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9.保険課\31 各種調査関係（所属所宛）\0301新採予定者関係\R07.4採用\HP\"/>
    </mc:Choice>
  </mc:AlternateContent>
  <xr:revisionPtr revIDLastSave="0" documentId="13_ncr:1_{9A5D44C6-C134-4644-BD8C-C1BA09AC21A6}" xr6:coauthVersionLast="47" xr6:coauthVersionMax="47" xr10:uidLastSave="{00000000-0000-0000-0000-000000000000}"/>
  <bookViews>
    <workbookView xWindow="-120" yWindow="-120" windowWidth="29040" windowHeight="15720" xr2:uid="{00000000-000D-0000-FFFF-FFFF00000000}"/>
  </bookViews>
  <sheets>
    <sheet name="データ入力" sheetId="1" r:id="rId1"/>
    <sheet name="資格取得者等リスト" sheetId="2" r:id="rId2"/>
    <sheet name="組合員申告書" sheetId="4" r:id="rId3"/>
    <sheet name="資格取得者等報告書(4月報告用)" sheetId="7" r:id="rId4"/>
    <sheet name="住所" sheetId="6" r:id="rId5"/>
  </sheets>
  <definedNames>
    <definedName name="_xlnm._FilterDatabase" localSheetId="4" hidden="1">住所!$A$1:$O$20526</definedName>
    <definedName name="_xlnm.Print_Area" localSheetId="1">資格取得者等リスト!$A$1:$Q$103</definedName>
    <definedName name="_xlnm.Print_Area" localSheetId="3">'資格取得者等報告書(4月報告用)'!$A$1:$K$49</definedName>
    <definedName name="_xlnm.Print_Area" localSheetId="2">組合員申告書!$A$1:$BY$76</definedName>
    <definedName name="_xlnm.Print_Titles" localSheetId="1">資格取得者等リスト!$1:$3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E3" i="4" l="1"/>
  <c r="AD3" i="1" l="1"/>
  <c r="AD4"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2" i="1"/>
  <c r="DG3" i="4" s="1"/>
  <c r="DQ3" i="4" l="1"/>
  <c r="AX23" i="4" s="1"/>
  <c r="T501" i="1" l="1"/>
  <c r="T500" i="1"/>
  <c r="T499" i="1"/>
  <c r="T498" i="1"/>
  <c r="T497" i="1"/>
  <c r="T496" i="1"/>
  <c r="T495" i="1"/>
  <c r="T494" i="1"/>
  <c r="T493" i="1"/>
  <c r="T492" i="1"/>
  <c r="T491" i="1"/>
  <c r="T490" i="1"/>
  <c r="T489" i="1"/>
  <c r="T488" i="1"/>
  <c r="T487" i="1"/>
  <c r="T486" i="1"/>
  <c r="T485" i="1"/>
  <c r="T484" i="1"/>
  <c r="T483" i="1"/>
  <c r="T482" i="1"/>
  <c r="T481" i="1"/>
  <c r="T480" i="1"/>
  <c r="T479" i="1"/>
  <c r="T478" i="1"/>
  <c r="T477" i="1"/>
  <c r="T476"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8" i="1"/>
  <c r="T337" i="1"/>
  <c r="T336" i="1"/>
  <c r="T335" i="1"/>
  <c r="T334" i="1"/>
  <c r="T333" i="1"/>
  <c r="T332" i="1"/>
  <c r="T331" i="1"/>
  <c r="T330" i="1"/>
  <c r="T329"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3"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 i="1"/>
  <c r="T5" i="1"/>
  <c r="T4" i="1"/>
  <c r="T3" i="1"/>
  <c r="P503" i="2" l="1"/>
  <c r="O503" i="2"/>
  <c r="N503" i="2"/>
  <c r="M503" i="2"/>
  <c r="L503" i="2"/>
  <c r="K503" i="2"/>
  <c r="J503" i="2"/>
  <c r="I503" i="2"/>
  <c r="H503" i="2"/>
  <c r="G503" i="2"/>
  <c r="F503" i="2"/>
  <c r="E503" i="2"/>
  <c r="D503" i="2"/>
  <c r="C503" i="2"/>
  <c r="B503" i="2"/>
  <c r="P502" i="2"/>
  <c r="O502" i="2"/>
  <c r="N502" i="2"/>
  <c r="M502" i="2"/>
  <c r="L502" i="2"/>
  <c r="K502" i="2"/>
  <c r="J502" i="2"/>
  <c r="I502" i="2"/>
  <c r="H502" i="2"/>
  <c r="G502" i="2"/>
  <c r="F502" i="2"/>
  <c r="E502" i="2"/>
  <c r="D502" i="2"/>
  <c r="C502" i="2"/>
  <c r="B502" i="2"/>
  <c r="P501" i="2"/>
  <c r="O501" i="2"/>
  <c r="N501" i="2"/>
  <c r="M501" i="2"/>
  <c r="L501" i="2"/>
  <c r="K501" i="2"/>
  <c r="J501" i="2"/>
  <c r="I501" i="2"/>
  <c r="H501" i="2"/>
  <c r="G501" i="2"/>
  <c r="F501" i="2"/>
  <c r="E501" i="2"/>
  <c r="D501" i="2"/>
  <c r="C501" i="2"/>
  <c r="B501" i="2"/>
  <c r="P500" i="2"/>
  <c r="O500" i="2"/>
  <c r="N500" i="2"/>
  <c r="M500" i="2"/>
  <c r="L500" i="2"/>
  <c r="K500" i="2"/>
  <c r="J500" i="2"/>
  <c r="I500" i="2"/>
  <c r="H500" i="2"/>
  <c r="G500" i="2"/>
  <c r="F500" i="2"/>
  <c r="E500" i="2"/>
  <c r="D500" i="2"/>
  <c r="C500" i="2"/>
  <c r="B500" i="2"/>
  <c r="P499" i="2"/>
  <c r="O499" i="2"/>
  <c r="N499" i="2"/>
  <c r="M499" i="2"/>
  <c r="L499" i="2"/>
  <c r="K499" i="2"/>
  <c r="J499" i="2"/>
  <c r="I499" i="2"/>
  <c r="H499" i="2"/>
  <c r="G499" i="2"/>
  <c r="F499" i="2"/>
  <c r="E499" i="2"/>
  <c r="D499" i="2"/>
  <c r="C499" i="2"/>
  <c r="B499" i="2"/>
  <c r="P498" i="2"/>
  <c r="O498" i="2"/>
  <c r="N498" i="2"/>
  <c r="M498" i="2"/>
  <c r="L498" i="2"/>
  <c r="K498" i="2"/>
  <c r="J498" i="2"/>
  <c r="I498" i="2"/>
  <c r="H498" i="2"/>
  <c r="G498" i="2"/>
  <c r="F498" i="2"/>
  <c r="E498" i="2"/>
  <c r="D498" i="2"/>
  <c r="C498" i="2"/>
  <c r="B498" i="2"/>
  <c r="P497" i="2"/>
  <c r="O497" i="2"/>
  <c r="N497" i="2"/>
  <c r="M497" i="2"/>
  <c r="L497" i="2"/>
  <c r="K497" i="2"/>
  <c r="J497" i="2"/>
  <c r="I497" i="2"/>
  <c r="H497" i="2"/>
  <c r="G497" i="2"/>
  <c r="F497" i="2"/>
  <c r="E497" i="2"/>
  <c r="D497" i="2"/>
  <c r="C497" i="2"/>
  <c r="B497" i="2"/>
  <c r="P496" i="2"/>
  <c r="O496" i="2"/>
  <c r="N496" i="2"/>
  <c r="M496" i="2"/>
  <c r="L496" i="2"/>
  <c r="K496" i="2"/>
  <c r="J496" i="2"/>
  <c r="I496" i="2"/>
  <c r="H496" i="2"/>
  <c r="G496" i="2"/>
  <c r="F496" i="2"/>
  <c r="E496" i="2"/>
  <c r="D496" i="2"/>
  <c r="C496" i="2"/>
  <c r="B496" i="2"/>
  <c r="P495" i="2"/>
  <c r="O495" i="2"/>
  <c r="N495" i="2"/>
  <c r="M495" i="2"/>
  <c r="L495" i="2"/>
  <c r="K495" i="2"/>
  <c r="J495" i="2"/>
  <c r="I495" i="2"/>
  <c r="H495" i="2"/>
  <c r="G495" i="2"/>
  <c r="F495" i="2"/>
  <c r="E495" i="2"/>
  <c r="D495" i="2"/>
  <c r="C495" i="2"/>
  <c r="B495" i="2"/>
  <c r="P494" i="2"/>
  <c r="O494" i="2"/>
  <c r="N494" i="2"/>
  <c r="M494" i="2"/>
  <c r="L494" i="2"/>
  <c r="K494" i="2"/>
  <c r="J494" i="2"/>
  <c r="I494" i="2"/>
  <c r="H494" i="2"/>
  <c r="G494" i="2"/>
  <c r="F494" i="2"/>
  <c r="E494" i="2"/>
  <c r="D494" i="2"/>
  <c r="C494" i="2"/>
  <c r="B494" i="2"/>
  <c r="P493" i="2"/>
  <c r="O493" i="2"/>
  <c r="N493" i="2"/>
  <c r="M493" i="2"/>
  <c r="L493" i="2"/>
  <c r="K493" i="2"/>
  <c r="J493" i="2"/>
  <c r="I493" i="2"/>
  <c r="H493" i="2"/>
  <c r="G493" i="2"/>
  <c r="F493" i="2"/>
  <c r="E493" i="2"/>
  <c r="D493" i="2"/>
  <c r="C493" i="2"/>
  <c r="B493" i="2"/>
  <c r="P492" i="2"/>
  <c r="O492" i="2"/>
  <c r="N492" i="2"/>
  <c r="M492" i="2"/>
  <c r="L492" i="2"/>
  <c r="K492" i="2"/>
  <c r="J492" i="2"/>
  <c r="I492" i="2"/>
  <c r="H492" i="2"/>
  <c r="G492" i="2"/>
  <c r="F492" i="2"/>
  <c r="E492" i="2"/>
  <c r="D492" i="2"/>
  <c r="C492" i="2"/>
  <c r="B492" i="2"/>
  <c r="P491" i="2"/>
  <c r="O491" i="2"/>
  <c r="N491" i="2"/>
  <c r="M491" i="2"/>
  <c r="L491" i="2"/>
  <c r="K491" i="2"/>
  <c r="J491" i="2"/>
  <c r="I491" i="2"/>
  <c r="H491" i="2"/>
  <c r="G491" i="2"/>
  <c r="F491" i="2"/>
  <c r="E491" i="2"/>
  <c r="D491" i="2"/>
  <c r="C491" i="2"/>
  <c r="B491" i="2"/>
  <c r="P490" i="2"/>
  <c r="O490" i="2"/>
  <c r="N490" i="2"/>
  <c r="M490" i="2"/>
  <c r="L490" i="2"/>
  <c r="K490" i="2"/>
  <c r="J490" i="2"/>
  <c r="I490" i="2"/>
  <c r="H490" i="2"/>
  <c r="G490" i="2"/>
  <c r="F490" i="2"/>
  <c r="E490" i="2"/>
  <c r="D490" i="2"/>
  <c r="C490" i="2"/>
  <c r="B490" i="2"/>
  <c r="P489" i="2"/>
  <c r="O489" i="2"/>
  <c r="N489" i="2"/>
  <c r="M489" i="2"/>
  <c r="L489" i="2"/>
  <c r="K489" i="2"/>
  <c r="J489" i="2"/>
  <c r="I489" i="2"/>
  <c r="H489" i="2"/>
  <c r="G489" i="2"/>
  <c r="F489" i="2"/>
  <c r="E489" i="2"/>
  <c r="D489" i="2"/>
  <c r="C489" i="2"/>
  <c r="B489" i="2"/>
  <c r="P488" i="2"/>
  <c r="O488" i="2"/>
  <c r="N488" i="2"/>
  <c r="M488" i="2"/>
  <c r="L488" i="2"/>
  <c r="K488" i="2"/>
  <c r="J488" i="2"/>
  <c r="I488" i="2"/>
  <c r="H488" i="2"/>
  <c r="G488" i="2"/>
  <c r="F488" i="2"/>
  <c r="E488" i="2"/>
  <c r="D488" i="2"/>
  <c r="C488" i="2"/>
  <c r="B488" i="2"/>
  <c r="P487" i="2"/>
  <c r="O487" i="2"/>
  <c r="N487" i="2"/>
  <c r="M487" i="2"/>
  <c r="L487" i="2"/>
  <c r="K487" i="2"/>
  <c r="J487" i="2"/>
  <c r="I487" i="2"/>
  <c r="H487" i="2"/>
  <c r="G487" i="2"/>
  <c r="F487" i="2"/>
  <c r="E487" i="2"/>
  <c r="D487" i="2"/>
  <c r="C487" i="2"/>
  <c r="B487" i="2"/>
  <c r="P486" i="2"/>
  <c r="O486" i="2"/>
  <c r="N486" i="2"/>
  <c r="M486" i="2"/>
  <c r="L486" i="2"/>
  <c r="K486" i="2"/>
  <c r="J486" i="2"/>
  <c r="I486" i="2"/>
  <c r="H486" i="2"/>
  <c r="G486" i="2"/>
  <c r="F486" i="2"/>
  <c r="E486" i="2"/>
  <c r="D486" i="2"/>
  <c r="C486" i="2"/>
  <c r="B486" i="2"/>
  <c r="P485" i="2"/>
  <c r="O485" i="2"/>
  <c r="N485" i="2"/>
  <c r="M485" i="2"/>
  <c r="L485" i="2"/>
  <c r="K485" i="2"/>
  <c r="J485" i="2"/>
  <c r="I485" i="2"/>
  <c r="H485" i="2"/>
  <c r="G485" i="2"/>
  <c r="F485" i="2"/>
  <c r="E485" i="2"/>
  <c r="D485" i="2"/>
  <c r="C485" i="2"/>
  <c r="B485" i="2"/>
  <c r="P484" i="2"/>
  <c r="O484" i="2"/>
  <c r="N484" i="2"/>
  <c r="M484" i="2"/>
  <c r="L484" i="2"/>
  <c r="K484" i="2"/>
  <c r="J484" i="2"/>
  <c r="I484" i="2"/>
  <c r="H484" i="2"/>
  <c r="G484" i="2"/>
  <c r="F484" i="2"/>
  <c r="E484" i="2"/>
  <c r="D484" i="2"/>
  <c r="C484" i="2"/>
  <c r="B484" i="2"/>
  <c r="P483" i="2"/>
  <c r="O483" i="2"/>
  <c r="N483" i="2"/>
  <c r="M483" i="2"/>
  <c r="L483" i="2"/>
  <c r="K483" i="2"/>
  <c r="J483" i="2"/>
  <c r="I483" i="2"/>
  <c r="H483" i="2"/>
  <c r="G483" i="2"/>
  <c r="F483" i="2"/>
  <c r="E483" i="2"/>
  <c r="D483" i="2"/>
  <c r="C483" i="2"/>
  <c r="B483" i="2"/>
  <c r="P482" i="2"/>
  <c r="O482" i="2"/>
  <c r="N482" i="2"/>
  <c r="M482" i="2"/>
  <c r="L482" i="2"/>
  <c r="K482" i="2"/>
  <c r="J482" i="2"/>
  <c r="I482" i="2"/>
  <c r="H482" i="2"/>
  <c r="G482" i="2"/>
  <c r="F482" i="2"/>
  <c r="E482" i="2"/>
  <c r="D482" i="2"/>
  <c r="C482" i="2"/>
  <c r="B482" i="2"/>
  <c r="P481" i="2"/>
  <c r="O481" i="2"/>
  <c r="N481" i="2"/>
  <c r="M481" i="2"/>
  <c r="L481" i="2"/>
  <c r="K481" i="2"/>
  <c r="J481" i="2"/>
  <c r="I481" i="2"/>
  <c r="H481" i="2"/>
  <c r="G481" i="2"/>
  <c r="F481" i="2"/>
  <c r="E481" i="2"/>
  <c r="D481" i="2"/>
  <c r="C481" i="2"/>
  <c r="B481" i="2"/>
  <c r="P480" i="2"/>
  <c r="O480" i="2"/>
  <c r="N480" i="2"/>
  <c r="M480" i="2"/>
  <c r="L480" i="2"/>
  <c r="K480" i="2"/>
  <c r="J480" i="2"/>
  <c r="I480" i="2"/>
  <c r="H480" i="2"/>
  <c r="G480" i="2"/>
  <c r="F480" i="2"/>
  <c r="E480" i="2"/>
  <c r="D480" i="2"/>
  <c r="C480" i="2"/>
  <c r="B480" i="2"/>
  <c r="P479" i="2"/>
  <c r="O479" i="2"/>
  <c r="N479" i="2"/>
  <c r="M479" i="2"/>
  <c r="L479" i="2"/>
  <c r="K479" i="2"/>
  <c r="J479" i="2"/>
  <c r="I479" i="2"/>
  <c r="H479" i="2"/>
  <c r="G479" i="2"/>
  <c r="F479" i="2"/>
  <c r="E479" i="2"/>
  <c r="D479" i="2"/>
  <c r="C479" i="2"/>
  <c r="B479" i="2"/>
  <c r="P478" i="2"/>
  <c r="O478" i="2"/>
  <c r="N478" i="2"/>
  <c r="M478" i="2"/>
  <c r="L478" i="2"/>
  <c r="K478" i="2"/>
  <c r="J478" i="2"/>
  <c r="I478" i="2"/>
  <c r="H478" i="2"/>
  <c r="G478" i="2"/>
  <c r="F478" i="2"/>
  <c r="E478" i="2"/>
  <c r="D478" i="2"/>
  <c r="C478" i="2"/>
  <c r="B478" i="2"/>
  <c r="P477" i="2"/>
  <c r="O477" i="2"/>
  <c r="N477" i="2"/>
  <c r="M477" i="2"/>
  <c r="L477" i="2"/>
  <c r="K477" i="2"/>
  <c r="J477" i="2"/>
  <c r="I477" i="2"/>
  <c r="H477" i="2"/>
  <c r="G477" i="2"/>
  <c r="F477" i="2"/>
  <c r="E477" i="2"/>
  <c r="D477" i="2"/>
  <c r="C477" i="2"/>
  <c r="B477" i="2"/>
  <c r="P476" i="2"/>
  <c r="O476" i="2"/>
  <c r="N476" i="2"/>
  <c r="M476" i="2"/>
  <c r="L476" i="2"/>
  <c r="K476" i="2"/>
  <c r="J476" i="2"/>
  <c r="I476" i="2"/>
  <c r="H476" i="2"/>
  <c r="G476" i="2"/>
  <c r="F476" i="2"/>
  <c r="E476" i="2"/>
  <c r="D476" i="2"/>
  <c r="C476" i="2"/>
  <c r="B476" i="2"/>
  <c r="P475" i="2"/>
  <c r="O475" i="2"/>
  <c r="N475" i="2"/>
  <c r="M475" i="2"/>
  <c r="L475" i="2"/>
  <c r="K475" i="2"/>
  <c r="J475" i="2"/>
  <c r="I475" i="2"/>
  <c r="H475" i="2"/>
  <c r="G475" i="2"/>
  <c r="F475" i="2"/>
  <c r="E475" i="2"/>
  <c r="D475" i="2"/>
  <c r="C475" i="2"/>
  <c r="B475" i="2"/>
  <c r="P474" i="2"/>
  <c r="O474" i="2"/>
  <c r="N474" i="2"/>
  <c r="M474" i="2"/>
  <c r="L474" i="2"/>
  <c r="K474" i="2"/>
  <c r="J474" i="2"/>
  <c r="I474" i="2"/>
  <c r="H474" i="2"/>
  <c r="G474" i="2"/>
  <c r="F474" i="2"/>
  <c r="E474" i="2"/>
  <c r="D474" i="2"/>
  <c r="C474" i="2"/>
  <c r="B474" i="2"/>
  <c r="P473" i="2"/>
  <c r="O473" i="2"/>
  <c r="N473" i="2"/>
  <c r="M473" i="2"/>
  <c r="L473" i="2"/>
  <c r="K473" i="2"/>
  <c r="J473" i="2"/>
  <c r="I473" i="2"/>
  <c r="H473" i="2"/>
  <c r="G473" i="2"/>
  <c r="F473" i="2"/>
  <c r="E473" i="2"/>
  <c r="D473" i="2"/>
  <c r="C473" i="2"/>
  <c r="B473" i="2"/>
  <c r="P472" i="2"/>
  <c r="O472" i="2"/>
  <c r="N472" i="2"/>
  <c r="M472" i="2"/>
  <c r="L472" i="2"/>
  <c r="K472" i="2"/>
  <c r="J472" i="2"/>
  <c r="I472" i="2"/>
  <c r="H472" i="2"/>
  <c r="G472" i="2"/>
  <c r="F472" i="2"/>
  <c r="E472" i="2"/>
  <c r="D472" i="2"/>
  <c r="C472" i="2"/>
  <c r="B472" i="2"/>
  <c r="P471" i="2"/>
  <c r="O471" i="2"/>
  <c r="N471" i="2"/>
  <c r="M471" i="2"/>
  <c r="L471" i="2"/>
  <c r="K471" i="2"/>
  <c r="J471" i="2"/>
  <c r="I471" i="2"/>
  <c r="H471" i="2"/>
  <c r="G471" i="2"/>
  <c r="F471" i="2"/>
  <c r="E471" i="2"/>
  <c r="D471" i="2"/>
  <c r="C471" i="2"/>
  <c r="B471" i="2"/>
  <c r="P470" i="2"/>
  <c r="O470" i="2"/>
  <c r="N470" i="2"/>
  <c r="M470" i="2"/>
  <c r="L470" i="2"/>
  <c r="K470" i="2"/>
  <c r="J470" i="2"/>
  <c r="I470" i="2"/>
  <c r="H470" i="2"/>
  <c r="G470" i="2"/>
  <c r="F470" i="2"/>
  <c r="E470" i="2"/>
  <c r="D470" i="2"/>
  <c r="C470" i="2"/>
  <c r="B470" i="2"/>
  <c r="P469" i="2"/>
  <c r="O469" i="2"/>
  <c r="N469" i="2"/>
  <c r="M469" i="2"/>
  <c r="L469" i="2"/>
  <c r="K469" i="2"/>
  <c r="J469" i="2"/>
  <c r="I469" i="2"/>
  <c r="H469" i="2"/>
  <c r="G469" i="2"/>
  <c r="F469" i="2"/>
  <c r="E469" i="2"/>
  <c r="D469" i="2"/>
  <c r="C469" i="2"/>
  <c r="B469" i="2"/>
  <c r="P468" i="2"/>
  <c r="O468" i="2"/>
  <c r="N468" i="2"/>
  <c r="M468" i="2"/>
  <c r="L468" i="2"/>
  <c r="K468" i="2"/>
  <c r="J468" i="2"/>
  <c r="I468" i="2"/>
  <c r="H468" i="2"/>
  <c r="G468" i="2"/>
  <c r="F468" i="2"/>
  <c r="E468" i="2"/>
  <c r="D468" i="2"/>
  <c r="C468" i="2"/>
  <c r="B468" i="2"/>
  <c r="P467" i="2"/>
  <c r="O467" i="2"/>
  <c r="N467" i="2"/>
  <c r="M467" i="2"/>
  <c r="L467" i="2"/>
  <c r="K467" i="2"/>
  <c r="J467" i="2"/>
  <c r="I467" i="2"/>
  <c r="H467" i="2"/>
  <c r="G467" i="2"/>
  <c r="F467" i="2"/>
  <c r="E467" i="2"/>
  <c r="D467" i="2"/>
  <c r="C467" i="2"/>
  <c r="B467" i="2"/>
  <c r="P466" i="2"/>
  <c r="O466" i="2"/>
  <c r="N466" i="2"/>
  <c r="M466" i="2"/>
  <c r="L466" i="2"/>
  <c r="K466" i="2"/>
  <c r="J466" i="2"/>
  <c r="I466" i="2"/>
  <c r="H466" i="2"/>
  <c r="G466" i="2"/>
  <c r="F466" i="2"/>
  <c r="E466" i="2"/>
  <c r="D466" i="2"/>
  <c r="C466" i="2"/>
  <c r="B466" i="2"/>
  <c r="P465" i="2"/>
  <c r="O465" i="2"/>
  <c r="N465" i="2"/>
  <c r="M465" i="2"/>
  <c r="L465" i="2"/>
  <c r="K465" i="2"/>
  <c r="J465" i="2"/>
  <c r="I465" i="2"/>
  <c r="H465" i="2"/>
  <c r="G465" i="2"/>
  <c r="F465" i="2"/>
  <c r="E465" i="2"/>
  <c r="D465" i="2"/>
  <c r="C465" i="2"/>
  <c r="B465" i="2"/>
  <c r="P464" i="2"/>
  <c r="O464" i="2"/>
  <c r="N464" i="2"/>
  <c r="M464" i="2"/>
  <c r="L464" i="2"/>
  <c r="K464" i="2"/>
  <c r="J464" i="2"/>
  <c r="I464" i="2"/>
  <c r="H464" i="2"/>
  <c r="G464" i="2"/>
  <c r="F464" i="2"/>
  <c r="E464" i="2"/>
  <c r="D464" i="2"/>
  <c r="C464" i="2"/>
  <c r="B464" i="2"/>
  <c r="P463" i="2"/>
  <c r="O463" i="2"/>
  <c r="N463" i="2"/>
  <c r="M463" i="2"/>
  <c r="L463" i="2"/>
  <c r="K463" i="2"/>
  <c r="J463" i="2"/>
  <c r="I463" i="2"/>
  <c r="H463" i="2"/>
  <c r="G463" i="2"/>
  <c r="F463" i="2"/>
  <c r="E463" i="2"/>
  <c r="D463" i="2"/>
  <c r="C463" i="2"/>
  <c r="B463" i="2"/>
  <c r="P462" i="2"/>
  <c r="O462" i="2"/>
  <c r="N462" i="2"/>
  <c r="M462" i="2"/>
  <c r="L462" i="2"/>
  <c r="K462" i="2"/>
  <c r="J462" i="2"/>
  <c r="I462" i="2"/>
  <c r="H462" i="2"/>
  <c r="G462" i="2"/>
  <c r="F462" i="2"/>
  <c r="E462" i="2"/>
  <c r="D462" i="2"/>
  <c r="C462" i="2"/>
  <c r="B462" i="2"/>
  <c r="P461" i="2"/>
  <c r="O461" i="2"/>
  <c r="N461" i="2"/>
  <c r="M461" i="2"/>
  <c r="L461" i="2"/>
  <c r="K461" i="2"/>
  <c r="J461" i="2"/>
  <c r="I461" i="2"/>
  <c r="H461" i="2"/>
  <c r="G461" i="2"/>
  <c r="F461" i="2"/>
  <c r="E461" i="2"/>
  <c r="D461" i="2"/>
  <c r="C461" i="2"/>
  <c r="B461" i="2"/>
  <c r="P460" i="2"/>
  <c r="O460" i="2"/>
  <c r="N460" i="2"/>
  <c r="M460" i="2"/>
  <c r="L460" i="2"/>
  <c r="K460" i="2"/>
  <c r="J460" i="2"/>
  <c r="I460" i="2"/>
  <c r="H460" i="2"/>
  <c r="G460" i="2"/>
  <c r="F460" i="2"/>
  <c r="E460" i="2"/>
  <c r="D460" i="2"/>
  <c r="C460" i="2"/>
  <c r="B460" i="2"/>
  <c r="P459" i="2"/>
  <c r="O459" i="2"/>
  <c r="N459" i="2"/>
  <c r="M459" i="2"/>
  <c r="L459" i="2"/>
  <c r="K459" i="2"/>
  <c r="J459" i="2"/>
  <c r="I459" i="2"/>
  <c r="H459" i="2"/>
  <c r="G459" i="2"/>
  <c r="F459" i="2"/>
  <c r="E459" i="2"/>
  <c r="D459" i="2"/>
  <c r="C459" i="2"/>
  <c r="B459" i="2"/>
  <c r="P458" i="2"/>
  <c r="O458" i="2"/>
  <c r="N458" i="2"/>
  <c r="M458" i="2"/>
  <c r="L458" i="2"/>
  <c r="K458" i="2"/>
  <c r="J458" i="2"/>
  <c r="I458" i="2"/>
  <c r="H458" i="2"/>
  <c r="G458" i="2"/>
  <c r="F458" i="2"/>
  <c r="E458" i="2"/>
  <c r="D458" i="2"/>
  <c r="C458" i="2"/>
  <c r="B458" i="2"/>
  <c r="P457" i="2"/>
  <c r="O457" i="2"/>
  <c r="N457" i="2"/>
  <c r="M457" i="2"/>
  <c r="L457" i="2"/>
  <c r="K457" i="2"/>
  <c r="J457" i="2"/>
  <c r="I457" i="2"/>
  <c r="H457" i="2"/>
  <c r="G457" i="2"/>
  <c r="F457" i="2"/>
  <c r="E457" i="2"/>
  <c r="D457" i="2"/>
  <c r="C457" i="2"/>
  <c r="B457" i="2"/>
  <c r="P456" i="2"/>
  <c r="O456" i="2"/>
  <c r="N456" i="2"/>
  <c r="M456" i="2"/>
  <c r="L456" i="2"/>
  <c r="K456" i="2"/>
  <c r="J456" i="2"/>
  <c r="I456" i="2"/>
  <c r="H456" i="2"/>
  <c r="G456" i="2"/>
  <c r="F456" i="2"/>
  <c r="E456" i="2"/>
  <c r="D456" i="2"/>
  <c r="C456" i="2"/>
  <c r="B456" i="2"/>
  <c r="P455" i="2"/>
  <c r="O455" i="2"/>
  <c r="N455" i="2"/>
  <c r="M455" i="2"/>
  <c r="L455" i="2"/>
  <c r="K455" i="2"/>
  <c r="J455" i="2"/>
  <c r="I455" i="2"/>
  <c r="H455" i="2"/>
  <c r="G455" i="2"/>
  <c r="F455" i="2"/>
  <c r="E455" i="2"/>
  <c r="D455" i="2"/>
  <c r="C455" i="2"/>
  <c r="B455" i="2"/>
  <c r="P454" i="2"/>
  <c r="O454" i="2"/>
  <c r="N454" i="2"/>
  <c r="M454" i="2"/>
  <c r="L454" i="2"/>
  <c r="K454" i="2"/>
  <c r="J454" i="2"/>
  <c r="I454" i="2"/>
  <c r="H454" i="2"/>
  <c r="G454" i="2"/>
  <c r="F454" i="2"/>
  <c r="E454" i="2"/>
  <c r="D454" i="2"/>
  <c r="C454" i="2"/>
  <c r="B454" i="2"/>
  <c r="P453" i="2"/>
  <c r="O453" i="2"/>
  <c r="N453" i="2"/>
  <c r="M453" i="2"/>
  <c r="L453" i="2"/>
  <c r="K453" i="2"/>
  <c r="J453" i="2"/>
  <c r="I453" i="2"/>
  <c r="H453" i="2"/>
  <c r="G453" i="2"/>
  <c r="F453" i="2"/>
  <c r="E453" i="2"/>
  <c r="D453" i="2"/>
  <c r="C453" i="2"/>
  <c r="B453" i="2"/>
  <c r="P452" i="2"/>
  <c r="O452" i="2"/>
  <c r="N452" i="2"/>
  <c r="M452" i="2"/>
  <c r="L452" i="2"/>
  <c r="K452" i="2"/>
  <c r="J452" i="2"/>
  <c r="I452" i="2"/>
  <c r="H452" i="2"/>
  <c r="G452" i="2"/>
  <c r="F452" i="2"/>
  <c r="E452" i="2"/>
  <c r="D452" i="2"/>
  <c r="C452" i="2"/>
  <c r="B452" i="2"/>
  <c r="P451" i="2"/>
  <c r="O451" i="2"/>
  <c r="N451" i="2"/>
  <c r="M451" i="2"/>
  <c r="L451" i="2"/>
  <c r="K451" i="2"/>
  <c r="J451" i="2"/>
  <c r="I451" i="2"/>
  <c r="H451" i="2"/>
  <c r="G451" i="2"/>
  <c r="F451" i="2"/>
  <c r="E451" i="2"/>
  <c r="D451" i="2"/>
  <c r="C451" i="2"/>
  <c r="B451" i="2"/>
  <c r="P450" i="2"/>
  <c r="O450" i="2"/>
  <c r="N450" i="2"/>
  <c r="M450" i="2"/>
  <c r="L450" i="2"/>
  <c r="K450" i="2"/>
  <c r="J450" i="2"/>
  <c r="I450" i="2"/>
  <c r="H450" i="2"/>
  <c r="G450" i="2"/>
  <c r="F450" i="2"/>
  <c r="E450" i="2"/>
  <c r="D450" i="2"/>
  <c r="C450" i="2"/>
  <c r="B450" i="2"/>
  <c r="P449" i="2"/>
  <c r="O449" i="2"/>
  <c r="N449" i="2"/>
  <c r="M449" i="2"/>
  <c r="L449" i="2"/>
  <c r="K449" i="2"/>
  <c r="J449" i="2"/>
  <c r="I449" i="2"/>
  <c r="H449" i="2"/>
  <c r="G449" i="2"/>
  <c r="F449" i="2"/>
  <c r="E449" i="2"/>
  <c r="D449" i="2"/>
  <c r="C449" i="2"/>
  <c r="B449" i="2"/>
  <c r="P448" i="2"/>
  <c r="O448" i="2"/>
  <c r="N448" i="2"/>
  <c r="M448" i="2"/>
  <c r="L448" i="2"/>
  <c r="K448" i="2"/>
  <c r="J448" i="2"/>
  <c r="I448" i="2"/>
  <c r="H448" i="2"/>
  <c r="G448" i="2"/>
  <c r="F448" i="2"/>
  <c r="E448" i="2"/>
  <c r="D448" i="2"/>
  <c r="C448" i="2"/>
  <c r="B448" i="2"/>
  <c r="P447" i="2"/>
  <c r="O447" i="2"/>
  <c r="N447" i="2"/>
  <c r="M447" i="2"/>
  <c r="L447" i="2"/>
  <c r="K447" i="2"/>
  <c r="J447" i="2"/>
  <c r="I447" i="2"/>
  <c r="H447" i="2"/>
  <c r="G447" i="2"/>
  <c r="F447" i="2"/>
  <c r="E447" i="2"/>
  <c r="D447" i="2"/>
  <c r="C447" i="2"/>
  <c r="B447" i="2"/>
  <c r="P446" i="2"/>
  <c r="O446" i="2"/>
  <c r="N446" i="2"/>
  <c r="M446" i="2"/>
  <c r="L446" i="2"/>
  <c r="K446" i="2"/>
  <c r="J446" i="2"/>
  <c r="I446" i="2"/>
  <c r="H446" i="2"/>
  <c r="G446" i="2"/>
  <c r="F446" i="2"/>
  <c r="E446" i="2"/>
  <c r="D446" i="2"/>
  <c r="C446" i="2"/>
  <c r="B446" i="2"/>
  <c r="P445" i="2"/>
  <c r="O445" i="2"/>
  <c r="N445" i="2"/>
  <c r="M445" i="2"/>
  <c r="L445" i="2"/>
  <c r="K445" i="2"/>
  <c r="J445" i="2"/>
  <c r="I445" i="2"/>
  <c r="H445" i="2"/>
  <c r="G445" i="2"/>
  <c r="F445" i="2"/>
  <c r="E445" i="2"/>
  <c r="D445" i="2"/>
  <c r="C445" i="2"/>
  <c r="B445" i="2"/>
  <c r="P444" i="2"/>
  <c r="O444" i="2"/>
  <c r="N444" i="2"/>
  <c r="M444" i="2"/>
  <c r="L444" i="2"/>
  <c r="K444" i="2"/>
  <c r="J444" i="2"/>
  <c r="I444" i="2"/>
  <c r="H444" i="2"/>
  <c r="G444" i="2"/>
  <c r="F444" i="2"/>
  <c r="E444" i="2"/>
  <c r="D444" i="2"/>
  <c r="C444" i="2"/>
  <c r="B444" i="2"/>
  <c r="P443" i="2"/>
  <c r="O443" i="2"/>
  <c r="N443" i="2"/>
  <c r="M443" i="2"/>
  <c r="L443" i="2"/>
  <c r="K443" i="2"/>
  <c r="J443" i="2"/>
  <c r="I443" i="2"/>
  <c r="H443" i="2"/>
  <c r="G443" i="2"/>
  <c r="F443" i="2"/>
  <c r="E443" i="2"/>
  <c r="D443" i="2"/>
  <c r="C443" i="2"/>
  <c r="B443" i="2"/>
  <c r="P442" i="2"/>
  <c r="O442" i="2"/>
  <c r="N442" i="2"/>
  <c r="M442" i="2"/>
  <c r="L442" i="2"/>
  <c r="K442" i="2"/>
  <c r="J442" i="2"/>
  <c r="I442" i="2"/>
  <c r="H442" i="2"/>
  <c r="G442" i="2"/>
  <c r="F442" i="2"/>
  <c r="E442" i="2"/>
  <c r="D442" i="2"/>
  <c r="C442" i="2"/>
  <c r="B442" i="2"/>
  <c r="P441" i="2"/>
  <c r="O441" i="2"/>
  <c r="N441" i="2"/>
  <c r="M441" i="2"/>
  <c r="L441" i="2"/>
  <c r="K441" i="2"/>
  <c r="J441" i="2"/>
  <c r="I441" i="2"/>
  <c r="H441" i="2"/>
  <c r="G441" i="2"/>
  <c r="F441" i="2"/>
  <c r="E441" i="2"/>
  <c r="D441" i="2"/>
  <c r="C441" i="2"/>
  <c r="B441" i="2"/>
  <c r="P440" i="2"/>
  <c r="O440" i="2"/>
  <c r="N440" i="2"/>
  <c r="M440" i="2"/>
  <c r="L440" i="2"/>
  <c r="K440" i="2"/>
  <c r="J440" i="2"/>
  <c r="I440" i="2"/>
  <c r="H440" i="2"/>
  <c r="G440" i="2"/>
  <c r="F440" i="2"/>
  <c r="E440" i="2"/>
  <c r="D440" i="2"/>
  <c r="C440" i="2"/>
  <c r="B440" i="2"/>
  <c r="P439" i="2"/>
  <c r="O439" i="2"/>
  <c r="N439" i="2"/>
  <c r="M439" i="2"/>
  <c r="L439" i="2"/>
  <c r="K439" i="2"/>
  <c r="J439" i="2"/>
  <c r="I439" i="2"/>
  <c r="H439" i="2"/>
  <c r="G439" i="2"/>
  <c r="F439" i="2"/>
  <c r="E439" i="2"/>
  <c r="D439" i="2"/>
  <c r="C439" i="2"/>
  <c r="B439" i="2"/>
  <c r="P438" i="2"/>
  <c r="O438" i="2"/>
  <c r="N438" i="2"/>
  <c r="M438" i="2"/>
  <c r="L438" i="2"/>
  <c r="K438" i="2"/>
  <c r="J438" i="2"/>
  <c r="I438" i="2"/>
  <c r="H438" i="2"/>
  <c r="G438" i="2"/>
  <c r="F438" i="2"/>
  <c r="E438" i="2"/>
  <c r="D438" i="2"/>
  <c r="C438" i="2"/>
  <c r="B438" i="2"/>
  <c r="P437" i="2"/>
  <c r="O437" i="2"/>
  <c r="N437" i="2"/>
  <c r="M437" i="2"/>
  <c r="L437" i="2"/>
  <c r="K437" i="2"/>
  <c r="J437" i="2"/>
  <c r="I437" i="2"/>
  <c r="H437" i="2"/>
  <c r="G437" i="2"/>
  <c r="F437" i="2"/>
  <c r="E437" i="2"/>
  <c r="D437" i="2"/>
  <c r="C437" i="2"/>
  <c r="B437" i="2"/>
  <c r="P436" i="2"/>
  <c r="O436" i="2"/>
  <c r="N436" i="2"/>
  <c r="M436" i="2"/>
  <c r="L436" i="2"/>
  <c r="K436" i="2"/>
  <c r="J436" i="2"/>
  <c r="I436" i="2"/>
  <c r="H436" i="2"/>
  <c r="G436" i="2"/>
  <c r="F436" i="2"/>
  <c r="E436" i="2"/>
  <c r="D436" i="2"/>
  <c r="C436" i="2"/>
  <c r="B436" i="2"/>
  <c r="P435" i="2"/>
  <c r="O435" i="2"/>
  <c r="N435" i="2"/>
  <c r="M435" i="2"/>
  <c r="L435" i="2"/>
  <c r="K435" i="2"/>
  <c r="J435" i="2"/>
  <c r="I435" i="2"/>
  <c r="H435" i="2"/>
  <c r="G435" i="2"/>
  <c r="F435" i="2"/>
  <c r="E435" i="2"/>
  <c r="D435" i="2"/>
  <c r="C435" i="2"/>
  <c r="B435" i="2"/>
  <c r="P434" i="2"/>
  <c r="O434" i="2"/>
  <c r="N434" i="2"/>
  <c r="M434" i="2"/>
  <c r="L434" i="2"/>
  <c r="K434" i="2"/>
  <c r="J434" i="2"/>
  <c r="I434" i="2"/>
  <c r="H434" i="2"/>
  <c r="G434" i="2"/>
  <c r="F434" i="2"/>
  <c r="E434" i="2"/>
  <c r="D434" i="2"/>
  <c r="C434" i="2"/>
  <c r="B434" i="2"/>
  <c r="P433" i="2"/>
  <c r="O433" i="2"/>
  <c r="N433" i="2"/>
  <c r="M433" i="2"/>
  <c r="L433" i="2"/>
  <c r="K433" i="2"/>
  <c r="J433" i="2"/>
  <c r="I433" i="2"/>
  <c r="H433" i="2"/>
  <c r="G433" i="2"/>
  <c r="F433" i="2"/>
  <c r="E433" i="2"/>
  <c r="D433" i="2"/>
  <c r="C433" i="2"/>
  <c r="B433" i="2"/>
  <c r="P432" i="2"/>
  <c r="O432" i="2"/>
  <c r="N432" i="2"/>
  <c r="M432" i="2"/>
  <c r="L432" i="2"/>
  <c r="K432" i="2"/>
  <c r="J432" i="2"/>
  <c r="I432" i="2"/>
  <c r="H432" i="2"/>
  <c r="G432" i="2"/>
  <c r="F432" i="2"/>
  <c r="E432" i="2"/>
  <c r="D432" i="2"/>
  <c r="C432" i="2"/>
  <c r="B432" i="2"/>
  <c r="P431" i="2"/>
  <c r="O431" i="2"/>
  <c r="N431" i="2"/>
  <c r="M431" i="2"/>
  <c r="L431" i="2"/>
  <c r="K431" i="2"/>
  <c r="J431" i="2"/>
  <c r="I431" i="2"/>
  <c r="H431" i="2"/>
  <c r="G431" i="2"/>
  <c r="F431" i="2"/>
  <c r="E431" i="2"/>
  <c r="D431" i="2"/>
  <c r="C431" i="2"/>
  <c r="B431" i="2"/>
  <c r="P430" i="2"/>
  <c r="O430" i="2"/>
  <c r="N430" i="2"/>
  <c r="M430" i="2"/>
  <c r="L430" i="2"/>
  <c r="K430" i="2"/>
  <c r="J430" i="2"/>
  <c r="I430" i="2"/>
  <c r="H430" i="2"/>
  <c r="G430" i="2"/>
  <c r="F430" i="2"/>
  <c r="E430" i="2"/>
  <c r="D430" i="2"/>
  <c r="C430" i="2"/>
  <c r="B430" i="2"/>
  <c r="P429" i="2"/>
  <c r="O429" i="2"/>
  <c r="N429" i="2"/>
  <c r="M429" i="2"/>
  <c r="L429" i="2"/>
  <c r="K429" i="2"/>
  <c r="J429" i="2"/>
  <c r="I429" i="2"/>
  <c r="H429" i="2"/>
  <c r="G429" i="2"/>
  <c r="F429" i="2"/>
  <c r="E429" i="2"/>
  <c r="D429" i="2"/>
  <c r="C429" i="2"/>
  <c r="B429" i="2"/>
  <c r="P428" i="2"/>
  <c r="O428" i="2"/>
  <c r="N428" i="2"/>
  <c r="M428" i="2"/>
  <c r="L428" i="2"/>
  <c r="K428" i="2"/>
  <c r="J428" i="2"/>
  <c r="I428" i="2"/>
  <c r="H428" i="2"/>
  <c r="G428" i="2"/>
  <c r="F428" i="2"/>
  <c r="E428" i="2"/>
  <c r="D428" i="2"/>
  <c r="C428" i="2"/>
  <c r="B428" i="2"/>
  <c r="P427" i="2"/>
  <c r="O427" i="2"/>
  <c r="N427" i="2"/>
  <c r="M427" i="2"/>
  <c r="L427" i="2"/>
  <c r="K427" i="2"/>
  <c r="J427" i="2"/>
  <c r="I427" i="2"/>
  <c r="H427" i="2"/>
  <c r="G427" i="2"/>
  <c r="F427" i="2"/>
  <c r="E427" i="2"/>
  <c r="D427" i="2"/>
  <c r="C427" i="2"/>
  <c r="B427" i="2"/>
  <c r="P426" i="2"/>
  <c r="O426" i="2"/>
  <c r="N426" i="2"/>
  <c r="M426" i="2"/>
  <c r="L426" i="2"/>
  <c r="K426" i="2"/>
  <c r="J426" i="2"/>
  <c r="I426" i="2"/>
  <c r="H426" i="2"/>
  <c r="G426" i="2"/>
  <c r="F426" i="2"/>
  <c r="E426" i="2"/>
  <c r="D426" i="2"/>
  <c r="C426" i="2"/>
  <c r="B426" i="2"/>
  <c r="P425" i="2"/>
  <c r="O425" i="2"/>
  <c r="N425" i="2"/>
  <c r="M425" i="2"/>
  <c r="L425" i="2"/>
  <c r="K425" i="2"/>
  <c r="J425" i="2"/>
  <c r="I425" i="2"/>
  <c r="H425" i="2"/>
  <c r="G425" i="2"/>
  <c r="F425" i="2"/>
  <c r="E425" i="2"/>
  <c r="D425" i="2"/>
  <c r="C425" i="2"/>
  <c r="B425" i="2"/>
  <c r="P424" i="2"/>
  <c r="O424" i="2"/>
  <c r="N424" i="2"/>
  <c r="M424" i="2"/>
  <c r="L424" i="2"/>
  <c r="K424" i="2"/>
  <c r="J424" i="2"/>
  <c r="I424" i="2"/>
  <c r="H424" i="2"/>
  <c r="G424" i="2"/>
  <c r="F424" i="2"/>
  <c r="E424" i="2"/>
  <c r="D424" i="2"/>
  <c r="C424" i="2"/>
  <c r="B424" i="2"/>
  <c r="P423" i="2"/>
  <c r="O423" i="2"/>
  <c r="N423" i="2"/>
  <c r="M423" i="2"/>
  <c r="L423" i="2"/>
  <c r="K423" i="2"/>
  <c r="J423" i="2"/>
  <c r="I423" i="2"/>
  <c r="H423" i="2"/>
  <c r="G423" i="2"/>
  <c r="F423" i="2"/>
  <c r="E423" i="2"/>
  <c r="D423" i="2"/>
  <c r="C423" i="2"/>
  <c r="B423" i="2"/>
  <c r="P422" i="2"/>
  <c r="O422" i="2"/>
  <c r="N422" i="2"/>
  <c r="M422" i="2"/>
  <c r="L422" i="2"/>
  <c r="K422" i="2"/>
  <c r="J422" i="2"/>
  <c r="I422" i="2"/>
  <c r="H422" i="2"/>
  <c r="G422" i="2"/>
  <c r="F422" i="2"/>
  <c r="E422" i="2"/>
  <c r="D422" i="2"/>
  <c r="C422" i="2"/>
  <c r="B422" i="2"/>
  <c r="P421" i="2"/>
  <c r="O421" i="2"/>
  <c r="N421" i="2"/>
  <c r="M421" i="2"/>
  <c r="L421" i="2"/>
  <c r="K421" i="2"/>
  <c r="J421" i="2"/>
  <c r="I421" i="2"/>
  <c r="H421" i="2"/>
  <c r="G421" i="2"/>
  <c r="F421" i="2"/>
  <c r="E421" i="2"/>
  <c r="D421" i="2"/>
  <c r="C421" i="2"/>
  <c r="B421" i="2"/>
  <c r="P420" i="2"/>
  <c r="O420" i="2"/>
  <c r="N420" i="2"/>
  <c r="M420" i="2"/>
  <c r="L420" i="2"/>
  <c r="K420" i="2"/>
  <c r="J420" i="2"/>
  <c r="I420" i="2"/>
  <c r="H420" i="2"/>
  <c r="G420" i="2"/>
  <c r="F420" i="2"/>
  <c r="E420" i="2"/>
  <c r="D420" i="2"/>
  <c r="C420" i="2"/>
  <c r="B420" i="2"/>
  <c r="P419" i="2"/>
  <c r="O419" i="2"/>
  <c r="N419" i="2"/>
  <c r="M419" i="2"/>
  <c r="L419" i="2"/>
  <c r="K419" i="2"/>
  <c r="J419" i="2"/>
  <c r="I419" i="2"/>
  <c r="H419" i="2"/>
  <c r="G419" i="2"/>
  <c r="F419" i="2"/>
  <c r="E419" i="2"/>
  <c r="D419" i="2"/>
  <c r="C419" i="2"/>
  <c r="B419" i="2"/>
  <c r="P418" i="2"/>
  <c r="O418" i="2"/>
  <c r="N418" i="2"/>
  <c r="M418" i="2"/>
  <c r="L418" i="2"/>
  <c r="K418" i="2"/>
  <c r="J418" i="2"/>
  <c r="I418" i="2"/>
  <c r="H418" i="2"/>
  <c r="G418" i="2"/>
  <c r="F418" i="2"/>
  <c r="E418" i="2"/>
  <c r="D418" i="2"/>
  <c r="C418" i="2"/>
  <c r="B418" i="2"/>
  <c r="P417" i="2"/>
  <c r="O417" i="2"/>
  <c r="N417" i="2"/>
  <c r="M417" i="2"/>
  <c r="L417" i="2"/>
  <c r="K417" i="2"/>
  <c r="J417" i="2"/>
  <c r="I417" i="2"/>
  <c r="H417" i="2"/>
  <c r="G417" i="2"/>
  <c r="F417" i="2"/>
  <c r="E417" i="2"/>
  <c r="D417" i="2"/>
  <c r="C417" i="2"/>
  <c r="B417" i="2"/>
  <c r="P416" i="2"/>
  <c r="O416" i="2"/>
  <c r="N416" i="2"/>
  <c r="M416" i="2"/>
  <c r="L416" i="2"/>
  <c r="K416" i="2"/>
  <c r="J416" i="2"/>
  <c r="I416" i="2"/>
  <c r="H416" i="2"/>
  <c r="G416" i="2"/>
  <c r="F416" i="2"/>
  <c r="E416" i="2"/>
  <c r="D416" i="2"/>
  <c r="C416" i="2"/>
  <c r="B416" i="2"/>
  <c r="P415" i="2"/>
  <c r="O415" i="2"/>
  <c r="N415" i="2"/>
  <c r="M415" i="2"/>
  <c r="L415" i="2"/>
  <c r="K415" i="2"/>
  <c r="J415" i="2"/>
  <c r="I415" i="2"/>
  <c r="H415" i="2"/>
  <c r="G415" i="2"/>
  <c r="F415" i="2"/>
  <c r="E415" i="2"/>
  <c r="D415" i="2"/>
  <c r="C415" i="2"/>
  <c r="B415" i="2"/>
  <c r="P414" i="2"/>
  <c r="O414" i="2"/>
  <c r="N414" i="2"/>
  <c r="M414" i="2"/>
  <c r="L414" i="2"/>
  <c r="K414" i="2"/>
  <c r="J414" i="2"/>
  <c r="I414" i="2"/>
  <c r="H414" i="2"/>
  <c r="G414" i="2"/>
  <c r="F414" i="2"/>
  <c r="E414" i="2"/>
  <c r="D414" i="2"/>
  <c r="C414" i="2"/>
  <c r="B414" i="2"/>
  <c r="P413" i="2"/>
  <c r="O413" i="2"/>
  <c r="N413" i="2"/>
  <c r="M413" i="2"/>
  <c r="L413" i="2"/>
  <c r="K413" i="2"/>
  <c r="J413" i="2"/>
  <c r="I413" i="2"/>
  <c r="H413" i="2"/>
  <c r="G413" i="2"/>
  <c r="F413" i="2"/>
  <c r="E413" i="2"/>
  <c r="D413" i="2"/>
  <c r="C413" i="2"/>
  <c r="B413" i="2"/>
  <c r="P412" i="2"/>
  <c r="O412" i="2"/>
  <c r="N412" i="2"/>
  <c r="M412" i="2"/>
  <c r="L412" i="2"/>
  <c r="K412" i="2"/>
  <c r="J412" i="2"/>
  <c r="I412" i="2"/>
  <c r="H412" i="2"/>
  <c r="G412" i="2"/>
  <c r="F412" i="2"/>
  <c r="E412" i="2"/>
  <c r="D412" i="2"/>
  <c r="C412" i="2"/>
  <c r="B412" i="2"/>
  <c r="P411" i="2"/>
  <c r="O411" i="2"/>
  <c r="N411" i="2"/>
  <c r="M411" i="2"/>
  <c r="L411" i="2"/>
  <c r="K411" i="2"/>
  <c r="J411" i="2"/>
  <c r="I411" i="2"/>
  <c r="H411" i="2"/>
  <c r="G411" i="2"/>
  <c r="F411" i="2"/>
  <c r="E411" i="2"/>
  <c r="D411" i="2"/>
  <c r="C411" i="2"/>
  <c r="B411" i="2"/>
  <c r="P410" i="2"/>
  <c r="O410" i="2"/>
  <c r="N410" i="2"/>
  <c r="M410" i="2"/>
  <c r="L410" i="2"/>
  <c r="K410" i="2"/>
  <c r="J410" i="2"/>
  <c r="I410" i="2"/>
  <c r="H410" i="2"/>
  <c r="G410" i="2"/>
  <c r="F410" i="2"/>
  <c r="E410" i="2"/>
  <c r="D410" i="2"/>
  <c r="C410" i="2"/>
  <c r="B410" i="2"/>
  <c r="P409" i="2"/>
  <c r="O409" i="2"/>
  <c r="N409" i="2"/>
  <c r="M409" i="2"/>
  <c r="L409" i="2"/>
  <c r="K409" i="2"/>
  <c r="J409" i="2"/>
  <c r="I409" i="2"/>
  <c r="H409" i="2"/>
  <c r="G409" i="2"/>
  <c r="F409" i="2"/>
  <c r="E409" i="2"/>
  <c r="D409" i="2"/>
  <c r="C409" i="2"/>
  <c r="B409" i="2"/>
  <c r="P408" i="2"/>
  <c r="O408" i="2"/>
  <c r="N408" i="2"/>
  <c r="M408" i="2"/>
  <c r="L408" i="2"/>
  <c r="K408" i="2"/>
  <c r="J408" i="2"/>
  <c r="I408" i="2"/>
  <c r="H408" i="2"/>
  <c r="G408" i="2"/>
  <c r="F408" i="2"/>
  <c r="E408" i="2"/>
  <c r="D408" i="2"/>
  <c r="C408" i="2"/>
  <c r="B408" i="2"/>
  <c r="P407" i="2"/>
  <c r="O407" i="2"/>
  <c r="N407" i="2"/>
  <c r="M407" i="2"/>
  <c r="L407" i="2"/>
  <c r="K407" i="2"/>
  <c r="J407" i="2"/>
  <c r="I407" i="2"/>
  <c r="H407" i="2"/>
  <c r="G407" i="2"/>
  <c r="F407" i="2"/>
  <c r="E407" i="2"/>
  <c r="D407" i="2"/>
  <c r="C407" i="2"/>
  <c r="B407" i="2"/>
  <c r="P406" i="2"/>
  <c r="O406" i="2"/>
  <c r="N406" i="2"/>
  <c r="M406" i="2"/>
  <c r="L406" i="2"/>
  <c r="K406" i="2"/>
  <c r="J406" i="2"/>
  <c r="I406" i="2"/>
  <c r="H406" i="2"/>
  <c r="G406" i="2"/>
  <c r="F406" i="2"/>
  <c r="E406" i="2"/>
  <c r="D406" i="2"/>
  <c r="C406" i="2"/>
  <c r="B406" i="2"/>
  <c r="P405" i="2"/>
  <c r="O405" i="2"/>
  <c r="N405" i="2"/>
  <c r="M405" i="2"/>
  <c r="L405" i="2"/>
  <c r="K405" i="2"/>
  <c r="J405" i="2"/>
  <c r="I405" i="2"/>
  <c r="H405" i="2"/>
  <c r="G405" i="2"/>
  <c r="F405" i="2"/>
  <c r="E405" i="2"/>
  <c r="D405" i="2"/>
  <c r="C405" i="2"/>
  <c r="B405" i="2"/>
  <c r="P404" i="2"/>
  <c r="O404" i="2"/>
  <c r="N404" i="2"/>
  <c r="M404" i="2"/>
  <c r="L404" i="2"/>
  <c r="K404" i="2"/>
  <c r="J404" i="2"/>
  <c r="I404" i="2"/>
  <c r="H404" i="2"/>
  <c r="G404" i="2"/>
  <c r="F404" i="2"/>
  <c r="E404" i="2"/>
  <c r="D404" i="2"/>
  <c r="C404" i="2"/>
  <c r="B404" i="2"/>
  <c r="P403" i="2"/>
  <c r="O403" i="2"/>
  <c r="N403" i="2"/>
  <c r="M403" i="2"/>
  <c r="L403" i="2"/>
  <c r="K403" i="2"/>
  <c r="J403" i="2"/>
  <c r="I403" i="2"/>
  <c r="H403" i="2"/>
  <c r="G403" i="2"/>
  <c r="F403" i="2"/>
  <c r="E403" i="2"/>
  <c r="D403" i="2"/>
  <c r="C403" i="2"/>
  <c r="B403" i="2"/>
  <c r="P402" i="2"/>
  <c r="O402" i="2"/>
  <c r="N402" i="2"/>
  <c r="M402" i="2"/>
  <c r="L402" i="2"/>
  <c r="K402" i="2"/>
  <c r="J402" i="2"/>
  <c r="I402" i="2"/>
  <c r="H402" i="2"/>
  <c r="G402" i="2"/>
  <c r="F402" i="2"/>
  <c r="E402" i="2"/>
  <c r="D402" i="2"/>
  <c r="C402" i="2"/>
  <c r="B402" i="2"/>
  <c r="P401" i="2"/>
  <c r="O401" i="2"/>
  <c r="N401" i="2"/>
  <c r="M401" i="2"/>
  <c r="L401" i="2"/>
  <c r="K401" i="2"/>
  <c r="J401" i="2"/>
  <c r="I401" i="2"/>
  <c r="H401" i="2"/>
  <c r="G401" i="2"/>
  <c r="F401" i="2"/>
  <c r="E401" i="2"/>
  <c r="D401" i="2"/>
  <c r="C401" i="2"/>
  <c r="B401" i="2"/>
  <c r="P400" i="2"/>
  <c r="O400" i="2"/>
  <c r="N400" i="2"/>
  <c r="M400" i="2"/>
  <c r="L400" i="2"/>
  <c r="K400" i="2"/>
  <c r="J400" i="2"/>
  <c r="I400" i="2"/>
  <c r="H400" i="2"/>
  <c r="G400" i="2"/>
  <c r="F400" i="2"/>
  <c r="E400" i="2"/>
  <c r="D400" i="2"/>
  <c r="C400" i="2"/>
  <c r="B400" i="2"/>
  <c r="P399" i="2"/>
  <c r="O399" i="2"/>
  <c r="N399" i="2"/>
  <c r="M399" i="2"/>
  <c r="L399" i="2"/>
  <c r="K399" i="2"/>
  <c r="J399" i="2"/>
  <c r="I399" i="2"/>
  <c r="H399" i="2"/>
  <c r="G399" i="2"/>
  <c r="F399" i="2"/>
  <c r="E399" i="2"/>
  <c r="D399" i="2"/>
  <c r="C399" i="2"/>
  <c r="B399" i="2"/>
  <c r="P398" i="2"/>
  <c r="O398" i="2"/>
  <c r="N398" i="2"/>
  <c r="M398" i="2"/>
  <c r="L398" i="2"/>
  <c r="K398" i="2"/>
  <c r="J398" i="2"/>
  <c r="I398" i="2"/>
  <c r="H398" i="2"/>
  <c r="G398" i="2"/>
  <c r="F398" i="2"/>
  <c r="E398" i="2"/>
  <c r="D398" i="2"/>
  <c r="C398" i="2"/>
  <c r="B398" i="2"/>
  <c r="P397" i="2"/>
  <c r="O397" i="2"/>
  <c r="N397" i="2"/>
  <c r="M397" i="2"/>
  <c r="L397" i="2"/>
  <c r="K397" i="2"/>
  <c r="J397" i="2"/>
  <c r="I397" i="2"/>
  <c r="H397" i="2"/>
  <c r="G397" i="2"/>
  <c r="F397" i="2"/>
  <c r="E397" i="2"/>
  <c r="D397" i="2"/>
  <c r="C397" i="2"/>
  <c r="B397" i="2"/>
  <c r="P396" i="2"/>
  <c r="O396" i="2"/>
  <c r="N396" i="2"/>
  <c r="M396" i="2"/>
  <c r="L396" i="2"/>
  <c r="K396" i="2"/>
  <c r="J396" i="2"/>
  <c r="I396" i="2"/>
  <c r="H396" i="2"/>
  <c r="G396" i="2"/>
  <c r="F396" i="2"/>
  <c r="E396" i="2"/>
  <c r="D396" i="2"/>
  <c r="C396" i="2"/>
  <c r="B396" i="2"/>
  <c r="P395" i="2"/>
  <c r="O395" i="2"/>
  <c r="N395" i="2"/>
  <c r="M395" i="2"/>
  <c r="L395" i="2"/>
  <c r="K395" i="2"/>
  <c r="J395" i="2"/>
  <c r="I395" i="2"/>
  <c r="H395" i="2"/>
  <c r="G395" i="2"/>
  <c r="F395" i="2"/>
  <c r="E395" i="2"/>
  <c r="D395" i="2"/>
  <c r="C395" i="2"/>
  <c r="B395" i="2"/>
  <c r="P394" i="2"/>
  <c r="O394" i="2"/>
  <c r="N394" i="2"/>
  <c r="M394" i="2"/>
  <c r="L394" i="2"/>
  <c r="K394" i="2"/>
  <c r="J394" i="2"/>
  <c r="I394" i="2"/>
  <c r="H394" i="2"/>
  <c r="G394" i="2"/>
  <c r="F394" i="2"/>
  <c r="E394" i="2"/>
  <c r="D394" i="2"/>
  <c r="C394" i="2"/>
  <c r="B394" i="2"/>
  <c r="P393" i="2"/>
  <c r="O393" i="2"/>
  <c r="N393" i="2"/>
  <c r="M393" i="2"/>
  <c r="L393" i="2"/>
  <c r="K393" i="2"/>
  <c r="J393" i="2"/>
  <c r="I393" i="2"/>
  <c r="H393" i="2"/>
  <c r="G393" i="2"/>
  <c r="F393" i="2"/>
  <c r="E393" i="2"/>
  <c r="D393" i="2"/>
  <c r="C393" i="2"/>
  <c r="B393" i="2"/>
  <c r="P392" i="2"/>
  <c r="O392" i="2"/>
  <c r="N392" i="2"/>
  <c r="M392" i="2"/>
  <c r="L392" i="2"/>
  <c r="K392" i="2"/>
  <c r="J392" i="2"/>
  <c r="I392" i="2"/>
  <c r="H392" i="2"/>
  <c r="G392" i="2"/>
  <c r="F392" i="2"/>
  <c r="E392" i="2"/>
  <c r="D392" i="2"/>
  <c r="C392" i="2"/>
  <c r="B392" i="2"/>
  <c r="P391" i="2"/>
  <c r="O391" i="2"/>
  <c r="N391" i="2"/>
  <c r="M391" i="2"/>
  <c r="L391" i="2"/>
  <c r="K391" i="2"/>
  <c r="J391" i="2"/>
  <c r="I391" i="2"/>
  <c r="H391" i="2"/>
  <c r="G391" i="2"/>
  <c r="F391" i="2"/>
  <c r="E391" i="2"/>
  <c r="D391" i="2"/>
  <c r="C391" i="2"/>
  <c r="B391" i="2"/>
  <c r="P390" i="2"/>
  <c r="O390" i="2"/>
  <c r="N390" i="2"/>
  <c r="M390" i="2"/>
  <c r="L390" i="2"/>
  <c r="K390" i="2"/>
  <c r="J390" i="2"/>
  <c r="I390" i="2"/>
  <c r="H390" i="2"/>
  <c r="G390" i="2"/>
  <c r="F390" i="2"/>
  <c r="E390" i="2"/>
  <c r="D390" i="2"/>
  <c r="C390" i="2"/>
  <c r="B390" i="2"/>
  <c r="P389" i="2"/>
  <c r="O389" i="2"/>
  <c r="N389" i="2"/>
  <c r="M389" i="2"/>
  <c r="L389" i="2"/>
  <c r="K389" i="2"/>
  <c r="J389" i="2"/>
  <c r="I389" i="2"/>
  <c r="H389" i="2"/>
  <c r="G389" i="2"/>
  <c r="F389" i="2"/>
  <c r="E389" i="2"/>
  <c r="D389" i="2"/>
  <c r="C389" i="2"/>
  <c r="B389" i="2"/>
  <c r="P388" i="2"/>
  <c r="O388" i="2"/>
  <c r="N388" i="2"/>
  <c r="M388" i="2"/>
  <c r="L388" i="2"/>
  <c r="K388" i="2"/>
  <c r="J388" i="2"/>
  <c r="I388" i="2"/>
  <c r="H388" i="2"/>
  <c r="G388" i="2"/>
  <c r="F388" i="2"/>
  <c r="E388" i="2"/>
  <c r="D388" i="2"/>
  <c r="C388" i="2"/>
  <c r="B388" i="2"/>
  <c r="P387" i="2"/>
  <c r="O387" i="2"/>
  <c r="N387" i="2"/>
  <c r="M387" i="2"/>
  <c r="L387" i="2"/>
  <c r="K387" i="2"/>
  <c r="J387" i="2"/>
  <c r="I387" i="2"/>
  <c r="H387" i="2"/>
  <c r="G387" i="2"/>
  <c r="F387" i="2"/>
  <c r="E387" i="2"/>
  <c r="D387" i="2"/>
  <c r="C387" i="2"/>
  <c r="B387" i="2"/>
  <c r="P386" i="2"/>
  <c r="O386" i="2"/>
  <c r="N386" i="2"/>
  <c r="M386" i="2"/>
  <c r="L386" i="2"/>
  <c r="K386" i="2"/>
  <c r="J386" i="2"/>
  <c r="I386" i="2"/>
  <c r="H386" i="2"/>
  <c r="G386" i="2"/>
  <c r="F386" i="2"/>
  <c r="E386" i="2"/>
  <c r="D386" i="2"/>
  <c r="C386" i="2"/>
  <c r="B386" i="2"/>
  <c r="P385" i="2"/>
  <c r="O385" i="2"/>
  <c r="N385" i="2"/>
  <c r="M385" i="2"/>
  <c r="L385" i="2"/>
  <c r="K385" i="2"/>
  <c r="J385" i="2"/>
  <c r="I385" i="2"/>
  <c r="H385" i="2"/>
  <c r="G385" i="2"/>
  <c r="F385" i="2"/>
  <c r="E385" i="2"/>
  <c r="D385" i="2"/>
  <c r="C385" i="2"/>
  <c r="B385" i="2"/>
  <c r="P384" i="2"/>
  <c r="O384" i="2"/>
  <c r="N384" i="2"/>
  <c r="M384" i="2"/>
  <c r="L384" i="2"/>
  <c r="K384" i="2"/>
  <c r="J384" i="2"/>
  <c r="I384" i="2"/>
  <c r="H384" i="2"/>
  <c r="G384" i="2"/>
  <c r="F384" i="2"/>
  <c r="E384" i="2"/>
  <c r="D384" i="2"/>
  <c r="C384" i="2"/>
  <c r="B384" i="2"/>
  <c r="P383" i="2"/>
  <c r="O383" i="2"/>
  <c r="N383" i="2"/>
  <c r="M383" i="2"/>
  <c r="L383" i="2"/>
  <c r="K383" i="2"/>
  <c r="J383" i="2"/>
  <c r="I383" i="2"/>
  <c r="H383" i="2"/>
  <c r="G383" i="2"/>
  <c r="F383" i="2"/>
  <c r="E383" i="2"/>
  <c r="D383" i="2"/>
  <c r="C383" i="2"/>
  <c r="B383" i="2"/>
  <c r="P382" i="2"/>
  <c r="O382" i="2"/>
  <c r="N382" i="2"/>
  <c r="M382" i="2"/>
  <c r="L382" i="2"/>
  <c r="K382" i="2"/>
  <c r="J382" i="2"/>
  <c r="I382" i="2"/>
  <c r="H382" i="2"/>
  <c r="G382" i="2"/>
  <c r="F382" i="2"/>
  <c r="E382" i="2"/>
  <c r="D382" i="2"/>
  <c r="C382" i="2"/>
  <c r="B382" i="2"/>
  <c r="P381" i="2"/>
  <c r="O381" i="2"/>
  <c r="N381" i="2"/>
  <c r="M381" i="2"/>
  <c r="L381" i="2"/>
  <c r="K381" i="2"/>
  <c r="J381" i="2"/>
  <c r="I381" i="2"/>
  <c r="H381" i="2"/>
  <c r="G381" i="2"/>
  <c r="F381" i="2"/>
  <c r="E381" i="2"/>
  <c r="D381" i="2"/>
  <c r="C381" i="2"/>
  <c r="B381" i="2"/>
  <c r="P380" i="2"/>
  <c r="O380" i="2"/>
  <c r="N380" i="2"/>
  <c r="M380" i="2"/>
  <c r="L380" i="2"/>
  <c r="K380" i="2"/>
  <c r="J380" i="2"/>
  <c r="I380" i="2"/>
  <c r="H380" i="2"/>
  <c r="G380" i="2"/>
  <c r="F380" i="2"/>
  <c r="E380" i="2"/>
  <c r="D380" i="2"/>
  <c r="C380" i="2"/>
  <c r="B380" i="2"/>
  <c r="P379" i="2"/>
  <c r="O379" i="2"/>
  <c r="N379" i="2"/>
  <c r="M379" i="2"/>
  <c r="L379" i="2"/>
  <c r="K379" i="2"/>
  <c r="J379" i="2"/>
  <c r="I379" i="2"/>
  <c r="H379" i="2"/>
  <c r="G379" i="2"/>
  <c r="F379" i="2"/>
  <c r="E379" i="2"/>
  <c r="D379" i="2"/>
  <c r="C379" i="2"/>
  <c r="B379" i="2"/>
  <c r="P378" i="2"/>
  <c r="O378" i="2"/>
  <c r="N378" i="2"/>
  <c r="M378" i="2"/>
  <c r="L378" i="2"/>
  <c r="K378" i="2"/>
  <c r="J378" i="2"/>
  <c r="I378" i="2"/>
  <c r="H378" i="2"/>
  <c r="G378" i="2"/>
  <c r="F378" i="2"/>
  <c r="E378" i="2"/>
  <c r="D378" i="2"/>
  <c r="C378" i="2"/>
  <c r="B378" i="2"/>
  <c r="P377" i="2"/>
  <c r="O377" i="2"/>
  <c r="N377" i="2"/>
  <c r="M377" i="2"/>
  <c r="L377" i="2"/>
  <c r="K377" i="2"/>
  <c r="J377" i="2"/>
  <c r="I377" i="2"/>
  <c r="H377" i="2"/>
  <c r="G377" i="2"/>
  <c r="F377" i="2"/>
  <c r="E377" i="2"/>
  <c r="D377" i="2"/>
  <c r="C377" i="2"/>
  <c r="B377" i="2"/>
  <c r="P376" i="2"/>
  <c r="O376" i="2"/>
  <c r="N376" i="2"/>
  <c r="M376" i="2"/>
  <c r="L376" i="2"/>
  <c r="K376" i="2"/>
  <c r="J376" i="2"/>
  <c r="I376" i="2"/>
  <c r="H376" i="2"/>
  <c r="G376" i="2"/>
  <c r="F376" i="2"/>
  <c r="E376" i="2"/>
  <c r="D376" i="2"/>
  <c r="C376" i="2"/>
  <c r="B376" i="2"/>
  <c r="P375" i="2"/>
  <c r="O375" i="2"/>
  <c r="N375" i="2"/>
  <c r="M375" i="2"/>
  <c r="L375" i="2"/>
  <c r="K375" i="2"/>
  <c r="J375" i="2"/>
  <c r="I375" i="2"/>
  <c r="H375" i="2"/>
  <c r="G375" i="2"/>
  <c r="F375" i="2"/>
  <c r="E375" i="2"/>
  <c r="D375" i="2"/>
  <c r="C375" i="2"/>
  <c r="B375" i="2"/>
  <c r="P374" i="2"/>
  <c r="O374" i="2"/>
  <c r="N374" i="2"/>
  <c r="M374" i="2"/>
  <c r="L374" i="2"/>
  <c r="K374" i="2"/>
  <c r="J374" i="2"/>
  <c r="I374" i="2"/>
  <c r="H374" i="2"/>
  <c r="G374" i="2"/>
  <c r="F374" i="2"/>
  <c r="E374" i="2"/>
  <c r="D374" i="2"/>
  <c r="C374" i="2"/>
  <c r="B374" i="2"/>
  <c r="P373" i="2"/>
  <c r="O373" i="2"/>
  <c r="N373" i="2"/>
  <c r="M373" i="2"/>
  <c r="L373" i="2"/>
  <c r="K373" i="2"/>
  <c r="J373" i="2"/>
  <c r="I373" i="2"/>
  <c r="H373" i="2"/>
  <c r="G373" i="2"/>
  <c r="F373" i="2"/>
  <c r="E373" i="2"/>
  <c r="D373" i="2"/>
  <c r="C373" i="2"/>
  <c r="B373" i="2"/>
  <c r="P372" i="2"/>
  <c r="O372" i="2"/>
  <c r="N372" i="2"/>
  <c r="M372" i="2"/>
  <c r="L372" i="2"/>
  <c r="K372" i="2"/>
  <c r="J372" i="2"/>
  <c r="I372" i="2"/>
  <c r="H372" i="2"/>
  <c r="G372" i="2"/>
  <c r="F372" i="2"/>
  <c r="E372" i="2"/>
  <c r="D372" i="2"/>
  <c r="C372" i="2"/>
  <c r="B372" i="2"/>
  <c r="P371" i="2"/>
  <c r="O371" i="2"/>
  <c r="N371" i="2"/>
  <c r="M371" i="2"/>
  <c r="L371" i="2"/>
  <c r="K371" i="2"/>
  <c r="J371" i="2"/>
  <c r="I371" i="2"/>
  <c r="H371" i="2"/>
  <c r="G371" i="2"/>
  <c r="F371" i="2"/>
  <c r="E371" i="2"/>
  <c r="D371" i="2"/>
  <c r="C371" i="2"/>
  <c r="B371" i="2"/>
  <c r="P370" i="2"/>
  <c r="O370" i="2"/>
  <c r="N370" i="2"/>
  <c r="M370" i="2"/>
  <c r="L370" i="2"/>
  <c r="K370" i="2"/>
  <c r="J370" i="2"/>
  <c r="I370" i="2"/>
  <c r="H370" i="2"/>
  <c r="G370" i="2"/>
  <c r="F370" i="2"/>
  <c r="E370" i="2"/>
  <c r="D370" i="2"/>
  <c r="C370" i="2"/>
  <c r="B370" i="2"/>
  <c r="P369" i="2"/>
  <c r="O369" i="2"/>
  <c r="N369" i="2"/>
  <c r="M369" i="2"/>
  <c r="L369" i="2"/>
  <c r="K369" i="2"/>
  <c r="J369" i="2"/>
  <c r="I369" i="2"/>
  <c r="H369" i="2"/>
  <c r="G369" i="2"/>
  <c r="F369" i="2"/>
  <c r="E369" i="2"/>
  <c r="D369" i="2"/>
  <c r="C369" i="2"/>
  <c r="B369" i="2"/>
  <c r="P368" i="2"/>
  <c r="O368" i="2"/>
  <c r="N368" i="2"/>
  <c r="M368" i="2"/>
  <c r="L368" i="2"/>
  <c r="K368" i="2"/>
  <c r="J368" i="2"/>
  <c r="I368" i="2"/>
  <c r="H368" i="2"/>
  <c r="G368" i="2"/>
  <c r="F368" i="2"/>
  <c r="E368" i="2"/>
  <c r="D368" i="2"/>
  <c r="C368" i="2"/>
  <c r="B368" i="2"/>
  <c r="P367" i="2"/>
  <c r="O367" i="2"/>
  <c r="N367" i="2"/>
  <c r="M367" i="2"/>
  <c r="L367" i="2"/>
  <c r="K367" i="2"/>
  <c r="J367" i="2"/>
  <c r="I367" i="2"/>
  <c r="H367" i="2"/>
  <c r="G367" i="2"/>
  <c r="F367" i="2"/>
  <c r="E367" i="2"/>
  <c r="D367" i="2"/>
  <c r="C367" i="2"/>
  <c r="B367" i="2"/>
  <c r="P366" i="2"/>
  <c r="O366" i="2"/>
  <c r="N366" i="2"/>
  <c r="M366" i="2"/>
  <c r="L366" i="2"/>
  <c r="K366" i="2"/>
  <c r="J366" i="2"/>
  <c r="I366" i="2"/>
  <c r="H366" i="2"/>
  <c r="G366" i="2"/>
  <c r="F366" i="2"/>
  <c r="E366" i="2"/>
  <c r="D366" i="2"/>
  <c r="C366" i="2"/>
  <c r="B366" i="2"/>
  <c r="P365" i="2"/>
  <c r="O365" i="2"/>
  <c r="N365" i="2"/>
  <c r="M365" i="2"/>
  <c r="L365" i="2"/>
  <c r="K365" i="2"/>
  <c r="J365" i="2"/>
  <c r="I365" i="2"/>
  <c r="H365" i="2"/>
  <c r="G365" i="2"/>
  <c r="F365" i="2"/>
  <c r="E365" i="2"/>
  <c r="D365" i="2"/>
  <c r="C365" i="2"/>
  <c r="B365" i="2"/>
  <c r="P364" i="2"/>
  <c r="O364" i="2"/>
  <c r="N364" i="2"/>
  <c r="M364" i="2"/>
  <c r="L364" i="2"/>
  <c r="K364" i="2"/>
  <c r="J364" i="2"/>
  <c r="I364" i="2"/>
  <c r="H364" i="2"/>
  <c r="G364" i="2"/>
  <c r="F364" i="2"/>
  <c r="E364" i="2"/>
  <c r="D364" i="2"/>
  <c r="C364" i="2"/>
  <c r="B364" i="2"/>
  <c r="P363" i="2"/>
  <c r="O363" i="2"/>
  <c r="N363" i="2"/>
  <c r="M363" i="2"/>
  <c r="L363" i="2"/>
  <c r="K363" i="2"/>
  <c r="J363" i="2"/>
  <c r="I363" i="2"/>
  <c r="H363" i="2"/>
  <c r="G363" i="2"/>
  <c r="F363" i="2"/>
  <c r="E363" i="2"/>
  <c r="D363" i="2"/>
  <c r="C363" i="2"/>
  <c r="B363" i="2"/>
  <c r="P362" i="2"/>
  <c r="O362" i="2"/>
  <c r="N362" i="2"/>
  <c r="M362" i="2"/>
  <c r="L362" i="2"/>
  <c r="K362" i="2"/>
  <c r="J362" i="2"/>
  <c r="I362" i="2"/>
  <c r="H362" i="2"/>
  <c r="G362" i="2"/>
  <c r="F362" i="2"/>
  <c r="E362" i="2"/>
  <c r="D362" i="2"/>
  <c r="C362" i="2"/>
  <c r="B362" i="2"/>
  <c r="P361" i="2"/>
  <c r="O361" i="2"/>
  <c r="N361" i="2"/>
  <c r="M361" i="2"/>
  <c r="L361" i="2"/>
  <c r="K361" i="2"/>
  <c r="J361" i="2"/>
  <c r="I361" i="2"/>
  <c r="H361" i="2"/>
  <c r="G361" i="2"/>
  <c r="F361" i="2"/>
  <c r="E361" i="2"/>
  <c r="D361" i="2"/>
  <c r="C361" i="2"/>
  <c r="B361" i="2"/>
  <c r="P360" i="2"/>
  <c r="O360" i="2"/>
  <c r="N360" i="2"/>
  <c r="M360" i="2"/>
  <c r="L360" i="2"/>
  <c r="K360" i="2"/>
  <c r="J360" i="2"/>
  <c r="I360" i="2"/>
  <c r="H360" i="2"/>
  <c r="G360" i="2"/>
  <c r="F360" i="2"/>
  <c r="E360" i="2"/>
  <c r="D360" i="2"/>
  <c r="C360" i="2"/>
  <c r="B360" i="2"/>
  <c r="P359" i="2"/>
  <c r="O359" i="2"/>
  <c r="N359" i="2"/>
  <c r="M359" i="2"/>
  <c r="L359" i="2"/>
  <c r="K359" i="2"/>
  <c r="J359" i="2"/>
  <c r="I359" i="2"/>
  <c r="H359" i="2"/>
  <c r="G359" i="2"/>
  <c r="F359" i="2"/>
  <c r="E359" i="2"/>
  <c r="D359" i="2"/>
  <c r="C359" i="2"/>
  <c r="B359" i="2"/>
  <c r="P358" i="2"/>
  <c r="O358" i="2"/>
  <c r="N358" i="2"/>
  <c r="M358" i="2"/>
  <c r="L358" i="2"/>
  <c r="K358" i="2"/>
  <c r="J358" i="2"/>
  <c r="I358" i="2"/>
  <c r="H358" i="2"/>
  <c r="G358" i="2"/>
  <c r="F358" i="2"/>
  <c r="E358" i="2"/>
  <c r="D358" i="2"/>
  <c r="C358" i="2"/>
  <c r="B358" i="2"/>
  <c r="P357" i="2"/>
  <c r="O357" i="2"/>
  <c r="N357" i="2"/>
  <c r="M357" i="2"/>
  <c r="L357" i="2"/>
  <c r="K357" i="2"/>
  <c r="J357" i="2"/>
  <c r="I357" i="2"/>
  <c r="H357" i="2"/>
  <c r="G357" i="2"/>
  <c r="F357" i="2"/>
  <c r="E357" i="2"/>
  <c r="D357" i="2"/>
  <c r="C357" i="2"/>
  <c r="B357" i="2"/>
  <c r="P356" i="2"/>
  <c r="O356" i="2"/>
  <c r="N356" i="2"/>
  <c r="M356" i="2"/>
  <c r="L356" i="2"/>
  <c r="K356" i="2"/>
  <c r="J356" i="2"/>
  <c r="I356" i="2"/>
  <c r="H356" i="2"/>
  <c r="G356" i="2"/>
  <c r="F356" i="2"/>
  <c r="E356" i="2"/>
  <c r="D356" i="2"/>
  <c r="C356" i="2"/>
  <c r="B356" i="2"/>
  <c r="P355" i="2"/>
  <c r="O355" i="2"/>
  <c r="N355" i="2"/>
  <c r="M355" i="2"/>
  <c r="L355" i="2"/>
  <c r="K355" i="2"/>
  <c r="J355" i="2"/>
  <c r="I355" i="2"/>
  <c r="H355" i="2"/>
  <c r="G355" i="2"/>
  <c r="F355" i="2"/>
  <c r="E355" i="2"/>
  <c r="D355" i="2"/>
  <c r="C355" i="2"/>
  <c r="B355" i="2"/>
  <c r="P354" i="2"/>
  <c r="O354" i="2"/>
  <c r="N354" i="2"/>
  <c r="M354" i="2"/>
  <c r="L354" i="2"/>
  <c r="K354" i="2"/>
  <c r="J354" i="2"/>
  <c r="I354" i="2"/>
  <c r="H354" i="2"/>
  <c r="G354" i="2"/>
  <c r="F354" i="2"/>
  <c r="E354" i="2"/>
  <c r="D354" i="2"/>
  <c r="C354" i="2"/>
  <c r="B354" i="2"/>
  <c r="P353" i="2"/>
  <c r="O353" i="2"/>
  <c r="N353" i="2"/>
  <c r="M353" i="2"/>
  <c r="L353" i="2"/>
  <c r="K353" i="2"/>
  <c r="J353" i="2"/>
  <c r="I353" i="2"/>
  <c r="H353" i="2"/>
  <c r="G353" i="2"/>
  <c r="F353" i="2"/>
  <c r="E353" i="2"/>
  <c r="D353" i="2"/>
  <c r="C353" i="2"/>
  <c r="B353" i="2"/>
  <c r="P352" i="2"/>
  <c r="O352" i="2"/>
  <c r="N352" i="2"/>
  <c r="M352" i="2"/>
  <c r="L352" i="2"/>
  <c r="K352" i="2"/>
  <c r="J352" i="2"/>
  <c r="I352" i="2"/>
  <c r="H352" i="2"/>
  <c r="G352" i="2"/>
  <c r="F352" i="2"/>
  <c r="E352" i="2"/>
  <c r="D352" i="2"/>
  <c r="C352" i="2"/>
  <c r="B352" i="2"/>
  <c r="P351" i="2"/>
  <c r="O351" i="2"/>
  <c r="N351" i="2"/>
  <c r="M351" i="2"/>
  <c r="L351" i="2"/>
  <c r="K351" i="2"/>
  <c r="J351" i="2"/>
  <c r="I351" i="2"/>
  <c r="H351" i="2"/>
  <c r="G351" i="2"/>
  <c r="F351" i="2"/>
  <c r="E351" i="2"/>
  <c r="D351" i="2"/>
  <c r="C351" i="2"/>
  <c r="B351" i="2"/>
  <c r="P350" i="2"/>
  <c r="O350" i="2"/>
  <c r="N350" i="2"/>
  <c r="M350" i="2"/>
  <c r="L350" i="2"/>
  <c r="K350" i="2"/>
  <c r="J350" i="2"/>
  <c r="I350" i="2"/>
  <c r="H350" i="2"/>
  <c r="G350" i="2"/>
  <c r="F350" i="2"/>
  <c r="E350" i="2"/>
  <c r="D350" i="2"/>
  <c r="C350" i="2"/>
  <c r="B350" i="2"/>
  <c r="P349" i="2"/>
  <c r="O349" i="2"/>
  <c r="N349" i="2"/>
  <c r="M349" i="2"/>
  <c r="L349" i="2"/>
  <c r="K349" i="2"/>
  <c r="J349" i="2"/>
  <c r="I349" i="2"/>
  <c r="H349" i="2"/>
  <c r="G349" i="2"/>
  <c r="F349" i="2"/>
  <c r="E349" i="2"/>
  <c r="D349" i="2"/>
  <c r="C349" i="2"/>
  <c r="B349" i="2"/>
  <c r="P348" i="2"/>
  <c r="O348" i="2"/>
  <c r="N348" i="2"/>
  <c r="M348" i="2"/>
  <c r="L348" i="2"/>
  <c r="K348" i="2"/>
  <c r="J348" i="2"/>
  <c r="I348" i="2"/>
  <c r="H348" i="2"/>
  <c r="G348" i="2"/>
  <c r="F348" i="2"/>
  <c r="E348" i="2"/>
  <c r="D348" i="2"/>
  <c r="C348" i="2"/>
  <c r="B348" i="2"/>
  <c r="P347" i="2"/>
  <c r="O347" i="2"/>
  <c r="N347" i="2"/>
  <c r="M347" i="2"/>
  <c r="L347" i="2"/>
  <c r="K347" i="2"/>
  <c r="J347" i="2"/>
  <c r="I347" i="2"/>
  <c r="H347" i="2"/>
  <c r="G347" i="2"/>
  <c r="F347" i="2"/>
  <c r="E347" i="2"/>
  <c r="D347" i="2"/>
  <c r="C347" i="2"/>
  <c r="B347" i="2"/>
  <c r="P346" i="2"/>
  <c r="O346" i="2"/>
  <c r="N346" i="2"/>
  <c r="M346" i="2"/>
  <c r="L346" i="2"/>
  <c r="K346" i="2"/>
  <c r="J346" i="2"/>
  <c r="I346" i="2"/>
  <c r="H346" i="2"/>
  <c r="G346" i="2"/>
  <c r="F346" i="2"/>
  <c r="E346" i="2"/>
  <c r="D346" i="2"/>
  <c r="C346" i="2"/>
  <c r="B346" i="2"/>
  <c r="P345" i="2"/>
  <c r="O345" i="2"/>
  <c r="N345" i="2"/>
  <c r="M345" i="2"/>
  <c r="L345" i="2"/>
  <c r="K345" i="2"/>
  <c r="J345" i="2"/>
  <c r="I345" i="2"/>
  <c r="H345" i="2"/>
  <c r="G345" i="2"/>
  <c r="F345" i="2"/>
  <c r="E345" i="2"/>
  <c r="D345" i="2"/>
  <c r="C345" i="2"/>
  <c r="B345" i="2"/>
  <c r="P344" i="2"/>
  <c r="O344" i="2"/>
  <c r="N344" i="2"/>
  <c r="M344" i="2"/>
  <c r="L344" i="2"/>
  <c r="K344" i="2"/>
  <c r="J344" i="2"/>
  <c r="I344" i="2"/>
  <c r="H344" i="2"/>
  <c r="G344" i="2"/>
  <c r="F344" i="2"/>
  <c r="E344" i="2"/>
  <c r="D344" i="2"/>
  <c r="C344" i="2"/>
  <c r="B344" i="2"/>
  <c r="P343" i="2"/>
  <c r="O343" i="2"/>
  <c r="N343" i="2"/>
  <c r="M343" i="2"/>
  <c r="L343" i="2"/>
  <c r="K343" i="2"/>
  <c r="J343" i="2"/>
  <c r="I343" i="2"/>
  <c r="H343" i="2"/>
  <c r="G343" i="2"/>
  <c r="F343" i="2"/>
  <c r="E343" i="2"/>
  <c r="D343" i="2"/>
  <c r="C343" i="2"/>
  <c r="B343" i="2"/>
  <c r="P342" i="2"/>
  <c r="O342" i="2"/>
  <c r="N342" i="2"/>
  <c r="M342" i="2"/>
  <c r="L342" i="2"/>
  <c r="K342" i="2"/>
  <c r="J342" i="2"/>
  <c r="I342" i="2"/>
  <c r="H342" i="2"/>
  <c r="G342" i="2"/>
  <c r="F342" i="2"/>
  <c r="E342" i="2"/>
  <c r="D342" i="2"/>
  <c r="C342" i="2"/>
  <c r="B342" i="2"/>
  <c r="P341" i="2"/>
  <c r="O341" i="2"/>
  <c r="N341" i="2"/>
  <c r="M341" i="2"/>
  <c r="L341" i="2"/>
  <c r="K341" i="2"/>
  <c r="J341" i="2"/>
  <c r="I341" i="2"/>
  <c r="H341" i="2"/>
  <c r="G341" i="2"/>
  <c r="F341" i="2"/>
  <c r="E341" i="2"/>
  <c r="D341" i="2"/>
  <c r="C341" i="2"/>
  <c r="B341" i="2"/>
  <c r="P340" i="2"/>
  <c r="O340" i="2"/>
  <c r="N340" i="2"/>
  <c r="M340" i="2"/>
  <c r="L340" i="2"/>
  <c r="K340" i="2"/>
  <c r="J340" i="2"/>
  <c r="I340" i="2"/>
  <c r="H340" i="2"/>
  <c r="G340" i="2"/>
  <c r="F340" i="2"/>
  <c r="E340" i="2"/>
  <c r="D340" i="2"/>
  <c r="C340" i="2"/>
  <c r="B340" i="2"/>
  <c r="P339" i="2"/>
  <c r="O339" i="2"/>
  <c r="N339" i="2"/>
  <c r="M339" i="2"/>
  <c r="L339" i="2"/>
  <c r="K339" i="2"/>
  <c r="J339" i="2"/>
  <c r="I339" i="2"/>
  <c r="H339" i="2"/>
  <c r="G339" i="2"/>
  <c r="F339" i="2"/>
  <c r="E339" i="2"/>
  <c r="D339" i="2"/>
  <c r="C339" i="2"/>
  <c r="B339" i="2"/>
  <c r="P338" i="2"/>
  <c r="O338" i="2"/>
  <c r="N338" i="2"/>
  <c r="M338" i="2"/>
  <c r="L338" i="2"/>
  <c r="K338" i="2"/>
  <c r="J338" i="2"/>
  <c r="I338" i="2"/>
  <c r="H338" i="2"/>
  <c r="G338" i="2"/>
  <c r="F338" i="2"/>
  <c r="E338" i="2"/>
  <c r="D338" i="2"/>
  <c r="C338" i="2"/>
  <c r="B338" i="2"/>
  <c r="P337" i="2"/>
  <c r="O337" i="2"/>
  <c r="N337" i="2"/>
  <c r="M337" i="2"/>
  <c r="L337" i="2"/>
  <c r="K337" i="2"/>
  <c r="J337" i="2"/>
  <c r="I337" i="2"/>
  <c r="H337" i="2"/>
  <c r="G337" i="2"/>
  <c r="F337" i="2"/>
  <c r="E337" i="2"/>
  <c r="D337" i="2"/>
  <c r="C337" i="2"/>
  <c r="B337" i="2"/>
  <c r="P336" i="2"/>
  <c r="O336" i="2"/>
  <c r="N336" i="2"/>
  <c r="M336" i="2"/>
  <c r="L336" i="2"/>
  <c r="K336" i="2"/>
  <c r="J336" i="2"/>
  <c r="I336" i="2"/>
  <c r="H336" i="2"/>
  <c r="G336" i="2"/>
  <c r="F336" i="2"/>
  <c r="E336" i="2"/>
  <c r="D336" i="2"/>
  <c r="C336" i="2"/>
  <c r="B336" i="2"/>
  <c r="P335" i="2"/>
  <c r="O335" i="2"/>
  <c r="N335" i="2"/>
  <c r="M335" i="2"/>
  <c r="L335" i="2"/>
  <c r="K335" i="2"/>
  <c r="J335" i="2"/>
  <c r="I335" i="2"/>
  <c r="H335" i="2"/>
  <c r="G335" i="2"/>
  <c r="F335" i="2"/>
  <c r="E335" i="2"/>
  <c r="D335" i="2"/>
  <c r="C335" i="2"/>
  <c r="B335" i="2"/>
  <c r="P334" i="2"/>
  <c r="O334" i="2"/>
  <c r="N334" i="2"/>
  <c r="M334" i="2"/>
  <c r="L334" i="2"/>
  <c r="K334" i="2"/>
  <c r="J334" i="2"/>
  <c r="I334" i="2"/>
  <c r="H334" i="2"/>
  <c r="G334" i="2"/>
  <c r="F334" i="2"/>
  <c r="E334" i="2"/>
  <c r="D334" i="2"/>
  <c r="C334" i="2"/>
  <c r="B334" i="2"/>
  <c r="P333" i="2"/>
  <c r="O333" i="2"/>
  <c r="N333" i="2"/>
  <c r="M333" i="2"/>
  <c r="L333" i="2"/>
  <c r="K333" i="2"/>
  <c r="J333" i="2"/>
  <c r="I333" i="2"/>
  <c r="H333" i="2"/>
  <c r="G333" i="2"/>
  <c r="F333" i="2"/>
  <c r="E333" i="2"/>
  <c r="D333" i="2"/>
  <c r="C333" i="2"/>
  <c r="B333" i="2"/>
  <c r="P332" i="2"/>
  <c r="O332" i="2"/>
  <c r="N332" i="2"/>
  <c r="M332" i="2"/>
  <c r="L332" i="2"/>
  <c r="K332" i="2"/>
  <c r="J332" i="2"/>
  <c r="I332" i="2"/>
  <c r="H332" i="2"/>
  <c r="G332" i="2"/>
  <c r="F332" i="2"/>
  <c r="E332" i="2"/>
  <c r="D332" i="2"/>
  <c r="C332" i="2"/>
  <c r="B332" i="2"/>
  <c r="P331" i="2"/>
  <c r="O331" i="2"/>
  <c r="N331" i="2"/>
  <c r="M331" i="2"/>
  <c r="L331" i="2"/>
  <c r="K331" i="2"/>
  <c r="J331" i="2"/>
  <c r="I331" i="2"/>
  <c r="H331" i="2"/>
  <c r="G331" i="2"/>
  <c r="F331" i="2"/>
  <c r="E331" i="2"/>
  <c r="D331" i="2"/>
  <c r="C331" i="2"/>
  <c r="B331" i="2"/>
  <c r="P330" i="2"/>
  <c r="O330" i="2"/>
  <c r="N330" i="2"/>
  <c r="M330" i="2"/>
  <c r="L330" i="2"/>
  <c r="K330" i="2"/>
  <c r="J330" i="2"/>
  <c r="I330" i="2"/>
  <c r="H330" i="2"/>
  <c r="G330" i="2"/>
  <c r="F330" i="2"/>
  <c r="E330" i="2"/>
  <c r="D330" i="2"/>
  <c r="C330" i="2"/>
  <c r="B330" i="2"/>
  <c r="P329" i="2"/>
  <c r="O329" i="2"/>
  <c r="N329" i="2"/>
  <c r="M329" i="2"/>
  <c r="L329" i="2"/>
  <c r="K329" i="2"/>
  <c r="J329" i="2"/>
  <c r="I329" i="2"/>
  <c r="H329" i="2"/>
  <c r="G329" i="2"/>
  <c r="F329" i="2"/>
  <c r="E329" i="2"/>
  <c r="D329" i="2"/>
  <c r="C329" i="2"/>
  <c r="B329" i="2"/>
  <c r="P328" i="2"/>
  <c r="O328" i="2"/>
  <c r="N328" i="2"/>
  <c r="M328" i="2"/>
  <c r="L328" i="2"/>
  <c r="K328" i="2"/>
  <c r="J328" i="2"/>
  <c r="I328" i="2"/>
  <c r="H328" i="2"/>
  <c r="G328" i="2"/>
  <c r="F328" i="2"/>
  <c r="E328" i="2"/>
  <c r="D328" i="2"/>
  <c r="C328" i="2"/>
  <c r="B328" i="2"/>
  <c r="P327" i="2"/>
  <c r="O327" i="2"/>
  <c r="N327" i="2"/>
  <c r="M327" i="2"/>
  <c r="L327" i="2"/>
  <c r="K327" i="2"/>
  <c r="J327" i="2"/>
  <c r="I327" i="2"/>
  <c r="H327" i="2"/>
  <c r="G327" i="2"/>
  <c r="F327" i="2"/>
  <c r="E327" i="2"/>
  <c r="D327" i="2"/>
  <c r="C327" i="2"/>
  <c r="B327" i="2"/>
  <c r="P326" i="2"/>
  <c r="O326" i="2"/>
  <c r="N326" i="2"/>
  <c r="M326" i="2"/>
  <c r="L326" i="2"/>
  <c r="K326" i="2"/>
  <c r="J326" i="2"/>
  <c r="I326" i="2"/>
  <c r="H326" i="2"/>
  <c r="G326" i="2"/>
  <c r="F326" i="2"/>
  <c r="E326" i="2"/>
  <c r="D326" i="2"/>
  <c r="C326" i="2"/>
  <c r="B326" i="2"/>
  <c r="P325" i="2"/>
  <c r="O325" i="2"/>
  <c r="N325" i="2"/>
  <c r="M325" i="2"/>
  <c r="L325" i="2"/>
  <c r="K325" i="2"/>
  <c r="J325" i="2"/>
  <c r="I325" i="2"/>
  <c r="H325" i="2"/>
  <c r="G325" i="2"/>
  <c r="F325" i="2"/>
  <c r="E325" i="2"/>
  <c r="D325" i="2"/>
  <c r="C325" i="2"/>
  <c r="B325" i="2"/>
  <c r="P324" i="2"/>
  <c r="O324" i="2"/>
  <c r="N324" i="2"/>
  <c r="M324" i="2"/>
  <c r="L324" i="2"/>
  <c r="K324" i="2"/>
  <c r="J324" i="2"/>
  <c r="I324" i="2"/>
  <c r="H324" i="2"/>
  <c r="G324" i="2"/>
  <c r="F324" i="2"/>
  <c r="E324" i="2"/>
  <c r="D324" i="2"/>
  <c r="C324" i="2"/>
  <c r="B324" i="2"/>
  <c r="P323" i="2"/>
  <c r="O323" i="2"/>
  <c r="N323" i="2"/>
  <c r="M323" i="2"/>
  <c r="L323" i="2"/>
  <c r="K323" i="2"/>
  <c r="J323" i="2"/>
  <c r="I323" i="2"/>
  <c r="H323" i="2"/>
  <c r="G323" i="2"/>
  <c r="F323" i="2"/>
  <c r="E323" i="2"/>
  <c r="D323" i="2"/>
  <c r="C323" i="2"/>
  <c r="B323" i="2"/>
  <c r="P322" i="2"/>
  <c r="O322" i="2"/>
  <c r="N322" i="2"/>
  <c r="M322" i="2"/>
  <c r="L322" i="2"/>
  <c r="K322" i="2"/>
  <c r="J322" i="2"/>
  <c r="I322" i="2"/>
  <c r="H322" i="2"/>
  <c r="G322" i="2"/>
  <c r="F322" i="2"/>
  <c r="E322" i="2"/>
  <c r="D322" i="2"/>
  <c r="C322" i="2"/>
  <c r="B322" i="2"/>
  <c r="P321" i="2"/>
  <c r="O321" i="2"/>
  <c r="N321" i="2"/>
  <c r="M321" i="2"/>
  <c r="L321" i="2"/>
  <c r="K321" i="2"/>
  <c r="J321" i="2"/>
  <c r="I321" i="2"/>
  <c r="H321" i="2"/>
  <c r="G321" i="2"/>
  <c r="F321" i="2"/>
  <c r="E321" i="2"/>
  <c r="D321" i="2"/>
  <c r="C321" i="2"/>
  <c r="B321" i="2"/>
  <c r="P320" i="2"/>
  <c r="O320" i="2"/>
  <c r="N320" i="2"/>
  <c r="M320" i="2"/>
  <c r="L320" i="2"/>
  <c r="K320" i="2"/>
  <c r="J320" i="2"/>
  <c r="I320" i="2"/>
  <c r="H320" i="2"/>
  <c r="G320" i="2"/>
  <c r="F320" i="2"/>
  <c r="E320" i="2"/>
  <c r="D320" i="2"/>
  <c r="C320" i="2"/>
  <c r="B320" i="2"/>
  <c r="P319" i="2"/>
  <c r="O319" i="2"/>
  <c r="N319" i="2"/>
  <c r="M319" i="2"/>
  <c r="L319" i="2"/>
  <c r="K319" i="2"/>
  <c r="J319" i="2"/>
  <c r="I319" i="2"/>
  <c r="H319" i="2"/>
  <c r="G319" i="2"/>
  <c r="F319" i="2"/>
  <c r="E319" i="2"/>
  <c r="D319" i="2"/>
  <c r="C319" i="2"/>
  <c r="B319" i="2"/>
  <c r="P318" i="2"/>
  <c r="O318" i="2"/>
  <c r="N318" i="2"/>
  <c r="M318" i="2"/>
  <c r="L318" i="2"/>
  <c r="K318" i="2"/>
  <c r="J318" i="2"/>
  <c r="I318" i="2"/>
  <c r="H318" i="2"/>
  <c r="G318" i="2"/>
  <c r="F318" i="2"/>
  <c r="E318" i="2"/>
  <c r="D318" i="2"/>
  <c r="C318" i="2"/>
  <c r="B318" i="2"/>
  <c r="P317" i="2"/>
  <c r="O317" i="2"/>
  <c r="N317" i="2"/>
  <c r="M317" i="2"/>
  <c r="L317" i="2"/>
  <c r="K317" i="2"/>
  <c r="J317" i="2"/>
  <c r="I317" i="2"/>
  <c r="H317" i="2"/>
  <c r="G317" i="2"/>
  <c r="F317" i="2"/>
  <c r="E317" i="2"/>
  <c r="D317" i="2"/>
  <c r="C317" i="2"/>
  <c r="B317" i="2"/>
  <c r="P316" i="2"/>
  <c r="O316" i="2"/>
  <c r="N316" i="2"/>
  <c r="M316" i="2"/>
  <c r="L316" i="2"/>
  <c r="K316" i="2"/>
  <c r="J316" i="2"/>
  <c r="I316" i="2"/>
  <c r="H316" i="2"/>
  <c r="G316" i="2"/>
  <c r="F316" i="2"/>
  <c r="E316" i="2"/>
  <c r="D316" i="2"/>
  <c r="C316" i="2"/>
  <c r="B316" i="2"/>
  <c r="P315" i="2"/>
  <c r="O315" i="2"/>
  <c r="N315" i="2"/>
  <c r="M315" i="2"/>
  <c r="L315" i="2"/>
  <c r="K315" i="2"/>
  <c r="J315" i="2"/>
  <c r="I315" i="2"/>
  <c r="H315" i="2"/>
  <c r="G315" i="2"/>
  <c r="F315" i="2"/>
  <c r="E315" i="2"/>
  <c r="D315" i="2"/>
  <c r="C315" i="2"/>
  <c r="B315" i="2"/>
  <c r="P314" i="2"/>
  <c r="O314" i="2"/>
  <c r="N314" i="2"/>
  <c r="M314" i="2"/>
  <c r="L314" i="2"/>
  <c r="K314" i="2"/>
  <c r="J314" i="2"/>
  <c r="I314" i="2"/>
  <c r="H314" i="2"/>
  <c r="G314" i="2"/>
  <c r="F314" i="2"/>
  <c r="E314" i="2"/>
  <c r="D314" i="2"/>
  <c r="C314" i="2"/>
  <c r="B314" i="2"/>
  <c r="P313" i="2"/>
  <c r="O313" i="2"/>
  <c r="N313" i="2"/>
  <c r="M313" i="2"/>
  <c r="L313" i="2"/>
  <c r="K313" i="2"/>
  <c r="J313" i="2"/>
  <c r="I313" i="2"/>
  <c r="H313" i="2"/>
  <c r="G313" i="2"/>
  <c r="F313" i="2"/>
  <c r="E313" i="2"/>
  <c r="D313" i="2"/>
  <c r="C313" i="2"/>
  <c r="B313" i="2"/>
  <c r="P312" i="2"/>
  <c r="O312" i="2"/>
  <c r="N312" i="2"/>
  <c r="M312" i="2"/>
  <c r="L312" i="2"/>
  <c r="K312" i="2"/>
  <c r="J312" i="2"/>
  <c r="I312" i="2"/>
  <c r="H312" i="2"/>
  <c r="G312" i="2"/>
  <c r="F312" i="2"/>
  <c r="E312" i="2"/>
  <c r="D312" i="2"/>
  <c r="C312" i="2"/>
  <c r="B312" i="2"/>
  <c r="P311" i="2"/>
  <c r="O311" i="2"/>
  <c r="N311" i="2"/>
  <c r="M311" i="2"/>
  <c r="L311" i="2"/>
  <c r="K311" i="2"/>
  <c r="J311" i="2"/>
  <c r="I311" i="2"/>
  <c r="H311" i="2"/>
  <c r="G311" i="2"/>
  <c r="F311" i="2"/>
  <c r="E311" i="2"/>
  <c r="D311" i="2"/>
  <c r="C311" i="2"/>
  <c r="B311" i="2"/>
  <c r="P310" i="2"/>
  <c r="O310" i="2"/>
  <c r="N310" i="2"/>
  <c r="M310" i="2"/>
  <c r="L310" i="2"/>
  <c r="K310" i="2"/>
  <c r="J310" i="2"/>
  <c r="I310" i="2"/>
  <c r="H310" i="2"/>
  <c r="G310" i="2"/>
  <c r="F310" i="2"/>
  <c r="E310" i="2"/>
  <c r="D310" i="2"/>
  <c r="C310" i="2"/>
  <c r="B310" i="2"/>
  <c r="P309" i="2"/>
  <c r="O309" i="2"/>
  <c r="N309" i="2"/>
  <c r="M309" i="2"/>
  <c r="L309" i="2"/>
  <c r="K309" i="2"/>
  <c r="J309" i="2"/>
  <c r="I309" i="2"/>
  <c r="H309" i="2"/>
  <c r="G309" i="2"/>
  <c r="F309" i="2"/>
  <c r="E309" i="2"/>
  <c r="D309" i="2"/>
  <c r="C309" i="2"/>
  <c r="B309" i="2"/>
  <c r="P308" i="2"/>
  <c r="O308" i="2"/>
  <c r="N308" i="2"/>
  <c r="M308" i="2"/>
  <c r="L308" i="2"/>
  <c r="K308" i="2"/>
  <c r="J308" i="2"/>
  <c r="I308" i="2"/>
  <c r="H308" i="2"/>
  <c r="G308" i="2"/>
  <c r="F308" i="2"/>
  <c r="E308" i="2"/>
  <c r="D308" i="2"/>
  <c r="C308" i="2"/>
  <c r="B308" i="2"/>
  <c r="P307" i="2"/>
  <c r="O307" i="2"/>
  <c r="N307" i="2"/>
  <c r="M307" i="2"/>
  <c r="L307" i="2"/>
  <c r="K307" i="2"/>
  <c r="J307" i="2"/>
  <c r="I307" i="2"/>
  <c r="H307" i="2"/>
  <c r="G307" i="2"/>
  <c r="F307" i="2"/>
  <c r="E307" i="2"/>
  <c r="D307" i="2"/>
  <c r="C307" i="2"/>
  <c r="B307" i="2"/>
  <c r="P306" i="2"/>
  <c r="O306" i="2"/>
  <c r="N306" i="2"/>
  <c r="M306" i="2"/>
  <c r="L306" i="2"/>
  <c r="K306" i="2"/>
  <c r="J306" i="2"/>
  <c r="I306" i="2"/>
  <c r="H306" i="2"/>
  <c r="G306" i="2"/>
  <c r="F306" i="2"/>
  <c r="E306" i="2"/>
  <c r="D306" i="2"/>
  <c r="C306" i="2"/>
  <c r="B306" i="2"/>
  <c r="P305" i="2"/>
  <c r="O305" i="2"/>
  <c r="N305" i="2"/>
  <c r="M305" i="2"/>
  <c r="L305" i="2"/>
  <c r="K305" i="2"/>
  <c r="J305" i="2"/>
  <c r="I305" i="2"/>
  <c r="H305" i="2"/>
  <c r="G305" i="2"/>
  <c r="F305" i="2"/>
  <c r="E305" i="2"/>
  <c r="D305" i="2"/>
  <c r="C305" i="2"/>
  <c r="B305" i="2"/>
  <c r="P304" i="2"/>
  <c r="O304" i="2"/>
  <c r="N304" i="2"/>
  <c r="M304" i="2"/>
  <c r="L304" i="2"/>
  <c r="K304" i="2"/>
  <c r="J304" i="2"/>
  <c r="I304" i="2"/>
  <c r="H304" i="2"/>
  <c r="G304" i="2"/>
  <c r="F304" i="2"/>
  <c r="E304" i="2"/>
  <c r="D304" i="2"/>
  <c r="C304" i="2"/>
  <c r="B304" i="2"/>
  <c r="P303" i="2"/>
  <c r="O303" i="2"/>
  <c r="N303" i="2"/>
  <c r="M303" i="2"/>
  <c r="L303" i="2"/>
  <c r="K303" i="2"/>
  <c r="J303" i="2"/>
  <c r="I303" i="2"/>
  <c r="H303" i="2"/>
  <c r="G303" i="2"/>
  <c r="F303" i="2"/>
  <c r="E303" i="2"/>
  <c r="D303" i="2"/>
  <c r="C303" i="2"/>
  <c r="B303" i="2"/>
  <c r="P302" i="2"/>
  <c r="O302" i="2"/>
  <c r="N302" i="2"/>
  <c r="M302" i="2"/>
  <c r="L302" i="2"/>
  <c r="K302" i="2"/>
  <c r="J302" i="2"/>
  <c r="I302" i="2"/>
  <c r="H302" i="2"/>
  <c r="G302" i="2"/>
  <c r="F302" i="2"/>
  <c r="E302" i="2"/>
  <c r="D302" i="2"/>
  <c r="C302" i="2"/>
  <c r="B302" i="2"/>
  <c r="P301" i="2"/>
  <c r="O301" i="2"/>
  <c r="N301" i="2"/>
  <c r="M301" i="2"/>
  <c r="L301" i="2"/>
  <c r="K301" i="2"/>
  <c r="J301" i="2"/>
  <c r="I301" i="2"/>
  <c r="H301" i="2"/>
  <c r="G301" i="2"/>
  <c r="F301" i="2"/>
  <c r="E301" i="2"/>
  <c r="D301" i="2"/>
  <c r="C301" i="2"/>
  <c r="B301" i="2"/>
  <c r="P300" i="2"/>
  <c r="O300" i="2"/>
  <c r="N300" i="2"/>
  <c r="M300" i="2"/>
  <c r="L300" i="2"/>
  <c r="K300" i="2"/>
  <c r="J300" i="2"/>
  <c r="I300" i="2"/>
  <c r="H300" i="2"/>
  <c r="G300" i="2"/>
  <c r="F300" i="2"/>
  <c r="E300" i="2"/>
  <c r="D300" i="2"/>
  <c r="C300" i="2"/>
  <c r="B300" i="2"/>
  <c r="P299" i="2"/>
  <c r="O299" i="2"/>
  <c r="N299" i="2"/>
  <c r="M299" i="2"/>
  <c r="L299" i="2"/>
  <c r="K299" i="2"/>
  <c r="J299" i="2"/>
  <c r="I299" i="2"/>
  <c r="H299" i="2"/>
  <c r="G299" i="2"/>
  <c r="F299" i="2"/>
  <c r="E299" i="2"/>
  <c r="D299" i="2"/>
  <c r="C299" i="2"/>
  <c r="B299" i="2"/>
  <c r="P298" i="2"/>
  <c r="O298" i="2"/>
  <c r="N298" i="2"/>
  <c r="M298" i="2"/>
  <c r="L298" i="2"/>
  <c r="K298" i="2"/>
  <c r="J298" i="2"/>
  <c r="I298" i="2"/>
  <c r="H298" i="2"/>
  <c r="G298" i="2"/>
  <c r="F298" i="2"/>
  <c r="E298" i="2"/>
  <c r="D298" i="2"/>
  <c r="C298" i="2"/>
  <c r="B298" i="2"/>
  <c r="P297" i="2"/>
  <c r="O297" i="2"/>
  <c r="N297" i="2"/>
  <c r="M297" i="2"/>
  <c r="L297" i="2"/>
  <c r="K297" i="2"/>
  <c r="J297" i="2"/>
  <c r="I297" i="2"/>
  <c r="H297" i="2"/>
  <c r="G297" i="2"/>
  <c r="F297" i="2"/>
  <c r="E297" i="2"/>
  <c r="D297" i="2"/>
  <c r="C297" i="2"/>
  <c r="B297" i="2"/>
  <c r="P296" i="2"/>
  <c r="O296" i="2"/>
  <c r="N296" i="2"/>
  <c r="M296" i="2"/>
  <c r="L296" i="2"/>
  <c r="K296" i="2"/>
  <c r="J296" i="2"/>
  <c r="I296" i="2"/>
  <c r="H296" i="2"/>
  <c r="G296" i="2"/>
  <c r="F296" i="2"/>
  <c r="E296" i="2"/>
  <c r="D296" i="2"/>
  <c r="C296" i="2"/>
  <c r="B296" i="2"/>
  <c r="P295" i="2"/>
  <c r="O295" i="2"/>
  <c r="N295" i="2"/>
  <c r="M295" i="2"/>
  <c r="L295" i="2"/>
  <c r="K295" i="2"/>
  <c r="J295" i="2"/>
  <c r="I295" i="2"/>
  <c r="H295" i="2"/>
  <c r="G295" i="2"/>
  <c r="F295" i="2"/>
  <c r="E295" i="2"/>
  <c r="D295" i="2"/>
  <c r="C295" i="2"/>
  <c r="B295" i="2"/>
  <c r="P294" i="2"/>
  <c r="O294" i="2"/>
  <c r="N294" i="2"/>
  <c r="M294" i="2"/>
  <c r="L294" i="2"/>
  <c r="K294" i="2"/>
  <c r="J294" i="2"/>
  <c r="I294" i="2"/>
  <c r="H294" i="2"/>
  <c r="G294" i="2"/>
  <c r="F294" i="2"/>
  <c r="E294" i="2"/>
  <c r="D294" i="2"/>
  <c r="C294" i="2"/>
  <c r="B294" i="2"/>
  <c r="P293" i="2"/>
  <c r="O293" i="2"/>
  <c r="N293" i="2"/>
  <c r="M293" i="2"/>
  <c r="L293" i="2"/>
  <c r="K293" i="2"/>
  <c r="J293" i="2"/>
  <c r="I293" i="2"/>
  <c r="H293" i="2"/>
  <c r="G293" i="2"/>
  <c r="F293" i="2"/>
  <c r="E293" i="2"/>
  <c r="D293" i="2"/>
  <c r="C293" i="2"/>
  <c r="B293" i="2"/>
  <c r="P292" i="2"/>
  <c r="O292" i="2"/>
  <c r="N292" i="2"/>
  <c r="M292" i="2"/>
  <c r="L292" i="2"/>
  <c r="K292" i="2"/>
  <c r="J292" i="2"/>
  <c r="I292" i="2"/>
  <c r="H292" i="2"/>
  <c r="G292" i="2"/>
  <c r="F292" i="2"/>
  <c r="E292" i="2"/>
  <c r="D292" i="2"/>
  <c r="C292" i="2"/>
  <c r="B292" i="2"/>
  <c r="P291" i="2"/>
  <c r="O291" i="2"/>
  <c r="N291" i="2"/>
  <c r="M291" i="2"/>
  <c r="L291" i="2"/>
  <c r="K291" i="2"/>
  <c r="J291" i="2"/>
  <c r="I291" i="2"/>
  <c r="H291" i="2"/>
  <c r="G291" i="2"/>
  <c r="F291" i="2"/>
  <c r="E291" i="2"/>
  <c r="D291" i="2"/>
  <c r="C291" i="2"/>
  <c r="B291" i="2"/>
  <c r="P290" i="2"/>
  <c r="O290" i="2"/>
  <c r="N290" i="2"/>
  <c r="M290" i="2"/>
  <c r="L290" i="2"/>
  <c r="K290" i="2"/>
  <c r="J290" i="2"/>
  <c r="I290" i="2"/>
  <c r="H290" i="2"/>
  <c r="G290" i="2"/>
  <c r="F290" i="2"/>
  <c r="E290" i="2"/>
  <c r="D290" i="2"/>
  <c r="C290" i="2"/>
  <c r="B290" i="2"/>
  <c r="P289" i="2"/>
  <c r="O289" i="2"/>
  <c r="N289" i="2"/>
  <c r="M289" i="2"/>
  <c r="L289" i="2"/>
  <c r="K289" i="2"/>
  <c r="J289" i="2"/>
  <c r="I289" i="2"/>
  <c r="H289" i="2"/>
  <c r="G289" i="2"/>
  <c r="F289" i="2"/>
  <c r="E289" i="2"/>
  <c r="D289" i="2"/>
  <c r="C289" i="2"/>
  <c r="B289" i="2"/>
  <c r="P288" i="2"/>
  <c r="O288" i="2"/>
  <c r="N288" i="2"/>
  <c r="M288" i="2"/>
  <c r="L288" i="2"/>
  <c r="K288" i="2"/>
  <c r="J288" i="2"/>
  <c r="I288" i="2"/>
  <c r="H288" i="2"/>
  <c r="G288" i="2"/>
  <c r="F288" i="2"/>
  <c r="E288" i="2"/>
  <c r="D288" i="2"/>
  <c r="C288" i="2"/>
  <c r="B288" i="2"/>
  <c r="P287" i="2"/>
  <c r="O287" i="2"/>
  <c r="N287" i="2"/>
  <c r="M287" i="2"/>
  <c r="L287" i="2"/>
  <c r="K287" i="2"/>
  <c r="J287" i="2"/>
  <c r="I287" i="2"/>
  <c r="H287" i="2"/>
  <c r="G287" i="2"/>
  <c r="F287" i="2"/>
  <c r="E287" i="2"/>
  <c r="D287" i="2"/>
  <c r="C287" i="2"/>
  <c r="B287" i="2"/>
  <c r="P286" i="2"/>
  <c r="O286" i="2"/>
  <c r="N286" i="2"/>
  <c r="M286" i="2"/>
  <c r="L286" i="2"/>
  <c r="K286" i="2"/>
  <c r="J286" i="2"/>
  <c r="I286" i="2"/>
  <c r="H286" i="2"/>
  <c r="G286" i="2"/>
  <c r="F286" i="2"/>
  <c r="E286" i="2"/>
  <c r="D286" i="2"/>
  <c r="C286" i="2"/>
  <c r="B286" i="2"/>
  <c r="P285" i="2"/>
  <c r="O285" i="2"/>
  <c r="N285" i="2"/>
  <c r="M285" i="2"/>
  <c r="L285" i="2"/>
  <c r="K285" i="2"/>
  <c r="J285" i="2"/>
  <c r="I285" i="2"/>
  <c r="H285" i="2"/>
  <c r="G285" i="2"/>
  <c r="F285" i="2"/>
  <c r="E285" i="2"/>
  <c r="D285" i="2"/>
  <c r="C285" i="2"/>
  <c r="B285" i="2"/>
  <c r="P284" i="2"/>
  <c r="O284" i="2"/>
  <c r="N284" i="2"/>
  <c r="M284" i="2"/>
  <c r="L284" i="2"/>
  <c r="K284" i="2"/>
  <c r="J284" i="2"/>
  <c r="I284" i="2"/>
  <c r="H284" i="2"/>
  <c r="G284" i="2"/>
  <c r="F284" i="2"/>
  <c r="E284" i="2"/>
  <c r="D284" i="2"/>
  <c r="C284" i="2"/>
  <c r="B284" i="2"/>
  <c r="P283" i="2"/>
  <c r="O283" i="2"/>
  <c r="N283" i="2"/>
  <c r="M283" i="2"/>
  <c r="L283" i="2"/>
  <c r="K283" i="2"/>
  <c r="J283" i="2"/>
  <c r="I283" i="2"/>
  <c r="H283" i="2"/>
  <c r="G283" i="2"/>
  <c r="F283" i="2"/>
  <c r="E283" i="2"/>
  <c r="D283" i="2"/>
  <c r="C283" i="2"/>
  <c r="B283" i="2"/>
  <c r="P282" i="2"/>
  <c r="O282" i="2"/>
  <c r="N282" i="2"/>
  <c r="M282" i="2"/>
  <c r="L282" i="2"/>
  <c r="K282" i="2"/>
  <c r="J282" i="2"/>
  <c r="I282" i="2"/>
  <c r="H282" i="2"/>
  <c r="G282" i="2"/>
  <c r="F282" i="2"/>
  <c r="E282" i="2"/>
  <c r="D282" i="2"/>
  <c r="C282" i="2"/>
  <c r="B282" i="2"/>
  <c r="P281" i="2"/>
  <c r="O281" i="2"/>
  <c r="N281" i="2"/>
  <c r="M281" i="2"/>
  <c r="L281" i="2"/>
  <c r="K281" i="2"/>
  <c r="J281" i="2"/>
  <c r="I281" i="2"/>
  <c r="H281" i="2"/>
  <c r="G281" i="2"/>
  <c r="F281" i="2"/>
  <c r="E281" i="2"/>
  <c r="D281" i="2"/>
  <c r="C281" i="2"/>
  <c r="B281" i="2"/>
  <c r="P280" i="2"/>
  <c r="O280" i="2"/>
  <c r="N280" i="2"/>
  <c r="M280" i="2"/>
  <c r="L280" i="2"/>
  <c r="K280" i="2"/>
  <c r="J280" i="2"/>
  <c r="I280" i="2"/>
  <c r="H280" i="2"/>
  <c r="G280" i="2"/>
  <c r="F280" i="2"/>
  <c r="E280" i="2"/>
  <c r="D280" i="2"/>
  <c r="C280" i="2"/>
  <c r="B280" i="2"/>
  <c r="P279" i="2"/>
  <c r="O279" i="2"/>
  <c r="N279" i="2"/>
  <c r="M279" i="2"/>
  <c r="L279" i="2"/>
  <c r="K279" i="2"/>
  <c r="J279" i="2"/>
  <c r="I279" i="2"/>
  <c r="H279" i="2"/>
  <c r="G279" i="2"/>
  <c r="F279" i="2"/>
  <c r="E279" i="2"/>
  <c r="D279" i="2"/>
  <c r="C279" i="2"/>
  <c r="B279" i="2"/>
  <c r="P278" i="2"/>
  <c r="O278" i="2"/>
  <c r="N278" i="2"/>
  <c r="M278" i="2"/>
  <c r="L278" i="2"/>
  <c r="K278" i="2"/>
  <c r="J278" i="2"/>
  <c r="I278" i="2"/>
  <c r="H278" i="2"/>
  <c r="G278" i="2"/>
  <c r="F278" i="2"/>
  <c r="E278" i="2"/>
  <c r="D278" i="2"/>
  <c r="C278" i="2"/>
  <c r="B278" i="2"/>
  <c r="P277" i="2"/>
  <c r="O277" i="2"/>
  <c r="N277" i="2"/>
  <c r="M277" i="2"/>
  <c r="L277" i="2"/>
  <c r="K277" i="2"/>
  <c r="J277" i="2"/>
  <c r="I277" i="2"/>
  <c r="H277" i="2"/>
  <c r="G277" i="2"/>
  <c r="F277" i="2"/>
  <c r="E277" i="2"/>
  <c r="D277" i="2"/>
  <c r="C277" i="2"/>
  <c r="B277" i="2"/>
  <c r="P276" i="2"/>
  <c r="O276" i="2"/>
  <c r="N276" i="2"/>
  <c r="M276" i="2"/>
  <c r="L276" i="2"/>
  <c r="K276" i="2"/>
  <c r="J276" i="2"/>
  <c r="I276" i="2"/>
  <c r="H276" i="2"/>
  <c r="G276" i="2"/>
  <c r="F276" i="2"/>
  <c r="E276" i="2"/>
  <c r="D276" i="2"/>
  <c r="C276" i="2"/>
  <c r="B276" i="2"/>
  <c r="P275" i="2"/>
  <c r="O275" i="2"/>
  <c r="N275" i="2"/>
  <c r="M275" i="2"/>
  <c r="L275" i="2"/>
  <c r="K275" i="2"/>
  <c r="J275" i="2"/>
  <c r="I275" i="2"/>
  <c r="H275" i="2"/>
  <c r="G275" i="2"/>
  <c r="F275" i="2"/>
  <c r="E275" i="2"/>
  <c r="D275" i="2"/>
  <c r="C275" i="2"/>
  <c r="B275" i="2"/>
  <c r="P274" i="2"/>
  <c r="O274" i="2"/>
  <c r="N274" i="2"/>
  <c r="M274" i="2"/>
  <c r="L274" i="2"/>
  <c r="K274" i="2"/>
  <c r="J274" i="2"/>
  <c r="I274" i="2"/>
  <c r="H274" i="2"/>
  <c r="G274" i="2"/>
  <c r="F274" i="2"/>
  <c r="E274" i="2"/>
  <c r="D274" i="2"/>
  <c r="C274" i="2"/>
  <c r="B274" i="2"/>
  <c r="P273" i="2"/>
  <c r="O273" i="2"/>
  <c r="N273" i="2"/>
  <c r="M273" i="2"/>
  <c r="L273" i="2"/>
  <c r="K273" i="2"/>
  <c r="J273" i="2"/>
  <c r="I273" i="2"/>
  <c r="H273" i="2"/>
  <c r="G273" i="2"/>
  <c r="F273" i="2"/>
  <c r="E273" i="2"/>
  <c r="D273" i="2"/>
  <c r="C273" i="2"/>
  <c r="B273" i="2"/>
  <c r="P272" i="2"/>
  <c r="O272" i="2"/>
  <c r="N272" i="2"/>
  <c r="M272" i="2"/>
  <c r="L272" i="2"/>
  <c r="K272" i="2"/>
  <c r="J272" i="2"/>
  <c r="I272" i="2"/>
  <c r="H272" i="2"/>
  <c r="G272" i="2"/>
  <c r="F272" i="2"/>
  <c r="E272" i="2"/>
  <c r="D272" i="2"/>
  <c r="C272" i="2"/>
  <c r="B272" i="2"/>
  <c r="P271" i="2"/>
  <c r="O271" i="2"/>
  <c r="N271" i="2"/>
  <c r="M271" i="2"/>
  <c r="L271" i="2"/>
  <c r="K271" i="2"/>
  <c r="J271" i="2"/>
  <c r="I271" i="2"/>
  <c r="H271" i="2"/>
  <c r="G271" i="2"/>
  <c r="F271" i="2"/>
  <c r="E271" i="2"/>
  <c r="D271" i="2"/>
  <c r="C271" i="2"/>
  <c r="B271" i="2"/>
  <c r="P270" i="2"/>
  <c r="O270" i="2"/>
  <c r="N270" i="2"/>
  <c r="M270" i="2"/>
  <c r="L270" i="2"/>
  <c r="K270" i="2"/>
  <c r="J270" i="2"/>
  <c r="I270" i="2"/>
  <c r="H270" i="2"/>
  <c r="G270" i="2"/>
  <c r="F270" i="2"/>
  <c r="E270" i="2"/>
  <c r="D270" i="2"/>
  <c r="C270" i="2"/>
  <c r="B270" i="2"/>
  <c r="P269" i="2"/>
  <c r="O269" i="2"/>
  <c r="N269" i="2"/>
  <c r="M269" i="2"/>
  <c r="L269" i="2"/>
  <c r="K269" i="2"/>
  <c r="J269" i="2"/>
  <c r="I269" i="2"/>
  <c r="H269" i="2"/>
  <c r="G269" i="2"/>
  <c r="F269" i="2"/>
  <c r="E269" i="2"/>
  <c r="D269" i="2"/>
  <c r="C269" i="2"/>
  <c r="B269" i="2"/>
  <c r="P268" i="2"/>
  <c r="O268" i="2"/>
  <c r="N268" i="2"/>
  <c r="M268" i="2"/>
  <c r="L268" i="2"/>
  <c r="K268" i="2"/>
  <c r="J268" i="2"/>
  <c r="I268" i="2"/>
  <c r="H268" i="2"/>
  <c r="G268" i="2"/>
  <c r="F268" i="2"/>
  <c r="E268" i="2"/>
  <c r="D268" i="2"/>
  <c r="C268" i="2"/>
  <c r="B268" i="2"/>
  <c r="P267" i="2"/>
  <c r="O267" i="2"/>
  <c r="N267" i="2"/>
  <c r="M267" i="2"/>
  <c r="L267" i="2"/>
  <c r="K267" i="2"/>
  <c r="J267" i="2"/>
  <c r="I267" i="2"/>
  <c r="H267" i="2"/>
  <c r="G267" i="2"/>
  <c r="F267" i="2"/>
  <c r="E267" i="2"/>
  <c r="D267" i="2"/>
  <c r="C267" i="2"/>
  <c r="B267" i="2"/>
  <c r="P266" i="2"/>
  <c r="O266" i="2"/>
  <c r="N266" i="2"/>
  <c r="M266" i="2"/>
  <c r="L266" i="2"/>
  <c r="K266" i="2"/>
  <c r="J266" i="2"/>
  <c r="I266" i="2"/>
  <c r="H266" i="2"/>
  <c r="G266" i="2"/>
  <c r="F266" i="2"/>
  <c r="E266" i="2"/>
  <c r="D266" i="2"/>
  <c r="C266" i="2"/>
  <c r="B266" i="2"/>
  <c r="P265" i="2"/>
  <c r="O265" i="2"/>
  <c r="N265" i="2"/>
  <c r="M265" i="2"/>
  <c r="L265" i="2"/>
  <c r="K265" i="2"/>
  <c r="J265" i="2"/>
  <c r="I265" i="2"/>
  <c r="H265" i="2"/>
  <c r="G265" i="2"/>
  <c r="F265" i="2"/>
  <c r="E265" i="2"/>
  <c r="D265" i="2"/>
  <c r="C265" i="2"/>
  <c r="B265" i="2"/>
  <c r="P264" i="2"/>
  <c r="O264" i="2"/>
  <c r="N264" i="2"/>
  <c r="M264" i="2"/>
  <c r="L264" i="2"/>
  <c r="K264" i="2"/>
  <c r="J264" i="2"/>
  <c r="I264" i="2"/>
  <c r="H264" i="2"/>
  <c r="G264" i="2"/>
  <c r="F264" i="2"/>
  <c r="E264" i="2"/>
  <c r="D264" i="2"/>
  <c r="C264" i="2"/>
  <c r="B264" i="2"/>
  <c r="P263" i="2"/>
  <c r="O263" i="2"/>
  <c r="N263" i="2"/>
  <c r="M263" i="2"/>
  <c r="L263" i="2"/>
  <c r="K263" i="2"/>
  <c r="J263" i="2"/>
  <c r="I263" i="2"/>
  <c r="H263" i="2"/>
  <c r="G263" i="2"/>
  <c r="F263" i="2"/>
  <c r="E263" i="2"/>
  <c r="D263" i="2"/>
  <c r="C263" i="2"/>
  <c r="B263" i="2"/>
  <c r="P262" i="2"/>
  <c r="O262" i="2"/>
  <c r="N262" i="2"/>
  <c r="M262" i="2"/>
  <c r="L262" i="2"/>
  <c r="K262" i="2"/>
  <c r="J262" i="2"/>
  <c r="I262" i="2"/>
  <c r="H262" i="2"/>
  <c r="G262" i="2"/>
  <c r="F262" i="2"/>
  <c r="E262" i="2"/>
  <c r="D262" i="2"/>
  <c r="C262" i="2"/>
  <c r="B262" i="2"/>
  <c r="P261" i="2"/>
  <c r="O261" i="2"/>
  <c r="N261" i="2"/>
  <c r="M261" i="2"/>
  <c r="L261" i="2"/>
  <c r="K261" i="2"/>
  <c r="J261" i="2"/>
  <c r="I261" i="2"/>
  <c r="H261" i="2"/>
  <c r="G261" i="2"/>
  <c r="F261" i="2"/>
  <c r="E261" i="2"/>
  <c r="D261" i="2"/>
  <c r="C261" i="2"/>
  <c r="B261" i="2"/>
  <c r="P260" i="2"/>
  <c r="O260" i="2"/>
  <c r="N260" i="2"/>
  <c r="M260" i="2"/>
  <c r="L260" i="2"/>
  <c r="K260" i="2"/>
  <c r="J260" i="2"/>
  <c r="I260" i="2"/>
  <c r="H260" i="2"/>
  <c r="G260" i="2"/>
  <c r="F260" i="2"/>
  <c r="E260" i="2"/>
  <c r="D260" i="2"/>
  <c r="C260" i="2"/>
  <c r="B260" i="2"/>
  <c r="P259" i="2"/>
  <c r="O259" i="2"/>
  <c r="N259" i="2"/>
  <c r="M259" i="2"/>
  <c r="L259" i="2"/>
  <c r="K259" i="2"/>
  <c r="J259" i="2"/>
  <c r="I259" i="2"/>
  <c r="H259" i="2"/>
  <c r="G259" i="2"/>
  <c r="F259" i="2"/>
  <c r="E259" i="2"/>
  <c r="D259" i="2"/>
  <c r="C259" i="2"/>
  <c r="B259" i="2"/>
  <c r="P258" i="2"/>
  <c r="O258" i="2"/>
  <c r="N258" i="2"/>
  <c r="M258" i="2"/>
  <c r="L258" i="2"/>
  <c r="K258" i="2"/>
  <c r="J258" i="2"/>
  <c r="I258" i="2"/>
  <c r="H258" i="2"/>
  <c r="G258" i="2"/>
  <c r="F258" i="2"/>
  <c r="E258" i="2"/>
  <c r="D258" i="2"/>
  <c r="C258" i="2"/>
  <c r="B258" i="2"/>
  <c r="P257" i="2"/>
  <c r="O257" i="2"/>
  <c r="N257" i="2"/>
  <c r="M257" i="2"/>
  <c r="L257" i="2"/>
  <c r="K257" i="2"/>
  <c r="J257" i="2"/>
  <c r="I257" i="2"/>
  <c r="H257" i="2"/>
  <c r="G257" i="2"/>
  <c r="F257" i="2"/>
  <c r="E257" i="2"/>
  <c r="D257" i="2"/>
  <c r="C257" i="2"/>
  <c r="B257" i="2"/>
  <c r="P256" i="2"/>
  <c r="O256" i="2"/>
  <c r="N256" i="2"/>
  <c r="M256" i="2"/>
  <c r="L256" i="2"/>
  <c r="K256" i="2"/>
  <c r="J256" i="2"/>
  <c r="I256" i="2"/>
  <c r="H256" i="2"/>
  <c r="G256" i="2"/>
  <c r="F256" i="2"/>
  <c r="E256" i="2"/>
  <c r="D256" i="2"/>
  <c r="C256" i="2"/>
  <c r="B256" i="2"/>
  <c r="P255" i="2"/>
  <c r="O255" i="2"/>
  <c r="N255" i="2"/>
  <c r="M255" i="2"/>
  <c r="L255" i="2"/>
  <c r="K255" i="2"/>
  <c r="J255" i="2"/>
  <c r="I255" i="2"/>
  <c r="H255" i="2"/>
  <c r="G255" i="2"/>
  <c r="F255" i="2"/>
  <c r="E255" i="2"/>
  <c r="D255" i="2"/>
  <c r="C255" i="2"/>
  <c r="B255" i="2"/>
  <c r="P254" i="2"/>
  <c r="O254" i="2"/>
  <c r="N254" i="2"/>
  <c r="M254" i="2"/>
  <c r="L254" i="2"/>
  <c r="K254" i="2"/>
  <c r="J254" i="2"/>
  <c r="I254" i="2"/>
  <c r="H254" i="2"/>
  <c r="G254" i="2"/>
  <c r="F254" i="2"/>
  <c r="E254" i="2"/>
  <c r="D254" i="2"/>
  <c r="C254" i="2"/>
  <c r="B254" i="2"/>
  <c r="P253" i="2"/>
  <c r="O253" i="2"/>
  <c r="N253" i="2"/>
  <c r="M253" i="2"/>
  <c r="L253" i="2"/>
  <c r="K253" i="2"/>
  <c r="J253" i="2"/>
  <c r="I253" i="2"/>
  <c r="H253" i="2"/>
  <c r="G253" i="2"/>
  <c r="F253" i="2"/>
  <c r="E253" i="2"/>
  <c r="D253" i="2"/>
  <c r="C253" i="2"/>
  <c r="B253" i="2"/>
  <c r="P252" i="2"/>
  <c r="O252" i="2"/>
  <c r="N252" i="2"/>
  <c r="M252" i="2"/>
  <c r="L252" i="2"/>
  <c r="K252" i="2"/>
  <c r="J252" i="2"/>
  <c r="I252" i="2"/>
  <c r="H252" i="2"/>
  <c r="G252" i="2"/>
  <c r="F252" i="2"/>
  <c r="E252" i="2"/>
  <c r="D252" i="2"/>
  <c r="C252" i="2"/>
  <c r="B252" i="2"/>
  <c r="P251" i="2"/>
  <c r="O251" i="2"/>
  <c r="N251" i="2"/>
  <c r="M251" i="2"/>
  <c r="L251" i="2"/>
  <c r="K251" i="2"/>
  <c r="J251" i="2"/>
  <c r="I251" i="2"/>
  <c r="H251" i="2"/>
  <c r="G251" i="2"/>
  <c r="F251" i="2"/>
  <c r="E251" i="2"/>
  <c r="D251" i="2"/>
  <c r="C251" i="2"/>
  <c r="B251" i="2"/>
  <c r="P250" i="2"/>
  <c r="O250" i="2"/>
  <c r="N250" i="2"/>
  <c r="M250" i="2"/>
  <c r="L250" i="2"/>
  <c r="K250" i="2"/>
  <c r="J250" i="2"/>
  <c r="I250" i="2"/>
  <c r="H250" i="2"/>
  <c r="G250" i="2"/>
  <c r="F250" i="2"/>
  <c r="E250" i="2"/>
  <c r="D250" i="2"/>
  <c r="C250" i="2"/>
  <c r="B250" i="2"/>
  <c r="P249" i="2"/>
  <c r="O249" i="2"/>
  <c r="N249" i="2"/>
  <c r="M249" i="2"/>
  <c r="L249" i="2"/>
  <c r="K249" i="2"/>
  <c r="J249" i="2"/>
  <c r="I249" i="2"/>
  <c r="H249" i="2"/>
  <c r="G249" i="2"/>
  <c r="F249" i="2"/>
  <c r="E249" i="2"/>
  <c r="D249" i="2"/>
  <c r="C249" i="2"/>
  <c r="B249" i="2"/>
  <c r="P248" i="2"/>
  <c r="O248" i="2"/>
  <c r="N248" i="2"/>
  <c r="M248" i="2"/>
  <c r="L248" i="2"/>
  <c r="K248" i="2"/>
  <c r="J248" i="2"/>
  <c r="I248" i="2"/>
  <c r="H248" i="2"/>
  <c r="G248" i="2"/>
  <c r="F248" i="2"/>
  <c r="E248" i="2"/>
  <c r="D248" i="2"/>
  <c r="C248" i="2"/>
  <c r="B248" i="2"/>
  <c r="P247" i="2"/>
  <c r="O247" i="2"/>
  <c r="N247" i="2"/>
  <c r="M247" i="2"/>
  <c r="L247" i="2"/>
  <c r="K247" i="2"/>
  <c r="J247" i="2"/>
  <c r="I247" i="2"/>
  <c r="H247" i="2"/>
  <c r="G247" i="2"/>
  <c r="F247" i="2"/>
  <c r="E247" i="2"/>
  <c r="D247" i="2"/>
  <c r="C247" i="2"/>
  <c r="B247" i="2"/>
  <c r="P246" i="2"/>
  <c r="O246" i="2"/>
  <c r="N246" i="2"/>
  <c r="M246" i="2"/>
  <c r="L246" i="2"/>
  <c r="K246" i="2"/>
  <c r="J246" i="2"/>
  <c r="I246" i="2"/>
  <c r="H246" i="2"/>
  <c r="G246" i="2"/>
  <c r="F246" i="2"/>
  <c r="E246" i="2"/>
  <c r="D246" i="2"/>
  <c r="C246" i="2"/>
  <c r="B246" i="2"/>
  <c r="P245" i="2"/>
  <c r="O245" i="2"/>
  <c r="N245" i="2"/>
  <c r="M245" i="2"/>
  <c r="L245" i="2"/>
  <c r="K245" i="2"/>
  <c r="J245" i="2"/>
  <c r="I245" i="2"/>
  <c r="H245" i="2"/>
  <c r="G245" i="2"/>
  <c r="F245" i="2"/>
  <c r="E245" i="2"/>
  <c r="D245" i="2"/>
  <c r="C245" i="2"/>
  <c r="B245" i="2"/>
  <c r="P244" i="2"/>
  <c r="O244" i="2"/>
  <c r="N244" i="2"/>
  <c r="M244" i="2"/>
  <c r="L244" i="2"/>
  <c r="K244" i="2"/>
  <c r="J244" i="2"/>
  <c r="I244" i="2"/>
  <c r="H244" i="2"/>
  <c r="G244" i="2"/>
  <c r="F244" i="2"/>
  <c r="E244" i="2"/>
  <c r="D244" i="2"/>
  <c r="C244" i="2"/>
  <c r="B244" i="2"/>
  <c r="P243" i="2"/>
  <c r="O243" i="2"/>
  <c r="N243" i="2"/>
  <c r="M243" i="2"/>
  <c r="L243" i="2"/>
  <c r="K243" i="2"/>
  <c r="J243" i="2"/>
  <c r="I243" i="2"/>
  <c r="H243" i="2"/>
  <c r="G243" i="2"/>
  <c r="F243" i="2"/>
  <c r="E243" i="2"/>
  <c r="D243" i="2"/>
  <c r="C243" i="2"/>
  <c r="B243" i="2"/>
  <c r="P242" i="2"/>
  <c r="O242" i="2"/>
  <c r="N242" i="2"/>
  <c r="M242" i="2"/>
  <c r="L242" i="2"/>
  <c r="K242" i="2"/>
  <c r="J242" i="2"/>
  <c r="I242" i="2"/>
  <c r="H242" i="2"/>
  <c r="G242" i="2"/>
  <c r="F242" i="2"/>
  <c r="E242" i="2"/>
  <c r="D242" i="2"/>
  <c r="C242" i="2"/>
  <c r="B242" i="2"/>
  <c r="P241" i="2"/>
  <c r="O241" i="2"/>
  <c r="N241" i="2"/>
  <c r="M241" i="2"/>
  <c r="L241" i="2"/>
  <c r="K241" i="2"/>
  <c r="J241" i="2"/>
  <c r="I241" i="2"/>
  <c r="H241" i="2"/>
  <c r="G241" i="2"/>
  <c r="F241" i="2"/>
  <c r="E241" i="2"/>
  <c r="D241" i="2"/>
  <c r="C241" i="2"/>
  <c r="B241" i="2"/>
  <c r="P240" i="2"/>
  <c r="O240" i="2"/>
  <c r="N240" i="2"/>
  <c r="M240" i="2"/>
  <c r="L240" i="2"/>
  <c r="K240" i="2"/>
  <c r="J240" i="2"/>
  <c r="I240" i="2"/>
  <c r="H240" i="2"/>
  <c r="G240" i="2"/>
  <c r="F240" i="2"/>
  <c r="E240" i="2"/>
  <c r="D240" i="2"/>
  <c r="C240" i="2"/>
  <c r="B240" i="2"/>
  <c r="P239" i="2"/>
  <c r="O239" i="2"/>
  <c r="N239" i="2"/>
  <c r="M239" i="2"/>
  <c r="L239" i="2"/>
  <c r="K239" i="2"/>
  <c r="J239" i="2"/>
  <c r="I239" i="2"/>
  <c r="H239" i="2"/>
  <c r="G239" i="2"/>
  <c r="F239" i="2"/>
  <c r="E239" i="2"/>
  <c r="D239" i="2"/>
  <c r="C239" i="2"/>
  <c r="B239" i="2"/>
  <c r="P238" i="2"/>
  <c r="O238" i="2"/>
  <c r="N238" i="2"/>
  <c r="M238" i="2"/>
  <c r="L238" i="2"/>
  <c r="K238" i="2"/>
  <c r="J238" i="2"/>
  <c r="I238" i="2"/>
  <c r="H238" i="2"/>
  <c r="G238" i="2"/>
  <c r="F238" i="2"/>
  <c r="E238" i="2"/>
  <c r="D238" i="2"/>
  <c r="C238" i="2"/>
  <c r="B238" i="2"/>
  <c r="P237" i="2"/>
  <c r="O237" i="2"/>
  <c r="N237" i="2"/>
  <c r="M237" i="2"/>
  <c r="L237" i="2"/>
  <c r="K237" i="2"/>
  <c r="J237" i="2"/>
  <c r="I237" i="2"/>
  <c r="H237" i="2"/>
  <c r="G237" i="2"/>
  <c r="F237" i="2"/>
  <c r="E237" i="2"/>
  <c r="D237" i="2"/>
  <c r="C237" i="2"/>
  <c r="B237" i="2"/>
  <c r="P236" i="2"/>
  <c r="O236" i="2"/>
  <c r="N236" i="2"/>
  <c r="M236" i="2"/>
  <c r="L236" i="2"/>
  <c r="K236" i="2"/>
  <c r="J236" i="2"/>
  <c r="I236" i="2"/>
  <c r="H236" i="2"/>
  <c r="G236" i="2"/>
  <c r="F236" i="2"/>
  <c r="E236" i="2"/>
  <c r="D236" i="2"/>
  <c r="C236" i="2"/>
  <c r="B236" i="2"/>
  <c r="P235" i="2"/>
  <c r="O235" i="2"/>
  <c r="N235" i="2"/>
  <c r="M235" i="2"/>
  <c r="L235" i="2"/>
  <c r="K235" i="2"/>
  <c r="J235" i="2"/>
  <c r="I235" i="2"/>
  <c r="H235" i="2"/>
  <c r="G235" i="2"/>
  <c r="F235" i="2"/>
  <c r="E235" i="2"/>
  <c r="D235" i="2"/>
  <c r="C235" i="2"/>
  <c r="B235" i="2"/>
  <c r="P234" i="2"/>
  <c r="O234" i="2"/>
  <c r="N234" i="2"/>
  <c r="M234" i="2"/>
  <c r="L234" i="2"/>
  <c r="K234" i="2"/>
  <c r="J234" i="2"/>
  <c r="I234" i="2"/>
  <c r="H234" i="2"/>
  <c r="G234" i="2"/>
  <c r="F234" i="2"/>
  <c r="E234" i="2"/>
  <c r="D234" i="2"/>
  <c r="C234" i="2"/>
  <c r="B234" i="2"/>
  <c r="P233" i="2"/>
  <c r="O233" i="2"/>
  <c r="N233" i="2"/>
  <c r="M233" i="2"/>
  <c r="L233" i="2"/>
  <c r="K233" i="2"/>
  <c r="J233" i="2"/>
  <c r="I233" i="2"/>
  <c r="H233" i="2"/>
  <c r="G233" i="2"/>
  <c r="F233" i="2"/>
  <c r="E233" i="2"/>
  <c r="D233" i="2"/>
  <c r="C233" i="2"/>
  <c r="B233" i="2"/>
  <c r="P232" i="2"/>
  <c r="O232" i="2"/>
  <c r="N232" i="2"/>
  <c r="M232" i="2"/>
  <c r="L232" i="2"/>
  <c r="K232" i="2"/>
  <c r="J232" i="2"/>
  <c r="I232" i="2"/>
  <c r="H232" i="2"/>
  <c r="G232" i="2"/>
  <c r="F232" i="2"/>
  <c r="E232" i="2"/>
  <c r="D232" i="2"/>
  <c r="C232" i="2"/>
  <c r="B232" i="2"/>
  <c r="P231" i="2"/>
  <c r="O231" i="2"/>
  <c r="N231" i="2"/>
  <c r="M231" i="2"/>
  <c r="L231" i="2"/>
  <c r="K231" i="2"/>
  <c r="J231" i="2"/>
  <c r="I231" i="2"/>
  <c r="H231" i="2"/>
  <c r="G231" i="2"/>
  <c r="F231" i="2"/>
  <c r="E231" i="2"/>
  <c r="D231" i="2"/>
  <c r="C231" i="2"/>
  <c r="B231" i="2"/>
  <c r="P230" i="2"/>
  <c r="O230" i="2"/>
  <c r="N230" i="2"/>
  <c r="M230" i="2"/>
  <c r="L230" i="2"/>
  <c r="K230" i="2"/>
  <c r="J230" i="2"/>
  <c r="I230" i="2"/>
  <c r="H230" i="2"/>
  <c r="G230" i="2"/>
  <c r="F230" i="2"/>
  <c r="E230" i="2"/>
  <c r="D230" i="2"/>
  <c r="C230" i="2"/>
  <c r="B230" i="2"/>
  <c r="P229" i="2"/>
  <c r="O229" i="2"/>
  <c r="N229" i="2"/>
  <c r="M229" i="2"/>
  <c r="L229" i="2"/>
  <c r="K229" i="2"/>
  <c r="J229" i="2"/>
  <c r="I229" i="2"/>
  <c r="H229" i="2"/>
  <c r="G229" i="2"/>
  <c r="F229" i="2"/>
  <c r="E229" i="2"/>
  <c r="D229" i="2"/>
  <c r="C229" i="2"/>
  <c r="B229" i="2"/>
  <c r="P228" i="2"/>
  <c r="O228" i="2"/>
  <c r="N228" i="2"/>
  <c r="M228" i="2"/>
  <c r="L228" i="2"/>
  <c r="K228" i="2"/>
  <c r="J228" i="2"/>
  <c r="I228" i="2"/>
  <c r="H228" i="2"/>
  <c r="G228" i="2"/>
  <c r="F228" i="2"/>
  <c r="E228" i="2"/>
  <c r="D228" i="2"/>
  <c r="C228" i="2"/>
  <c r="B228" i="2"/>
  <c r="P227" i="2"/>
  <c r="O227" i="2"/>
  <c r="N227" i="2"/>
  <c r="M227" i="2"/>
  <c r="L227" i="2"/>
  <c r="K227" i="2"/>
  <c r="J227" i="2"/>
  <c r="I227" i="2"/>
  <c r="H227" i="2"/>
  <c r="G227" i="2"/>
  <c r="F227" i="2"/>
  <c r="E227" i="2"/>
  <c r="D227" i="2"/>
  <c r="C227" i="2"/>
  <c r="B227" i="2"/>
  <c r="P226" i="2"/>
  <c r="O226" i="2"/>
  <c r="N226" i="2"/>
  <c r="M226" i="2"/>
  <c r="L226" i="2"/>
  <c r="K226" i="2"/>
  <c r="J226" i="2"/>
  <c r="I226" i="2"/>
  <c r="H226" i="2"/>
  <c r="G226" i="2"/>
  <c r="F226" i="2"/>
  <c r="E226" i="2"/>
  <c r="D226" i="2"/>
  <c r="C226" i="2"/>
  <c r="B226" i="2"/>
  <c r="P225" i="2"/>
  <c r="O225" i="2"/>
  <c r="N225" i="2"/>
  <c r="M225" i="2"/>
  <c r="L225" i="2"/>
  <c r="K225" i="2"/>
  <c r="J225" i="2"/>
  <c r="I225" i="2"/>
  <c r="H225" i="2"/>
  <c r="G225" i="2"/>
  <c r="F225" i="2"/>
  <c r="E225" i="2"/>
  <c r="D225" i="2"/>
  <c r="C225" i="2"/>
  <c r="B225" i="2"/>
  <c r="P224" i="2"/>
  <c r="O224" i="2"/>
  <c r="N224" i="2"/>
  <c r="M224" i="2"/>
  <c r="L224" i="2"/>
  <c r="K224" i="2"/>
  <c r="J224" i="2"/>
  <c r="I224" i="2"/>
  <c r="H224" i="2"/>
  <c r="G224" i="2"/>
  <c r="F224" i="2"/>
  <c r="E224" i="2"/>
  <c r="D224" i="2"/>
  <c r="C224" i="2"/>
  <c r="B224" i="2"/>
  <c r="P223" i="2"/>
  <c r="O223" i="2"/>
  <c r="N223" i="2"/>
  <c r="M223" i="2"/>
  <c r="L223" i="2"/>
  <c r="K223" i="2"/>
  <c r="J223" i="2"/>
  <c r="I223" i="2"/>
  <c r="H223" i="2"/>
  <c r="G223" i="2"/>
  <c r="F223" i="2"/>
  <c r="E223" i="2"/>
  <c r="D223" i="2"/>
  <c r="C223" i="2"/>
  <c r="B223" i="2"/>
  <c r="P222" i="2"/>
  <c r="O222" i="2"/>
  <c r="N222" i="2"/>
  <c r="M222" i="2"/>
  <c r="L222" i="2"/>
  <c r="K222" i="2"/>
  <c r="J222" i="2"/>
  <c r="I222" i="2"/>
  <c r="H222" i="2"/>
  <c r="G222" i="2"/>
  <c r="F222" i="2"/>
  <c r="E222" i="2"/>
  <c r="D222" i="2"/>
  <c r="C222" i="2"/>
  <c r="B222" i="2"/>
  <c r="P221" i="2"/>
  <c r="O221" i="2"/>
  <c r="N221" i="2"/>
  <c r="M221" i="2"/>
  <c r="L221" i="2"/>
  <c r="K221" i="2"/>
  <c r="J221" i="2"/>
  <c r="I221" i="2"/>
  <c r="H221" i="2"/>
  <c r="G221" i="2"/>
  <c r="F221" i="2"/>
  <c r="E221" i="2"/>
  <c r="D221" i="2"/>
  <c r="C221" i="2"/>
  <c r="B221" i="2"/>
  <c r="P220" i="2"/>
  <c r="O220" i="2"/>
  <c r="N220" i="2"/>
  <c r="M220" i="2"/>
  <c r="L220" i="2"/>
  <c r="K220" i="2"/>
  <c r="J220" i="2"/>
  <c r="I220" i="2"/>
  <c r="H220" i="2"/>
  <c r="G220" i="2"/>
  <c r="F220" i="2"/>
  <c r="E220" i="2"/>
  <c r="D220" i="2"/>
  <c r="C220" i="2"/>
  <c r="B220" i="2"/>
  <c r="P219" i="2"/>
  <c r="O219" i="2"/>
  <c r="N219" i="2"/>
  <c r="M219" i="2"/>
  <c r="L219" i="2"/>
  <c r="K219" i="2"/>
  <c r="J219" i="2"/>
  <c r="I219" i="2"/>
  <c r="H219" i="2"/>
  <c r="G219" i="2"/>
  <c r="F219" i="2"/>
  <c r="E219" i="2"/>
  <c r="D219" i="2"/>
  <c r="C219" i="2"/>
  <c r="B219" i="2"/>
  <c r="P218" i="2"/>
  <c r="O218" i="2"/>
  <c r="N218" i="2"/>
  <c r="M218" i="2"/>
  <c r="L218" i="2"/>
  <c r="K218" i="2"/>
  <c r="J218" i="2"/>
  <c r="I218" i="2"/>
  <c r="H218" i="2"/>
  <c r="G218" i="2"/>
  <c r="F218" i="2"/>
  <c r="E218" i="2"/>
  <c r="D218" i="2"/>
  <c r="C218" i="2"/>
  <c r="B218" i="2"/>
  <c r="P217" i="2"/>
  <c r="O217" i="2"/>
  <c r="N217" i="2"/>
  <c r="M217" i="2"/>
  <c r="L217" i="2"/>
  <c r="K217" i="2"/>
  <c r="J217" i="2"/>
  <c r="I217" i="2"/>
  <c r="H217" i="2"/>
  <c r="G217" i="2"/>
  <c r="F217" i="2"/>
  <c r="E217" i="2"/>
  <c r="D217" i="2"/>
  <c r="C217" i="2"/>
  <c r="B217" i="2"/>
  <c r="P216" i="2"/>
  <c r="O216" i="2"/>
  <c r="N216" i="2"/>
  <c r="M216" i="2"/>
  <c r="L216" i="2"/>
  <c r="K216" i="2"/>
  <c r="J216" i="2"/>
  <c r="I216" i="2"/>
  <c r="H216" i="2"/>
  <c r="G216" i="2"/>
  <c r="F216" i="2"/>
  <c r="E216" i="2"/>
  <c r="D216" i="2"/>
  <c r="C216" i="2"/>
  <c r="B216" i="2"/>
  <c r="P215" i="2"/>
  <c r="O215" i="2"/>
  <c r="N215" i="2"/>
  <c r="M215" i="2"/>
  <c r="L215" i="2"/>
  <c r="K215" i="2"/>
  <c r="J215" i="2"/>
  <c r="I215" i="2"/>
  <c r="H215" i="2"/>
  <c r="G215" i="2"/>
  <c r="F215" i="2"/>
  <c r="E215" i="2"/>
  <c r="D215" i="2"/>
  <c r="C215" i="2"/>
  <c r="B215" i="2"/>
  <c r="P214" i="2"/>
  <c r="O214" i="2"/>
  <c r="N214" i="2"/>
  <c r="M214" i="2"/>
  <c r="L214" i="2"/>
  <c r="K214" i="2"/>
  <c r="J214" i="2"/>
  <c r="I214" i="2"/>
  <c r="H214" i="2"/>
  <c r="G214" i="2"/>
  <c r="F214" i="2"/>
  <c r="E214" i="2"/>
  <c r="D214" i="2"/>
  <c r="C214" i="2"/>
  <c r="B214" i="2"/>
  <c r="P213" i="2"/>
  <c r="O213" i="2"/>
  <c r="N213" i="2"/>
  <c r="M213" i="2"/>
  <c r="L213" i="2"/>
  <c r="K213" i="2"/>
  <c r="J213" i="2"/>
  <c r="I213" i="2"/>
  <c r="H213" i="2"/>
  <c r="G213" i="2"/>
  <c r="F213" i="2"/>
  <c r="E213" i="2"/>
  <c r="D213" i="2"/>
  <c r="C213" i="2"/>
  <c r="B213" i="2"/>
  <c r="P212" i="2"/>
  <c r="O212" i="2"/>
  <c r="N212" i="2"/>
  <c r="M212" i="2"/>
  <c r="L212" i="2"/>
  <c r="K212" i="2"/>
  <c r="J212" i="2"/>
  <c r="I212" i="2"/>
  <c r="H212" i="2"/>
  <c r="G212" i="2"/>
  <c r="F212" i="2"/>
  <c r="E212" i="2"/>
  <c r="D212" i="2"/>
  <c r="C212" i="2"/>
  <c r="B212" i="2"/>
  <c r="P211" i="2"/>
  <c r="O211" i="2"/>
  <c r="N211" i="2"/>
  <c r="M211" i="2"/>
  <c r="L211" i="2"/>
  <c r="K211" i="2"/>
  <c r="J211" i="2"/>
  <c r="I211" i="2"/>
  <c r="H211" i="2"/>
  <c r="G211" i="2"/>
  <c r="F211" i="2"/>
  <c r="E211" i="2"/>
  <c r="D211" i="2"/>
  <c r="C211" i="2"/>
  <c r="B211" i="2"/>
  <c r="P210" i="2"/>
  <c r="O210" i="2"/>
  <c r="N210" i="2"/>
  <c r="M210" i="2"/>
  <c r="L210" i="2"/>
  <c r="K210" i="2"/>
  <c r="J210" i="2"/>
  <c r="I210" i="2"/>
  <c r="H210" i="2"/>
  <c r="G210" i="2"/>
  <c r="F210" i="2"/>
  <c r="E210" i="2"/>
  <c r="D210" i="2"/>
  <c r="C210" i="2"/>
  <c r="B210" i="2"/>
  <c r="P209" i="2"/>
  <c r="O209" i="2"/>
  <c r="N209" i="2"/>
  <c r="M209" i="2"/>
  <c r="L209" i="2"/>
  <c r="K209" i="2"/>
  <c r="J209" i="2"/>
  <c r="I209" i="2"/>
  <c r="H209" i="2"/>
  <c r="G209" i="2"/>
  <c r="F209" i="2"/>
  <c r="E209" i="2"/>
  <c r="D209" i="2"/>
  <c r="C209" i="2"/>
  <c r="B209" i="2"/>
  <c r="P208" i="2"/>
  <c r="O208" i="2"/>
  <c r="N208" i="2"/>
  <c r="M208" i="2"/>
  <c r="L208" i="2"/>
  <c r="K208" i="2"/>
  <c r="J208" i="2"/>
  <c r="I208" i="2"/>
  <c r="H208" i="2"/>
  <c r="G208" i="2"/>
  <c r="F208" i="2"/>
  <c r="E208" i="2"/>
  <c r="D208" i="2"/>
  <c r="C208" i="2"/>
  <c r="B208" i="2"/>
  <c r="P207" i="2"/>
  <c r="O207" i="2"/>
  <c r="N207" i="2"/>
  <c r="M207" i="2"/>
  <c r="L207" i="2"/>
  <c r="K207" i="2"/>
  <c r="J207" i="2"/>
  <c r="I207" i="2"/>
  <c r="H207" i="2"/>
  <c r="G207" i="2"/>
  <c r="F207" i="2"/>
  <c r="E207" i="2"/>
  <c r="D207" i="2"/>
  <c r="C207" i="2"/>
  <c r="B207" i="2"/>
  <c r="P206" i="2"/>
  <c r="O206" i="2"/>
  <c r="N206" i="2"/>
  <c r="M206" i="2"/>
  <c r="L206" i="2"/>
  <c r="K206" i="2"/>
  <c r="J206" i="2"/>
  <c r="I206" i="2"/>
  <c r="H206" i="2"/>
  <c r="G206" i="2"/>
  <c r="F206" i="2"/>
  <c r="E206" i="2"/>
  <c r="D206" i="2"/>
  <c r="C206" i="2"/>
  <c r="B206" i="2"/>
  <c r="P205" i="2"/>
  <c r="O205" i="2"/>
  <c r="N205" i="2"/>
  <c r="M205" i="2"/>
  <c r="L205" i="2"/>
  <c r="K205" i="2"/>
  <c r="J205" i="2"/>
  <c r="I205" i="2"/>
  <c r="H205" i="2"/>
  <c r="G205" i="2"/>
  <c r="F205" i="2"/>
  <c r="E205" i="2"/>
  <c r="D205" i="2"/>
  <c r="C205" i="2"/>
  <c r="B205" i="2"/>
  <c r="P204" i="2"/>
  <c r="O204" i="2"/>
  <c r="N204" i="2"/>
  <c r="M204" i="2"/>
  <c r="L204" i="2"/>
  <c r="K204" i="2"/>
  <c r="J204" i="2"/>
  <c r="I204" i="2"/>
  <c r="H204" i="2"/>
  <c r="G204" i="2"/>
  <c r="F204" i="2"/>
  <c r="E204" i="2"/>
  <c r="D204" i="2"/>
  <c r="C204" i="2"/>
  <c r="B204" i="2"/>
  <c r="P203" i="2"/>
  <c r="O203" i="2"/>
  <c r="N203" i="2"/>
  <c r="M203" i="2"/>
  <c r="L203" i="2"/>
  <c r="K203" i="2"/>
  <c r="J203" i="2"/>
  <c r="I203" i="2"/>
  <c r="H203" i="2"/>
  <c r="G203" i="2"/>
  <c r="F203" i="2"/>
  <c r="E203" i="2"/>
  <c r="D203" i="2"/>
  <c r="C203" i="2"/>
  <c r="B203" i="2"/>
  <c r="P202" i="2"/>
  <c r="O202" i="2"/>
  <c r="N202" i="2"/>
  <c r="M202" i="2"/>
  <c r="L202" i="2"/>
  <c r="K202" i="2"/>
  <c r="J202" i="2"/>
  <c r="I202" i="2"/>
  <c r="H202" i="2"/>
  <c r="G202" i="2"/>
  <c r="F202" i="2"/>
  <c r="E202" i="2"/>
  <c r="D202" i="2"/>
  <c r="C202" i="2"/>
  <c r="B202" i="2"/>
  <c r="P201" i="2"/>
  <c r="O201" i="2"/>
  <c r="N201" i="2"/>
  <c r="M201" i="2"/>
  <c r="L201" i="2"/>
  <c r="K201" i="2"/>
  <c r="J201" i="2"/>
  <c r="I201" i="2"/>
  <c r="H201" i="2"/>
  <c r="G201" i="2"/>
  <c r="F201" i="2"/>
  <c r="E201" i="2"/>
  <c r="D201" i="2"/>
  <c r="C201" i="2"/>
  <c r="B201" i="2"/>
  <c r="P200" i="2"/>
  <c r="O200" i="2"/>
  <c r="N200" i="2"/>
  <c r="M200" i="2"/>
  <c r="L200" i="2"/>
  <c r="K200" i="2"/>
  <c r="J200" i="2"/>
  <c r="I200" i="2"/>
  <c r="H200" i="2"/>
  <c r="G200" i="2"/>
  <c r="F200" i="2"/>
  <c r="E200" i="2"/>
  <c r="D200" i="2"/>
  <c r="C200" i="2"/>
  <c r="B200" i="2"/>
  <c r="P199" i="2"/>
  <c r="O199" i="2"/>
  <c r="N199" i="2"/>
  <c r="M199" i="2"/>
  <c r="L199" i="2"/>
  <c r="K199" i="2"/>
  <c r="J199" i="2"/>
  <c r="I199" i="2"/>
  <c r="H199" i="2"/>
  <c r="G199" i="2"/>
  <c r="F199" i="2"/>
  <c r="E199" i="2"/>
  <c r="D199" i="2"/>
  <c r="C199" i="2"/>
  <c r="B199" i="2"/>
  <c r="P198" i="2"/>
  <c r="O198" i="2"/>
  <c r="N198" i="2"/>
  <c r="M198" i="2"/>
  <c r="L198" i="2"/>
  <c r="K198" i="2"/>
  <c r="J198" i="2"/>
  <c r="I198" i="2"/>
  <c r="H198" i="2"/>
  <c r="G198" i="2"/>
  <c r="F198" i="2"/>
  <c r="E198" i="2"/>
  <c r="D198" i="2"/>
  <c r="C198" i="2"/>
  <c r="B198" i="2"/>
  <c r="P197" i="2"/>
  <c r="O197" i="2"/>
  <c r="N197" i="2"/>
  <c r="M197" i="2"/>
  <c r="L197" i="2"/>
  <c r="K197" i="2"/>
  <c r="J197" i="2"/>
  <c r="I197" i="2"/>
  <c r="H197" i="2"/>
  <c r="G197" i="2"/>
  <c r="F197" i="2"/>
  <c r="E197" i="2"/>
  <c r="D197" i="2"/>
  <c r="C197" i="2"/>
  <c r="B197" i="2"/>
  <c r="P196" i="2"/>
  <c r="O196" i="2"/>
  <c r="N196" i="2"/>
  <c r="M196" i="2"/>
  <c r="L196" i="2"/>
  <c r="K196" i="2"/>
  <c r="J196" i="2"/>
  <c r="I196" i="2"/>
  <c r="H196" i="2"/>
  <c r="G196" i="2"/>
  <c r="F196" i="2"/>
  <c r="E196" i="2"/>
  <c r="D196" i="2"/>
  <c r="C196" i="2"/>
  <c r="B196" i="2"/>
  <c r="P195" i="2"/>
  <c r="O195" i="2"/>
  <c r="N195" i="2"/>
  <c r="M195" i="2"/>
  <c r="L195" i="2"/>
  <c r="K195" i="2"/>
  <c r="J195" i="2"/>
  <c r="I195" i="2"/>
  <c r="H195" i="2"/>
  <c r="G195" i="2"/>
  <c r="F195" i="2"/>
  <c r="E195" i="2"/>
  <c r="D195" i="2"/>
  <c r="C195" i="2"/>
  <c r="B195" i="2"/>
  <c r="P194" i="2"/>
  <c r="O194" i="2"/>
  <c r="N194" i="2"/>
  <c r="M194" i="2"/>
  <c r="L194" i="2"/>
  <c r="K194" i="2"/>
  <c r="J194" i="2"/>
  <c r="I194" i="2"/>
  <c r="H194" i="2"/>
  <c r="G194" i="2"/>
  <c r="F194" i="2"/>
  <c r="E194" i="2"/>
  <c r="D194" i="2"/>
  <c r="C194" i="2"/>
  <c r="B194" i="2"/>
  <c r="P193" i="2"/>
  <c r="O193" i="2"/>
  <c r="N193" i="2"/>
  <c r="M193" i="2"/>
  <c r="L193" i="2"/>
  <c r="K193" i="2"/>
  <c r="J193" i="2"/>
  <c r="I193" i="2"/>
  <c r="H193" i="2"/>
  <c r="G193" i="2"/>
  <c r="F193" i="2"/>
  <c r="E193" i="2"/>
  <c r="D193" i="2"/>
  <c r="C193" i="2"/>
  <c r="B193" i="2"/>
  <c r="P192" i="2"/>
  <c r="O192" i="2"/>
  <c r="N192" i="2"/>
  <c r="M192" i="2"/>
  <c r="L192" i="2"/>
  <c r="K192" i="2"/>
  <c r="J192" i="2"/>
  <c r="I192" i="2"/>
  <c r="H192" i="2"/>
  <c r="G192" i="2"/>
  <c r="F192" i="2"/>
  <c r="E192" i="2"/>
  <c r="D192" i="2"/>
  <c r="C192" i="2"/>
  <c r="B192" i="2"/>
  <c r="P191" i="2"/>
  <c r="O191" i="2"/>
  <c r="N191" i="2"/>
  <c r="M191" i="2"/>
  <c r="L191" i="2"/>
  <c r="K191" i="2"/>
  <c r="J191" i="2"/>
  <c r="I191" i="2"/>
  <c r="H191" i="2"/>
  <c r="G191" i="2"/>
  <c r="F191" i="2"/>
  <c r="E191" i="2"/>
  <c r="D191" i="2"/>
  <c r="C191" i="2"/>
  <c r="B191" i="2"/>
  <c r="P190" i="2"/>
  <c r="O190" i="2"/>
  <c r="N190" i="2"/>
  <c r="M190" i="2"/>
  <c r="L190" i="2"/>
  <c r="K190" i="2"/>
  <c r="J190" i="2"/>
  <c r="I190" i="2"/>
  <c r="H190" i="2"/>
  <c r="G190" i="2"/>
  <c r="F190" i="2"/>
  <c r="E190" i="2"/>
  <c r="D190" i="2"/>
  <c r="C190" i="2"/>
  <c r="B190" i="2"/>
  <c r="P189" i="2"/>
  <c r="O189" i="2"/>
  <c r="N189" i="2"/>
  <c r="M189" i="2"/>
  <c r="L189" i="2"/>
  <c r="K189" i="2"/>
  <c r="J189" i="2"/>
  <c r="I189" i="2"/>
  <c r="H189" i="2"/>
  <c r="G189" i="2"/>
  <c r="F189" i="2"/>
  <c r="E189" i="2"/>
  <c r="D189" i="2"/>
  <c r="C189" i="2"/>
  <c r="B189" i="2"/>
  <c r="P188" i="2"/>
  <c r="O188" i="2"/>
  <c r="N188" i="2"/>
  <c r="M188" i="2"/>
  <c r="L188" i="2"/>
  <c r="K188" i="2"/>
  <c r="J188" i="2"/>
  <c r="I188" i="2"/>
  <c r="H188" i="2"/>
  <c r="G188" i="2"/>
  <c r="F188" i="2"/>
  <c r="E188" i="2"/>
  <c r="D188" i="2"/>
  <c r="C188" i="2"/>
  <c r="B188" i="2"/>
  <c r="P187" i="2"/>
  <c r="O187" i="2"/>
  <c r="N187" i="2"/>
  <c r="M187" i="2"/>
  <c r="L187" i="2"/>
  <c r="K187" i="2"/>
  <c r="J187" i="2"/>
  <c r="I187" i="2"/>
  <c r="H187" i="2"/>
  <c r="G187" i="2"/>
  <c r="F187" i="2"/>
  <c r="E187" i="2"/>
  <c r="D187" i="2"/>
  <c r="C187" i="2"/>
  <c r="B187" i="2"/>
  <c r="P186" i="2"/>
  <c r="O186" i="2"/>
  <c r="N186" i="2"/>
  <c r="M186" i="2"/>
  <c r="L186" i="2"/>
  <c r="K186" i="2"/>
  <c r="J186" i="2"/>
  <c r="I186" i="2"/>
  <c r="H186" i="2"/>
  <c r="G186" i="2"/>
  <c r="F186" i="2"/>
  <c r="E186" i="2"/>
  <c r="D186" i="2"/>
  <c r="C186" i="2"/>
  <c r="B186" i="2"/>
  <c r="P185" i="2"/>
  <c r="O185" i="2"/>
  <c r="N185" i="2"/>
  <c r="M185" i="2"/>
  <c r="L185" i="2"/>
  <c r="K185" i="2"/>
  <c r="J185" i="2"/>
  <c r="I185" i="2"/>
  <c r="H185" i="2"/>
  <c r="G185" i="2"/>
  <c r="F185" i="2"/>
  <c r="E185" i="2"/>
  <c r="D185" i="2"/>
  <c r="C185" i="2"/>
  <c r="B185" i="2"/>
  <c r="P184" i="2"/>
  <c r="O184" i="2"/>
  <c r="N184" i="2"/>
  <c r="M184" i="2"/>
  <c r="L184" i="2"/>
  <c r="K184" i="2"/>
  <c r="J184" i="2"/>
  <c r="I184" i="2"/>
  <c r="H184" i="2"/>
  <c r="G184" i="2"/>
  <c r="F184" i="2"/>
  <c r="E184" i="2"/>
  <c r="D184" i="2"/>
  <c r="C184" i="2"/>
  <c r="B184" i="2"/>
  <c r="P183" i="2"/>
  <c r="O183" i="2"/>
  <c r="N183" i="2"/>
  <c r="M183" i="2"/>
  <c r="L183" i="2"/>
  <c r="K183" i="2"/>
  <c r="J183" i="2"/>
  <c r="I183" i="2"/>
  <c r="H183" i="2"/>
  <c r="G183" i="2"/>
  <c r="F183" i="2"/>
  <c r="E183" i="2"/>
  <c r="D183" i="2"/>
  <c r="C183" i="2"/>
  <c r="B183" i="2"/>
  <c r="P182" i="2"/>
  <c r="O182" i="2"/>
  <c r="N182" i="2"/>
  <c r="M182" i="2"/>
  <c r="L182" i="2"/>
  <c r="K182" i="2"/>
  <c r="J182" i="2"/>
  <c r="I182" i="2"/>
  <c r="H182" i="2"/>
  <c r="G182" i="2"/>
  <c r="F182" i="2"/>
  <c r="E182" i="2"/>
  <c r="D182" i="2"/>
  <c r="C182" i="2"/>
  <c r="B182" i="2"/>
  <c r="P181" i="2"/>
  <c r="O181" i="2"/>
  <c r="N181" i="2"/>
  <c r="M181" i="2"/>
  <c r="L181" i="2"/>
  <c r="K181" i="2"/>
  <c r="J181" i="2"/>
  <c r="I181" i="2"/>
  <c r="H181" i="2"/>
  <c r="G181" i="2"/>
  <c r="F181" i="2"/>
  <c r="E181" i="2"/>
  <c r="D181" i="2"/>
  <c r="C181" i="2"/>
  <c r="B181" i="2"/>
  <c r="P180" i="2"/>
  <c r="O180" i="2"/>
  <c r="N180" i="2"/>
  <c r="M180" i="2"/>
  <c r="L180" i="2"/>
  <c r="K180" i="2"/>
  <c r="J180" i="2"/>
  <c r="I180" i="2"/>
  <c r="H180" i="2"/>
  <c r="G180" i="2"/>
  <c r="F180" i="2"/>
  <c r="E180" i="2"/>
  <c r="D180" i="2"/>
  <c r="C180" i="2"/>
  <c r="B180" i="2"/>
  <c r="P179" i="2"/>
  <c r="O179" i="2"/>
  <c r="N179" i="2"/>
  <c r="M179" i="2"/>
  <c r="L179" i="2"/>
  <c r="K179" i="2"/>
  <c r="J179" i="2"/>
  <c r="I179" i="2"/>
  <c r="H179" i="2"/>
  <c r="G179" i="2"/>
  <c r="F179" i="2"/>
  <c r="E179" i="2"/>
  <c r="D179" i="2"/>
  <c r="C179" i="2"/>
  <c r="B179" i="2"/>
  <c r="P178" i="2"/>
  <c r="O178" i="2"/>
  <c r="N178" i="2"/>
  <c r="M178" i="2"/>
  <c r="L178" i="2"/>
  <c r="K178" i="2"/>
  <c r="J178" i="2"/>
  <c r="I178" i="2"/>
  <c r="H178" i="2"/>
  <c r="G178" i="2"/>
  <c r="F178" i="2"/>
  <c r="E178" i="2"/>
  <c r="D178" i="2"/>
  <c r="C178" i="2"/>
  <c r="B178" i="2"/>
  <c r="P177" i="2"/>
  <c r="O177" i="2"/>
  <c r="N177" i="2"/>
  <c r="M177" i="2"/>
  <c r="L177" i="2"/>
  <c r="K177" i="2"/>
  <c r="J177" i="2"/>
  <c r="I177" i="2"/>
  <c r="H177" i="2"/>
  <c r="G177" i="2"/>
  <c r="F177" i="2"/>
  <c r="E177" i="2"/>
  <c r="D177" i="2"/>
  <c r="C177" i="2"/>
  <c r="B177" i="2"/>
  <c r="P176" i="2"/>
  <c r="O176" i="2"/>
  <c r="N176" i="2"/>
  <c r="M176" i="2"/>
  <c r="L176" i="2"/>
  <c r="K176" i="2"/>
  <c r="J176" i="2"/>
  <c r="I176" i="2"/>
  <c r="H176" i="2"/>
  <c r="G176" i="2"/>
  <c r="F176" i="2"/>
  <c r="E176" i="2"/>
  <c r="D176" i="2"/>
  <c r="C176" i="2"/>
  <c r="B176" i="2"/>
  <c r="P175" i="2"/>
  <c r="O175" i="2"/>
  <c r="N175" i="2"/>
  <c r="M175" i="2"/>
  <c r="L175" i="2"/>
  <c r="K175" i="2"/>
  <c r="J175" i="2"/>
  <c r="I175" i="2"/>
  <c r="H175" i="2"/>
  <c r="G175" i="2"/>
  <c r="F175" i="2"/>
  <c r="E175" i="2"/>
  <c r="D175" i="2"/>
  <c r="C175" i="2"/>
  <c r="B175" i="2"/>
  <c r="P174" i="2"/>
  <c r="O174" i="2"/>
  <c r="N174" i="2"/>
  <c r="M174" i="2"/>
  <c r="L174" i="2"/>
  <c r="K174" i="2"/>
  <c r="J174" i="2"/>
  <c r="I174" i="2"/>
  <c r="H174" i="2"/>
  <c r="G174" i="2"/>
  <c r="F174" i="2"/>
  <c r="E174" i="2"/>
  <c r="D174" i="2"/>
  <c r="C174" i="2"/>
  <c r="B174" i="2"/>
  <c r="P173" i="2"/>
  <c r="O173" i="2"/>
  <c r="N173" i="2"/>
  <c r="M173" i="2"/>
  <c r="L173" i="2"/>
  <c r="K173" i="2"/>
  <c r="J173" i="2"/>
  <c r="I173" i="2"/>
  <c r="H173" i="2"/>
  <c r="G173" i="2"/>
  <c r="F173" i="2"/>
  <c r="E173" i="2"/>
  <c r="D173" i="2"/>
  <c r="C173" i="2"/>
  <c r="B173" i="2"/>
  <c r="P172" i="2"/>
  <c r="O172" i="2"/>
  <c r="N172" i="2"/>
  <c r="M172" i="2"/>
  <c r="L172" i="2"/>
  <c r="K172" i="2"/>
  <c r="J172" i="2"/>
  <c r="I172" i="2"/>
  <c r="H172" i="2"/>
  <c r="G172" i="2"/>
  <c r="F172" i="2"/>
  <c r="E172" i="2"/>
  <c r="D172" i="2"/>
  <c r="C172" i="2"/>
  <c r="B172" i="2"/>
  <c r="P171" i="2"/>
  <c r="O171" i="2"/>
  <c r="N171" i="2"/>
  <c r="M171" i="2"/>
  <c r="L171" i="2"/>
  <c r="K171" i="2"/>
  <c r="J171" i="2"/>
  <c r="I171" i="2"/>
  <c r="H171" i="2"/>
  <c r="G171" i="2"/>
  <c r="F171" i="2"/>
  <c r="E171" i="2"/>
  <c r="D171" i="2"/>
  <c r="C171" i="2"/>
  <c r="B171" i="2"/>
  <c r="P170" i="2"/>
  <c r="O170" i="2"/>
  <c r="N170" i="2"/>
  <c r="M170" i="2"/>
  <c r="L170" i="2"/>
  <c r="K170" i="2"/>
  <c r="J170" i="2"/>
  <c r="I170" i="2"/>
  <c r="H170" i="2"/>
  <c r="G170" i="2"/>
  <c r="F170" i="2"/>
  <c r="E170" i="2"/>
  <c r="D170" i="2"/>
  <c r="C170" i="2"/>
  <c r="B170" i="2"/>
  <c r="P169" i="2"/>
  <c r="O169" i="2"/>
  <c r="N169" i="2"/>
  <c r="M169" i="2"/>
  <c r="L169" i="2"/>
  <c r="K169" i="2"/>
  <c r="J169" i="2"/>
  <c r="I169" i="2"/>
  <c r="H169" i="2"/>
  <c r="G169" i="2"/>
  <c r="F169" i="2"/>
  <c r="E169" i="2"/>
  <c r="D169" i="2"/>
  <c r="C169" i="2"/>
  <c r="B169" i="2"/>
  <c r="P168" i="2"/>
  <c r="O168" i="2"/>
  <c r="N168" i="2"/>
  <c r="M168" i="2"/>
  <c r="L168" i="2"/>
  <c r="K168" i="2"/>
  <c r="J168" i="2"/>
  <c r="I168" i="2"/>
  <c r="H168" i="2"/>
  <c r="G168" i="2"/>
  <c r="F168" i="2"/>
  <c r="E168" i="2"/>
  <c r="D168" i="2"/>
  <c r="C168" i="2"/>
  <c r="B168" i="2"/>
  <c r="P167" i="2"/>
  <c r="O167" i="2"/>
  <c r="N167" i="2"/>
  <c r="M167" i="2"/>
  <c r="L167" i="2"/>
  <c r="K167" i="2"/>
  <c r="J167" i="2"/>
  <c r="I167" i="2"/>
  <c r="H167" i="2"/>
  <c r="G167" i="2"/>
  <c r="F167" i="2"/>
  <c r="E167" i="2"/>
  <c r="D167" i="2"/>
  <c r="C167" i="2"/>
  <c r="B167" i="2"/>
  <c r="P166" i="2"/>
  <c r="O166" i="2"/>
  <c r="N166" i="2"/>
  <c r="M166" i="2"/>
  <c r="L166" i="2"/>
  <c r="K166" i="2"/>
  <c r="J166" i="2"/>
  <c r="I166" i="2"/>
  <c r="H166" i="2"/>
  <c r="G166" i="2"/>
  <c r="F166" i="2"/>
  <c r="E166" i="2"/>
  <c r="D166" i="2"/>
  <c r="C166" i="2"/>
  <c r="B166" i="2"/>
  <c r="P165" i="2"/>
  <c r="O165" i="2"/>
  <c r="N165" i="2"/>
  <c r="M165" i="2"/>
  <c r="L165" i="2"/>
  <c r="K165" i="2"/>
  <c r="J165" i="2"/>
  <c r="I165" i="2"/>
  <c r="H165" i="2"/>
  <c r="G165" i="2"/>
  <c r="F165" i="2"/>
  <c r="E165" i="2"/>
  <c r="D165" i="2"/>
  <c r="C165" i="2"/>
  <c r="B165" i="2"/>
  <c r="P164" i="2"/>
  <c r="O164" i="2"/>
  <c r="N164" i="2"/>
  <c r="M164" i="2"/>
  <c r="L164" i="2"/>
  <c r="K164" i="2"/>
  <c r="J164" i="2"/>
  <c r="I164" i="2"/>
  <c r="H164" i="2"/>
  <c r="G164" i="2"/>
  <c r="F164" i="2"/>
  <c r="E164" i="2"/>
  <c r="D164" i="2"/>
  <c r="C164" i="2"/>
  <c r="B164" i="2"/>
  <c r="P163" i="2"/>
  <c r="O163" i="2"/>
  <c r="N163" i="2"/>
  <c r="M163" i="2"/>
  <c r="L163" i="2"/>
  <c r="K163" i="2"/>
  <c r="J163" i="2"/>
  <c r="I163" i="2"/>
  <c r="H163" i="2"/>
  <c r="G163" i="2"/>
  <c r="F163" i="2"/>
  <c r="E163" i="2"/>
  <c r="D163" i="2"/>
  <c r="C163" i="2"/>
  <c r="B163" i="2"/>
  <c r="P162" i="2"/>
  <c r="O162" i="2"/>
  <c r="N162" i="2"/>
  <c r="M162" i="2"/>
  <c r="L162" i="2"/>
  <c r="K162" i="2"/>
  <c r="J162" i="2"/>
  <c r="I162" i="2"/>
  <c r="H162" i="2"/>
  <c r="G162" i="2"/>
  <c r="F162" i="2"/>
  <c r="E162" i="2"/>
  <c r="D162" i="2"/>
  <c r="C162" i="2"/>
  <c r="B162" i="2"/>
  <c r="P161" i="2"/>
  <c r="O161" i="2"/>
  <c r="N161" i="2"/>
  <c r="M161" i="2"/>
  <c r="L161" i="2"/>
  <c r="K161" i="2"/>
  <c r="J161" i="2"/>
  <c r="I161" i="2"/>
  <c r="H161" i="2"/>
  <c r="G161" i="2"/>
  <c r="F161" i="2"/>
  <c r="E161" i="2"/>
  <c r="D161" i="2"/>
  <c r="C161" i="2"/>
  <c r="B161" i="2"/>
  <c r="P160" i="2"/>
  <c r="O160" i="2"/>
  <c r="N160" i="2"/>
  <c r="M160" i="2"/>
  <c r="L160" i="2"/>
  <c r="K160" i="2"/>
  <c r="J160" i="2"/>
  <c r="I160" i="2"/>
  <c r="H160" i="2"/>
  <c r="G160" i="2"/>
  <c r="F160" i="2"/>
  <c r="E160" i="2"/>
  <c r="D160" i="2"/>
  <c r="C160" i="2"/>
  <c r="B160" i="2"/>
  <c r="P159" i="2"/>
  <c r="O159" i="2"/>
  <c r="N159" i="2"/>
  <c r="M159" i="2"/>
  <c r="L159" i="2"/>
  <c r="K159" i="2"/>
  <c r="J159" i="2"/>
  <c r="I159" i="2"/>
  <c r="H159" i="2"/>
  <c r="G159" i="2"/>
  <c r="F159" i="2"/>
  <c r="E159" i="2"/>
  <c r="D159" i="2"/>
  <c r="C159" i="2"/>
  <c r="B159" i="2"/>
  <c r="P158" i="2"/>
  <c r="O158" i="2"/>
  <c r="N158" i="2"/>
  <c r="M158" i="2"/>
  <c r="L158" i="2"/>
  <c r="K158" i="2"/>
  <c r="J158" i="2"/>
  <c r="I158" i="2"/>
  <c r="H158" i="2"/>
  <c r="G158" i="2"/>
  <c r="F158" i="2"/>
  <c r="E158" i="2"/>
  <c r="D158" i="2"/>
  <c r="C158" i="2"/>
  <c r="B158" i="2"/>
  <c r="P157" i="2"/>
  <c r="O157" i="2"/>
  <c r="N157" i="2"/>
  <c r="M157" i="2"/>
  <c r="L157" i="2"/>
  <c r="K157" i="2"/>
  <c r="J157" i="2"/>
  <c r="I157" i="2"/>
  <c r="H157" i="2"/>
  <c r="G157" i="2"/>
  <c r="F157" i="2"/>
  <c r="E157" i="2"/>
  <c r="D157" i="2"/>
  <c r="C157" i="2"/>
  <c r="B157" i="2"/>
  <c r="P156" i="2"/>
  <c r="O156" i="2"/>
  <c r="N156" i="2"/>
  <c r="M156" i="2"/>
  <c r="L156" i="2"/>
  <c r="K156" i="2"/>
  <c r="J156" i="2"/>
  <c r="I156" i="2"/>
  <c r="H156" i="2"/>
  <c r="G156" i="2"/>
  <c r="F156" i="2"/>
  <c r="E156" i="2"/>
  <c r="D156" i="2"/>
  <c r="C156" i="2"/>
  <c r="B156" i="2"/>
  <c r="P155" i="2"/>
  <c r="O155" i="2"/>
  <c r="N155" i="2"/>
  <c r="M155" i="2"/>
  <c r="L155" i="2"/>
  <c r="K155" i="2"/>
  <c r="J155" i="2"/>
  <c r="I155" i="2"/>
  <c r="H155" i="2"/>
  <c r="G155" i="2"/>
  <c r="F155" i="2"/>
  <c r="E155" i="2"/>
  <c r="D155" i="2"/>
  <c r="C155" i="2"/>
  <c r="B155" i="2"/>
  <c r="P154" i="2"/>
  <c r="O154" i="2"/>
  <c r="N154" i="2"/>
  <c r="M154" i="2"/>
  <c r="L154" i="2"/>
  <c r="K154" i="2"/>
  <c r="J154" i="2"/>
  <c r="I154" i="2"/>
  <c r="H154" i="2"/>
  <c r="G154" i="2"/>
  <c r="F154" i="2"/>
  <c r="E154" i="2"/>
  <c r="D154" i="2"/>
  <c r="C154" i="2"/>
  <c r="B154" i="2"/>
  <c r="P153" i="2"/>
  <c r="O153" i="2"/>
  <c r="N153" i="2"/>
  <c r="M153" i="2"/>
  <c r="L153" i="2"/>
  <c r="K153" i="2"/>
  <c r="J153" i="2"/>
  <c r="I153" i="2"/>
  <c r="H153" i="2"/>
  <c r="G153" i="2"/>
  <c r="F153" i="2"/>
  <c r="E153" i="2"/>
  <c r="D153" i="2"/>
  <c r="C153" i="2"/>
  <c r="B153" i="2"/>
  <c r="P152" i="2"/>
  <c r="O152" i="2"/>
  <c r="N152" i="2"/>
  <c r="M152" i="2"/>
  <c r="L152" i="2"/>
  <c r="K152" i="2"/>
  <c r="J152" i="2"/>
  <c r="I152" i="2"/>
  <c r="H152" i="2"/>
  <c r="G152" i="2"/>
  <c r="F152" i="2"/>
  <c r="E152" i="2"/>
  <c r="D152" i="2"/>
  <c r="C152" i="2"/>
  <c r="B152" i="2"/>
  <c r="P151" i="2"/>
  <c r="O151" i="2"/>
  <c r="N151" i="2"/>
  <c r="M151" i="2"/>
  <c r="L151" i="2"/>
  <c r="K151" i="2"/>
  <c r="J151" i="2"/>
  <c r="I151" i="2"/>
  <c r="H151" i="2"/>
  <c r="G151" i="2"/>
  <c r="F151" i="2"/>
  <c r="E151" i="2"/>
  <c r="D151" i="2"/>
  <c r="C151" i="2"/>
  <c r="B151" i="2"/>
  <c r="P150" i="2"/>
  <c r="O150" i="2"/>
  <c r="N150" i="2"/>
  <c r="M150" i="2"/>
  <c r="L150" i="2"/>
  <c r="K150" i="2"/>
  <c r="J150" i="2"/>
  <c r="I150" i="2"/>
  <c r="H150" i="2"/>
  <c r="G150" i="2"/>
  <c r="F150" i="2"/>
  <c r="E150" i="2"/>
  <c r="D150" i="2"/>
  <c r="C150" i="2"/>
  <c r="B150" i="2"/>
  <c r="P149" i="2"/>
  <c r="O149" i="2"/>
  <c r="N149" i="2"/>
  <c r="M149" i="2"/>
  <c r="L149" i="2"/>
  <c r="K149" i="2"/>
  <c r="J149" i="2"/>
  <c r="I149" i="2"/>
  <c r="H149" i="2"/>
  <c r="G149" i="2"/>
  <c r="F149" i="2"/>
  <c r="E149" i="2"/>
  <c r="D149" i="2"/>
  <c r="C149" i="2"/>
  <c r="B149" i="2"/>
  <c r="P148" i="2"/>
  <c r="O148" i="2"/>
  <c r="N148" i="2"/>
  <c r="M148" i="2"/>
  <c r="L148" i="2"/>
  <c r="K148" i="2"/>
  <c r="J148" i="2"/>
  <c r="I148" i="2"/>
  <c r="H148" i="2"/>
  <c r="G148" i="2"/>
  <c r="F148" i="2"/>
  <c r="E148" i="2"/>
  <c r="D148" i="2"/>
  <c r="C148" i="2"/>
  <c r="B148" i="2"/>
  <c r="P147" i="2"/>
  <c r="O147" i="2"/>
  <c r="N147" i="2"/>
  <c r="M147" i="2"/>
  <c r="L147" i="2"/>
  <c r="K147" i="2"/>
  <c r="J147" i="2"/>
  <c r="I147" i="2"/>
  <c r="H147" i="2"/>
  <c r="G147" i="2"/>
  <c r="F147" i="2"/>
  <c r="E147" i="2"/>
  <c r="D147" i="2"/>
  <c r="C147" i="2"/>
  <c r="B147" i="2"/>
  <c r="P146" i="2"/>
  <c r="O146" i="2"/>
  <c r="N146" i="2"/>
  <c r="M146" i="2"/>
  <c r="L146" i="2"/>
  <c r="K146" i="2"/>
  <c r="J146" i="2"/>
  <c r="I146" i="2"/>
  <c r="H146" i="2"/>
  <c r="G146" i="2"/>
  <c r="F146" i="2"/>
  <c r="E146" i="2"/>
  <c r="D146" i="2"/>
  <c r="C146" i="2"/>
  <c r="B146" i="2"/>
  <c r="P145" i="2"/>
  <c r="O145" i="2"/>
  <c r="N145" i="2"/>
  <c r="M145" i="2"/>
  <c r="L145" i="2"/>
  <c r="K145" i="2"/>
  <c r="J145" i="2"/>
  <c r="I145" i="2"/>
  <c r="H145" i="2"/>
  <c r="G145" i="2"/>
  <c r="F145" i="2"/>
  <c r="E145" i="2"/>
  <c r="D145" i="2"/>
  <c r="C145" i="2"/>
  <c r="B145" i="2"/>
  <c r="P144" i="2"/>
  <c r="O144" i="2"/>
  <c r="N144" i="2"/>
  <c r="M144" i="2"/>
  <c r="L144" i="2"/>
  <c r="K144" i="2"/>
  <c r="J144" i="2"/>
  <c r="I144" i="2"/>
  <c r="H144" i="2"/>
  <c r="G144" i="2"/>
  <c r="F144" i="2"/>
  <c r="E144" i="2"/>
  <c r="D144" i="2"/>
  <c r="C144" i="2"/>
  <c r="B144" i="2"/>
  <c r="P143" i="2"/>
  <c r="O143" i="2"/>
  <c r="N143" i="2"/>
  <c r="M143" i="2"/>
  <c r="L143" i="2"/>
  <c r="K143" i="2"/>
  <c r="J143" i="2"/>
  <c r="I143" i="2"/>
  <c r="H143" i="2"/>
  <c r="G143" i="2"/>
  <c r="F143" i="2"/>
  <c r="E143" i="2"/>
  <c r="D143" i="2"/>
  <c r="C143" i="2"/>
  <c r="B143" i="2"/>
  <c r="P142" i="2"/>
  <c r="O142" i="2"/>
  <c r="N142" i="2"/>
  <c r="M142" i="2"/>
  <c r="L142" i="2"/>
  <c r="K142" i="2"/>
  <c r="J142" i="2"/>
  <c r="I142" i="2"/>
  <c r="H142" i="2"/>
  <c r="G142" i="2"/>
  <c r="F142" i="2"/>
  <c r="E142" i="2"/>
  <c r="D142" i="2"/>
  <c r="C142" i="2"/>
  <c r="B142" i="2"/>
  <c r="P141" i="2"/>
  <c r="O141" i="2"/>
  <c r="N141" i="2"/>
  <c r="M141" i="2"/>
  <c r="L141" i="2"/>
  <c r="K141" i="2"/>
  <c r="J141" i="2"/>
  <c r="I141" i="2"/>
  <c r="H141" i="2"/>
  <c r="G141" i="2"/>
  <c r="F141" i="2"/>
  <c r="E141" i="2"/>
  <c r="D141" i="2"/>
  <c r="C141" i="2"/>
  <c r="B141" i="2"/>
  <c r="P140" i="2"/>
  <c r="O140" i="2"/>
  <c r="N140" i="2"/>
  <c r="M140" i="2"/>
  <c r="L140" i="2"/>
  <c r="K140" i="2"/>
  <c r="J140" i="2"/>
  <c r="I140" i="2"/>
  <c r="H140" i="2"/>
  <c r="G140" i="2"/>
  <c r="F140" i="2"/>
  <c r="E140" i="2"/>
  <c r="D140" i="2"/>
  <c r="C140" i="2"/>
  <c r="B140" i="2"/>
  <c r="P139" i="2"/>
  <c r="O139" i="2"/>
  <c r="N139" i="2"/>
  <c r="M139" i="2"/>
  <c r="L139" i="2"/>
  <c r="K139" i="2"/>
  <c r="J139" i="2"/>
  <c r="I139" i="2"/>
  <c r="H139" i="2"/>
  <c r="G139" i="2"/>
  <c r="F139" i="2"/>
  <c r="E139" i="2"/>
  <c r="D139" i="2"/>
  <c r="C139" i="2"/>
  <c r="B139" i="2"/>
  <c r="P138" i="2"/>
  <c r="O138" i="2"/>
  <c r="N138" i="2"/>
  <c r="M138" i="2"/>
  <c r="L138" i="2"/>
  <c r="K138" i="2"/>
  <c r="J138" i="2"/>
  <c r="I138" i="2"/>
  <c r="H138" i="2"/>
  <c r="G138" i="2"/>
  <c r="F138" i="2"/>
  <c r="E138" i="2"/>
  <c r="D138" i="2"/>
  <c r="C138" i="2"/>
  <c r="B138" i="2"/>
  <c r="P137" i="2"/>
  <c r="O137" i="2"/>
  <c r="N137" i="2"/>
  <c r="M137" i="2"/>
  <c r="L137" i="2"/>
  <c r="K137" i="2"/>
  <c r="J137" i="2"/>
  <c r="I137" i="2"/>
  <c r="H137" i="2"/>
  <c r="G137" i="2"/>
  <c r="F137" i="2"/>
  <c r="E137" i="2"/>
  <c r="D137" i="2"/>
  <c r="C137" i="2"/>
  <c r="B137" i="2"/>
  <c r="P136" i="2"/>
  <c r="O136" i="2"/>
  <c r="N136" i="2"/>
  <c r="M136" i="2"/>
  <c r="L136" i="2"/>
  <c r="K136" i="2"/>
  <c r="J136" i="2"/>
  <c r="I136" i="2"/>
  <c r="H136" i="2"/>
  <c r="G136" i="2"/>
  <c r="F136" i="2"/>
  <c r="E136" i="2"/>
  <c r="D136" i="2"/>
  <c r="C136" i="2"/>
  <c r="B136" i="2"/>
  <c r="P135" i="2"/>
  <c r="O135" i="2"/>
  <c r="N135" i="2"/>
  <c r="M135" i="2"/>
  <c r="L135" i="2"/>
  <c r="K135" i="2"/>
  <c r="J135" i="2"/>
  <c r="I135" i="2"/>
  <c r="H135" i="2"/>
  <c r="G135" i="2"/>
  <c r="F135" i="2"/>
  <c r="E135" i="2"/>
  <c r="D135" i="2"/>
  <c r="C135" i="2"/>
  <c r="B135" i="2"/>
  <c r="P134" i="2"/>
  <c r="O134" i="2"/>
  <c r="N134" i="2"/>
  <c r="M134" i="2"/>
  <c r="L134" i="2"/>
  <c r="K134" i="2"/>
  <c r="J134" i="2"/>
  <c r="I134" i="2"/>
  <c r="H134" i="2"/>
  <c r="G134" i="2"/>
  <c r="F134" i="2"/>
  <c r="E134" i="2"/>
  <c r="D134" i="2"/>
  <c r="C134" i="2"/>
  <c r="B134" i="2"/>
  <c r="P133" i="2"/>
  <c r="O133" i="2"/>
  <c r="N133" i="2"/>
  <c r="M133" i="2"/>
  <c r="L133" i="2"/>
  <c r="K133" i="2"/>
  <c r="J133" i="2"/>
  <c r="I133" i="2"/>
  <c r="H133" i="2"/>
  <c r="G133" i="2"/>
  <c r="F133" i="2"/>
  <c r="E133" i="2"/>
  <c r="D133" i="2"/>
  <c r="C133" i="2"/>
  <c r="B133" i="2"/>
  <c r="P132" i="2"/>
  <c r="O132" i="2"/>
  <c r="N132" i="2"/>
  <c r="M132" i="2"/>
  <c r="L132" i="2"/>
  <c r="K132" i="2"/>
  <c r="J132" i="2"/>
  <c r="I132" i="2"/>
  <c r="H132" i="2"/>
  <c r="G132" i="2"/>
  <c r="F132" i="2"/>
  <c r="E132" i="2"/>
  <c r="D132" i="2"/>
  <c r="C132" i="2"/>
  <c r="B132" i="2"/>
  <c r="P131" i="2"/>
  <c r="O131" i="2"/>
  <c r="N131" i="2"/>
  <c r="M131" i="2"/>
  <c r="L131" i="2"/>
  <c r="K131" i="2"/>
  <c r="J131" i="2"/>
  <c r="I131" i="2"/>
  <c r="H131" i="2"/>
  <c r="G131" i="2"/>
  <c r="F131" i="2"/>
  <c r="E131" i="2"/>
  <c r="D131" i="2"/>
  <c r="C131" i="2"/>
  <c r="B131" i="2"/>
  <c r="P130" i="2"/>
  <c r="O130" i="2"/>
  <c r="N130" i="2"/>
  <c r="M130" i="2"/>
  <c r="L130" i="2"/>
  <c r="K130" i="2"/>
  <c r="J130" i="2"/>
  <c r="I130" i="2"/>
  <c r="H130" i="2"/>
  <c r="G130" i="2"/>
  <c r="F130" i="2"/>
  <c r="E130" i="2"/>
  <c r="D130" i="2"/>
  <c r="C130" i="2"/>
  <c r="B130" i="2"/>
  <c r="P129" i="2"/>
  <c r="O129" i="2"/>
  <c r="N129" i="2"/>
  <c r="M129" i="2"/>
  <c r="L129" i="2"/>
  <c r="K129" i="2"/>
  <c r="J129" i="2"/>
  <c r="I129" i="2"/>
  <c r="H129" i="2"/>
  <c r="G129" i="2"/>
  <c r="F129" i="2"/>
  <c r="E129" i="2"/>
  <c r="D129" i="2"/>
  <c r="C129" i="2"/>
  <c r="B129" i="2"/>
  <c r="P128" i="2"/>
  <c r="O128" i="2"/>
  <c r="N128" i="2"/>
  <c r="M128" i="2"/>
  <c r="L128" i="2"/>
  <c r="K128" i="2"/>
  <c r="J128" i="2"/>
  <c r="I128" i="2"/>
  <c r="H128" i="2"/>
  <c r="G128" i="2"/>
  <c r="F128" i="2"/>
  <c r="E128" i="2"/>
  <c r="D128" i="2"/>
  <c r="C128" i="2"/>
  <c r="B128" i="2"/>
  <c r="P127" i="2"/>
  <c r="O127" i="2"/>
  <c r="N127" i="2"/>
  <c r="M127" i="2"/>
  <c r="L127" i="2"/>
  <c r="K127" i="2"/>
  <c r="J127" i="2"/>
  <c r="I127" i="2"/>
  <c r="H127" i="2"/>
  <c r="G127" i="2"/>
  <c r="F127" i="2"/>
  <c r="E127" i="2"/>
  <c r="D127" i="2"/>
  <c r="C127" i="2"/>
  <c r="B127" i="2"/>
  <c r="P126" i="2"/>
  <c r="O126" i="2"/>
  <c r="N126" i="2"/>
  <c r="M126" i="2"/>
  <c r="L126" i="2"/>
  <c r="K126" i="2"/>
  <c r="J126" i="2"/>
  <c r="I126" i="2"/>
  <c r="H126" i="2"/>
  <c r="G126" i="2"/>
  <c r="F126" i="2"/>
  <c r="E126" i="2"/>
  <c r="D126" i="2"/>
  <c r="C126" i="2"/>
  <c r="B126" i="2"/>
  <c r="P125" i="2"/>
  <c r="O125" i="2"/>
  <c r="N125" i="2"/>
  <c r="M125" i="2"/>
  <c r="L125" i="2"/>
  <c r="K125" i="2"/>
  <c r="J125" i="2"/>
  <c r="I125" i="2"/>
  <c r="H125" i="2"/>
  <c r="G125" i="2"/>
  <c r="F125" i="2"/>
  <c r="E125" i="2"/>
  <c r="D125" i="2"/>
  <c r="C125" i="2"/>
  <c r="B125" i="2"/>
  <c r="P124" i="2"/>
  <c r="O124" i="2"/>
  <c r="N124" i="2"/>
  <c r="M124" i="2"/>
  <c r="L124" i="2"/>
  <c r="K124" i="2"/>
  <c r="J124" i="2"/>
  <c r="I124" i="2"/>
  <c r="H124" i="2"/>
  <c r="G124" i="2"/>
  <c r="F124" i="2"/>
  <c r="E124" i="2"/>
  <c r="D124" i="2"/>
  <c r="C124" i="2"/>
  <c r="B124" i="2"/>
  <c r="P123" i="2"/>
  <c r="O123" i="2"/>
  <c r="N123" i="2"/>
  <c r="M123" i="2"/>
  <c r="L123" i="2"/>
  <c r="K123" i="2"/>
  <c r="J123" i="2"/>
  <c r="I123" i="2"/>
  <c r="H123" i="2"/>
  <c r="G123" i="2"/>
  <c r="F123" i="2"/>
  <c r="E123" i="2"/>
  <c r="D123" i="2"/>
  <c r="C123" i="2"/>
  <c r="B123" i="2"/>
  <c r="P122" i="2"/>
  <c r="O122" i="2"/>
  <c r="N122" i="2"/>
  <c r="M122" i="2"/>
  <c r="L122" i="2"/>
  <c r="K122" i="2"/>
  <c r="J122" i="2"/>
  <c r="I122" i="2"/>
  <c r="H122" i="2"/>
  <c r="G122" i="2"/>
  <c r="F122" i="2"/>
  <c r="E122" i="2"/>
  <c r="D122" i="2"/>
  <c r="C122" i="2"/>
  <c r="B122" i="2"/>
  <c r="P121" i="2"/>
  <c r="O121" i="2"/>
  <c r="N121" i="2"/>
  <c r="M121" i="2"/>
  <c r="L121" i="2"/>
  <c r="K121" i="2"/>
  <c r="J121" i="2"/>
  <c r="I121" i="2"/>
  <c r="H121" i="2"/>
  <c r="G121" i="2"/>
  <c r="F121" i="2"/>
  <c r="E121" i="2"/>
  <c r="D121" i="2"/>
  <c r="C121" i="2"/>
  <c r="B121" i="2"/>
  <c r="P120" i="2"/>
  <c r="O120" i="2"/>
  <c r="N120" i="2"/>
  <c r="M120" i="2"/>
  <c r="L120" i="2"/>
  <c r="K120" i="2"/>
  <c r="J120" i="2"/>
  <c r="I120" i="2"/>
  <c r="H120" i="2"/>
  <c r="G120" i="2"/>
  <c r="F120" i="2"/>
  <c r="E120" i="2"/>
  <c r="D120" i="2"/>
  <c r="C120" i="2"/>
  <c r="B120" i="2"/>
  <c r="P119" i="2"/>
  <c r="O119" i="2"/>
  <c r="N119" i="2"/>
  <c r="M119" i="2"/>
  <c r="L119" i="2"/>
  <c r="K119" i="2"/>
  <c r="J119" i="2"/>
  <c r="I119" i="2"/>
  <c r="H119" i="2"/>
  <c r="G119" i="2"/>
  <c r="F119" i="2"/>
  <c r="E119" i="2"/>
  <c r="D119" i="2"/>
  <c r="C119" i="2"/>
  <c r="B119" i="2"/>
  <c r="P118" i="2"/>
  <c r="O118" i="2"/>
  <c r="N118" i="2"/>
  <c r="M118" i="2"/>
  <c r="L118" i="2"/>
  <c r="K118" i="2"/>
  <c r="J118" i="2"/>
  <c r="I118" i="2"/>
  <c r="H118" i="2"/>
  <c r="G118" i="2"/>
  <c r="F118" i="2"/>
  <c r="E118" i="2"/>
  <c r="D118" i="2"/>
  <c r="C118" i="2"/>
  <c r="B118" i="2"/>
  <c r="P117" i="2"/>
  <c r="O117" i="2"/>
  <c r="N117" i="2"/>
  <c r="M117" i="2"/>
  <c r="L117" i="2"/>
  <c r="K117" i="2"/>
  <c r="J117" i="2"/>
  <c r="I117" i="2"/>
  <c r="H117" i="2"/>
  <c r="G117" i="2"/>
  <c r="F117" i="2"/>
  <c r="E117" i="2"/>
  <c r="D117" i="2"/>
  <c r="C117" i="2"/>
  <c r="B117" i="2"/>
  <c r="P116" i="2"/>
  <c r="O116" i="2"/>
  <c r="N116" i="2"/>
  <c r="M116" i="2"/>
  <c r="L116" i="2"/>
  <c r="K116" i="2"/>
  <c r="J116" i="2"/>
  <c r="I116" i="2"/>
  <c r="H116" i="2"/>
  <c r="G116" i="2"/>
  <c r="F116" i="2"/>
  <c r="E116" i="2"/>
  <c r="D116" i="2"/>
  <c r="C116" i="2"/>
  <c r="B116" i="2"/>
  <c r="P115" i="2"/>
  <c r="O115" i="2"/>
  <c r="N115" i="2"/>
  <c r="M115" i="2"/>
  <c r="L115" i="2"/>
  <c r="K115" i="2"/>
  <c r="J115" i="2"/>
  <c r="I115" i="2"/>
  <c r="H115" i="2"/>
  <c r="G115" i="2"/>
  <c r="F115" i="2"/>
  <c r="E115" i="2"/>
  <c r="D115" i="2"/>
  <c r="C115" i="2"/>
  <c r="B115" i="2"/>
  <c r="P114" i="2"/>
  <c r="O114" i="2"/>
  <c r="N114" i="2"/>
  <c r="M114" i="2"/>
  <c r="L114" i="2"/>
  <c r="K114" i="2"/>
  <c r="J114" i="2"/>
  <c r="I114" i="2"/>
  <c r="H114" i="2"/>
  <c r="G114" i="2"/>
  <c r="F114" i="2"/>
  <c r="E114" i="2"/>
  <c r="D114" i="2"/>
  <c r="C114" i="2"/>
  <c r="B114" i="2"/>
  <c r="P113" i="2"/>
  <c r="O113" i="2"/>
  <c r="N113" i="2"/>
  <c r="M113" i="2"/>
  <c r="L113" i="2"/>
  <c r="K113" i="2"/>
  <c r="J113" i="2"/>
  <c r="I113" i="2"/>
  <c r="H113" i="2"/>
  <c r="G113" i="2"/>
  <c r="F113" i="2"/>
  <c r="E113" i="2"/>
  <c r="D113" i="2"/>
  <c r="C113" i="2"/>
  <c r="B113" i="2"/>
  <c r="P112" i="2"/>
  <c r="O112" i="2"/>
  <c r="N112" i="2"/>
  <c r="M112" i="2"/>
  <c r="L112" i="2"/>
  <c r="K112" i="2"/>
  <c r="J112" i="2"/>
  <c r="I112" i="2"/>
  <c r="H112" i="2"/>
  <c r="G112" i="2"/>
  <c r="F112" i="2"/>
  <c r="E112" i="2"/>
  <c r="D112" i="2"/>
  <c r="C112" i="2"/>
  <c r="B112" i="2"/>
  <c r="P111" i="2"/>
  <c r="O111" i="2"/>
  <c r="N111" i="2"/>
  <c r="M111" i="2"/>
  <c r="L111" i="2"/>
  <c r="K111" i="2"/>
  <c r="J111" i="2"/>
  <c r="I111" i="2"/>
  <c r="H111" i="2"/>
  <c r="G111" i="2"/>
  <c r="F111" i="2"/>
  <c r="E111" i="2"/>
  <c r="D111" i="2"/>
  <c r="C111" i="2"/>
  <c r="B111" i="2"/>
  <c r="P110" i="2"/>
  <c r="O110" i="2"/>
  <c r="N110" i="2"/>
  <c r="M110" i="2"/>
  <c r="L110" i="2"/>
  <c r="K110" i="2"/>
  <c r="J110" i="2"/>
  <c r="I110" i="2"/>
  <c r="H110" i="2"/>
  <c r="G110" i="2"/>
  <c r="F110" i="2"/>
  <c r="E110" i="2"/>
  <c r="D110" i="2"/>
  <c r="C110" i="2"/>
  <c r="B110" i="2"/>
  <c r="P109" i="2"/>
  <c r="O109" i="2"/>
  <c r="N109" i="2"/>
  <c r="M109" i="2"/>
  <c r="L109" i="2"/>
  <c r="K109" i="2"/>
  <c r="J109" i="2"/>
  <c r="I109" i="2"/>
  <c r="H109" i="2"/>
  <c r="G109" i="2"/>
  <c r="F109" i="2"/>
  <c r="E109" i="2"/>
  <c r="D109" i="2"/>
  <c r="C109" i="2"/>
  <c r="B109" i="2"/>
  <c r="P108" i="2"/>
  <c r="O108" i="2"/>
  <c r="N108" i="2"/>
  <c r="M108" i="2"/>
  <c r="L108" i="2"/>
  <c r="K108" i="2"/>
  <c r="J108" i="2"/>
  <c r="I108" i="2"/>
  <c r="H108" i="2"/>
  <c r="G108" i="2"/>
  <c r="F108" i="2"/>
  <c r="E108" i="2"/>
  <c r="D108" i="2"/>
  <c r="C108" i="2"/>
  <c r="B108" i="2"/>
  <c r="P107" i="2"/>
  <c r="O107" i="2"/>
  <c r="N107" i="2"/>
  <c r="M107" i="2"/>
  <c r="L107" i="2"/>
  <c r="K107" i="2"/>
  <c r="J107" i="2"/>
  <c r="I107" i="2"/>
  <c r="H107" i="2"/>
  <c r="G107" i="2"/>
  <c r="F107" i="2"/>
  <c r="E107" i="2"/>
  <c r="D107" i="2"/>
  <c r="C107" i="2"/>
  <c r="B107" i="2"/>
  <c r="P106" i="2"/>
  <c r="O106" i="2"/>
  <c r="N106" i="2"/>
  <c r="M106" i="2"/>
  <c r="L106" i="2"/>
  <c r="K106" i="2"/>
  <c r="J106" i="2"/>
  <c r="I106" i="2"/>
  <c r="H106" i="2"/>
  <c r="G106" i="2"/>
  <c r="F106" i="2"/>
  <c r="E106" i="2"/>
  <c r="D106" i="2"/>
  <c r="C106" i="2"/>
  <c r="B106" i="2"/>
  <c r="P105" i="2"/>
  <c r="O105" i="2"/>
  <c r="N105" i="2"/>
  <c r="M105" i="2"/>
  <c r="L105" i="2"/>
  <c r="K105" i="2"/>
  <c r="J105" i="2"/>
  <c r="I105" i="2"/>
  <c r="H105" i="2"/>
  <c r="G105" i="2"/>
  <c r="F105" i="2"/>
  <c r="E105" i="2"/>
  <c r="D105" i="2"/>
  <c r="C105" i="2"/>
  <c r="B105" i="2"/>
  <c r="P104" i="2"/>
  <c r="O104" i="2"/>
  <c r="N104" i="2"/>
  <c r="M104" i="2"/>
  <c r="L104" i="2"/>
  <c r="K104" i="2"/>
  <c r="J104" i="2"/>
  <c r="I104" i="2"/>
  <c r="H104" i="2"/>
  <c r="G104" i="2"/>
  <c r="F104" i="2"/>
  <c r="E104" i="2"/>
  <c r="D104" i="2"/>
  <c r="C104" i="2"/>
  <c r="B104" i="2"/>
  <c r="P103" i="2"/>
  <c r="O103" i="2"/>
  <c r="N103" i="2"/>
  <c r="M103" i="2"/>
  <c r="L103" i="2"/>
  <c r="K103" i="2"/>
  <c r="J103" i="2"/>
  <c r="I103" i="2"/>
  <c r="H103" i="2"/>
  <c r="G103" i="2"/>
  <c r="F103" i="2"/>
  <c r="E103" i="2"/>
  <c r="D103" i="2"/>
  <c r="C103" i="2"/>
  <c r="B103" i="2"/>
  <c r="P102" i="2"/>
  <c r="O102" i="2"/>
  <c r="N102" i="2"/>
  <c r="M102" i="2"/>
  <c r="L102" i="2"/>
  <c r="K102" i="2"/>
  <c r="J102" i="2"/>
  <c r="I102" i="2"/>
  <c r="H102" i="2"/>
  <c r="G102" i="2"/>
  <c r="F102" i="2"/>
  <c r="E102" i="2"/>
  <c r="D102" i="2"/>
  <c r="C102" i="2"/>
  <c r="B102" i="2"/>
  <c r="P101" i="2"/>
  <c r="O101" i="2"/>
  <c r="N101" i="2"/>
  <c r="M101" i="2"/>
  <c r="L101" i="2"/>
  <c r="K101" i="2"/>
  <c r="J101" i="2"/>
  <c r="I101" i="2"/>
  <c r="H101" i="2"/>
  <c r="G101" i="2"/>
  <c r="F101" i="2"/>
  <c r="E101" i="2"/>
  <c r="D101" i="2"/>
  <c r="C101" i="2"/>
  <c r="B101" i="2"/>
  <c r="P100" i="2"/>
  <c r="O100" i="2"/>
  <c r="N100" i="2"/>
  <c r="M100" i="2"/>
  <c r="L100" i="2"/>
  <c r="K100" i="2"/>
  <c r="J100" i="2"/>
  <c r="I100" i="2"/>
  <c r="H100" i="2"/>
  <c r="G100" i="2"/>
  <c r="F100" i="2"/>
  <c r="E100" i="2"/>
  <c r="D100" i="2"/>
  <c r="C100" i="2"/>
  <c r="B100" i="2"/>
  <c r="P99" i="2"/>
  <c r="O99" i="2"/>
  <c r="N99" i="2"/>
  <c r="M99" i="2"/>
  <c r="L99" i="2"/>
  <c r="K99" i="2"/>
  <c r="J99" i="2"/>
  <c r="I99" i="2"/>
  <c r="H99" i="2"/>
  <c r="G99" i="2"/>
  <c r="F99" i="2"/>
  <c r="E99" i="2"/>
  <c r="D99" i="2"/>
  <c r="C99" i="2"/>
  <c r="B99" i="2"/>
  <c r="P98" i="2"/>
  <c r="O98" i="2"/>
  <c r="N98" i="2"/>
  <c r="M98" i="2"/>
  <c r="L98" i="2"/>
  <c r="K98" i="2"/>
  <c r="J98" i="2"/>
  <c r="I98" i="2"/>
  <c r="H98" i="2"/>
  <c r="G98" i="2"/>
  <c r="F98" i="2"/>
  <c r="E98" i="2"/>
  <c r="D98" i="2"/>
  <c r="C98" i="2"/>
  <c r="B98" i="2"/>
  <c r="P97" i="2"/>
  <c r="O97" i="2"/>
  <c r="N97" i="2"/>
  <c r="M97" i="2"/>
  <c r="L97" i="2"/>
  <c r="K97" i="2"/>
  <c r="J97" i="2"/>
  <c r="I97" i="2"/>
  <c r="H97" i="2"/>
  <c r="G97" i="2"/>
  <c r="F97" i="2"/>
  <c r="E97" i="2"/>
  <c r="D97" i="2"/>
  <c r="C97" i="2"/>
  <c r="B97" i="2"/>
  <c r="P96" i="2"/>
  <c r="O96" i="2"/>
  <c r="N96" i="2"/>
  <c r="M96" i="2"/>
  <c r="L96" i="2"/>
  <c r="K96" i="2"/>
  <c r="J96" i="2"/>
  <c r="I96" i="2"/>
  <c r="H96" i="2"/>
  <c r="G96" i="2"/>
  <c r="F96" i="2"/>
  <c r="E96" i="2"/>
  <c r="D96" i="2"/>
  <c r="C96" i="2"/>
  <c r="B96" i="2"/>
  <c r="P95" i="2"/>
  <c r="O95" i="2"/>
  <c r="N95" i="2"/>
  <c r="M95" i="2"/>
  <c r="L95" i="2"/>
  <c r="K95" i="2"/>
  <c r="J95" i="2"/>
  <c r="I95" i="2"/>
  <c r="H95" i="2"/>
  <c r="G95" i="2"/>
  <c r="F95" i="2"/>
  <c r="E95" i="2"/>
  <c r="D95" i="2"/>
  <c r="C95" i="2"/>
  <c r="B95" i="2"/>
  <c r="P94" i="2"/>
  <c r="O94" i="2"/>
  <c r="N94" i="2"/>
  <c r="M94" i="2"/>
  <c r="L94" i="2"/>
  <c r="K94" i="2"/>
  <c r="J94" i="2"/>
  <c r="I94" i="2"/>
  <c r="H94" i="2"/>
  <c r="G94" i="2"/>
  <c r="F94" i="2"/>
  <c r="E94" i="2"/>
  <c r="D94" i="2"/>
  <c r="C94" i="2"/>
  <c r="B94" i="2"/>
  <c r="P93" i="2"/>
  <c r="O93" i="2"/>
  <c r="N93" i="2"/>
  <c r="M93" i="2"/>
  <c r="L93" i="2"/>
  <c r="K93" i="2"/>
  <c r="J93" i="2"/>
  <c r="I93" i="2"/>
  <c r="H93" i="2"/>
  <c r="G93" i="2"/>
  <c r="F93" i="2"/>
  <c r="E93" i="2"/>
  <c r="D93" i="2"/>
  <c r="C93" i="2"/>
  <c r="B93" i="2"/>
  <c r="P92" i="2"/>
  <c r="O92" i="2"/>
  <c r="N92" i="2"/>
  <c r="M92" i="2"/>
  <c r="L92" i="2"/>
  <c r="K92" i="2"/>
  <c r="J92" i="2"/>
  <c r="I92" i="2"/>
  <c r="H92" i="2"/>
  <c r="G92" i="2"/>
  <c r="F92" i="2"/>
  <c r="E92" i="2"/>
  <c r="D92" i="2"/>
  <c r="C92" i="2"/>
  <c r="B92" i="2"/>
  <c r="P91" i="2"/>
  <c r="O91" i="2"/>
  <c r="N91" i="2"/>
  <c r="M91" i="2"/>
  <c r="L91" i="2"/>
  <c r="K91" i="2"/>
  <c r="J91" i="2"/>
  <c r="I91" i="2"/>
  <c r="H91" i="2"/>
  <c r="G91" i="2"/>
  <c r="F91" i="2"/>
  <c r="E91" i="2"/>
  <c r="D91" i="2"/>
  <c r="C91" i="2"/>
  <c r="B91" i="2"/>
  <c r="P90" i="2"/>
  <c r="O90" i="2"/>
  <c r="N90" i="2"/>
  <c r="M90" i="2"/>
  <c r="L90" i="2"/>
  <c r="K90" i="2"/>
  <c r="J90" i="2"/>
  <c r="I90" i="2"/>
  <c r="H90" i="2"/>
  <c r="G90" i="2"/>
  <c r="F90" i="2"/>
  <c r="E90" i="2"/>
  <c r="D90" i="2"/>
  <c r="C90" i="2"/>
  <c r="B90" i="2"/>
  <c r="P89" i="2"/>
  <c r="O89" i="2"/>
  <c r="N89" i="2"/>
  <c r="M89" i="2"/>
  <c r="L89" i="2"/>
  <c r="K89" i="2"/>
  <c r="J89" i="2"/>
  <c r="I89" i="2"/>
  <c r="H89" i="2"/>
  <c r="G89" i="2"/>
  <c r="F89" i="2"/>
  <c r="E89" i="2"/>
  <c r="D89" i="2"/>
  <c r="C89" i="2"/>
  <c r="B89" i="2"/>
  <c r="P88" i="2"/>
  <c r="O88" i="2"/>
  <c r="N88" i="2"/>
  <c r="M88" i="2"/>
  <c r="L88" i="2"/>
  <c r="K88" i="2"/>
  <c r="J88" i="2"/>
  <c r="I88" i="2"/>
  <c r="H88" i="2"/>
  <c r="G88" i="2"/>
  <c r="F88" i="2"/>
  <c r="E88" i="2"/>
  <c r="D88" i="2"/>
  <c r="C88" i="2"/>
  <c r="B88" i="2"/>
  <c r="P87" i="2"/>
  <c r="O87" i="2"/>
  <c r="N87" i="2"/>
  <c r="M87" i="2"/>
  <c r="L87" i="2"/>
  <c r="K87" i="2"/>
  <c r="J87" i="2"/>
  <c r="I87" i="2"/>
  <c r="H87" i="2"/>
  <c r="G87" i="2"/>
  <c r="F87" i="2"/>
  <c r="E87" i="2"/>
  <c r="D87" i="2"/>
  <c r="C87" i="2"/>
  <c r="B87" i="2"/>
  <c r="P86" i="2"/>
  <c r="O86" i="2"/>
  <c r="N86" i="2"/>
  <c r="M86" i="2"/>
  <c r="L86" i="2"/>
  <c r="K86" i="2"/>
  <c r="J86" i="2"/>
  <c r="I86" i="2"/>
  <c r="H86" i="2"/>
  <c r="G86" i="2"/>
  <c r="F86" i="2"/>
  <c r="E86" i="2"/>
  <c r="D86" i="2"/>
  <c r="C86" i="2"/>
  <c r="B86" i="2"/>
  <c r="P85" i="2"/>
  <c r="O85" i="2"/>
  <c r="N85" i="2"/>
  <c r="M85" i="2"/>
  <c r="L85" i="2"/>
  <c r="K85" i="2"/>
  <c r="J85" i="2"/>
  <c r="I85" i="2"/>
  <c r="H85" i="2"/>
  <c r="G85" i="2"/>
  <c r="F85" i="2"/>
  <c r="E85" i="2"/>
  <c r="D85" i="2"/>
  <c r="C85" i="2"/>
  <c r="B85" i="2"/>
  <c r="P84" i="2"/>
  <c r="O84" i="2"/>
  <c r="N84" i="2"/>
  <c r="M84" i="2"/>
  <c r="L84" i="2"/>
  <c r="K84" i="2"/>
  <c r="J84" i="2"/>
  <c r="I84" i="2"/>
  <c r="H84" i="2"/>
  <c r="G84" i="2"/>
  <c r="F84" i="2"/>
  <c r="E84" i="2"/>
  <c r="D84" i="2"/>
  <c r="C84" i="2"/>
  <c r="B84" i="2"/>
  <c r="P83" i="2"/>
  <c r="O83" i="2"/>
  <c r="N83" i="2"/>
  <c r="M83" i="2"/>
  <c r="L83" i="2"/>
  <c r="K83" i="2"/>
  <c r="J83" i="2"/>
  <c r="I83" i="2"/>
  <c r="H83" i="2"/>
  <c r="G83" i="2"/>
  <c r="F83" i="2"/>
  <c r="E83" i="2"/>
  <c r="D83" i="2"/>
  <c r="C83" i="2"/>
  <c r="B83" i="2"/>
  <c r="P82" i="2"/>
  <c r="O82" i="2"/>
  <c r="N82" i="2"/>
  <c r="M82" i="2"/>
  <c r="L82" i="2"/>
  <c r="K82" i="2"/>
  <c r="J82" i="2"/>
  <c r="I82" i="2"/>
  <c r="H82" i="2"/>
  <c r="G82" i="2"/>
  <c r="F82" i="2"/>
  <c r="E82" i="2"/>
  <c r="D82" i="2"/>
  <c r="C82" i="2"/>
  <c r="B82" i="2"/>
  <c r="P81" i="2"/>
  <c r="O81" i="2"/>
  <c r="N81" i="2"/>
  <c r="M81" i="2"/>
  <c r="L81" i="2"/>
  <c r="K81" i="2"/>
  <c r="J81" i="2"/>
  <c r="I81" i="2"/>
  <c r="H81" i="2"/>
  <c r="G81" i="2"/>
  <c r="F81" i="2"/>
  <c r="E81" i="2"/>
  <c r="D81" i="2"/>
  <c r="C81" i="2"/>
  <c r="B81" i="2"/>
  <c r="P80" i="2"/>
  <c r="O80" i="2"/>
  <c r="N80" i="2"/>
  <c r="M80" i="2"/>
  <c r="L80" i="2"/>
  <c r="K80" i="2"/>
  <c r="J80" i="2"/>
  <c r="I80" i="2"/>
  <c r="H80" i="2"/>
  <c r="G80" i="2"/>
  <c r="F80" i="2"/>
  <c r="E80" i="2"/>
  <c r="D80" i="2"/>
  <c r="C80" i="2"/>
  <c r="B80" i="2"/>
  <c r="P79" i="2"/>
  <c r="O79" i="2"/>
  <c r="N79" i="2"/>
  <c r="M79" i="2"/>
  <c r="L79" i="2"/>
  <c r="K79" i="2"/>
  <c r="J79" i="2"/>
  <c r="I79" i="2"/>
  <c r="H79" i="2"/>
  <c r="G79" i="2"/>
  <c r="F79" i="2"/>
  <c r="E79" i="2"/>
  <c r="D79" i="2"/>
  <c r="C79" i="2"/>
  <c r="B79" i="2"/>
  <c r="P78" i="2"/>
  <c r="O78" i="2"/>
  <c r="N78" i="2"/>
  <c r="M78" i="2"/>
  <c r="L78" i="2"/>
  <c r="K78" i="2"/>
  <c r="J78" i="2"/>
  <c r="I78" i="2"/>
  <c r="H78" i="2"/>
  <c r="G78" i="2"/>
  <c r="F78" i="2"/>
  <c r="E78" i="2"/>
  <c r="D78" i="2"/>
  <c r="C78" i="2"/>
  <c r="B78" i="2"/>
  <c r="P77" i="2"/>
  <c r="O77" i="2"/>
  <c r="N77" i="2"/>
  <c r="M77" i="2"/>
  <c r="L77" i="2"/>
  <c r="K77" i="2"/>
  <c r="J77" i="2"/>
  <c r="I77" i="2"/>
  <c r="H77" i="2"/>
  <c r="G77" i="2"/>
  <c r="F77" i="2"/>
  <c r="E77" i="2"/>
  <c r="D77" i="2"/>
  <c r="C77" i="2"/>
  <c r="B77" i="2"/>
  <c r="P76" i="2"/>
  <c r="O76" i="2"/>
  <c r="N76" i="2"/>
  <c r="M76" i="2"/>
  <c r="L76" i="2"/>
  <c r="K76" i="2"/>
  <c r="J76" i="2"/>
  <c r="I76" i="2"/>
  <c r="H76" i="2"/>
  <c r="G76" i="2"/>
  <c r="F76" i="2"/>
  <c r="E76" i="2"/>
  <c r="D76" i="2"/>
  <c r="C76" i="2"/>
  <c r="B76" i="2"/>
  <c r="P75" i="2"/>
  <c r="O75" i="2"/>
  <c r="N75" i="2"/>
  <c r="M75" i="2"/>
  <c r="L75" i="2"/>
  <c r="K75" i="2"/>
  <c r="J75" i="2"/>
  <c r="I75" i="2"/>
  <c r="H75" i="2"/>
  <c r="G75" i="2"/>
  <c r="F75" i="2"/>
  <c r="E75" i="2"/>
  <c r="D75" i="2"/>
  <c r="C75" i="2"/>
  <c r="B75" i="2"/>
  <c r="P74" i="2"/>
  <c r="O74" i="2"/>
  <c r="N74" i="2"/>
  <c r="M74" i="2"/>
  <c r="L74" i="2"/>
  <c r="K74" i="2"/>
  <c r="J74" i="2"/>
  <c r="I74" i="2"/>
  <c r="H74" i="2"/>
  <c r="G74" i="2"/>
  <c r="F74" i="2"/>
  <c r="E74" i="2"/>
  <c r="D74" i="2"/>
  <c r="C74" i="2"/>
  <c r="B74" i="2"/>
  <c r="P73" i="2"/>
  <c r="O73" i="2"/>
  <c r="N73" i="2"/>
  <c r="M73" i="2"/>
  <c r="L73" i="2"/>
  <c r="K73" i="2"/>
  <c r="J73" i="2"/>
  <c r="I73" i="2"/>
  <c r="H73" i="2"/>
  <c r="G73" i="2"/>
  <c r="F73" i="2"/>
  <c r="E73" i="2"/>
  <c r="D73" i="2"/>
  <c r="C73" i="2"/>
  <c r="B73" i="2"/>
  <c r="P72" i="2"/>
  <c r="O72" i="2"/>
  <c r="N72" i="2"/>
  <c r="M72" i="2"/>
  <c r="L72" i="2"/>
  <c r="K72" i="2"/>
  <c r="J72" i="2"/>
  <c r="I72" i="2"/>
  <c r="H72" i="2"/>
  <c r="G72" i="2"/>
  <c r="F72" i="2"/>
  <c r="E72" i="2"/>
  <c r="D72" i="2"/>
  <c r="C72" i="2"/>
  <c r="B72" i="2"/>
  <c r="P71" i="2"/>
  <c r="O71" i="2"/>
  <c r="N71" i="2"/>
  <c r="M71" i="2"/>
  <c r="L71" i="2"/>
  <c r="K71" i="2"/>
  <c r="J71" i="2"/>
  <c r="I71" i="2"/>
  <c r="H71" i="2"/>
  <c r="G71" i="2"/>
  <c r="F71" i="2"/>
  <c r="E71" i="2"/>
  <c r="D71" i="2"/>
  <c r="C71" i="2"/>
  <c r="B71" i="2"/>
  <c r="P70" i="2"/>
  <c r="O70" i="2"/>
  <c r="N70" i="2"/>
  <c r="M70" i="2"/>
  <c r="L70" i="2"/>
  <c r="K70" i="2"/>
  <c r="J70" i="2"/>
  <c r="I70" i="2"/>
  <c r="H70" i="2"/>
  <c r="G70" i="2"/>
  <c r="F70" i="2"/>
  <c r="E70" i="2"/>
  <c r="D70" i="2"/>
  <c r="C70" i="2"/>
  <c r="B70" i="2"/>
  <c r="P69" i="2"/>
  <c r="O69" i="2"/>
  <c r="N69" i="2"/>
  <c r="M69" i="2"/>
  <c r="L69" i="2"/>
  <c r="K69" i="2"/>
  <c r="J69" i="2"/>
  <c r="I69" i="2"/>
  <c r="H69" i="2"/>
  <c r="G69" i="2"/>
  <c r="F69" i="2"/>
  <c r="E69" i="2"/>
  <c r="D69" i="2"/>
  <c r="C69" i="2"/>
  <c r="B69" i="2"/>
  <c r="P68" i="2"/>
  <c r="O68" i="2"/>
  <c r="N68" i="2"/>
  <c r="M68" i="2"/>
  <c r="L68" i="2"/>
  <c r="K68" i="2"/>
  <c r="J68" i="2"/>
  <c r="I68" i="2"/>
  <c r="H68" i="2"/>
  <c r="G68" i="2"/>
  <c r="F68" i="2"/>
  <c r="E68" i="2"/>
  <c r="D68" i="2"/>
  <c r="C68" i="2"/>
  <c r="B68" i="2"/>
  <c r="P67" i="2"/>
  <c r="O67" i="2"/>
  <c r="N67" i="2"/>
  <c r="M67" i="2"/>
  <c r="L67" i="2"/>
  <c r="K67" i="2"/>
  <c r="J67" i="2"/>
  <c r="I67" i="2"/>
  <c r="H67" i="2"/>
  <c r="G67" i="2"/>
  <c r="F67" i="2"/>
  <c r="E67" i="2"/>
  <c r="D67" i="2"/>
  <c r="C67" i="2"/>
  <c r="B67" i="2"/>
  <c r="P66" i="2"/>
  <c r="O66" i="2"/>
  <c r="N66" i="2"/>
  <c r="M66" i="2"/>
  <c r="L66" i="2"/>
  <c r="K66" i="2"/>
  <c r="J66" i="2"/>
  <c r="I66" i="2"/>
  <c r="H66" i="2"/>
  <c r="G66" i="2"/>
  <c r="F66" i="2"/>
  <c r="E66" i="2"/>
  <c r="D66" i="2"/>
  <c r="C66" i="2"/>
  <c r="B66" i="2"/>
  <c r="P65" i="2"/>
  <c r="O65" i="2"/>
  <c r="N65" i="2"/>
  <c r="M65" i="2"/>
  <c r="L65" i="2"/>
  <c r="K65" i="2"/>
  <c r="J65" i="2"/>
  <c r="I65" i="2"/>
  <c r="H65" i="2"/>
  <c r="G65" i="2"/>
  <c r="F65" i="2"/>
  <c r="E65" i="2"/>
  <c r="D65" i="2"/>
  <c r="C65" i="2"/>
  <c r="B65" i="2"/>
  <c r="P64" i="2"/>
  <c r="O64" i="2"/>
  <c r="N64" i="2"/>
  <c r="M64" i="2"/>
  <c r="L64" i="2"/>
  <c r="K64" i="2"/>
  <c r="J64" i="2"/>
  <c r="I64" i="2"/>
  <c r="H64" i="2"/>
  <c r="G64" i="2"/>
  <c r="F64" i="2"/>
  <c r="E64" i="2"/>
  <c r="D64" i="2"/>
  <c r="C64" i="2"/>
  <c r="B64" i="2"/>
  <c r="P63" i="2"/>
  <c r="O63" i="2"/>
  <c r="N63" i="2"/>
  <c r="M63" i="2"/>
  <c r="L63" i="2"/>
  <c r="K63" i="2"/>
  <c r="J63" i="2"/>
  <c r="I63" i="2"/>
  <c r="H63" i="2"/>
  <c r="G63" i="2"/>
  <c r="F63" i="2"/>
  <c r="E63" i="2"/>
  <c r="D63" i="2"/>
  <c r="C63" i="2"/>
  <c r="B63" i="2"/>
  <c r="P62" i="2"/>
  <c r="O62" i="2"/>
  <c r="N62" i="2"/>
  <c r="M62" i="2"/>
  <c r="L62" i="2"/>
  <c r="K62" i="2"/>
  <c r="J62" i="2"/>
  <c r="I62" i="2"/>
  <c r="H62" i="2"/>
  <c r="G62" i="2"/>
  <c r="F62" i="2"/>
  <c r="E62" i="2"/>
  <c r="D62" i="2"/>
  <c r="C62" i="2"/>
  <c r="B62" i="2"/>
  <c r="P61" i="2"/>
  <c r="O61" i="2"/>
  <c r="N61" i="2"/>
  <c r="M61" i="2"/>
  <c r="L61" i="2"/>
  <c r="K61" i="2"/>
  <c r="J61" i="2"/>
  <c r="I61" i="2"/>
  <c r="H61" i="2"/>
  <c r="G61" i="2"/>
  <c r="F61" i="2"/>
  <c r="E61" i="2"/>
  <c r="D61" i="2"/>
  <c r="C61" i="2"/>
  <c r="B61" i="2"/>
  <c r="P60" i="2"/>
  <c r="O60" i="2"/>
  <c r="N60" i="2"/>
  <c r="M60" i="2"/>
  <c r="L60" i="2"/>
  <c r="K60" i="2"/>
  <c r="J60" i="2"/>
  <c r="I60" i="2"/>
  <c r="H60" i="2"/>
  <c r="G60" i="2"/>
  <c r="F60" i="2"/>
  <c r="E60" i="2"/>
  <c r="D60" i="2"/>
  <c r="C60" i="2"/>
  <c r="B60" i="2"/>
  <c r="P59" i="2"/>
  <c r="O59" i="2"/>
  <c r="N59" i="2"/>
  <c r="M59" i="2"/>
  <c r="L59" i="2"/>
  <c r="K59" i="2"/>
  <c r="J59" i="2"/>
  <c r="I59" i="2"/>
  <c r="H59" i="2"/>
  <c r="G59" i="2"/>
  <c r="F59" i="2"/>
  <c r="E59" i="2"/>
  <c r="D59" i="2"/>
  <c r="C59" i="2"/>
  <c r="B59" i="2"/>
  <c r="P58" i="2"/>
  <c r="O58" i="2"/>
  <c r="N58" i="2"/>
  <c r="M58" i="2"/>
  <c r="L58" i="2"/>
  <c r="K58" i="2"/>
  <c r="J58" i="2"/>
  <c r="I58" i="2"/>
  <c r="H58" i="2"/>
  <c r="G58" i="2"/>
  <c r="F58" i="2"/>
  <c r="E58" i="2"/>
  <c r="D58" i="2"/>
  <c r="C58" i="2"/>
  <c r="B58" i="2"/>
  <c r="P57" i="2"/>
  <c r="O57" i="2"/>
  <c r="N57" i="2"/>
  <c r="M57" i="2"/>
  <c r="L57" i="2"/>
  <c r="K57" i="2"/>
  <c r="J57" i="2"/>
  <c r="I57" i="2"/>
  <c r="H57" i="2"/>
  <c r="G57" i="2"/>
  <c r="F57" i="2"/>
  <c r="E57" i="2"/>
  <c r="D57" i="2"/>
  <c r="C57" i="2"/>
  <c r="B57" i="2"/>
  <c r="P56" i="2"/>
  <c r="O56" i="2"/>
  <c r="N56" i="2"/>
  <c r="M56" i="2"/>
  <c r="L56" i="2"/>
  <c r="K56" i="2"/>
  <c r="J56" i="2"/>
  <c r="I56" i="2"/>
  <c r="H56" i="2"/>
  <c r="G56" i="2"/>
  <c r="F56" i="2"/>
  <c r="E56" i="2"/>
  <c r="D56" i="2"/>
  <c r="C56" i="2"/>
  <c r="B56" i="2"/>
  <c r="P55" i="2"/>
  <c r="O55" i="2"/>
  <c r="N55" i="2"/>
  <c r="M55" i="2"/>
  <c r="L55" i="2"/>
  <c r="K55" i="2"/>
  <c r="J55" i="2"/>
  <c r="I55" i="2"/>
  <c r="H55" i="2"/>
  <c r="G55" i="2"/>
  <c r="F55" i="2"/>
  <c r="E55" i="2"/>
  <c r="D55" i="2"/>
  <c r="C55" i="2"/>
  <c r="B55" i="2"/>
  <c r="P54" i="2"/>
  <c r="O54" i="2"/>
  <c r="N54" i="2"/>
  <c r="M54" i="2"/>
  <c r="L54" i="2"/>
  <c r="K54" i="2"/>
  <c r="J54" i="2"/>
  <c r="I54" i="2"/>
  <c r="H54" i="2"/>
  <c r="G54" i="2"/>
  <c r="F54" i="2"/>
  <c r="E54" i="2"/>
  <c r="D54" i="2"/>
  <c r="C54" i="2"/>
  <c r="B54" i="2"/>
  <c r="P53" i="2"/>
  <c r="O53" i="2"/>
  <c r="N53" i="2"/>
  <c r="M53" i="2"/>
  <c r="L53" i="2"/>
  <c r="K53" i="2"/>
  <c r="J53" i="2"/>
  <c r="I53" i="2"/>
  <c r="H53" i="2"/>
  <c r="G53" i="2"/>
  <c r="F53" i="2"/>
  <c r="E53" i="2"/>
  <c r="D53" i="2"/>
  <c r="C53" i="2"/>
  <c r="B53" i="2"/>
  <c r="P52" i="2"/>
  <c r="O52" i="2"/>
  <c r="N52" i="2"/>
  <c r="M52" i="2"/>
  <c r="L52" i="2"/>
  <c r="K52" i="2"/>
  <c r="J52" i="2"/>
  <c r="I52" i="2"/>
  <c r="H52" i="2"/>
  <c r="G52" i="2"/>
  <c r="F52" i="2"/>
  <c r="E52" i="2"/>
  <c r="D52" i="2"/>
  <c r="C52" i="2"/>
  <c r="B52" i="2"/>
  <c r="P51" i="2"/>
  <c r="O51" i="2"/>
  <c r="N51" i="2"/>
  <c r="M51" i="2"/>
  <c r="L51" i="2"/>
  <c r="K51" i="2"/>
  <c r="J51" i="2"/>
  <c r="I51" i="2"/>
  <c r="H51" i="2"/>
  <c r="G51" i="2"/>
  <c r="F51" i="2"/>
  <c r="E51" i="2"/>
  <c r="D51" i="2"/>
  <c r="C51" i="2"/>
  <c r="B51" i="2"/>
  <c r="P50" i="2"/>
  <c r="O50" i="2"/>
  <c r="N50" i="2"/>
  <c r="M50" i="2"/>
  <c r="L50" i="2"/>
  <c r="K50" i="2"/>
  <c r="J50" i="2"/>
  <c r="I50" i="2"/>
  <c r="H50" i="2"/>
  <c r="G50" i="2"/>
  <c r="F50" i="2"/>
  <c r="E50" i="2"/>
  <c r="D50" i="2"/>
  <c r="C50" i="2"/>
  <c r="B50" i="2"/>
  <c r="P49" i="2"/>
  <c r="O49" i="2"/>
  <c r="N49" i="2"/>
  <c r="M49" i="2"/>
  <c r="L49" i="2"/>
  <c r="K49" i="2"/>
  <c r="J49" i="2"/>
  <c r="I49" i="2"/>
  <c r="H49" i="2"/>
  <c r="G49" i="2"/>
  <c r="F49" i="2"/>
  <c r="E49" i="2"/>
  <c r="D49" i="2"/>
  <c r="C49" i="2"/>
  <c r="B49" i="2"/>
  <c r="P48" i="2"/>
  <c r="O48" i="2"/>
  <c r="N48" i="2"/>
  <c r="M48" i="2"/>
  <c r="L48" i="2"/>
  <c r="K48" i="2"/>
  <c r="J48" i="2"/>
  <c r="I48" i="2"/>
  <c r="H48" i="2"/>
  <c r="G48" i="2"/>
  <c r="F48" i="2"/>
  <c r="E48" i="2"/>
  <c r="D48" i="2"/>
  <c r="C48" i="2"/>
  <c r="B48" i="2"/>
  <c r="P47" i="2"/>
  <c r="O47" i="2"/>
  <c r="N47" i="2"/>
  <c r="M47" i="2"/>
  <c r="L47" i="2"/>
  <c r="K47" i="2"/>
  <c r="J47" i="2"/>
  <c r="I47" i="2"/>
  <c r="H47" i="2"/>
  <c r="G47" i="2"/>
  <c r="F47" i="2"/>
  <c r="E47" i="2"/>
  <c r="D47" i="2"/>
  <c r="C47" i="2"/>
  <c r="B47" i="2"/>
  <c r="P46" i="2"/>
  <c r="O46" i="2"/>
  <c r="N46" i="2"/>
  <c r="M46" i="2"/>
  <c r="L46" i="2"/>
  <c r="K46" i="2"/>
  <c r="J46" i="2"/>
  <c r="I46" i="2"/>
  <c r="H46" i="2"/>
  <c r="G46" i="2"/>
  <c r="F46" i="2"/>
  <c r="E46" i="2"/>
  <c r="D46" i="2"/>
  <c r="C46" i="2"/>
  <c r="B46" i="2"/>
  <c r="P45" i="2"/>
  <c r="O45" i="2"/>
  <c r="N45" i="2"/>
  <c r="M45" i="2"/>
  <c r="L45" i="2"/>
  <c r="K45" i="2"/>
  <c r="J45" i="2"/>
  <c r="I45" i="2"/>
  <c r="H45" i="2"/>
  <c r="G45" i="2"/>
  <c r="F45" i="2"/>
  <c r="E45" i="2"/>
  <c r="D45" i="2"/>
  <c r="C45" i="2"/>
  <c r="B45" i="2"/>
  <c r="P44" i="2"/>
  <c r="O44" i="2"/>
  <c r="N44" i="2"/>
  <c r="M44" i="2"/>
  <c r="L44" i="2"/>
  <c r="K44" i="2"/>
  <c r="J44" i="2"/>
  <c r="I44" i="2"/>
  <c r="H44" i="2"/>
  <c r="G44" i="2"/>
  <c r="F44" i="2"/>
  <c r="E44" i="2"/>
  <c r="D44" i="2"/>
  <c r="C44" i="2"/>
  <c r="B44" i="2"/>
  <c r="P43" i="2"/>
  <c r="O43" i="2"/>
  <c r="N43" i="2"/>
  <c r="M43" i="2"/>
  <c r="L43" i="2"/>
  <c r="K43" i="2"/>
  <c r="J43" i="2"/>
  <c r="I43" i="2"/>
  <c r="H43" i="2"/>
  <c r="G43" i="2"/>
  <c r="F43" i="2"/>
  <c r="E43" i="2"/>
  <c r="D43" i="2"/>
  <c r="C43" i="2"/>
  <c r="B43" i="2"/>
  <c r="P42" i="2"/>
  <c r="O42" i="2"/>
  <c r="N42" i="2"/>
  <c r="M42" i="2"/>
  <c r="L42" i="2"/>
  <c r="K42" i="2"/>
  <c r="J42" i="2"/>
  <c r="I42" i="2"/>
  <c r="H42" i="2"/>
  <c r="G42" i="2"/>
  <c r="F42" i="2"/>
  <c r="E42" i="2"/>
  <c r="D42" i="2"/>
  <c r="C42" i="2"/>
  <c r="B42" i="2"/>
  <c r="P41" i="2"/>
  <c r="O41" i="2"/>
  <c r="N41" i="2"/>
  <c r="M41" i="2"/>
  <c r="L41" i="2"/>
  <c r="K41" i="2"/>
  <c r="J41" i="2"/>
  <c r="I41" i="2"/>
  <c r="H41" i="2"/>
  <c r="G41" i="2"/>
  <c r="F41" i="2"/>
  <c r="E41" i="2"/>
  <c r="D41" i="2"/>
  <c r="C41" i="2"/>
  <c r="B41" i="2"/>
  <c r="P40" i="2"/>
  <c r="O40" i="2"/>
  <c r="N40" i="2"/>
  <c r="M40" i="2"/>
  <c r="L40" i="2"/>
  <c r="K40" i="2"/>
  <c r="J40" i="2"/>
  <c r="I40" i="2"/>
  <c r="H40" i="2"/>
  <c r="G40" i="2"/>
  <c r="F40" i="2"/>
  <c r="E40" i="2"/>
  <c r="D40" i="2"/>
  <c r="C40" i="2"/>
  <c r="B40" i="2"/>
  <c r="P39" i="2"/>
  <c r="O39" i="2"/>
  <c r="N39" i="2"/>
  <c r="M39" i="2"/>
  <c r="L39" i="2"/>
  <c r="K39" i="2"/>
  <c r="J39" i="2"/>
  <c r="I39" i="2"/>
  <c r="H39" i="2"/>
  <c r="G39" i="2"/>
  <c r="F39" i="2"/>
  <c r="E39" i="2"/>
  <c r="D39" i="2"/>
  <c r="C39" i="2"/>
  <c r="B39" i="2"/>
  <c r="P38" i="2"/>
  <c r="O38" i="2"/>
  <c r="N38" i="2"/>
  <c r="M38" i="2"/>
  <c r="L38" i="2"/>
  <c r="K38" i="2"/>
  <c r="J38" i="2"/>
  <c r="I38" i="2"/>
  <c r="H38" i="2"/>
  <c r="G38" i="2"/>
  <c r="F38" i="2"/>
  <c r="E38" i="2"/>
  <c r="D38" i="2"/>
  <c r="C38" i="2"/>
  <c r="B38" i="2"/>
  <c r="P37" i="2"/>
  <c r="O37" i="2"/>
  <c r="N37" i="2"/>
  <c r="M37" i="2"/>
  <c r="L37" i="2"/>
  <c r="K37" i="2"/>
  <c r="J37" i="2"/>
  <c r="I37" i="2"/>
  <c r="H37" i="2"/>
  <c r="G37" i="2"/>
  <c r="F37" i="2"/>
  <c r="E37" i="2"/>
  <c r="D37" i="2"/>
  <c r="C37" i="2"/>
  <c r="B37" i="2"/>
  <c r="P36" i="2"/>
  <c r="O36" i="2"/>
  <c r="N36" i="2"/>
  <c r="M36" i="2"/>
  <c r="L36" i="2"/>
  <c r="K36" i="2"/>
  <c r="J36" i="2"/>
  <c r="I36" i="2"/>
  <c r="H36" i="2"/>
  <c r="G36" i="2"/>
  <c r="F36" i="2"/>
  <c r="E36" i="2"/>
  <c r="D36" i="2"/>
  <c r="C36" i="2"/>
  <c r="B36" i="2"/>
  <c r="P35" i="2"/>
  <c r="O35" i="2"/>
  <c r="N35" i="2"/>
  <c r="M35" i="2"/>
  <c r="L35" i="2"/>
  <c r="K35" i="2"/>
  <c r="J35" i="2"/>
  <c r="I35" i="2"/>
  <c r="H35" i="2"/>
  <c r="G35" i="2"/>
  <c r="F35" i="2"/>
  <c r="E35" i="2"/>
  <c r="D35" i="2"/>
  <c r="C35" i="2"/>
  <c r="B35" i="2"/>
  <c r="P34" i="2"/>
  <c r="O34" i="2"/>
  <c r="N34" i="2"/>
  <c r="M34" i="2"/>
  <c r="L34" i="2"/>
  <c r="K34" i="2"/>
  <c r="J34" i="2"/>
  <c r="I34" i="2"/>
  <c r="H34" i="2"/>
  <c r="G34" i="2"/>
  <c r="F34" i="2"/>
  <c r="E34" i="2"/>
  <c r="D34" i="2"/>
  <c r="C34" i="2"/>
  <c r="B34" i="2"/>
  <c r="P33" i="2"/>
  <c r="O33" i="2"/>
  <c r="N33" i="2"/>
  <c r="M33" i="2"/>
  <c r="L33" i="2"/>
  <c r="K33" i="2"/>
  <c r="J33" i="2"/>
  <c r="I33" i="2"/>
  <c r="H33" i="2"/>
  <c r="G33" i="2"/>
  <c r="F33" i="2"/>
  <c r="E33" i="2"/>
  <c r="D33" i="2"/>
  <c r="C33" i="2"/>
  <c r="B33" i="2"/>
  <c r="P32" i="2"/>
  <c r="O32" i="2"/>
  <c r="N32" i="2"/>
  <c r="M32" i="2"/>
  <c r="L32" i="2"/>
  <c r="K32" i="2"/>
  <c r="J32" i="2"/>
  <c r="I32" i="2"/>
  <c r="H32" i="2"/>
  <c r="G32" i="2"/>
  <c r="F32" i="2"/>
  <c r="E32" i="2"/>
  <c r="D32" i="2"/>
  <c r="C32" i="2"/>
  <c r="B32" i="2"/>
  <c r="P31" i="2"/>
  <c r="O31" i="2"/>
  <c r="N31" i="2"/>
  <c r="M31" i="2"/>
  <c r="L31" i="2"/>
  <c r="K31" i="2"/>
  <c r="J31" i="2"/>
  <c r="I31" i="2"/>
  <c r="H31" i="2"/>
  <c r="G31" i="2"/>
  <c r="F31" i="2"/>
  <c r="E31" i="2"/>
  <c r="D31" i="2"/>
  <c r="C31" i="2"/>
  <c r="B31" i="2"/>
  <c r="P30" i="2"/>
  <c r="O30" i="2"/>
  <c r="N30" i="2"/>
  <c r="M30" i="2"/>
  <c r="L30" i="2"/>
  <c r="K30" i="2"/>
  <c r="J30" i="2"/>
  <c r="I30" i="2"/>
  <c r="H30" i="2"/>
  <c r="G30" i="2"/>
  <c r="F30" i="2"/>
  <c r="E30" i="2"/>
  <c r="D30" i="2"/>
  <c r="C30" i="2"/>
  <c r="B30" i="2"/>
  <c r="P29" i="2"/>
  <c r="O29" i="2"/>
  <c r="N29" i="2"/>
  <c r="M29" i="2"/>
  <c r="L29" i="2"/>
  <c r="K29" i="2"/>
  <c r="J29" i="2"/>
  <c r="I29" i="2"/>
  <c r="H29" i="2"/>
  <c r="G29" i="2"/>
  <c r="F29" i="2"/>
  <c r="E29" i="2"/>
  <c r="D29" i="2"/>
  <c r="C29" i="2"/>
  <c r="B29" i="2"/>
  <c r="P28" i="2"/>
  <c r="O28" i="2"/>
  <c r="N28" i="2"/>
  <c r="M28" i="2"/>
  <c r="L28" i="2"/>
  <c r="K28" i="2"/>
  <c r="J28" i="2"/>
  <c r="I28" i="2"/>
  <c r="H28" i="2"/>
  <c r="G28" i="2"/>
  <c r="F28" i="2"/>
  <c r="E28" i="2"/>
  <c r="D28" i="2"/>
  <c r="C28" i="2"/>
  <c r="B28" i="2"/>
  <c r="P27" i="2"/>
  <c r="O27" i="2"/>
  <c r="N27" i="2"/>
  <c r="M27" i="2"/>
  <c r="L27" i="2"/>
  <c r="K27" i="2"/>
  <c r="J27" i="2"/>
  <c r="I27" i="2"/>
  <c r="H27" i="2"/>
  <c r="G27" i="2"/>
  <c r="F27" i="2"/>
  <c r="E27" i="2"/>
  <c r="D27" i="2"/>
  <c r="C27" i="2"/>
  <c r="B27" i="2"/>
  <c r="P26" i="2"/>
  <c r="O26" i="2"/>
  <c r="N26" i="2"/>
  <c r="M26" i="2"/>
  <c r="L26" i="2"/>
  <c r="K26" i="2"/>
  <c r="J26" i="2"/>
  <c r="I26" i="2"/>
  <c r="H26" i="2"/>
  <c r="G26" i="2"/>
  <c r="F26" i="2"/>
  <c r="E26" i="2"/>
  <c r="D26" i="2"/>
  <c r="C26" i="2"/>
  <c r="B26" i="2"/>
  <c r="P25" i="2"/>
  <c r="O25" i="2"/>
  <c r="N25" i="2"/>
  <c r="M25" i="2"/>
  <c r="L25" i="2"/>
  <c r="K25" i="2"/>
  <c r="J25" i="2"/>
  <c r="I25" i="2"/>
  <c r="H25" i="2"/>
  <c r="G25" i="2"/>
  <c r="F25" i="2"/>
  <c r="E25" i="2"/>
  <c r="D25" i="2"/>
  <c r="C25" i="2"/>
  <c r="B25" i="2"/>
  <c r="P24" i="2"/>
  <c r="O24" i="2"/>
  <c r="N24" i="2"/>
  <c r="M24" i="2"/>
  <c r="L24" i="2"/>
  <c r="K24" i="2"/>
  <c r="J24" i="2"/>
  <c r="I24" i="2"/>
  <c r="H24" i="2"/>
  <c r="G24" i="2"/>
  <c r="F24" i="2"/>
  <c r="E24" i="2"/>
  <c r="D24" i="2"/>
  <c r="C24" i="2"/>
  <c r="B24" i="2"/>
  <c r="P23" i="2"/>
  <c r="O23" i="2"/>
  <c r="N23" i="2"/>
  <c r="M23" i="2"/>
  <c r="L23" i="2"/>
  <c r="K23" i="2"/>
  <c r="J23" i="2"/>
  <c r="I23" i="2"/>
  <c r="H23" i="2"/>
  <c r="G23" i="2"/>
  <c r="F23" i="2"/>
  <c r="E23" i="2"/>
  <c r="D23" i="2"/>
  <c r="C23" i="2"/>
  <c r="B23" i="2"/>
  <c r="P22" i="2"/>
  <c r="O22" i="2"/>
  <c r="N22" i="2"/>
  <c r="M22" i="2"/>
  <c r="L22" i="2"/>
  <c r="K22" i="2"/>
  <c r="J22" i="2"/>
  <c r="I22" i="2"/>
  <c r="H22" i="2"/>
  <c r="G22" i="2"/>
  <c r="F22" i="2"/>
  <c r="E22" i="2"/>
  <c r="D22" i="2"/>
  <c r="C22" i="2"/>
  <c r="B22" i="2"/>
  <c r="P21" i="2"/>
  <c r="O21" i="2"/>
  <c r="N21" i="2"/>
  <c r="M21" i="2"/>
  <c r="L21" i="2"/>
  <c r="K21" i="2"/>
  <c r="J21" i="2"/>
  <c r="I21" i="2"/>
  <c r="H21" i="2"/>
  <c r="G21" i="2"/>
  <c r="F21" i="2"/>
  <c r="E21" i="2"/>
  <c r="D21" i="2"/>
  <c r="C21" i="2"/>
  <c r="B21" i="2"/>
  <c r="P20" i="2"/>
  <c r="O20" i="2"/>
  <c r="N20" i="2"/>
  <c r="M20" i="2"/>
  <c r="L20" i="2"/>
  <c r="K20" i="2"/>
  <c r="J20" i="2"/>
  <c r="I20" i="2"/>
  <c r="H20" i="2"/>
  <c r="G20" i="2"/>
  <c r="F20" i="2"/>
  <c r="E20" i="2"/>
  <c r="D20" i="2"/>
  <c r="C20" i="2"/>
  <c r="B20" i="2"/>
  <c r="P19" i="2"/>
  <c r="O19" i="2"/>
  <c r="N19" i="2"/>
  <c r="M19" i="2"/>
  <c r="L19" i="2"/>
  <c r="K19" i="2"/>
  <c r="J19" i="2"/>
  <c r="I19" i="2"/>
  <c r="H19" i="2"/>
  <c r="G19" i="2"/>
  <c r="F19" i="2"/>
  <c r="E19" i="2"/>
  <c r="D19" i="2"/>
  <c r="C19" i="2"/>
  <c r="B19" i="2"/>
  <c r="P18" i="2"/>
  <c r="O18" i="2"/>
  <c r="N18" i="2"/>
  <c r="M18" i="2"/>
  <c r="L18" i="2"/>
  <c r="K18" i="2"/>
  <c r="J18" i="2"/>
  <c r="I18" i="2"/>
  <c r="H18" i="2"/>
  <c r="G18" i="2"/>
  <c r="F18" i="2"/>
  <c r="E18" i="2"/>
  <c r="D18" i="2"/>
  <c r="C18" i="2"/>
  <c r="B18" i="2"/>
  <c r="P17" i="2"/>
  <c r="O17" i="2"/>
  <c r="N17" i="2"/>
  <c r="M17" i="2"/>
  <c r="L17" i="2"/>
  <c r="K17" i="2"/>
  <c r="J17" i="2"/>
  <c r="I17" i="2"/>
  <c r="H17" i="2"/>
  <c r="G17" i="2"/>
  <c r="F17" i="2"/>
  <c r="E17" i="2"/>
  <c r="D17" i="2"/>
  <c r="C17" i="2"/>
  <c r="B17" i="2"/>
  <c r="P16" i="2"/>
  <c r="O16" i="2"/>
  <c r="N16" i="2"/>
  <c r="M16" i="2"/>
  <c r="L16" i="2"/>
  <c r="K16" i="2"/>
  <c r="J16" i="2"/>
  <c r="I16" i="2"/>
  <c r="H16" i="2"/>
  <c r="G16" i="2"/>
  <c r="F16" i="2"/>
  <c r="E16" i="2"/>
  <c r="D16" i="2"/>
  <c r="C16" i="2"/>
  <c r="B16" i="2"/>
  <c r="P15" i="2"/>
  <c r="O15" i="2"/>
  <c r="N15" i="2"/>
  <c r="M15" i="2"/>
  <c r="L15" i="2"/>
  <c r="K15" i="2"/>
  <c r="J15" i="2"/>
  <c r="I15" i="2"/>
  <c r="H15" i="2"/>
  <c r="G15" i="2"/>
  <c r="F15" i="2"/>
  <c r="E15" i="2"/>
  <c r="D15" i="2"/>
  <c r="C15" i="2"/>
  <c r="B15" i="2"/>
  <c r="P14" i="2"/>
  <c r="O14" i="2"/>
  <c r="N14" i="2"/>
  <c r="M14" i="2"/>
  <c r="L14" i="2"/>
  <c r="K14" i="2"/>
  <c r="J14" i="2"/>
  <c r="I14" i="2"/>
  <c r="H14" i="2"/>
  <c r="G14" i="2"/>
  <c r="F14" i="2"/>
  <c r="E14" i="2"/>
  <c r="D14" i="2"/>
  <c r="C14" i="2"/>
  <c r="B14" i="2"/>
  <c r="P13" i="2"/>
  <c r="O13" i="2"/>
  <c r="N13" i="2"/>
  <c r="M13" i="2"/>
  <c r="L13" i="2"/>
  <c r="K13" i="2"/>
  <c r="J13" i="2"/>
  <c r="I13" i="2"/>
  <c r="H13" i="2"/>
  <c r="G13" i="2"/>
  <c r="F13" i="2"/>
  <c r="E13" i="2"/>
  <c r="D13" i="2"/>
  <c r="C13" i="2"/>
  <c r="B13" i="2"/>
  <c r="P12" i="2"/>
  <c r="O12" i="2"/>
  <c r="N12" i="2"/>
  <c r="M12" i="2"/>
  <c r="L12" i="2"/>
  <c r="K12" i="2"/>
  <c r="J12" i="2"/>
  <c r="I12" i="2"/>
  <c r="H12" i="2"/>
  <c r="G12" i="2"/>
  <c r="F12" i="2"/>
  <c r="E12" i="2"/>
  <c r="D12" i="2"/>
  <c r="C12" i="2"/>
  <c r="B12" i="2"/>
  <c r="P11" i="2"/>
  <c r="O11" i="2"/>
  <c r="N11" i="2"/>
  <c r="M11" i="2"/>
  <c r="L11" i="2"/>
  <c r="K11" i="2"/>
  <c r="J11" i="2"/>
  <c r="I11" i="2"/>
  <c r="H11" i="2"/>
  <c r="G11" i="2"/>
  <c r="F11" i="2"/>
  <c r="E11" i="2"/>
  <c r="D11" i="2"/>
  <c r="C11" i="2"/>
  <c r="B11" i="2"/>
  <c r="P10" i="2"/>
  <c r="O10" i="2"/>
  <c r="N10" i="2"/>
  <c r="M10" i="2"/>
  <c r="L10" i="2"/>
  <c r="K10" i="2"/>
  <c r="J10" i="2"/>
  <c r="I10" i="2"/>
  <c r="H10" i="2"/>
  <c r="G10" i="2"/>
  <c r="F10" i="2"/>
  <c r="E10" i="2"/>
  <c r="D10" i="2"/>
  <c r="C10" i="2"/>
  <c r="B10" i="2"/>
  <c r="P9" i="2"/>
  <c r="O9" i="2"/>
  <c r="N9" i="2"/>
  <c r="M9" i="2"/>
  <c r="L9" i="2"/>
  <c r="K9" i="2"/>
  <c r="J9" i="2"/>
  <c r="I9" i="2"/>
  <c r="H9" i="2"/>
  <c r="G9" i="2"/>
  <c r="F9" i="2"/>
  <c r="E9" i="2"/>
  <c r="D9" i="2"/>
  <c r="C9" i="2"/>
  <c r="B9" i="2"/>
  <c r="P8" i="2"/>
  <c r="O8" i="2"/>
  <c r="N8" i="2"/>
  <c r="M8" i="2"/>
  <c r="L8" i="2"/>
  <c r="K8" i="2"/>
  <c r="J8" i="2"/>
  <c r="I8" i="2"/>
  <c r="H8" i="2"/>
  <c r="G8" i="2"/>
  <c r="F8" i="2"/>
  <c r="E8" i="2"/>
  <c r="D8" i="2"/>
  <c r="C8" i="2"/>
  <c r="B8" i="2"/>
  <c r="P7" i="2"/>
  <c r="O7" i="2"/>
  <c r="N7" i="2"/>
  <c r="M7" i="2"/>
  <c r="L7" i="2"/>
  <c r="K7" i="2"/>
  <c r="J7" i="2"/>
  <c r="I7" i="2"/>
  <c r="H7" i="2"/>
  <c r="G7" i="2"/>
  <c r="F7" i="2"/>
  <c r="E7" i="2"/>
  <c r="D7" i="2"/>
  <c r="C7" i="2"/>
  <c r="B7" i="2"/>
  <c r="P6" i="2"/>
  <c r="O6" i="2"/>
  <c r="N6" i="2"/>
  <c r="M6" i="2"/>
  <c r="L6" i="2"/>
  <c r="K6" i="2"/>
  <c r="J6" i="2"/>
  <c r="I6" i="2"/>
  <c r="H6" i="2"/>
  <c r="G6" i="2"/>
  <c r="F6" i="2"/>
  <c r="E6" i="2"/>
  <c r="D6" i="2"/>
  <c r="C6" i="2"/>
  <c r="B6" i="2"/>
  <c r="P5" i="2"/>
  <c r="O5" i="2"/>
  <c r="N5" i="2"/>
  <c r="M5" i="2"/>
  <c r="L5" i="2"/>
  <c r="K5" i="2"/>
  <c r="J5" i="2"/>
  <c r="I5" i="2"/>
  <c r="H5" i="2"/>
  <c r="G5" i="2"/>
  <c r="F5" i="2"/>
  <c r="E5" i="2"/>
  <c r="D5" i="2"/>
  <c r="C5" i="2"/>
  <c r="B5" i="2"/>
  <c r="L4" i="2"/>
  <c r="T2" i="1" l="1"/>
  <c r="P4" i="2" s="1"/>
  <c r="CU3" i="4"/>
  <c r="BV1" i="4" l="1"/>
  <c r="E4" i="2" l="1"/>
  <c r="DP3" i="4" l="1"/>
  <c r="DO3" i="4"/>
  <c r="DO9" i="4" s="1"/>
  <c r="DN3" i="4"/>
  <c r="DM3" i="4"/>
  <c r="DL3" i="4"/>
  <c r="DK4" i="4" s="1"/>
  <c r="DL4" i="4" s="1"/>
  <c r="DK3" i="4"/>
  <c r="N42" i="4" s="1"/>
  <c r="DJ3" i="4"/>
  <c r="DI3" i="4"/>
  <c r="DH3" i="4"/>
  <c r="DF3" i="4"/>
  <c r="Q37" i="4" s="1"/>
  <c r="Q34" i="4"/>
  <c r="DD3" i="4"/>
  <c r="DC3" i="4"/>
  <c r="DB3" i="4"/>
  <c r="DA3" i="4"/>
  <c r="CZ3" i="4"/>
  <c r="CY3" i="4"/>
  <c r="CX3" i="4"/>
  <c r="CV3" i="4"/>
  <c r="CV4" i="4" s="1"/>
  <c r="CW4" i="4" s="1"/>
  <c r="CT8" i="4"/>
  <c r="CU8" i="4" s="1"/>
  <c r="AF28" i="4" s="1"/>
  <c r="CT3" i="4"/>
  <c r="CS3" i="4"/>
  <c r="CR4" i="4" s="1"/>
  <c r="CS4" i="4" s="1"/>
  <c r="CR3" i="4"/>
  <c r="CP5" i="4" s="1"/>
  <c r="CQ5" i="4" s="1"/>
  <c r="CQ3" i="4"/>
  <c r="W14" i="4" s="1"/>
  <c r="CP3" i="4"/>
  <c r="CO3" i="4"/>
  <c r="BM18" i="4" s="1"/>
  <c r="CN3" i="4"/>
  <c r="CM3" i="4"/>
  <c r="CL3" i="4"/>
  <c r="AQ19" i="4" s="1"/>
  <c r="CK3" i="4"/>
  <c r="CJ3" i="4"/>
  <c r="AD17" i="4" s="1"/>
  <c r="CI3" i="4"/>
  <c r="J28" i="4" s="1"/>
  <c r="CH3" i="4"/>
  <c r="D28" i="4" s="1"/>
  <c r="CG3" i="4"/>
  <c r="CF8" i="4" s="1"/>
  <c r="CG8" i="4" s="1"/>
  <c r="Q14" i="4" s="1"/>
  <c r="CF3" i="4"/>
  <c r="C10" i="4" s="1"/>
  <c r="E30" i="7" s="1"/>
  <c r="H4" i="2"/>
  <c r="CW3" i="4"/>
  <c r="CO28" i="4"/>
  <c r="CO27" i="4"/>
  <c r="B4" i="2"/>
  <c r="E28" i="7" s="1"/>
  <c r="C4" i="2"/>
  <c r="D4" i="2"/>
  <c r="F4" i="2"/>
  <c r="G4" i="2"/>
  <c r="I4" i="2"/>
  <c r="J4" i="2"/>
  <c r="K4" i="2"/>
  <c r="M4" i="2"/>
  <c r="N4" i="2"/>
  <c r="O4" i="2"/>
  <c r="CT9" i="4"/>
  <c r="CU9" i="4" s="1"/>
  <c r="AH28" i="4" s="1"/>
  <c r="CU21" i="4"/>
  <c r="CT5" i="4"/>
  <c r="CU5" i="4" s="1"/>
  <c r="CT10" i="4"/>
  <c r="CU10" i="4" s="1"/>
  <c r="AJ28" i="4" s="1"/>
  <c r="CT7" i="4"/>
  <c r="CU7" i="4" s="1"/>
  <c r="AD28" i="4" s="1"/>
  <c r="CT4" i="4"/>
  <c r="CU4" i="4" s="1"/>
  <c r="CT6" i="4"/>
  <c r="CU6" i="4" s="1"/>
  <c r="AB28" i="4" s="1"/>
  <c r="DE5" i="4" l="1"/>
  <c r="E37" i="4" s="1"/>
  <c r="DE4" i="4"/>
  <c r="E34" i="4" s="1"/>
  <c r="AJ19" i="4"/>
  <c r="F19" i="4"/>
  <c r="BI19" i="4"/>
  <c r="AY19" i="4"/>
  <c r="E42" i="4"/>
  <c r="G42" i="4"/>
  <c r="T28" i="4"/>
  <c r="AK23" i="4"/>
  <c r="AU23" i="4"/>
  <c r="N28" i="4"/>
  <c r="L28" i="4"/>
  <c r="BO32" i="4"/>
  <c r="BO30" i="4"/>
  <c r="BS30" i="4" s="1"/>
  <c r="T17" i="4"/>
  <c r="R17" i="4"/>
  <c r="AA19" i="4"/>
  <c r="U19" i="4"/>
  <c r="L19" i="4"/>
  <c r="O19" i="4"/>
  <c r="AG19" i="4"/>
  <c r="AM19" i="4"/>
  <c r="X19" i="4"/>
  <c r="I19" i="4"/>
  <c r="R19" i="4"/>
  <c r="DL21" i="4"/>
  <c r="W42" i="4" s="1"/>
  <c r="AD19" i="4"/>
  <c r="DK10" i="4"/>
  <c r="DL10" i="4" s="1"/>
  <c r="AG42" i="4" s="1"/>
  <c r="DK5" i="4"/>
  <c r="DL5" i="4" s="1"/>
  <c r="K42" i="4"/>
  <c r="R42" i="4"/>
  <c r="I42" i="4"/>
  <c r="P42" i="4"/>
  <c r="CV6" i="4"/>
  <c r="CW6" i="4" s="1"/>
  <c r="CW21" i="4"/>
  <c r="AL28" i="4" s="1"/>
  <c r="CV5" i="4"/>
  <c r="CW5" i="4" s="1"/>
  <c r="CV7" i="4"/>
  <c r="CW7" i="4" s="1"/>
  <c r="CV8" i="4"/>
  <c r="CW8" i="4" s="1"/>
  <c r="CV9" i="4"/>
  <c r="CW9" i="4" s="1"/>
  <c r="CV10" i="4"/>
  <c r="CW10" i="4" s="1"/>
  <c r="CP4" i="4"/>
  <c r="CQ4" i="4" s="1"/>
  <c r="CP21" i="4"/>
  <c r="CQ21" i="4" s="1"/>
  <c r="CP8" i="4"/>
  <c r="CQ8" i="4" s="1"/>
  <c r="CN26" i="4"/>
  <c r="AI14" i="4" s="1"/>
  <c r="CP9" i="4"/>
  <c r="CQ9" i="4" s="1"/>
  <c r="CP22" i="4"/>
  <c r="CQ22" i="4" s="1"/>
  <c r="CP10" i="4"/>
  <c r="CQ10" i="4" s="1"/>
  <c r="X31" i="4"/>
  <c r="T31" i="4"/>
  <c r="N31" i="4"/>
  <c r="Z31" i="4"/>
  <c r="P31" i="4"/>
  <c r="L31" i="4"/>
  <c r="V31" i="4"/>
  <c r="BD34" i="4"/>
  <c r="Z34" i="4"/>
  <c r="AL34" i="4"/>
  <c r="AR34" i="4"/>
  <c r="CP23" i="4"/>
  <c r="CQ23" i="4" s="1"/>
  <c r="CP7" i="4"/>
  <c r="CQ7" i="4" s="1"/>
  <c r="P28" i="4"/>
  <c r="AT62" i="4"/>
  <c r="AR62" i="4"/>
  <c r="AV62" i="4"/>
  <c r="AX62" i="4"/>
  <c r="DN8" i="4"/>
  <c r="DO8" i="4" s="1"/>
  <c r="BF62" i="4" s="1"/>
  <c r="DN7" i="4"/>
  <c r="DO7" i="4" s="1"/>
  <c r="BD62" i="4" s="1"/>
  <c r="DN6" i="4"/>
  <c r="DO6" i="4" s="1"/>
  <c r="BB62" i="4" s="1"/>
  <c r="DN5" i="4"/>
  <c r="DO5" i="4" s="1"/>
  <c r="AZ62" i="4" s="1"/>
  <c r="DN4" i="4"/>
  <c r="DO4" i="4" s="1"/>
  <c r="BO28" i="4"/>
  <c r="BS28" i="4" s="1"/>
  <c r="AG23" i="4"/>
  <c r="X28" i="4"/>
  <c r="AQ23" i="4"/>
  <c r="AC23" i="4"/>
  <c r="AM23" i="4"/>
  <c r="AO23" i="4"/>
  <c r="AA23" i="4"/>
  <c r="AE23" i="4"/>
  <c r="AS23" i="4"/>
  <c r="CX8" i="4"/>
  <c r="CY8" i="4" s="1"/>
  <c r="V28" i="4"/>
  <c r="CR23" i="4"/>
  <c r="CS23" i="4" s="1"/>
  <c r="AF37" i="4"/>
  <c r="AR37" i="4"/>
  <c r="Z37" i="4"/>
  <c r="AX37" i="4"/>
  <c r="T37" i="4"/>
  <c r="BA19" i="4"/>
  <c r="CP26" i="4"/>
  <c r="BS14" i="4" s="1"/>
  <c r="CR9" i="4"/>
  <c r="CS9" i="4" s="1"/>
  <c r="CO25" i="4"/>
  <c r="CP25" i="4" s="1"/>
  <c r="CO24" i="4"/>
  <c r="CP24" i="4" s="1"/>
  <c r="AE14" i="4"/>
  <c r="AQ14" i="4"/>
  <c r="AG14" i="4"/>
  <c r="AS14" i="4"/>
  <c r="CF6" i="4"/>
  <c r="CG6" i="4" s="1"/>
  <c r="AO34" i="4"/>
  <c r="CP6" i="4"/>
  <c r="CQ6" i="4" s="1"/>
  <c r="AC34" i="4"/>
  <c r="BG34" i="4"/>
  <c r="CF5" i="4"/>
  <c r="CG5" i="4" s="1"/>
  <c r="CF7" i="4"/>
  <c r="CG7" i="4" s="1"/>
  <c r="O14" i="4" s="1"/>
  <c r="AI34" i="4"/>
  <c r="CG9" i="4"/>
  <c r="I14" i="4" s="1"/>
  <c r="DK8" i="4"/>
  <c r="DL8" i="4" s="1"/>
  <c r="CM25" i="4"/>
  <c r="CN25" i="4" s="1"/>
  <c r="BA34" i="4"/>
  <c r="DK7" i="4"/>
  <c r="DL7" i="4" s="1"/>
  <c r="T34" i="4"/>
  <c r="CF4" i="4"/>
  <c r="CG4" i="4" s="1"/>
  <c r="AU34" i="4"/>
  <c r="CM24" i="4"/>
  <c r="CN24" i="4" s="1"/>
  <c r="AF34" i="4"/>
  <c r="AX34" i="4"/>
  <c r="W34" i="4"/>
  <c r="DK6" i="4"/>
  <c r="DL6" i="4" s="1"/>
  <c r="DK9" i="4"/>
  <c r="DL9" i="4" s="1"/>
  <c r="BE14" i="4"/>
  <c r="B14" i="4"/>
  <c r="D14" i="4"/>
  <c r="F14" i="4"/>
  <c r="AI37" i="4"/>
  <c r="BG37" i="4"/>
  <c r="R28" i="4"/>
  <c r="CR8" i="4"/>
  <c r="CS8" i="4" s="1"/>
  <c r="CR10" i="4"/>
  <c r="CS10" i="4" s="1"/>
  <c r="F28" i="4"/>
  <c r="CR7" i="4"/>
  <c r="CS7" i="4" s="1"/>
  <c r="B28" i="4"/>
  <c r="AO37" i="4"/>
  <c r="BD37" i="4"/>
  <c r="H28" i="4"/>
  <c r="AW19" i="4"/>
  <c r="AL37" i="4"/>
  <c r="AU37" i="4"/>
  <c r="BG19" i="4"/>
  <c r="AC37" i="4"/>
  <c r="CR22" i="4"/>
  <c r="CS22" i="4" s="1"/>
  <c r="CR6" i="4"/>
  <c r="CS6" i="4" s="1"/>
  <c r="BC19" i="4"/>
  <c r="CX5" i="4"/>
  <c r="CY5" i="4" s="1"/>
  <c r="BA37" i="4"/>
  <c r="W37" i="4"/>
  <c r="BE19" i="4"/>
  <c r="CR21" i="4"/>
  <c r="CS21" i="4" s="1"/>
  <c r="CR5" i="4"/>
  <c r="CS5" i="4" s="1"/>
  <c r="AN17" i="4"/>
  <c r="AJ17" i="4"/>
  <c r="X17" i="4"/>
  <c r="P17" i="4"/>
  <c r="AH17" i="4"/>
  <c r="Z17" i="4"/>
  <c r="Z28" i="4"/>
  <c r="V17" i="4"/>
  <c r="AL17" i="4"/>
  <c r="N17" i="4"/>
  <c r="AB17" i="4"/>
  <c r="L17" i="4"/>
  <c r="H17" i="4"/>
  <c r="J17" i="4"/>
  <c r="AF17" i="4"/>
  <c r="F17" i="4"/>
  <c r="CX10" i="4"/>
  <c r="CY10" i="4" s="1"/>
  <c r="CX9" i="4"/>
  <c r="CY9" i="4" s="1"/>
  <c r="CX7" i="4"/>
  <c r="CY7" i="4" s="1"/>
  <c r="CX4" i="4"/>
  <c r="CY4" i="4" s="1"/>
  <c r="CX6" i="4"/>
  <c r="CY6" i="4" s="1"/>
  <c r="CY21" i="4"/>
  <c r="AU14" i="4" l="1"/>
  <c r="AA14" i="4"/>
  <c r="U42" i="4"/>
  <c r="AA42" i="4"/>
  <c r="AW14" i="4"/>
  <c r="Y42" i="4"/>
  <c r="AK14" i="4"/>
  <c r="AO14" i="4"/>
  <c r="AC14" i="4"/>
  <c r="AM14" i="4"/>
  <c r="AR28" i="4"/>
  <c r="AT28" i="4"/>
  <c r="AV28" i="4"/>
  <c r="AP28" i="4"/>
  <c r="AN28" i="4"/>
  <c r="AC42" i="4"/>
  <c r="AE42" i="4"/>
  <c r="BQ14" i="4"/>
  <c r="BS32" i="4"/>
  <c r="BM14" i="4"/>
  <c r="BW14" i="4"/>
  <c r="BA14" i="4"/>
  <c r="BK14" i="4"/>
  <c r="BU14" i="4"/>
  <c r="AZ28" i="4"/>
  <c r="BG14" i="4"/>
  <c r="BO14" i="4"/>
  <c r="BI14" i="4"/>
  <c r="BC14" i="4"/>
  <c r="M14" i="4"/>
  <c r="K14" i="4"/>
  <c r="BJ28" i="4"/>
  <c r="BF28" i="4"/>
  <c r="BH28" i="4"/>
  <c r="BB28" i="4"/>
  <c r="AX28" i="4"/>
  <c r="BD28" i="4"/>
</calcChain>
</file>

<file path=xl/sharedStrings.xml><?xml version="1.0" encoding="utf-8"?>
<sst xmlns="http://schemas.openxmlformats.org/spreadsheetml/2006/main" count="67817" uniqueCount="15768">
  <si>
    <t>NO.</t>
  </si>
  <si>
    <t>所属所</t>
  </si>
  <si>
    <t>証番号</t>
  </si>
  <si>
    <t>異動事由</t>
  </si>
  <si>
    <t>処理区分</t>
  </si>
  <si>
    <t>異動年月日</t>
  </si>
  <si>
    <t>漢字氏名</t>
  </si>
  <si>
    <t>性別</t>
  </si>
  <si>
    <t>生年月日</t>
  </si>
  <si>
    <t>職員番号</t>
  </si>
  <si>
    <t>職名</t>
  </si>
  <si>
    <t>基礎年金番号</t>
  </si>
  <si>
    <t>企業</t>
  </si>
  <si>
    <t>部課署番号</t>
  </si>
  <si>
    <t>会計支出科目</t>
  </si>
  <si>
    <t>組合員種別</t>
  </si>
  <si>
    <t>固定的給与</t>
  </si>
  <si>
    <t>非固定的給与</t>
  </si>
  <si>
    <t>合計</t>
  </si>
  <si>
    <t>等級</t>
  </si>
  <si>
    <t>標準報酬</t>
  </si>
  <si>
    <t>郵便番号</t>
  </si>
  <si>
    <t>住所２</t>
  </si>
  <si>
    <t>住所３</t>
  </si>
  <si>
    <t>住所２カナ</t>
  </si>
  <si>
    <t>住所３カナ</t>
  </si>
  <si>
    <t>電話番号</t>
  </si>
  <si>
    <t>銀行ｺｰﾄﾞ</t>
  </si>
  <si>
    <t>支店ｺｰﾄﾞ</t>
  </si>
  <si>
    <t>口座番号</t>
  </si>
  <si>
    <t>預金種目</t>
  </si>
  <si>
    <t>転入前・所属所</t>
  </si>
  <si>
    <t>転入前・証番号</t>
  </si>
  <si>
    <t>不使用</t>
  </si>
  <si>
    <t>予備１</t>
  </si>
  <si>
    <t>予備２</t>
  </si>
  <si>
    <t>予備３</t>
  </si>
  <si>
    <t>予備４</t>
  </si>
  <si>
    <t>予備５</t>
  </si>
  <si>
    <t>予備６</t>
  </si>
  <si>
    <t>レイアウト区分</t>
  </si>
  <si>
    <t xml:space="preserve"> 資　格　取　得　者　等　リ　ス　ト</t>
  </si>
  <si>
    <t>企業
コード</t>
  </si>
  <si>
    <t>会計
支出
科目</t>
  </si>
  <si>
    <t>氏　　名</t>
  </si>
  <si>
    <t>ﾌﾘｶﾞﾅ</t>
  </si>
  <si>
    <t>取得    事由</t>
  </si>
  <si>
    <t>組合員
種別</t>
  </si>
  <si>
    <t>備           考</t>
  </si>
  <si>
    <t>元号</t>
  </si>
  <si>
    <t>邦暦(6桁)</t>
  </si>
  <si>
    <t>データNO.</t>
  </si>
  <si>
    <t>氏名カナ</t>
  </si>
  <si>
    <t>氏名漢字</t>
  </si>
  <si>
    <t>職種</t>
  </si>
  <si>
    <t>銀行番号</t>
  </si>
  <si>
    <t>支店番号</t>
  </si>
  <si>
    <t>　 ↑
データ入力シートのデータ番号を入力すると、そのデータの内容が表示されます。</t>
  </si>
  <si>
    <t>標報月額</t>
  </si>
  <si>
    <t>証回収</t>
    <rPh sb="0" eb="1">
      <t>ショウ</t>
    </rPh>
    <rPh sb="1" eb="3">
      <t>カイシュウ</t>
    </rPh>
    <phoneticPr fontId="29"/>
  </si>
  <si>
    <t>被回収</t>
    <rPh sb="0" eb="1">
      <t>ヒ</t>
    </rPh>
    <rPh sb="1" eb="3">
      <t>カイシュウ</t>
    </rPh>
    <phoneticPr fontId="29"/>
  </si>
  <si>
    <t>　ア　組合員資格取得届書　（任継資格取得申出書）</t>
    <rPh sb="3" eb="6">
      <t>クミアイイン</t>
    </rPh>
    <rPh sb="6" eb="8">
      <t>シカク</t>
    </rPh>
    <rPh sb="8" eb="10">
      <t>シュトク</t>
    </rPh>
    <rPh sb="10" eb="12">
      <t>トドケショ</t>
    </rPh>
    <rPh sb="14" eb="15">
      <t>ニン</t>
    </rPh>
    <rPh sb="15" eb="16">
      <t>ケイ</t>
    </rPh>
    <rPh sb="16" eb="18">
      <t>シカク</t>
    </rPh>
    <rPh sb="18" eb="20">
      <t>シュトク</t>
    </rPh>
    <rPh sb="20" eb="23">
      <t>モウシデショ</t>
    </rPh>
    <phoneticPr fontId="29"/>
  </si>
  <si>
    <t>3号届</t>
    <rPh sb="1" eb="2">
      <t>ゴウ</t>
    </rPh>
    <rPh sb="2" eb="3">
      <t>トド</t>
    </rPh>
    <phoneticPr fontId="29"/>
  </si>
  <si>
    <t>　イ　組合員資格喪失届書　（任継資格喪失申出書）</t>
    <rPh sb="3" eb="6">
      <t>クミアイイン</t>
    </rPh>
    <rPh sb="6" eb="8">
      <t>シカク</t>
    </rPh>
    <rPh sb="8" eb="10">
      <t>ソウシツ</t>
    </rPh>
    <rPh sb="10" eb="12">
      <t>トドケショ</t>
    </rPh>
    <rPh sb="14" eb="15">
      <t>ニン</t>
    </rPh>
    <rPh sb="15" eb="16">
      <t>ケイ</t>
    </rPh>
    <rPh sb="16" eb="18">
      <t>シカク</t>
    </rPh>
    <rPh sb="18" eb="20">
      <t>ソウシツ</t>
    </rPh>
    <rPh sb="20" eb="23">
      <t>モウシデショ</t>
    </rPh>
    <phoneticPr fontId="29"/>
  </si>
  <si>
    <t>共済組合員申告書</t>
    <rPh sb="0" eb="2">
      <t>キョウサイ</t>
    </rPh>
    <rPh sb="2" eb="5">
      <t>クミアイイン</t>
    </rPh>
    <rPh sb="5" eb="7">
      <t>シンコク</t>
    </rPh>
    <rPh sb="7" eb="8">
      <t>ショ</t>
    </rPh>
    <phoneticPr fontId="29"/>
  </si>
  <si>
    <t>　ウ　組合員訂正申告書</t>
    <rPh sb="3" eb="6">
      <t>クミアイイン</t>
    </rPh>
    <rPh sb="6" eb="8">
      <t>テイセイ</t>
    </rPh>
    <rPh sb="8" eb="10">
      <t>シンコク</t>
    </rPh>
    <rPh sb="10" eb="11">
      <t>ショ</t>
    </rPh>
    <phoneticPr fontId="29"/>
  </si>
  <si>
    <t>ａ 氏名　（フリガナを含む）</t>
    <rPh sb="2" eb="4">
      <t>シメイ</t>
    </rPh>
    <rPh sb="11" eb="12">
      <t>フク</t>
    </rPh>
    <phoneticPr fontId="29"/>
  </si>
  <si>
    <t>ｂ 住所</t>
    <rPh sb="2" eb="4">
      <t>ジュウショ</t>
    </rPh>
    <phoneticPr fontId="29"/>
  </si>
  <si>
    <t>所属所名</t>
    <rPh sb="0" eb="2">
      <t>ショゾク</t>
    </rPh>
    <rPh sb="2" eb="3">
      <t>ショ</t>
    </rPh>
    <rPh sb="3" eb="4">
      <t>メイ</t>
    </rPh>
    <phoneticPr fontId="29"/>
  </si>
  <si>
    <t>　エ　公費負担申告書</t>
    <rPh sb="3" eb="5">
      <t>コウヒ</t>
    </rPh>
    <rPh sb="5" eb="7">
      <t>フタン</t>
    </rPh>
    <rPh sb="7" eb="9">
      <t>シンコク</t>
    </rPh>
    <rPh sb="9" eb="10">
      <t>ショ</t>
    </rPh>
    <phoneticPr fontId="29"/>
  </si>
  <si>
    <t>ａ 該当</t>
    <rPh sb="2" eb="4">
      <t>ガイトウ</t>
    </rPh>
    <phoneticPr fontId="29"/>
  </si>
  <si>
    <t>ｂ 取消</t>
    <rPh sb="2" eb="4">
      <t>トリケシ</t>
    </rPh>
    <phoneticPr fontId="29"/>
  </si>
  <si>
    <t>　オ　給付金等受取口座申告書</t>
    <rPh sb="3" eb="6">
      <t>キュウフキン</t>
    </rPh>
    <rPh sb="6" eb="7">
      <t>トウ</t>
    </rPh>
    <rPh sb="7" eb="9">
      <t>ウケトリ</t>
    </rPh>
    <rPh sb="9" eb="11">
      <t>コウザ</t>
    </rPh>
    <rPh sb="11" eb="13">
      <t>シンコク</t>
    </rPh>
    <rPh sb="13" eb="14">
      <t>ショ</t>
    </rPh>
    <phoneticPr fontId="29"/>
  </si>
  <si>
    <t>ａ 新規</t>
    <rPh sb="2" eb="4">
      <t>シンキ</t>
    </rPh>
    <phoneticPr fontId="29"/>
  </si>
  <si>
    <t>ｂ 変更</t>
    <rPh sb="2" eb="4">
      <t>ヘンコウ</t>
    </rPh>
    <phoneticPr fontId="29"/>
  </si>
  <si>
    <t>所属所ｺｰﾄﾞ</t>
    <rPh sb="0" eb="1">
      <t>トコロ</t>
    </rPh>
    <rPh sb="1" eb="2">
      <t>ゾク</t>
    </rPh>
    <rPh sb="2" eb="3">
      <t>ショ</t>
    </rPh>
    <phoneticPr fontId="29"/>
  </si>
  <si>
    <t>組 合 員 証 番 号</t>
    <rPh sb="0" eb="1">
      <t>クミ</t>
    </rPh>
    <rPh sb="2" eb="3">
      <t>ゴウ</t>
    </rPh>
    <rPh sb="4" eb="5">
      <t>イン</t>
    </rPh>
    <rPh sb="6" eb="7">
      <t>ショウ</t>
    </rPh>
    <rPh sb="8" eb="9">
      <t>バン</t>
    </rPh>
    <rPh sb="10" eb="11">
      <t>ゴウ</t>
    </rPh>
    <phoneticPr fontId="29"/>
  </si>
  <si>
    <t>企 業</t>
    <rPh sb="0" eb="1">
      <t>クワダ</t>
    </rPh>
    <rPh sb="2" eb="3">
      <t>ギョウ</t>
    </rPh>
    <phoneticPr fontId="29"/>
  </si>
  <si>
    <t>部課署番号</t>
    <rPh sb="0" eb="2">
      <t>ブカ</t>
    </rPh>
    <rPh sb="2" eb="3">
      <t>ショ</t>
    </rPh>
    <rPh sb="3" eb="5">
      <t>バンゴウ</t>
    </rPh>
    <phoneticPr fontId="29"/>
  </si>
  <si>
    <t>会計支出科目</t>
    <rPh sb="0" eb="2">
      <t>カイケイ</t>
    </rPh>
    <rPh sb="2" eb="4">
      <t>シシュツ</t>
    </rPh>
    <rPh sb="4" eb="6">
      <t>カモク</t>
    </rPh>
    <phoneticPr fontId="29"/>
  </si>
  <si>
    <t>氏名</t>
    <rPh sb="0" eb="1">
      <t>シ</t>
    </rPh>
    <rPh sb="1" eb="2">
      <t>メイ</t>
    </rPh>
    <phoneticPr fontId="29"/>
  </si>
  <si>
    <t>カナ</t>
    <phoneticPr fontId="29"/>
  </si>
  <si>
    <t>性別</t>
    <rPh sb="0" eb="2">
      <t>セイベツ</t>
    </rPh>
    <phoneticPr fontId="29"/>
  </si>
  <si>
    <t>生年月日</t>
    <rPh sb="0" eb="2">
      <t>セイネン</t>
    </rPh>
    <rPh sb="2" eb="4">
      <t>ガッピ</t>
    </rPh>
    <phoneticPr fontId="29"/>
  </si>
  <si>
    <t>職名</t>
    <rPh sb="0" eb="2">
      <t>ショクメイ</t>
    </rPh>
    <phoneticPr fontId="29"/>
  </si>
  <si>
    <t>元号</t>
    <rPh sb="0" eb="2">
      <t>ゲンゴウ</t>
    </rPh>
    <phoneticPr fontId="29"/>
  </si>
  <si>
    <t>年</t>
    <rPh sb="0" eb="1">
      <t>ネン</t>
    </rPh>
    <phoneticPr fontId="29"/>
  </si>
  <si>
    <t>月</t>
    <rPh sb="0" eb="1">
      <t>ツキ</t>
    </rPh>
    <phoneticPr fontId="29"/>
  </si>
  <si>
    <t>日</t>
    <rPh sb="0" eb="1">
      <t>ヒ</t>
    </rPh>
    <phoneticPr fontId="29"/>
  </si>
  <si>
    <t>漢字</t>
    <rPh sb="0" eb="2">
      <t>カンジ</t>
    </rPh>
    <phoneticPr fontId="29"/>
  </si>
  <si>
    <t>個人番号（マイナンバー）</t>
    <rPh sb="0" eb="2">
      <t>コジン</t>
    </rPh>
    <rPh sb="2" eb="4">
      <t>バンゴウ</t>
    </rPh>
    <phoneticPr fontId="29"/>
  </si>
  <si>
    <t>基礎年金番号</t>
    <rPh sb="0" eb="2">
      <t>キソ</t>
    </rPh>
    <rPh sb="2" eb="4">
      <t>ネンキン</t>
    </rPh>
    <rPh sb="4" eb="6">
      <t>バンゴウ</t>
    </rPh>
    <phoneticPr fontId="29"/>
  </si>
  <si>
    <t>－</t>
    <phoneticPr fontId="29"/>
  </si>
  <si>
    <t>異動事由・異動年月日</t>
    <rPh sb="0" eb="2">
      <t>イドウ</t>
    </rPh>
    <rPh sb="2" eb="4">
      <t>ジユウ</t>
    </rPh>
    <rPh sb="5" eb="7">
      <t>イドウ</t>
    </rPh>
    <rPh sb="7" eb="10">
      <t>ネンガッピ</t>
    </rPh>
    <phoneticPr fontId="29"/>
  </si>
  <si>
    <t>組合員
種別</t>
    <rPh sb="0" eb="3">
      <t>クミアイイン</t>
    </rPh>
    <rPh sb="4" eb="6">
      <t>シュベツ</t>
    </rPh>
    <phoneticPr fontId="29"/>
  </si>
  <si>
    <t>固定的給与（円）</t>
    <rPh sb="0" eb="3">
      <t>コテイテキ</t>
    </rPh>
    <rPh sb="3" eb="5">
      <t>キュウヨ</t>
    </rPh>
    <rPh sb="6" eb="7">
      <t>エン</t>
    </rPh>
    <phoneticPr fontId="29"/>
  </si>
  <si>
    <t>非固定的給与(円）</t>
    <rPh sb="0" eb="1">
      <t>ヒ</t>
    </rPh>
    <rPh sb="1" eb="4">
      <t>コテイテキ</t>
    </rPh>
    <rPh sb="4" eb="6">
      <t>キュウヨ</t>
    </rPh>
    <rPh sb="7" eb="8">
      <t>エン</t>
    </rPh>
    <phoneticPr fontId="29"/>
  </si>
  <si>
    <t>合計（円）</t>
    <rPh sb="0" eb="2">
      <t>ゴウケイ</t>
    </rPh>
    <rPh sb="3" eb="4">
      <t>エン</t>
    </rPh>
    <phoneticPr fontId="29"/>
  </si>
  <si>
    <t>決定標準報酬</t>
    <rPh sb="0" eb="2">
      <t>ケッテイ</t>
    </rPh>
    <rPh sb="2" eb="4">
      <t>ヒョウジュン</t>
    </rPh>
    <rPh sb="4" eb="6">
      <t>ホウシュウ</t>
    </rPh>
    <phoneticPr fontId="29"/>
  </si>
  <si>
    <t>事由</t>
    <rPh sb="0" eb="2">
      <t>ジユウ</t>
    </rPh>
    <phoneticPr fontId="29"/>
  </si>
  <si>
    <t>等級</t>
    <rPh sb="0" eb="2">
      <t>トウキュウ</t>
    </rPh>
    <phoneticPr fontId="29"/>
  </si>
  <si>
    <t>月額</t>
    <rPh sb="0" eb="2">
      <t>ゲツガク</t>
    </rPh>
    <phoneticPr fontId="29"/>
  </si>
  <si>
    <t>短期</t>
    <rPh sb="0" eb="2">
      <t>タンキ</t>
    </rPh>
    <phoneticPr fontId="29"/>
  </si>
  <si>
    <t>千円</t>
    <rPh sb="0" eb="2">
      <t>センエン</t>
    </rPh>
    <phoneticPr fontId="29"/>
  </si>
  <si>
    <t>厚年</t>
    <rPh sb="0" eb="1">
      <t>アツシ</t>
    </rPh>
    <rPh sb="1" eb="2">
      <t>トシ</t>
    </rPh>
    <phoneticPr fontId="29"/>
  </si>
  <si>
    <t>住所</t>
    <rPh sb="0" eb="1">
      <t>ジュウ</t>
    </rPh>
    <rPh sb="1" eb="2">
      <t>ショ</t>
    </rPh>
    <phoneticPr fontId="29"/>
  </si>
  <si>
    <t>郵便番号</t>
    <rPh sb="0" eb="4">
      <t>ユウビンバンゴウ</t>
    </rPh>
    <phoneticPr fontId="29"/>
  </si>
  <si>
    <t>－</t>
    <phoneticPr fontId="29"/>
  </si>
  <si>
    <t>電話番号</t>
    <rPh sb="0" eb="2">
      <t>デンワ</t>
    </rPh>
    <rPh sb="2" eb="4">
      <t>バンゴウ</t>
    </rPh>
    <phoneticPr fontId="29"/>
  </si>
  <si>
    <t>退年</t>
    <rPh sb="0" eb="1">
      <t>タイ</t>
    </rPh>
    <rPh sb="1" eb="2">
      <t>トシ</t>
    </rPh>
    <phoneticPr fontId="29"/>
  </si>
  <si>
    <t>　（県・郡・市町村）</t>
    <rPh sb="2" eb="3">
      <t>ケン</t>
    </rPh>
    <rPh sb="4" eb="5">
      <t>グン</t>
    </rPh>
    <rPh sb="6" eb="9">
      <t>シチョウソン</t>
    </rPh>
    <phoneticPr fontId="29"/>
  </si>
  <si>
    <t>住所 １</t>
    <rPh sb="0" eb="2">
      <t>ジュウショ</t>
    </rPh>
    <phoneticPr fontId="29"/>
  </si>
  <si>
    <t>氏名・住所変更年月日</t>
    <rPh sb="0" eb="2">
      <t>シメイ</t>
    </rPh>
    <rPh sb="3" eb="5">
      <t>ジュウショ</t>
    </rPh>
    <rPh sb="5" eb="7">
      <t>ヘンコウ</t>
    </rPh>
    <rPh sb="7" eb="10">
      <t>ネンガッピ</t>
    </rPh>
    <phoneticPr fontId="29"/>
  </si>
  <si>
    <t>住所 ２</t>
    <rPh sb="0" eb="2">
      <t>ジュウショ</t>
    </rPh>
    <phoneticPr fontId="29"/>
  </si>
  <si>
    <t>給付金等受取口座</t>
    <rPh sb="0" eb="3">
      <t>キュウフキン</t>
    </rPh>
    <rPh sb="3" eb="4">
      <t>トウ</t>
    </rPh>
    <rPh sb="4" eb="6">
      <t>ウケトリ</t>
    </rPh>
    <rPh sb="6" eb="8">
      <t>コウザ</t>
    </rPh>
    <phoneticPr fontId="29"/>
  </si>
  <si>
    <t>公費
コード</t>
    <rPh sb="0" eb="2">
      <t>コウヒ</t>
    </rPh>
    <phoneticPr fontId="29"/>
  </si>
  <si>
    <t>公費該当年月日</t>
    <rPh sb="0" eb="2">
      <t>コウヒ</t>
    </rPh>
    <rPh sb="2" eb="4">
      <t>ガイトウ</t>
    </rPh>
    <rPh sb="4" eb="7">
      <t>ネンガッピ</t>
    </rPh>
    <phoneticPr fontId="29"/>
  </si>
  <si>
    <t>公費不該当年月日</t>
    <rPh sb="0" eb="2">
      <t>コウヒ</t>
    </rPh>
    <rPh sb="2" eb="3">
      <t>フ</t>
    </rPh>
    <rPh sb="3" eb="5">
      <t>ガイトウ</t>
    </rPh>
    <rPh sb="5" eb="8">
      <t>ネンガッピ</t>
    </rPh>
    <phoneticPr fontId="29"/>
  </si>
  <si>
    <t>銀行コード</t>
    <rPh sb="0" eb="2">
      <t>ギンコウ</t>
    </rPh>
    <phoneticPr fontId="29"/>
  </si>
  <si>
    <t>支店コード</t>
    <rPh sb="0" eb="2">
      <t>シテン</t>
    </rPh>
    <phoneticPr fontId="29"/>
  </si>
  <si>
    <t>口座番号</t>
    <rPh sb="0" eb="2">
      <t>コウザ</t>
    </rPh>
    <rPh sb="2" eb="4">
      <t>バンゴウ</t>
    </rPh>
    <phoneticPr fontId="29"/>
  </si>
  <si>
    <t>種目</t>
    <rPh sb="0" eb="2">
      <t>シュモク</t>
    </rPh>
    <phoneticPr fontId="29"/>
  </si>
  <si>
    <t>普通</t>
    <rPh sb="0" eb="2">
      <t>フツウ</t>
    </rPh>
    <phoneticPr fontId="29"/>
  </si>
  <si>
    <t>銀行名</t>
    <rPh sb="0" eb="3">
      <t>ギンコウメイ</t>
    </rPh>
    <phoneticPr fontId="29"/>
  </si>
  <si>
    <t>常陽銀行</t>
    <rPh sb="0" eb="2">
      <t>ジョウヨウ</t>
    </rPh>
    <rPh sb="2" eb="4">
      <t>ギンコウ</t>
    </rPh>
    <phoneticPr fontId="29"/>
  </si>
  <si>
    <t>筑波銀行</t>
    <rPh sb="0" eb="2">
      <t>ツクバ</t>
    </rPh>
    <rPh sb="2" eb="4">
      <t>ギンコウ</t>
    </rPh>
    <phoneticPr fontId="29"/>
  </si>
  <si>
    <t>中央労働金庫</t>
    <rPh sb="0" eb="2">
      <t>チュウオウ</t>
    </rPh>
    <rPh sb="2" eb="4">
      <t>ロウドウ</t>
    </rPh>
    <rPh sb="4" eb="6">
      <t>キンコ</t>
    </rPh>
    <phoneticPr fontId="29"/>
  </si>
  <si>
    <t>支店名</t>
    <rPh sb="0" eb="1">
      <t>ササ</t>
    </rPh>
    <rPh sb="1" eb="2">
      <t>テン</t>
    </rPh>
    <rPh sb="2" eb="3">
      <t>メイ</t>
    </rPh>
    <phoneticPr fontId="29"/>
  </si>
  <si>
    <t>本　店</t>
    <rPh sb="0" eb="1">
      <t>ホン</t>
    </rPh>
    <rPh sb="2" eb="3">
      <t>テン</t>
    </rPh>
    <phoneticPr fontId="29"/>
  </si>
  <si>
    <t>支　所</t>
    <rPh sb="0" eb="1">
      <t>ササ</t>
    </rPh>
    <rPh sb="2" eb="3">
      <t>ショ</t>
    </rPh>
    <phoneticPr fontId="29"/>
  </si>
  <si>
    <r>
      <t>農協</t>
    </r>
    <r>
      <rPr>
        <sz val="6"/>
        <rFont val="ＭＳ Ｐゴシック"/>
        <family val="3"/>
        <charset val="128"/>
      </rPr>
      <t>※茨城県内に限る</t>
    </r>
    <r>
      <rPr>
        <sz val="10"/>
        <rFont val="ＭＳ Ｐゴシック"/>
        <family val="3"/>
        <charset val="128"/>
      </rPr>
      <t>（　　　　　　　　　　　　　　　農協）</t>
    </r>
    <rPh sb="0" eb="2">
      <t>ノウキョウ</t>
    </rPh>
    <rPh sb="3" eb="6">
      <t>イバラキケン</t>
    </rPh>
    <rPh sb="6" eb="7">
      <t>ナイ</t>
    </rPh>
    <rPh sb="8" eb="9">
      <t>カギ</t>
    </rPh>
    <rPh sb="26" eb="28">
      <t>ノウキョウ</t>
    </rPh>
    <phoneticPr fontId="29"/>
  </si>
  <si>
    <t>本　所</t>
    <rPh sb="0" eb="1">
      <t>ホン</t>
    </rPh>
    <rPh sb="2" eb="3">
      <t>ショ</t>
    </rPh>
    <phoneticPr fontId="29"/>
  </si>
  <si>
    <t>出張所</t>
    <rPh sb="0" eb="2">
      <t>シュッチョウ</t>
    </rPh>
    <rPh sb="2" eb="3">
      <t>ジョ</t>
    </rPh>
    <phoneticPr fontId="29"/>
  </si>
  <si>
    <t>支　店</t>
    <rPh sb="0" eb="1">
      <t>ササ</t>
    </rPh>
    <rPh sb="2" eb="3">
      <t>テン</t>
    </rPh>
    <phoneticPr fontId="29"/>
  </si>
  <si>
    <t>任意継続組合員関係</t>
    <rPh sb="0" eb="2">
      <t>ニンイ</t>
    </rPh>
    <rPh sb="2" eb="4">
      <t>ケイゾク</t>
    </rPh>
    <rPh sb="4" eb="7">
      <t>クミアイイン</t>
    </rPh>
    <rPh sb="7" eb="9">
      <t>カンケイ</t>
    </rPh>
    <phoneticPr fontId="29"/>
  </si>
  <si>
    <t>備      考</t>
    <rPh sb="0" eb="1">
      <t>ソナエ</t>
    </rPh>
    <rPh sb="7" eb="8">
      <t>コウ</t>
    </rPh>
    <phoneticPr fontId="29"/>
  </si>
  <si>
    <t>任意継続組合員となること</t>
    <rPh sb="0" eb="2">
      <t>ニンイ</t>
    </rPh>
    <rPh sb="2" eb="4">
      <t>ケイゾク</t>
    </rPh>
    <rPh sb="4" eb="7">
      <t>クミアイイン</t>
    </rPh>
    <phoneticPr fontId="29"/>
  </si>
  <si>
    <t>希望する</t>
    <rPh sb="0" eb="2">
      <t>キボウ</t>
    </rPh>
    <phoneticPr fontId="29"/>
  </si>
  <si>
    <t>希望しない</t>
    <rPh sb="0" eb="2">
      <t>キボウ</t>
    </rPh>
    <phoneticPr fontId="29"/>
  </si>
  <si>
    <t>取得</t>
    <rPh sb="0" eb="2">
      <t>シュトク</t>
    </rPh>
    <phoneticPr fontId="29"/>
  </si>
  <si>
    <t>掛金の標準となる標準報酬</t>
    <rPh sb="0" eb="2">
      <t>カケキン</t>
    </rPh>
    <rPh sb="3" eb="5">
      <t>ヒョウジュン</t>
    </rPh>
    <rPh sb="8" eb="10">
      <t>ヒョウジュン</t>
    </rPh>
    <rPh sb="10" eb="12">
      <t>ホウシュウ</t>
    </rPh>
    <phoneticPr fontId="29"/>
  </si>
  <si>
    <t>喪失</t>
    <rPh sb="0" eb="2">
      <t>ソウシツ</t>
    </rPh>
    <phoneticPr fontId="29"/>
  </si>
  <si>
    <t>喪失理由</t>
    <rPh sb="0" eb="2">
      <t>ソウシツ</t>
    </rPh>
    <rPh sb="2" eb="4">
      <t>リユウ</t>
    </rPh>
    <phoneticPr fontId="29"/>
  </si>
  <si>
    <t>　1　社保加入</t>
    <phoneticPr fontId="29"/>
  </si>
  <si>
    <t>異動前所属所</t>
    <rPh sb="0" eb="2">
      <t>イドウ</t>
    </rPh>
    <rPh sb="2" eb="3">
      <t>マエ</t>
    </rPh>
    <rPh sb="3" eb="5">
      <t>ショゾク</t>
    </rPh>
    <rPh sb="5" eb="6">
      <t>ショ</t>
    </rPh>
    <phoneticPr fontId="29"/>
  </si>
  <si>
    <t>申告書所属所受理年月日</t>
    <rPh sb="0" eb="3">
      <t>シンコクショ</t>
    </rPh>
    <rPh sb="3" eb="5">
      <t>ショゾク</t>
    </rPh>
    <rPh sb="5" eb="6">
      <t>ショ</t>
    </rPh>
    <rPh sb="6" eb="8">
      <t>ジュリ</t>
    </rPh>
    <rPh sb="8" eb="11">
      <t>ネンガッピ</t>
    </rPh>
    <phoneticPr fontId="29"/>
  </si>
  <si>
    <t>任意継続掛金の納付方法</t>
    <rPh sb="0" eb="2">
      <t>ニンイ</t>
    </rPh>
    <rPh sb="2" eb="4">
      <t>ケイゾク</t>
    </rPh>
    <rPh sb="4" eb="6">
      <t>カケキン</t>
    </rPh>
    <rPh sb="7" eb="9">
      <t>ノウフ</t>
    </rPh>
    <rPh sb="9" eb="11">
      <t>ホウホウ</t>
    </rPh>
    <phoneticPr fontId="29"/>
  </si>
  <si>
    <t>喪失年月日</t>
    <rPh sb="0" eb="2">
      <t>ソウシツ</t>
    </rPh>
    <rPh sb="2" eb="5">
      <t>ネンガッピ</t>
    </rPh>
    <phoneticPr fontId="29"/>
  </si>
  <si>
    <t>6か月前納</t>
    <rPh sb="2" eb="3">
      <t>ゲツ</t>
    </rPh>
    <rPh sb="3" eb="5">
      <t>ゼンノウ</t>
    </rPh>
    <phoneticPr fontId="29"/>
  </si>
  <si>
    <t>12か月前納</t>
    <rPh sb="3" eb="4">
      <t>ゲツ</t>
    </rPh>
    <rPh sb="4" eb="6">
      <t>ゼンノウ</t>
    </rPh>
    <phoneticPr fontId="29"/>
  </si>
  <si>
    <t>申告者欄</t>
    <rPh sb="0" eb="3">
      <t>シンコクシャ</t>
    </rPh>
    <rPh sb="3" eb="4">
      <t>ラン</t>
    </rPh>
    <phoneticPr fontId="29"/>
  </si>
  <si>
    <t>所属所証明欄</t>
    <rPh sb="0" eb="2">
      <t>ショゾク</t>
    </rPh>
    <rPh sb="2" eb="3">
      <t>ショ</t>
    </rPh>
    <rPh sb="3" eb="5">
      <t>ショウメイ</t>
    </rPh>
    <rPh sb="5" eb="6">
      <t>ラン</t>
    </rPh>
    <phoneticPr fontId="29"/>
  </si>
  <si>
    <t>上記のとおり申告します。</t>
    <rPh sb="0" eb="2">
      <t>ジョウキ</t>
    </rPh>
    <rPh sb="6" eb="8">
      <t>シンコク</t>
    </rPh>
    <phoneticPr fontId="29"/>
  </si>
  <si>
    <t>上記の記載事項は、事実と相違ないものと認めます。</t>
    <rPh sb="0" eb="2">
      <t>ジョウキ</t>
    </rPh>
    <rPh sb="3" eb="5">
      <t>キサイ</t>
    </rPh>
    <rPh sb="5" eb="7">
      <t>ジコウ</t>
    </rPh>
    <rPh sb="9" eb="11">
      <t>ジジツ</t>
    </rPh>
    <rPh sb="12" eb="14">
      <t>ソウイ</t>
    </rPh>
    <rPh sb="19" eb="20">
      <t>ミト</t>
    </rPh>
    <phoneticPr fontId="29"/>
  </si>
  <si>
    <t>茨城県市町村職員共済組合理事長　様</t>
    <rPh sb="0" eb="2">
      <t>イバラキ</t>
    </rPh>
    <rPh sb="2" eb="3">
      <t>ケン</t>
    </rPh>
    <rPh sb="3" eb="6">
      <t>シチョウソン</t>
    </rPh>
    <rPh sb="6" eb="8">
      <t>ショクイン</t>
    </rPh>
    <rPh sb="8" eb="10">
      <t>キョウサイ</t>
    </rPh>
    <rPh sb="10" eb="12">
      <t>クミアイ</t>
    </rPh>
    <rPh sb="12" eb="15">
      <t>リジチョウ</t>
    </rPh>
    <rPh sb="16" eb="17">
      <t>サマ</t>
    </rPh>
    <phoneticPr fontId="29"/>
  </si>
  <si>
    <t>日</t>
    <rPh sb="0" eb="1">
      <t>ニチ</t>
    </rPh>
    <phoneticPr fontId="29"/>
  </si>
  <si>
    <t>住所</t>
    <rPh sb="0" eb="2">
      <t>ジュウショ</t>
    </rPh>
    <phoneticPr fontId="29"/>
  </si>
  <si>
    <t>所属所長</t>
    <rPh sb="0" eb="2">
      <t>ショゾク</t>
    </rPh>
    <rPh sb="2" eb="4">
      <t>ショチョウ</t>
    </rPh>
    <phoneticPr fontId="29"/>
  </si>
  <si>
    <t>氏名</t>
    <rPh sb="0" eb="2">
      <t>シメイ</t>
    </rPh>
    <phoneticPr fontId="29"/>
  </si>
  <si>
    <t>ｶﾅ氏名（半角）</t>
    <rPh sb="5" eb="6">
      <t>ハン</t>
    </rPh>
    <rPh sb="6" eb="7">
      <t>カク</t>
    </rPh>
    <phoneticPr fontId="36"/>
  </si>
  <si>
    <t>住所２ｶﾅ（半角）</t>
    <rPh sb="6" eb="8">
      <t>ハンカク</t>
    </rPh>
    <phoneticPr fontId="36"/>
  </si>
  <si>
    <t>住所３ｶﾅ（半角）</t>
    <rPh sb="6" eb="8">
      <t>ハンカク</t>
    </rPh>
    <phoneticPr fontId="36"/>
  </si>
  <si>
    <t>水戸市</t>
  </si>
  <si>
    <t>ｱｵﾔｷﾞﾁﾖｳ</t>
  </si>
  <si>
    <t>ｱｶｵｾｷﾁﾖｳ</t>
  </si>
  <si>
    <t>ｱｶﾂｶ</t>
  </si>
  <si>
    <t>ｱｷﾅﾘﾁﾖｳ</t>
  </si>
  <si>
    <t>ｱｸﾂｵｵﾉ</t>
  </si>
  <si>
    <t>ｱｹﾎﾞﾉﾁﾖｳ</t>
  </si>
  <si>
    <t>ｱｻﾋﾁﾖｳ</t>
  </si>
  <si>
    <t>ｱﾀｺﾞﾁﾖｳ</t>
  </si>
  <si>
    <t>ｱﾎﾞﾂｹﾁﾖｳ</t>
  </si>
  <si>
    <t>ｱﾘｶﾞﾁﾖｳ</t>
  </si>
  <si>
    <t>ｲｲｼﾞﾏﾁﾖｳ</t>
  </si>
  <si>
    <t>ｲｲﾄﾐﾁﾖｳ</t>
  </si>
  <si>
    <t>ｲｼｶﾜ</t>
  </si>
  <si>
    <t>ｲｼｶﾜﾁﾖｳ</t>
  </si>
  <si>
    <t>ｲｽﾞﾐﾁﾖｳ</t>
  </si>
  <si>
    <t>ｲﾜﾈﾁﾖｳ</t>
  </si>
  <si>
    <t>ｳｼﾌﾞｼﾁﾖｳ</t>
  </si>
  <si>
    <t>ｳﾁﾊﾗ</t>
  </si>
  <si>
    <t>ｳﾁﾊﾗﾁﾖｳ</t>
  </si>
  <si>
    <t>ｵｵｸｼﾁﾖｳ</t>
  </si>
  <si>
    <t>ｵｵﾀﾞﾗﾁﾖｳ</t>
  </si>
  <si>
    <t>ｵｵﾂｶﾁﾖｳ</t>
  </si>
  <si>
    <t>ｵｵﾊﾞﾁﾖｳ</t>
  </si>
  <si>
    <t>ｵｵﾏﾁ</t>
  </si>
  <si>
    <t>ｵﾊﾞﾗﾁﾖｳ</t>
  </si>
  <si>
    <t>ｶｸﾗｲﾁﾖｳ</t>
  </si>
  <si>
    <t>ｶｻﾊﾗﾁﾖｳ</t>
  </si>
  <si>
    <t>ｶﾅﾔﾁﾖｳ</t>
  </si>
  <si>
    <t>ｶﾈﾏﾁ</t>
  </si>
  <si>
    <t>ｶﾐｶﾞﾁﾁﾖｳ</t>
  </si>
  <si>
    <t>ｶﾐｸﾆｲﾁﾖｳ</t>
  </si>
  <si>
    <t>ｶﾐﾐﾄ</t>
  </si>
  <si>
    <t>ｶﾔﾊﾞﾁﾖｳ</t>
  </si>
  <si>
    <t>ｶﾜﾏﾀﾁﾖｳ</t>
  </si>
  <si>
    <t>ｶﾜﾗﾔ</t>
  </si>
  <si>
    <t>ｶﾜﾜﾀﾞ</t>
  </si>
  <si>
    <t>ｶﾜﾜﾀﾞﾁﾖｳ</t>
  </si>
  <si>
    <t>ｷﾀﾐﾁﾖｳ</t>
  </si>
  <si>
    <t>ｸﾛｲｿﾁﾖｳ</t>
  </si>
  <si>
    <t>ｹﾔｷﾀﾞｲ</t>
  </si>
  <si>
    <t>ｺｲｽﾞﾐﾁﾖｳ</t>
  </si>
  <si>
    <t>ｺｲﾌﾞﾁﾁﾖｳ</t>
  </si>
  <si>
    <t>ｺﾞｹﾝﾁﾖｳ</t>
  </si>
  <si>
    <t>ｺﾊﾞﾔｼﾁﾖｳ</t>
  </si>
  <si>
    <t>ｺﾌﾞｷﾁﾖｳ</t>
  </si>
  <si>
    <t>ｺﾞﾍｲﾁﾖｳ</t>
  </si>
  <si>
    <t>ｺﾝﾔﾁﾖｳ</t>
  </si>
  <si>
    <t>ｻｶｴﾁﾖｳ</t>
  </si>
  <si>
    <t>ｻｶﾄﾞﾁﾖｳ</t>
  </si>
  <si>
    <t>ｻｸﾏﾁ</t>
  </si>
  <si>
    <t>ｻｸﾗｶﾞﾜ</t>
  </si>
  <si>
    <t>ｻﾝﾉﾏﾙ</t>
  </si>
  <si>
    <t>ｼｵｶﾞｻｷﾁﾖｳ</t>
  </si>
  <si>
    <t>ｼﾌﾞｲﾁﾖｳ</t>
  </si>
  <si>
    <t>ｼﾏﾀﾞﾁﾖｳ</t>
  </si>
  <si>
    <t>ｼﾓｲﾘﾉﾁﾖｳ</t>
  </si>
  <si>
    <t>ｼﾓｵｵﾉﾁﾖｳ</t>
  </si>
  <si>
    <t>ｼﾓｸﾆｲﾁﾖｳ</t>
  </si>
  <si>
    <t>ｼﾓﾉﾁﾖｳ</t>
  </si>
  <si>
    <t>ｼﾞﾕｳｶﾞｵｶ</t>
  </si>
  <si>
    <t>ｼﾞﾖｳﾄｳ</t>
  </si>
  <si>
    <t>ｼﾞﾖｳﾅﾝ</t>
  </si>
  <si>
    <t>ｼﾗｳﾒ</t>
  </si>
  <si>
    <t>ｼﾝｿｳ</t>
  </si>
  <si>
    <t>ｼﾝﾊﾗ</t>
  </si>
  <si>
    <t>ｽｲﾌﾁﾖｳ</t>
  </si>
  <si>
    <t>ｽｴﾋﾛﾁﾖｳ</t>
  </si>
  <si>
    <t>ｽｷﾞｻｷﾁﾖｳ</t>
  </si>
  <si>
    <t>ｽﾐﾖｼﾁﾖｳ</t>
  </si>
  <si>
    <t>ｾﾝﾊﾞﾁﾖｳ</t>
  </si>
  <si>
    <t>ﾀﾞｲｸﾏﾁ</t>
  </si>
  <si>
    <t>ﾀｶﾀﾞﾁﾖｳ</t>
  </si>
  <si>
    <t>ﾀｼﾞﾏﾁﾖｳ</t>
  </si>
  <si>
    <t>ﾀﾉﾁﾖｳ</t>
  </si>
  <si>
    <t>ﾀﾔﾁﾖｳ</t>
  </si>
  <si>
    <t>ﾁﾄｾ</t>
  </si>
  <si>
    <t>ﾁﾕｳｵｳ</t>
  </si>
  <si>
    <t>ﾂｲｼﾞﾁﾖｳ</t>
  </si>
  <si>
    <t>ﾃﾝﾉｳﾁﾖｳ</t>
  </si>
  <si>
    <t>ﾄｳﾉﾁﾖｳ</t>
  </si>
  <si>
    <t>ﾄｳﾏｴ</t>
  </si>
  <si>
    <t>ﾄｳﾏｴﾁﾖｳ</t>
  </si>
  <si>
    <t>ﾄｷﾜﾁﾖｳ</t>
  </si>
  <si>
    <t>ﾅｶｵｵﾉ</t>
  </si>
  <si>
    <t>ﾅｶｶﾞﾁﾁﾖｳ</t>
  </si>
  <si>
    <t>ﾅｶﾊﾗﾁﾖｳ</t>
  </si>
  <si>
    <t>ﾅｶﾏﾙﾁﾖｳ</t>
  </si>
  <si>
    <t>ﾅﾙｻﾜﾁﾖｳ</t>
  </si>
  <si>
    <t>ﾆｼｵｵﾉ</t>
  </si>
  <si>
    <t>ﾆｼﾊﾗ</t>
  </si>
  <si>
    <t>ﾈﾓﾄ</t>
  </si>
  <si>
    <t>ﾈﾓﾄﾁﾖｳ</t>
  </si>
  <si>
    <t>ﾊﾞｲｺｳ</t>
  </si>
  <si>
    <t>ﾊｶﾏﾂｶ</t>
  </si>
  <si>
    <t>ﾊﾁﾏﾝﾁﾖｳ</t>
  </si>
  <si>
    <t>ﾊﾏﾀﾞ</t>
  </si>
  <si>
    <t>ﾊﾏﾀﾞﾁﾖｳ</t>
  </si>
  <si>
    <t>ﾋｶﾞｼｱｶﾂｶ</t>
  </si>
  <si>
    <t>ﾋｶﾞｼｵｵﾉ</t>
  </si>
  <si>
    <t>ﾋｶﾞｼｻｸﾗｶﾞﾜ</t>
  </si>
  <si>
    <t>ﾋｶﾞｼﾀﾞｲ</t>
  </si>
  <si>
    <t>ﾋｶﾞｼﾊﾗ</t>
  </si>
  <si>
    <t>ﾋﾞｾﾞﾝﾏﾁ</t>
  </si>
  <si>
    <t>ﾋﾒｺﾞ</t>
  </si>
  <si>
    <t>ﾋﾗｸｴﾁﾖｳ</t>
  </si>
  <si>
    <t>ﾋﾗｽﾁﾖｳ</t>
  </si>
  <si>
    <t>ﾋﾗﾄﾁﾖｳ</t>
  </si>
  <si>
    <t>ﾌｼﾞｲﾁﾖｳ</t>
  </si>
  <si>
    <t>ﾌｼﾞｶﾞﾊﾗ</t>
  </si>
  <si>
    <t>ﾌｼﾞｶﾞﾗﾁﾖｳ</t>
  </si>
  <si>
    <t>ﾌﾀﾊﾞﾀﾞｲ</t>
  </si>
  <si>
    <t>ﾌﾞﾝｷﾖｳ</t>
  </si>
  <si>
    <t>ﾎﾘﾁﾖｳ</t>
  </si>
  <si>
    <t>ﾎﾝﾁﾖｳ</t>
  </si>
  <si>
    <t>ﾏﾀｸﾞﾏﾁﾖｳ</t>
  </si>
  <si>
    <t>ﾏﾂｶﾞｵｶ</t>
  </si>
  <si>
    <t>ﾏﾂﾓﾄﾁﾖｳ</t>
  </si>
  <si>
    <t>ﾐｶﾞﾜ</t>
  </si>
  <si>
    <t>ﾐｶﾞﾜﾁﾖｳ</t>
  </si>
  <si>
    <t>ﾐﾄﾞﾘﾁﾖｳ</t>
  </si>
  <si>
    <t>ﾐﾅﾐﾏﾁ</t>
  </si>
  <si>
    <t>ﾐﾉﾜﾁﾖｳ</t>
  </si>
  <si>
    <t>ﾐﾔｳﾁﾁﾖｳ</t>
  </si>
  <si>
    <t>ﾐﾔﾏﾁ</t>
  </si>
  <si>
    <t>ﾐﾕﾁﾖｳ</t>
  </si>
  <si>
    <t>ﾐﾜ</t>
  </si>
  <si>
    <t>ﾓﾄｲｼｶﾜﾁﾖｳ</t>
  </si>
  <si>
    <t>ﾓﾄﾀﾞｲﾏﾁ</t>
  </si>
  <si>
    <t>ﾓﾄﾔﾏﾁﾖｳ</t>
  </si>
  <si>
    <t>ﾓﾄﾖｼﾀﾞﾁﾖｳ</t>
  </si>
  <si>
    <t>ﾓﾘﾄﾁﾖｳ</t>
  </si>
  <si>
    <t>ﾔﾀﾞﾁﾖｳ</t>
  </si>
  <si>
    <t>ﾔﾂﾁﾖｳ</t>
  </si>
  <si>
    <t>ﾔﾅｶﾜﾁﾖｳ</t>
  </si>
  <si>
    <t>ﾔﾅｷﾞﾏﾁ</t>
  </si>
  <si>
    <t>ﾕﾘｶﾞｵｶﾁﾖｳ</t>
  </si>
  <si>
    <t>ﾖｼｻﾞﾜﾁﾖｳ</t>
  </si>
  <si>
    <t>ﾖｼﾀﾞ</t>
  </si>
  <si>
    <t>ﾖｼﾇﾏﾁﾖｳ</t>
  </si>
  <si>
    <t>ﾖﾈｻﾞﾜﾁﾖｳ</t>
  </si>
  <si>
    <t>ﾛｸﾀﾝﾀﾞﾁﾖｳ</t>
  </si>
  <si>
    <t>ﾜｶﾐﾔ</t>
  </si>
  <si>
    <t>ﾜｶﾐﾔﾁﾖｳ</t>
  </si>
  <si>
    <t>ﾜﾀﾘﾁﾖｳ</t>
  </si>
  <si>
    <t>日立市</t>
  </si>
  <si>
    <t>ｱｲｶﾞﾁﾖｳ</t>
  </si>
  <si>
    <t>ｱﾕｶﾜﾁﾖｳ</t>
  </si>
  <si>
    <t>ｲｻｺﾞｻﾞﾜﾁﾖｳ</t>
  </si>
  <si>
    <t>ｲｼﾅｻﾞｶﾁﾖｳ</t>
  </si>
  <si>
    <t>ｲﾘｼｹﾝﾁﾖｳ</t>
  </si>
  <si>
    <t>ｵｳｾﾁﾖｳ</t>
  </si>
  <si>
    <t>ｵｵｸﾎﾞﾁﾖｳ</t>
  </si>
  <si>
    <t>ｵｵﾇﾏﾁﾖｳ</t>
  </si>
  <si>
    <t>ｵｵﾐｶﾁﾖｳ</t>
  </si>
  <si>
    <t>ｵｵﾜﾀﾞﾁﾖｳ</t>
  </si>
  <si>
    <t>ｵｷﾞﾂﾁﾖｳ</t>
  </si>
  <si>
    <t>ｵﾘｶｻﾁﾖｳ</t>
  </si>
  <si>
    <t>ｶｼﾏﾁﾖｳ</t>
  </si>
  <si>
    <t>ｶﾈｻﾜﾁﾖｳ</t>
  </si>
  <si>
    <t>ｶﾐｱｲﾁﾖｳ</t>
  </si>
  <si>
    <t>ｶﾐﾈﾁﾖｳ</t>
  </si>
  <si>
    <t>ｶﾜｼﾞﾘﾁﾖｳ</t>
  </si>
  <si>
    <t>ｶﾜﾗｺﾞﾁﾖｳ</t>
  </si>
  <si>
    <t>ｶﾝﾀﾞﾁﾖｳ</t>
  </si>
  <si>
    <t>ｸｼﾞﾁﾖｳ</t>
  </si>
  <si>
    <t>ｺｸﾌﾞﾁﾖｳ</t>
  </si>
  <si>
    <t>ｻｲﾜｲﾁﾖｳ</t>
  </si>
  <si>
    <t>ｻｸﾗｶﾞﾜﾁﾖｳ</t>
  </si>
  <si>
    <t>ｼﾓﾄﾞｷﾞｳﾁﾁﾖｳ</t>
  </si>
  <si>
    <t>ｼﾓﾌｶｵｷﾞﾁﾖｳ</t>
  </si>
  <si>
    <t>ｼﾞﾖｳﾅﾝﾁﾖｳ</t>
  </si>
  <si>
    <t>ｼﾛｶﾞﾈﾁﾖｳ</t>
  </si>
  <si>
    <t>ｽｹｶﾞﾜﾁﾖｳ</t>
  </si>
  <si>
    <t>ｽﾜﾁﾖｳ</t>
  </si>
  <si>
    <t>ﾀﾞｲﾊﾗﾁﾖｳ</t>
  </si>
  <si>
    <t>ﾀｶｽｽﾞﾁﾖｳ</t>
  </si>
  <si>
    <t>ﾀｶﾞﾁﾖｳ</t>
  </si>
  <si>
    <t>ﾀｼﾞﾘﾁﾖｳ</t>
  </si>
  <si>
    <t>ﾁｺｸﾁﾖｳ</t>
  </si>
  <si>
    <t>ﾄﾒﾁﾖｳ</t>
  </si>
  <si>
    <t>ﾅｶﾅﾙｻﾜﾁﾖｳ</t>
  </si>
  <si>
    <t>ﾅｶﾌｶｵｷﾞﾁﾖｳ</t>
  </si>
  <si>
    <t>ﾅﾒｶﾜﾁﾖｳ</t>
  </si>
  <si>
    <t>ﾅﾒｶﾜﾎﾝﾁﾖｳ</t>
  </si>
  <si>
    <t>ﾆｼﾅﾙｻﾜﾁﾖｳ</t>
  </si>
  <si>
    <t>ﾊﾅﾔﾏﾁﾖｳ</t>
  </si>
  <si>
    <t>ﾋｶﾞｼｵｵﾇﾏﾁﾖｳ</t>
  </si>
  <si>
    <t>ﾋｶﾞｼｶﾈｻﾜﾁﾖｳ</t>
  </si>
  <si>
    <t>ﾋｶﾞｼｺﾞｳﾄﾞﾁﾖｳ</t>
  </si>
  <si>
    <t>ﾋｶﾞｼﾀｶﾞﾁﾖｳ</t>
  </si>
  <si>
    <t>ﾋｶﾞｼﾁﾖｳ</t>
  </si>
  <si>
    <t>ﾋｶﾞｼﾅﾒｶﾜﾁﾖｳ</t>
  </si>
  <si>
    <t>ﾋｶﾞｼﾅﾙｻﾜﾁﾖｳ</t>
  </si>
  <si>
    <t>ﾋﾀﾞｶﾁﾖｳ</t>
  </si>
  <si>
    <t>ﾍｲﾜﾁﾖｳ</t>
  </si>
  <si>
    <t>ﾍﾞﾝﾃﾝﾁﾖｳ</t>
  </si>
  <si>
    <t>ﾐｶﾉﾊﾗﾁﾖｳ</t>
  </si>
  <si>
    <t>ﾐｽﾞｷﾁﾖｳ</t>
  </si>
  <si>
    <t>ﾐﾅﾄﾁﾖｳ</t>
  </si>
  <si>
    <t>ﾐﾅﾐｺｳﾔﾁﾖｳ</t>
  </si>
  <si>
    <t>ﾐﾔﾀﾁﾖｳ</t>
  </si>
  <si>
    <t>ﾓﾄﾐﾔﾁﾖｳ</t>
  </si>
  <si>
    <t>ﾓﾐﾔﾁﾖｳ</t>
  </si>
  <si>
    <t>ﾓﾘﾔﾏﾁﾖｳ</t>
  </si>
  <si>
    <t>ﾜｶﾊﾞﾁﾖｳ</t>
  </si>
  <si>
    <t>土浦市</t>
  </si>
  <si>
    <t>ｱﾏｶﾜ</t>
  </si>
  <si>
    <t>ｱﾗｶﾜｵｷ</t>
  </si>
  <si>
    <t>ｱﾗｶﾜｵｷﾋｶﾞｼ</t>
  </si>
  <si>
    <t>ｱﾗｶﾜｵｷﾆｼ</t>
  </si>
  <si>
    <t>ｱﾗｶﾜﾎﾝｺﾞｳ</t>
  </si>
  <si>
    <t>ｱﾘｱｹﾁﾖｳ</t>
  </si>
  <si>
    <t>ｱﾜﾉﾏﾁ</t>
  </si>
  <si>
    <t>ｲｲﾀﾞ</t>
  </si>
  <si>
    <t>ｲｸﾀﾏﾁ</t>
  </si>
  <si>
    <t>ｲﾀﾔ</t>
  </si>
  <si>
    <t>ｲﾏｲｽﾞﾐ</t>
  </si>
  <si>
    <t>ｵｵｲﾜﾀ</t>
  </si>
  <si>
    <t>ｵｵｼﾄ</t>
  </si>
  <si>
    <t>ｵｵﾂﾉ</t>
  </si>
  <si>
    <t>ｵｵﾃﾏﾁ</t>
  </si>
  <si>
    <t>ｵｵﾊﾞﾀｹ</t>
  </si>
  <si>
    <t>ｵｷｼﾝﾃﾞﾝ</t>
  </si>
  <si>
    <t>ｵｷｼﾞﾕｸﾏﾁ</t>
  </si>
  <si>
    <t>ｵﾀﾞｶ</t>
  </si>
  <si>
    <t>ｵﾂﾄ</t>
  </si>
  <si>
    <t>ｵﾂﾄﾐﾅﾐ</t>
  </si>
  <si>
    <t>ｵﾉ</t>
  </si>
  <si>
    <t>ｵﾔﾏﾀﾞ</t>
  </si>
  <si>
    <t>ｵﾛｼﾏﾁ</t>
  </si>
  <si>
    <t>ｶｻｼﾏﾁ</t>
  </si>
  <si>
    <t>ｶｽｹﾞ</t>
  </si>
  <si>
    <t>ｶｽﾐｶﾞｵｶﾏﾁ</t>
  </si>
  <si>
    <t>ｶﾐｻｶﾀ</t>
  </si>
  <si>
    <t>ｶﾐﾀｶﾂ</t>
  </si>
  <si>
    <t>ｶﾐﾀｶﾂｼﾝﾏﾁ</t>
  </si>
  <si>
    <t>ｶﾗｽﾔﾏ</t>
  </si>
  <si>
    <t>ｶﾜｸﾞﾁ</t>
  </si>
  <si>
    <t>ｶﾝﾀﾞﾂﾁﾕｳｵｳ</t>
  </si>
  <si>
    <t>ｶﾝﾀﾞﾂﾏﾁ</t>
  </si>
  <si>
    <t>ｶﾝﾀﾞﾂﾋｶﾞｼ</t>
  </si>
  <si>
    <t>ｷﾀｱﾗｶﾜｵｷﾏﾁ</t>
  </si>
  <si>
    <t>ｷﾀｶﾝﾀﾞﾂﾏﾁ</t>
  </si>
  <si>
    <t>ｷﾀﾞﾏﾘ</t>
  </si>
  <si>
    <t>ｷﾀﾞﾏﾘﾆｼﾀﾞｲ</t>
  </si>
  <si>
    <t>ｷﾀﾞﾏﾘﾋｶﾞｼﾀﾞｲ</t>
  </si>
  <si>
    <t>ｺｲﾜﾀ</t>
  </si>
  <si>
    <t>ｺﾎｸ</t>
  </si>
  <si>
    <t>ｺﾏﾂ</t>
  </si>
  <si>
    <t>ｺﾏﾂｶﾞｵｶﾏﾁ</t>
  </si>
  <si>
    <t>ｺﾔﾏｻﾞｷ</t>
  </si>
  <si>
    <t>ｻｸﾗｶﾞｵｶﾏﾁ</t>
  </si>
  <si>
    <t>ｻｸﾗﾏﾁ</t>
  </si>
  <si>
    <t>ｻﾉｺ</t>
  </si>
  <si>
    <t>ｻﾜﾍﾞ</t>
  </si>
  <si>
    <t>ｼｼﾂｶ</t>
  </si>
  <si>
    <t>ｼﾓｻｶﾀ</t>
  </si>
  <si>
    <t>ｼﾓﾀｶﾂ</t>
  </si>
  <si>
    <t>ｼﾞﾖｳﾎｸﾏﾁ</t>
  </si>
  <si>
    <t>ｼﾗﾄﾘﾏﾁ</t>
  </si>
  <si>
    <t>ｽｹﾞﾉﾔﾏﾁ</t>
  </si>
  <si>
    <t>ｾﾝｿﾞｸﾁﾖｳ</t>
  </si>
  <si>
    <t>ﾀｶｵｶ</t>
  </si>
  <si>
    <t>ﾀｷﾀ</t>
  </si>
  <si>
    <t>ﾀﾂﾀﾏﾁ</t>
  </si>
  <si>
    <t>ﾀﾄﾞﾍﾞ</t>
  </si>
  <si>
    <t>ﾀﾅｶ</t>
  </si>
  <si>
    <t>ﾀﾅｶﾏﾁ</t>
  </si>
  <si>
    <t>ﾀﾐﾔ</t>
  </si>
  <si>
    <t>ﾀﾑﾗﾏﾁ</t>
  </si>
  <si>
    <t>ﾁﾄﾞﾘｶﾞｵｶﾏﾁ</t>
  </si>
  <si>
    <t>ﾂﾜ</t>
  </si>
  <si>
    <t>ﾃﾉﾏﾁ</t>
  </si>
  <si>
    <t>ﾄｳｻﾞｷﾏﾁ</t>
  </si>
  <si>
    <t>ﾄｳｼﾞﾖｳｼﾞ</t>
  </si>
  <si>
    <t>ﾄﾉｻﾄ</t>
  </si>
  <si>
    <t>ﾅｶ</t>
  </si>
  <si>
    <t>ﾅｶｱﾗｶﾜｵｷﾏﾁ</t>
  </si>
  <si>
    <t>ﾅｶﾞｲ</t>
  </si>
  <si>
    <t>ﾅｶｶﾝﾀﾞﾂﾏﾁ</t>
  </si>
  <si>
    <t>ﾅｶﾀｶﾂ</t>
  </si>
  <si>
    <t>ﾅｶﾂﾏﾁ</t>
  </si>
  <si>
    <t>ﾅｶﾇｷ</t>
  </si>
  <si>
    <t>ﾅｶﾑﾗﾆｼﾈ</t>
  </si>
  <si>
    <t>ﾅｶﾑﾗﾋｶﾞｼ</t>
  </si>
  <si>
    <t>ﾅｶﾑﾗﾐﾅﾐ</t>
  </si>
  <si>
    <t>ﾅｶﾞｸﾆ</t>
  </si>
  <si>
    <t>ﾅｶﾞｸﾆﾀﾞｲ</t>
  </si>
  <si>
    <t>ﾅｶﾞｸﾆﾋｶﾞｼﾏﾁ</t>
  </si>
  <si>
    <t>ﾅﾐｷ</t>
  </si>
  <si>
    <t>ﾆｼﾅﾐｷﾏﾁ</t>
  </si>
  <si>
    <t>ﾆｼﾈﾆｼ</t>
  </si>
  <si>
    <t>ﾆｼﾈﾐﾅﾐ</t>
  </si>
  <si>
    <t>ﾆｼﾏﾅﾍﾞﾏﾁ</t>
  </si>
  <si>
    <t>ﾊｽｶﾜﾗｼﾝﾏﾁ</t>
  </si>
  <si>
    <t>ﾊｽｶﾜﾗﾏﾁ</t>
  </si>
  <si>
    <t>ﾋｶﾞｼﾂﾜ</t>
  </si>
  <si>
    <t>ﾋｶﾞｼﾅｶﾇｷﾏﾁ</t>
  </si>
  <si>
    <t>ﾋｶﾞｼﾅﾐｷﾏﾁ</t>
  </si>
  <si>
    <t>ﾋｶﾞｼﾏﾅﾍﾞﾏﾁ</t>
  </si>
  <si>
    <t>ﾋｶﾞｼﾜｶﾏﾂﾏﾁ</t>
  </si>
  <si>
    <t>ﾋﾀﾅ</t>
  </si>
  <si>
    <t>ﾌｼﾞｻｷ</t>
  </si>
  <si>
    <t>ﾌｼﾞｻﾜ</t>
  </si>
  <si>
    <t>ﾌｼﾞｻﾜｼﾝﾃﾞﾝ</t>
  </si>
  <si>
    <t>ﾌﾞﾝｷﾖｳﾁﾖｳ</t>
  </si>
  <si>
    <t>ﾎﾝｺﾞｳ</t>
  </si>
  <si>
    <t>ﾏﾅﾍﾞ</t>
  </si>
  <si>
    <t>ﾏﾅﾍﾞｼﾝﾏﾁ</t>
  </si>
  <si>
    <t>ﾏﾘﾔﾏｼﾝﾃﾞﾝ</t>
  </si>
  <si>
    <t>ﾐｷﾞﾓﾐ</t>
  </si>
  <si>
    <t>ﾐﾅﾄﾏﾁ</t>
  </si>
  <si>
    <t>ﾑｼｶｹ</t>
  </si>
  <si>
    <t>ﾑﾗｻｷｶﾞｵｶ</t>
  </si>
  <si>
    <t>ﾔﾊｷﾞ</t>
  </si>
  <si>
    <t>ﾔﾏﾄﾁﾖｳ</t>
  </si>
  <si>
    <t>ﾜｶﾏﾂﾁﾖｳ</t>
  </si>
  <si>
    <t>古河市</t>
  </si>
  <si>
    <t>ｱﾗｸﾀﾞ</t>
  </si>
  <si>
    <t>ｲｻｺﾞｲｼﾝﾃﾞﾝ</t>
  </si>
  <si>
    <t>ｲｿﾍﾞ</t>
  </si>
  <si>
    <t>ｲﾅﾐﾔ</t>
  </si>
  <si>
    <t>ｴｸﾞﾁ</t>
  </si>
  <si>
    <t>ｵｵﾂﾂﾐ</t>
  </si>
  <si>
    <t>ｵｵﾔﾏ</t>
  </si>
  <si>
    <t>ｵｵﾜﾀﾞ</t>
  </si>
  <si>
    <t>ｵｶｻﾞﾄ</t>
  </si>
  <si>
    <t>ｵｻｷ</t>
  </si>
  <si>
    <t>ｵﾅﾇﾏ</t>
  </si>
  <si>
    <t>ｵﾝﾅ</t>
  </si>
  <si>
    <t>ｶｽﾞﾛｳ</t>
  </si>
  <si>
    <t>ｶﾐｲｻｺﾞｲ</t>
  </si>
  <si>
    <t>ｶﾐｵｵﾉ</t>
  </si>
  <si>
    <t>ｶﾐｶﾀﾀ</t>
  </si>
  <si>
    <t>ｶﾐﾍﾐ</t>
  </si>
  <si>
    <t>ｶﾐﾜﾀﾞ</t>
  </si>
  <si>
    <t>ｷﾀﾄﾈ</t>
  </si>
  <si>
    <t>ｷﾀﾏﾁ</t>
  </si>
  <si>
    <t>ｷﾀﾏﾅｶﾊﾞｼ</t>
  </si>
  <si>
    <t>ｷﾀﾔﾏﾀ</t>
  </si>
  <si>
    <t>ｸﾉｳ</t>
  </si>
  <si>
    <t>ｹﾔｷﾀﾞｲﾗ</t>
  </si>
  <si>
    <t>ｺｳﾉｽ</t>
  </si>
  <si>
    <t>ｺｳﾔ</t>
  </si>
  <si>
    <t>ｺｶﾞ</t>
  </si>
  <si>
    <t>ｺﾞﾍｲ</t>
  </si>
  <si>
    <t>ｺﾏｶﾞｻｷ</t>
  </si>
  <si>
    <t>ｺﾏｺﾞﾒ</t>
  </si>
  <si>
    <t>ｺﾏﾊﾈ</t>
  </si>
  <si>
    <t>ｻｶﾏ</t>
  </si>
  <si>
    <t>ｻﾝﾜ</t>
  </si>
  <si>
    <t>ｼｽﾞｶﾏﾁ</t>
  </si>
  <si>
    <t>ｼﾓｵｵﾉ</t>
  </si>
  <si>
    <t>ｼﾓｶﾀﾀ</t>
  </si>
  <si>
    <t>ｼﾓﾍﾐ</t>
  </si>
  <si>
    <t>ｼﾓﾔﾏﾁﾖｳ</t>
  </si>
  <si>
    <t>ｼﾔｶ</t>
  </si>
  <si>
    <t>ｼﾝﾜﾀﾞ</t>
  </si>
  <si>
    <t>ｾｷﾄﾞ</t>
  </si>
  <si>
    <t>ﾀﾂｻﾞｷ</t>
  </si>
  <si>
    <t>ﾁﾔﾔｼﾝﾃﾞﾝ</t>
  </si>
  <si>
    <t>ﾁﾕｳｵｳﾁﾖｳ</t>
  </si>
  <si>
    <t>ﾁﾖｳｻﾞｴﾓﾝｼﾝﾃﾞﾝ</t>
  </si>
  <si>
    <t>ﾄﾘﾊﾐ</t>
  </si>
  <si>
    <t>ﾅｶﾀﾞ</t>
  </si>
  <si>
    <t>ﾅｶﾀﾞｼﾝﾃﾞﾝ</t>
  </si>
  <si>
    <t>ﾅｻｷ</t>
  </si>
  <si>
    <t>ﾆｼｳｼｶﾞﾔ</t>
  </si>
  <si>
    <t>ﾆｼｷﾁﾖｳ</t>
  </si>
  <si>
    <t>ﾆｼﾏﾁ</t>
  </si>
  <si>
    <t>ﾆｼﾏﾅｶﾊﾞｼ</t>
  </si>
  <si>
    <t>ﾆﾚｲ</t>
  </si>
  <si>
    <t>ﾊｾ</t>
  </si>
  <si>
    <t>ﾊｾﾏﾁ</t>
  </si>
  <si>
    <t>ﾊﾗ</t>
  </si>
  <si>
    <t>ﾊﾗﾏﾁ</t>
  </si>
  <si>
    <t>ﾋｶﾞｼ</t>
  </si>
  <si>
    <t>ﾋｶﾞｼｳｼｶﾞﾔ</t>
  </si>
  <si>
    <t>ﾋｶﾞｼﾎﾝﾁﾖｳ</t>
  </si>
  <si>
    <t>ﾋｶﾞｼﾏﾅｶﾊﾞｼ</t>
  </si>
  <si>
    <t>ﾋｶﾞｼﾓﾛｶﾜ</t>
  </si>
  <si>
    <t>ﾋｶﾞｼﾔﾏﾀ</t>
  </si>
  <si>
    <t>ﾍｲﾜﾏﾁ</t>
  </si>
  <si>
    <t>ﾏｴﾊﾞﾔｼ</t>
  </si>
  <si>
    <t>ﾏｷﾉｼﾞ</t>
  </si>
  <si>
    <t>ﾏﾂﾅﾐ</t>
  </si>
  <si>
    <t>ﾐｽﾞｳﾐ</t>
  </si>
  <si>
    <t>ﾐｽｷﾞﾁﾖｳ</t>
  </si>
  <si>
    <t>ﾐﾅﾐﾁﾖｳ</t>
  </si>
  <si>
    <t>ﾐﾅﾐﾏﾅｶﾊﾞｼ</t>
  </si>
  <si>
    <t>ﾐﾔﾏｴﾁﾖｳ</t>
  </si>
  <si>
    <t>ﾓﾛｶﾜ</t>
  </si>
  <si>
    <t>ﾔｶﾞｲ</t>
  </si>
  <si>
    <t>ﾔｷﾞﾊｼ</t>
  </si>
  <si>
    <t>ﾔﾏﾀ</t>
  </si>
  <si>
    <t>ﾖｺﾔﾏﾁﾖｳ</t>
  </si>
  <si>
    <t>ﾗｲﾃﾞﾝﾁﾖｳ</t>
  </si>
  <si>
    <t>石岡市</t>
  </si>
  <si>
    <t>ｱｵﾀ</t>
  </si>
  <si>
    <t>ｱｻﾋﾀﾞｲ</t>
  </si>
  <si>
    <t>ｱﾗｶﾞﾈ</t>
  </si>
  <si>
    <t>ｲｹﾉﾀﾞｲ</t>
  </si>
  <si>
    <t>ｲｼｵｶ</t>
  </si>
  <si>
    <t>ｲｾｷ</t>
  </si>
  <si>
    <t>ｳｼﾞｴ</t>
  </si>
  <si>
    <t>ｳﾗｽ</t>
  </si>
  <si>
    <t>ｳﾜｿ</t>
  </si>
  <si>
    <t>ｵｵｽﾅ</t>
  </si>
  <si>
    <t>ｵｵﾀ</t>
  </si>
  <si>
    <t>ｵｵﾂｶ</t>
  </si>
  <si>
    <t>ｵｵﾏｽ</t>
  </si>
  <si>
    <t>ｵｵﾔﾂ</t>
  </si>
  <si>
    <t>ｵｸﾞﾗ</t>
  </si>
  <si>
    <t>ｵﾉｺﾞｴ</t>
  </si>
  <si>
    <t>ｵﾊﾞﾀ</t>
  </si>
  <si>
    <t>ｵﾐ</t>
  </si>
  <si>
    <t>ｶｲｼﾞ</t>
  </si>
  <si>
    <t>ｶｷｵｶ</t>
  </si>
  <si>
    <t>ｶｼﾜﾊﾞﾗ</t>
  </si>
  <si>
    <t>ｶｼﾜﾊﾞﾗﾁﾖｳ</t>
  </si>
  <si>
    <t>ｶﾀｵｶ</t>
  </si>
  <si>
    <t>ｶﾀﾉ</t>
  </si>
  <si>
    <t>ｶﾅｻｼ</t>
  </si>
  <si>
    <t>ｶﾉｺ</t>
  </si>
  <si>
    <t>ｶﾐｱｵﾔｷﾞ</t>
  </si>
  <si>
    <t>ｶﾐﾊﾞﾔｼ</t>
  </si>
  <si>
    <t>ｶﾗｽﾘ</t>
  </si>
  <si>
    <t>ｶﾜﾏﾀ</t>
  </si>
  <si>
    <t>ｷﾀﾈﾓﾄ</t>
  </si>
  <si>
    <t>ｷﾀﾌﾁﾕｳ</t>
  </si>
  <si>
    <t>ｸｼﾞﾗｵｶ</t>
  </si>
  <si>
    <t>ｺﾞｲｼｻﾞﾜ</t>
  </si>
  <si>
    <t>ｺｲﾄﾞ</t>
  </si>
  <si>
    <t>ｺｸﾌ</t>
  </si>
  <si>
    <t>ｺﾊﾞﾅ</t>
  </si>
  <si>
    <t>ｺﾔ</t>
  </si>
  <si>
    <t>ｻｶｴﾏﾂ</t>
  </si>
  <si>
    <t>ｻｸ</t>
  </si>
  <si>
    <t>ｼﾊﾞｳﾁ</t>
  </si>
  <si>
    <t>ｼﾊﾞﾏ</t>
  </si>
  <si>
    <t>ｼﾓｱｵﾔｷﾞ</t>
  </si>
  <si>
    <t>ｼﾓﾊﾞﾔｼ</t>
  </si>
  <si>
    <t>ｼﾖｳｼﾞﾖｳｳﾁ</t>
  </si>
  <si>
    <t>ｼﾖｳﾌﾞｻﾞﾜ</t>
  </si>
  <si>
    <t>ｽｶﾞﾏ</t>
  </si>
  <si>
    <t>ｽｷﾞﾅﾐ</t>
  </si>
  <si>
    <t>ｽｷﾞﾉｲ</t>
  </si>
  <si>
    <t>ｿｳｼﾔ</t>
  </si>
  <si>
    <t>ｿﾒﾔ</t>
  </si>
  <si>
    <t>ﾀｶﾊﾏ</t>
  </si>
  <si>
    <t>ﾀｼﾞﾏ</t>
  </si>
  <si>
    <t>ﾂｷｵｶ</t>
  </si>
  <si>
    <t>ﾂｼﾞ</t>
  </si>
  <si>
    <t>ﾄｳｺｳﾀﾞｲ</t>
  </si>
  <si>
    <t>ﾅｶﾂｶﾞﾜ</t>
  </si>
  <si>
    <t>ﾅｶﾄﾞ</t>
  </si>
  <si>
    <t>ﾅﾒﾘｶﾜ</t>
  </si>
  <si>
    <t>ﾈｱﾀﾘ</t>
  </si>
  <si>
    <t>ﾈｺﾞﾔ</t>
  </si>
  <si>
    <t>ﾉﾀﾞ</t>
  </si>
  <si>
    <t>ﾊﾁｹﾝﾀﾞｲ</t>
  </si>
  <si>
    <t>ﾊﾞﾗｷ</t>
  </si>
  <si>
    <t>ﾊﾝﾀﾞ</t>
  </si>
  <si>
    <t>ﾊﾝﾉｷ</t>
  </si>
  <si>
    <t>ﾋｶﾞｼｲｼｵｶ</t>
  </si>
  <si>
    <t>ﾋｶﾞｼｵｵﾊｼ</t>
  </si>
  <si>
    <t>ﾋｶﾞｼﾀﾅｶ</t>
  </si>
  <si>
    <t>ﾋｶﾞｼﾅﾙｲ</t>
  </si>
  <si>
    <t>ﾋｶﾞｼﾌﾁﾕｳ</t>
  </si>
  <si>
    <t>ﾌﾁﾕｳ</t>
  </si>
  <si>
    <t>ﾌﾞﾂｼﾖｳｼﾞ</t>
  </si>
  <si>
    <t>ﾍﾊﾞﾗ</t>
  </si>
  <si>
    <t>ﾎｿﾔ</t>
  </si>
  <si>
    <t>ﾏｲｴ</t>
  </si>
  <si>
    <t>ﾐﾅﾐﾀﾞｲ</t>
  </si>
  <si>
    <t>ﾐﾑﾗ</t>
  </si>
  <si>
    <t>ﾐﾔｶﾞｻｷ</t>
  </si>
  <si>
    <t>ﾑﾗｶﾐ</t>
  </si>
  <si>
    <t>ﾔﾏｻﾞｷ</t>
  </si>
  <si>
    <t>ﾔﾑｶｲﾁﾖｳ</t>
  </si>
  <si>
    <t>ﾕﾂﾞﾘ</t>
  </si>
  <si>
    <t>ﾖｼｳ</t>
  </si>
  <si>
    <t>ﾘﾕｳﾒｲ</t>
  </si>
  <si>
    <t>ﾜｶﾏﾂ</t>
  </si>
  <si>
    <t>結城市</t>
  </si>
  <si>
    <t>ｲﾏｼﾞﾕｸ</t>
  </si>
  <si>
    <t>ｵｵｷ</t>
  </si>
  <si>
    <t>ｵｵﾊｼﾁﾖｳ</t>
  </si>
  <si>
    <t>ｶﾜｷﾔ</t>
  </si>
  <si>
    <t>ｸﾎﾞﾀ</t>
  </si>
  <si>
    <t>ｻｶﾞﾘﾏﾂ</t>
  </si>
  <si>
    <t>ｻﾝﾉｳ</t>
  </si>
  <si>
    <t>ｼﾞﾖｳﾅﾝﾏﾁ</t>
  </si>
  <si>
    <t>ｼﾝﾂﾂﾐﾅｶﾄﾞｵﾘ</t>
  </si>
  <si>
    <t>ｼﾝﾌﾟｸｼﾞ</t>
  </si>
  <si>
    <t>ｼﾝﾔﾊﾞﾀ</t>
  </si>
  <si>
    <t>ﾀﾏ</t>
  </si>
  <si>
    <t>ﾊﾔｼ</t>
  </si>
  <si>
    <t>ﾌｼﾞﾐﾁﾖｳ</t>
  </si>
  <si>
    <t>ﾔﾊﾞﾀ</t>
  </si>
  <si>
    <t>ﾕｳｷ</t>
  </si>
  <si>
    <t>ﾜｶﾐﾔﾆｼ</t>
  </si>
  <si>
    <t>龍ケ崎市</t>
  </si>
  <si>
    <t>ｱｽﾞﾏﾁﾖｳ</t>
  </si>
  <si>
    <t>ｱﾀﾄﾞﾏﾁ</t>
  </si>
  <si>
    <t>ｲｽﾞﾐﾏﾁ</t>
  </si>
  <si>
    <t>ｲﾀﾊﾞｼﾏﾁ</t>
  </si>
  <si>
    <t>ｲﾅﾘｼﾝﾃﾞﾝﾏﾁ</t>
  </si>
  <si>
    <t>ｲﾚﾁﾏﾁ</t>
  </si>
  <si>
    <t>ｳｽｸﾞﾗﾏﾁ</t>
  </si>
  <si>
    <t>ｵｵﾂｶﾏﾁ</t>
  </si>
  <si>
    <t>ｵｵﾄﾞﾒﾏﾁ</t>
  </si>
  <si>
    <t>ｶｲﾊﾗﾂｶﾏﾁ</t>
  </si>
  <si>
    <t>ｶﾄﾞｸﾗｼﾝﾃﾞﾝﾏﾁ</t>
  </si>
  <si>
    <t>ｶﾐﾀﾞｲﾄｸｼﾝﾏﾁ</t>
  </si>
  <si>
    <t>ｶﾐﾏﾁ</t>
  </si>
  <si>
    <t>ｶﾜｻｷﾏﾁ</t>
  </si>
  <si>
    <t>ｶﾜﾖｺﾞｳ</t>
  </si>
  <si>
    <t>ｶﾜﾗｼﾛﾏﾁ</t>
  </si>
  <si>
    <t>ｷﾀｶﾀﾏﾁ</t>
  </si>
  <si>
    <t>ｸﾎﾞﾀﾞｲ</t>
  </si>
  <si>
    <t>ｺｳｻﾏﾁ</t>
  </si>
  <si>
    <t>ｺｳｼﾞﾕﾝﾀﾞ</t>
  </si>
  <si>
    <t>ｺｳﾖｳﾀﾞｲ</t>
  </si>
  <si>
    <t>ｺｼﾊﾞ</t>
  </si>
  <si>
    <t>ｺｼﾞﾖｳ</t>
  </si>
  <si>
    <t>ｺﾄﾞｵﾘｺｳﾔﾏﾁ</t>
  </si>
  <si>
    <t>ｺﾒﾏﾁ</t>
  </si>
  <si>
    <t>ｻｶｴﾏﾁ</t>
  </si>
  <si>
    <t>ｻﾇｷ</t>
  </si>
  <si>
    <t>ｻﾇｷﾏﾁ</t>
  </si>
  <si>
    <t>ｻﾇﾏﾏﾁ</t>
  </si>
  <si>
    <t>ｼﾓﾏﾁ</t>
  </si>
  <si>
    <t>ｼﾞﾖｳﾉｳﾁ</t>
  </si>
  <si>
    <t>ｼﾖｳﾍﾞｴｼﾝﾃﾞﾝﾏﾁ</t>
  </si>
  <si>
    <t>ｼﾗﾊﾈ</t>
  </si>
  <si>
    <t>ｼﾛｼﾀ</t>
  </si>
  <si>
    <t>ｼﾝﾏﾁ</t>
  </si>
  <si>
    <t>ｽｳﾌﾞﾅ</t>
  </si>
  <si>
    <t>ｽﾄｳﾎﾘﾏﾁ</t>
  </si>
  <si>
    <t>ｽﾅﾏﾁ</t>
  </si>
  <si>
    <t>ﾀﾞｲﾄｸﾏﾁ</t>
  </si>
  <si>
    <t>ﾀｶｽﾅ</t>
  </si>
  <si>
    <t>ﾀｶｽﾏﾁ</t>
  </si>
  <si>
    <t>ﾀﾞｼﾔﾏﾏﾁ</t>
  </si>
  <si>
    <t>ﾀﾏﾁ</t>
  </si>
  <si>
    <t>ﾃﾗｺﾞ</t>
  </si>
  <si>
    <t>ﾄﾖﾀﾞﾏﾁ</t>
  </si>
  <si>
    <t>ﾅｶｻﾞﾄ</t>
  </si>
  <si>
    <t>ﾅｶﾈﾀﾞｲ</t>
  </si>
  <si>
    <t>ﾅｶﾞｵｷｼﾝﾃﾞﾝﾏﾁ</t>
  </si>
  <si>
    <t>ﾅｶﾞｵｷﾏﾁ</t>
  </si>
  <si>
    <t>ﾅｶﾞﾐﾈﾏﾁ</t>
  </si>
  <si>
    <t>ﾅｶﾞﾔﾏ</t>
  </si>
  <si>
    <t>ﾅﾄｵｶ</t>
  </si>
  <si>
    <t>ﾅﾚｳﾏﾏﾁ</t>
  </si>
  <si>
    <t>ﾅﾚｼﾊﾞﾏﾁ</t>
  </si>
  <si>
    <t>ﾇﾙﾄﾏﾁ</t>
  </si>
  <si>
    <t>ﾈﾏﾁ</t>
  </si>
  <si>
    <t>ﾊｸﾞﾛﾏﾁ</t>
  </si>
  <si>
    <t>ﾊﾊﾞﾗﾏﾁ</t>
  </si>
  <si>
    <t>ﾊﾝﾀﾞﾏﾁ</t>
  </si>
  <si>
    <t>ﾋｴｶﾞﾗﾏﾁ</t>
  </si>
  <si>
    <t>ﾋﾒﾐﾔﾏﾁ</t>
  </si>
  <si>
    <t>ﾋﾗﾀﾞｲ</t>
  </si>
  <si>
    <t>ﾋﾗﾊﾀ</t>
  </si>
  <si>
    <t>ﾌｼﾞｶﾞｵｶ</t>
  </si>
  <si>
    <t>ﾍﾞﾂｼﾖﾏﾁ</t>
  </si>
  <si>
    <t>ﾏﾂﾊﾞ</t>
  </si>
  <si>
    <t>ﾐｽﾞﾓﾝ</t>
  </si>
  <si>
    <t>ﾐﾅﾐｶﾞｵｶ</t>
  </si>
  <si>
    <t>ﾐﾅﾐﾅｶｼﾞﾏﾏﾁ</t>
  </si>
  <si>
    <t>ﾐﾔﾌﾞﾁﾏﾁ</t>
  </si>
  <si>
    <t>ﾔｼﾛﾏﾁ</t>
  </si>
  <si>
    <t>ﾔﾜﾗﾏﾁ</t>
  </si>
  <si>
    <t>ﾖｺﾏﾁ</t>
  </si>
  <si>
    <t>ﾜｶｼﾊﾞﾏﾁ</t>
  </si>
  <si>
    <t>下妻市</t>
  </si>
  <si>
    <t>ｱｶｽ</t>
  </si>
  <si>
    <t>ｲｺﾞﾀﾞﾂ</t>
  </si>
  <si>
    <t>ｲｼﾉﾐﾔ</t>
  </si>
  <si>
    <t>ｴ</t>
  </si>
  <si>
    <t>ｵｵｷｼﾝﾃﾞﾝ</t>
  </si>
  <si>
    <t>ｵｵｸｼ</t>
  </si>
  <si>
    <t>ｵｵｿﾞﾉｷ</t>
  </si>
  <si>
    <t>ｵｻｶﾞﾔ</t>
  </si>
  <si>
    <t>ｵｼﾞﾏ</t>
  </si>
  <si>
    <t>ｵﾉｺﾁﾖｳ</t>
  </si>
  <si>
    <t>ｶｽﾞｽ</t>
  </si>
  <si>
    <t>ｶﾏﾆﾜ</t>
  </si>
  <si>
    <t>ｶﾒｻﾞｷ</t>
  </si>
  <si>
    <t>ｶﾖｳ</t>
  </si>
  <si>
    <t>ｶﾗｻｷ</t>
  </si>
  <si>
    <t>ｷﾀﾀﾞｲﾎｳ</t>
  </si>
  <si>
    <t>ｷﾇ</t>
  </si>
  <si>
    <t>ｷﾘｶﾞｾ</t>
  </si>
  <si>
    <t>ｸｼﾞﾗ</t>
  </si>
  <si>
    <t>ｸﾛｺﾏ</t>
  </si>
  <si>
    <t>ｺﾞｶ</t>
  </si>
  <si>
    <t>ｻｶｲ</t>
  </si>
  <si>
    <t>ｻｶﾓﾄｼﾝﾃﾞﾝ</t>
  </si>
  <si>
    <t>ｻﾇﾏｼﾝﾃﾞﾝ</t>
  </si>
  <si>
    <t>ｼﾀﾐﾔ</t>
  </si>
  <si>
    <t>ｼﾂﾃ</t>
  </si>
  <si>
    <t>ｼﾊﾞ</t>
  </si>
  <si>
    <t>ｼﾌﾞｲ</t>
  </si>
  <si>
    <t>ｼﾌﾞﾀ</t>
  </si>
  <si>
    <t>ｼﾓｷﾄﾞ</t>
  </si>
  <si>
    <t>ｼﾓｸﾞﾘ</t>
  </si>
  <si>
    <t>ｼﾓﾀﾞ</t>
  </si>
  <si>
    <t>ｼﾓﾂﾏｺｳ</t>
  </si>
  <si>
    <t>ｼﾓﾂﾏｵﾂ</t>
  </si>
  <si>
    <t>ｼﾓﾂﾏﾍｲ</t>
  </si>
  <si>
    <t>ｼﾓﾂﾏﾃｲ</t>
  </si>
  <si>
    <t>ｼﾓﾂﾏﾎﾞ</t>
  </si>
  <si>
    <t>ｼﾝﾒｲ</t>
  </si>
  <si>
    <t>ｾｷﾓﾄｼﾀ</t>
  </si>
  <si>
    <t>ｿｳﾄﾞｳ</t>
  </si>
  <si>
    <t>ﾀﾞｲﾎｳ</t>
  </si>
  <si>
    <t>ﾀｶｻｲ</t>
  </si>
  <si>
    <t>ﾀｹﾞ</t>
  </si>
  <si>
    <t>ﾁｸﾜｼﾞﾏ</t>
  </si>
  <si>
    <t>ﾅｶｲｻﾞｼ</t>
  </si>
  <si>
    <t>ﾅｶｺﾞｳ</t>
  </si>
  <si>
    <t>ﾅｶﾞﾂｶ</t>
  </si>
  <si>
    <t>ﾆｲﾎﾞﾘ</t>
  </si>
  <si>
    <t>ﾆﾎﾝｷﾞ</t>
  </si>
  <si>
    <t>ﾊﾈｺﾞ</t>
  </si>
  <si>
    <t>ﾊﾝﾔ</t>
  </si>
  <si>
    <t>ﾋｹ</t>
  </si>
  <si>
    <t>ﾋｼﾞﾔ</t>
  </si>
  <si>
    <t>ﾋﾊﾞｼ</t>
  </si>
  <si>
    <t>ﾋﾗｶﾀ</t>
  </si>
  <si>
    <t>ﾋﾗｶﾜﾄﾞ</t>
  </si>
  <si>
    <t>ﾋﾗﾇﾏ</t>
  </si>
  <si>
    <t>ﾌｸﾀﾞ</t>
  </si>
  <si>
    <t>ﾌｸﾛﾊﾀ</t>
  </si>
  <si>
    <t>ﾌﾙｻﾜ</t>
  </si>
  <si>
    <t>ﾍﾞﾂﾌﾟ</t>
  </si>
  <si>
    <t>ﾎﾘｺﾞﾒ</t>
  </si>
  <si>
    <t>ﾎﾝｼﾞﾕｸﾁﾖｳ</t>
  </si>
  <si>
    <t>ﾎﾝｿｳﾄﾞｳ</t>
  </si>
  <si>
    <t>ﾏｴｶﾞﾜﾗ</t>
  </si>
  <si>
    <t>ﾐﾀ</t>
  </si>
  <si>
    <t>ﾐﾅﾊﾞ</t>
  </si>
  <si>
    <t>ﾐﾅﾐﾊﾗ</t>
  </si>
  <si>
    <t>ﾑﾗｵｶ</t>
  </si>
  <si>
    <t>ﾓﾄｼﾛﾁﾖｳ</t>
  </si>
  <si>
    <t>ﾔｷﾞﾜﾗ</t>
  </si>
  <si>
    <t>ﾔﾀﾍﾞ</t>
  </si>
  <si>
    <t>ﾔﾏｼﾞﾘ</t>
  </si>
  <si>
    <t>ﾖｺﾈ</t>
  </si>
  <si>
    <t>ﾜｶﾔﾅｷﾞ</t>
  </si>
  <si>
    <t>常総市</t>
  </si>
  <si>
    <t>ｱｲﾉﾔﾏﾁ</t>
  </si>
  <si>
    <t>ｱﾗｲｷﾞﾏﾁ</t>
  </si>
  <si>
    <t>ｲｻﾞｴﾓﾝｼﾝﾃﾞﾝﾏﾁ</t>
  </si>
  <si>
    <t>ｳﾁﾓﾘﾔﾏﾁ</t>
  </si>
  <si>
    <t>ｳﾁﾓﾘﾔﾏﾁｷﾇﾉｻﾄ</t>
  </si>
  <si>
    <t>ｵｵｻｷﾏﾁ</t>
  </si>
  <si>
    <t>ｵｵｻﾜ</t>
  </si>
  <si>
    <t>ｵｵｻﾜｼﾝﾃﾞﾝ</t>
  </si>
  <si>
    <t>ｵｵﾉｺﾞｳｼﾝﾃﾞﾝﾏﾁ</t>
  </si>
  <si>
    <t>ｵｵﾉｺﾞｳﾏﾁ</t>
  </si>
  <si>
    <t>ｵｵﾜﾏﾁ</t>
  </si>
  <si>
    <t>ｵｶﾀﾞ</t>
  </si>
  <si>
    <t>ｵｷｼﾝﾃﾞﾝﾏﾁ</t>
  </si>
  <si>
    <t>ｵﾎﾞｶﾜ</t>
  </si>
  <si>
    <t>ｸﾗﾓﾁ</t>
  </si>
  <si>
    <t>ｸﾗﾓﾁｼﾝﾃﾞﾝ</t>
  </si>
  <si>
    <t>ｸﾘﾔﾏｼﾝﾃﾞﾝ</t>
  </si>
  <si>
    <t>ｺｳﾉﾔﾏ</t>
  </si>
  <si>
    <t>ｺｳﾉﾔﾏｼﾝﾃﾞﾝ</t>
  </si>
  <si>
    <t>ｺﾂｼﾖｳ</t>
  </si>
  <si>
    <t>ｺﾔﾏﾄﾞﾏﾁ</t>
  </si>
  <si>
    <t>ｻｶﾃﾏﾁ</t>
  </si>
  <si>
    <t>ｻｷﾌﾞｻ</t>
  </si>
  <si>
    <t>ｻｻﾂｶｼﾝﾃﾞﾝﾁﾖｳ</t>
  </si>
  <si>
    <t>ｻﾍｲﾀｼﾝﾃﾞﾝ</t>
  </si>
  <si>
    <t>ｼﾉﾔﾏ</t>
  </si>
  <si>
    <t>ｼﾞﾕﾂｶﾏﾁ</t>
  </si>
  <si>
    <t>ｼﾞﾖｳｼﾞﾔﾏﾁ</t>
  </si>
  <si>
    <t>ｼﾝｲｼｹﾞ</t>
  </si>
  <si>
    <t>ｽｶﾞｵﾏﾁ</t>
  </si>
  <si>
    <t>ｽｷﾞﾔﾏ</t>
  </si>
  <si>
    <t>ｽﾉｳﾔ</t>
  </si>
  <si>
    <t>ﾀﾞｲﾎﾞｳ</t>
  </si>
  <si>
    <t>ﾀﾃｶﾞﾀ</t>
  </si>
  <si>
    <t>ﾁﾖｳｽｹﾏﾁ</t>
  </si>
  <si>
    <t>ﾄｳﾉﾊﾗ</t>
  </si>
  <si>
    <t>ﾄﾖｵｶﾏﾁ</t>
  </si>
  <si>
    <t>ﾄﾖﾀﾞ</t>
  </si>
  <si>
    <t>ﾅｶﾂﾏﾏﾁ</t>
  </si>
  <si>
    <t>ﾅｶﾇﾏ</t>
  </si>
  <si>
    <t>ﾅｶﾔﾏﾏﾁ</t>
  </si>
  <si>
    <t>ﾊﾅｼﾏﾏﾁ</t>
  </si>
  <si>
    <t>ﾊﾆﾕｳﾏﾁ</t>
  </si>
  <si>
    <t>ﾊﾞﾊﾞ</t>
  </si>
  <si>
    <t>ﾊﾞﾊﾞｼﾝﾃﾞﾝ</t>
  </si>
  <si>
    <t>ﾊﾗｼﾞﾕｸ</t>
  </si>
  <si>
    <t>ﾋﾖｳﾏﾁ</t>
  </si>
  <si>
    <t>ﾌｸｼﾞﾏﾁ</t>
  </si>
  <si>
    <t>ﾌﾙﾏｷﾞ</t>
  </si>
  <si>
    <t>ﾌﾙﾏｷﾞｼﾝﾃﾞﾝ</t>
  </si>
  <si>
    <t>ﾌﾙﾏｷﾞﾇﾏｼﾝﾃﾞﾝ</t>
  </si>
  <si>
    <t>ﾍｲﾅｲ</t>
  </si>
  <si>
    <t>ﾍｲﾏﾁ</t>
  </si>
  <si>
    <t>ﾏｶﾞﾂﾀ</t>
  </si>
  <si>
    <t>ﾏｺﾞﾍﾞｴｼﾝﾃﾞﾝ</t>
  </si>
  <si>
    <t>ﾐｻｶｼﾝﾃﾞﾝﾏﾁ</t>
  </si>
  <si>
    <t>ﾐｻｶﾏﾁ</t>
  </si>
  <si>
    <t>ﾐﾉﾜﾏﾁ</t>
  </si>
  <si>
    <t>ﾑｺｳｲｼｹﾞ</t>
  </si>
  <si>
    <t>ﾓﾄｲｼｹﾞ</t>
  </si>
  <si>
    <t>ﾓﾄﾄﾖﾀﾞ</t>
  </si>
  <si>
    <t>ﾔﾏｸﾞﾁ</t>
  </si>
  <si>
    <t>ﾖｺｿﾞﾈｼﾝﾃﾞﾝﾏﾁ</t>
  </si>
  <si>
    <t>ﾜｶﾐﾔﾄﾞ</t>
  </si>
  <si>
    <t>常陸太田市</t>
  </si>
  <si>
    <t>ｱｼﾏﾁﾖｳ</t>
  </si>
  <si>
    <t>ｱﾗｼﾞﾁﾖｳ</t>
  </si>
  <si>
    <t>ｱﾗｼﾞﾕｸﾁﾖｳ</t>
  </si>
  <si>
    <t>ｱﾜﾊﾞﾗﾁﾖｳ</t>
  </si>
  <si>
    <t>ｲｿﾍﾞﾁﾖｳ</t>
  </si>
  <si>
    <t>ｲﾅｷﾞﾁﾖｳ</t>
  </si>
  <si>
    <t>ｲﾜﾃﾁﾖｳ</t>
  </si>
  <si>
    <t>ｳﾁﾀﾞﾁﾖｳ</t>
  </si>
  <si>
    <t>ｳﾁﾎﾞﾘﾁﾖｳ</t>
  </si>
  <si>
    <t>ｵｵｶﾀﾁﾖｳ</t>
  </si>
  <si>
    <t>ｵｵｻﾄﾁﾖｳ</t>
  </si>
  <si>
    <t>ｵｵｽｹﾞﾁﾖｳ</t>
  </si>
  <si>
    <t>ｵｵﾅｶﾁﾖｳ</t>
  </si>
  <si>
    <t>ｵｵﾓﾘﾁﾖｳ</t>
  </si>
  <si>
    <t>ｵｶﾀﾞﾁﾖｳ</t>
  </si>
  <si>
    <t>ｵｻﾞﾜﾁﾖｳ</t>
  </si>
  <si>
    <t>ｵｼﾞﾏﾁﾖｳ</t>
  </si>
  <si>
    <t>ｵﾁｱｲﾁﾖｳ</t>
  </si>
  <si>
    <t>ｵﾒﾁﾖｳ</t>
  </si>
  <si>
    <t>ｵﾘﾊｼﾁﾖｳ</t>
  </si>
  <si>
    <t>ｶｷﾜﾁﾖｳ</t>
  </si>
  <si>
    <t>ｶﾅｲﾁﾖｳ</t>
  </si>
  <si>
    <t>ｶﾐｵｵｶﾄﾞﾁﾖｳ</t>
  </si>
  <si>
    <t>ｶﾐｶﾜｲﾁﾖｳ</t>
  </si>
  <si>
    <t>ｶﾐﾀｶｸﾗﾁﾖｳ</t>
  </si>
  <si>
    <t>ｶﾐﾄﾞｷﾞｳﾁﾁﾖｳ</t>
  </si>
  <si>
    <t>ｶﾐﾄｼｶｽﾞﾁﾖｳ</t>
  </si>
  <si>
    <t>ｶﾐﾌｶｵｷﾞﾁﾖｳ</t>
  </si>
  <si>
    <t>ｶﾐﾐﾔｶﾜｳﾁﾁﾖｳ</t>
  </si>
  <si>
    <t>ｶﾒｻﾞｸﾁﾖｳ</t>
  </si>
  <si>
    <t>ｶﾜﾁﾆｼﾁﾖｳ</t>
  </si>
  <si>
    <t>ｷｻﾞｷｲﾁﾁﾖｳ</t>
  </si>
  <si>
    <t>ｷｻﾞｷﾆﾁﾖｳ</t>
  </si>
  <si>
    <t>ｸｽﾘﾔﾁﾖｳ</t>
  </si>
  <si>
    <t>ｸﾆﾔｽﾁﾖｳ</t>
  </si>
  <si>
    <t>ｸﾒﾁﾖｳ</t>
  </si>
  <si>
    <t>ｹｶﾞﾉﾁﾖｳ</t>
  </si>
  <si>
    <t>ｺｽｹﾞﾁﾖｳ</t>
  </si>
  <si>
    <t>ｺﾂﾞﾏﾁﾖｳ</t>
  </si>
  <si>
    <t>ｺﾄﾌﾞｷﾁﾖｳ</t>
  </si>
  <si>
    <t>ｺﾅｶﾁﾖｳ</t>
  </si>
  <si>
    <t>ｻﾄｶﾞﾜﾁﾖｳ</t>
  </si>
  <si>
    <t>ｻﾄﾉﾐﾔﾁﾖｳ</t>
  </si>
  <si>
    <t>ｻﾜﾒﾁﾖｳ</t>
  </si>
  <si>
    <t>ｻﾝｻﾞｲﾁﾖｳ</t>
  </si>
  <si>
    <t>ｼﾏﾁﾖｳ</t>
  </si>
  <si>
    <t>ｼﾓｵｵｶﾄﾞﾁﾖｳ</t>
  </si>
  <si>
    <t>ｼﾓｶﾜｲﾁﾖｳ</t>
  </si>
  <si>
    <t>ｼﾓﾀｶｸﾗﾁﾖｳ</t>
  </si>
  <si>
    <t>ｼﾓﾄｼｶｽﾞﾁﾖｳ</t>
  </si>
  <si>
    <t>ｼﾓﾐﾔｶﾜｳﾁﾁﾖｳ</t>
  </si>
  <si>
    <t>ｼﾞﾖｳﾌｸｼﾞﾁﾖｳ</t>
  </si>
  <si>
    <t>ｼﾗﾜﾁﾖｳ</t>
  </si>
  <si>
    <t>ｽﾞｲﾘﾕｳﾁﾖｳ</t>
  </si>
  <si>
    <t>ｾﾝｽﾞﾁﾖｳ</t>
  </si>
  <si>
    <t>ﾀｶｶﾞｷﾁﾖｳ</t>
  </si>
  <si>
    <t>ﾀｶﾇｷﾁﾖｳ</t>
  </si>
  <si>
    <t>ﾀｹｱｲﾁﾖｳ</t>
  </si>
  <si>
    <t>ﾀﾅﾔﾁﾖｳ</t>
  </si>
  <si>
    <t>ﾀﾏﾂｸﾘﾁﾖｳ</t>
  </si>
  <si>
    <t>ﾀﾜﾀﾘﾁﾖｳ</t>
  </si>
  <si>
    <t>ﾁﾉﾈﾁﾖｳ</t>
  </si>
  <si>
    <t>ﾃﾝｼﾞﾝﾊﾞﾔｼﾁﾖｳ</t>
  </si>
  <si>
    <t>ﾄｳﾚﾝｼﾞﾁﾖｳ</t>
  </si>
  <si>
    <t>ﾄｸﾀﾞﾁﾖｳ</t>
  </si>
  <si>
    <t>ﾅｶｼﾞﾖｳﾁﾖｳ</t>
  </si>
  <si>
    <t>ﾅｶｿﾞﾒﾁﾖｳ</t>
  </si>
  <si>
    <t>ﾅｶﾄｼｶｽﾞﾁﾖｳ</t>
  </si>
  <si>
    <t>ﾅｶﾉﾁﾖｳ</t>
  </si>
  <si>
    <t>ﾆｼｲﾁﾁﾖｳ</t>
  </si>
  <si>
    <t>ﾆｼﾆﾁﾖｳ</t>
  </si>
  <si>
    <t>ﾆｼｻﾝﾁﾖｳ</t>
  </si>
  <si>
    <t>ﾆｼｺﾞｳﾄｶﾐﾁﾖｳ</t>
  </si>
  <si>
    <t>ﾆｼｺﾞｳﾄﾅｶﾁﾖｳ</t>
  </si>
  <si>
    <t>ﾆｼｺﾞｳﾄｼﾓﾁﾖｳ</t>
  </si>
  <si>
    <t>ﾆｼｿﾞﾒﾁﾖｳ</t>
  </si>
  <si>
    <t>ﾆｼﾐﾔﾁﾖｳ</t>
  </si>
  <si>
    <t>ﾊｾﾁﾖｳ</t>
  </si>
  <si>
    <t>ﾊﾀﾁﾖｳ</t>
  </si>
  <si>
    <t>ﾊﾅﾌﾞｻﾁﾖｳ</t>
  </si>
  <si>
    <t>ﾊﾅﾜﾁﾖｳ</t>
  </si>
  <si>
    <t>ﾊﾞﾊﾞﾁﾖｳ</t>
  </si>
  <si>
    <t>ﾊﾙﾄﾓﾁﾖｳ</t>
  </si>
  <si>
    <t>ﾋｶﾞｼｲﾁﾁﾖｳ</t>
  </si>
  <si>
    <t>ﾋｶﾞｼﾆﾁﾖｳ</t>
  </si>
  <si>
    <t>ﾋｶﾞｼｻﾝﾁﾖｳ</t>
  </si>
  <si>
    <t>ﾋｶﾞｼｿﾞﾒﾁﾖｳ</t>
  </si>
  <si>
    <t>ﾌｼﾞﾀﾁﾖｳ</t>
  </si>
  <si>
    <t>ﾏｼｲﾁﾖｳ</t>
  </si>
  <si>
    <t>ﾏﾁﾀﾞﾁﾖｳ</t>
  </si>
  <si>
    <t>ﾏﾁﾔﾁﾖｳ</t>
  </si>
  <si>
    <t>ﾏﾂｻﾞｶﾁﾖｳ</t>
  </si>
  <si>
    <t>ﾏﾂﾀﾞｲﾗﾁﾖｳ</t>
  </si>
  <si>
    <t>ﾏﾕﾐﾁﾖｳ</t>
  </si>
  <si>
    <t>ﾐﾁﾖｳ</t>
  </si>
  <si>
    <t>ﾐﾔﾉｻﾄﾁﾖｳ</t>
  </si>
  <si>
    <t>ﾐﾔﾓﾄﾁﾖｳ</t>
  </si>
  <si>
    <t>ﾔｶﾞﾜﾗﾁﾖｳ</t>
  </si>
  <si>
    <t>ﾔﾏｼﾀﾁﾖｳ</t>
  </si>
  <si>
    <t>ﾜｸﾞﾁﾖｳ</t>
  </si>
  <si>
    <t>ﾜﾀﾞﾁﾖｳ</t>
  </si>
  <si>
    <t>高萩市</t>
  </si>
  <si>
    <t>ｱｶﾊﾏ</t>
  </si>
  <si>
    <t>ｱｷﾔﾏ</t>
  </si>
  <si>
    <t>ｱﾗｶﾜ</t>
  </si>
  <si>
    <t>ｵｵﾉ</t>
  </si>
  <si>
    <t>ｶｽｶﾞﾁﾖｳ</t>
  </si>
  <si>
    <t>ｼﾏﾅ</t>
  </si>
  <si>
    <t>ﾀｶﾊｷﾞ</t>
  </si>
  <si>
    <t>ﾀｶﾊﾏﾁﾖｳ</t>
  </si>
  <si>
    <t>ﾋｾﾞﾝﾁﾖｳ</t>
  </si>
  <si>
    <t>ﾖｺｶﾜ</t>
  </si>
  <si>
    <t>ﾜｶｸﾞﾘ</t>
  </si>
  <si>
    <t>北茨城市</t>
  </si>
  <si>
    <t>ｵｵﾂﾁﾖｳ</t>
  </si>
  <si>
    <t>ﾋﾗｶﾀﾁﾖｳ</t>
  </si>
  <si>
    <t>笠間市</t>
  </si>
  <si>
    <t>ｱｶｻｶ</t>
  </si>
  <si>
    <t>ｱｺﾞ</t>
  </si>
  <si>
    <t>ｱｻﾋﾏﾁ</t>
  </si>
  <si>
    <t>ｲｲｺﾞｳ</t>
  </si>
  <si>
    <t>ｲｹﾉﾍﾞ</t>
  </si>
  <si>
    <t>ｲｼｲ</t>
  </si>
  <si>
    <t>ｲｼﾃﾞﾗ</t>
  </si>
  <si>
    <t>ｲｽﾞﾐ</t>
  </si>
  <si>
    <t>ｲｽﾞﾐｲﾁﾉﾔｲﾘｱｲﾁ</t>
  </si>
  <si>
    <t>ｲﾁﾉﾔ</t>
  </si>
  <si>
    <t>ｲﾅﾀﾞ</t>
  </si>
  <si>
    <t>ｵｵｺﾞﾄ</t>
  </si>
  <si>
    <t>ｵｵｺﾞﾔﾏ</t>
  </si>
  <si>
    <t>ｵｵﾀﾏﾁ</t>
  </si>
  <si>
    <t>ｵｵﾊｼ</t>
  </si>
  <si>
    <t>ｵｵﾌﾞﾁ</t>
  </si>
  <si>
    <t>ｵｼﾉﾍﾞ</t>
  </si>
  <si>
    <t>ｵﾊﾞﾗ</t>
  </si>
  <si>
    <t>ｶｻﾏ</t>
  </si>
  <si>
    <t>ｶｼﾜｲ</t>
  </si>
  <si>
    <t>ｶﾀﾆﾜ</t>
  </si>
  <si>
    <t>ｶﾅｲ</t>
  </si>
  <si>
    <t>ｶﾐｲﾁﾊﾞﾗ</t>
  </si>
  <si>
    <t>ｶﾐｶｶﾞﾀﾞ</t>
  </si>
  <si>
    <t>ｶﾐｺﾞｳ</t>
  </si>
  <si>
    <t>ｸﾙｽ</t>
  </si>
  <si>
    <t>ｺｲﾌﾞﾁ</t>
  </si>
  <si>
    <t>ｼﾓｲﾁｹﾞ</t>
  </si>
  <si>
    <t>ｼﾓｲﾁﾊﾞﾗ</t>
  </si>
  <si>
    <t>ｼﾓｺﾞｳ</t>
  </si>
  <si>
    <t>ｽﾐﾖｼ</t>
  </si>
  <si>
    <t>ﾀｲﾗﾏﾁ</t>
  </si>
  <si>
    <t>ﾃｺﾞｼ</t>
  </si>
  <si>
    <t>ﾃﾗｻﾞｷ</t>
  </si>
  <si>
    <t>ﾄﾓﾍﾞｴｷﾏｴ</t>
  </si>
  <si>
    <t>ﾅｶｲﾁﾊﾞﾗ</t>
  </si>
  <si>
    <t>ﾅｶﾞﾄﾛ</t>
  </si>
  <si>
    <t>ﾅﾑｻﾝﾂﾞｹ</t>
  </si>
  <si>
    <t>ﾆｺﾀﾞ</t>
  </si>
  <si>
    <t>ﾊｺﾀﾞ</t>
  </si>
  <si>
    <t>ﾊｼﾞ</t>
  </si>
  <si>
    <t>ﾊｼﾂﾞﾒ</t>
  </si>
  <si>
    <t>ﾋｶﾞｼﾀﾞｲﾗ</t>
  </si>
  <si>
    <t>ﾋｻﾞﾜ</t>
  </si>
  <si>
    <t>ﾋｸｻﾊﾞ</t>
  </si>
  <si>
    <t>ﾌｸｼﾏ</t>
  </si>
  <si>
    <t>ﾌｸﾊﾗ</t>
  </si>
  <si>
    <t>ﾐﾅﾐｺｲｽﾞﾐ</t>
  </si>
  <si>
    <t>ﾐﾅﾐﾄﾓﾍﾞ</t>
  </si>
  <si>
    <t>ﾐﾊﾗ</t>
  </si>
  <si>
    <t>ﾓﾄﾄﾞ</t>
  </si>
  <si>
    <t>ﾔｸﾓ</t>
  </si>
  <si>
    <t>ﾔﾉｼﾀ</t>
  </si>
  <si>
    <t>ﾕｻﾞｷ</t>
  </si>
  <si>
    <t>ﾖｼｵｶ</t>
  </si>
  <si>
    <t>取手市</t>
  </si>
  <si>
    <t>ｱｵﾔﾅｷﾞ</t>
  </si>
  <si>
    <t>ｲﾁﾉﾀﾞｲ</t>
  </si>
  <si>
    <t>ｲﾅ</t>
  </si>
  <si>
    <t>ｲﾉ</t>
  </si>
  <si>
    <t>ｲﾉﾀﾞｲ</t>
  </si>
  <si>
    <t>ｲﾉﾀﾞﾝﾁ</t>
  </si>
  <si>
    <t>ｵｵﾄﾞﾒ</t>
  </si>
  <si>
    <t>ｵｵﾎﾘ</t>
  </si>
  <si>
    <t>ｵｵﾏｶﾞﾘ</t>
  </si>
  <si>
    <t>ｵｶ</t>
  </si>
  <si>
    <t>ｵｼｷﾘ</t>
  </si>
  <si>
    <t>ｵﾓﾝﾏ</t>
  </si>
  <si>
    <t>ｶｲﾂﾞｶ</t>
  </si>
  <si>
    <t>ｶｽﾐ</t>
  </si>
  <si>
    <t>ｶﾀﾏﾁ</t>
  </si>
  <si>
    <t>ｶﾐｶﾔﾊﾞ</t>
  </si>
  <si>
    <t>ｶﾐﾀｶｲ</t>
  </si>
  <si>
    <t>ｶﾔﾊﾞ</t>
  </si>
  <si>
    <t>ｶﾝﾉｳﾗ</t>
  </si>
  <si>
    <t>ｸﾇｷﾞ</t>
  </si>
  <si>
    <t>ｸﾜﾊﾞﾗ</t>
  </si>
  <si>
    <t>ｹｱﾘ</t>
  </si>
  <si>
    <t>ｺｲｽﾞﾐ</t>
  </si>
  <si>
    <t>ｺｳﾌｳﾀﾞｲ</t>
  </si>
  <si>
    <t>ｺﾌﾞｹ</t>
  </si>
  <si>
    <t>ｺﾏﾊﾞ</t>
  </si>
  <si>
    <t>ｺﾒﾉｲ</t>
  </si>
  <si>
    <t>ｻｸﾗｶﾞｵｶ</t>
  </si>
  <si>
    <t>ｼｽｲ</t>
  </si>
  <si>
    <t>ｼﾌﾞﾇﾏ</t>
  </si>
  <si>
    <t>ｼﾐｽﾞ</t>
  </si>
  <si>
    <t>ｼﾓｶﾔﾊﾞ</t>
  </si>
  <si>
    <t>ｼﾓﾀｶｲ</t>
  </si>
  <si>
    <t>ｼﾝｶﾜ</t>
  </si>
  <si>
    <t>ｼﾝﾄﾘﾃﾞ</t>
  </si>
  <si>
    <t>ﾀﾞｲｼﾕｸ</t>
  </si>
  <si>
    <t>ﾀｶｽ</t>
  </si>
  <si>
    <t>ﾁﾖｳﾍﾞｴｼﾝﾃﾞﾝ</t>
  </si>
  <si>
    <t>ﾃﾗﾀﾞ</t>
  </si>
  <si>
    <t>ﾄｶﾞｼﾗ</t>
  </si>
  <si>
    <t>ﾄﾘﾃﾞ</t>
  </si>
  <si>
    <t>ﾅｶｳﾁ</t>
  </si>
  <si>
    <t>ﾅｶﾀ</t>
  </si>
  <si>
    <t>ﾆｼ</t>
  </si>
  <si>
    <t>ﾉﾉｲ</t>
  </si>
  <si>
    <t>ﾊｲﾏﾂ</t>
  </si>
  <si>
    <t>ﾊｸｻﾝ</t>
  </si>
  <si>
    <t>ﾋﾗﾉ</t>
  </si>
  <si>
    <t>ﾌｼﾞｼﾛ</t>
  </si>
  <si>
    <t>ﾌｼﾞｼﾛﾐﾅﾐ</t>
  </si>
  <si>
    <t>ﾌﾀﾊﾞ</t>
  </si>
  <si>
    <t>ﾐﾔﾜﾀﾞ</t>
  </si>
  <si>
    <t>ﾔﾅｶ</t>
  </si>
  <si>
    <t>ﾕﾒﾐﾉ</t>
  </si>
  <si>
    <t>ﾖﾈﾀﾞ</t>
  </si>
  <si>
    <t>ﾜﾀﾞ</t>
  </si>
  <si>
    <t>牛久市</t>
  </si>
  <si>
    <t>ｲﾉｵｶﾁﾖｳ</t>
  </si>
  <si>
    <t>ｳｼｸﾁﾖｳ</t>
  </si>
  <si>
    <t>ｵｶﾐﾁﾖｳ</t>
  </si>
  <si>
    <t>ｵｸﾊﾞﾗﾁﾖｳ</t>
  </si>
  <si>
    <t>ｵｻｶﾁﾖｳ</t>
  </si>
  <si>
    <t>ｵﾅﾊﾞｹﾁﾖｳ</t>
  </si>
  <si>
    <t>ｶｼﾜﾀﾞﾁﾖｳ</t>
  </si>
  <si>
    <t>ｶﾂﾗﾁﾖｳ</t>
  </si>
  <si>
    <t>ｶﾐｵｵﾀﾁﾖｳ</t>
  </si>
  <si>
    <t>ｶﾐｶｼﾜﾀﾞ</t>
  </si>
  <si>
    <t>ｶﾐﾔ</t>
  </si>
  <si>
    <t>ｶﾘﾔﾁﾖｳ</t>
  </si>
  <si>
    <t>ｸﾉﾁﾖｳ</t>
  </si>
  <si>
    <t>ｹﾂｿｸﾁﾖｳ</t>
  </si>
  <si>
    <t>ｻｸﾗﾀﾞｲ</t>
  </si>
  <si>
    <t>ｼｼｺﾁﾖｳ</t>
  </si>
  <si>
    <t>ｼﾓﾈﾁﾖｳ</t>
  </si>
  <si>
    <t>ｼﾖｳｼﾞｷﾁﾖｳ</t>
  </si>
  <si>
    <t>ｼﾞﾖｳﾁﾕｳﾁﾖｳ</t>
  </si>
  <si>
    <t>ｼﾖｳﾍﾞｴｼﾝﾃﾞﾝﾁﾖｳ</t>
  </si>
  <si>
    <t>ｼﾝﾁﾁﾖｳ</t>
  </si>
  <si>
    <t>ﾀｸﾞｳ</t>
  </si>
  <si>
    <t>ﾄｵﾔﾏﾁﾖｳ</t>
  </si>
  <si>
    <t>ﾅｶﾈﾁﾖｳ</t>
  </si>
  <si>
    <t>ﾋｶﾞｼｵｵﾜﾀﾞﾁﾖｳ</t>
  </si>
  <si>
    <t>ﾋｶﾞｼﾏﾐｱﾅﾁﾖｳ</t>
  </si>
  <si>
    <t>ﾋﾀﾁﾉﾆｼ</t>
  </si>
  <si>
    <t>ﾋﾀﾁﾉﾋｶﾞｼ</t>
  </si>
  <si>
    <t>ﾌｸﾀﾞﾁﾖｳ</t>
  </si>
  <si>
    <t>ﾐﾅﾐ</t>
  </si>
  <si>
    <t>つくば市</t>
  </si>
  <si>
    <t>ｱｹｼ</t>
  </si>
  <si>
    <t>ｱｼﾞｷ</t>
  </si>
  <si>
    <t>ｱｼﾋﾞﾉ</t>
  </si>
  <si>
    <t>ｱﾂﾞﾏ</t>
  </si>
  <si>
    <t>ｱﾏｸﾎﾞ</t>
  </si>
  <si>
    <t>ｱﾏﾎﾞｳｷ</t>
  </si>
  <si>
    <t>ｱﾗｲ</t>
  </si>
  <si>
    <t>ｱﾗﾏｷﾀﾞ</t>
  </si>
  <si>
    <t>ｲｹﾀﾞ</t>
  </si>
  <si>
    <t>ｲｹﾑｶｲ</t>
  </si>
  <si>
    <t>ｲﾅｵｶ</t>
  </si>
  <si>
    <t>ｲﾅﾘﾊﾗ</t>
  </si>
  <si>
    <t>ｲﾅﾘﾏｴ</t>
  </si>
  <si>
    <t>ｳｴﾉ</t>
  </si>
  <si>
    <t>ｳｴﾉﾑﾛ</t>
  </si>
  <si>
    <t>ｳｽｲ</t>
  </si>
  <si>
    <t>ｳﾒｶﾞｵｶ</t>
  </si>
  <si>
    <t>ｳﾒｿﾞﾉ</t>
  </si>
  <si>
    <t>ｳﾙｼｼﾞﾖ</t>
  </si>
  <si>
    <t>ｴﾉｷﾄﾞ</t>
  </si>
  <si>
    <t>ｵｵ</t>
  </si>
  <si>
    <t>ｵｵｲ</t>
  </si>
  <si>
    <t>ｵｵｶﾞﾀ</t>
  </si>
  <si>
    <t>ｵｵｸﾎﾞ</t>
  </si>
  <si>
    <t>ｵｵｼﾞﾗﾊｻﾞﾏ</t>
  </si>
  <si>
    <t>ｵｵｿﾞﾈ</t>
  </si>
  <si>
    <t>ｵｵﾇｷ</t>
  </si>
  <si>
    <t>ｵｵﾌﾅﾄ</t>
  </si>
  <si>
    <t>ｵｵﾜｼ</t>
  </si>
  <si>
    <t>ｵｸﾞｷ</t>
  </si>
  <si>
    <t>ｵｻｺﾞｳﾔ</t>
  </si>
  <si>
    <t>ｵｻﾞﾜ</t>
  </si>
  <si>
    <t>ｵﾀﾞ</t>
  </si>
  <si>
    <t>ｵﾆｶﾞｸﾎﾞ</t>
  </si>
  <si>
    <t>ｵﾉｶﾞﾜ</t>
  </si>
  <si>
    <t>ｵﾉｻﾞｷ</t>
  </si>
  <si>
    <t>ｵﾓﾉｲ</t>
  </si>
  <si>
    <t>ｶﾞｸｴﾝﾉﾓﾘ</t>
  </si>
  <si>
    <t>ｶﾞｸｴﾝﾐﾅﾐ</t>
  </si>
  <si>
    <t>ｶｼﾞｳﾁ</t>
  </si>
  <si>
    <t>ｶｼﾏﾀﾞｲ</t>
  </si>
  <si>
    <t>ｶｽｶﾞ</t>
  </si>
  <si>
    <t>ｶﾂﾗｷﾞﾈｻｷ</t>
  </si>
  <si>
    <t>ｶﾐｲﾜｻｷ</t>
  </si>
  <si>
    <t>ｶﾐｵｵｼﾏ</t>
  </si>
  <si>
    <t>ｶﾐｶﾔﾏﾙ</t>
  </si>
  <si>
    <t>ｶﾐｶﾜﾗｻﾞｷ</t>
  </si>
  <si>
    <t>ｶﾐｻﾞｶｲ</t>
  </si>
  <si>
    <t>ｶﾐｻﾄ</t>
  </si>
  <si>
    <t>ｶﾐｻﾜ</t>
  </si>
  <si>
    <t>ｶﾐｽｶﾞﾏ</t>
  </si>
  <si>
    <t>ｶﾐﾊﾗ</t>
  </si>
  <si>
    <t>ｶﾐﾋﾛｵｶ</t>
  </si>
  <si>
    <t>ｶﾐﾖｺﾊﾞ</t>
  </si>
  <si>
    <t>ｶﾘﾏ</t>
  </si>
  <si>
    <t>ｶﾝｺﾞｵﾘ</t>
  </si>
  <si>
    <t>ｶﾝﾉﾝﾀﾞｲ</t>
  </si>
  <si>
    <t>ｷｾ</t>
  </si>
  <si>
    <t>ｷﾀｵｵﾀ</t>
  </si>
  <si>
    <t>ｷﾀｻﾄ</t>
  </si>
  <si>
    <t>ｷﾀﾅｶｼﾞﾏ</t>
  </si>
  <si>
    <t>ｷﾀﾅｶﾂﾞﾏ</t>
  </si>
  <si>
    <t>ｷﾀﾊﾗ</t>
  </si>
  <si>
    <t>ｷﾐｼﾞﾏ</t>
  </si>
  <si>
    <t>ｸｷｻﾞｷ</t>
  </si>
  <si>
    <t>ｸﾆﾏﾂ</t>
  </si>
  <si>
    <t>ｸﾗｶｹ</t>
  </si>
  <si>
    <t>ｸﾘﾊﾗ</t>
  </si>
  <si>
    <t>ｹﾝｷﾕｳｶﾞｸｴﾝ</t>
  </si>
  <si>
    <t>ｺｳﾔﾀﾞｲ</t>
  </si>
  <si>
    <t>ｺｳﾔﾊﾗｼﾝﾃﾞﾝ</t>
  </si>
  <si>
    <t>ｺｼﾞﾗﾊｻﾞﾏ</t>
  </si>
  <si>
    <t>ｺﾞﾆﾝｳｹ</t>
  </si>
  <si>
    <t>ｺﾉﾏﾀ</t>
  </si>
  <si>
    <t>ｺﾔﾏ</t>
  </si>
  <si>
    <t>ｺﾜﾀﾞ</t>
  </si>
  <si>
    <t>ｺﾝﾀﾞ</t>
  </si>
  <si>
    <t>ｻ</t>
  </si>
  <si>
    <t>ｻｲｷ</t>
  </si>
  <si>
    <t>ｻｲｺﾞｳ</t>
  </si>
  <si>
    <t>ｻｶｲﾀﾞ</t>
  </si>
  <si>
    <t>ｻｶｲﾏﾂ</t>
  </si>
  <si>
    <t>ｻｶｴ</t>
  </si>
  <si>
    <t>ｻｸﾗ</t>
  </si>
  <si>
    <t>ｻｸﾗﾉﾓﾘ</t>
  </si>
  <si>
    <t>ｻｹﾏﾙ</t>
  </si>
  <si>
    <t>ｻｻｷﾞ</t>
  </si>
  <si>
    <t>ｼﾉｻﾞｷ</t>
  </si>
  <si>
    <t>ｼﾊﾞｻｷ</t>
  </si>
  <si>
    <t>ｼﾏ</t>
  </si>
  <si>
    <t>ｼﾓｲﾜｻｷ</t>
  </si>
  <si>
    <t>ｼﾓｵｵｼﾏ</t>
  </si>
  <si>
    <t>ｼﾓｶﾔﾏﾙ</t>
  </si>
  <si>
    <t>ｼﾓｶﾜﾗｻﾞｷ</t>
  </si>
  <si>
    <t>ｼﾓﾊﾗ</t>
  </si>
  <si>
    <t>ｼﾓﾋﾗﾂｶ</t>
  </si>
  <si>
    <t>ｼﾓﾋﾛｵｶ</t>
  </si>
  <si>
    <t>ｼﾓﾍﾞﾂﾌﾟ</t>
  </si>
  <si>
    <t>ｼﾓﾖｺﾊﾞ</t>
  </si>
  <si>
    <t>ｼﾖｳｴｲ</t>
  </si>
  <si>
    <t>ｼﾛﾔﾏ</t>
  </si>
  <si>
    <t>ｽｷﾞﾉｷ</t>
  </si>
  <si>
    <t>ｽﾜ</t>
  </si>
  <si>
    <t>ｾﾝｹﾞﾝ</t>
  </si>
  <si>
    <t>ﾀﾞｲﾏﾁ</t>
  </si>
  <si>
    <t>ﾀｲﾗ</t>
  </si>
  <si>
    <t>ﾀｶｻｷ</t>
  </si>
  <si>
    <t>ﾀｶｽｶ</t>
  </si>
  <si>
    <t>ﾀｶﾀ</t>
  </si>
  <si>
    <t>ﾀｶﾉﾊﾗ</t>
  </si>
  <si>
    <t>ﾀｶﾐﾊﾗ</t>
  </si>
  <si>
    <t>ﾀｶﾔﾏ</t>
  </si>
  <si>
    <t>ﾀｶﾗﾀﾞ</t>
  </si>
  <si>
    <t>ﾀｸﾗ</t>
  </si>
  <si>
    <t>ﾀｹｿﾞﾉ</t>
  </si>
  <si>
    <t>ﾀﾃﾉ</t>
  </si>
  <si>
    <t>ﾀﾏﾄﾘ</t>
  </si>
  <si>
    <t>ﾀﾐﾔﾏ</t>
  </si>
  <si>
    <t>ﾂｸﾊﾞ</t>
  </si>
  <si>
    <t>ﾂｸﾎ</t>
  </si>
  <si>
    <t>ﾂｸﾘﾔ</t>
  </si>
  <si>
    <t>ﾂﾁﾀﾞ</t>
  </si>
  <si>
    <t>ﾃｺﾞﾏﾙ</t>
  </si>
  <si>
    <t>ﾃｼﾛｷﾞ</t>
  </si>
  <si>
    <t>ﾃﾗｸﾞ</t>
  </si>
  <si>
    <t>ﾃﾝﾉｳﾀﾞｲ</t>
  </si>
  <si>
    <t>ﾄｵﾋｶﾞｼ</t>
  </si>
  <si>
    <t>ﾄﾖｻﾄﾉﾓﾘ</t>
  </si>
  <si>
    <t>ﾅｶｽｶﾞﾏ</t>
  </si>
  <si>
    <t>ﾅｶﾈ</t>
  </si>
  <si>
    <t>ﾅｶﾉ</t>
  </si>
  <si>
    <t>ﾅｶﾋｶﾞｼ</t>
  </si>
  <si>
    <t>ﾅｶﾋｶﾞｼﾊﾗｼﾝﾃﾞﾝ</t>
  </si>
  <si>
    <t>ﾅｶﾍﾞﾂﾌﾟ</t>
  </si>
  <si>
    <t>ﾅｶﾞﾐﾈ</t>
  </si>
  <si>
    <t>ﾅｶﾔﾏ</t>
  </si>
  <si>
    <t>ﾅﾍﾞﾇﾏｼﾝﾃﾞﾝ</t>
  </si>
  <si>
    <t>ﾆｼｵｵｲ</t>
  </si>
  <si>
    <t>ﾆｼｵｵﾇﾏ</t>
  </si>
  <si>
    <t>ﾆｼｵｵﾊｼ</t>
  </si>
  <si>
    <t>ﾆｼｵｶ</t>
  </si>
  <si>
    <t>ﾆｼｸﾘﾔﾏ</t>
  </si>
  <si>
    <t>ﾆｼｺﾞｳﾔ</t>
  </si>
  <si>
    <t>ﾆｼｻﾞﾜ</t>
  </si>
  <si>
    <t>ﾆｼﾋﾗﾂｶ</t>
  </si>
  <si>
    <t>ﾆﾉﾐﾔ</t>
  </si>
  <si>
    <t>ﾇﾏｻﾞｷ</t>
  </si>
  <si>
    <t>ﾇﾏﾀ</t>
  </si>
  <si>
    <t>ﾈｻｷ</t>
  </si>
  <si>
    <t>ﾉﾊﾞﾀ</t>
  </si>
  <si>
    <t>ﾊｽﾇﾏ</t>
  </si>
  <si>
    <t>ﾊﾁﾏﾝﾀﾞｲ</t>
  </si>
  <si>
    <t>ﾊﾂｹ</t>
  </si>
  <si>
    <t>ﾊﾂｻｷ</t>
  </si>
  <si>
    <t>ﾊﾅｼﾏｼﾝﾃﾞﾝ</t>
  </si>
  <si>
    <t>ﾊﾅｿﾞﾉ</t>
  </si>
  <si>
    <t>ﾊﾅﾑﾛ</t>
  </si>
  <si>
    <t>ﾊﾅﾚ</t>
  </si>
  <si>
    <t>ﾊﾙｶｾﾞﾀﾞｲ</t>
  </si>
  <si>
    <t>ﾋｶﾞｼｱﾗｲ</t>
  </si>
  <si>
    <t>ﾋｶﾞｼｵｶ</t>
  </si>
  <si>
    <t>ﾋｶﾞｼﾋﾗﾂｶ</t>
  </si>
  <si>
    <t>ﾋｶﾞｼﾏﾙﾔﾏ</t>
  </si>
  <si>
    <t>ﾋﾉｻﾜ</t>
  </si>
  <si>
    <t>ﾋﾗｻﾜ</t>
  </si>
  <si>
    <t>ﾌｼﾞﾐﾀﾞｲ</t>
  </si>
  <si>
    <t>ﾌｼﾞﾓﾄ</t>
  </si>
  <si>
    <t>ﾌﾙｸ</t>
  </si>
  <si>
    <t>ﾌﾙﾀﾞﾃ</t>
  </si>
  <si>
    <t>ﾎｳｼﾞﾖｳ</t>
  </si>
  <si>
    <t>ﾎﾞｳﾁ</t>
  </si>
  <si>
    <t>ﾎｳﾖｳﾀﾞｲ</t>
  </si>
  <si>
    <t>ﾎｿﾐ</t>
  </si>
  <si>
    <t>ﾎﾗｹﾞ</t>
  </si>
  <si>
    <t>ﾎﾝｻﾞﾜ</t>
  </si>
  <si>
    <t>ﾏｴﾉ</t>
  </si>
  <si>
    <t>ﾏｷｿﾞﾉ</t>
  </si>
  <si>
    <t>ﾏｾ</t>
  </si>
  <si>
    <t>ﾏﾂｼﾛ</t>
  </si>
  <si>
    <t>ﾏﾂﾂﾞｶ</t>
  </si>
  <si>
    <t>ﾏﾂﾉｷ</t>
  </si>
  <si>
    <t>ﾐﾄﾞﾘｶﾞｵｶ</t>
  </si>
  <si>
    <t>ﾐﾄﾞﾘｶﾞﾊﾗ</t>
  </si>
  <si>
    <t>ﾐﾄﾞﾘﾉ</t>
  </si>
  <si>
    <t>ﾐﾄﾞﾘﾉﾁﾕｳｵｳ</t>
  </si>
  <si>
    <t>ﾐﾄﾞﾘﾉﾋｶﾞｼ</t>
  </si>
  <si>
    <t>ﾐﾄﾞﾘﾉﾐﾅﾐ</t>
  </si>
  <si>
    <t>ﾐﾅﾐﾅｶﾂﾞﾏ</t>
  </si>
  <si>
    <t>ﾐﾓﾘ</t>
  </si>
  <si>
    <t>ﾐﾕｷｶﾞｵｶ</t>
  </si>
  <si>
    <t>ﾐﾖｳｼﾞﾝ</t>
  </si>
  <si>
    <t>ﾓﾘﾉｻﾄ</t>
  </si>
  <si>
    <t>ﾔﾏｷ</t>
  </si>
  <si>
    <t>ﾔﾏﾅｶ</t>
  </si>
  <si>
    <t>ﾖｼﾇﾏ</t>
  </si>
  <si>
    <t>ﾘﾕｳｾｲﾀﾞｲ</t>
  </si>
  <si>
    <t>ﾛｸﾄ</t>
  </si>
  <si>
    <t>ﾜｶﾊﾞ</t>
  </si>
  <si>
    <t>ﾜｶﾓﾘ</t>
  </si>
  <si>
    <t>ﾜﾀﾞｲ</t>
  </si>
  <si>
    <t>ひたちなか市</t>
  </si>
  <si>
    <t>ｱｵﾊﾞﾁﾖｳ</t>
  </si>
  <si>
    <t>ｱｻｲﾅｲ</t>
  </si>
  <si>
    <t>ｱｼﾞｶﾞｳﾗﾁﾖｳ</t>
  </si>
  <si>
    <t>ｱﾒｻﾞﾜﾔﾂ</t>
  </si>
  <si>
    <t>ｲｿｻﾞｷﾁﾖｳ</t>
  </si>
  <si>
    <t>ｳｼｸﾎﾞ</t>
  </si>
  <si>
    <t>ｳｼﾛﾉ</t>
  </si>
  <si>
    <t>ｵｵﾀﾞｲﾗ</t>
  </si>
  <si>
    <t>ｵﾇｷﾔﾏ</t>
  </si>
  <si>
    <t>ｵﾓﾃﾁﾖｳ</t>
  </si>
  <si>
    <t>ｶｲﾓﾝﾁﾖｳ</t>
  </si>
  <si>
    <t>ｶﾂﾀｲｽﾞﾐﾁﾖｳ</t>
  </si>
  <si>
    <t>ｶﾂﾀﾁﾕｳｵｳ</t>
  </si>
  <si>
    <t>ｶﾂﾀﾅｶﾊﾗﾁﾖｳ</t>
  </si>
  <si>
    <t>ｶﾂﾀﾎﾝﾁﾖｳ</t>
  </si>
  <si>
    <t>ｶﾐﾉ</t>
  </si>
  <si>
    <t>ｶﾗｽｶﾞﾀﾞｲ</t>
  </si>
  <si>
    <t>ｷﾀｶﾐｼｷﾀﾞｲ</t>
  </si>
  <si>
    <t>ｷﾖｳｴｲﾁﾖｳ</t>
  </si>
  <si>
    <t>ｺｸｼﾞﾝﾏｴ</t>
  </si>
  <si>
    <t>ｺｽﾅﾁﾖｳ</t>
  </si>
  <si>
    <t>ｺﾞﾀﾞｲ</t>
  </si>
  <si>
    <t>ｺﾔｶﾞﾈ</t>
  </si>
  <si>
    <t>ｻｲｺｳﾁ</t>
  </si>
  <si>
    <t>ｻｻﾉﾁﾖｳ</t>
  </si>
  <si>
    <t>ｻﾜ</t>
  </si>
  <si>
    <t>ｻﾜﾒｷ</t>
  </si>
  <si>
    <t>ｼﾔｶﾏﾁ</t>
  </si>
  <si>
    <t>ｼﾞﾕｳｻﾝﾌﾞｷﾞﾖｳ</t>
  </si>
  <si>
    <t>ｼﾝｺｳﾁﾖｳ</t>
  </si>
  <si>
    <t>ｿｳｶﾞﾈﾁﾖｳ</t>
  </si>
  <si>
    <t>ｿﾄﾉ</t>
  </si>
  <si>
    <t>ﾀｲｾｲﾁﾖｳ</t>
  </si>
  <si>
    <t>ﾀｶﾊﾞ</t>
  </si>
  <si>
    <t>ﾀｹﾀﾞ</t>
  </si>
  <si>
    <t>ﾀﾃﾔﾏ</t>
  </si>
  <si>
    <t>ﾀﾅｶｳｼﾛ</t>
  </si>
  <si>
    <t>ﾀﾐﾔﾊﾗ</t>
  </si>
  <si>
    <t>ﾂﾀﾞ</t>
  </si>
  <si>
    <t>ﾂﾀﾞﾋｶﾞｼ</t>
  </si>
  <si>
    <t>ﾂﾙｼﾛ</t>
  </si>
  <si>
    <t>ﾄﾞｳｼﾀﾁﾖｳ</t>
  </si>
  <si>
    <t>ﾄﾞｳﾊﾀ</t>
  </si>
  <si>
    <t>ﾄﾞｳﾒｷ</t>
  </si>
  <si>
    <t>ﾄﾉﾔﾏﾁﾖｳ</t>
  </si>
  <si>
    <t>ﾅｶﾞﾎﾘﾁﾖｳ</t>
  </si>
  <si>
    <t>ﾆｲﾂﾞﾂﾐ</t>
  </si>
  <si>
    <t>ﾆｼｱｶｻｶ</t>
  </si>
  <si>
    <t>ﾆｼｵｵｼﾏ</t>
  </si>
  <si>
    <t>ﾆｼｼﾞﾕｳｻﾝﾌﾞｷﾞﾖｳ</t>
  </si>
  <si>
    <t>ﾊｼｶﾍﾞ</t>
  </si>
  <si>
    <t>ﾋｶﾞｼｲｼｶﾜ</t>
  </si>
  <si>
    <t>ﾋｶﾞｼｵｵｼﾏ</t>
  </si>
  <si>
    <t>ﾋﾗｲｿﾁﾖｳ</t>
  </si>
  <si>
    <t>ﾋﾗｲｿﾄｵﾊﾗﾁﾖｳ</t>
  </si>
  <si>
    <t>ﾌｼﾞﾉｳｴ</t>
  </si>
  <si>
    <t>ﾌｼﾞﾉｼﾀ</t>
  </si>
  <si>
    <t>ﾌﾅｸﾎﾞ</t>
  </si>
  <si>
    <t>ﾍﾀﾉ</t>
  </si>
  <si>
    <t>ﾎﾘｶﾜ</t>
  </si>
  <si>
    <t>ﾎﾘｸﾞﾁ</t>
  </si>
  <si>
    <t>ﾏﾂﾄﾞﾁﾖｳ</t>
  </si>
  <si>
    <t>ﾏﾜﾘﾒ</t>
  </si>
  <si>
    <t>ﾐﾀﾀﾞﾁﾖｳ</t>
  </si>
  <si>
    <t>ﾐﾅﾄｲｽﾞﾐﾁﾖｳ</t>
  </si>
  <si>
    <t>ﾐﾅﾄﾁﾕｳｵｳ</t>
  </si>
  <si>
    <t>ﾐﾅﾄﾅｶﾊﾗ</t>
  </si>
  <si>
    <t>ﾐﾅﾄﾎﾝﾁﾖｳ</t>
  </si>
  <si>
    <t>ﾐﾅﾐｶﾐｼｷﾀﾞｲ</t>
  </si>
  <si>
    <t>ﾐﾈｳｼﾛ</t>
  </si>
  <si>
    <t>ﾑｼﾞﾅﾔﾂ</t>
  </si>
  <si>
    <t>ﾓﾄﾏﾁ</t>
  </si>
  <si>
    <t>ﾔﾅｷﾞｶﾞｵｶ</t>
  </si>
  <si>
    <t>ﾔﾅｷﾞｻﾜ</t>
  </si>
  <si>
    <t>ﾔﾏﾉｳｴﾁﾖｳ</t>
  </si>
  <si>
    <t>鹿嶋市</t>
  </si>
  <si>
    <t>ｱｶｼ</t>
  </si>
  <si>
    <t>ｱｻﾋｶﾞｵｶ</t>
  </si>
  <si>
    <t>ｲｽﾞﾐｶﾞﾜ</t>
  </si>
  <si>
    <t>ｶﾉ</t>
  </si>
  <si>
    <t>ｷﾕｳﾁﾕｳ</t>
  </si>
  <si>
    <t>ｸﾘﾔ</t>
  </si>
  <si>
    <t>ｽｶ</t>
  </si>
  <si>
    <t>ﾀｶﾏｶﾞﾊﾗ</t>
  </si>
  <si>
    <t>ﾀﾔ</t>
  </si>
  <si>
    <t>ﾂｶﾞ</t>
  </si>
  <si>
    <t>ﾅｶﾞｽ</t>
  </si>
  <si>
    <t>ﾊﾁｶﾞﾀﾀﾞｲ</t>
  </si>
  <si>
    <t>ﾋｶﾘ</t>
  </si>
  <si>
    <t>ﾋﾗｲ</t>
  </si>
  <si>
    <t>ﾐﾅﾄｶﾞｵｶ</t>
  </si>
  <si>
    <t>ﾐﾔｼﾀ</t>
  </si>
  <si>
    <t>ﾔﾜﾗ</t>
  </si>
  <si>
    <t>ﾜﾆｶﾞﾜ</t>
  </si>
  <si>
    <t>潮来市</t>
  </si>
  <si>
    <t>ｱﾔﾒ</t>
  </si>
  <si>
    <t>ｲﾀｺ</t>
  </si>
  <si>
    <t>ｳｼﾎﾞﾘ</t>
  </si>
  <si>
    <t>ｵｵｳ</t>
  </si>
  <si>
    <t>ｵｵｶﾞ</t>
  </si>
  <si>
    <t>ｵｵｽ</t>
  </si>
  <si>
    <t>ｵｵﾂｶﾉ</t>
  </si>
  <si>
    <t>ｶﾏﾔ</t>
  </si>
  <si>
    <t>ｶﾜｵ</t>
  </si>
  <si>
    <t>ｷﾖﾐｽﾞ</t>
  </si>
  <si>
    <t>ｺｲｽﾞﾐﾐﾅﾐ</t>
  </si>
  <si>
    <t>ｼﾀﾀﾞ</t>
  </si>
  <si>
    <t>ｼﾏｽ</t>
  </si>
  <si>
    <t>ｼﾝｸﾞｳ</t>
  </si>
  <si>
    <t>ｼﾝｸﾞｳﾐﾅﾐ</t>
  </si>
  <si>
    <t>ｽｶﾐﾅﾐ</t>
  </si>
  <si>
    <t>ｽｻｷ</t>
  </si>
  <si>
    <t>ﾂｲｼﾞ</t>
  </si>
  <si>
    <t>ﾄｸｼﾏ</t>
  </si>
  <si>
    <t>ﾉﾌﾞｶﾀ</t>
  </si>
  <si>
    <t>ﾉﾌﾞｶﾀﾋｶﾞｼ</t>
  </si>
  <si>
    <t>ﾉﾌﾞｶﾀﾆｼ</t>
  </si>
  <si>
    <t>ﾋﾉﾃﾞ</t>
  </si>
  <si>
    <t>ﾌﾂﾀｶ</t>
  </si>
  <si>
    <t>ﾎﾘﾉｳﾁ</t>
  </si>
  <si>
    <t>ﾏｴｶﾜ</t>
  </si>
  <si>
    <t>ﾏｶﾞﾘﾏﾂ</t>
  </si>
  <si>
    <t>ﾏｶﾞﾘﾏﾂﾐﾅﾐ</t>
  </si>
  <si>
    <t>ﾐﾔﾏｴ</t>
  </si>
  <si>
    <t>ﾓﾄｷﾞ</t>
  </si>
  <si>
    <t>ﾖﾈｼﾞﾏ</t>
  </si>
  <si>
    <t>守谷市</t>
  </si>
  <si>
    <t>ｱｶﾎﾞﾂｹ</t>
  </si>
  <si>
    <t>ｲﾀﾄｲ</t>
  </si>
  <si>
    <t>ｵｵｶﾞｼﾜ</t>
  </si>
  <si>
    <t>ｵｵﾔﾏｼﾝﾃﾞﾝ</t>
  </si>
  <si>
    <t>ｵﾄｺﾞ</t>
  </si>
  <si>
    <t>ｸﾎﾞｶﾞｵｶ</t>
  </si>
  <si>
    <t>ｺﾞｼﾖｶﾞｵｶ</t>
  </si>
  <si>
    <t>ｽｽﾞﾂｶ</t>
  </si>
  <si>
    <t>ﾀﾂｻﾞﾜ</t>
  </si>
  <si>
    <t>ﾄﾞｳﾁ</t>
  </si>
  <si>
    <t>ﾉｷﾞｻｷ</t>
  </si>
  <si>
    <t>ﾋｶﾞｼﾉ</t>
  </si>
  <si>
    <t>ﾏﾂﾅﾐｱｵﾊﾞ</t>
  </si>
  <si>
    <t>ﾏﾂﾏｴﾀﾞｲ</t>
  </si>
  <si>
    <t>ﾐｽﾞｷﾉ</t>
  </si>
  <si>
    <t>ﾐｿﾉ</t>
  </si>
  <si>
    <t>ﾐﾄﾞﾘ</t>
  </si>
  <si>
    <t>ﾔｸｼﾀﾞｲ</t>
  </si>
  <si>
    <t>ﾕﾘｶﾞｵｶ</t>
  </si>
  <si>
    <t>常陸大宮市</t>
  </si>
  <si>
    <t>ｱｷﾀ</t>
  </si>
  <si>
    <t>ｲｼｻﾞﾜ</t>
  </si>
  <si>
    <t>ｲﾘﾎﾝｺﾞｳ</t>
  </si>
  <si>
    <t>ｲﾜｻﾞｷ</t>
  </si>
  <si>
    <t>ｳﾊﾞｶﾞﾁﾖｳ</t>
  </si>
  <si>
    <t>ｳﾙﾉ</t>
  </si>
  <si>
    <t>ｵｵｲﾜ</t>
  </si>
  <si>
    <t>ｵｻﾀﾞ</t>
  </si>
  <si>
    <t>ｵｾｻﾞﾜ</t>
  </si>
  <si>
    <t>ｵﾀﾞﾏ</t>
  </si>
  <si>
    <t>ｵﾇｷ</t>
  </si>
  <si>
    <t>ｵﾊﾞ</t>
  </si>
  <si>
    <t>ｶﾄﾞｲ</t>
  </si>
  <si>
    <t>ｶﾐｲｾﾊﾀ</t>
  </si>
  <si>
    <t>ｶﾐｲﾜｾ</t>
  </si>
  <si>
    <t>ｶﾐｵｵｶﾞ</t>
  </si>
  <si>
    <t>ｶﾐｵｾ</t>
  </si>
  <si>
    <t>ｶﾐﾁﾖｳ</t>
  </si>
  <si>
    <t>ｶﾐﾋｻﾞﾜ</t>
  </si>
  <si>
    <t>ｶﾐﾑﾗﾀ</t>
  </si>
  <si>
    <t>ｷﾀｼｵｺﾞ</t>
  </si>
  <si>
    <t>ｷﾀﾁﾖｳ</t>
  </si>
  <si>
    <t>ｸﾆｵｻ</t>
  </si>
  <si>
    <t>ｸﾘﾕｳ</t>
  </si>
  <si>
    <t>ｺｲﾜｲ</t>
  </si>
  <si>
    <t>ｺｳｷﾞﾖｳﾀﾞﾝﾁ</t>
  </si>
  <si>
    <t>ｺﾌﾞﾈ</t>
  </si>
  <si>
    <t>ｼｵﾊﾞﾗ</t>
  </si>
  <si>
    <t>ｼﾓｲｾﾊﾀ</t>
  </si>
  <si>
    <t>ｼﾓｲﾜｾ</t>
  </si>
  <si>
    <t>ｼﾓｵｾ</t>
  </si>
  <si>
    <t>ｼﾓﾁﾖｳ</t>
  </si>
  <si>
    <t>ｼﾓﾋｻﾞﾜ</t>
  </si>
  <si>
    <t>ｼﾓﾑﾗﾀ</t>
  </si>
  <si>
    <t>ｾﾝﾀﾞ</t>
  </si>
  <si>
    <t>ﾀｶﾌﾞ</t>
  </si>
  <si>
    <t>ﾀｶﾜﾀﾘﾁﾖｳ</t>
  </si>
  <si>
    <t>ﾀｺﾞｳﾁﾁﾖｳ</t>
  </si>
  <si>
    <t>ﾀﾂﾉｸﾁ</t>
  </si>
  <si>
    <t>ﾃﾙﾔﾏ</t>
  </si>
  <si>
    <t>ﾄｳﾉ</t>
  </si>
  <si>
    <t>ﾄﾐｵｶ</t>
  </si>
  <si>
    <t>ﾄﾘﾉｺ</t>
  </si>
  <si>
    <t>ﾅｶｲ</t>
  </si>
  <si>
    <t>ﾅｶﾞｸﾗ</t>
  </si>
  <si>
    <t>ﾅｶﾞｻﾜ</t>
  </si>
  <si>
    <t>ﾅｶﾄﾐﾁﾖｳ</t>
  </si>
  <si>
    <t>ﾆｼｼｵｺﾞ</t>
  </si>
  <si>
    <t>ﾆｼﾉｳﾁ</t>
  </si>
  <si>
    <t>ﾉｶﾞﾐ</t>
  </si>
  <si>
    <t>ﾉｸﾞﾁ</t>
  </si>
  <si>
    <t>ﾉﾅｶﾁﾖｳ</t>
  </si>
  <si>
    <t>ﾊﾂﾀ</t>
  </si>
  <si>
    <t>ﾋｶﾞｼﾄﾐﾁﾖｳ</t>
  </si>
  <si>
    <t>ﾋﾔﾏ</t>
  </si>
  <si>
    <t>ﾌﾆﾕｳ</t>
  </si>
  <si>
    <t>ﾏﾂﾉｸｻ</t>
  </si>
  <si>
    <t>ﾐﾔﾉｻﾄ</t>
  </si>
  <si>
    <t>ﾐﾖｼ</t>
  </si>
  <si>
    <t>ﾓﾘｶﾞﾈ</t>
  </si>
  <si>
    <t>ﾓﾛｻﾞﾜ</t>
  </si>
  <si>
    <t>ﾔﾏｶﾞﾀ</t>
  </si>
  <si>
    <t>ﾕｶﾞﾀﾞｲﾁﾖｳ</t>
  </si>
  <si>
    <t>ﾕｺﾞｳﾄ</t>
  </si>
  <si>
    <t>ﾖｼﾏﾙ</t>
  </si>
  <si>
    <t>ﾜｶﾊﾞﾔｼ</t>
  </si>
  <si>
    <t>那珂市</t>
  </si>
  <si>
    <t>ｳﾘﾂﾞﾗ</t>
  </si>
  <si>
    <t>ｵｵｳﾁ</t>
  </si>
  <si>
    <t>ｶｼﾏ</t>
  </si>
  <si>
    <t>ｶﾄﾞﾍﾞ</t>
  </si>
  <si>
    <t>ｶﾐｶﾞﾁ</t>
  </si>
  <si>
    <t>ｶﾐｸﾆｲ</t>
  </si>
  <si>
    <t>ｷﾀｻｶｲﾃﾞ</t>
  </si>
  <si>
    <t>ｺﾄｸ</t>
  </si>
  <si>
    <t>ｼｽﾞ</t>
  </si>
  <si>
    <t>ｼﾓｴﾄﾞ</t>
  </si>
  <si>
    <t>ｼﾓｵｵｶﾞ</t>
  </si>
  <si>
    <t>ｽｶﾞﾔ</t>
  </si>
  <si>
    <t>ｽｷﾞ</t>
  </si>
  <si>
    <t>ﾀｹﾉｳﾁ</t>
  </si>
  <si>
    <t>ﾀｻｷ</t>
  </si>
  <si>
    <t>ﾂﾂﾐ</t>
  </si>
  <si>
    <t>ﾄ</t>
  </si>
  <si>
    <t>ﾄｻﾞｷ</t>
  </si>
  <si>
    <t>ﾄﾖﾊﾞﾐ</t>
  </si>
  <si>
    <t>ﾅｶﾀﾞｲ</t>
  </si>
  <si>
    <t>ﾆｼｷﾉｸﾗ</t>
  </si>
  <si>
    <t>ﾇｶﾀﾞｷﾀｺﾞｳ</t>
  </si>
  <si>
    <t>ﾇｶﾀﾞﾋｶﾞｼｺﾞｳ</t>
  </si>
  <si>
    <t>ﾇｶﾀﾞﾐﾅﾐｺﾞｳ</t>
  </si>
  <si>
    <t>ﾋｶﾞｼｷﾉｸﾗ</t>
  </si>
  <si>
    <t>ﾐﾅﾐｻｶｲﾃﾞ</t>
  </si>
  <si>
    <t>ﾑｺｳﾔﾏ</t>
  </si>
  <si>
    <t>ﾓﾄｺﾒｻﾞｷ</t>
  </si>
  <si>
    <t>ﾖｺﾎﾞﾘ</t>
  </si>
  <si>
    <t>筑西市</t>
  </si>
  <si>
    <t>ｱﾗｲｼﾝﾃﾞﾝ</t>
  </si>
  <si>
    <t>ｱﾘﾀ</t>
  </si>
  <si>
    <t>ｲｲｼﾞﾏ</t>
  </si>
  <si>
    <t>ｲｻﾐ</t>
  </si>
  <si>
    <t>ｲｻﾔﾏ</t>
  </si>
  <si>
    <t>ｲｼﾄｳ</t>
  </si>
  <si>
    <t>ｲｼﾊﾗﾀﾞ</t>
  </si>
  <si>
    <t>ｲﾀﾊﾞｼ</t>
  </si>
  <si>
    <t>ｲﾁﾉﾍﾞ</t>
  </si>
  <si>
    <t>ｲﾂﾎﾟﾝﾏﾂ</t>
  </si>
  <si>
    <t>ｲﾃﾞｴﾋﾞｻﾜ</t>
  </si>
  <si>
    <t>ｲﾅﾉﾍﾞ</t>
  </si>
  <si>
    <t>ｲﾅﾘ</t>
  </si>
  <si>
    <t>ｲﾇﾂﾞｶ</t>
  </si>
  <si>
    <t>ｲﾉｳｴ</t>
  </si>
  <si>
    <t>ｳﾁﾖﾄﾞ</t>
  </si>
  <si>
    <t>ｴﾋﾞｴ</t>
  </si>
  <si>
    <t>ｴﾋﾞｶﾞｼﾏ</t>
  </si>
  <si>
    <t>ｵｵｼﾏ</t>
  </si>
  <si>
    <t>ｵｵｾﾞｷ</t>
  </si>
  <si>
    <t>ｵｵﾊﾞﾔｼ</t>
  </si>
  <si>
    <t>ｵｵﾔ</t>
  </si>
  <si>
    <t>ｵｶｾﾞﾘ</t>
  </si>
  <si>
    <t>ｵｶﾞﾜ</t>
  </si>
  <si>
    <t>ｵｸﾀﾞ</t>
  </si>
  <si>
    <t>ｵｸﾞﾘ</t>
  </si>
  <si>
    <t>ｵｻﾞｶﾀ</t>
  </si>
  <si>
    <t>ｵｼﾋﾞ</t>
  </si>
  <si>
    <t>ｵﾁｱｲ</t>
  </si>
  <si>
    <t>ｵﾂ</t>
  </si>
  <si>
    <t>ｵﾊﾞﾔｼ</t>
  </si>
  <si>
    <t>ｵﾘﾓﾄ</t>
  </si>
  <si>
    <t>ｶｹﾞｻﾜ</t>
  </si>
  <si>
    <t>ｶﾅﾏﾙ</t>
  </si>
  <si>
    <t>ｶﾐｶﾜﾅｺﾞ</t>
  </si>
  <si>
    <t>ｶﾐﾅｶﾔﾏ</t>
  </si>
  <si>
    <t>ｶﾐﾋﾗﾂｶ</t>
  </si>
  <si>
    <t>ｶﾐﾎｼﾔ</t>
  </si>
  <si>
    <t>ｶﾐﾜｹ</t>
  </si>
  <si>
    <t>ｶﾜｽﾐ</t>
  </si>
  <si>
    <t>ｶﾜﾂﾞﾚ</t>
  </si>
  <si>
    <t>ｷﾄﾞ</t>
  </si>
  <si>
    <t>ｸﾁﾄﾞ</t>
  </si>
  <si>
    <t>ｸﾘｼﾏ</t>
  </si>
  <si>
    <t>ｸﾛｺﾞ</t>
  </si>
  <si>
    <t>ｸﾜﾔﾏ</t>
  </si>
  <si>
    <t>ｺｳ</t>
  </si>
  <si>
    <t>ｺｳﾀﾞ</t>
  </si>
  <si>
    <t>ｺｼｷﾞ</t>
  </si>
  <si>
    <t>ｺﾞｼﾖﾐﾔ</t>
  </si>
  <si>
    <t>ｻｷﾞｼﾏ</t>
  </si>
  <si>
    <t>ｻｻﾂﾞｶ</t>
  </si>
  <si>
    <t>ｻﾝｵｳﾄﾞｳ</t>
  </si>
  <si>
    <t>ｻﾝｺﾞｳ</t>
  </si>
  <si>
    <t>ｼﾊﾞﾔﾏ</t>
  </si>
  <si>
    <t>ｼﾓｴﾂﾞﾚ</t>
  </si>
  <si>
    <t>ｼﾓｵｶｻﾞｷ</t>
  </si>
  <si>
    <t>ｼﾓｶﾜｼﾏ</t>
  </si>
  <si>
    <t>ｼﾓｶﾜﾅｺﾞ</t>
  </si>
  <si>
    <t>ｼﾓｺﾞｳﾔ</t>
  </si>
  <si>
    <t>ｼﾓﾀｶﾀﾞ</t>
  </si>
  <si>
    <t>ｼﾓﾅｶﾔﾏ</t>
  </si>
  <si>
    <t>ｼﾓﾉﾄﾞﾉ</t>
  </si>
  <si>
    <t>ｼﾓﾎｼﾔ</t>
  </si>
  <si>
    <t>ｾｷﾀﾃ</t>
  </si>
  <si>
    <t>ｾｷﾓﾄｱｸﾄ</t>
  </si>
  <si>
    <t>ｾｷﾓﾄｶﾐ</t>
  </si>
  <si>
    <t>ｾｷﾓﾄｶﾐﾅｶ</t>
  </si>
  <si>
    <t>ｾｷﾓﾄｼﾓ</t>
  </si>
  <si>
    <t>ｾｷﾓﾄﾅｶ</t>
  </si>
  <si>
    <t>ｾｷﾓﾄﾜｹﾅｶ</t>
  </si>
  <si>
    <t>ｿｳｶｼﾞﾏ</t>
  </si>
  <si>
    <t>ﾀｶｼﾏ</t>
  </si>
  <si>
    <t>ﾀｶﾂ</t>
  </si>
  <si>
    <t>ﾀｹｶﾞｷ</t>
  </si>
  <si>
    <t>ﾀｼﾞﾕｸ</t>
  </si>
  <si>
    <t>ﾀﾏﾄﾞ</t>
  </si>
  <si>
    <t>ﾁｷﾞﾖｳ</t>
  </si>
  <si>
    <t>ﾁｸｾﾞ</t>
  </si>
  <si>
    <t>ﾂｶﾊﾗ</t>
  </si>
  <si>
    <t>ﾃﾗｳｴﾉ</t>
  </si>
  <si>
    <t>ﾄｸﾓﾁ</t>
  </si>
  <si>
    <t>ﾅｵｲ</t>
  </si>
  <si>
    <t>ﾅｶｳｴﾉ</t>
  </si>
  <si>
    <t>ﾅｶﾀﾞﾃ</t>
  </si>
  <si>
    <t>ﾅｶﾑﾗｼﾝﾃﾞﾝ</t>
  </si>
  <si>
    <t>ﾅﾍﾞﾔﾏ</t>
  </si>
  <si>
    <t>ﾅﾘﾀ</t>
  </si>
  <si>
    <t>ﾅﾙｲ</t>
  </si>
  <si>
    <t>ﾆｲﾊﾘ</t>
  </si>
  <si>
    <t>ﾆｷﾞﾅﾘ</t>
  </si>
  <si>
    <t>ﾆｼﾎｳ</t>
  </si>
  <si>
    <t>ﾆｼﾎｽﾞｴ</t>
  </si>
  <si>
    <t>ﾆｼﾔｶﾞｲ</t>
  </si>
  <si>
    <t>ﾆｼﾔﾏﾀﾞ</t>
  </si>
  <si>
    <t>ﾆｼﾖﾉｳ</t>
  </si>
  <si>
    <t>ﾇﾉｶﾞﾜ</t>
  </si>
  <si>
    <t>ﾈｺｼﾏ</t>
  </si>
  <si>
    <t>ﾉ</t>
  </si>
  <si>
    <t>ﾉﾄﾞﾉ</t>
  </si>
  <si>
    <t>ﾊｲﾂｶ</t>
  </si>
  <si>
    <t>ﾊｶﾞﾀ</t>
  </si>
  <si>
    <t>ﾊﾅﾀﾞ</t>
  </si>
  <si>
    <t>ﾊﾅﾊﾞｼ</t>
  </si>
  <si>
    <t>ﾋｶﾞｼｲｼﾀ</t>
  </si>
  <si>
    <t>ﾋｶﾞｼﾎｽﾞｴ</t>
  </si>
  <si>
    <t>ﾋｶﾞｼﾖﾉｳ</t>
  </si>
  <si>
    <t>ﾋｸﾞﾁ</t>
  </si>
  <si>
    <t>ﾌｶﾐ</t>
  </si>
  <si>
    <t>ﾌｼﾞｶﾞﾔ</t>
  </si>
  <si>
    <t>ﾌﾅﾀﾞﾏ</t>
  </si>
  <si>
    <t>ﾌﾙｳﾁ</t>
  </si>
  <si>
    <t>ﾌﾙｺﾞｵﾘ</t>
  </si>
  <si>
    <t>ﾍｲ</t>
  </si>
  <si>
    <t>ﾎｿﾀﾞ</t>
  </si>
  <si>
    <t>ﾏｸﾀﾞ</t>
  </si>
  <si>
    <t>ﾏﾂﾊﾞﾗ</t>
  </si>
  <si>
    <t>ﾐﾄﾞﾘﾏﾁ</t>
  </si>
  <si>
    <t>ﾐﾔｺﾞ</t>
  </si>
  <si>
    <t>ﾐﾔﾔﾏ</t>
  </si>
  <si>
    <t>ﾑｺｳｳｴﾉ</t>
  </si>
  <si>
    <t>ﾑｺｳｶﾜｽﾐ</t>
  </si>
  <si>
    <t>ﾑﾗﾀ</t>
  </si>
  <si>
    <t>ﾓﾀﾞ</t>
  </si>
  <si>
    <t>ﾓﾘｿｴｼﾞﾏ</t>
  </si>
  <si>
    <t>ﾔﾅｶﾞｼﾏ</t>
  </si>
  <si>
    <t>ﾔﾅｷﾞ</t>
  </si>
  <si>
    <t>ﾔﾊﾀ</t>
  </si>
  <si>
    <t>ﾔﾍﾞ</t>
  </si>
  <si>
    <t>ﾖｺｼﾏ</t>
  </si>
  <si>
    <t>ﾖｺﾂｶ</t>
  </si>
  <si>
    <t>ﾖﾉｳ</t>
  </si>
  <si>
    <t>ﾖﾓｷﾞﾀ</t>
  </si>
  <si>
    <t>ﾜﾗﾋﾞ</t>
  </si>
  <si>
    <t>坂東市</t>
  </si>
  <si>
    <t>ｲﾜｲ</t>
  </si>
  <si>
    <t>ｳﾁﾉﾔﾏ</t>
  </si>
  <si>
    <t>ｵｲｺﾞ</t>
  </si>
  <si>
    <t>ｵｲｺﾞｼﾝﾃﾞﾝ</t>
  </si>
  <si>
    <t>ｵｵｸﾞﾁ</t>
  </si>
  <si>
    <t>ｵｵｸﾞﾁｼﾝﾃﾞﾝ</t>
  </si>
  <si>
    <t>ｵｵｻｷ</t>
  </si>
  <si>
    <t>ｵｵﾏｼﾝﾃﾞﾝ</t>
  </si>
  <si>
    <t>ｵｵﾔｸﾞﾁ</t>
  </si>
  <si>
    <t>ｵﾔﾏ</t>
  </si>
  <si>
    <t>ｶﾄﾞﾔﾏ</t>
  </si>
  <si>
    <t>ｶﾄﾞﾔﾏｼﾝﾃﾞﾝ</t>
  </si>
  <si>
    <t>ｶﾐｲｽﾞｼﾏ</t>
  </si>
  <si>
    <t>ｶﾘﾔﾄﾞ</t>
  </si>
  <si>
    <t>ｶﾝｽｹｼﾝﾃﾞﾝ</t>
  </si>
  <si>
    <t>ｷﾏｶﾞｾ</t>
  </si>
  <si>
    <t>ｷﾘﾉｷ</t>
  </si>
  <si>
    <t>ｸｸﾞｲﾄﾞ</t>
  </si>
  <si>
    <t>ｸﾂｶｹ</t>
  </si>
  <si>
    <t>ｺｳｼﾝﾀﾞｲﾗ</t>
  </si>
  <si>
    <t>ｺｳﾀﾞｼﾝﾃﾞﾝ</t>
  </si>
  <si>
    <t>ｺﾌﾞｳﾁ</t>
  </si>
  <si>
    <t>ｻｶｻｲ</t>
  </si>
  <si>
    <t>ｼﾓｲｽﾞｼﾏ</t>
  </si>
  <si>
    <t>ｼﾖｳｴﾓﾝｼﾝﾃﾞﾝ</t>
  </si>
  <si>
    <t>ﾃﾗｸ</t>
  </si>
  <si>
    <t>ﾄﾐﾀ</t>
  </si>
  <si>
    <t>ﾅｶﾞﾔ</t>
  </si>
  <si>
    <t>ﾈｺｻﾞﾈ</t>
  </si>
  <si>
    <t>ﾈｺｻﾞﾈｼﾝﾃﾞﾝ</t>
  </si>
  <si>
    <t>ﾍｲﾊﾁｼﾝﾃﾞﾝ</t>
  </si>
  <si>
    <t>ﾍﾀ</t>
  </si>
  <si>
    <t>ﾎｳｼﾄ</t>
  </si>
  <si>
    <t>ﾏﾀﾃ</t>
  </si>
  <si>
    <t>ﾐﾄﾞﾘﾉｻﾄ</t>
  </si>
  <si>
    <t>ﾑｼﾛｳﾁ</t>
  </si>
  <si>
    <t>ﾔﾏ</t>
  </si>
  <si>
    <t>ﾕﾀﾞ</t>
  </si>
  <si>
    <t>稲敷市</t>
  </si>
  <si>
    <t>ｱﾊﾞ</t>
  </si>
  <si>
    <t>ｱﾊﾞｻｷ</t>
  </si>
  <si>
    <t>ｲｲﾃﾞ</t>
  </si>
  <si>
    <t>ｲｻｷ</t>
  </si>
  <si>
    <t>ｲｻﾂ</t>
  </si>
  <si>
    <t>ｲｻﾌﾞ</t>
  </si>
  <si>
    <t>ｲﾁｻﾞｷ</t>
  </si>
  <si>
    <t>ｲﾅﾐ</t>
  </si>
  <si>
    <t>ｲﾇﾜﾀﾘ</t>
  </si>
  <si>
    <t>ｳｷｼﾏ</t>
  </si>
  <si>
    <t>ｴﾄﾞｻｷﾐﾗｲ</t>
  </si>
  <si>
    <t>ｵｶｲｲﾃﾞ</t>
  </si>
  <si>
    <t>ｵｼｽﾞﾅ</t>
  </si>
  <si>
    <t>ｶｼﾜｷﾞ</t>
  </si>
  <si>
    <t>ｶｼﾜｷﾞﾌﾂﾄ</t>
  </si>
  <si>
    <t>ｶﾏｲ</t>
  </si>
  <si>
    <t>ｶﾏｶﾞﾔﾏ</t>
  </si>
  <si>
    <t>ｶﾐｷﾐﾔﾏ</t>
  </si>
  <si>
    <t>ｶﾐｽﾀﾞ</t>
  </si>
  <si>
    <t>ｶﾐﾈﾓﾄ</t>
  </si>
  <si>
    <t>ｶﾐﾉｼﾏ</t>
  </si>
  <si>
    <t>ｶﾐﾏﾜﾀｼ</t>
  </si>
  <si>
    <t>ｹﾂｻ</t>
  </si>
  <si>
    <t>ｺｸﾉｳ</t>
  </si>
  <si>
    <t>ｺﾊｶﾞ</t>
  </si>
  <si>
    <t>ｺﾏﾂｶ</t>
  </si>
  <si>
    <t>ｻｶｲｼﾞﾏ</t>
  </si>
  <si>
    <t>ｻﾜﾗｸﾞﾐｼﾝﾃﾞﾝ</t>
  </si>
  <si>
    <t>ｻﾜﾗｼﾀﾃ</t>
  </si>
  <si>
    <t>ｼｲﾂﾞｶ</t>
  </si>
  <si>
    <t>ｼｶ</t>
  </si>
  <si>
    <t>ｼﾀﾞﾌﾂﾄ</t>
  </si>
  <si>
    <t>ｼﾓｵｵﾀ</t>
  </si>
  <si>
    <t>ｼﾓｷﾐﾔﾏ</t>
  </si>
  <si>
    <t>ｼﾓｽﾀﾞ</t>
  </si>
  <si>
    <t>ｼﾓﾈﾓﾄ</t>
  </si>
  <si>
    <t>ｼﾓﾏﾜﾀｼ</t>
  </si>
  <si>
    <t>ｼﾞﾝｸﾞｳｼﾞ</t>
  </si>
  <si>
    <t>ｼﾝﾊﾞｼ</t>
  </si>
  <si>
    <t>ｽﾀﾞﾁ</t>
  </si>
  <si>
    <t>ｽﾐｻﾞｷ</t>
  </si>
  <si>
    <t>ｾｲｷﾕｳｼﾞﾏ</t>
  </si>
  <si>
    <t>ﾀｶﾀﾞ</t>
  </si>
  <si>
    <t>ﾃﾗｳﾁ</t>
  </si>
  <si>
    <t>ﾄｷｻﾞｷ</t>
  </si>
  <si>
    <t>ﾅｶｼﾞﾏ</t>
  </si>
  <si>
    <t>ﾆｼｼﾛ</t>
  </si>
  <si>
    <t>ﾊｶﾞ</t>
  </si>
  <si>
    <t>ﾊｶﾞｳﾗ</t>
  </si>
  <si>
    <t>ﾊｼﾑｺｳ</t>
  </si>
  <si>
    <t>ﾊﾂｾﾝｺﾞｸ</t>
  </si>
  <si>
    <t>ﾊﾄｻﾞｷ</t>
  </si>
  <si>
    <t>ﾊﾆﾕｳ</t>
  </si>
  <si>
    <t>ﾋｶﾞｼｵｵﾇﾏ</t>
  </si>
  <si>
    <t>ﾌﾂﾄ</t>
  </si>
  <si>
    <t>ﾏﾁﾀﾞ</t>
  </si>
  <si>
    <t>ﾏﾂﾔﾏ</t>
  </si>
  <si>
    <t>ﾏﾐｱﾅ</t>
  </si>
  <si>
    <t>ﾐｼﾏ</t>
  </si>
  <si>
    <t>ﾐﾂｷﾞ</t>
  </si>
  <si>
    <t>ﾐﾂﾊﾞ</t>
  </si>
  <si>
    <t>ﾐﾅﾐｵｵﾀ</t>
  </si>
  <si>
    <t>ﾐﾅﾐﾔﾏｸ</t>
  </si>
  <si>
    <t>ﾓﾄｼﾝ</t>
  </si>
  <si>
    <t>ﾔｽｼﾞｶﾜ</t>
  </si>
  <si>
    <t>ﾖﾂﾔ</t>
  </si>
  <si>
    <t>ﾛﾂｶｸ</t>
  </si>
  <si>
    <t>ﾜｷｶﾞﾜ</t>
  </si>
  <si>
    <t>かすみがうら市</t>
  </si>
  <si>
    <t>ｱﾙｶﾞ</t>
  </si>
  <si>
    <t>ｱﾜﾀﾞ</t>
  </si>
  <si>
    <t>ｱﾝｼﾞｷ</t>
  </si>
  <si>
    <t>ｲﾁｶﾜ</t>
  </si>
  <si>
    <t>ｲﾅﾖｼ</t>
  </si>
  <si>
    <t>ｲﾅﾖｼﾋｶﾞｼ</t>
  </si>
  <si>
    <t>ｲﾅﾖｼﾐﾅﾐ</t>
  </si>
  <si>
    <t>ｲﾜﾂﾎﾞ</t>
  </si>
  <si>
    <t>ｳｼﾜﾀ</t>
  </si>
  <si>
    <t>ｵｵﾐﾈ</t>
  </si>
  <si>
    <t>ｵｶﾞﾐ</t>
  </si>
  <si>
    <t>ｶｼﾜｻﾞｷ</t>
  </si>
  <si>
    <t>ｶﾐｲﾅﾖｼ</t>
  </si>
  <si>
    <t>ｶﾐｶﾙﾍﾞ</t>
  </si>
  <si>
    <t>ｶﾐｻﾔ</t>
  </si>
  <si>
    <t>ｶﾐｼﾂﾞｸ</t>
  </si>
  <si>
    <t>ｶﾐﾂﾁﾀﾞ</t>
  </si>
  <si>
    <t>ｶﾓ</t>
  </si>
  <si>
    <t>ｺﾞﾀﾝﾀﾞ</t>
  </si>
  <si>
    <t>ｻｶ</t>
  </si>
  <si>
    <t>ｼｼｸﾗ</t>
  </si>
  <si>
    <t>ｼﾄｻﾞｷ</t>
  </si>
  <si>
    <t>ｼﾓｲﾅﾖｼ</t>
  </si>
  <si>
    <t>ｼﾓｶﾙﾍﾞ</t>
  </si>
  <si>
    <t>ｼﾓｻﾔ</t>
  </si>
  <si>
    <t>ｼﾓｼﾂﾞｸ</t>
  </si>
  <si>
    <t>ｼﾓﾂﾁﾀﾞ</t>
  </si>
  <si>
    <t>ﾀｶｸﾗ</t>
  </si>
  <si>
    <t>ﾀﾌﾞｾ</t>
  </si>
  <si>
    <t>ﾅｶｻﾔ</t>
  </si>
  <si>
    <t>ﾅｶｼﾂﾞｸ</t>
  </si>
  <si>
    <t>ﾆｼﾅﾙｲ</t>
  </si>
  <si>
    <t>ﾆｼﾉﾃﾞﾗ</t>
  </si>
  <si>
    <t>ﾋｶﾞｼﾉﾃﾞﾗ</t>
  </si>
  <si>
    <t>ﾌｶﾔ</t>
  </si>
  <si>
    <t>ﾐﾅﾐﾈﾓﾄ</t>
  </si>
  <si>
    <t>ﾔﾏﾓﾄ</t>
  </si>
  <si>
    <t>ﾕｷｲﾘ</t>
  </si>
  <si>
    <t>桜川市</t>
  </si>
  <si>
    <t>ｱｵｷ</t>
  </si>
  <si>
    <t>ｱｵﾔｷﾞ</t>
  </si>
  <si>
    <t>ｱｽｶ</t>
  </si>
  <si>
    <t>ｱﾍﾞﾀ</t>
  </si>
  <si>
    <t>ｲｲﾌﾞﾁ</t>
  </si>
  <si>
    <t>ｲｹｶﾞﾒ</t>
  </si>
  <si>
    <t>ｲﾇﾀ</t>
  </si>
  <si>
    <t>ｲﾘﾉ</t>
  </si>
  <si>
    <t>ｲﾜｾ</t>
  </si>
  <si>
    <t>ｳｴﾉﾊﾗﾁｼﾝﾃﾞﾝ</t>
  </si>
  <si>
    <t>ｵｵｲｽﾞﾐ</t>
  </si>
  <si>
    <t>ｵｵｸﾆﾀﾏ</t>
  </si>
  <si>
    <t>ｵｵﾂｷ</t>
  </si>
  <si>
    <t>ｵｻｶﾀ</t>
  </si>
  <si>
    <t>ｶﾅｼｷ</t>
  </si>
  <si>
    <t>ｶﾐｼﾛ</t>
  </si>
  <si>
    <t>ｶﾒｵｶ</t>
  </si>
  <si>
    <t>ｶﾓﾍﾞ</t>
  </si>
  <si>
    <t>ｷｳｴ</t>
  </si>
  <si>
    <t>ｸﾊﾞﾗ</t>
  </si>
  <si>
    <t>ｸﾜﾀﾞ</t>
  </si>
  <si>
    <t>ｺｼｵ</t>
  </si>
  <si>
    <t>ｺﾞﾘﾖｳ</t>
  </si>
  <si>
    <t>ｻｶﾓﾄ</t>
  </si>
  <si>
    <t>ｻﾙﾀﾞ</t>
  </si>
  <si>
    <t>ｼﾓｲｽﾞﾐ</t>
  </si>
  <si>
    <t>ｿﾈ</t>
  </si>
  <si>
    <t>ﾀｶｸ</t>
  </si>
  <si>
    <t>ﾀｶﾊﾀ</t>
  </si>
  <si>
    <t>ﾀｶﾓﾘ</t>
  </si>
  <si>
    <t>ﾂﾂﾐﾉｳｴ</t>
  </si>
  <si>
    <t>ﾄﾐﾔ</t>
  </si>
  <si>
    <t>ﾄﾓﾍﾞ</t>
  </si>
  <si>
    <t>ﾅｶｲｽﾞﾐ</t>
  </si>
  <si>
    <t>ﾆｼｲｲｵｶ</t>
  </si>
  <si>
    <t>ﾆｼｺﾊﾞﾅﾜ</t>
  </si>
  <si>
    <t>ﾆｼｻｸﾗｶﾞﾜ</t>
  </si>
  <si>
    <t>ﾋｶﾞｼｲｲﾀﾞ</t>
  </si>
  <si>
    <t>ﾌｸｻﾞｷ</t>
  </si>
  <si>
    <t>ﾏﾂﾀﾞ</t>
  </si>
  <si>
    <t>ﾏﾅｶ</t>
  </si>
  <si>
    <t>ﾐﾄ</t>
  </si>
  <si>
    <t>ﾐﾅﾐｲｲﾀﾞ</t>
  </si>
  <si>
    <t>神栖市</t>
  </si>
  <si>
    <t>ｲｷｽ</t>
  </si>
  <si>
    <t>ｲｼｶﾞﾐ</t>
  </si>
  <si>
    <t>ｵｵﾀｼﾝﾏﾁ</t>
  </si>
  <si>
    <t>ｵｵﾉﾊﾗ</t>
  </si>
  <si>
    <t>ｵｵﾉﾊﾗﾁﾕｳｵｳ</t>
  </si>
  <si>
    <t>ｵｸﾉﾔ</t>
  </si>
  <si>
    <t>ｶﾞ</t>
  </si>
  <si>
    <t>ｶﾐｽ</t>
  </si>
  <si>
    <t>ｷｻｷ</t>
  </si>
  <si>
    <t>ｷﾀﾊﾏ</t>
  </si>
  <si>
    <t>ｼﾂﾃﾁﾕｳｵｳ</t>
  </si>
  <si>
    <t>ｼﾓﾊﾀｷ</t>
  </si>
  <si>
    <t>ｽﾀﾞ</t>
  </si>
  <si>
    <t>ｽﾅﾔﾏ</t>
  </si>
  <si>
    <t>ﾀﾊﾞﾀ</t>
  </si>
  <si>
    <t>ﾂﾂｲ</t>
  </si>
  <si>
    <t>ﾄﾞｱｲｷﾀ</t>
  </si>
  <si>
    <t>ﾄﾞｱｲﾁﾕｳｵｳ</t>
  </si>
  <si>
    <t>ﾄﾞｱｲﾆｼ</t>
  </si>
  <si>
    <t>ﾄﾞｱｲﾋｶﾞｼ</t>
  </si>
  <si>
    <t>ﾄﾞｱｲﾎﾝﾁﾖｳ</t>
  </si>
  <si>
    <t>ﾄﾞｱｲﾐﾅﾐ</t>
  </si>
  <si>
    <t>ﾄｳﾜﾀﾞ</t>
  </si>
  <si>
    <t>ﾆﾂｶﾜ</t>
  </si>
  <si>
    <t>ﾊｷﾞﾜﾗ</t>
  </si>
  <si>
    <t>ﾊｻｷ</t>
  </si>
  <si>
    <t>ﾊｻｷｼﾝｺｳ</t>
  </si>
  <si>
    <t>ﾋｶﾞｼﾌｶｼﾊﾞ</t>
  </si>
  <si>
    <t>ﾋﾗｲｽﾞﾐ</t>
  </si>
  <si>
    <t>ﾋﾗｲｽﾞﾐﾋｶﾞｼ</t>
  </si>
  <si>
    <t>ﾌｶｼﾊﾞ</t>
  </si>
  <si>
    <t>ﾌｶｼﾊﾞﾐﾅﾐ</t>
  </si>
  <si>
    <t>ﾎﾘﾜﾘ</t>
  </si>
  <si>
    <t>ﾐｿﾞｸﾞﾁ</t>
  </si>
  <si>
    <t>ﾐﾅﾐﾊﾏ</t>
  </si>
  <si>
    <t>ﾔﾅｶﾞﾜ</t>
  </si>
  <si>
    <t>ﾔﾅｶﾞﾜﾁﾕｳｵｳ</t>
  </si>
  <si>
    <t>ﾖｺｾ</t>
  </si>
  <si>
    <t>ﾜｶﾏﾂﾁﾕｳｵｳ</t>
  </si>
  <si>
    <t>行方市</t>
  </si>
  <si>
    <t>ｱｵﾇﾏ</t>
  </si>
  <si>
    <t>ｱｿｳ</t>
  </si>
  <si>
    <t>ｱﾏｶﾞｹ</t>
  </si>
  <si>
    <t>ｱﾗｼﾞﾕｸ</t>
  </si>
  <si>
    <t>ｲｶﾞｲ</t>
  </si>
  <si>
    <t>ｲﾀﾉﾐﾈ</t>
  </si>
  <si>
    <t>ｲﾉｳｴﾌｼﾞｲ</t>
  </si>
  <si>
    <t>ｳｻﾞｷ</t>
  </si>
  <si>
    <t>ｳﾁｼﾞﾕｸ</t>
  </si>
  <si>
    <t>ｵｷｽ</t>
  </si>
  <si>
    <t>ｵｼﾀ</t>
  </si>
  <si>
    <t>ｷﾀﾀｶｵｶ</t>
  </si>
  <si>
    <t>ｸﾗｶﾜ</t>
  </si>
  <si>
    <t>ｺﾞﾁﾖｳﾀﾞ</t>
  </si>
  <si>
    <t>ｺﾏｷ</t>
  </si>
  <si>
    <t>ｺﾓﾀ</t>
  </si>
  <si>
    <t>ｻｲﾚﾝｼﾞ</t>
  </si>
  <si>
    <t>ｼﾏﾅﾐ</t>
  </si>
  <si>
    <t>ｼﾗﾊﾏ</t>
  </si>
  <si>
    <t>ｼﾛｸ</t>
  </si>
  <si>
    <t>ｽｷﾞﾀﾞｲﾗ</t>
  </si>
  <si>
    <t>ｾﾘｻﾞﾜ</t>
  </si>
  <si>
    <t>ﾀﾏﾂｸﾘｵﾂ</t>
  </si>
  <si>
    <t>ﾀﾏﾂｸﾘｺｳ</t>
  </si>
  <si>
    <t>ﾃｶﾞ</t>
  </si>
  <si>
    <t>ﾅｶﾞﾉｴ</t>
  </si>
  <si>
    <t>ﾅﾒｶﾀ</t>
  </si>
  <si>
    <t>ﾈｼﾞｷ</t>
  </si>
  <si>
    <t>ﾊｼｶﾄﾞ</t>
  </si>
  <si>
    <t>ﾊﾏ</t>
  </si>
  <si>
    <t>ﾊﾝｼﾞﾖｳ</t>
  </si>
  <si>
    <t>ﾌｼﾞｲ</t>
  </si>
  <si>
    <t>ﾌﾅｺ</t>
  </si>
  <si>
    <t>ﾎﾎﾞｹ</t>
  </si>
  <si>
    <t>ﾐﾅﾐﾀｶｵｶ</t>
  </si>
  <si>
    <t>ﾔｷﾏｷ</t>
  </si>
  <si>
    <t>ﾔｼﾞﾏ</t>
  </si>
  <si>
    <t>ﾔﾏﾀﾞ</t>
  </si>
  <si>
    <t>ﾕｸﾄﾞ</t>
  </si>
  <si>
    <t>ﾖｼｶﾜ</t>
  </si>
  <si>
    <t>ﾘﾖｳｼﾕｸ</t>
  </si>
  <si>
    <t>ﾜｶｳﾐ</t>
  </si>
  <si>
    <t>鉾田市</t>
  </si>
  <si>
    <t>ｱｵﾔﾏ</t>
  </si>
  <si>
    <t>ｱﾀﾞﾏ</t>
  </si>
  <si>
    <t>ｱﾗｼﾞ</t>
  </si>
  <si>
    <t>ｱﾝﾎﾞｳ</t>
  </si>
  <si>
    <t>ｲｲﾅ</t>
  </si>
  <si>
    <t>ｴｶﾞﾜ</t>
  </si>
  <si>
    <t>ｵｵｸﾗ</t>
  </si>
  <si>
    <t>ｵｵﾀｹ</t>
  </si>
  <si>
    <t>ｵｵﾄﾞ</t>
  </si>
  <si>
    <t>ｶｼﾞﾔﾏ</t>
  </si>
  <si>
    <t>ｶｼﾜｸﾏ</t>
  </si>
  <si>
    <t>ｶｼﾜｸﾏｼﾝﾃﾞﾝ</t>
  </si>
  <si>
    <t>ｶﾂｵﾘ</t>
  </si>
  <si>
    <t>ｶﾂｵﾘｼﾝﾃﾞﾝ</t>
  </si>
  <si>
    <t>ｶﾏﾀ</t>
  </si>
  <si>
    <t>ｶﾐｵｵﾀ</t>
  </si>
  <si>
    <t>ｶﾐｶﾞﾏ</t>
  </si>
  <si>
    <t>ｶﾐｻﾞﾜ</t>
  </si>
  <si>
    <t>ｶﾐﾄﾐﾀ</t>
  </si>
  <si>
    <t>ｶﾐﾊﾀｷ</t>
  </si>
  <si>
    <t>ｸｼﾋｷ</t>
  </si>
  <si>
    <t>ｸﾐｱｹﾞ</t>
  </si>
  <si>
    <t>ｺﾅｼﾞ</t>
  </si>
  <si>
    <t>ｺﾏｷﾞﾈ</t>
  </si>
  <si>
    <t>ｻﾜｼﾞﾘ</t>
  </si>
  <si>
    <t>ｼｶﾀﾞ</t>
  </si>
  <si>
    <t>ｼﾓﾄﾐﾀ</t>
  </si>
  <si>
    <t>ｼﾗﾂｶ</t>
  </si>
  <si>
    <t>ｼﾝﾎｺﾀ</t>
  </si>
  <si>
    <t>ｼﾝﾎｺﾀﾆｼ</t>
  </si>
  <si>
    <t>ｽｹﾞﾉﾔ</t>
  </si>
  <si>
    <t>ﾀﾞｲﾆｺﾞﾘｻﾜ</t>
  </si>
  <si>
    <t>ﾀｷﾊﾏ</t>
  </si>
  <si>
    <t>ﾀﾏﾀﾞ</t>
  </si>
  <si>
    <t>ﾄｳｶﾞｻｷ</t>
  </si>
  <si>
    <t>ﾄｳﾏ</t>
  </si>
  <si>
    <t>ﾄｷﾜ</t>
  </si>
  <si>
    <t>ﾄｸｼﾕｸ</t>
  </si>
  <si>
    <t>ﾄﾘﾉｽ</t>
  </si>
  <si>
    <t>ﾉﾄﾓ</t>
  </si>
  <si>
    <t>ﾊﾊﾞﾗ</t>
  </si>
  <si>
    <t>ﾋﾔﾐｽﾞ</t>
  </si>
  <si>
    <t>ﾌﾀﾞ</t>
  </si>
  <si>
    <t>ﾌﾅｷ</t>
  </si>
  <si>
    <t>ﾎｺﾀ</t>
  </si>
  <si>
    <t>ﾐﾉﾜ</t>
  </si>
  <si>
    <t>ﾓﾐｼﾞ</t>
  </si>
  <si>
    <t>ﾓﾐﾔﾏ</t>
  </si>
  <si>
    <t>ﾔｽﾂﾞｶ</t>
  </si>
  <si>
    <t>ﾕﾂﾎﾞ</t>
  </si>
  <si>
    <t>つくばみらい市</t>
  </si>
  <si>
    <t>ｱｵｺｼﾝﾃﾞﾝ</t>
  </si>
  <si>
    <t>ｱﾀﾞｶ</t>
  </si>
  <si>
    <t>ｱﾗﾄ</t>
  </si>
  <si>
    <t>ｲﾀﾐ</t>
  </si>
  <si>
    <t>ｲﾁﾉﾌｶ</t>
  </si>
  <si>
    <t>ｲﾅﾋｶﾞｼ</t>
  </si>
  <si>
    <t>ｲﾖﾔﾅｷﾞ</t>
  </si>
  <si>
    <t>ｵｼﾞﾏｼﾝﾃﾞﾝ</t>
  </si>
  <si>
    <t>ｵﾆｵｻ</t>
  </si>
  <si>
    <t>ｵﾊﾞﾘ</t>
  </si>
  <si>
    <t>ｶｽﾐｼﾝﾃﾞﾝ</t>
  </si>
  <si>
    <t>ｶﾄｳ</t>
  </si>
  <si>
    <t>ｶﾐｵﾒ</t>
  </si>
  <si>
    <t>ｶﾐｼﾞﾏ</t>
  </si>
  <si>
    <t>ｶﾐﾅｶﾞﾇﾏ</t>
  </si>
  <si>
    <t>ｶﾐﾋﾗﾔﾅｷﾞ</t>
  </si>
  <si>
    <t>ｶﾜｻｷ</t>
  </si>
  <si>
    <t>ｶﾝﾉｳ</t>
  </si>
  <si>
    <t>ｷﾀﾔﾏ</t>
  </si>
  <si>
    <t>ｷﾇﾉﾀﾞｲ</t>
  </si>
  <si>
    <t>ｺｷﾇ</t>
  </si>
  <si>
    <t>ｻｶﾉｼﾝﾃﾞﾝ</t>
  </si>
  <si>
    <t>ｻﾝﾉｳｼﾝﾃﾞﾝ</t>
  </si>
  <si>
    <t>ｻﾝﾔ</t>
  </si>
  <si>
    <t>ｼﾎｳｶﾞｵｶ</t>
  </si>
  <si>
    <t>ｼﾓｵﾒ</t>
  </si>
  <si>
    <t>ｼﾓｼﾞﾏ</t>
  </si>
  <si>
    <t>ｼﾓﾅｶﾞﾇﾏ</t>
  </si>
  <si>
    <t>ｼﾓﾋﾗﾔﾅｷﾞ</t>
  </si>
  <si>
    <t>ｼﾞﾕｳｴﾓﾝｼﾝﾃﾞﾝ</t>
  </si>
  <si>
    <t>ｼﾞﾕｳﾜ</t>
  </si>
  <si>
    <t>ｼﾞﾖｳﾁﾕｳ</t>
  </si>
  <si>
    <t>ｽｷﾞｼﾀ</t>
  </si>
  <si>
    <t>ｾﾞﾝｽｹｼﾝﾃﾞﾝ</t>
  </si>
  <si>
    <t>ﾀﾞｲ</t>
  </si>
  <si>
    <t>ﾀﾑﾗ</t>
  </si>
  <si>
    <t>ﾂｷﾇｷ</t>
  </si>
  <si>
    <t>ﾂﾂﾄﾞ</t>
  </si>
  <si>
    <t>ﾃﾗﾊﾀ</t>
  </si>
  <si>
    <t>ﾄｻｷ</t>
  </si>
  <si>
    <t>ﾄﾓ</t>
  </si>
  <si>
    <t>ﾅｶﾞﾄﾛｼﾝﾃﾞﾝ</t>
  </si>
  <si>
    <t>ﾅｶﾊﾗ</t>
  </si>
  <si>
    <t>ﾅｶﾋﾗﾔﾅｷﾞ</t>
  </si>
  <si>
    <t>ﾅﾙｾ</t>
  </si>
  <si>
    <t>ﾆｻﾞｴﾓﾝｼﾝﾃﾞﾝ</t>
  </si>
  <si>
    <t>ﾆｼﾅﾗﾄﾞ</t>
  </si>
  <si>
    <t>ﾆｼﾉﾀﾞｲ</t>
  </si>
  <si>
    <t>ﾆｼﾉﾀﾞｲﾐﾅﾐ</t>
  </si>
  <si>
    <t>ﾆｼﾏﾙﾔﾏ</t>
  </si>
  <si>
    <t>ﾉﾎﾞﾘ</t>
  </si>
  <si>
    <t>ﾋｶﾞｼｸﾘﾔﾏ</t>
  </si>
  <si>
    <t>ﾋｶﾞｼﾅﾗﾄﾞ</t>
  </si>
  <si>
    <t>ﾋﾞｼﾔ</t>
  </si>
  <si>
    <t>ﾌｸｵｶ</t>
  </si>
  <si>
    <t>ﾌｸｵｶｺｳｷﾞﾖｳﾀﾞﾝﾁ</t>
  </si>
  <si>
    <t>ﾌｸﾜﾗ</t>
  </si>
  <si>
    <t>ﾌｼﾞﾐｶﾞｵｶ</t>
  </si>
  <si>
    <t>ﾌﾞﾀｲ</t>
  </si>
  <si>
    <t>ﾌﾞﾍｴｼﾝﾃﾞﾝ</t>
  </si>
  <si>
    <t>ﾌﾙｶﾜ</t>
  </si>
  <si>
    <t>ﾎｿｼﾛ</t>
  </si>
  <si>
    <t>ﾏｷﾞ</t>
  </si>
  <si>
    <t>ﾐﾔﾄﾞ</t>
  </si>
  <si>
    <t>ﾑｼﾞﾅﾌﾞﾁ</t>
  </si>
  <si>
    <t>ﾔｲﾀ</t>
  </si>
  <si>
    <t>ﾔｸﾞﾁ</t>
  </si>
  <si>
    <t>ﾖｳｺｳﾀﾞｲ</t>
  </si>
  <si>
    <t>小美玉市</t>
  </si>
  <si>
    <t>ｲｲｻｷ</t>
  </si>
  <si>
    <t>ｴﾄﾞ</t>
  </si>
  <si>
    <t>ｵｵｻﾞｻ</t>
  </si>
  <si>
    <t>ｵｿﾉｳ</t>
  </si>
  <si>
    <t>ｶﾀｸﾗ</t>
  </si>
  <si>
    <t>ｶﾐｱｲ</t>
  </si>
  <si>
    <t>ｶﾐﾀﾏﾘ</t>
  </si>
  <si>
    <t>ｶﾐﾊﾞﾊﾞ</t>
  </si>
  <si>
    <t>ｶﾐﾖｼｶｹﾞ</t>
  </si>
  <si>
    <t>ｶﾜﾄﾞ</t>
  </si>
  <si>
    <t>ｶﾜﾅｺﾞ</t>
  </si>
  <si>
    <t>ｸﾗｶｽﾞ</t>
  </si>
  <si>
    <t>ｸﾘﾏﾀｼｶ</t>
  </si>
  <si>
    <t>ｺｲﾜﾄ</t>
  </si>
  <si>
    <t>ｺﾊﾞﾅﾜ</t>
  </si>
  <si>
    <t>ｻｲｺﾞｳﾁ</t>
  </si>
  <si>
    <t>ｻｻﾞｲ</t>
  </si>
  <si>
    <t>ｻﾝｶﾞ</t>
  </si>
  <si>
    <t>ｼﾊﾞﾀｶ</t>
  </si>
  <si>
    <t>ｼﾓﾀﾏﾘ</t>
  </si>
  <si>
    <t>ｼﾓﾊﾞﾊﾞ</t>
  </si>
  <si>
    <t>ｼﾓﾖｼｶｹﾞ</t>
  </si>
  <si>
    <t>ｾﾗｸ</t>
  </si>
  <si>
    <t>ﾀｷﾞﾔ</t>
  </si>
  <si>
    <t>ﾀｹﾊﾗ</t>
  </si>
  <si>
    <t>ﾀｹﾊﾗｼﾓｺﾞｳ</t>
  </si>
  <si>
    <t>ﾀｹﾊﾗﾅｶｺﾞｳ</t>
  </si>
  <si>
    <t>ﾂﾙﾀ</t>
  </si>
  <si>
    <t>ﾃﾂﾂﾞﾐ</t>
  </si>
  <si>
    <t>ﾄﾉｳﾁ</t>
  </si>
  <si>
    <t>ﾅｶﾉﾍﾞ</t>
  </si>
  <si>
    <t>ﾅｶﾉﾔ</t>
  </si>
  <si>
    <t>ﾉｳﾊﾞ</t>
  </si>
  <si>
    <t>ﾊｶﾘ</t>
  </si>
  <si>
    <t>ﾊｼﾊﾞﾐ</t>
  </si>
  <si>
    <t>ﾊﾀﾔ</t>
  </si>
  <si>
    <t>ﾊﾄﾘ</t>
  </si>
  <si>
    <t>ﾊﾅﾉｲ</t>
  </si>
  <si>
    <t>ﾊﾘﾎｼ</t>
  </si>
  <si>
    <t>ﾋﾔｸﾘ</t>
  </si>
  <si>
    <t>ﾍﾑﾛ</t>
  </si>
  <si>
    <t>ﾏﾂﾉﾁ</t>
  </si>
  <si>
    <t>ﾐﾔﾀ</t>
  </si>
  <si>
    <t>ﾔﾏﾉ</t>
  </si>
  <si>
    <t>ﾖｻﾞﾜ</t>
  </si>
  <si>
    <t>ｲｲﾇﾏ</t>
  </si>
  <si>
    <t>ｺﾔｽ</t>
  </si>
  <si>
    <t>ｺﾝﾄﾞｳ</t>
  </si>
  <si>
    <t>ｻｸﾗﾉｻﾄ</t>
  </si>
  <si>
    <t>ﾁﾕｳｵｳｺｳｷﾞﾖｳﾀﾞﾝﾁ</t>
  </si>
  <si>
    <t>ﾅｶﾞｵｶ</t>
  </si>
  <si>
    <t>ﾏｴﾀﾞ</t>
  </si>
  <si>
    <t>ｲｿﾊﾏﾁﾖｳ</t>
  </si>
  <si>
    <t>ｲｿﾐﾁ</t>
  </si>
  <si>
    <t>ｵｵﾇｷﾁﾖｳ</t>
  </si>
  <si>
    <t>ｶﾐﾔﾏﾁﾖｳ</t>
  </si>
  <si>
    <t>ｻｸﾗﾐﾁ</t>
  </si>
  <si>
    <t>ﾅﾘﾀﾁﾖｳ</t>
  </si>
  <si>
    <t>ﾜﾄﾞｳ</t>
  </si>
  <si>
    <t>ｲﾜﾌﾈ</t>
  </si>
  <si>
    <t>ｵｵｱﾐ</t>
  </si>
  <si>
    <t>ｵｻｶ</t>
  </si>
  <si>
    <t>ｶﾐｱｸﾂ</t>
  </si>
  <si>
    <t>ｶﾐｲｽﾞﾐ</t>
  </si>
  <si>
    <t>ｷﾀｶﾀ</t>
  </si>
  <si>
    <t>ﾀｶﾈ</t>
  </si>
  <si>
    <t>ﾀｶﾈﾀﾞｲ</t>
  </si>
  <si>
    <t>ﾄｸﾗ</t>
  </si>
  <si>
    <t>ｵｵﾔﾏﾀﾞｲ</t>
  </si>
  <si>
    <t>ｼﾗｶﾀﾁﾕｳｵｳ</t>
  </si>
  <si>
    <t>ﾄｳｶｲ</t>
  </si>
  <si>
    <t>ﾄﾖｵｶ</t>
  </si>
  <si>
    <t>ﾄﾖｼﾛ</t>
  </si>
  <si>
    <t>ﾌﾅｲｼｶﾜｴｷﾆｼ</t>
  </si>
  <si>
    <t>ﾌﾅｲｼｶﾜｴｷﾋｶﾞｼ</t>
  </si>
  <si>
    <t>ﾑﾗﾏﾂｷﾀ</t>
  </si>
  <si>
    <t>ｱｲｶﾜ</t>
  </si>
  <si>
    <t>ｶﾐﾉﾐﾔ</t>
  </si>
  <si>
    <t>ｷﾀﾄﾐﾀ</t>
  </si>
  <si>
    <t>ﾀｶｼﾊﾞ</t>
  </si>
  <si>
    <t>ﾊﾅﾜ</t>
  </si>
  <si>
    <t>ﾌｸﾛﾀﾞ</t>
  </si>
  <si>
    <t>ﾔﾀﾞ</t>
  </si>
  <si>
    <t>ｳｼｺﾞﾒ</t>
  </si>
  <si>
    <t>ｵｷﾂ</t>
  </si>
  <si>
    <t>ｷ</t>
  </si>
  <si>
    <t>ｺﾞｳﾅｶ</t>
  </si>
  <si>
    <t>ｼﾞﾖｳｺｳ</t>
  </si>
  <si>
    <t>ﾂﾁﾔ</t>
  </si>
  <si>
    <t>ﾅｶﾉｳﾁ</t>
  </si>
  <si>
    <t>ﾌｻ</t>
  </si>
  <si>
    <t>ﾎﾂﾀ</t>
  </si>
  <si>
    <t>ﾐﾄﾞﾘﾀﾞｲ</t>
  </si>
  <si>
    <t>ﾐﾔｼﾞ</t>
  </si>
  <si>
    <t>ﾓﾛ</t>
  </si>
  <si>
    <t>ﾔﾏｳﾁ</t>
  </si>
  <si>
    <t>ｱｹﾎﾞﾉ</t>
  </si>
  <si>
    <t>ｲｲｸﾞﾗ</t>
  </si>
  <si>
    <t>ｳｽﾞﾗﾉ</t>
  </si>
  <si>
    <t>ｵｵﾑﾛ</t>
  </si>
  <si>
    <t>ｵｶｻﾞｷ</t>
  </si>
  <si>
    <t>ｺｲｹ</t>
  </si>
  <si>
    <t>ｼﾞﾂｺｸ</t>
  </si>
  <si>
    <t>ﾅﾝﾍﾟｲﾀﾞｲ</t>
  </si>
  <si>
    <t>ﾆｼｺﾞｳ</t>
  </si>
  <si>
    <t>ﾖｼﾜﾗ</t>
  </si>
  <si>
    <t>ｶﾀﾏｷ</t>
  </si>
  <si>
    <t>ｶﾅｴﾂ</t>
  </si>
  <si>
    <t>ｹﾞﾝｾｲﾀﾞ</t>
  </si>
  <si>
    <t>ｺｶﾞﾊﾞﾔｼ</t>
  </si>
  <si>
    <t>ｺﾊﾞﾔｼﾁﾖｳﾌﾞ</t>
  </si>
  <si>
    <t>ｻｼﾏ</t>
  </si>
  <si>
    <t>ｼﾓｶﾉｳ</t>
  </si>
  <si>
    <t>ｼﾓﾁﾖｳﾌﾞ</t>
  </si>
  <si>
    <t>ｼﾞﾕｳｻﾝﾏﾄﾞ</t>
  </si>
  <si>
    <t>ｼﾞﾕｳﾘ</t>
  </si>
  <si>
    <t>ｼﾖｳﾌﾞｶﾜ</t>
  </si>
  <si>
    <t>ｽﾐｻﾞｷﾁﾖｳﾌﾞ</t>
  </si>
  <si>
    <t>ﾀﾞｲﾄｸﾅﾍﾞｺｼﾝﾃﾞﾝ</t>
  </si>
  <si>
    <t>ﾃｸﾞﾘ</t>
  </si>
  <si>
    <t>ﾅｶﾞｻｵ</t>
  </si>
  <si>
    <t>ﾊﾈｷ</t>
  </si>
  <si>
    <t>ﾋﾗｶﾜ</t>
  </si>
  <si>
    <t>ﾌｶﾏ</t>
  </si>
  <si>
    <t>ﾍｲｻﾞﾌﾞﾛｳ</t>
  </si>
  <si>
    <t>ﾏﾅｲﾀ</t>
  </si>
  <si>
    <t>ﾏﾅｲﾀﾅﾍﾞｺｼﾝﾃﾞﾝ</t>
  </si>
  <si>
    <t>ﾐﾔﾌﾞﾁ</t>
  </si>
  <si>
    <t>ﾘﾕｳｶﾞｻｷﾁﾖｳﾌﾞ</t>
  </si>
  <si>
    <t>ｱﾜﾉ</t>
  </si>
  <si>
    <t>ｲﾏｻﾞﾄ</t>
  </si>
  <si>
    <t>ｵｵｻﾄ</t>
  </si>
  <si>
    <t>ｵｵﾏｷﾞ</t>
  </si>
  <si>
    <t>ｶﾜｼﾞﾘ</t>
  </si>
  <si>
    <t>ｸｹﾞﾀ</t>
  </si>
  <si>
    <t>ｸﾘﾔﾏ</t>
  </si>
  <si>
    <t>ｻﾉ</t>
  </si>
  <si>
    <t>ﾋﾗﾂｶ</t>
  </si>
  <si>
    <t>ﾌｸﾛ</t>
  </si>
  <si>
    <t>ﾏﾂﾓﾄ</t>
  </si>
  <si>
    <t>ｺﾞｶﾐﾗｲ</t>
  </si>
  <si>
    <t>ｻﾝﾉｳﾔﾏ</t>
  </si>
  <si>
    <t>ﾊﾗｼﾞﾕｸﾀﾞｲ</t>
  </si>
  <si>
    <t>ｷﾘｶﾞｻｸ</t>
  </si>
  <si>
    <t>ｻﾙﾔﾏ</t>
  </si>
  <si>
    <t>ｼﾄﾘ</t>
  </si>
  <si>
    <t>ﾂｶｻﾞｷ</t>
  </si>
  <si>
    <t>ﾆﾂﾀﾄﾞ</t>
  </si>
  <si>
    <t>ｵｸﾔﾏ</t>
  </si>
  <si>
    <t>ｵｼﾄﾞ</t>
  </si>
  <si>
    <t>ｼｷﾉｵｶ</t>
  </si>
  <si>
    <t>ｼﾓｲ</t>
  </si>
  <si>
    <t>ｼﾓｿﾞﾈ</t>
  </si>
  <si>
    <t>ﾅｶﾀｷﾞﾘ</t>
  </si>
  <si>
    <t>ﾅｶﾔ</t>
  </si>
  <si>
    <t>ﾌｶﾜ</t>
  </si>
  <si>
    <t>ﾓｴｷﾞﾉﾀﾞｲ</t>
  </si>
  <si>
    <t>ﾖｺｽｶ</t>
  </si>
  <si>
    <t>名</t>
    <rPh sb="0" eb="1">
      <t>メイ</t>
    </rPh>
    <phoneticPr fontId="36"/>
  </si>
  <si>
    <t>上記のとおり報告します。</t>
    <rPh sb="0" eb="2">
      <t>ジョウキ</t>
    </rPh>
    <rPh sb="6" eb="8">
      <t>ホウコク</t>
    </rPh>
    <phoneticPr fontId="36"/>
  </si>
  <si>
    <t>茨城県市町村職員共済組合　御中</t>
    <rPh sb="0" eb="3">
      <t>イバラキケン</t>
    </rPh>
    <rPh sb="3" eb="6">
      <t>シチョウソン</t>
    </rPh>
    <rPh sb="6" eb="8">
      <t>ショクイン</t>
    </rPh>
    <rPh sb="8" eb="10">
      <t>キョウサイ</t>
    </rPh>
    <rPh sb="10" eb="12">
      <t>クミアイ</t>
    </rPh>
    <rPh sb="13" eb="15">
      <t>オンチュウ</t>
    </rPh>
    <phoneticPr fontId="36"/>
  </si>
  <si>
    <t>所　属　所　名</t>
    <rPh sb="0" eb="1">
      <t>ショ</t>
    </rPh>
    <rPh sb="2" eb="3">
      <t>ゾク</t>
    </rPh>
    <rPh sb="4" eb="5">
      <t>ショ</t>
    </rPh>
    <rPh sb="6" eb="7">
      <t>メイ</t>
    </rPh>
    <phoneticPr fontId="36"/>
  </si>
  <si>
    <t>担　当　者　名</t>
    <rPh sb="0" eb="1">
      <t>タン</t>
    </rPh>
    <rPh sb="2" eb="3">
      <t>トウ</t>
    </rPh>
    <rPh sb="4" eb="5">
      <t>シャ</t>
    </rPh>
    <rPh sb="6" eb="7">
      <t>メイ</t>
    </rPh>
    <phoneticPr fontId="36"/>
  </si>
  <si>
    <t>令和　　年　　　月　　　日</t>
    <rPh sb="0" eb="2">
      <t>レイワ</t>
    </rPh>
    <rPh sb="4" eb="5">
      <t>ネン</t>
    </rPh>
    <rPh sb="8" eb="9">
      <t>ガツ</t>
    </rPh>
    <rPh sb="12" eb="13">
      <t>ニチ</t>
    </rPh>
    <phoneticPr fontId="36"/>
  </si>
  <si>
    <t>【送付先】</t>
    <rPh sb="1" eb="3">
      <t>ソウフ</t>
    </rPh>
    <rPh sb="3" eb="4">
      <t>サキ</t>
    </rPh>
    <phoneticPr fontId="36"/>
  </si>
  <si>
    <t>　　E-mail：iryokenko@iba-kyo.com</t>
    <phoneticPr fontId="36"/>
  </si>
  <si>
    <t>　　TEL：029-301-1413</t>
    <phoneticPr fontId="36"/>
  </si>
  <si>
    <t>　　FAX：029-301-1448（送付状不要）</t>
    <rPh sb="19" eb="22">
      <t>ソウフジョウ</t>
    </rPh>
    <rPh sb="22" eb="24">
      <t>フヨウ</t>
    </rPh>
    <phoneticPr fontId="36"/>
  </si>
  <si>
    <t>所 属 所 コード</t>
    <rPh sb="0" eb="1">
      <t>ショ</t>
    </rPh>
    <rPh sb="2" eb="3">
      <t>ゾク</t>
    </rPh>
    <rPh sb="4" eb="5">
      <t>ショ</t>
    </rPh>
    <phoneticPr fontId="36"/>
  </si>
  <si>
    <t>　茨城県市町村職員共済組合　医療健康課</t>
    <rPh sb="1" eb="4">
      <t>イバラキケン</t>
    </rPh>
    <rPh sb="4" eb="7">
      <t>シチョウソン</t>
    </rPh>
    <rPh sb="7" eb="9">
      <t>ショクイン</t>
    </rPh>
    <rPh sb="9" eb="11">
      <t>キョウサイ</t>
    </rPh>
    <rPh sb="11" eb="13">
      <t>クミアイ</t>
    </rPh>
    <rPh sb="14" eb="16">
      <t>イリョウ</t>
    </rPh>
    <rPh sb="16" eb="18">
      <t>ケンコウ</t>
    </rPh>
    <rPh sb="18" eb="19">
      <t>カ</t>
    </rPh>
    <phoneticPr fontId="36"/>
  </si>
  <si>
    <t>申告区分・事由</t>
    <rPh sb="0" eb="2">
      <t>シンコク</t>
    </rPh>
    <rPh sb="2" eb="4">
      <t>クブン</t>
    </rPh>
    <rPh sb="5" eb="7">
      <t>ジユウ</t>
    </rPh>
    <phoneticPr fontId="29"/>
  </si>
  <si>
    <t>1　一般</t>
    <rPh sb="2" eb="4">
      <t>イッパン</t>
    </rPh>
    <phoneticPr fontId="29"/>
  </si>
  <si>
    <t>2　短期</t>
    <rPh sb="2" eb="4">
      <t>タンキ</t>
    </rPh>
    <phoneticPr fontId="29"/>
  </si>
  <si>
    <t>3　任継</t>
    <rPh sb="2" eb="4">
      <t>ニンケイ</t>
    </rPh>
    <phoneticPr fontId="29"/>
  </si>
  <si>
    <t>ｄその他　　（　　　　　　　　　　　　）</t>
    <rPh sb="3" eb="4">
      <t>タ</t>
    </rPh>
    <phoneticPr fontId="29"/>
  </si>
  <si>
    <t>有　　・　　無</t>
    <rPh sb="0" eb="1">
      <t>アリ</t>
    </rPh>
    <rPh sb="6" eb="7">
      <t>ナ</t>
    </rPh>
    <phoneticPr fontId="29"/>
  </si>
  <si>
    <t>他回収</t>
    <rPh sb="0" eb="1">
      <t>ホカ</t>
    </rPh>
    <rPh sb="1" eb="3">
      <t>カイシュウ</t>
    </rPh>
    <phoneticPr fontId="29"/>
  </si>
  <si>
    <t>限度　・　高齢</t>
    <rPh sb="0" eb="2">
      <t>ゲンド</t>
    </rPh>
    <rPh sb="5" eb="7">
      <t>コウレイ</t>
    </rPh>
    <phoneticPr fontId="29"/>
  </si>
  <si>
    <t>有 ・ 無 ・ 不要</t>
    <rPh sb="0" eb="1">
      <t>アリ</t>
    </rPh>
    <rPh sb="4" eb="5">
      <t>ナ</t>
    </rPh>
    <rPh sb="8" eb="10">
      <t>フヨウ</t>
    </rPh>
    <phoneticPr fontId="29"/>
  </si>
  <si>
    <t>所属No,</t>
    <rPh sb="0" eb="2">
      <t>ショゾク</t>
    </rPh>
    <phoneticPr fontId="36"/>
  </si>
  <si>
    <t>名称</t>
    <rPh sb="0" eb="2">
      <t>メイショウ</t>
    </rPh>
    <phoneticPr fontId="36"/>
  </si>
  <si>
    <t>水戸市役所</t>
  </si>
  <si>
    <t>日立市役所</t>
  </si>
  <si>
    <t>土浦市役所</t>
  </si>
  <si>
    <t>石岡市役所</t>
  </si>
  <si>
    <t>結城市役所</t>
  </si>
  <si>
    <t>龍ケ崎市役所</t>
    <phoneticPr fontId="36"/>
  </si>
  <si>
    <t>下妻市役所</t>
  </si>
  <si>
    <t>常陸太田市役所</t>
  </si>
  <si>
    <t>高萩市役所</t>
  </si>
  <si>
    <t>北茨城市役所</t>
  </si>
  <si>
    <t>笠間市役所</t>
  </si>
  <si>
    <t>取手市役所</t>
  </si>
  <si>
    <t>牛久市役所</t>
  </si>
  <si>
    <t>つくば市役所</t>
  </si>
  <si>
    <t>ひたちなか市役所</t>
  </si>
  <si>
    <t>鹿嶋市役所</t>
  </si>
  <si>
    <t>潮来市役所</t>
  </si>
  <si>
    <t>守谷市役所</t>
  </si>
  <si>
    <t>常陸大宮市役所</t>
  </si>
  <si>
    <t>那珂市役所</t>
  </si>
  <si>
    <t>筑西市役所</t>
  </si>
  <si>
    <t>坂東市役所</t>
  </si>
  <si>
    <t>稲敷市役所</t>
  </si>
  <si>
    <t>かすみがうら市役所</t>
  </si>
  <si>
    <t>桜川市役所</t>
  </si>
  <si>
    <t>神栖市役所</t>
  </si>
  <si>
    <t>行方市役所</t>
  </si>
  <si>
    <t>古河市役所</t>
  </si>
  <si>
    <t>鉾田市役所</t>
  </si>
  <si>
    <t>常総市役所</t>
  </si>
  <si>
    <t>つくばみらい市役所</t>
  </si>
  <si>
    <t>小美玉市役所</t>
  </si>
  <si>
    <t>茨城町役場</t>
  </si>
  <si>
    <t>大洗町役場</t>
  </si>
  <si>
    <t>城里町役場</t>
  </si>
  <si>
    <t>東海村役場</t>
  </si>
  <si>
    <t>大子町役場</t>
  </si>
  <si>
    <t>美浦村役場</t>
  </si>
  <si>
    <t>阿見町役場</t>
  </si>
  <si>
    <t>河内町役場</t>
  </si>
  <si>
    <t>八千代町役場</t>
  </si>
  <si>
    <t>五霞町役場</t>
  </si>
  <si>
    <t>境町役場</t>
  </si>
  <si>
    <t>利根町役場</t>
  </si>
  <si>
    <t>湖北水道企業団</t>
  </si>
  <si>
    <t>茨城県南水道企業団</t>
  </si>
  <si>
    <t>龍ケ崎地方塵芥処理組合</t>
  </si>
  <si>
    <t>常総衛生組合</t>
  </si>
  <si>
    <t>大宮地方環境整備組合</t>
  </si>
  <si>
    <t>清水丘診療所事務組合</t>
  </si>
  <si>
    <t>龍ケ崎地方衛生組合</t>
  </si>
  <si>
    <t>さしま環境管理事務組合</t>
  </si>
  <si>
    <t>筑北環境衛生組合</t>
  </si>
  <si>
    <t>茨城地方広域環境事務組合</t>
  </si>
  <si>
    <t>大洗、鉾田、水戸環境組合</t>
  </si>
  <si>
    <t>江戸崎地方衛生土木組合</t>
  </si>
  <si>
    <t>湖北環境衛生組合</t>
  </si>
  <si>
    <t>筑西広域市町村圏事務組合</t>
  </si>
  <si>
    <t>茨城西南地方広域市町村圏事務組合</t>
  </si>
  <si>
    <t>常総地方広域市町村圏事務組合</t>
  </si>
  <si>
    <t>鹿行広域事務組合</t>
  </si>
  <si>
    <t>霞台厚生施設組合</t>
  </si>
  <si>
    <t>稲敷地方広域市町村圏事務組合</t>
  </si>
  <si>
    <t>茨城県市町村職員共済組合</t>
  </si>
  <si>
    <t>茨城県市町村総合事務組合</t>
  </si>
  <si>
    <t>石岡地方斎場組合</t>
  </si>
  <si>
    <t>笠間地方広域事務組合</t>
  </si>
  <si>
    <t>鹿島地方事務組合</t>
  </si>
  <si>
    <t>取手地方広域下水道組合</t>
  </si>
  <si>
    <t>水戸地方農業共済事務組合</t>
  </si>
  <si>
    <t>ひたちなか・東海広域事務組合</t>
  </si>
  <si>
    <t>日立・高萩広域下水道組合</t>
  </si>
  <si>
    <t>高萩・北茨城広域事務組合</t>
    <rPh sb="8" eb="10">
      <t>ジム</t>
    </rPh>
    <rPh sb="10" eb="12">
      <t>クミアイ</t>
    </rPh>
    <phoneticPr fontId="29"/>
  </si>
  <si>
    <t>下妻地方広域事務組合</t>
  </si>
  <si>
    <t>茨城北農業共済事務組合</t>
  </si>
  <si>
    <t>茨城租税債権管理機構</t>
  </si>
  <si>
    <t>利根川水系県南水防事務組合</t>
  </si>
  <si>
    <t>地方独立行政法人茨城県西部医療機構</t>
    <phoneticPr fontId="29"/>
  </si>
  <si>
    <t>茨城県後期高齢者医療広域連合</t>
    <rPh sb="0" eb="3">
      <t>イバラキケン</t>
    </rPh>
    <rPh sb="3" eb="5">
      <t>コウキ</t>
    </rPh>
    <rPh sb="5" eb="8">
      <t>コウレイシャ</t>
    </rPh>
    <rPh sb="8" eb="10">
      <t>イリョウ</t>
    </rPh>
    <rPh sb="10" eb="12">
      <t>コウイキ</t>
    </rPh>
    <rPh sb="12" eb="14">
      <t>レンゴウ</t>
    </rPh>
    <phoneticPr fontId="29"/>
  </si>
  <si>
    <t>月額</t>
    <rPh sb="0" eb="2">
      <t>ゲツガク</t>
    </rPh>
    <phoneticPr fontId="36"/>
  </si>
  <si>
    <t>短期</t>
    <rPh sb="0" eb="2">
      <t>タンキ</t>
    </rPh>
    <phoneticPr fontId="29"/>
  </si>
  <si>
    <t>厚・退</t>
    <rPh sb="0" eb="1">
      <t>アツシ</t>
    </rPh>
    <rPh sb="2" eb="3">
      <t>タイ</t>
    </rPh>
    <phoneticPr fontId="29"/>
  </si>
  <si>
    <t>退職日の前日に引き続く組合員期間</t>
    <rPh sb="0" eb="2">
      <t>タイショク</t>
    </rPh>
    <rPh sb="2" eb="3">
      <t>ビ</t>
    </rPh>
    <rPh sb="4" eb="6">
      <t>ゼンジツ</t>
    </rPh>
    <rPh sb="7" eb="8">
      <t>ヒ</t>
    </rPh>
    <rPh sb="9" eb="10">
      <t>ツヅ</t>
    </rPh>
    <rPh sb="11" eb="14">
      <t>クミアイイン</t>
    </rPh>
    <rPh sb="14" eb="16">
      <t>キカン</t>
    </rPh>
    <phoneticPr fontId="29"/>
  </si>
  <si>
    <t>12か月以上</t>
    <rPh sb="3" eb="4">
      <t>ゲツ</t>
    </rPh>
    <rPh sb="4" eb="6">
      <t>イジョウ</t>
    </rPh>
    <phoneticPr fontId="29"/>
  </si>
  <si>
    <r>
      <t>12か月未満</t>
    </r>
    <r>
      <rPr>
        <vertAlign val="superscript"/>
        <sz val="9"/>
        <rFont val="ＭＳ Ｐゴシック"/>
        <family val="3"/>
        <charset val="128"/>
      </rPr>
      <t>※</t>
    </r>
    <rPh sb="3" eb="4">
      <t>ゲツ</t>
    </rPh>
    <rPh sb="4" eb="6">
      <t>ミマン</t>
    </rPh>
    <phoneticPr fontId="29"/>
  </si>
  <si>
    <t>※12か月未満の場合、任意継続組合員にはなれません。</t>
    <rPh sb="4" eb="5">
      <t>ゲツ</t>
    </rPh>
    <rPh sb="5" eb="7">
      <t>ミマン</t>
    </rPh>
    <rPh sb="8" eb="10">
      <t>バアイ</t>
    </rPh>
    <rPh sb="11" eb="13">
      <t>ニンイ</t>
    </rPh>
    <rPh sb="13" eb="15">
      <t>ケイゾク</t>
    </rPh>
    <rPh sb="15" eb="18">
      <t>クミアイイン</t>
    </rPh>
    <phoneticPr fontId="29"/>
  </si>
  <si>
    <t>　2　国保加入</t>
    <phoneticPr fontId="29"/>
  </si>
  <si>
    <t>　3　その他　（　　　　　    　　　）</t>
    <phoneticPr fontId="29"/>
  </si>
  <si>
    <t>ﾊﾂﾁﾖｳﾀﾞｲ</t>
  </si>
  <si>
    <t>福島市</t>
  </si>
  <si>
    <t>ｱﾗｲｷﾀ</t>
  </si>
  <si>
    <t>ｱﾗﾏﾁ</t>
  </si>
  <si>
    <t>ｲｲｻﾞｶﾏﾁ</t>
  </si>
  <si>
    <t>ｲｲﾉﾏﾁ</t>
  </si>
  <si>
    <t>ｲｼﾀﾞ</t>
  </si>
  <si>
    <t>ｲﾘｴﾁﾖｳ</t>
  </si>
  <si>
    <t>ｲﾜﾉﾏｴ</t>
  </si>
  <si>
    <t>ｲﾜﾔ</t>
  </si>
  <si>
    <t>ｳﾜﾏﾁ</t>
  </si>
  <si>
    <t>ｴｿﾞﾇｷ</t>
  </si>
  <si>
    <t>ｵｵｻﾞｿｳ</t>
  </si>
  <si>
    <t>ｵｵﾅﾐ</t>
  </si>
  <si>
    <t>ｵｵﾋﾗﾔﾏ</t>
  </si>
  <si>
    <t>ｵｵﾓﾘ</t>
  </si>
  <si>
    <t>ｵｶｼﾞﾏ</t>
  </si>
  <si>
    <t>ｵｶﾍﾞ</t>
  </si>
  <si>
    <t>ｵｷﾀﾏﾁﾖｳ</t>
  </si>
  <si>
    <t>ｵｷﾀﾞｶ</t>
  </si>
  <si>
    <t>ｵｸﾞﾗｼﾞ</t>
  </si>
  <si>
    <t>ｵｸﾞﾗﾁﾖｳ</t>
  </si>
  <si>
    <t>ｵﾔﾏﾁﾖｳ</t>
  </si>
  <si>
    <t>ｶｽﾐﾁﾖｳ</t>
  </si>
  <si>
    <t>ｶﾅﾔｶﾞﾜ</t>
  </si>
  <si>
    <t>ｶﾐｱﾗｺ</t>
  </si>
  <si>
    <t>ｶﾐﾄﾘﾜﾀ</t>
  </si>
  <si>
    <t>ｶﾐﾅｸﾞﾗ</t>
  </si>
  <si>
    <t>ｶﾐﾉﾃﾞﾗ</t>
  </si>
  <si>
    <t>ｶﾐﾊﾏﾁﾖｳ</t>
  </si>
  <si>
    <t>ｶﾘﾉ</t>
  </si>
  <si>
    <t>ｷﾀｺﾞﾛｳｳﾁﾏﾁ</t>
  </si>
  <si>
    <t>ｷﾀｻﾜﾏﾀ</t>
  </si>
  <si>
    <t>ｷﾀﾁﾕｳｵｳ</t>
  </si>
  <si>
    <t>ｷﾀﾅｶｶﾜﾊﾗ</t>
  </si>
  <si>
    <t>ｷﾀﾉﾏｴ</t>
  </si>
  <si>
    <t>ｷﾀﾔﾉﾒ</t>
  </si>
  <si>
    <t>ｷﾂﾈﾂﾞｶ</t>
  </si>
  <si>
    <t>ｷﾂﾈﾂﾞｶﾊﾀ</t>
  </si>
  <si>
    <t>ｷﾂﾈﾔﾏ</t>
  </si>
  <si>
    <t>ｸﾛｲﾜ</t>
  </si>
  <si>
    <t>ｺｲｼ</t>
  </si>
  <si>
    <t>ｺｳﾔｶﾜﾊﾗｼﾀ</t>
  </si>
  <si>
    <t>ｺｶﾞﾈﾔﾏ</t>
  </si>
  <si>
    <t>ｺｼﾊﾏﾁﾖｳ</t>
  </si>
  <si>
    <t>ｺﾏﾔﾏ</t>
  </si>
  <si>
    <t>ｺﾞｳﾉﾒ</t>
  </si>
  <si>
    <t>ｺﾞﾛｳｳﾁﾏﾁ</t>
  </si>
  <si>
    <t>ｻﾞｲﾆﾜｻｶ</t>
  </si>
  <si>
    <t>ｻｶﾉﾎﾞﾘ</t>
  </si>
  <si>
    <t>ｻｸﾗｷﾞﾁﾖｳ</t>
  </si>
  <si>
    <t>ｻｸﾗｼﾓ</t>
  </si>
  <si>
    <t>ｻｻｷﾉ</t>
  </si>
  <si>
    <t>ｻｻﾔ</t>
  </si>
  <si>
    <t>ｻﾂｷﾁﾖｳ</t>
  </si>
  <si>
    <t>ｻﾊﾞﾗ</t>
  </si>
  <si>
    <t>ｻﾝｷﾖ</t>
  </si>
  <si>
    <t>ｻﾝｷﾖｳｴ</t>
  </si>
  <si>
    <t>ｼﾐｽﾞﾏﾁ</t>
  </si>
  <si>
    <t>ｼﾐｽﾞﾔﾏ</t>
  </si>
  <si>
    <t>ｼﾓｱﾗｺ</t>
  </si>
  <si>
    <t>ｼﾓｲｲｻﾞｶ</t>
  </si>
  <si>
    <t>ｼﾓﾄﾘﾜﾀ</t>
  </si>
  <si>
    <t>ｼﾓﾉﾃﾞﾗ</t>
  </si>
  <si>
    <t>ｼﾖｳﾉ</t>
  </si>
  <si>
    <t>ｼﾞﾝﾊﾞﾁﾖｳ</t>
  </si>
  <si>
    <t>ｼﾝﾊﾏﾁﾖｳ</t>
  </si>
  <si>
    <t>ｽｶﾜﾁﾖｳ</t>
  </si>
  <si>
    <t>ｽｷﾞﾂﾏﾁﾖｳ</t>
  </si>
  <si>
    <t>ｽﾓﾓﾀﾞｲﾗ</t>
  </si>
  <si>
    <t>ｾｲﾒｲﾁﾖｳ</t>
  </si>
  <si>
    <t>ｾﾉｳｴﾏﾁ</t>
  </si>
  <si>
    <t>ｿﾈﾀﾞﾁﾖｳ</t>
  </si>
  <si>
    <t>ﾀｲﾍｲｼﾞ</t>
  </si>
  <si>
    <t>ﾀﾞｲﾐﾖｳｼﾞﾝ</t>
  </si>
  <si>
    <t>ﾀｷﾓﾄ</t>
  </si>
  <si>
    <t>ﾀｻﾞﾜ</t>
  </si>
  <si>
    <t>ﾀﾂｺﾞﾔﾏ</t>
  </si>
  <si>
    <t>ﾀﾃｲｼ</t>
  </si>
  <si>
    <t>ﾀﾃﾉｳﾁ</t>
  </si>
  <si>
    <t>ﾀﾃﾉﾏｴ</t>
  </si>
  <si>
    <t>ﾀﾅｶｼﾞﾏ</t>
  </si>
  <si>
    <t>ﾁﾔﾔｼﾀ</t>
  </si>
  <si>
    <t>ﾁﾕｳｹﾞﾝﾁﾖｳ</t>
  </si>
  <si>
    <t>ﾂﾁﾌﾈ</t>
  </si>
  <si>
    <t>ﾂﾁﾕｵﾝｾﾝﾏﾁ</t>
  </si>
  <si>
    <t>ﾃﾝｼﾞﾝﾁﾖｳ</t>
  </si>
  <si>
    <t>ﾄﾞｳﾃﾞﾝ</t>
  </si>
  <si>
    <t>ﾄｷﾄｳﾓﾘ</t>
  </si>
  <si>
    <t>ﾄｺﾛｸﾎﾞ</t>
  </si>
  <si>
    <t>ﾄﾔﾉ</t>
  </si>
  <si>
    <t>ﾅｶｱﾗｺ</t>
  </si>
  <si>
    <t>ﾅｶﾏﾁ</t>
  </si>
  <si>
    <t>ﾅｶﾞｲｶﾜ</t>
  </si>
  <si>
    <t>ﾅﾘｶﾜ</t>
  </si>
  <si>
    <t>ﾅﾝｺｳﾀﾞｲ</t>
  </si>
  <si>
    <t>ﾅﾝﾍﾟｲ</t>
  </si>
  <si>
    <t>ﾆｲﾀﾞ</t>
  </si>
  <si>
    <t>ﾆｼﾁﾕｳｵｳ</t>
  </si>
  <si>
    <t>ﾈｺﾌﾞﾁ</t>
  </si>
  <si>
    <t>ﾉﾀﾞﾏﾁ</t>
  </si>
  <si>
    <t>ﾊﾅｿﾞﾉﾁﾖｳ</t>
  </si>
  <si>
    <t>ﾊﾞﾝｾｲﾁﾖｳ</t>
  </si>
  <si>
    <t>ﾋｶﾘｶﾞｵｶ</t>
  </si>
  <si>
    <t>ﾋｶﾞｼﾁﾕｳｵｳ</t>
  </si>
  <si>
    <t>ﾋｶﾞｼﾊﾏﾁﾖｳ</t>
  </si>
  <si>
    <t>ﾋﾗｲｼ</t>
  </si>
  <si>
    <t>ﾌｼｵｶﾞﾐ</t>
  </si>
  <si>
    <t>ﾌﾀｺﾞﾂﾞｶ</t>
  </si>
  <si>
    <t>ﾌﾅﾊﾞﾁﾖｳ</t>
  </si>
  <si>
    <t>ﾎｳｷﾀﾞ</t>
  </si>
  <si>
    <t>ﾎｳﾗｲﾁﾖｳ</t>
  </si>
  <si>
    <t>ﾎﾘｶﾜﾁﾖｳ</t>
  </si>
  <si>
    <t>ﾏﾁﾆﾜｻｶ</t>
  </si>
  <si>
    <t>ﾏﾂｶﾜﾏﾁ</t>
  </si>
  <si>
    <t>ﾏﾂｷﾁﾖｳ</t>
  </si>
  <si>
    <t>ﾏﾂﾅﾐﾁﾖｳ</t>
  </si>
  <si>
    <t>ﾏﾂﾔﾏﾁﾖｳ</t>
  </si>
  <si>
    <t>ﾏﾘｺ</t>
  </si>
  <si>
    <t>ﾐｶﾜﾐﾅﾐﾏﾁ</t>
  </si>
  <si>
    <t>ﾐｶﾜｷﾀﾏﾁ</t>
  </si>
  <si>
    <t>ﾐﾁﾏｴ</t>
  </si>
  <si>
    <t>ﾐﾅﾐｻﾜﾏﾀ</t>
  </si>
  <si>
    <t>ﾐﾅﾐﾁﾕｳｵｳ</t>
  </si>
  <si>
    <t>ﾐﾅﾐﾔﾉﾒ</t>
  </si>
  <si>
    <t>ﾐﾔｼﾀﾁﾖｳ</t>
  </si>
  <si>
    <t>ﾐﾔｼﾛ</t>
  </si>
  <si>
    <t>ﾓﾘｱｲ</t>
  </si>
  <si>
    <t>ﾓﾘｱｲﾁﾖｳ</t>
  </si>
  <si>
    <t>ﾔｷﾞﾀ</t>
  </si>
  <si>
    <t>ﾔｸﾞﾗｼﾀ</t>
  </si>
  <si>
    <t>ﾔｼﾏﾀﾞ</t>
  </si>
  <si>
    <t>ﾔｼﾏﾁﾖｳ</t>
  </si>
  <si>
    <t>ﾔﾂﾙｷﾞﾁﾖｳ</t>
  </si>
  <si>
    <t>ﾔﾏｷﾞﾜ</t>
  </si>
  <si>
    <t>ﾖｼｸﾗ</t>
  </si>
  <si>
    <t>ﾜｾﾁﾖｳ</t>
  </si>
  <si>
    <t>ﾜﾀﾘ</t>
  </si>
  <si>
    <t>会津若松市</t>
  </si>
  <si>
    <t>ｱｲｵｲﾏﾁ</t>
  </si>
  <si>
    <t>ｲｱﾜｾﾏﾁ</t>
  </si>
  <si>
    <t>ｲｲﾓﾘ</t>
  </si>
  <si>
    <t>ｲｼﾄﾞｳﾏﾁ</t>
  </si>
  <si>
    <t>ｴｷﾏｴﾏﾁ</t>
  </si>
  <si>
    <t>ｵｳﾃﾏﾁ</t>
  </si>
  <si>
    <t>ｵﾊﾀﾏﾁ</t>
  </si>
  <si>
    <t>ｵﾓﾃﾏﾁ</t>
  </si>
  <si>
    <t>ｶﾁﾉﾏﾁ</t>
  </si>
  <si>
    <t>ｶﾅｶﾞﾜﾏﾁ</t>
  </si>
  <si>
    <t>ｶﾜﾗﾏﾁ</t>
  </si>
  <si>
    <t>ｷﾀｱｵｷ</t>
  </si>
  <si>
    <t>ｷﾀﾀｷｻﾞﾜ</t>
  </si>
  <si>
    <t>ｷﾞﾖｳﾆﾝﾏﾁ</t>
  </si>
  <si>
    <t>ｹｲｻﾞﾝ</t>
  </si>
  <si>
    <t>ｹﾝﾌﾟｸｼﾞﾏｴ</t>
  </si>
  <si>
    <t>ｺｶﾞｲﾏﾁ</t>
  </si>
  <si>
    <t>ｻﾂｷﾏﾁ</t>
  </si>
  <si>
    <t>ｼﾞﾖｳｻｲﾏﾁ</t>
  </si>
  <si>
    <t>ｼﾞﾖｳﾄｳﾏﾁ</t>
  </si>
  <si>
    <t>ｼﾖｳﾜﾏﾁ</t>
  </si>
  <si>
    <t>ｼﾛﾏｴ</t>
  </si>
  <si>
    <t>ｼﾝﾖｺﾏﾁ</t>
  </si>
  <si>
    <t>ｽﾐﾖｼﾏﾁ</t>
  </si>
  <si>
    <t>ｾﾝｺﾞｸﾏﾁ</t>
  </si>
  <si>
    <t>ﾀｶﾗﾏﾁ</t>
  </si>
  <si>
    <t>ﾀｷｻﾞﾜﾏﾁ</t>
  </si>
  <si>
    <t>ﾀﾃｳﾏﾏﾁ</t>
  </si>
  <si>
    <t>ﾀﾃﾜｷﾏﾁ</t>
  </si>
  <si>
    <t>ﾂｼﾏﾀﾞﾃﾏﾁ</t>
  </si>
  <si>
    <t>ﾂﾂﾐﾏﾁ</t>
  </si>
  <si>
    <t>ﾂﾙｶﾞﾏﾁ</t>
  </si>
  <si>
    <t>ﾃﾝｼﾞﾝﾏﾁ</t>
  </si>
  <si>
    <t>ﾃﾝﾈｲｼﾞﾏﾁ</t>
  </si>
  <si>
    <t>ﾅｶｼﾞﾏﾏﾁ</t>
  </si>
  <si>
    <t>ﾅﾉｶﾏﾁ</t>
  </si>
  <si>
    <t>ﾆｲﾃﾞﾗｷﾀ</t>
  </si>
  <si>
    <t>ﾆｼｷﾏﾁ</t>
  </si>
  <si>
    <t>ﾆｼｻｶｴﾏﾁ</t>
  </si>
  <si>
    <t>ﾆｼﾅﾉｶﾏﾁ</t>
  </si>
  <si>
    <t>ﾆｼﾈﾝｸﾞ</t>
  </si>
  <si>
    <t>ﾆﾂｼﾝﾏﾁ</t>
  </si>
  <si>
    <t>ﾊｼﾓﾄ</t>
  </si>
  <si>
    <t>ﾊﾅﾊﾞﾀｹﾋｶﾞｼ</t>
  </si>
  <si>
    <t>ﾊﾅﾊﾙﾏﾁ</t>
  </si>
  <si>
    <t>ﾊﾅﾐｶﾞｵｶ</t>
  </si>
  <si>
    <t>ﾊﾞﾊﾞﾓﾄﾏﾁ</t>
  </si>
  <si>
    <t>ﾊﾞﾊﾞﾏﾁ</t>
  </si>
  <si>
    <t>ﾋｶﾞｼｻｶｴﾏﾁ</t>
  </si>
  <si>
    <t>ﾋｶﾞｼｾﾝｺﾞｸ</t>
  </si>
  <si>
    <t>ﾋｶﾞｼﾈﾝｸﾞ</t>
  </si>
  <si>
    <t>ﾋﾉｷﾏﾁ</t>
  </si>
  <si>
    <t>ﾋﾞﾔﾂｺﾏﾁ</t>
  </si>
  <si>
    <t>ﾋﾖｼﾏﾁ</t>
  </si>
  <si>
    <t>ﾌﾙｶﾜﾏﾁ</t>
  </si>
  <si>
    <t>ﾍｲｱﾝﾏﾁ</t>
  </si>
  <si>
    <t>ﾎﾝﾏﾁ</t>
  </si>
  <si>
    <t>ﾏｸｳﾁﾋｶﾞｼﾏﾁ</t>
  </si>
  <si>
    <t>ﾏｸｳﾁﾐﾅﾐﾏﾁ</t>
  </si>
  <si>
    <t>ﾏﾐﾔｼﾝﾏﾁｷﾀ</t>
  </si>
  <si>
    <t>ﾏﾐﾔｼﾝﾏﾁﾐﾅﾐ</t>
  </si>
  <si>
    <t>ﾐﾅﾐｾﾝｺﾞｸﾏﾁ</t>
  </si>
  <si>
    <t>ﾐﾅﾐﾊﾅﾊﾞﾀｹ</t>
  </si>
  <si>
    <t>ﾒｲﾜﾏﾁ</t>
  </si>
  <si>
    <t>ﾓﾝﾃﾞﾝﾏﾁｺｳｷﾞﾖｳﾀﾞﾝﾁ</t>
  </si>
  <si>
    <t>ﾔｽﾐﾏﾁ</t>
  </si>
  <si>
    <t>ﾔﾅｷﾞﾜﾗﾏﾁ</t>
  </si>
  <si>
    <t>ﾔﾏｶﾞﾏﾁ</t>
  </si>
  <si>
    <t>ﾔﾏﾐﾏﾁ</t>
  </si>
  <si>
    <t>ﾕｶﾞﾜﾏﾁ</t>
  </si>
  <si>
    <t>ﾕｶﾞﾜﾐﾅﾐ</t>
  </si>
  <si>
    <t>ﾖｳｶﾏﾁ</t>
  </si>
  <si>
    <t>ﾖﾈﾀﾞｲ</t>
  </si>
  <si>
    <t>郡山市</t>
  </si>
  <si>
    <t>ｱｶｷﾞﾏﾁ</t>
  </si>
  <si>
    <t>ｱｸﾂﾏﾁ</t>
  </si>
  <si>
    <t>ｱｻｶ</t>
  </si>
  <si>
    <t>ｱｻｶｱﾗｲ</t>
  </si>
  <si>
    <t>ｱｻｶｱﾗｲﾓﾄﾏﾁ</t>
  </si>
  <si>
    <t>ｱｻｶｷﾀｲ</t>
  </si>
  <si>
    <t>ｱｻﾋ</t>
  </si>
  <si>
    <t>ｱﾀｺﾞﾏﾁ</t>
  </si>
  <si>
    <t>ｱﾌﾞｸﾏﾀﾞｲ</t>
  </si>
  <si>
    <t>ｱﾗｲﾏﾁ</t>
  </si>
  <si>
    <t>ｱﾗﾔｼｷ</t>
  </si>
  <si>
    <t>ｲｼﾂﾞｶ</t>
  </si>
  <si>
    <t>ｲｼﾌﾞﾁﾏﾁ</t>
  </si>
  <si>
    <t>ｳﾈﾒﾏﾁ</t>
  </si>
  <si>
    <t>ｴｷﾏｴ</t>
  </si>
  <si>
    <t>ｵｵﾀﾞｲﾗﾏﾁ</t>
  </si>
  <si>
    <t>ｵｵﾂｷﾏﾁ</t>
  </si>
  <si>
    <t>ｶｲｾｲ</t>
  </si>
  <si>
    <t>ｶｸﾞｲｹ</t>
  </si>
  <si>
    <t>ｶｼﾜﾔﾏﾏﾁ</t>
  </si>
  <si>
    <t>ｶﾀﾋﾗﾏﾁ</t>
  </si>
  <si>
    <t>ｶﾊﾞｸﾗﾏﾁ</t>
  </si>
  <si>
    <t>ｶﾒﾀﾞ</t>
  </si>
  <si>
    <t>ｶﾜﾑｶｲ</t>
  </si>
  <si>
    <t>ｷｸﾀﾏﾁ</t>
  </si>
  <si>
    <t>ｷﾎﾞｳｶﾞｵｶ</t>
  </si>
  <si>
    <t>ｸﾙﾒ</t>
  </si>
  <si>
    <t>ｸﾜﾉ</t>
  </si>
  <si>
    <t>ｺﾞｾﾞﾝﾐﾅﾐ</t>
  </si>
  <si>
    <t>ｺﾊﾗﾀﾞ</t>
  </si>
  <si>
    <t>ｻｲｺﾝ</t>
  </si>
  <si>
    <t>ｻｸﾀ</t>
  </si>
  <si>
    <t>ｻｸﾗｷﾞ</t>
  </si>
  <si>
    <t>ｻｻｶﾞﾜ</t>
  </si>
  <si>
    <t>ｼｽﾞｶﾆｼ</t>
  </si>
  <si>
    <t>ｼﾐｽﾞﾀﾞｲ</t>
  </si>
  <si>
    <t>ｼﾓｼﾗｲﾜﾏﾁ</t>
  </si>
  <si>
    <t>ｼﾖｳﾜ</t>
  </si>
  <si>
    <t>ｼﾗｲﾜﾏﾁ</t>
  </si>
  <si>
    <t>ｼﾝﾒｲﾁﾖｳ</t>
  </si>
  <si>
    <t>ｽﾞｹｲ</t>
  </si>
  <si>
    <t>ﾀﾞｲｼﾝ</t>
  </si>
  <si>
    <t>ﾁﾖｳｼﾞﾔ</t>
  </si>
  <si>
    <t>ﾂﾁｳﾘ</t>
  </si>
  <si>
    <t>ﾂﾂﾐｼﾀﾏﾁ</t>
  </si>
  <si>
    <t>ﾂﾙﾐﾀﾞﾝ</t>
  </si>
  <si>
    <t>ﾄﾞｳﾏｴﾏﾁ</t>
  </si>
  <si>
    <t>ﾄﾐﾀﾋｶﾞｼ</t>
  </si>
  <si>
    <t>ﾄﾐﾀﾏﾁ</t>
  </si>
  <si>
    <t>ﾄﾖﾀﾏﾁ</t>
  </si>
  <si>
    <t>ﾄﾗﾏﾙﾏﾁ</t>
  </si>
  <si>
    <t>ﾅｶﾉﾒ</t>
  </si>
  <si>
    <t>ﾅｸﾞﾗ</t>
  </si>
  <si>
    <t>ﾅｺﾞｳﾀﾞ</t>
  </si>
  <si>
    <t>ﾅﾅﾂｲｹﾏﾁ</t>
  </si>
  <si>
    <t>ﾅﾘﾔﾏﾏﾁ</t>
  </si>
  <si>
    <t>ﾊﾔﾏ</t>
  </si>
  <si>
    <t>ﾋｼﾀﾞﾏﾁ</t>
  </si>
  <si>
    <t>ﾋﾞｾﾞﾝﾀﾞﾃ</t>
  </si>
  <si>
    <t>ﾋﾜﾀﾞﾏﾁ</t>
  </si>
  <si>
    <t>ﾌｶｻﾞﾜ</t>
  </si>
  <si>
    <t>ﾌｶﾀﾞﾀﾞｲ</t>
  </si>
  <si>
    <t>ﾌﾄﾞｳﾏｴ</t>
  </si>
  <si>
    <t>ﾌﾙﾔｼｷ</t>
  </si>
  <si>
    <t>ﾎｳﾊﾂﾁﾖｳ</t>
  </si>
  <si>
    <t>ﾎｿﾇﾏﾏﾁ</t>
  </si>
  <si>
    <t>ﾏﾁｲｹﾀﾞｲ</t>
  </si>
  <si>
    <t>ﾏﾁﾋｶﾞｼ</t>
  </si>
  <si>
    <t>ﾐﾄﾞﾘｶﾞｵｶﾋｶﾞｼ</t>
  </si>
  <si>
    <t>ﾐﾄﾞﾘｶﾞｵｶﾆｼ</t>
  </si>
  <si>
    <t>ﾐﾛｸﾀﾞﾝ</t>
  </si>
  <si>
    <t>ﾑｶｲｶﾞﾜﾗﾏﾁ</t>
  </si>
  <si>
    <t>ﾓｳｷﾞﾏﾁ</t>
  </si>
  <si>
    <t>ﾓﾓﾐﾀﾞｲ</t>
  </si>
  <si>
    <t>ﾔｼﾏﾏﾁ</t>
  </si>
  <si>
    <t>ﾔﾁﾞﾎﾝﾁﾖｳ</t>
  </si>
  <si>
    <t>ﾔｽﾊﾗﾏﾁ</t>
  </si>
  <si>
    <t>ﾔﾂﾔﾏﾀﾞ</t>
  </si>
  <si>
    <t>ﾔﾂﾔﾏﾀﾞﾆｼ</t>
  </si>
  <si>
    <t>ﾔﾏﾈﾏﾁ</t>
  </si>
  <si>
    <t>ﾖｺｶﾜﾏﾁ</t>
  </si>
  <si>
    <t>ﾖｺﾂﾞｶ</t>
  </si>
  <si>
    <t>いわき市</t>
  </si>
  <si>
    <t>ｲｼﾂﾞｶﾏﾁ</t>
  </si>
  <si>
    <t>ｲｼﾓﾘ</t>
  </si>
  <si>
    <t>ｲｽﾞﾐﾀｷｼﾞﾘ</t>
  </si>
  <si>
    <t>ｲｽﾞﾐﾀﾏﾂﾕ</t>
  </si>
  <si>
    <t>ｲｽﾞﾐﾓｴｷﾞﾀﾞｲ</t>
  </si>
  <si>
    <t>ｲｽﾞﾐｶﾞｵｶ</t>
  </si>
  <si>
    <t>ｲﾜﾏﾏﾁ</t>
  </si>
  <si>
    <t>ｳｼﾛﾀﾞﾏﾁ</t>
  </si>
  <si>
    <t>ｳｽｲｿ</t>
  </si>
  <si>
    <t>ｳﾁｺﾞｳｳﾁﾏﾁ</t>
  </si>
  <si>
    <t>ｳﾁｺﾞｳｵｼﾞﾏﾏﾁ</t>
  </si>
  <si>
    <t>ｳﾁｺﾞｳｺｳﾔﾏﾁ</t>
  </si>
  <si>
    <t>ｳﾁｺﾞｳｼﾗﾐｽﾞﾏﾁ</t>
  </si>
  <si>
    <t>ｳﾁｺﾞｳﾀｶｻｶﾏﾁ</t>
  </si>
  <si>
    <t>ｳﾁｺﾞｳﾂﾂﾞﾗﾏﾁ</t>
  </si>
  <si>
    <t>ｳﾁｺﾞｳﾐﾀﾞｲｻｶｲﾏﾁ</t>
  </si>
  <si>
    <t>ｳﾁｺﾞｳﾐﾏﾔﾏﾁ</t>
  </si>
  <si>
    <t>ｳﾁｺﾞｳﾐﾔﾏﾁ</t>
  </si>
  <si>
    <t>ｴﾅ</t>
  </si>
  <si>
    <t>ｴﾊﾞﾀﾏﾁ</t>
  </si>
  <si>
    <t>ｵｼﾞﾏﾏﾁ</t>
  </si>
  <si>
    <t>ｵﾅﾊﾏ</t>
  </si>
  <si>
    <t>ｵﾅﾊﾏｱｲｺｼﾏ</t>
  </si>
  <si>
    <t>ｵﾅﾊﾏｲﾜﾃﾞ</t>
  </si>
  <si>
    <t>ｵﾅﾊﾏｵｵﾊﾗ</t>
  </si>
  <si>
    <t>ｵﾅﾊﾏｵｶｵﾅ</t>
  </si>
  <si>
    <t>ｵﾅﾊﾏｶﾅﾘ</t>
  </si>
  <si>
    <t>ｵﾅﾊﾏｶﾐｶｼﾞﾛ</t>
  </si>
  <si>
    <t>ｵﾅﾊﾏｼﾏ</t>
  </si>
  <si>
    <t>ｵﾅﾊﾏｼﾓｶｼﾞﾛ</t>
  </si>
  <si>
    <t>ｵﾅﾊﾏｽﾐﾖｼ</t>
  </si>
  <si>
    <t>ｵﾅﾊﾏﾀﾏｶﾞﾜﾏﾁ</t>
  </si>
  <si>
    <t>ｵﾅﾊﾏﾉﾀﾞ</t>
  </si>
  <si>
    <t>ｵﾅﾊﾏﾐﾅﾐﾄﾐｵｶ</t>
  </si>
  <si>
    <t>ｵﾅﾊﾏﾘﾝｼﾞﾖｳ</t>
  </si>
  <si>
    <t>ｵﾊﾞﾏﾏﾁ</t>
  </si>
  <si>
    <t>ｵﾘﾄ</t>
  </si>
  <si>
    <t>ｶﾈﾔﾏﾏﾁ</t>
  </si>
  <si>
    <t>ｶﾜﾍﾞﾏﾁ</t>
  </si>
  <si>
    <t>ｸｻｷﾀﾞｲ</t>
  </si>
  <si>
    <t>ｻﾄｶﾞｵｶ</t>
  </si>
  <si>
    <t>ｼﾖｳﾅﾝﾀﾞｲ</t>
  </si>
  <si>
    <t>ｼﾞﾖｳﾊﾞﾝｲﾜｶﾞｵｶﾏﾁ</t>
  </si>
  <si>
    <t>ｼﾞﾖｳﾊﾞﾝｵｻﾏｺﾞﾏﾁ</t>
  </si>
  <si>
    <t>ｼﾞﾖｳﾊﾞﾝｶﾐﾔﾀﾞﾏﾁ</t>
  </si>
  <si>
    <t>ｼﾞﾖｳﾊﾞﾝｶﾐﾕﾅｶﾞﾔﾏﾁ</t>
  </si>
  <si>
    <t>ｼﾞﾖｳﾊﾞﾝｼﾓﾕﾅｶﾞﾔﾏﾁ</t>
  </si>
  <si>
    <t>ｼﾞﾖｳﾊﾞﾝｼﾓﾌﾅｵﾏﾁ</t>
  </si>
  <si>
    <t>ｼﾞﾖｳﾊﾞﾝｼﾗﾄﾘﾏﾁ</t>
  </si>
  <si>
    <t>ｼﾞﾖｳﾊﾞﾝｾｷﾌﾈﾏﾁ</t>
  </si>
  <si>
    <t>ｼﾞﾖｳﾊﾞﾝﾆｼｺﾞｳﾏﾁ</t>
  </si>
  <si>
    <t>ｼﾞﾖｳﾊﾞﾝﾌｼﾞﾜﾗﾏﾁ</t>
  </si>
  <si>
    <t>ｼﾞﾖｳﾊﾞﾝﾏﾀﾞﾏﾏﾁ</t>
  </si>
  <si>
    <t>ｼﾞﾖｳﾊﾞﾝﾏﾂｶﾞﾀﾞｲ</t>
  </si>
  <si>
    <t>ｼﾞﾖｳﾊﾞﾝﾏﾂｸｽﾈﾏﾁ</t>
  </si>
  <si>
    <t>ｼﾞﾖｳﾊﾞﾝﾐｻﾜﾏﾁ</t>
  </si>
  <si>
    <t>ｼﾞﾖｳﾊﾞﾝﾐｽﾞﾉﾔﾏﾁ</t>
  </si>
  <si>
    <t>ｼﾞﾖｳﾊﾞﾝﾕﾓﾄﾏﾁ</t>
  </si>
  <si>
    <t>ｾﾄﾏﾁ</t>
  </si>
  <si>
    <t>ｿｴﾉﾏﾁ</t>
  </si>
  <si>
    <t>ﾀｲﾗｱｶｲ</t>
  </si>
  <si>
    <t>ﾀｲﾗｱｶｲﾋﾗ</t>
  </si>
  <si>
    <t>ﾀｲﾗｱﾂﾀﾒ</t>
  </si>
  <si>
    <t>ﾀｲﾗｲｽﾞﾐｻﾞｷ</t>
  </si>
  <si>
    <t>ﾀｲﾗｳｽｲｿ</t>
  </si>
  <si>
    <t>ﾀｲﾗｵｵﾑﾛ</t>
  </si>
  <si>
    <t>ﾀｲﾗｶﾏﾀ</t>
  </si>
  <si>
    <t>ﾀｲﾗｶﾐｱﾗｶﾜ</t>
  </si>
  <si>
    <t>ﾀｲﾗｼﾓｱﾗｶﾜ</t>
  </si>
  <si>
    <t>ﾀｲﾗｶﾐｵｵｺﾞｴ</t>
  </si>
  <si>
    <t>ﾀｲﾗｼﾓｵｵｺﾞｴ</t>
  </si>
  <si>
    <t>ﾀｲﾗｶﾐｶﾀﾖｾ</t>
  </si>
  <si>
    <t>ﾀｲﾗｼﾓｶﾀﾖｾ</t>
  </si>
  <si>
    <t>ﾀｲﾗｶﾐｶﾍﾞﾔ</t>
  </si>
  <si>
    <t>ﾀｲﾗｼﾓｶﾍﾞﾔ</t>
  </si>
  <si>
    <t>ﾀｲﾗｶﾐﾀｶｸ</t>
  </si>
  <si>
    <t>ﾀｲﾗｼﾓﾀｶｸ</t>
  </si>
  <si>
    <t>ﾀｲﾗｶﾐﾋﾗｸﾎﾞ</t>
  </si>
  <si>
    <t>ﾀｲﾗｼﾓﾋﾗｸﾎﾞ</t>
  </si>
  <si>
    <t>ﾀｲﾗｶﾐﾔｻｸ</t>
  </si>
  <si>
    <t>ﾀｲﾗｶﾐﾔﾏｸﾞﾁ</t>
  </si>
  <si>
    <t>ﾀｲﾗｷﾀｶﾍﾞﾔ</t>
  </si>
  <si>
    <t>ﾀｲﾗｷﾀｼﾗﾄﾞ</t>
  </si>
  <si>
    <t>ﾀｲﾗｷﾇﾔ</t>
  </si>
  <si>
    <t>ﾀｲﾗｸｼﾞﾗｵｶ</t>
  </si>
  <si>
    <t>ﾀｲﾗｺｲｽﾞﾐ</t>
  </si>
  <si>
    <t>ﾀｲﾗｼｵ</t>
  </si>
  <si>
    <t>ﾀｲﾗｼﾓﾔﾏｸﾞﾁ</t>
  </si>
  <si>
    <t>ﾀｲﾗｽｷﾞﾅﾐ</t>
  </si>
  <si>
    <t>ﾀｲﾗﾂﾙｶﾞｲ</t>
  </si>
  <si>
    <t>ﾀｲﾗﾄﾖﾏ</t>
  </si>
  <si>
    <t>ﾀｲﾗﾅｶｶﾍﾞﾔ</t>
  </si>
  <si>
    <t>ﾀｲﾗﾅｶｼｵ</t>
  </si>
  <si>
    <t>ﾀｲﾗﾅｶﾋﾗｸﾎﾞ</t>
  </si>
  <si>
    <t>ﾀｲﾗﾅｶﾔﾏ</t>
  </si>
  <si>
    <t>ﾀｲﾗﾊﾗｺﾞﾔ</t>
  </si>
  <si>
    <t>ﾀｲﾗﾌｼﾞﾏ</t>
  </si>
  <si>
    <t>ﾀｲﾗﾏｸﾉｳﾁ</t>
  </si>
  <si>
    <t>ﾀｲﾗﾏﾉﾒ</t>
  </si>
  <si>
    <t>ﾀｲﾗﾐｽﾞｼﾅ</t>
  </si>
  <si>
    <t>ﾀｲﾗﾐﾅﾐｼﾗﾄﾞ</t>
  </si>
  <si>
    <t>ﾀｲﾗﾔｶﾞﾜｾ</t>
  </si>
  <si>
    <t>ﾀｲﾗﾔﾏｻﾞｷ</t>
  </si>
  <si>
    <t>ﾀｲﾗﾖｼﾉﾔ</t>
  </si>
  <si>
    <t>ﾀｲﾗﾖﾂﾅﾐ</t>
  </si>
  <si>
    <t>ﾀｶｸﾗﾏﾁ</t>
  </si>
  <si>
    <t>ﾁﾕｳｵｳﾀﾞｲｲｲﾉ</t>
  </si>
  <si>
    <t>ﾁﾕｳｵｳﾀﾞｲｶｼﾏ</t>
  </si>
  <si>
    <t>ﾁﾕｳｵｳﾀﾞｲﾀｶｸ</t>
  </si>
  <si>
    <t>ﾁﾕｳﾌﾞｺｳｷﾞﾖｳﾀﾞﾝﾁ</t>
  </si>
  <si>
    <t>ﾄﾐﾂﾏﾁ</t>
  </si>
  <si>
    <t>ﾅｶｵｶﾏﾁ</t>
  </si>
  <si>
    <t>ﾅｶﾉｻｸ</t>
  </si>
  <si>
    <t>ﾅｶﾞｻｷ</t>
  </si>
  <si>
    <t>ﾆｲﾀﾞﾏﾁ</t>
  </si>
  <si>
    <t>ﾇﾏﾍﾞﾏﾁ</t>
  </si>
  <si>
    <t>ﾍｲｾｲ</t>
  </si>
  <si>
    <t>ﾐｻﾜﾏﾁ</t>
  </si>
  <si>
    <t>ﾒｲｼﾞﾀﾞﾝﾁ</t>
  </si>
  <si>
    <t>ﾔﾏﾀﾞﾏﾁ</t>
  </si>
  <si>
    <t>ﾔﾏﾀﾞﾏﾏﾁ</t>
  </si>
  <si>
    <t>ﾖｼﾏｺｳｷﾞﾖｳﾀﾞﾝﾁ</t>
  </si>
  <si>
    <t>ﾖﾂｸﾗﾏﾁ</t>
  </si>
  <si>
    <t>ﾜｶﾊﾞﾀﾞｲ</t>
  </si>
  <si>
    <t>白河市</t>
  </si>
  <si>
    <t>ｱｲﾂﾞﾏﾁ</t>
  </si>
  <si>
    <t>ｱｹﾄﾞ</t>
  </si>
  <si>
    <t>ｲｲｻﾞﾜ</t>
  </si>
  <si>
    <t>ｲｲｻﾞﾜﾔﾏ</t>
  </si>
  <si>
    <t>ｲｴﾉﾏｴ</t>
  </si>
  <si>
    <t>ｲｹｼﾀ</t>
  </si>
  <si>
    <t>ｲｹｼﾀｳﾗ</t>
  </si>
  <si>
    <t>ｲｹｼﾀﾑｶｲﾔﾏ</t>
  </si>
  <si>
    <t>ｲｼｷﾘﾊﾞ</t>
  </si>
  <si>
    <t>ｲｽﾞﾐﾀﾞ</t>
  </si>
  <si>
    <t>ｲﾁﾊﾞﾝﾁﾖｳ</t>
  </si>
  <si>
    <t>ｳｴﾉﾀﾞｲ</t>
  </si>
  <si>
    <t>ｳｴﾉﾊﾗ</t>
  </si>
  <si>
    <t>ｳｽﾊﾞ</t>
  </si>
  <si>
    <t>ｳﾏﾏﾁ</t>
  </si>
  <si>
    <t>ｳﾏﾏﾁｳﾗ</t>
  </si>
  <si>
    <t>ｳﾏﾏﾁｼﾀ</t>
  </si>
  <si>
    <t>ｳﾗﾔﾏ</t>
  </si>
  <si>
    <t>ｴﾝﾐﾖｳｼﾞ</t>
  </si>
  <si>
    <t>ｵｲｸﾎﾞ</t>
  </si>
  <si>
    <t>ｵｲｸﾎﾞﾔﾏ</t>
  </si>
  <si>
    <t>ｵｲﾏﾜｼ</t>
  </si>
  <si>
    <t>ｵｵｸﾚﾔﾐﾔﾏ</t>
  </si>
  <si>
    <t>ｵｵｻｶﾔﾏ</t>
  </si>
  <si>
    <t>ｵｼﾖｳﾀﾞﾝ</t>
  </si>
  <si>
    <t>ｵｼﾖｳﾀﾞﾝﾔﾏ</t>
  </si>
  <si>
    <t>ｵﾆｺﾞｴ</t>
  </si>
  <si>
    <t>ｵﾆｺﾞｴﾐﾁｼﾀ</t>
  </si>
  <si>
    <t>ｵﾆｺﾞｴﾔﾏ</t>
  </si>
  <si>
    <t>ｵﾝﾅｲｼ</t>
  </si>
  <si>
    <t>ｶｸﾅｲ</t>
  </si>
  <si>
    <t>ｶｹﾞｵﾆｺﾞｴ</t>
  </si>
  <si>
    <t>ｶｼﾞﾏﾁ</t>
  </si>
  <si>
    <t>ｶﾅﾔﾏﾁ</t>
  </si>
  <si>
    <t>ｶﾒｲｼ</t>
  </si>
  <si>
    <t>ｶﾔﾈ</t>
  </si>
  <si>
    <t>ｶﾝｼﾞﾖｳﾏﾁ</t>
  </si>
  <si>
    <t>ｶﾝｾﾝｸﾎﾞ</t>
  </si>
  <si>
    <t>ｷﾀｳﾗ</t>
  </si>
  <si>
    <t>ｷﾀﾅｶｶﾞﾜﾗ</t>
  </si>
  <si>
    <t>ｷﾀﾉﾎﾞﾘﾏﾁ</t>
  </si>
  <si>
    <t>ｷﾀﾎﾘｶﾜﾊﾞﾀ</t>
  </si>
  <si>
    <t>ｷﾀﾎﾘｷﾘ</t>
  </si>
  <si>
    <t>ｷﾀﾏﾌﾞﾈ</t>
  </si>
  <si>
    <t>ｷﾝｼﾖｳｼﾞ</t>
  </si>
  <si>
    <t>ｷﾝｼﾖｳｼﾞﾋｶﾞｼ</t>
  </si>
  <si>
    <t>ｷﾝﾚｲ</t>
  </si>
  <si>
    <t>ｸﾀﾉ</t>
  </si>
  <si>
    <t>ｸﾊﾞﾝﾁﾖｳ</t>
  </si>
  <si>
    <t>ｸﾊﾞﾝﾁﾖｳﾆｼｳﾗ</t>
  </si>
  <si>
    <t>ｸﾗﾍﾞｲｼ</t>
  </si>
  <si>
    <t>ｺｳｾﾝｻﾞｶ</t>
  </si>
  <si>
    <t>ｺﾀｶﾞﾜ</t>
  </si>
  <si>
    <t>ｺﾛﾋﾞｻﾞｶ</t>
  </si>
  <si>
    <t>ｺﾞﾊﾞﾝﾁﾖｳｶﾞﾜﾗ</t>
  </si>
  <si>
    <t>ｺﾞﾛｳｸﾎﾞ</t>
  </si>
  <si>
    <t>ｻｲｸﾏﾁ</t>
  </si>
  <si>
    <t>ｻｲﾘﾖｳﾏﾁ</t>
  </si>
  <si>
    <t>ｻﾝﾊﾞﾝﾁﾖｳ</t>
  </si>
  <si>
    <t>ｻﾝﾎﾞﾝﾏﾂ</t>
  </si>
  <si>
    <t>ｻﾝﾎﾞﾝﾏﾂﾔﾏ</t>
  </si>
  <si>
    <t>ｼｵｼﾞﾔﾏ</t>
  </si>
  <si>
    <t>ｼﾀﾏﾁ</t>
  </si>
  <si>
    <t>ｼﾀﾏﾁﾋｶﾞｼ</t>
  </si>
  <si>
    <t>ｼﾁﾊﾞﾝﾁﾖｳ</t>
  </si>
  <si>
    <t>ｼﾞﾕｳｻﾝﾊﾟﾗ</t>
  </si>
  <si>
    <t>ｼﾞﾕｳｻﾝﾊﾟﾗﾐﾁｳｴ</t>
  </si>
  <si>
    <t>ｼﾞﾕｳｻﾝﾊﾟﾗﾐﾁｼﾀ</t>
  </si>
  <si>
    <t>ｼﾞﾕｳﾓﾝｼﾞ</t>
  </si>
  <si>
    <t>ｼﾗｲｶﾞｹ</t>
  </si>
  <si>
    <t>ｼﾗｲｶﾞｹｼﾀ</t>
  </si>
  <si>
    <t>ｼﾗｻｶ</t>
  </si>
  <si>
    <t>ｼﾝｲｹ</t>
  </si>
  <si>
    <t>ｼﾝｸﾗﾏﾁ</t>
  </si>
  <si>
    <t>ｼﾝｼﾗｶﾜ</t>
  </si>
  <si>
    <t>ｼﾝﾀｶﾔﾏ</t>
  </si>
  <si>
    <t>ｼﾝﾅﾂﾅｼ</t>
  </si>
  <si>
    <t>ｼﾝﾐﾁ</t>
  </si>
  <si>
    <t>ｽｺﾞｳﾀﾞﾃ</t>
  </si>
  <si>
    <t>ｾｷﾍﾞ</t>
  </si>
  <si>
    <t>ｾﾄﾊﾗ</t>
  </si>
  <si>
    <t>ｿｸｾﾞﾝﾏﾁ</t>
  </si>
  <si>
    <t>ｿﾄｳｽﾊﾞ</t>
  </si>
  <si>
    <t>ﾀｶｼﾞﾖｳﾏﾁ</t>
  </si>
  <si>
    <t>ﾀｶﾔﾏﾆｼ</t>
  </si>
  <si>
    <t>ﾀﾃｲｼﾔﾏ</t>
  </si>
  <si>
    <t>ﾀﾅｶﾔﾏ</t>
  </si>
  <si>
    <t>ﾂﾙｼﾊﾞ</t>
  </si>
  <si>
    <t>ﾂﾙﾏｷ</t>
  </si>
  <si>
    <t>ﾂﾙﾏｷﾔﾏ</t>
  </si>
  <si>
    <t>ﾃﾀﾞｲﾏﾁ</t>
  </si>
  <si>
    <t>ﾃﾗｺｳｼﾞ</t>
  </si>
  <si>
    <t>ﾄﾞｳｼﾞﾖｳｺｳｼﾞ</t>
  </si>
  <si>
    <t>ﾄﾞｳｼﾞﾖｳﾏﾁ</t>
  </si>
  <si>
    <t>ﾄｳﾌﾞﾂﾞｶ</t>
  </si>
  <si>
    <t>ﾄﾞﾌﾞﾂﾞｶ</t>
  </si>
  <si>
    <t>ﾄﾖﾁ</t>
  </si>
  <si>
    <t>ﾅｶﾉﾔﾏ</t>
  </si>
  <si>
    <t>ﾅｶﾏﾁｷﾀｳﾗ</t>
  </si>
  <si>
    <t>ﾅｶﾔﾏｼﾀ</t>
  </si>
  <si>
    <t>ﾅｶﾔﾏﾋｶﾞｼ</t>
  </si>
  <si>
    <t>ﾅｶﾔﾏﾐﾅﾐ</t>
  </si>
  <si>
    <t>ﾅﾂﾅｼ</t>
  </si>
  <si>
    <t>ﾅﾝｺ</t>
  </si>
  <si>
    <t>ﾆｲﾏﾁ</t>
  </si>
  <si>
    <t>ﾆｼｺﾏﾙﾔﾏ</t>
  </si>
  <si>
    <t>ﾆｼﾐｻｶ</t>
  </si>
  <si>
    <t>ﾆｼﾐｻｶﾔﾏ</t>
  </si>
  <si>
    <t>ﾆﾊﾞﾝﾁﾖｳ</t>
  </si>
  <si>
    <t>ﾈﾝｸﾞﾏﾁ</t>
  </si>
  <si>
    <t>ﾉﾎﾞﾘﾏﾁ</t>
  </si>
  <si>
    <t>ﾊﾀｼﾞﾕｸ</t>
  </si>
  <si>
    <t>ﾊﾁﾏﾝｺｳｼﾞ</t>
  </si>
  <si>
    <t>ﾊﾁﾏﾝﾔﾏ</t>
  </si>
  <si>
    <t>ﾊﾁﾘﾕｳｼﾞﾝ</t>
  </si>
  <si>
    <t>ﾊﾅﾐｻﾞｶ</t>
  </si>
  <si>
    <t>ﾊﾉｷﾀﾞｲﾗ</t>
  </si>
  <si>
    <t>ﾊﾞﾝｼｺｳｼﾞ</t>
  </si>
  <si>
    <t>ﾋｶｹﾞ</t>
  </si>
  <si>
    <t>ﾋｶﾞｼｺﾏﾙﾔﾏ</t>
  </si>
  <si>
    <t>ﾋｶﾞｼﾐｻｶﾔﾏ</t>
  </si>
  <si>
    <t>ﾋﾅﾀ</t>
  </si>
  <si>
    <t>ﾌｳｼﾞﾝｼﾀ</t>
  </si>
  <si>
    <t>ﾌｳｼﾞﾝﾔﾏﾋｶﾞｼ</t>
  </si>
  <si>
    <t>ﾌｸﾛﾏﾁ</t>
  </si>
  <si>
    <t>ﾌｼﾞｻﾜﾔﾏ</t>
  </si>
  <si>
    <t>ﾌﾅﾀﾞ</t>
  </si>
  <si>
    <t>ﾌﾙｲｹ</t>
  </si>
  <si>
    <t>ﾌﾙﾀｶﾔﾏ</t>
  </si>
  <si>
    <t>ﾍﾋﾞｲｼ</t>
  </si>
  <si>
    <t>ﾎｳﾈﾝ</t>
  </si>
  <si>
    <t>ﾏﾌﾞﾈ</t>
  </si>
  <si>
    <t>ﾏﾙｺﾔﾏ</t>
  </si>
  <si>
    <t>ﾐｻｶ</t>
  </si>
  <si>
    <t>ﾐﾁﾋｶﾞｼ</t>
  </si>
  <si>
    <t>ﾐﾅﾐｲｴﾉﾏｴ</t>
  </si>
  <si>
    <t>ﾐﾅﾐｲｹｼﾀ</t>
  </si>
  <si>
    <t>ﾐﾅﾐﾅｶｶﾞﾜﾗ</t>
  </si>
  <si>
    <t>ﾐﾅﾐﾉﾎﾞﾘﾏﾁ</t>
  </si>
  <si>
    <t>ﾐﾅﾐﾎﾘｶﾜﾊﾞﾀ</t>
  </si>
  <si>
    <t>ﾐﾅﾐﾎﾘｷﾘ</t>
  </si>
  <si>
    <t>ﾐﾅﾐﾏﾌﾞﾈ</t>
  </si>
  <si>
    <t>ﾑｶｲｼﾝｸﾗ</t>
  </si>
  <si>
    <t>ﾑｶｲﾃﾞﾗ</t>
  </si>
  <si>
    <t>ﾒｸﾞﾘﾔ</t>
  </si>
  <si>
    <t>ﾓﾄﾇﾏ</t>
  </si>
  <si>
    <t>ﾓﾄﾏﾁｷﾀｳﾗ</t>
  </si>
  <si>
    <t>ﾓﾝｼﾞﾕﾔﾏ</t>
  </si>
  <si>
    <t>ﾔｵﾔﾁﾖｳ</t>
  </si>
  <si>
    <t>ﾔｼｷｿﾞｴ</t>
  </si>
  <si>
    <t>ﾔｼﾞﾛｳｸﾎﾞ</t>
  </si>
  <si>
    <t>ﾕｳｹﾞﾂｻﾞﾝ</t>
  </si>
  <si>
    <t>ﾖｿｳｺﾞﾔ</t>
  </si>
  <si>
    <t>ﾖｿｳｺﾞﾔﾔﾏ</t>
  </si>
  <si>
    <t>ﾖﾈﾑﾗﾐﾁｷﾀ</t>
  </si>
  <si>
    <t>ﾖﾈﾔﾏｺﾞｴ</t>
  </si>
  <si>
    <t>ﾗｶﾝﾏｴ</t>
  </si>
  <si>
    <t>ﾛｸﾀﾝﾔﾏ</t>
  </si>
  <si>
    <t>須賀川市</t>
  </si>
  <si>
    <t>ｱｻﾋﾀﾞ</t>
  </si>
  <si>
    <t>ｱｼﾀﾞﾂｶ</t>
  </si>
  <si>
    <t>ｱﾀｺﾞﾔﾏ</t>
  </si>
  <si>
    <t>ｱﾒﾀﾞ</t>
  </si>
  <si>
    <t>ｲｹｶﾞﾐﾁﾖｳ</t>
  </si>
  <si>
    <t>ｲｹﾉｼﾀﾁﾖｳ</t>
  </si>
  <si>
    <t>ｲﾁﾉｾｷ</t>
  </si>
  <si>
    <t>ｲﾁﾘﾀﾞﾝ</t>
  </si>
  <si>
    <t>ｲﾅﾘﾏﾁ</t>
  </si>
  <si>
    <t>ｲﾜｻｷ</t>
  </si>
  <si>
    <t>ｲﾜｻｸ</t>
  </si>
  <si>
    <t>ｲﾜｾﾓﾘ</t>
  </si>
  <si>
    <t>ｲﾜﾌﾞﾁ</t>
  </si>
  <si>
    <t>ｳｼﾌﾞｸﾛﾏﾁ</t>
  </si>
  <si>
    <t>ｳﾒﾀ</t>
  </si>
  <si>
    <t>ｴﾊﾞﾅ</t>
  </si>
  <si>
    <t>ｴﾓﾁ</t>
  </si>
  <si>
    <t>ｵｵｶﾝﾊﾞﾗ</t>
  </si>
  <si>
    <t>ｵｵｸﾞﾘ</t>
  </si>
  <si>
    <t>ｵｵﾌﾞｸﾛﾏﾁ</t>
  </si>
  <si>
    <t>ｵｶﾋｶﾞｼﾏﾁ</t>
  </si>
  <si>
    <t>ｵﾂｷﾕｳ</t>
  </si>
  <si>
    <t>ｶｹﾞﾇﾏﾏﾁ</t>
  </si>
  <si>
    <t>ｶﾐｵﾔﾏﾀﾞ</t>
  </si>
  <si>
    <t>ｶﾐｷﾀﾏﾁ</t>
  </si>
  <si>
    <t>ｷﾀｳﾜﾏﾁ</t>
  </si>
  <si>
    <t>ｷﾀﾔﾏﾃﾞﾗﾏﾁ</t>
  </si>
  <si>
    <t>ｷﾀﾖｺﾀ</t>
  </si>
  <si>
    <t>ｷﾉｻﾄ</t>
  </si>
  <si>
    <t>ｷﾉｻｷ</t>
  </si>
  <si>
    <t>ｸｽﾞﾚﾒﾝ</t>
  </si>
  <si>
    <t>ｸﾘﾔｻﾜ</t>
  </si>
  <si>
    <t>ｺｳﾎﾞｳﾀﾞﾝ</t>
  </si>
  <si>
    <t>ｺｳﾖｳﾁﾖｳ</t>
  </si>
  <si>
    <t>ｺｻｸﾀﾞ</t>
  </si>
  <si>
    <t>ｺﾅｶ</t>
  </si>
  <si>
    <t>ｻｶｲﾒﾝ</t>
  </si>
  <si>
    <t>ｻｶﾉｳｴﾏﾁ</t>
  </si>
  <si>
    <t>ｻﾐﾀﾞﾚ</t>
  </si>
  <si>
    <t>ｼｵﾀﾞ</t>
  </si>
  <si>
    <t>ｼﾓ</t>
  </si>
  <si>
    <t>ｼﾓｵﾔﾏﾀﾞ</t>
  </si>
  <si>
    <t>ｼﾓｼﾞﾕｸﾏｴ</t>
  </si>
  <si>
    <t>ｼﾓｼﾞﾕｸﾏﾁ</t>
  </si>
  <si>
    <t>ｼﾖｳﾆﾝﾀﾞﾝ</t>
  </si>
  <si>
    <t>ｼﾝﾃﾞﾝ</t>
  </si>
  <si>
    <t>ｼﾞﾝﾊﾞﾏﾁ</t>
  </si>
  <si>
    <t>ｽﾜﾏﾁ</t>
  </si>
  <si>
    <t>ｾｲｼﾄﾞｳ</t>
  </si>
  <si>
    <t>ｾﾘｻﾞﾜﾏﾁ</t>
  </si>
  <si>
    <t>ｾﾝﾆﾁﾄﾞｳ</t>
  </si>
  <si>
    <t>ﾀﾞｲｺｸﾁﾖｳ</t>
  </si>
  <si>
    <t>ﾀｶｸﾀﾞｻｶｲ</t>
  </si>
  <si>
    <t>ﾀﾃｶﾞｵｶ</t>
  </si>
  <si>
    <t>ﾀﾃﾄﾘﾏﾁ</t>
  </si>
  <si>
    <t>ﾁﾔﾊﾞﾀｹﾏﾁ</t>
  </si>
  <si>
    <t>ﾁﾖｳﾛｸﾁﾖｳ</t>
  </si>
  <si>
    <t>ﾂｶﾀﾞ</t>
  </si>
  <si>
    <t>ﾅｶｼﾞﾕｸ</t>
  </si>
  <si>
    <t>ﾅｶｿﾈ</t>
  </si>
  <si>
    <t>ﾅｶﾞﾇﾏ</t>
  </si>
  <si>
    <t>ﾅｶﾉﾏﾁ</t>
  </si>
  <si>
    <t>ﾅﾐｷﾁﾖｳ</t>
  </si>
  <si>
    <t>ﾅﾒｶﾞﾜ</t>
  </si>
  <si>
    <t>ﾆｼｶﾜ</t>
  </si>
  <si>
    <t>ﾆｼｶﾜﾏﾁ</t>
  </si>
  <si>
    <t>ﾆｼﾀﾞﾏﾁ</t>
  </si>
  <si>
    <t>ﾆｼﾉｳﾁﾏﾁ</t>
  </si>
  <si>
    <t>ﾆｼﾞﾉﾀﾞｲ</t>
  </si>
  <si>
    <t>ﾆｼﾔﾏﾃﾞﾗﾏﾁ</t>
  </si>
  <si>
    <t>ﾊｼﾗﾀ</t>
  </si>
  <si>
    <t>ﾊﾀﾀﾞ</t>
  </si>
  <si>
    <t>ﾊﾁﾏﾝﾏﾁ</t>
  </si>
  <si>
    <t>ﾊﾅｵｶ</t>
  </si>
  <si>
    <t>ﾊﾅﾉｻﾄ</t>
  </si>
  <si>
    <t>ﾊﾏｵ</t>
  </si>
  <si>
    <t>ﾋｶﾞｼｻｸ</t>
  </si>
  <si>
    <t>ﾋｶﾞｼﾏﾁ</t>
  </si>
  <si>
    <t>ﾋﾃﾞﾘﾀﾞ</t>
  </si>
  <si>
    <t>ﾋﾅﾀﾏﾁ</t>
  </si>
  <si>
    <t>ﾋﾛｵﾓﾃ</t>
  </si>
  <si>
    <t>ﾌｶﾜﾀﾘﾄﾞ</t>
  </si>
  <si>
    <t>ﾎｺﾂｷ</t>
  </si>
  <si>
    <t>ﾎﾄﾞﾜﾗ</t>
  </si>
  <si>
    <t>ﾎﾘｿｺﾏﾁ</t>
  </si>
  <si>
    <t>ﾎﾞﾀﾝｴﾝ</t>
  </si>
  <si>
    <t>ﾏｴﾀﾞｶﾞﾜ</t>
  </si>
  <si>
    <t>ﾏﾙﾀﾏﾁ</t>
  </si>
  <si>
    <t>ﾐﾅﾐｳﾜﾏﾁ</t>
  </si>
  <si>
    <t>ﾐﾔｻﾞｷﾁﾖｳ</t>
  </si>
  <si>
    <t>ﾐﾔﾉﾓﾘ</t>
  </si>
  <si>
    <t>ﾐﾖｳｹﾝ</t>
  </si>
  <si>
    <t>ﾑｼﾞﾅﾓﾘ</t>
  </si>
  <si>
    <t>ﾓﾘｼﾞﾕｸ</t>
  </si>
  <si>
    <t>ﾓﾘﾔ</t>
  </si>
  <si>
    <t>ﾓﾘﾔﾀﾃ</t>
  </si>
  <si>
    <t>ﾔｻﾞﾜ</t>
  </si>
  <si>
    <t>ﾔﾀﾉ</t>
  </si>
  <si>
    <t>ﾔﾏﾃﾞﾗﾏﾁ</t>
  </si>
  <si>
    <t>ﾔﾏﾃﾞﾗﾐﾁ</t>
  </si>
  <si>
    <t>ﾖｺﾀ</t>
  </si>
  <si>
    <t>ﾖｼﾐﾈ</t>
  </si>
  <si>
    <t>ﾛｸﾛｳﾍﾞｴ</t>
  </si>
  <si>
    <t>ﾛﾂｹﾝ</t>
  </si>
  <si>
    <t>ﾜﾀﾞﾐﾁ</t>
  </si>
  <si>
    <t>喜多方市</t>
  </si>
  <si>
    <t>ｱｵﾊﾞﾀﾞｲ</t>
  </si>
  <si>
    <t>ｵｳｷﾞﾀﾞ</t>
  </si>
  <si>
    <t>ｵｵﾂﾎﾞ</t>
  </si>
  <si>
    <t>ｵｵﾏﾒﾀﾞ</t>
  </si>
  <si>
    <t>ｺﾞﾉｶﾐ</t>
  </si>
  <si>
    <t>ｻｸﾗﾁﾖｳ</t>
  </si>
  <si>
    <t>ｻﾂｷｶﾞｵｶ</t>
  </si>
  <si>
    <t>ｼﾐｽﾞｶﾞｵｶ</t>
  </si>
  <si>
    <t>ｼﾓｶﾜﾗ</t>
  </si>
  <si>
    <t>ｾﾄ</t>
  </si>
  <si>
    <t>ﾀｲｼﾄﾞｳ</t>
  </si>
  <si>
    <t>ﾃﾗﾏﾁ</t>
  </si>
  <si>
    <t>ﾄｷﾜﾀﾞｲ</t>
  </si>
  <si>
    <t>ﾅﾝｼﾞﾖｳ</t>
  </si>
  <si>
    <t>ﾊﾗﾀﾞ</t>
  </si>
  <si>
    <t>ﾋｶﾞｼｻｸﾗｶﾞｵｶ</t>
  </si>
  <si>
    <t>ﾐｽﾞｶﾐ</t>
  </si>
  <si>
    <t>ﾔﾅｷﾞﾊﾗ</t>
  </si>
  <si>
    <t>相馬市</t>
  </si>
  <si>
    <t>ｱｶｷﾞ</t>
  </si>
  <si>
    <t>ｱﾜﾂﾞ</t>
  </si>
  <si>
    <t>ｲﾏﾀﾞ</t>
  </si>
  <si>
    <t>ｲﾜﾉｺ</t>
  </si>
  <si>
    <t>ｵｵﾉﾀﾞｲ</t>
  </si>
  <si>
    <t>ｵｷﾉｳﾁ</t>
  </si>
  <si>
    <t>ｵﾊﾞﾏ</t>
  </si>
  <si>
    <t>ｶﾊﾞﾆﾜ</t>
  </si>
  <si>
    <t>ｷﾀｲｲﾌﾞﾁ</t>
  </si>
  <si>
    <t>ｷﾀｺｲｽﾞﾐ</t>
  </si>
  <si>
    <t>ｸﾛｷ</t>
  </si>
  <si>
    <t>ｺｳﾖｳ</t>
  </si>
  <si>
    <t>ｼｲﾉｷ</t>
  </si>
  <si>
    <t>ﾀﾁﾔ</t>
  </si>
  <si>
    <t>ﾀﾏﾉ</t>
  </si>
  <si>
    <t>ﾁﾖｳﾛｳｳﾁ</t>
  </si>
  <si>
    <t>ﾂｶﾉﾍﾞ</t>
  </si>
  <si>
    <t>ﾂｶﾉﾏﾁ</t>
  </si>
  <si>
    <t>ﾂﾎﾞﾀ</t>
  </si>
  <si>
    <t>ﾄﾞｳﾂﾞｷ</t>
  </si>
  <si>
    <t>ﾄﾐｻﾞﾜ</t>
  </si>
  <si>
    <t>ﾅｶﾑﾗ</t>
  </si>
  <si>
    <t>ﾆｲﾇﾏ</t>
  </si>
  <si>
    <t>ﾆｼﾔﾏ</t>
  </si>
  <si>
    <t>ﾆﾂｹｼ</t>
  </si>
  <si>
    <t>ﾊﾂﾉ</t>
  </si>
  <si>
    <t>ﾊﾞﾊﾞﾉ</t>
  </si>
  <si>
    <t>ﾊﾗｶﾞﾏ</t>
  </si>
  <si>
    <t>ﾋｶﾞｼﾀﾏﾉ</t>
  </si>
  <si>
    <t>ﾎﾄﾞﾀ</t>
  </si>
  <si>
    <t>ﾐﾅﾐｲｲﾌﾞﾁ</t>
  </si>
  <si>
    <t>ﾓﾄﾜﾛｳ</t>
  </si>
  <si>
    <t>ﾔﾏｶﾐ</t>
  </si>
  <si>
    <t>ﾕﾇｷ</t>
  </si>
  <si>
    <t>二本松市</t>
  </si>
  <si>
    <t>ｱｶｲｻﾜ</t>
  </si>
  <si>
    <t>ｱｻｶﾞﾜ</t>
  </si>
  <si>
    <t>ｱﾀﾞﾁｶﾞﾊﾗ</t>
  </si>
  <si>
    <t>ｱﾌﾞｽﾞﾘｲｼ</t>
  </si>
  <si>
    <t>ｲｻﾇﾏﾏﾁ</t>
  </si>
  <si>
    <t>ｲｼﾉﾊﾅ</t>
  </si>
  <si>
    <t>ｲｼﾊﾀ</t>
  </si>
  <si>
    <t>ｲﾁｶｲﾄﾞｳ</t>
  </si>
  <si>
    <t>ｲﾄﾞｶﾞﾐ</t>
  </si>
  <si>
    <t>ｳｼｺｳﾁ</t>
  </si>
  <si>
    <t>ｳﾊﾞｻﾞﾜ</t>
  </si>
  <si>
    <t>ｳﾜﾊﾞﾗ</t>
  </si>
  <si>
    <t>ｵｵｲｼｶﾞｻｸ</t>
  </si>
  <si>
    <t>ｵｵｲﾅﾊﾞ</t>
  </si>
  <si>
    <t>ｵｵｻｶ</t>
  </si>
  <si>
    <t>ｵｵﾀﾞﾝ</t>
  </si>
  <si>
    <t>ｵｵﾓﾘｻﾜ</t>
  </si>
  <si>
    <t>ｵｶﾉｳﾁ</t>
  </si>
  <si>
    <t>ｵｷ</t>
  </si>
  <si>
    <t>ｵﾓﾃ</t>
  </si>
  <si>
    <t>ｶｸﾚｻﾄ</t>
  </si>
  <si>
    <t>ｶﾀｷﾞｼ</t>
  </si>
  <si>
    <t>ｶﾅｲﾛ</t>
  </si>
  <si>
    <t>ｶﾅｲﾛｸﾎﾞ</t>
  </si>
  <si>
    <t>ｶﾌﾞｷ</t>
  </si>
  <si>
    <t>ｶﾐｶﾜｻｷ</t>
  </si>
  <si>
    <t>ｶﾐｼﾝﾃﾞﾝ</t>
  </si>
  <si>
    <t>ｶﾐﾅｶﾞｵﾘ</t>
  </si>
  <si>
    <t>ｶﾐﾊｷﾞｻﾞｶ</t>
  </si>
  <si>
    <t>ｶﾐﾋﾗｳﾁ</t>
  </si>
  <si>
    <t>ｶﾐﾖﾓｷﾞﾀ</t>
  </si>
  <si>
    <t>ｶﾒｶﾞｲ</t>
  </si>
  <si>
    <t>ｶﾗｶｲﾔﾏ</t>
  </si>
  <si>
    <t>ｷﾀﾄﾛﾐ</t>
  </si>
  <si>
    <t>ｷﾄｳｼﾞﾛｳｳﾁ</t>
  </si>
  <si>
    <t>ｺｵﾘﾔﾏﾀﾞｲ</t>
  </si>
  <si>
    <t>ｺｾｶﾞﾜ</t>
  </si>
  <si>
    <t>ｺｾｷ</t>
  </si>
  <si>
    <t>ｺﾊﾀ</t>
  </si>
  <si>
    <t>ｻｲｶﾁﾀ</t>
  </si>
  <si>
    <t>ｻｲｷﾔﾏ</t>
  </si>
  <si>
    <t>ｻｲｺｳｳﾁ</t>
  </si>
  <si>
    <t>ｻﾞｲｼ</t>
  </si>
  <si>
    <t>ｻｴﾝ</t>
  </si>
  <si>
    <t>ｻﾜﾏﾂｸﾗ</t>
  </si>
  <si>
    <t>ｻﾝｺﾞｳｳﾁ</t>
  </si>
  <si>
    <t>ｻﾝﾕｳｻﾞﾝ</t>
  </si>
  <si>
    <t>ｼｵｻﾞﾜ</t>
  </si>
  <si>
    <t>ｼｷﾌﾞｳﾁ</t>
  </si>
  <si>
    <t>ｼﾌﾞｶﾜ</t>
  </si>
  <si>
    <t>ｼﾏﾃﾞﾗ</t>
  </si>
  <si>
    <t>ｼﾏﾉｳﾁ</t>
  </si>
  <si>
    <t>ｼﾓｶﾜｻｷ</t>
  </si>
  <si>
    <t>ｼﾓﾅｶﾞｵﾘ</t>
  </si>
  <si>
    <t>ｼﾓﾉｳﾁ</t>
  </si>
  <si>
    <t>ｼﾓﾔﾏﾀﾞ</t>
  </si>
  <si>
    <t>ｼﾞﾖｳﾀｹ</t>
  </si>
  <si>
    <t>ｼﾖｳﾎﾞｳｼﾞﾏﾁ</t>
  </si>
  <si>
    <t>ｼﾝｻﾞ</t>
  </si>
  <si>
    <t>ｼﾝｾｲﾁﾖｳ</t>
  </si>
  <si>
    <t>ｼﾝﾊﾞﾔｼ</t>
  </si>
  <si>
    <t>ｼﾝﾒｲｲｼ</t>
  </si>
  <si>
    <t>ｽｲｼﾞﾝ</t>
  </si>
  <si>
    <t>ｽｶﾞﾀ</t>
  </si>
  <si>
    <t>ｽｷﾞｻﾜ</t>
  </si>
  <si>
    <t>ｽｷﾞﾀﾀﾞﾝｺﾞｳﾁ</t>
  </si>
  <si>
    <t>ｽｷﾞﾀﾅｶﾉｳﾁ</t>
  </si>
  <si>
    <t>ｽｷﾞﾀﾏﾁ</t>
  </si>
  <si>
    <t>ｽｽﾞｲｼｱｽﾞﾏﾁﾖｳ</t>
  </si>
  <si>
    <t>ｽｽﾞｲｼﾁﾖｳ</t>
  </si>
  <si>
    <t>ｽｽﾞﾘｲｼ</t>
  </si>
  <si>
    <t>ｽﾜﾊﾗ</t>
  </si>
  <si>
    <t>ｾｷ</t>
  </si>
  <si>
    <t>ｾﾉｳｴ</t>
  </si>
  <si>
    <t>ｾﾘｻﾜ</t>
  </si>
  <si>
    <t>ｿﾘﾀ</t>
  </si>
  <si>
    <t>ﾀﾞｲｻｸ</t>
  </si>
  <si>
    <t>ﾀｶｺｼﾏﾂｶﾞｻｸ</t>
  </si>
  <si>
    <t>ﾀｶｺｼﾔﾄﾞ</t>
  </si>
  <si>
    <t>ﾀｶﾋﾗ</t>
  </si>
  <si>
    <t>ﾀｶﾆｼ</t>
  </si>
  <si>
    <t>ﾀﾞｹｵﾝｾﾝ</t>
  </si>
  <si>
    <t>ﾀﾞｹｵﾝｾﾝﾀﾞｲﾜ</t>
  </si>
  <si>
    <t>ﾀﾞｹｵﾝｾﾝﾆｼﾀﾞｲﾜ</t>
  </si>
  <si>
    <t>ﾀﾞｹｵﾝｾﾝﾖｺﾓﾘ</t>
  </si>
  <si>
    <t>ﾀｹｶﾞﾗ</t>
  </si>
  <si>
    <t>ﾀﾞｹﾋｶﾞｼﾏﾁ</t>
  </si>
  <si>
    <t>ﾀﾃﾉﾊﾗ</t>
  </si>
  <si>
    <t>ﾀﾞﾝｺﾞｳﾁ</t>
  </si>
  <si>
    <t>ﾁｴｺﾉﾓﾘ</t>
  </si>
  <si>
    <t>ﾁﾖｳｼﾞﾔﾐﾔ</t>
  </si>
  <si>
    <t>ﾁﾖｳﾒｲ</t>
  </si>
  <si>
    <t>ﾂｷﾉｷ</t>
  </si>
  <si>
    <t>ﾃﾂｾﾝﾁﾖｳ</t>
  </si>
  <si>
    <t>ﾄｳｹﾞ</t>
  </si>
  <si>
    <t>ﾄｳﾀﾛｳｳﾁ</t>
  </si>
  <si>
    <t>ﾄｳﾉﾏｴ</t>
  </si>
  <si>
    <t>ﾄｵｶﾞﾐ</t>
  </si>
  <si>
    <t>ﾄｵﾔﾏ</t>
  </si>
  <si>
    <t>ﾄｵﾆｼ</t>
  </si>
  <si>
    <t>ﾄｻﾜ</t>
  </si>
  <si>
    <t>ﾅｴﾏﾂ</t>
  </si>
  <si>
    <t>ﾅｶｴ</t>
  </si>
  <si>
    <t>ﾅｶﾞｵﾘ</t>
  </si>
  <si>
    <t>ﾅｶｻﾄ</t>
  </si>
  <si>
    <t>ﾅｶﾓﾘ</t>
  </si>
  <si>
    <t>ﾅｶﾔﾏﾀﾞ</t>
  </si>
  <si>
    <t>ﾅｶﾞｼﾀ</t>
  </si>
  <si>
    <t>ﾅｶﾞﾀ</t>
  </si>
  <si>
    <t>ﾅｶﾞﾀｶｼﾞｳﾁ</t>
  </si>
  <si>
    <t>ﾅｶﾞﾀｻｲｷ</t>
  </si>
  <si>
    <t>ﾅｶﾞﾀﾂﾐｳﾁ</t>
  </si>
  <si>
    <t>ﾅｶﾞﾀﾊﾞｼﾂﾐ</t>
  </si>
  <si>
    <t>ﾅｶﾞﾀﾊﾞﾎﾞｳﾁ</t>
  </si>
  <si>
    <t>ﾅｶﾞﾀﾐﾄﾞｳｳﾁ</t>
  </si>
  <si>
    <t>ﾅﾅﾂﾀﾞﾝ</t>
  </si>
  <si>
    <t>ﾅﾘｶﾐ</t>
  </si>
  <si>
    <t>ﾅﾘﾀﾋﾅﾀ</t>
  </si>
  <si>
    <t>ﾅﾘﾀﾏﾁ</t>
  </si>
  <si>
    <t>ﾆｲﾀｷ</t>
  </si>
  <si>
    <t>ﾆｼｲｹ</t>
  </si>
  <si>
    <t>ﾆｼﾆｲﾄﾞﾉ</t>
  </si>
  <si>
    <t>ﾇﾏｶﾞｻｸ</t>
  </si>
  <si>
    <t>ﾈｻﾞｷ</t>
  </si>
  <si>
    <t>ﾊｷﾞｻｶ</t>
  </si>
  <si>
    <t>ﾊﾁﾏﾝﾀﾞﾃ</t>
  </si>
  <si>
    <t>ﾊﾂﾓﾘ</t>
  </si>
  <si>
    <t>ﾊﾈｲｼ</t>
  </si>
  <si>
    <t>ﾊﾞﾊﾞﾀﾞｲﾗ</t>
  </si>
  <si>
    <t>ﾊﾗｾｱﾏｶﾞｻｸ</t>
  </si>
  <si>
    <t>ﾊﾗｾｶｻﾊﾘ</t>
  </si>
  <si>
    <t>ﾊﾗｾｶﾐﾉｳﾁ</t>
  </si>
  <si>
    <t>ﾊﾗｾｶﾜﾊﾗ</t>
  </si>
  <si>
    <t>ﾊﾗｾｻｲｷ</t>
  </si>
  <si>
    <t>ﾊﾗｾｽﾜ</t>
  </si>
  <si>
    <t>ﾊﾗｾｾｷｼﾀ</t>
  </si>
  <si>
    <t>ﾊﾗｾﾅｶﾔｼﾞ</t>
  </si>
  <si>
    <t>ﾊﾗｾﾋﾃﾞﾘﾀ</t>
  </si>
  <si>
    <t>ﾊﾗｾﾔﾏｸﾞﾁ</t>
  </si>
  <si>
    <t>ﾊﾘﾐﾁ</t>
  </si>
  <si>
    <t>ﾋｶﾞｼｳﾗ</t>
  </si>
  <si>
    <t>ﾋｶﾞｼﾆｲﾄﾞﾉ</t>
  </si>
  <si>
    <t>ﾋﾞｼﾔﾓﾝﾄﾞｳ</t>
  </si>
  <si>
    <t>ﾋﾞｼﾔﾓﾝﾄﾞｳﾔﾏ</t>
  </si>
  <si>
    <t>ﾋﾒｺﾏﾂ</t>
  </si>
  <si>
    <t>ﾋﾗｲｼﾀｶﾀﾞ</t>
  </si>
  <si>
    <t>ﾋﾗｲｼﾁﾖｳ</t>
  </si>
  <si>
    <t>ﾌｸﾛｳﾁ</t>
  </si>
  <si>
    <t>ﾌﾀﾏﾀ</t>
  </si>
  <si>
    <t>ﾌﾄﾞｳ</t>
  </si>
  <si>
    <t>ﾌﾄﾞｳﾀﾞｲﾗ</t>
  </si>
  <si>
    <t>ﾌﾅｲｼ</t>
  </si>
  <si>
    <t>ﾌﾅｶﾀｲｼ</t>
  </si>
  <si>
    <t>ﾌﾅｶﾀｲｼﾔﾏ</t>
  </si>
  <si>
    <t>ﾎｿﾉ</t>
  </si>
  <si>
    <t>ﾎﾞｳｽﾞﾀｷ</t>
  </si>
  <si>
    <t>ﾎﾘｺｼ</t>
  </si>
  <si>
    <t>ﾏｴﾊﾗ</t>
  </si>
  <si>
    <t>ﾏﾂｵｶ</t>
  </si>
  <si>
    <t>ﾏﾂﾊﾞﾔｼ</t>
  </si>
  <si>
    <t>ﾐﾅﾐﾄﾛﾐ</t>
  </si>
  <si>
    <t>ﾐﾊﾗﾁﾖｳ</t>
  </si>
  <si>
    <t>ﾐﾎｳﾁ</t>
  </si>
  <si>
    <t>ﾐﾔｻﾞﾜ</t>
  </si>
  <si>
    <t>ﾐﾔﾓﾄ</t>
  </si>
  <si>
    <t>ﾐﾖｳｼﾕｳﾁ</t>
  </si>
  <si>
    <t>ﾑｶｲｻｸﾀ</t>
  </si>
  <si>
    <t>ﾑｶｲﾊﾗ</t>
  </si>
  <si>
    <t>ﾓﾊﾞﾗ</t>
  </si>
  <si>
    <t>ﾓﾛｺｼｶﾞｲ</t>
  </si>
  <si>
    <t>ﾔｸｼ</t>
  </si>
  <si>
    <t>ﾔｻｶﾁﾖｳ</t>
  </si>
  <si>
    <t>ﾔｼﾛﾏｴ</t>
  </si>
  <si>
    <t>ﾔｽﾐｲｼ</t>
  </si>
  <si>
    <t>ﾔｽﾐｲｼﾊﾗ</t>
  </si>
  <si>
    <t>ﾔﾄﾞｲﾘ</t>
  </si>
  <si>
    <t>ﾔﾉﾄ</t>
  </si>
  <si>
    <t>ﾔﾜｺ</t>
  </si>
  <si>
    <t>ﾕｲ</t>
  </si>
  <si>
    <t>ﾕｳﾍｲﾀﾞｲ</t>
  </si>
  <si>
    <t>ﾖﾅｺﾞﾁﾖｳ</t>
  </si>
  <si>
    <t>ﾖﾅｻﾞﾜ</t>
  </si>
  <si>
    <t>ﾖﾓｷﾞﾀﾞ</t>
  </si>
  <si>
    <t>田村市</t>
  </si>
  <si>
    <t>南相馬市</t>
  </si>
  <si>
    <t>伊達市</t>
  </si>
  <si>
    <t>ｲﾂﾎﾟﾝｷﾞ</t>
  </si>
  <si>
    <t>ｲﾂﾎﾟﾝｽｷﾞ</t>
  </si>
  <si>
    <t>ｳｼﾛ</t>
  </si>
  <si>
    <t>ｳﾊﾞｲｼ</t>
  </si>
  <si>
    <t>ｳﾊﾞｶﾞﾌﾄｺﾛ</t>
  </si>
  <si>
    <t>ｳﾊﾞｶﾞﾜ</t>
  </si>
  <si>
    <t>ｳﾜﾀﾞｲ</t>
  </si>
  <si>
    <t>ｴﾑｶｲ</t>
  </si>
  <si>
    <t>ｵｶﾇﾏ</t>
  </si>
  <si>
    <t>ｵｶﾏｴ</t>
  </si>
  <si>
    <t>ｶｺﾞﾀ</t>
  </si>
  <si>
    <t>ｶｼﾜｷﾞﾁﾖｳ</t>
  </si>
  <si>
    <t>ｶﾐｼﾜﾀﾞ</t>
  </si>
  <si>
    <t>ｶﾜﾗﾀﾞ</t>
  </si>
  <si>
    <t>ｷﾀｳｼﾛ</t>
  </si>
  <si>
    <t>ｷﾀﾊﾀ</t>
  </si>
  <si>
    <t>ｸﾂｶﾞﾀ</t>
  </si>
  <si>
    <t>ｻｶﾉｳｴ</t>
  </si>
  <si>
    <t>ｻｶﾉｼﾀ</t>
  </si>
  <si>
    <t>ｻﾜﾀﾞ</t>
  </si>
  <si>
    <t>ｼﾓｼﾜﾀﾞ</t>
  </si>
  <si>
    <t>ｼﾜﾀﾞﾏｴ</t>
  </si>
  <si>
    <t>ｼﾝﾒｲﾏｴ</t>
  </si>
  <si>
    <t>ｽﾜﾆｼ</t>
  </si>
  <si>
    <t>ｽﾜﾉ</t>
  </si>
  <si>
    <t>ｽﾜﾏｴ</t>
  </si>
  <si>
    <t>ｾｷｳｴ</t>
  </si>
  <si>
    <t>ｾｷｼﾀ</t>
  </si>
  <si>
    <t>ｾﾄﾊﾞ</t>
  </si>
  <si>
    <t>ｿﾘﾏﾁ</t>
  </si>
  <si>
    <t>ﾂｶﾊﾀ</t>
  </si>
  <si>
    <t>ﾃﾗﾏｴ</t>
  </si>
  <si>
    <t>ﾄﾞｳﾉｳﾁ</t>
  </si>
  <si>
    <t>ﾅｶﾞｶﾜﾗ</t>
  </si>
  <si>
    <t>ﾅｶｼﾜﾀﾞ</t>
  </si>
  <si>
    <t>ﾅｶﾊﾀ</t>
  </si>
  <si>
    <t>ﾅｶﾞﾏﾁ</t>
  </si>
  <si>
    <t>ﾅｶﾐﾁ</t>
  </si>
  <si>
    <t>ﾅｼﾉｷﾏﾁ</t>
  </si>
  <si>
    <t>ﾈｷﾞｼ</t>
  </si>
  <si>
    <t>ﾈﾀﾞ</t>
  </si>
  <si>
    <t>ﾉｻﾞｷ</t>
  </si>
  <si>
    <t>ﾊｺｻﾞｷ</t>
  </si>
  <si>
    <t>ﾊﾞﾊﾞｸﾞﾁ</t>
  </si>
  <si>
    <t>ﾊﾗｼﾞﾏ</t>
  </si>
  <si>
    <t>ﾋﾃﾞﾘ</t>
  </si>
  <si>
    <t>ﾋﾛﾏｴ</t>
  </si>
  <si>
    <t>ﾌｼｸﾞﾛ</t>
  </si>
  <si>
    <t>ﾎｼｸﾃﾞﾝ</t>
  </si>
  <si>
    <t>ﾏｴｶﾜﾗ</t>
  </si>
  <si>
    <t>ﾐｽﾞﾇｷ</t>
  </si>
  <si>
    <t>ﾐﾅﾐﾎﾞﾘ</t>
  </si>
  <si>
    <t>ﾔｼｷﾏ</t>
  </si>
  <si>
    <t>ﾔﾅｷﾞｳﾁ</t>
  </si>
  <si>
    <t>ﾗｲﾃﾞﾝ</t>
  </si>
  <si>
    <t>本宮市</t>
  </si>
  <si>
    <t>ｲﾅｻﾞﾜ</t>
  </si>
  <si>
    <t>ｲﾜﾈ</t>
  </si>
  <si>
    <t>ｼﾗｲﾜ</t>
  </si>
  <si>
    <t>ﾀｶｷﾞ</t>
  </si>
  <si>
    <t>ﾆｲﾀ</t>
  </si>
  <si>
    <t>ﾇｶｻﾞﾜ</t>
  </si>
  <si>
    <t>ﾏﾂｻﾞﾜ</t>
  </si>
  <si>
    <t>ｶﾘﾔ</t>
  </si>
  <si>
    <t>ｷﾀﾊﾝﾀﾞ</t>
  </si>
  <si>
    <t>ｼﾓｺﾞｵﾘ</t>
  </si>
  <si>
    <t>ｼﾛｶﾞﾈ</t>
  </si>
  <si>
    <t>ﾀﾃ</t>
  </si>
  <si>
    <t>ﾃﾗｻｶ</t>
  </si>
  <si>
    <t>ｲﾀﾊﾞｼﾐﾅﾐ</t>
  </si>
  <si>
    <t>ｳﾁﾔ</t>
  </si>
  <si>
    <t>ｺｻｶﾐﾅﾐ</t>
  </si>
  <si>
    <t>ｼﾝｲｽﾞﾐﾀﾞ</t>
  </si>
  <si>
    <t>ｼﾝｳﾁﾔ</t>
  </si>
  <si>
    <t>ｼﾝｺｻｶ</t>
  </si>
  <si>
    <t>ｼﾝﾄﾂﾄﾘ</t>
  </si>
  <si>
    <t>ﾌｼﾞﾀ</t>
  </si>
  <si>
    <t>ｲｲｻﾞｶ</t>
  </si>
  <si>
    <t>ｵｵｻｸ</t>
  </si>
  <si>
    <t>ｵｵｼﾐｽﾞ</t>
  </si>
  <si>
    <t>ｵｵﾂﾅｷﾞ</t>
  </si>
  <si>
    <t>ｺｻｸ</t>
  </si>
  <si>
    <t>ｺﾂﾅｷﾞ</t>
  </si>
  <si>
    <t>ﾃﾗｸﾎﾞ</t>
  </si>
  <si>
    <t>ﾄﾞｳｼﾞﾖｳ</t>
  </si>
  <si>
    <t>ﾅｶﾁﾖｳ</t>
  </si>
  <si>
    <t>ﾅﾅﾏｶﾞﾘ</t>
  </si>
  <si>
    <t>ﾊﾈﾀﾞ</t>
  </si>
  <si>
    <t>ﾔﾏｷﾔ</t>
  </si>
  <si>
    <t>ｵｵｲｹ</t>
  </si>
  <si>
    <t>ｵｵﾐﾔ</t>
  </si>
  <si>
    <t>ｶﾜﾗ</t>
  </si>
  <si>
    <t>ｻｸﾗｵｶ</t>
  </si>
  <si>
    <t>ﾅﾘﾀﾋｶﾞｼ</t>
  </si>
  <si>
    <t>ﾋｶﾞｼｶﾜﾗ</t>
  </si>
  <si>
    <t>ﾕﾓﾄ</t>
  </si>
  <si>
    <t>ｲｸﾀ</t>
  </si>
  <si>
    <t>ﾄﾖﾅﾘ</t>
  </si>
  <si>
    <t>ﾅｶﾂﾞﾏ</t>
  </si>
  <si>
    <t>ｶﾐﾉﾊﾗ</t>
  </si>
  <si>
    <t>ﾀｷｻﾞﾜ</t>
  </si>
  <si>
    <t>ｶﾞﾓｳ</t>
  </si>
  <si>
    <t>ｸﾛｻﾜ</t>
  </si>
  <si>
    <t>ｺﾊﾞﾔｼ</t>
  </si>
  <si>
    <t>ｻｶﾀ</t>
  </si>
  <si>
    <t>ﾅｶﾞﾊﾏ</t>
  </si>
  <si>
    <t>ｱｽﾞﾏ</t>
  </si>
  <si>
    <t>ｱﾅﾊﾞﾗ</t>
  </si>
  <si>
    <t>ｲｹﾞﾀ</t>
  </si>
  <si>
    <t>ｲｽﾞﾐﾀ</t>
  </si>
  <si>
    <t>ｲﾄｻﾞﾜ</t>
  </si>
  <si>
    <t>ｲﾖﾄ</t>
  </si>
  <si>
    <t>ｲﾜｼﾀ</t>
  </si>
  <si>
    <t>ｳﾁｶﾜ</t>
  </si>
  <si>
    <t>ｵｵﾆﾀ</t>
  </si>
  <si>
    <t>ｵｵﾊﾗ</t>
  </si>
  <si>
    <t>ｵｵﾓﾓ</t>
  </si>
  <si>
    <t>ｵﾉｼﾏ</t>
  </si>
  <si>
    <t>ｶｲﾊﾞﾗ</t>
  </si>
  <si>
    <t>ｶﾀｶｲ</t>
  </si>
  <si>
    <t>ｶﾅｲｻﾞﾜ</t>
  </si>
  <si>
    <t>ｶﾜｼﾏ</t>
  </si>
  <si>
    <t>ｷﾌﾞｼ</t>
  </si>
  <si>
    <t>ｸﾘﾕｳｻﾞﾜ</t>
  </si>
  <si>
    <t>ｺﾀｶﾊﾞﾔｼ</t>
  </si>
  <si>
    <t>ｼｵｴ</t>
  </si>
  <si>
    <t>ｼｵﾉﾊﾗ</t>
  </si>
  <si>
    <t>ｼｽﾞｶﾜ</t>
  </si>
  <si>
    <t>ｼﾓﾔﾏ</t>
  </si>
  <si>
    <t>ｼﾖｳｼﾞﾔ</t>
  </si>
  <si>
    <t>ｼﾗｻﾜ</t>
  </si>
  <si>
    <t>ｽｲｼ</t>
  </si>
  <si>
    <t>ｽｹｷﾞﾕｳ</t>
  </si>
  <si>
    <t>ｾｷﾓﾄ</t>
  </si>
  <si>
    <t>ﾀｶﾂｴﾊﾗ</t>
  </si>
  <si>
    <t>ﾀｷﾉﾊﾗ</t>
  </si>
  <si>
    <t>ﾀﾀﾞｲｼ</t>
  </si>
  <si>
    <t>ﾀﾉｾ</t>
  </si>
  <si>
    <t>ﾀﾍﾞ</t>
  </si>
  <si>
    <t>ﾀﾝﾄﾞｳ</t>
  </si>
  <si>
    <t>ﾂﾉｳ</t>
  </si>
  <si>
    <t>ﾄｳﾆﾕｳ</t>
  </si>
  <si>
    <t>ﾄｳﾉｽ</t>
  </si>
  <si>
    <t>ﾄﾁﾕｳ</t>
  </si>
  <si>
    <t>ﾄﾐﾔﾏ</t>
  </si>
  <si>
    <t>ﾅｶｱﾗｲ</t>
  </si>
  <si>
    <t>ﾅｶﾞﾉ</t>
  </si>
  <si>
    <t>ﾉｼﾄ</t>
  </si>
  <si>
    <t>ﾊｼﾞｶｾﾞ</t>
  </si>
  <si>
    <t>ﾊﾏﾉ</t>
  </si>
  <si>
    <t>ﾊﾘﾕｳ</t>
  </si>
  <si>
    <t>ﾊﾞﾝﾔ</t>
  </si>
  <si>
    <t>ﾌｸﾒｻﾞﾜ</t>
  </si>
  <si>
    <t>ﾌｸﾜﾀ</t>
  </si>
  <si>
    <t>ﾌﾙﾏﾁ</t>
  </si>
  <si>
    <t>ﾏｴｻﾞﾜ</t>
  </si>
  <si>
    <t>ﾏﾂﾄﾊﾗ</t>
  </si>
  <si>
    <t>ﾐｽﾞﾅｼ</t>
  </si>
  <si>
    <t>ﾐｽﾞﾈｻﾜ</t>
  </si>
  <si>
    <t>ﾐｽﾞﾋｷ</t>
  </si>
  <si>
    <t>ﾐﾔﾄｺ</t>
  </si>
  <si>
    <t>ﾓﾘﾄ</t>
  </si>
  <si>
    <t>ﾔｷﾞﾉｻﾜ</t>
  </si>
  <si>
    <t>ﾔｿｳ</t>
  </si>
  <si>
    <t>ﾕﾉﾊﾅ</t>
  </si>
  <si>
    <t>ﾖｼﾀｶ</t>
  </si>
  <si>
    <t>ｾｷﾔ</t>
  </si>
  <si>
    <t>ｵﾉﾓﾄ</t>
  </si>
  <si>
    <t>ｶﾐﾉｼﾞﾘ</t>
  </si>
  <si>
    <t>ｼﾀﾀﾆ</t>
  </si>
  <si>
    <t>ﾄｾｼﾞﾏ</t>
  </si>
  <si>
    <t>ﾉｻﾞﾜ</t>
  </si>
  <si>
    <t>ﾑﾂｱｲ</t>
  </si>
  <si>
    <t>ｻﾗｼﾅ</t>
  </si>
  <si>
    <t>ｱｼﾊﾗ</t>
  </si>
  <si>
    <t>ｶﾈﾀﾞ</t>
  </si>
  <si>
    <t>ｻｶｼﾀ</t>
  </si>
  <si>
    <t>ﾁﾖﾀﾞ</t>
  </si>
  <si>
    <t>ﾅｶﾞｻｶ</t>
  </si>
  <si>
    <t>ﾐｻﾄ</t>
  </si>
  <si>
    <t>ﾐﾂﾜ</t>
  </si>
  <si>
    <t>ﾐﾈ</t>
  </si>
  <si>
    <t>ｵｵｶﾐ</t>
  </si>
  <si>
    <t>ﾀﾞｲﾄﾞｳ</t>
  </si>
  <si>
    <t>ﾋﾞﾔﾂｺ</t>
  </si>
  <si>
    <t>ﾐﾔｺ</t>
  </si>
  <si>
    <t>ﾀｶﾞﾜ</t>
  </si>
  <si>
    <t>ﾊﾏｻｷ</t>
  </si>
  <si>
    <t>ﾐﾀｿﾞﾉ</t>
  </si>
  <si>
    <t>ﾐﾅﾄ</t>
  </si>
  <si>
    <t>ｶﾙｲｻﾞﾜ</t>
  </si>
  <si>
    <t>ｺﾞｳﾄﾞ</t>
  </si>
  <si>
    <t>ﾌｼﾞ</t>
  </si>
  <si>
    <t>ｵｵﾉﾎﾞﾘ</t>
  </si>
  <si>
    <t>ｶﾜｲ</t>
  </si>
  <si>
    <t>ﾆｼｶﾀ</t>
  </si>
  <si>
    <t>ﾏｶﾞﾀ</t>
  </si>
  <si>
    <t>ﾅｶｶﾞﾜ</t>
  </si>
  <si>
    <t>ﾐｽﾞﾇﾏ</t>
  </si>
  <si>
    <t>ｵｵｱｼ</t>
  </si>
  <si>
    <t>ﾉｼﾞﾘ</t>
  </si>
  <si>
    <t>ｱｶﾙ</t>
  </si>
  <si>
    <t>ｱｻﾋｲﾁｶﾜ</t>
  </si>
  <si>
    <t>ｱｻﾋｽｷﾞﾊﾗ</t>
  </si>
  <si>
    <t>ｱｻﾋﾀﾃﾊﾀ</t>
  </si>
  <si>
    <t>ｱｻﾋﾃﾗｲﾘ</t>
  </si>
  <si>
    <t>ｱｻﾋﾐﾖｾ</t>
  </si>
  <si>
    <t>ｱｻﾋﾑﾘﾖｳ</t>
  </si>
  <si>
    <t>ｳﾜﾀﾞｲﾗ</t>
  </si>
  <si>
    <t>ｵｵｲｼ</t>
  </si>
  <si>
    <t>ｵｷﾞｸﾎﾞ</t>
  </si>
  <si>
    <t>ｵﾏﾀｸﾎﾞ</t>
  </si>
  <si>
    <t>ｶﾂﾊﾗ</t>
  </si>
  <si>
    <t>ｶﾜﾗﾁﾖｳ</t>
  </si>
  <si>
    <t>ｸﾛｶﾜ</t>
  </si>
  <si>
    <t>ｺﾞﾝｹﾞﾝﾄﾞｳ</t>
  </si>
  <si>
    <t>ｻｶｲﾉ</t>
  </si>
  <si>
    <t>ｻｶｾｶﾞﾜ</t>
  </si>
  <si>
    <t>ｼﾓｶﾞﾜﾗ</t>
  </si>
  <si>
    <t>ｼﾓﾎﾘ</t>
  </si>
  <si>
    <t>ｼﾞﾖｳﾄﾞﾊﾗ</t>
  </si>
  <si>
    <t>ｼﾝﾁﾖｳ</t>
  </si>
  <si>
    <t>ｼﾝﾔｼｷ</t>
  </si>
  <si>
    <t>ｽｷﾞﾔ</t>
  </si>
  <si>
    <t>ｽｽﾞﾒﾊﾞﾔｼ</t>
  </si>
  <si>
    <t>ﾀﾁｲｼﾀﾞ</t>
  </si>
  <si>
    <t>ﾂﾙﾉﾍﾞ</t>
  </si>
  <si>
    <t>ﾃﾗｻｷ</t>
  </si>
  <si>
    <t>ﾃﾗﾉﾏｴ</t>
  </si>
  <si>
    <t>ﾄﾐｶﾜ</t>
  </si>
  <si>
    <t>ﾅｶﾞｲﾉ</t>
  </si>
  <si>
    <t>ﾆｼｳﾗ</t>
  </si>
  <si>
    <t>ﾆｼｵ</t>
  </si>
  <si>
    <t>ﾆｼﾓﾄ</t>
  </si>
  <si>
    <t>ﾊｼﾏﾙ</t>
  </si>
  <si>
    <t>ﾋｶﾞｼｵﾏﾀ</t>
  </si>
  <si>
    <t>ﾋﾀﾞﾏ</t>
  </si>
  <si>
    <t>ﾌｸｴｵｶ</t>
  </si>
  <si>
    <t>ﾌｼﾞｲｴﾀﾃ</t>
  </si>
  <si>
    <t>ﾎﾏ</t>
  </si>
  <si>
    <t>ﾏﾂｷｼ</t>
  </si>
  <si>
    <t>ﾏﾙﾔﾏ</t>
  </si>
  <si>
    <t>ﾐﾔｶﾜ</t>
  </si>
  <si>
    <t>ﾔｷﾞｻﾜ</t>
  </si>
  <si>
    <t>ﾖﾈﾀ</t>
  </si>
  <si>
    <t>ﾛｸｼﾞｿﾞｳ</t>
  </si>
  <si>
    <t>ﾜﾀﾞﾒ</t>
  </si>
  <si>
    <t>ｸﾏｸﾗ</t>
  </si>
  <si>
    <t>ﾏﾂｻﾞｷ</t>
  </si>
  <si>
    <t>ｱｶｻﾜ</t>
  </si>
  <si>
    <t>ｶﾝﾀﾐﾅﾐ</t>
  </si>
  <si>
    <t>ｺﾞﾎﾝﾏﾂ</t>
  </si>
  <si>
    <t>ｻｶｲﾁﾖｳ</t>
  </si>
  <si>
    <t>ｻﾝｼﾞﾖｳﾒ</t>
  </si>
  <si>
    <t>ｼﾓﾐﾔｻﾞｷ</t>
  </si>
  <si>
    <t>ｼﾞﾖｳｼｷﾒﾝ</t>
  </si>
  <si>
    <t>ｽﾜｼﾐｽﾞ</t>
  </si>
  <si>
    <t>ｾｷﾉｳｴ</t>
  </si>
  <si>
    <t>ｾｷﾔﾏ</t>
  </si>
  <si>
    <t>ｾﾞﾝｺﾞｳｳﾁ</t>
  </si>
  <si>
    <t>ﾀﾃｻﾜ</t>
  </si>
  <si>
    <t>ﾃﾗｳﾁﾐﾅﾐ</t>
  </si>
  <si>
    <t>ﾃﾝｶｲ</t>
  </si>
  <si>
    <t>ﾄｳｺﾞｳ</t>
  </si>
  <si>
    <t>ﾅｶﾊﾀﾐﾅﾐ</t>
  </si>
  <si>
    <t>ﾅｶﾏﾙ</t>
  </si>
  <si>
    <t>ﾅﾍﾞｳﾁ</t>
  </si>
  <si>
    <t>ﾆｼﾅｶﾞﾐﾈ</t>
  </si>
  <si>
    <t>ﾈｼﾞﾕｸ</t>
  </si>
  <si>
    <t>ﾊﾅｻｷ</t>
  </si>
  <si>
    <t>ﾋｶﾞｼｶﾜﾊﾗ</t>
  </si>
  <si>
    <t>ﾋｶﾞｼﾂﾂﾐ</t>
  </si>
  <si>
    <t>ﾋｶﾞｼﾅｶﾞﾐﾈ</t>
  </si>
  <si>
    <t>ﾋｶﾞｼﾉｳﾁ</t>
  </si>
  <si>
    <t>ﾍｲﾊﾞﾁ</t>
  </si>
  <si>
    <t>ﾎﾞﾀﾝﾀﾞｲﾗ</t>
  </si>
  <si>
    <t>ﾎﾝｺﾞｳﾁﾖｳ</t>
  </si>
  <si>
    <t>ﾎﾝｼﾞﾖｳﾀﾞﾃ</t>
  </si>
  <si>
    <t>ﾏｴｸﾎﾞ</t>
  </si>
  <si>
    <t>ﾏﾂｸﾗ</t>
  </si>
  <si>
    <t>ﾏﾂﾎﾞｳ</t>
  </si>
  <si>
    <t>ﾏﾙﾉｳﾁ</t>
  </si>
  <si>
    <t>ﾐﾖｳｼﾝﾋｶﾞｼ</t>
  </si>
  <si>
    <t>ﾔｻｶｴ</t>
  </si>
  <si>
    <t>ﾔﾏﾄｳﾁ</t>
  </si>
  <si>
    <t>ｲﾂｼｷ</t>
  </si>
  <si>
    <t>ｻｶｻｶﾞﾜ</t>
  </si>
  <si>
    <t>ｾｷｸﾞﾁ</t>
  </si>
  <si>
    <t>ﾃﾗﾔﾏ</t>
  </si>
  <si>
    <t>ﾋﾉｷ</t>
  </si>
  <si>
    <t>ｶﾈｻﾞﾜ</t>
  </si>
  <si>
    <t>ﾔﾏｼﾀ</t>
  </si>
  <si>
    <t>ｲｺｳ</t>
  </si>
  <si>
    <t>ｶﾜｶﾐ</t>
  </si>
  <si>
    <t>ﾀﾞｲｼﾞﾕｸ</t>
  </si>
  <si>
    <t>ﾀｼﾛ</t>
  </si>
  <si>
    <t>ｱｵﾉ</t>
  </si>
  <si>
    <t>ｱｶﾊﾞﾈ</t>
  </si>
  <si>
    <t>ｲﾁﾉｻﾜ</t>
  </si>
  <si>
    <t>ｻﾜｲ</t>
  </si>
  <si>
    <t>ｼﾛｲｼ</t>
  </si>
  <si>
    <t>ｾｷﾈ</t>
  </si>
  <si>
    <t>ﾅｶﾞｸﾎﾞ</t>
  </si>
  <si>
    <t>ﾏｴﾉｳﾁ</t>
  </si>
  <si>
    <t>ﾔﾅｾ</t>
  </si>
  <si>
    <t>ｶﾜﾍﾞ</t>
  </si>
  <si>
    <t>ｺﾏｶﾞﾀ</t>
  </si>
  <si>
    <t>ｺﾏﾂﾊﾞﾗ</t>
  </si>
  <si>
    <t>ﾅｶｸﾞﾗ</t>
  </si>
  <si>
    <t>ﾋｶﾞｼﾔﾏ</t>
  </si>
  <si>
    <t>ｵｵﾀﾜ</t>
  </si>
  <si>
    <t>ｾﾝｺﾞｸ</t>
  </si>
  <si>
    <t>ｶﾂｷﾞﾊﾞｼ</t>
  </si>
  <si>
    <t>ｺﾀﾞｷ</t>
  </si>
  <si>
    <t>ｼﾊﾞﾊﾗ</t>
  </si>
  <si>
    <t>ｼﾖｳｼﾞ</t>
  </si>
  <si>
    <t>ﾀｷ</t>
  </si>
  <si>
    <t>ﾔｼﾏﾀﾞｲ</t>
  </si>
  <si>
    <t>ﾁﾕｳｵｳﾀﾞｲ</t>
  </si>
  <si>
    <t>ｷﾀﾀﾞ</t>
  </si>
  <si>
    <t>ﾏｴﾊﾞﾗ</t>
  </si>
  <si>
    <t>ｵｵｽｹﾞ</t>
  </si>
  <si>
    <t>ｺﾊﾞﾏ</t>
  </si>
  <si>
    <t>ﾃﾗｻﾞﾜ</t>
  </si>
  <si>
    <t>ﾐｽﾞｻﾜ</t>
  </si>
  <si>
    <t>ｶｸﾗ</t>
  </si>
  <si>
    <t>ﾀｶｾ</t>
  </si>
  <si>
    <t>ﾀｼﾞﾘ</t>
  </si>
  <si>
    <t>ﾆｼﾀﾞｲ</t>
  </si>
  <si>
    <t>ﾌｼﾞﾊｼ</t>
  </si>
  <si>
    <t>ｵｵﾄﾞﾊﾏ</t>
  </si>
  <si>
    <t>ｺﾏｶﾞﾐﾈ</t>
  </si>
  <si>
    <t>ｽｷﾞﾉﾒ</t>
  </si>
  <si>
    <t>ﾅｶｼﾏ</t>
  </si>
  <si>
    <t>ｲｲﾄｲ</t>
  </si>
  <si>
    <t>ｲﾀﾐｻﾞﾜ</t>
  </si>
  <si>
    <t>ｳｽｲｼ</t>
  </si>
  <si>
    <t>ｸｻﾉ</t>
  </si>
  <si>
    <t>ｺﾐﾔ</t>
  </si>
  <si>
    <t>ｻｽ</t>
  </si>
  <si>
    <t>ｾｷｻﾜ</t>
  </si>
  <si>
    <t>ﾅｶﾞﾄﾞﾛ</t>
  </si>
  <si>
    <t>ﾆﾏｲﾊﾞｼ</t>
  </si>
  <si>
    <t>ﾋｿ</t>
  </si>
  <si>
    <t>ﾏｴﾀ</t>
  </si>
  <si>
    <t>ﾜﾗﾋﾞﾀﾞｲﾗ</t>
  </si>
  <si>
    <t>宇都宮市</t>
  </si>
  <si>
    <t>ｱｲﾉｻﾜﾁﾖｳ</t>
  </si>
  <si>
    <t>ｱｼﾇﾏﾁﾖｳ</t>
  </si>
  <si>
    <t>ｲｲﾀﾞﾏﾁ</t>
  </si>
  <si>
    <t>ｲｲﾔﾏﾏﾁ</t>
  </si>
  <si>
    <t>ｲｼｲﾏﾁ</t>
  </si>
  <si>
    <t>ｲｼﾅﾀﾞﾏﾁ</t>
  </si>
  <si>
    <t>ｲﾀﾄﾞﾏﾁ</t>
  </si>
  <si>
    <t>ｲﾁｼﾞﾖｳ</t>
  </si>
  <si>
    <t>ｲﾁﾉｻﾜﾏﾁ</t>
  </si>
  <si>
    <t>ｲﾏｲｽﾞﾐｼﾝﾏﾁ</t>
  </si>
  <si>
    <t>ｲﾏｲｽﾞﾐﾁﾖｳ</t>
  </si>
  <si>
    <t>ｲﾏｻﾞﾄﾁﾖｳ</t>
  </si>
  <si>
    <t>ｲﾏﾐﾔ</t>
  </si>
  <si>
    <t>ｲﾜｿﾞﾏﾁ</t>
  </si>
  <si>
    <t>ｲﾜﾊﾗﾏﾁ</t>
  </si>
  <si>
    <t>ｲﾜﾓﾄﾁﾖｳ</t>
  </si>
  <si>
    <t>ｳｴﾉﾏﾁ</t>
  </si>
  <si>
    <t>ｳﾜﾀﾞﾁﾖｳ</t>
  </si>
  <si>
    <t>ｴｷﾏｴﾄﾞｵﾘ</t>
  </si>
  <si>
    <t>ｴｿｼﾞﾏ</t>
  </si>
  <si>
    <t>ｴｿｼﾞﾏﾎﾝﾁﾖｳ</t>
  </si>
  <si>
    <t>ｴｿｼﾞﾏﾏﾁ</t>
  </si>
  <si>
    <t>ｴﾉﾏﾁ</t>
  </si>
  <si>
    <t>ｵｵｱﾐﾏﾁ</t>
  </si>
  <si>
    <t>ｵｵｿﾞ</t>
  </si>
  <si>
    <t>ｵｵﾄﾞｵﾘ</t>
  </si>
  <si>
    <t>ｵｵﾔﾏﾁ</t>
  </si>
  <si>
    <t>ｵｸﾗﾏﾁ</t>
  </si>
  <si>
    <t>ｶｲﾄﾞｳﾏﾁ</t>
  </si>
  <si>
    <t>ｶﾈﾀﾞﾁﾖｳ</t>
  </si>
  <si>
    <t>ｶﾉｳﾔﾁﾖｳ</t>
  </si>
  <si>
    <t>ｶﾐｵｵｿﾞﾏﾁ</t>
  </si>
  <si>
    <t>ｶﾐｵｵﾂｶﾁﾖｳ</t>
  </si>
  <si>
    <t>ｶﾐｶｹﾏﾁ</t>
  </si>
  <si>
    <t>ｶﾐｶﾅｲﾏﾁ</t>
  </si>
  <si>
    <t>ｶﾐｸﾜｼﾞﾏﾏﾁ</t>
  </si>
  <si>
    <t>ｶﾐｺｲｹﾏﾁ</t>
  </si>
  <si>
    <t>ｶﾐｺｸﾞﾗﾁﾖｳ</t>
  </si>
  <si>
    <t>ｶﾐｺﾓﾘﾔﾏﾁ</t>
  </si>
  <si>
    <t>ｶﾐﾀﾜﾗﾁﾖｳ</t>
  </si>
  <si>
    <t>ｶﾐﾄﾏﾂﾘ</t>
  </si>
  <si>
    <t>ｶﾐﾄﾏﾂﾘﾁﾖｳ</t>
  </si>
  <si>
    <t>ｶﾐﾐﾀﾁﾖｳ</t>
  </si>
  <si>
    <t>ｶﾐﾖｺｸﾗﾏﾁ</t>
  </si>
  <si>
    <t>ｶﾐﾖｺﾀﾏﾁ</t>
  </si>
  <si>
    <t>ｶﾘﾇﾏﾏﾁ</t>
  </si>
  <si>
    <t>ｶﾜﾀﾞﾏﾁ</t>
  </si>
  <si>
    <t>ｶﾜﾑｺｳﾁﾖｳ</t>
  </si>
  <si>
    <t>ｶﾜﾗﾔﾁﾖｳ</t>
  </si>
  <si>
    <t>ｶﾝﾊﾟｸﾁﾖｳ</t>
  </si>
  <si>
    <t>ｷｸｽｲﾁﾖｳ</t>
  </si>
  <si>
    <t>ｷﾀｲﾁﾉｻﾜﾏﾁ</t>
  </si>
  <si>
    <t>ｷﾀﾜｶﾏﾂﾊﾗ</t>
  </si>
  <si>
    <t>ｷﾖｳﾏﾁ</t>
  </si>
  <si>
    <t>ｷﾖｽﾐ</t>
  </si>
  <si>
    <t>ｷﾖﾊﾗｺｳｷﾞﾖｳﾀﾞﾝﾁ</t>
  </si>
  <si>
    <t>ｷﾖﾊﾗﾀﾞｲ</t>
  </si>
  <si>
    <t>ｸﾜｼﾞﾏﾏﾁ</t>
  </si>
  <si>
    <t>ｺｴﾄﾞ</t>
  </si>
  <si>
    <t>ｺｶﾞｼﾏﾁ</t>
  </si>
  <si>
    <t>ｺﾃﾔﾏﾏﾁ</t>
  </si>
  <si>
    <t>ｺﾏﾆﾕｳ</t>
  </si>
  <si>
    <t>ｺﾏﾆﾕｳﾏﾁ</t>
  </si>
  <si>
    <t>ｻﾞｲﾓｸﾁﾖｳ</t>
  </si>
  <si>
    <t>ｻｶﾂﾞﾗﾁﾖｳ</t>
  </si>
  <si>
    <t>ｻｷﾞﾉﾔﾏﾁ</t>
  </si>
  <si>
    <t>ｻｹﾞﾊｼﾁﾖｳ</t>
  </si>
  <si>
    <t>ｻﾂｷ</t>
  </si>
  <si>
    <t>ｻﾙﾔﾏﾏﾁ</t>
  </si>
  <si>
    <t>ｼﾉｲﾏﾁ</t>
  </si>
  <si>
    <t>ｼﾓｱﾗﾊﾘﾏﾁ</t>
  </si>
  <si>
    <t>ｼﾓｵｶﾓﾄﾁﾖｳ</t>
  </si>
  <si>
    <t>ｼﾓｶｹﾏﾁ</t>
  </si>
  <si>
    <t>ｼﾓｶﾅｲﾏﾁ</t>
  </si>
  <si>
    <t>ｼﾓｶﾜﾏﾀﾏﾁ</t>
  </si>
  <si>
    <t>ｼﾓｶﾞﾜﾗﾏﾁ</t>
  </si>
  <si>
    <t>ｼﾓｸﾜｼﾞﾏﾏﾁ</t>
  </si>
  <si>
    <t>ｼﾓｸﾞﾘﾏﾁ</t>
  </si>
  <si>
    <t>ｼﾓｺｲｹﾏﾁ</t>
  </si>
  <si>
    <t>ｼﾓｺｸﾞﾗﾁﾖｳ</t>
  </si>
  <si>
    <t>ｼﾓｿﾘﾏﾁﾁﾖｳ</t>
  </si>
  <si>
    <t>ｼﾓﾀﾜﾗﾁﾖｳ</t>
  </si>
  <si>
    <t>ｼﾓﾄｶﾐﾁﾖｳ</t>
  </si>
  <si>
    <t>ｼﾓﾄﾏﾂﾘ</t>
  </si>
  <si>
    <t>ｼﾓﾋﾗｲﾃﾞﾏﾁ</t>
  </si>
  <si>
    <t>ｼﾓﾖｺｸﾗﾏﾁ</t>
  </si>
  <si>
    <t>ｼﾓﾖｺﾀﾁﾖｳ</t>
  </si>
  <si>
    <t>ｼﾕｸｺﾞｳ</t>
  </si>
  <si>
    <t>ｼﾖｳﾌｳﾀﾞｲ</t>
  </si>
  <si>
    <t>ｼﾗｻﾜﾁﾖｳ</t>
  </si>
  <si>
    <t>ｼﾝﾄﾐﾁﾖｳ</t>
  </si>
  <si>
    <t>ｽｴﾋﾛ</t>
  </si>
  <si>
    <t>ｽｽﾞﾒﾉﾐﾔ</t>
  </si>
  <si>
    <t>ｽｽﾞﾒﾉﾐﾔﾁﾖｳ</t>
  </si>
  <si>
    <t>ｽﾅﾀﾏﾁ</t>
  </si>
  <si>
    <t>ｾｷﾎﾞﾘﾁﾖｳ</t>
  </si>
  <si>
    <t>ｾﾝﾅﾐﾏﾁ</t>
  </si>
  <si>
    <t>ﾀﾞｲｶﾝ</t>
  </si>
  <si>
    <t>ﾀﾞｲｼﾝﾃﾞﾝ</t>
  </si>
  <si>
    <t>ﾀﾞｲｼﾝﾃﾞﾝﾏﾁ</t>
  </si>
  <si>
    <t>ﾀｶｻｺﾞﾁﾖｳ</t>
  </si>
  <si>
    <t>ﾀｶﾏﾂﾁﾖｳ</t>
  </si>
  <si>
    <t>ﾀｶﾗｲﾁﾖｳ</t>
  </si>
  <si>
    <t>ﾀｶﾗｷﾞﾁﾖｳ</t>
  </si>
  <si>
    <t>ﾀｶﾗｷﾞﾎﾝﾁﾖｳ</t>
  </si>
  <si>
    <t>ﾀｷﾔﾁﾖｳ</t>
  </si>
  <si>
    <t>ﾀｹｼﾀﾏﾁ</t>
  </si>
  <si>
    <t>ﾀｹﾊﾞﾔｼﾏﾁ</t>
  </si>
  <si>
    <t>ﾀｹﾞﾏﾁ</t>
  </si>
  <si>
    <t>ﾀﾉﾏﾁ</t>
  </si>
  <si>
    <t>ﾁﾕｳｵｳﾎﾝﾁﾖｳ</t>
  </si>
  <si>
    <t>ﾂﾙﾀﾏﾁ</t>
  </si>
  <si>
    <t>ﾃﾝｼﾞﾝ</t>
  </si>
  <si>
    <t>ﾃﾞﾝﾏﾁﾖｳ</t>
  </si>
  <si>
    <t>ﾄﾞｳｼﾞﾖｳｼﾞﾕｸﾏﾁ</t>
  </si>
  <si>
    <t>ﾄｳﾔﾁﾖｳ</t>
  </si>
  <si>
    <t>ﾄｶﾐﾁﾖｳ</t>
  </si>
  <si>
    <t>ﾄｸｼﾞﾗﾏﾁ</t>
  </si>
  <si>
    <t>ﾄﾏﾂﾘ</t>
  </si>
  <si>
    <t>ﾄﾏﾂﾘﾀﾞｲ</t>
  </si>
  <si>
    <t>ﾄﾏﾂﾘﾁﾖｳ</t>
  </si>
  <si>
    <t>ﾄﾏﾂﾘﾓﾄﾁﾖｳ</t>
  </si>
  <si>
    <t>ﾄﾖｻﾄﾀﾞｲ</t>
  </si>
  <si>
    <t>ﾄﾝﾔﾏﾁ</t>
  </si>
  <si>
    <t>ﾅｶｲﾁﾉｻﾜﾏﾁ</t>
  </si>
  <si>
    <t>ﾅｶｲﾏｲｽﾞﾐ</t>
  </si>
  <si>
    <t>ﾅｶﾞｵｶﾁﾖｳ</t>
  </si>
  <si>
    <t>ﾅｶｵｶﾓﾄﾁﾖｳ</t>
  </si>
  <si>
    <t>ﾅｶｶﾞﾜﾗﾏﾁ</t>
  </si>
  <si>
    <t>ﾅｶｸﾎﾞ</t>
  </si>
  <si>
    <t>ﾅｶｻﾞﾄﾁﾖｳ</t>
  </si>
  <si>
    <t>ﾅｶｼﾞﾏﾁﾖｳ</t>
  </si>
  <si>
    <t>ﾅｶﾄﾏﾂﾘ</t>
  </si>
  <si>
    <t>ﾅｶﾄﾏﾂﾘﾁﾖｳ</t>
  </si>
  <si>
    <t>ﾅｶﾞﾐﾈﾁﾖｳ</t>
  </si>
  <si>
    <t>ﾆｼｲﾁﾉｻﾜﾏﾁ</t>
  </si>
  <si>
    <t>ﾆｼｵｻｶﾍﾞﾏﾁ</t>
  </si>
  <si>
    <t>ﾆｼｶﾜﾀ</t>
  </si>
  <si>
    <t>ﾆｼｶﾜﾀﾋｶﾞｼﾏﾁ</t>
  </si>
  <si>
    <t>ﾆｼｶﾜﾀﾎﾝﾁﾖｳ</t>
  </si>
  <si>
    <t>ﾆｼｶﾜﾀﾏﾁ</t>
  </si>
  <si>
    <t>ﾆｼｶﾜﾀﾐﾅﾐ</t>
  </si>
  <si>
    <t>ﾆｼｷ</t>
  </si>
  <si>
    <t>ﾆｼﾀﾞｲｶﾝ</t>
  </si>
  <si>
    <t>ﾆｼﾉﾐﾔ</t>
  </si>
  <si>
    <t>ﾆｼﾊﾗﾁﾖｳ</t>
  </si>
  <si>
    <t>ﾆﾂｻﾄﾏﾁ</t>
  </si>
  <si>
    <t>ﾉｺﾞﾔﾏﾁ</t>
  </si>
  <si>
    <t>ﾉｻﾞﾜﾏﾁ</t>
  </si>
  <si>
    <t>ﾊｷﾞﾕｳﾀﾞﾁﾖｳ</t>
  </si>
  <si>
    <t>ﾊﾅﾌﾞｻ</t>
  </si>
  <si>
    <t>ﾊﾅﾌﾞｻﾎﾝﾁﾖｳ</t>
  </si>
  <si>
    <t>ﾊﾅﾜﾀﾞ</t>
  </si>
  <si>
    <t>ﾊﾞﾊﾞﾄﾞｵﾘ</t>
  </si>
  <si>
    <t>ﾊﾘｶﾞﾔ</t>
  </si>
  <si>
    <t>ﾊﾘｶﾞﾔﾁﾖｳ</t>
  </si>
  <si>
    <t>ﾋｶﾞｼｲﾏｲｽﾞﾐ</t>
  </si>
  <si>
    <t>ﾋｶﾞｼｳﾗﾏﾁ</t>
  </si>
  <si>
    <t>ﾋｶﾞｼｵｶﾓﾄﾁﾖｳ</t>
  </si>
  <si>
    <t>ﾋｶﾞｼｵｻｶﾍﾞﾏﾁ</t>
  </si>
  <si>
    <t>ﾋｶﾞｼｷﾉｼﾛﾏﾁ</t>
  </si>
  <si>
    <t>ﾋｶﾞｼｼﾕｸｺﾞｳ</t>
  </si>
  <si>
    <t>ﾋｶﾞｼﾀｶﾗｷﾞﾁﾖｳ</t>
  </si>
  <si>
    <t>ﾋｶﾞｼﾄﾏﾂﾘ</t>
  </si>
  <si>
    <t>ﾋｶﾞｼﾊﾅﾜﾀﾞ</t>
  </si>
  <si>
    <t>ﾋｶﾞｼﾊﾗﾏﾁ</t>
  </si>
  <si>
    <t>ﾋｶﾞｼﾐﾈﾏﾁ</t>
  </si>
  <si>
    <t>ﾋｶﾞｼﾔﾅｾﾞ</t>
  </si>
  <si>
    <t>ﾋｶﾞｼﾖｺﾀﾏﾁ</t>
  </si>
  <si>
    <t>ﾋﾑﾛﾏﾁ</t>
  </si>
  <si>
    <t>ﾋﾖｳｺﾞﾂｶ</t>
  </si>
  <si>
    <t>ﾋﾖｳｺﾞﾂｶﾏﾁ</t>
  </si>
  <si>
    <t>ﾋﾗｲﾃﾞｺｳｷﾞﾖｳﾀﾞﾝﾁ</t>
  </si>
  <si>
    <t>ﾋﾗｲﾃﾞﾏﾁ</t>
  </si>
  <si>
    <t>ﾋﾗﾂｶﾏﾁ</t>
  </si>
  <si>
    <t>ﾋﾗﾏﾂﾁﾖｳ</t>
  </si>
  <si>
    <t>ﾋﾗﾏﾂﾎﾝﾁﾖｳ</t>
  </si>
  <si>
    <t>ﾌｸｵｶﾏﾁ</t>
  </si>
  <si>
    <t>ﾌﾀｱﾗﾏﾁ</t>
  </si>
  <si>
    <t>ﾌﾕﾑﾛﾁﾖｳ</t>
  </si>
  <si>
    <t>ﾌﾙﾀﾁﾖｳ</t>
  </si>
  <si>
    <t>ﾎｼｶﾞｵｶ</t>
  </si>
  <si>
    <t>ﾎｿﾔﾁﾖｳ</t>
  </si>
  <si>
    <t>ﾏｸﾀﾏﾁ</t>
  </si>
  <si>
    <t>ﾏｹﾞｼﾁﾖｳ</t>
  </si>
  <si>
    <t>ﾏﾂｶﾞﾐﾈ</t>
  </si>
  <si>
    <t>ﾏﾂﾀﾞｼﾝﾃﾞﾝﾁﾖｳ</t>
  </si>
  <si>
    <t>ﾏﾐｱﾅﾏﾁ</t>
  </si>
  <si>
    <t>ﾐｻｵﾁﾖｳ</t>
  </si>
  <si>
    <t>ﾐｽﾞﾎ</t>
  </si>
  <si>
    <t>ﾐﾀﾅｶﾞｼﾏﾁﾖｳ</t>
  </si>
  <si>
    <t>ﾐﾄﾞﾘﾉﾏﾁ</t>
  </si>
  <si>
    <t>ﾐﾅﾐｲﾁﾉｻﾜﾏﾁ</t>
  </si>
  <si>
    <t>ﾐﾅﾐｵｵﾄﾞｵﾘ</t>
  </si>
  <si>
    <t>ﾐﾅﾐﾀｶｻｺﾞﾁﾖｳ</t>
  </si>
  <si>
    <t>ﾐﾈﾏﾁ</t>
  </si>
  <si>
    <t>ﾐﾔｿﾞﾉﾁﾖｳ</t>
  </si>
  <si>
    <t>ﾐﾔﾉｳﾁ</t>
  </si>
  <si>
    <t>ﾐﾔﾊﾗ</t>
  </si>
  <si>
    <t>ﾐﾔﾐﾗｲ</t>
  </si>
  <si>
    <t>ﾐﾔﾔﾏﾀﾞﾁﾖｳ</t>
  </si>
  <si>
    <t>ﾐﾕｷｶﾞﾊﾗﾏﾁ</t>
  </si>
  <si>
    <t>ﾐﾕｷﾁﾖｳ</t>
  </si>
  <si>
    <t>ﾐﾕｷﾎﾝﾁﾖｳ</t>
  </si>
  <si>
    <t>ﾑﾂﾐﾁﾖｳ</t>
  </si>
  <si>
    <t>ﾒﾝﾉｳﾁﾁﾖｳ</t>
  </si>
  <si>
    <t>ﾓﾄｲﾏｲｽﾞﾐ</t>
  </si>
  <si>
    <t>ﾓﾊﾞﾗﾁﾖｳ</t>
  </si>
  <si>
    <t>ﾔｲﾀﾏﾁ</t>
  </si>
  <si>
    <t>ﾔﾁﾖ</t>
  </si>
  <si>
    <t>ﾔﾅｷﾞﾀﾏﾁ</t>
  </si>
  <si>
    <t>ﾔﾅｾﾞ</t>
  </si>
  <si>
    <t>ﾔﾅｾﾞﾏﾁ</t>
  </si>
  <si>
    <t>ﾔﾏﾓﾄﾏﾁ</t>
  </si>
  <si>
    <t>ﾔﾖｲ</t>
  </si>
  <si>
    <t>ﾕｲﾉﾓﾘ</t>
  </si>
  <si>
    <t>ﾖｳｻｲﾁﾖｳ</t>
  </si>
  <si>
    <t>ﾖｳﾄｳ</t>
  </si>
  <si>
    <t>ﾖｳﾅﾝ</t>
  </si>
  <si>
    <t>ﾖｺﾀｼﾝﾏﾁ</t>
  </si>
  <si>
    <t>ﾖｺﾔﾏ</t>
  </si>
  <si>
    <t>ﾖｼﾉ</t>
  </si>
  <si>
    <t>ﾘﾕｳﾌﾞｸﾁﾖｳ</t>
  </si>
  <si>
    <t>ﾛｸﾄﾞｳﾏﾁ</t>
  </si>
  <si>
    <t>ﾜｶｸｻ</t>
  </si>
  <si>
    <t>ﾜｶﾏﾂﾊﾗ</t>
  </si>
  <si>
    <t>足利市</t>
  </si>
  <si>
    <t>ｱｲｵｲﾁﾖｳ</t>
  </si>
  <si>
    <t>ｱｶﾏﾂﾀﾞｲ</t>
  </si>
  <si>
    <t>ｱｶﾞﾀﾁﾖｳ</t>
  </si>
  <si>
    <t>ｱｻｸﾗﾁﾖｳ</t>
  </si>
  <si>
    <t>ｱﾗｶﾈﾁﾖｳ</t>
  </si>
  <si>
    <t>ｱﾜﾉﾔﾁﾖｳ</t>
  </si>
  <si>
    <t>ｲｴﾄﾐﾁﾖｳ</t>
  </si>
  <si>
    <t>ｲｶﾙｷﾞﾁﾖｳ</t>
  </si>
  <si>
    <t>ｲｸﾞｻﾁﾖｳ</t>
  </si>
  <si>
    <t>ｲｾﾁﾖｳ</t>
  </si>
  <si>
    <t>ｲｾﾐﾅﾐﾁﾖｳ</t>
  </si>
  <si>
    <t>ｲﾀｸﾗﾁﾖｳ</t>
  </si>
  <si>
    <t>ｲﾅｵｶﾁﾖｳ</t>
  </si>
  <si>
    <t>ｲﾏﾌｸﾁﾖｳ</t>
  </si>
  <si>
    <t>ｲﾜｲﾁﾖｳ</t>
  </si>
  <si>
    <t>ｴｲﾗｸﾁﾖｳ</t>
  </si>
  <si>
    <t>ｴｶﾞﾜﾁﾖｳ</t>
  </si>
  <si>
    <t>ｵｵｲﾜﾁﾖｳ</t>
  </si>
  <si>
    <t>ｵｵﾂｷﾁﾖｳ</t>
  </si>
  <si>
    <t>ｵｵﾇﾏﾀﾁﾖｳ</t>
  </si>
  <si>
    <t>ｵｵﾏｴﾁﾖｳ</t>
  </si>
  <si>
    <t>ｵｸﾄﾞﾁﾖｳ</t>
  </si>
  <si>
    <t>ｵｿﾞﾈﾁﾖｳ</t>
  </si>
  <si>
    <t>ｵﾏﾀﾁﾖｳ</t>
  </si>
  <si>
    <t>ｵﾏﾀﾐﾅﾐﾁﾖｳ</t>
  </si>
  <si>
    <t>ｶｶﾎﾞﾁﾖｳ</t>
  </si>
  <si>
    <t>ｶﾊﾞｻｷﾁﾖｳ</t>
  </si>
  <si>
    <t>ｶﾐｼﾌﾞﾀﾚﾁﾖｳ</t>
  </si>
  <si>
    <t>ｶﾘﾔﾄﾞﾁﾖｳ</t>
  </si>
  <si>
    <t>ｶﾜｻｷﾁﾖｳ</t>
  </si>
  <si>
    <t>ｸﾎﾞﾀﾁﾖｳ</t>
  </si>
  <si>
    <t>ｹﾉｼﾝﾏﾁ</t>
  </si>
  <si>
    <t>ｺﾏﾊﾞﾁﾖｳ</t>
  </si>
  <si>
    <t>ｻﾄﾔﾊﾞﾁﾖｳ</t>
  </si>
  <si>
    <t>ｻﾙﾀﾁﾖｳ</t>
  </si>
  <si>
    <t>ｼﾓｼﾌﾞﾀﾚﾁﾖｳ</t>
  </si>
  <si>
    <t>ｼﾖｳﾍｲﾁﾖｳ</t>
  </si>
  <si>
    <t>ｼﾝﾔﾏﾁﾖｳ</t>
  </si>
  <si>
    <t>ｽｹﾄﾞ</t>
  </si>
  <si>
    <t>ｽｹﾄﾞｵｵﾊｼﾁﾖｳ</t>
  </si>
  <si>
    <t>ｽｹﾄﾞｼﾝﾔﾏﾁﾖｳ</t>
  </si>
  <si>
    <t>ｽｹﾄﾞﾅｶﾁﾖｳ</t>
  </si>
  <si>
    <t>ｽｹﾄﾞﾋｶﾞｼﾔﾏﾁﾖｳ</t>
  </si>
  <si>
    <t>ｽｹﾞﾀﾁﾖｳ</t>
  </si>
  <si>
    <t>ﾀｲｼﾖｳﾁﾖｳ</t>
  </si>
  <si>
    <t>ﾀﾞｲﾁﾖｳ</t>
  </si>
  <si>
    <t>ﾀﾞｲﾓﾝﾄﾞｵﾘ</t>
  </si>
  <si>
    <t>ﾀﾀﾞｷﾁﾖｳ</t>
  </si>
  <si>
    <t>ﾀﾄﾞｺﾛﾁﾖｳ</t>
  </si>
  <si>
    <t>ﾀﾅｶﾁﾖｳ</t>
  </si>
  <si>
    <t>ﾁﾄｾﾁﾖｳ</t>
  </si>
  <si>
    <t>ﾂｷﾔﾁﾖｳ</t>
  </si>
  <si>
    <t>ﾂﾈﾐﾁﾖｳ</t>
  </si>
  <si>
    <t>ﾃﾗｵｶﾁﾖｳ</t>
  </si>
  <si>
    <t>ﾄｵﾘ</t>
  </si>
  <si>
    <t>ﾄﾓｴﾁﾖｳ</t>
  </si>
  <si>
    <t>ﾄﾝﾔﾁﾖｳ</t>
  </si>
  <si>
    <t>ﾅｶｶﾞﾜﾁﾖｳ</t>
  </si>
  <si>
    <t>ﾆｼｱﾗｲﾁﾖｳ</t>
  </si>
  <si>
    <t>ﾆｼｻﾜﾗｺﾞﾁﾖｳ</t>
  </si>
  <si>
    <t>ﾆｼﾉﾐﾔﾁﾖｳ</t>
  </si>
  <si>
    <t>ﾆｼﾊﾞﾁﾖｳ</t>
  </si>
  <si>
    <t>ﾉﾀﾞﾁﾖｳ</t>
  </si>
  <si>
    <t>ﾊｶﾘﾁﾖｳ</t>
  </si>
  <si>
    <t>ﾊｻﾏﾁﾖｳ</t>
  </si>
  <si>
    <t>ﾊｼﾞｶﾁﾖｳ</t>
  </si>
  <si>
    <t>ﾋｶﾞｼｻﾜﾗｺﾞﾁﾖｳ</t>
  </si>
  <si>
    <t>ﾋｻﾏﾂﾁﾖｳ</t>
  </si>
  <si>
    <t>ﾌｸｲﾁﾖｳ</t>
  </si>
  <si>
    <t>ﾌｸﾄﾐﾁﾖｳ</t>
  </si>
  <si>
    <t>ﾌｼﾞﾓﾄﾁﾖｳ</t>
  </si>
  <si>
    <t>ﾎﾘｺﾞﾒﾁﾖｳ</t>
  </si>
  <si>
    <t>ﾎﾝｼﾞﾖｳ</t>
  </si>
  <si>
    <t>ﾏｻｺﾞﾁﾖｳ</t>
  </si>
  <si>
    <t>ﾏﾂﾀﾞﾁﾖｳ</t>
  </si>
  <si>
    <t>ﾏﾙﾔﾏﾁﾖｳ</t>
  </si>
  <si>
    <t>ﾐｽﾞﾎﾉﾁﾖｳ</t>
  </si>
  <si>
    <t>ﾐﾅﾐｵｵﾏﾁ</t>
  </si>
  <si>
    <t>ﾐﾔｷﾀﾁﾖｳ</t>
  </si>
  <si>
    <t>ﾓﾄｶﾞｸﾁﾖｳ</t>
  </si>
  <si>
    <t>ﾓﾓｶﾞｼﾗﾁﾖｳ</t>
  </si>
  <si>
    <t>ﾔﾂｸﾇｷﾞﾁﾖｳ</t>
  </si>
  <si>
    <t>ﾔﾅｷﾞﾜﾗﾁﾖｳ</t>
  </si>
  <si>
    <t>ﾔﾅﾀﾞﾁﾖｳ</t>
  </si>
  <si>
    <t>ﾔﾏｶﾞﾜﾁﾖｳ</t>
  </si>
  <si>
    <t>ﾔﾖｲﾁﾖｳ</t>
  </si>
  <si>
    <t>ﾔﾜﾀﾁﾖｳ</t>
  </si>
  <si>
    <t>ﾕｳﾗｸﾁﾖｳ</t>
  </si>
  <si>
    <t>ﾕｷﾜﾁﾖｳ</t>
  </si>
  <si>
    <t>ﾖｼﾁﾖｳ</t>
  </si>
  <si>
    <t>ﾖﾍﾞﾁﾖｳ</t>
  </si>
  <si>
    <t>ﾜｶｸｻﾁﾖｳ</t>
  </si>
  <si>
    <t>栃木市</t>
  </si>
  <si>
    <t>ｱｽﾞｻﾏﾁ</t>
  </si>
  <si>
    <t>ｲｽﾞﾐｶﾞﾜﾏﾁ</t>
  </si>
  <si>
    <t>ｲﾏｲｽﾞﾐﾏﾁ</t>
  </si>
  <si>
    <t>ｲﾘﾌﾈﾁﾖｳ</t>
  </si>
  <si>
    <t>ｲﾜﾃﾞﾏﾁ</t>
  </si>
  <si>
    <t>ｳﾒｻﾞﾜﾏﾁ</t>
  </si>
  <si>
    <t>ｵｵｸﾎﾞﾏﾁ</t>
  </si>
  <si>
    <t>ｵｵﾐﾅｶﾞﾜﾏﾁ</t>
  </si>
  <si>
    <t>ｵｵﾐﾔﾏﾁ</t>
  </si>
  <si>
    <t>ｵｵﾓﾘﾏﾁ</t>
  </si>
  <si>
    <t>ｵﾉｸﾞﾁﾏﾁ</t>
  </si>
  <si>
    <t>ｶｳｴﾓﾝﾁﾖｳ</t>
  </si>
  <si>
    <t>ｶｼﾜｸﾞﾗﾏﾁ</t>
  </si>
  <si>
    <t>ｶﾀﾔﾅｷﾞﾁﾖｳ</t>
  </si>
  <si>
    <t>ｶﾜｲﾁﾖｳ</t>
  </si>
  <si>
    <t>ｶﾜﾗﾀﾞﾏﾁ</t>
  </si>
  <si>
    <t>ｷﾉｼﾞﾏﾁ</t>
  </si>
  <si>
    <t>ｸﾎﾞﾀﾏﾁ</t>
  </si>
  <si>
    <t>ｺｳﾏﾁ</t>
  </si>
  <si>
    <t>ｺｳﾔﾏﾁ</t>
  </si>
  <si>
    <t>ｺﾋﾗﾁﾖｳ</t>
  </si>
  <si>
    <t>ｼﾄﾘﾏﾁ</t>
  </si>
  <si>
    <t>ｼﾞﾖｳﾅｲﾁﾖｳ</t>
  </si>
  <si>
    <t>ｼﾖｳﾜﾁﾖｳ</t>
  </si>
  <si>
    <t>ｼﾘｳﾁﾏﾁ</t>
  </si>
  <si>
    <t>ｿｳｼﾞﾔﾏﾁ</t>
  </si>
  <si>
    <t>ｿﾉﾍﾞﾁﾖｳ</t>
  </si>
  <si>
    <t>ﾀﾞｲｺｳｼﾞﾏﾁ</t>
  </si>
  <si>
    <t>ﾁﾂﾞｶﾏﾁ</t>
  </si>
  <si>
    <t>ﾅｶｶﾞﾀﾏﾁ</t>
  </si>
  <si>
    <t>ﾅｶｼｱｹﾞﾏﾁ</t>
  </si>
  <si>
    <t>ﾅﾍﾞﾔﾏﾏﾁ</t>
  </si>
  <si>
    <t>ﾇﾏﾜﾀﾞﾁﾖｳ</t>
  </si>
  <si>
    <t>ﾉﾅｶﾏﾁ</t>
  </si>
  <si>
    <t>ﾊｺﾉﾓﾘﾏﾁ</t>
  </si>
  <si>
    <t>ﾋﾉｸﾁﾏﾁ</t>
  </si>
  <si>
    <t>ﾋﾉﾃﾞﾁﾖｳ</t>
  </si>
  <si>
    <t>ﾋﾗｲﾁﾖｳ</t>
  </si>
  <si>
    <t>ﾋﾗﾔﾅｷﾞﾏﾁ</t>
  </si>
  <si>
    <t>ﾌｷｱｹﾞﾏﾁ</t>
  </si>
  <si>
    <t>ﾌｼﾞﾀﾏﾁ</t>
  </si>
  <si>
    <t>ﾎｼﾉﾏﾁ</t>
  </si>
  <si>
    <t>ﾎｿﾎﾞﾘﾏﾁ</t>
  </si>
  <si>
    <t>ﾐﾅｶﾞﾜｼﾞﾖｳﾅｲﾏﾁ</t>
  </si>
  <si>
    <t>ﾐﾔﾀﾏﾁ</t>
  </si>
  <si>
    <t>ﾑﾛﾏﾁ</t>
  </si>
  <si>
    <t>ﾔﾅｷﾞﾊﾞｼﾁﾖｳ</t>
  </si>
  <si>
    <t>ﾖﾘｲﾏﾁ</t>
  </si>
  <si>
    <t>ﾖﾛｽﾞﾁﾖｳ</t>
  </si>
  <si>
    <t>佐野市</t>
  </si>
  <si>
    <t>ｱｲｻﾜﾁﾖｳ</t>
  </si>
  <si>
    <t>ｱｶｻｶﾁﾖｳ</t>
  </si>
  <si>
    <t>ｱｶﾐﾁﾖｳ</t>
  </si>
  <si>
    <t>ｱｷﾔﾏﾁﾖｳ</t>
  </si>
  <si>
    <t>ｱｸﾄﾁﾖｳ</t>
  </si>
  <si>
    <t>ｱｻﾇﾏﾁﾖｳ</t>
  </si>
  <si>
    <t>ｲｲﾀﾁﾖｳ</t>
  </si>
  <si>
    <t>ｲｶﾞﾁﾖｳ</t>
  </si>
  <si>
    <t>ｲｼﾂﾞｶﾁﾖｳ</t>
  </si>
  <si>
    <t>ｲｽﾞﾙﾊﾗﾁﾖｳ</t>
  </si>
  <si>
    <t>ｲｾﾔﾏﾁﾖｳ</t>
  </si>
  <si>
    <t>ｲﾎﾞｳﾁﾁﾖｳ</t>
  </si>
  <si>
    <t>ｲﾜｻﾞｷﾁﾖｳ</t>
  </si>
  <si>
    <t>ｳｴｶﾐﾁﾖｳ</t>
  </si>
  <si>
    <t>ｳｴｼﾓﾁﾖｳ</t>
  </si>
  <si>
    <t>ｳｴﾉﾁﾖｳ</t>
  </si>
  <si>
    <t>ｳﾒｿﾞﾉﾁﾖｳ</t>
  </si>
  <si>
    <t>ｵｵｸﾗﾁﾖｳ</t>
  </si>
  <si>
    <t>ｵｵｸﾞﾘﾁﾖｳ</t>
  </si>
  <si>
    <t>ｵｵｺﾞﾔﾁﾖｳ</t>
  </si>
  <si>
    <t>ｵﾐﾁﾖｳ</t>
  </si>
  <si>
    <t>ｶｷﾀﾞｲﾗﾁﾖｳ</t>
  </si>
  <si>
    <t>ｶﾀﾔﾏﾁﾖｳ</t>
  </si>
  <si>
    <t>ｶﾅｲｶﾐﾁﾖｳ</t>
  </si>
  <si>
    <t>ｶﾅﾌｷﾁﾖｳ</t>
  </si>
  <si>
    <t>ｶﾅﾔｼﾓﾁﾖｳ</t>
  </si>
  <si>
    <t>ｶﾅﾔﾅｶﾁﾖｳ</t>
  </si>
  <si>
    <t>ｶﾈﾂﾞｶﾁﾖｳ</t>
  </si>
  <si>
    <t>ｶﾐﾀﾞｲﾁﾖｳ</t>
  </si>
  <si>
    <t>ｶﾐﾊﾈﾀﾞﾁﾖｳ</t>
  </si>
  <si>
    <t>ｶﾒｲﾁﾖｳ</t>
  </si>
  <si>
    <t>ｶﾝﾏﾁﾖｳ</t>
  </si>
  <si>
    <t>ｷﾀﾓﾛﾁﾖｳ</t>
  </si>
  <si>
    <t>ｷﾐﾀﾁﾖｳ</t>
  </si>
  <si>
    <t>ｸｽﾞｳﾆｼ</t>
  </si>
  <si>
    <t>ｸｽﾞｳﾋｶﾞｼ</t>
  </si>
  <si>
    <t>ｸﾎﾞﾁﾖｳ</t>
  </si>
  <si>
    <t>ｸﾛﾊｶﾏﾁﾖｳ</t>
  </si>
  <si>
    <t>ｺｴﾅﾁﾖｳ</t>
  </si>
  <si>
    <t>ｻｸﾊﾗﾁﾖｳ</t>
  </si>
  <si>
    <t>ｼﾁｹﾝﾁﾖｳ</t>
  </si>
  <si>
    <t>ｼﾞﾁﾕｳﾁﾖｳ</t>
  </si>
  <si>
    <t>ｼﾓﾊﾈﾀﾞﾁﾖｳ</t>
  </si>
  <si>
    <t>ｼﾓﾋｺﾏﾁﾖｳ</t>
  </si>
  <si>
    <t>ｼﾗｲﾜﾁﾖｳ</t>
  </si>
  <si>
    <t>ｼﾝﾖｼﾐｽﾞﾁﾖｳ</t>
  </si>
  <si>
    <t>ｾｷｶﾞﾜﾁﾖｳ</t>
  </si>
  <si>
    <t>ﾀﾞｲｼﾕｸﾁﾖｳ</t>
  </si>
  <si>
    <t>ﾀｶﾊｷﾞﾁﾖｳ</t>
  </si>
  <si>
    <t>ﾀｶﾊｼﾁﾖｳ</t>
  </si>
  <si>
    <t>ﾀｶﾔﾏﾁﾖｳ</t>
  </si>
  <si>
    <t>ﾀﾀﾞﾁﾖｳ</t>
  </si>
  <si>
    <t>ﾀﾇﾏﾁﾖｳ</t>
  </si>
  <si>
    <t>ﾀﾉｲﾘﾁﾖｳ</t>
  </si>
  <si>
    <t>ﾃﾗｸﾎﾞﾁﾖｳ</t>
  </si>
  <si>
    <t>ﾃﾝﾐﾖｳﾁﾖｳ</t>
  </si>
  <si>
    <t>ﾄﾁﾓﾄﾁﾖｳ</t>
  </si>
  <si>
    <t>ﾄﾅﾗﾁﾖｳ</t>
  </si>
  <si>
    <t>ﾄﾐｵｶﾁﾖｳ</t>
  </si>
  <si>
    <t>ﾄﾑﾛﾁﾖｳ</t>
  </si>
  <si>
    <t>ﾄﾖｼﾛﾁﾖｳ</t>
  </si>
  <si>
    <t>ﾅｶﾞｻｶﾁﾖｳ</t>
  </si>
  <si>
    <t>ﾅﾗﾌﾞﾁﾁﾖｳ</t>
  </si>
  <si>
    <t>ﾆｼｳﾗﾁﾖｳ</t>
  </si>
  <si>
    <t>ﾆﾗｶﾞﾜﾁﾖｳ</t>
  </si>
  <si>
    <t>ﾊｾﾊﾞﾁﾖｳ</t>
  </si>
  <si>
    <t>ﾊﾁﾉｷﾁﾖｳ</t>
  </si>
  <si>
    <t>ﾋｺﾏﾁﾖｳ</t>
  </si>
  <si>
    <t>ﾌｼﾞﾁﾖｳ</t>
  </si>
  <si>
    <t>ﾌﾅｺｼﾁﾖｳ</t>
  </si>
  <si>
    <t>ﾌﾅﾂｶﾞﾜﾁﾖｳ</t>
  </si>
  <si>
    <t>ﾏｶﾄﾞﾁﾖｳ</t>
  </si>
  <si>
    <t>ﾏｷﾞﾁﾖｳ</t>
  </si>
  <si>
    <t>ﾐｶｸﾞﾗﾁﾖｳ</t>
  </si>
  <si>
    <t>ﾑﾗｶﾐﾁﾖｳ</t>
  </si>
  <si>
    <t>ﾒﾝﾄﾞﾘﾁﾖｳ</t>
  </si>
  <si>
    <t>ﾓﾛﾔﾏﾁﾖｳ</t>
  </si>
  <si>
    <t>ﾔﾏｶﾞﾀﾁﾖｳ</t>
  </si>
  <si>
    <t>ﾔﾏｺｼﾁﾖｳ</t>
  </si>
  <si>
    <t>ﾔﾏｽｹﾞﾁﾖｳ</t>
  </si>
  <si>
    <t>ﾖｼﾐｽﾞｴｷﾏｴ</t>
  </si>
  <si>
    <t>ﾖｼﾐｽﾞﾁﾖｳ</t>
  </si>
  <si>
    <t>ﾖﾈﾔﾏﾐﾅﾐﾁﾖｳ</t>
  </si>
  <si>
    <t>ﾜｶﾐﾔｶﾐﾁﾖｳ</t>
  </si>
  <si>
    <t>ﾜｶﾐﾔｼﾓﾁﾖｳ</t>
  </si>
  <si>
    <t>鹿沼市</t>
  </si>
  <si>
    <t>ｱｻｳﾁﾖｳ</t>
  </si>
  <si>
    <t>ｱﾌﾞﾗﾃﾞﾝﾏﾁ</t>
  </si>
  <si>
    <t>ｲｹﾉﾓﾘ</t>
  </si>
  <si>
    <t>ｲｼﾊﾞｼﾁﾖｳ</t>
  </si>
  <si>
    <t>ｲｿﾏﾁ</t>
  </si>
  <si>
    <t>ｲﾀｶﾞ</t>
  </si>
  <si>
    <t>ｲﾏﾐﾔﾁﾖｳ</t>
  </si>
  <si>
    <t>ｲﾘｱﾜﾉ</t>
  </si>
  <si>
    <t>ｳﾜﾉﾏﾁ</t>
  </si>
  <si>
    <t>ｵｵﾜﾀﾞﾏﾁ</t>
  </si>
  <si>
    <t>ｵﾅﾘﾊﾞｼﾁﾖｳ</t>
  </si>
  <si>
    <t>ｶｲｼﾞﾏﾏﾁ</t>
  </si>
  <si>
    <t>ｶｿﾞﾉ</t>
  </si>
  <si>
    <t>ｶﾐｲｼｶﾜ</t>
  </si>
  <si>
    <t>ｶﾐｵｵｸﾎﾞ</t>
  </si>
  <si>
    <t>ｶﾐｶｽｵ</t>
  </si>
  <si>
    <t>ｶﾐｸｶﾞ</t>
  </si>
  <si>
    <t>ｶﾐｻﾞｲﾓｸﾁﾖｳ</t>
  </si>
  <si>
    <t>ｶﾐﾀﾏﾁ</t>
  </si>
  <si>
    <t>ｶﾐﾄﾞﾉﾏﾁ</t>
  </si>
  <si>
    <t>ｶﾐﾅｶﾞﾉ</t>
  </si>
  <si>
    <t>ｶﾐﾅﾗﾌﾞﾏﾁ</t>
  </si>
  <si>
    <t>ｶﾐﾅﾝﾏﾏﾁ</t>
  </si>
  <si>
    <t>ｶﾐﾋﾅﾀ</t>
  </si>
  <si>
    <t>ｶﾒﾜﾀﾞﾏﾁ</t>
  </si>
  <si>
    <t>ｷﾀｱｶﾂﾞｶﾏﾁ</t>
  </si>
  <si>
    <t>ｷﾞﾝｻﾞ</t>
  </si>
  <si>
    <t>ｸｻｷﾞﾕｳ</t>
  </si>
  <si>
    <t>ｸﾁｱﾜﾉ</t>
  </si>
  <si>
    <t>ｸﾉ</t>
  </si>
  <si>
    <t>ｺｳﾎﾞｳﾀﾞｲ</t>
  </si>
  <si>
    <t>ｻｶﾀﾔﾏ</t>
  </si>
  <si>
    <t>ｻｹﾉﾔ</t>
  </si>
  <si>
    <t>ｻｻﾊﾗﾀﾞ</t>
  </si>
  <si>
    <t>ｻﾒﾏﾁ</t>
  </si>
  <si>
    <t>ｻﾝｺｳﾁﾖｳ</t>
  </si>
  <si>
    <t>ｼｵﾔﾏﾏﾁ</t>
  </si>
  <si>
    <t>ｼﾓｲｼｶﾜ</t>
  </si>
  <si>
    <t>ｼﾓｵｵｸﾎﾞ</t>
  </si>
  <si>
    <t>ｼﾓｶｽｵ</t>
  </si>
  <si>
    <t>ｼﾓｸｶﾞ</t>
  </si>
  <si>
    <t>ｼﾓｻﾞｲﾓｸﾁﾖｳ</t>
  </si>
  <si>
    <t>ｼﾓｻﾞﾜ</t>
  </si>
  <si>
    <t>ｼﾓﾀｹｼﾏﾁ</t>
  </si>
  <si>
    <t>ｼﾓﾀﾏﾁ</t>
  </si>
  <si>
    <t>ｼﾓﾄｵﾍﾞ</t>
  </si>
  <si>
    <t>ｼﾓﾅｶﾞﾉ</t>
  </si>
  <si>
    <t>ｼﾓﾅﾗﾌﾞﾏﾁ</t>
  </si>
  <si>
    <t>ｼﾓﾅﾝﾏﾏﾁ</t>
  </si>
  <si>
    <t>ｼﾓﾋﾅﾀ</t>
  </si>
  <si>
    <t>ｼﾓﾖｺﾏﾁ</t>
  </si>
  <si>
    <t>ｼﾗｸﾜﾀﾞ</t>
  </si>
  <si>
    <t>ｾﾝｼﾞﾕﾏﾁ</t>
  </si>
  <si>
    <t>ｾﾝﾄﾞ</t>
  </si>
  <si>
    <t>ﾀｹｼ</t>
  </si>
  <si>
    <t>ﾀﾏﾀﾞﾏﾁ</t>
  </si>
  <si>
    <t>ﾄﾁｸﾎﾞ</t>
  </si>
  <si>
    <t>ﾄﾊﾘﾁﾖｳ</t>
  </si>
  <si>
    <t>ﾄﾘｲﾄﾞﾁﾖｳ</t>
  </si>
  <si>
    <t>ﾅｶｱﾜﾉ</t>
  </si>
  <si>
    <t>ﾅｶｶｽｵ</t>
  </si>
  <si>
    <t>ﾅｶﾀﾏﾁ</t>
  </si>
  <si>
    <t>ﾅｻﾊﾗﾏﾁ</t>
  </si>
  <si>
    <t>ﾆｶﾞﾐﾄﾞｳﾏﾁ</t>
  </si>
  <si>
    <t>ﾆｼｶﾇﾏﾏﾁ</t>
  </si>
  <si>
    <t>ﾆｼｻﾞﾜﾏﾁ</t>
  </si>
  <si>
    <t>ﾆｼﾓﾛ</t>
  </si>
  <si>
    <t>ﾆﾂｺｳﾅﾗﾌﾞﾏﾁ</t>
  </si>
  <si>
    <t>ﾆﾚｷﾞﾏﾁ</t>
  </si>
  <si>
    <t>ﾊﾅｵｶﾏﾁ</t>
  </si>
  <si>
    <t>ﾋｶﾞｼｽｴﾋﾛﾁﾖｳ</t>
  </si>
  <si>
    <t>ﾋｷﾀﾞ</t>
  </si>
  <si>
    <t>ﾋﾖｼﾁﾖｳ</t>
  </si>
  <si>
    <t>ﾌｶｲﾜ</t>
  </si>
  <si>
    <t>ﾌｶﾂﾞ</t>
  </si>
  <si>
    <t>ﾌｶﾎﾄﾞ</t>
  </si>
  <si>
    <t>ﾌｼﾞｴﾏﾁ</t>
  </si>
  <si>
    <t>ﾌﾁﾕｳﾏﾁ</t>
  </si>
  <si>
    <t>ﾌﾄﾞｺﾛﾁﾖｳ</t>
  </si>
  <si>
    <t>ﾌﾄﾞｺﾛﾎﾝﾁﾖｳ</t>
  </si>
  <si>
    <t>ﾌﾞﾝｶﾊﾞｼﾁﾖｳ</t>
  </si>
  <si>
    <t>ﾐﾅﾐｳｴﾉﾏﾁ</t>
  </si>
  <si>
    <t>ﾐﾉ</t>
  </si>
  <si>
    <t>ﾑﾗｲﾏﾁ</t>
  </si>
  <si>
    <t>ﾓﾐﾔﾏﾏﾁ</t>
  </si>
  <si>
    <t>日光市</t>
  </si>
  <si>
    <t>ｱｼｵﾏﾁ</t>
  </si>
  <si>
    <t>ｲｼﾔﾏﾁ</t>
  </si>
  <si>
    <t>ｲﾉｸﾗ</t>
  </si>
  <si>
    <t>ｲﾏｲﾁ</t>
  </si>
  <si>
    <t>ｲﾏｲﾁﾎﾝﾁﾖｳ</t>
  </si>
  <si>
    <t>ｳｽｲｻﾞﾜ</t>
  </si>
  <si>
    <t>ｵｵｸﾜﾏﾁ</t>
  </si>
  <si>
    <t>ｵｵｻﾜﾏﾁ</t>
  </si>
  <si>
    <t>ｵｵﾜﾀﾘ</t>
  </si>
  <si>
    <t>ｵﾄﾛｻﾞﾜ</t>
  </si>
  <si>
    <t>ｶﾐｸﾘﾔﾏ</t>
  </si>
  <si>
    <t>ｶﾐﾊﾂｲｼﾏﾁ</t>
  </si>
  <si>
    <t>ｶﾐﾐﾖﾘ</t>
  </si>
  <si>
    <t>ｶﾗｸﾗ</t>
  </si>
  <si>
    <t>ｶﾜｼﾞｵﾝｾﾝｶﾜｼﾞ</t>
  </si>
  <si>
    <t>ｶﾜｼﾞｵﾝｾﾝﾀｶﾊﾗ</t>
  </si>
  <si>
    <t>ｶﾜｼﾞｵﾝｾﾝﾀｷ</t>
  </si>
  <si>
    <t>ｶﾜﾑﾛ</t>
  </si>
  <si>
    <t>ｷﾁｻﾜ</t>
  </si>
  <si>
    <t>ｷﾇｶﾞﾜｵﾝｾﾝｵｵﾊﾗ</t>
  </si>
  <si>
    <t>ｷﾇｶﾞﾜｵﾝｾﾝﾀｷ</t>
  </si>
  <si>
    <t>ｷﾖﾀｷ</t>
  </si>
  <si>
    <t>ｷﾖﾀｷｱﾗｻﾜﾏﾁ</t>
  </si>
  <si>
    <t>ｷﾖﾀｷｻｸﾗｶﾞｵｶﾏﾁ</t>
  </si>
  <si>
    <t>ｷﾖﾀｷｼﾝﾎｿｵﾏﾁ</t>
  </si>
  <si>
    <t>ｷﾖﾀｷﾀﾝｾﾞﾏﾁ</t>
  </si>
  <si>
    <t>ｷﾖﾀｷﾅｶﾔｽﾄﾞﾏﾁ</t>
  </si>
  <si>
    <t>ｷﾖﾀｷﾜﾉｼﾛﾏﾁ</t>
  </si>
  <si>
    <t>ｷﾜﾀﾞｼﾏ</t>
  </si>
  <si>
    <t>ｸｼﾞﾗﾏﾁ</t>
  </si>
  <si>
    <t>ｸﾗｶﾞｻｷ</t>
  </si>
  <si>
    <t>ｸﾗｶﾞｻｷｼﾝﾃﾞﾝ</t>
  </si>
  <si>
    <t>ｸﾘﾊﾞﾗ</t>
  </si>
  <si>
    <t>ｸﾛﾍﾞ</t>
  </si>
  <si>
    <t>ｺｸﾞﾗ</t>
  </si>
  <si>
    <t>ｺﾞｺｳﾏﾁ</t>
  </si>
  <si>
    <t>ｺｻｺﾞｴ</t>
  </si>
  <si>
    <t>ｺｼﾛ</t>
  </si>
  <si>
    <t>ｻｹﾞﾌﾞ</t>
  </si>
  <si>
    <t>ｻﾜﾏﾀ</t>
  </si>
  <si>
    <t>ｻﾝﾅｲ</t>
  </si>
  <si>
    <t>ｼｵﾉﾑﾛﾏﾁ</t>
  </si>
  <si>
    <t>ｼﾁﾘ</t>
  </si>
  <si>
    <t>ｼﾓﾊﾂｲｼﾏﾁ</t>
  </si>
  <si>
    <t>ｾｶﾞﾜ</t>
  </si>
  <si>
    <t>ｾﾉｵ</t>
  </si>
  <si>
    <t>ｾﾘﾇﾏ</t>
  </si>
  <si>
    <t>ｾﾝﾎﾞﾝｷﾞ</t>
  </si>
  <si>
    <t>ﾀｶﾄｸ</t>
  </si>
  <si>
    <t>ﾀｶﾊﾗ</t>
  </si>
  <si>
    <t>ﾀｷｶﾞﾊﾗ</t>
  </si>
  <si>
    <t>ﾀｸﾐﾁﾖｳ</t>
  </si>
  <si>
    <t>ﾀﾝｾﾞ</t>
  </si>
  <si>
    <t>ﾁﾕｳｸﾞｳｼ</t>
  </si>
  <si>
    <t>ﾁﾖｳｶ</t>
  </si>
  <si>
    <t>ﾄｳﾜﾁﾖｳ</t>
  </si>
  <si>
    <t>ﾄｺﾛﾉ</t>
  </si>
  <si>
    <t>ﾄﾞｻﾜ</t>
  </si>
  <si>
    <t>ﾄﾂｺｻﾞﾜ</t>
  </si>
  <si>
    <t>ﾄﾄﾞﾛｸ</t>
  </si>
  <si>
    <t>ﾄﾞﾛﾌﾞ</t>
  </si>
  <si>
    <t>ﾅｶｵｺﾛｶﾞﾜ</t>
  </si>
  <si>
    <t>ﾅｶﾞﾊﾀ</t>
  </si>
  <si>
    <t>ﾅｶﾊﾂｲｼﾏﾁ</t>
  </si>
  <si>
    <t>ﾅｶﾐﾖﾘ</t>
  </si>
  <si>
    <t>ﾆｼｵｺﾛｶﾞﾜ</t>
  </si>
  <si>
    <t>ﾆﾂｺｳ</t>
  </si>
  <si>
    <t>ﾈﾑﾛ</t>
  </si>
  <si>
    <t>ﾉｶﾄﾞ</t>
  </si>
  <si>
    <t>ﾊﾅｲｼﾁﾖｳ</t>
  </si>
  <si>
    <t>ﾊﾘｶﾞｲ</t>
  </si>
  <si>
    <t>ﾊﾝｶﾞｷﾒﾝ</t>
  </si>
  <si>
    <t>ﾋｶﾞｼｵｺﾛｶﾞﾜ</t>
  </si>
  <si>
    <t>ﾋﾗｶﾞｻｷ</t>
  </si>
  <si>
    <t>ﾌﾊﾞｻﾐﾏﾁ</t>
  </si>
  <si>
    <t>ﾎｳﾃﾞﾝ</t>
  </si>
  <si>
    <t>ﾎｿｵﾏﾁ</t>
  </si>
  <si>
    <t>ﾏﾁﾔ</t>
  </si>
  <si>
    <t>ﾏﾂﾊﾞﾗﾁﾖｳ</t>
  </si>
  <si>
    <t>ﾐﾅﾐｵｺﾛｶﾞﾜ</t>
  </si>
  <si>
    <t>ﾐﾔｵｺﾛｶﾞﾜ</t>
  </si>
  <si>
    <t>ﾑﾛｾﾞ</t>
  </si>
  <si>
    <t>ﾓﾘﾄﾓ</t>
  </si>
  <si>
    <t>ﾔｽｶﾜﾁﾖｳ</t>
  </si>
  <si>
    <t>ﾔﾉｸﾁ</t>
  </si>
  <si>
    <t>ﾔﾏｸﾎﾞ</t>
  </si>
  <si>
    <t>ﾜｶｽｷﾞﾁﾖｳ</t>
  </si>
  <si>
    <t>ﾜｶﾏ</t>
  </si>
  <si>
    <t>小山市</t>
  </si>
  <si>
    <t>ｱｶﾂｷ</t>
  </si>
  <si>
    <t>ｱﾏｶﾞﾔﾁﾖｳ</t>
  </si>
  <si>
    <t>ｱﾜﾉﾐﾔ</t>
  </si>
  <si>
    <t>ｲｲﾂﾞｶ</t>
  </si>
  <si>
    <t>ｲｺﾏ</t>
  </si>
  <si>
    <t>ｳﾂｸｼｶﾞｵｶ</t>
  </si>
  <si>
    <t>ｴｷﾋｶﾞｼﾄﾞｵﾘ</t>
  </si>
  <si>
    <t>ｴｷﾐﾅﾐﾁﾖｳ</t>
  </si>
  <si>
    <t>ｵﾄﾒ</t>
  </si>
  <si>
    <t>ｶﾐﾔﾏ</t>
  </si>
  <si>
    <t>ｷｻﾞﾜ</t>
  </si>
  <si>
    <t>ｼﾏﾀﾞ</t>
  </si>
  <si>
    <t>ｼﾞﾖｳﾎｸ</t>
  </si>
  <si>
    <t>ｼﾗﾄﾘ</t>
  </si>
  <si>
    <t>ｼﾛﾔﾏﾁﾖｳ</t>
  </si>
  <si>
    <t>ﾅｶｸｷ</t>
  </si>
  <si>
    <t>ﾆｼｼﾞﾖｳﾅﾝ</t>
  </si>
  <si>
    <t>ﾊｻﾏﾀﾞ</t>
  </si>
  <si>
    <t>ﾊﾅｶﾞｷﾁﾖｳ</t>
  </si>
  <si>
    <t>ﾋｶﾞｼｼﾞﾖｳﾅﾝ</t>
  </si>
  <si>
    <t>ﾋｶﾞｼﾏﾏﾀﾞ</t>
  </si>
  <si>
    <t>ﾌｿｳ</t>
  </si>
  <si>
    <t>ﾏﾏﾀﾞ</t>
  </si>
  <si>
    <t>ﾐﾂﾐﾈ</t>
  </si>
  <si>
    <t>ﾐﾅﾐｵﾄﾒ</t>
  </si>
  <si>
    <t>ﾔﾅ</t>
  </si>
  <si>
    <t>ﾔﾊﾀﾁﾖｳ</t>
  </si>
  <si>
    <t>真岡市</t>
  </si>
  <si>
    <t>ｱｵﾔ</t>
  </si>
  <si>
    <t>ｱﾍﾞｵｶ</t>
  </si>
  <si>
    <t>ｱﾍﾞｼﾅ</t>
  </si>
  <si>
    <t>ｲｲｶﾞｲ</t>
  </si>
  <si>
    <t>ｲｻｶﾞﾊﾗ</t>
  </si>
  <si>
    <t>ｲｼｼﾞﾏ</t>
  </si>
  <si>
    <t>ｲｾｻｷ</t>
  </si>
  <si>
    <t>ｵｵﾇﾏ</t>
  </si>
  <si>
    <t>ｵｵﾈﾀﾞ</t>
  </si>
  <si>
    <t>ｵｵﾔｼﾝﾏﾁ</t>
  </si>
  <si>
    <t>ｵｵﾔﾀﾞｲﾏﾁ</t>
  </si>
  <si>
    <t>ｵｵﾔﾎﾝﾏﾁ</t>
  </si>
  <si>
    <t>ｶｽﾀﾞ</t>
  </si>
  <si>
    <t>ｶﾂｳﾘ</t>
  </si>
  <si>
    <t>ｶﾐｴﾂﾞﾗ</t>
  </si>
  <si>
    <t>ｶﾐｵｵｿﾞ</t>
  </si>
  <si>
    <t>ｶﾐｵｵﾀﾞﾜ</t>
  </si>
  <si>
    <t>ｶﾐｵｵﾇﾏ</t>
  </si>
  <si>
    <t>ｶﾐｺｳﾏｷﾞ</t>
  </si>
  <si>
    <t>ｶﾐｻｷﾞﾉﾔ</t>
  </si>
  <si>
    <t>ｶﾐﾔｶﾞｲ</t>
  </si>
  <si>
    <t>ｶﾒﾔﾏ</t>
  </si>
  <si>
    <t>ｶﾔﾂﾂﾐ</t>
  </si>
  <si>
    <t>ｷﾇｶﾞｵｶ</t>
  </si>
  <si>
    <t>ｷﾖｳｾﾝ</t>
  </si>
  <si>
    <t>ｸｹﾞﾀﾆｼ</t>
  </si>
  <si>
    <t>ｸﾏｸﾗﾁﾖｳ</t>
  </si>
  <si>
    <t>ｸﾜﾉｶﾞﾜ</t>
  </si>
  <si>
    <t>ｺﾊﾞｼ</t>
  </si>
  <si>
    <t>ｻﾔﾄﾞ</t>
  </si>
  <si>
    <t>ｼﾓｵｵｿﾞ</t>
  </si>
  <si>
    <t>ｼﾓｵｵﾀﾞﾜ</t>
  </si>
  <si>
    <t>ｼﾓｵｵﾇﾏ</t>
  </si>
  <si>
    <t>ｼﾓｺｳﾏｷﾞ</t>
  </si>
  <si>
    <t>ｼﾓｺﾓﾘﾔ</t>
  </si>
  <si>
    <t>ｼﾓｻｷﾞﾉﾔ</t>
  </si>
  <si>
    <t>ﾀﾞｲﾄﾞｳｲｽﾞﾐ</t>
  </si>
  <si>
    <t>ﾀｶｾﾁﾖｳ</t>
  </si>
  <si>
    <t>ﾃﾗﾌﾞﾝ</t>
  </si>
  <si>
    <t>ﾄｳｺｳｼﾞ</t>
  </si>
  <si>
    <t>ﾅｶﾞｼﾏ</t>
  </si>
  <si>
    <t>ﾆｼｵｵｼﾞﾏ</t>
  </si>
  <si>
    <t>ﾆｼｺｳﾏｷﾞ</t>
  </si>
  <si>
    <t>ﾆｼﾇﾏ</t>
  </si>
  <si>
    <t>ﾊｸﾌｶﾞｵｶ</t>
  </si>
  <si>
    <t>ﾊﾁｼﾞﾖｳ</t>
  </si>
  <si>
    <t>ﾋｶﾞｼｺﾞｳ</t>
  </si>
  <si>
    <t>ﾋｶﾞｼﾇﾏ</t>
  </si>
  <si>
    <t>ﾎﾄﾞｼﾏ</t>
  </si>
  <si>
    <t>ﾎﾘｳﾁ</t>
  </si>
  <si>
    <t>ﾐﾄﾍﾞ</t>
  </si>
  <si>
    <t>ﾐﾔ</t>
  </si>
  <si>
    <t>ﾓﾉｲ</t>
  </si>
  <si>
    <t>ﾔｶﾞｲｼﾝﾃﾞﾝ</t>
  </si>
  <si>
    <t>ﾔｷﾞｵｶ</t>
  </si>
  <si>
    <t>ﾔﾅｷﾞﾊﾞﾔｼ</t>
  </si>
  <si>
    <t>ﾜｼﾉｽ</t>
  </si>
  <si>
    <t>大田原市</t>
  </si>
  <si>
    <t>ｱｶｾﾞ</t>
  </si>
  <si>
    <t>ｳﾝｶﾞﾝｼﾞ</t>
  </si>
  <si>
    <t>ｵｵｶﾞﾐ</t>
  </si>
  <si>
    <t>ｵｵﾜ</t>
  </si>
  <si>
    <t>ｵｷﾞﾉﾒ</t>
  </si>
  <si>
    <t>ｵｸｻﾜ</t>
  </si>
  <si>
    <t>ｵﾄﾚｻﾞﾜ</t>
  </si>
  <si>
    <t>ｶｼﾞﾔ</t>
  </si>
  <si>
    <t>ｶﾀﾀ</t>
  </si>
  <si>
    <t>ｶﾀﾌﾀ</t>
  </si>
  <si>
    <t>ｶﾊﾞﾀ</t>
  </si>
  <si>
    <t>ｶﾐｲｼｶﾞﾐ</t>
  </si>
  <si>
    <t>ｶﾐｵｸｻﾜ</t>
  </si>
  <si>
    <t>ｶﾒﾋｻ</t>
  </si>
  <si>
    <t>ｶﾜﾀﾞ</t>
  </si>
  <si>
    <t>ｷｻﾞﾐ</t>
  </si>
  <si>
    <t>ｷﾀｵｵﾜｸﾞ</t>
  </si>
  <si>
    <t>ｷﾀｶﾈﾏﾙ</t>
  </si>
  <si>
    <t>ｷﾀﾀｷ</t>
  </si>
  <si>
    <t>ｷﾀﾉｶﾞﾐ</t>
  </si>
  <si>
    <t>ｸﾉﾏﾀ</t>
  </si>
  <si>
    <t>ｸﾗﾎﾈ</t>
  </si>
  <si>
    <t>ｸﾛﾊﾞﾈﾀﾏﾁ</t>
  </si>
  <si>
    <t>ｸﾛﾊﾞﾈﾑｺｳﾏﾁ</t>
  </si>
  <si>
    <t>ｺﾌﾞﾅﾄ</t>
  </si>
  <si>
    <t>ｻｸﾔﾏ</t>
  </si>
  <si>
    <t>ｻﾌﾞｲ</t>
  </si>
  <si>
    <t>ｻﾗﾄﾞ</t>
  </si>
  <si>
    <t>ｼﾓｲｼｶﾞﾐ</t>
  </si>
  <si>
    <t>ｽｶｶﾞﾜ</t>
  </si>
  <si>
    <t>ｽｻｷﾞ</t>
  </si>
  <si>
    <t>ｾﾊﾞﾊﾗ</t>
  </si>
  <si>
    <t>ﾀｷｵｶ</t>
  </si>
  <si>
    <t>ﾁｶｿﾉ</t>
  </si>
  <si>
    <t>ﾃﾗｼﾞﾕｸ</t>
  </si>
  <si>
    <t>ﾄﾐｲｹ</t>
  </si>
  <si>
    <t>ﾅｶﾀﾞﾜﾗ</t>
  </si>
  <si>
    <t>ﾅﾝﾎﾞｳ</t>
  </si>
  <si>
    <t>ﾈﾘﾇｷ</t>
  </si>
  <si>
    <t>ﾊﾁｽ</t>
  </si>
  <si>
    <t>ﾋﾉｷｻﾞﾜ</t>
  </si>
  <si>
    <t>ﾋﾙﾀ</t>
  </si>
  <si>
    <t>ﾋﾙﾊﾀ</t>
  </si>
  <si>
    <t>ﾌｼﾞﾐ</t>
  </si>
  <si>
    <t>ﾏﾁｼﾞﾏ</t>
  </si>
  <si>
    <t>ﾐﾅﾐｶﾈﾏﾙ</t>
  </si>
  <si>
    <t>ﾑﾗｻｷﾂﾞｶ</t>
  </si>
  <si>
    <t>ﾔｸﾞﾗ</t>
  </si>
  <si>
    <t>ﾔｼｵ</t>
  </si>
  <si>
    <t>ﾔﾏﾉﾃ</t>
  </si>
  <si>
    <t>ﾕﾂﾞｶﾐ</t>
  </si>
  <si>
    <t>ﾖｾﾞ</t>
  </si>
  <si>
    <t>ﾘﾖｳｺﾞｳ</t>
  </si>
  <si>
    <t>矢板市</t>
  </si>
  <si>
    <t>ｱﾝｻﾞﾜ</t>
  </si>
  <si>
    <t>ｲｼｾﾞｷ</t>
  </si>
  <si>
    <t>ｵｳｷﾞﾁﾖｳ</t>
  </si>
  <si>
    <t>ｵﾂﾊﾀ</t>
  </si>
  <si>
    <t>ｶﾀﾏﾀ</t>
  </si>
  <si>
    <t>ｶﾐｲｻﾉ</t>
  </si>
  <si>
    <t>ｶﾜｻｷｿﾘﾏﾁ</t>
  </si>
  <si>
    <t>ｷﾊﾞﾀ</t>
  </si>
  <si>
    <t>ｺｳｵｶ</t>
  </si>
  <si>
    <t>ｺｴﾊﾀ</t>
  </si>
  <si>
    <t>ｺﾌﾞｼﾀﾞｲ</t>
  </si>
  <si>
    <t>ｻｶｲﾊﾞﾔｼ</t>
  </si>
  <si>
    <t>ｼﾓｲｻﾉ</t>
  </si>
  <si>
    <t>ﾀｶｼｵ</t>
  </si>
  <si>
    <t>ﾀﾂｱｼ</t>
  </si>
  <si>
    <t>ﾀﾃﾉｶﾜ</t>
  </si>
  <si>
    <t>ﾀﾉﾊﾗ</t>
  </si>
  <si>
    <t>ﾊﾔｶﾜﾁﾖｳ</t>
  </si>
  <si>
    <t>ﾊﾘｳ</t>
  </si>
  <si>
    <t>ﾋｶﾞｼｲｽﾞﾐ</t>
  </si>
  <si>
    <t>ﾔﾏﾅﾜｼﾛ</t>
  </si>
  <si>
    <t>那須塩原市</t>
  </si>
  <si>
    <t>ｱﾜﾁﾖｳ</t>
  </si>
  <si>
    <t>ｱﾝﾄﾞｳﾁﾖｳ</t>
  </si>
  <si>
    <t>ｲｸﾞﾁ</t>
  </si>
  <si>
    <t>ｲｼﾊﾞﾔｼ</t>
  </si>
  <si>
    <t>ｲﾀﾑﾛ</t>
  </si>
  <si>
    <t>ｲﾂｸﾁﾖｳ</t>
  </si>
  <si>
    <t>ｳﾂﾉ</t>
  </si>
  <si>
    <t>ｵｵﾊﾗﾏ</t>
  </si>
  <si>
    <t>ｵｵﾊﾗﾏﾆｼ</t>
  </si>
  <si>
    <t>ｵｿﾉｻﾜ</t>
  </si>
  <si>
    <t>ｵﾘﾄﾞ</t>
  </si>
  <si>
    <t>ｶﾉｻｷ</t>
  </si>
  <si>
    <t>ｶﾐｱｶﾀﾞ</t>
  </si>
  <si>
    <t>ｶﾐｱﾂｻｷ</t>
  </si>
  <si>
    <t>ｶﾐｵｵﾂｶｼﾝﾃﾞﾝ</t>
  </si>
  <si>
    <t>ｶﾐｵｵﾇｷ</t>
  </si>
  <si>
    <t>ｶﾐｺﾞｳﾔ</t>
  </si>
  <si>
    <t>ｶﾐｼｵﾊﾞﾗ</t>
  </si>
  <si>
    <t>ｶﾐﾅｶﾉ</t>
  </si>
  <si>
    <t>ｶﾐﾖｺﾊﾞﾔｼ</t>
  </si>
  <si>
    <t>ｶﾗｽｷﾞ</t>
  </si>
  <si>
    <t>ｷｿﾊﾀﾅｶ</t>
  </si>
  <si>
    <t>ｷﾀｱｶﾀﾞ</t>
  </si>
  <si>
    <t>ｷﾀｻｶｴﾁﾖｳ</t>
  </si>
  <si>
    <t>ｷﾀﾌﾀﾂﾑﾛ</t>
  </si>
  <si>
    <t>ｷﾀﾔﾛｸ</t>
  </si>
  <si>
    <t>ｷﾀﾜﾀﾞ</t>
  </si>
  <si>
    <t>ｷﾖｳｺﾝｼﾔ</t>
  </si>
  <si>
    <t>ｷﾖｽﾐﾁﾖｳ</t>
  </si>
  <si>
    <t>ｷﾜﾀﾊﾀ</t>
  </si>
  <si>
    <t>ｸﾛｲｿ</t>
  </si>
  <si>
    <t>ｸﾛｲｿｻｲﾜｲﾁﾖｳ</t>
  </si>
  <si>
    <t>ｺｴﾎﾞﾘ</t>
  </si>
  <si>
    <t>ｺﾕｲ</t>
  </si>
  <si>
    <t>ｻｷﾀﾏ</t>
  </si>
  <si>
    <t>ｻｻﾇﾏ</t>
  </si>
  <si>
    <t>ｻﾝｸﾁﾖｳ</t>
  </si>
  <si>
    <t>ｻﾝﾎﾞﾝｷﾞ</t>
  </si>
  <si>
    <t>ｼｵﾉｻｷ</t>
  </si>
  <si>
    <t>ｼｵﾉｻｷｼﾝﾃﾞﾝ</t>
  </si>
  <si>
    <t>ｼｷﾞｳﾁ</t>
  </si>
  <si>
    <t>ｼﾏｶﾀ</t>
  </si>
  <si>
    <t>ｼﾓｱﾂｻｷ</t>
  </si>
  <si>
    <t>ｼﾓｵｵﾇｷ</t>
  </si>
  <si>
    <t>ｼﾓﾀﾉ</t>
  </si>
  <si>
    <t>ｼﾓﾅｶﾞﾀ</t>
  </si>
  <si>
    <t>ｼﾓﾅｶﾉ</t>
  </si>
  <si>
    <t>ｼﾝｱｻﾋ</t>
  </si>
  <si>
    <t>ｼﾝﾅﾝ</t>
  </si>
  <si>
    <t>ｼﾝﾐﾄﾞﾘﾁﾖｳ</t>
  </si>
  <si>
    <t>ｾﾝﾎﾞﾝﾏﾂ</t>
  </si>
  <si>
    <t>ﾀｶｱﾂ</t>
  </si>
  <si>
    <t>ﾀｶﾊﾞﾔｼ</t>
  </si>
  <si>
    <t>ﾀｶﾔﾅｷﾞ</t>
  </si>
  <si>
    <t>ﾀﾕｳﾂﾞｶ</t>
  </si>
  <si>
    <t>ﾂｷﾇｷｻﾞﾜ</t>
  </si>
  <si>
    <t>ﾄｳｴｲ</t>
  </si>
  <si>
    <t>ﾄﾀﾞ</t>
  </si>
  <si>
    <t>ﾄﾖｳﾗ</t>
  </si>
  <si>
    <t>ﾄﾖｳﾗｷﾀﾏﾁ</t>
  </si>
  <si>
    <t>ﾄﾖｳﾗﾁﾖｳ</t>
  </si>
  <si>
    <t>ﾄﾖｳﾗﾅｶﾏﾁ</t>
  </si>
  <si>
    <t>ﾄﾖｳﾗﾐﾅﾐﾁﾖｳ</t>
  </si>
  <si>
    <t>ﾄﾖｽﾐﾁﾖｳ</t>
  </si>
  <si>
    <t>ﾄﾘﾉﾒ</t>
  </si>
  <si>
    <t>ﾅｶｼｵﾊﾞﾗ</t>
  </si>
  <si>
    <t>ﾅｶﾞﾀﾁﾖｳ</t>
  </si>
  <si>
    <t>ﾅﾍﾞｶｹ</t>
  </si>
  <si>
    <t>ﾆｸﾁﾖｳ</t>
  </si>
  <si>
    <t>ﾆｼｱｶﾀﾞ</t>
  </si>
  <si>
    <t>ﾆｼｱｻﾋﾁﾖｳ</t>
  </si>
  <si>
    <t>ﾆｼｲﾜｻﾞｷ</t>
  </si>
  <si>
    <t>ﾆｼｵｿｻﾞﾜ</t>
  </si>
  <si>
    <t>ﾆｼｻｲﾜｲﾁﾖｳ</t>
  </si>
  <si>
    <t>ﾆｼｻｶｴﾁﾖｳ</t>
  </si>
  <si>
    <t>ﾆｼｼﾝﾏﾁ</t>
  </si>
  <si>
    <t>ﾆｼﾄﾐﾔﾏ</t>
  </si>
  <si>
    <t>ﾆｼﾐｼﾏ</t>
  </si>
  <si>
    <t>ﾆｼﾔﾏﾄ</t>
  </si>
  <si>
    <t>ﾆﾜﾄｺ</t>
  </si>
  <si>
    <t>ﾇﾏﾉﾀﾜ</t>
  </si>
  <si>
    <t>ﾉﾏ</t>
  </si>
  <si>
    <t>ﾊｼﾓﾄﾁﾖｳ</t>
  </si>
  <si>
    <t>ﾊﾂﾀﾁ</t>
  </si>
  <si>
    <t>ﾋｶﾞｼｱｶﾀﾞ</t>
  </si>
  <si>
    <t>ﾋｶﾞｼｵｿｻﾞﾜ</t>
  </si>
  <si>
    <t>ﾋｶﾞｼｺﾔ</t>
  </si>
  <si>
    <t>ﾋｶﾞｼｾｷﾈ</t>
  </si>
  <si>
    <t>ﾋｶﾞｼﾄﾖｳﾗ</t>
  </si>
  <si>
    <t>ﾋｶﾞｼﾐｼﾏ</t>
  </si>
  <si>
    <t>ﾋｶﾞｼﾔﾏﾄﾁﾖｳ</t>
  </si>
  <si>
    <t>ﾋｷﾇﾏ</t>
  </si>
  <si>
    <t>ﾌﾀﾂﾑﾛ</t>
  </si>
  <si>
    <t>ﾎｳｷﾖｳ</t>
  </si>
  <si>
    <t>ﾎｿﾀﾞｹ</t>
  </si>
  <si>
    <t>ﾏｴﾔﾛｸ</t>
  </si>
  <si>
    <t>ﾏｴﾔﾛｸﾐﾅﾐﾁﾖｳ</t>
  </si>
  <si>
    <t>ﾏﾂｳﾗﾁﾖｳ</t>
  </si>
  <si>
    <t>ﾐﾅﾐｱｶﾀﾞ</t>
  </si>
  <si>
    <t>ﾐﾅﾐｺﾞｳﾔ</t>
  </si>
  <si>
    <t>ﾐﾔﾁﾖｳ</t>
  </si>
  <si>
    <t>ﾑｸﾘﾔ</t>
  </si>
  <si>
    <t>ﾑﾂﾐ</t>
  </si>
  <si>
    <t>ﾓﾑﾗ</t>
  </si>
  <si>
    <t>ﾔﾂﾎﾞ</t>
  </si>
  <si>
    <t>ﾔﾏﾅｶｼﾝﾃﾞﾝ</t>
  </si>
  <si>
    <t>ﾕｸﾞｳ</t>
  </si>
  <si>
    <t>ﾕﾀｶﾁﾖｳ</t>
  </si>
  <si>
    <t>ﾕﾓﾄｼｵﾊﾞﾗ</t>
  </si>
  <si>
    <t>ﾖｺﾊﾞﾔｼ</t>
  </si>
  <si>
    <t>ﾖﾝｸﾁﾖｳ</t>
  </si>
  <si>
    <t>ﾜﾀﾅﾍﾞ</t>
  </si>
  <si>
    <t>さくら市</t>
  </si>
  <si>
    <t>ｳｼﾞｲｴ</t>
  </si>
  <si>
    <t>ｳｼﾞｲｴｼﾝﾃﾞﾝ</t>
  </si>
  <si>
    <t>ｳﾉｻﾄ</t>
  </si>
  <si>
    <t>ｳﾜﾉ</t>
  </si>
  <si>
    <t>ｵｲﾚ</t>
  </si>
  <si>
    <t>ｵｵﾅｶ</t>
  </si>
  <si>
    <t>ｵｼｱｹﾞ</t>
  </si>
  <si>
    <t>ｶｷﾉｷｻﾞﾜ</t>
  </si>
  <si>
    <t>ｶｷﾉｷｻﾞﾜｼﾝﾃﾞﾝ</t>
  </si>
  <si>
    <t>ｶｼﾞｶﾞｻﾜ</t>
  </si>
  <si>
    <t>ｶﾂﾗｷﾞ</t>
  </si>
  <si>
    <t>ｶﾅｴﾀﾞ</t>
  </si>
  <si>
    <t>ｶﾉｺﾊﾀ</t>
  </si>
  <si>
    <t>ｶﾏｽｻｶ</t>
  </si>
  <si>
    <t>ｷﾂﾚｶﾞﾜ</t>
  </si>
  <si>
    <t>ｻｸﾗﾉ</t>
  </si>
  <si>
    <t>ﾄﾐﾉｵｶ</t>
  </si>
  <si>
    <t>ﾊｺﾉﾓﾘｼﾝﾃﾞﾝ</t>
  </si>
  <si>
    <t>ﾎﾂﾞﾐ</t>
  </si>
  <si>
    <t>ﾏﾂｼﾏ</t>
  </si>
  <si>
    <t>ﾏﾂﾔﾏｼﾝﾃﾞﾝ</t>
  </si>
  <si>
    <t>ﾐﾅﾐﾜﾀﾞ</t>
  </si>
  <si>
    <t>ﾑｺｳｶﾞﾜﾗ</t>
  </si>
  <si>
    <t>ﾜｼｼﾞﾕｸ</t>
  </si>
  <si>
    <t>那須烏山市</t>
  </si>
  <si>
    <t>ｱﾀｺﾞﾀﾞｲ</t>
  </si>
  <si>
    <t>ｲﾜｺ</t>
  </si>
  <si>
    <t>ｳｲ</t>
  </si>
  <si>
    <t>ｵｵｶﾞﾈ</t>
  </si>
  <si>
    <t>ｵｵｷﾞｽ</t>
  </si>
  <si>
    <t>ｵｵｹ</t>
  </si>
  <si>
    <t>ｶﾅｶﾞ</t>
  </si>
  <si>
    <t>ｶﾐｶﾜｲ</t>
  </si>
  <si>
    <t>ｷﾖｳﾉ</t>
  </si>
  <si>
    <t>ｸﾏﾀﾞ</t>
  </si>
  <si>
    <t>ｺｶﾞﾜﾗ</t>
  </si>
  <si>
    <t>ｺｷﾞｽ</t>
  </si>
  <si>
    <t>ｺｼﾞﾛｲ</t>
  </si>
  <si>
    <t>ｺﾊﾗｻﾞﾜ</t>
  </si>
  <si>
    <t>ｼﾓｶﾜｲ</t>
  </si>
  <si>
    <t>ｼﾓｻﾞｶｲ</t>
  </si>
  <si>
    <t>ｼﾗｸ</t>
  </si>
  <si>
    <t>ｿﾘﾊﾀ</t>
  </si>
  <si>
    <t>ﾀﾉｸﾗ</t>
  </si>
  <si>
    <t>ﾂｷﾅﾐ</t>
  </si>
  <si>
    <t>ﾄｳﾊﾞﾗ</t>
  </si>
  <si>
    <t>ﾊﾂﾈ</t>
  </si>
  <si>
    <t>ﾐﾅﾐｵｵﾜｸﾞ</t>
  </si>
  <si>
    <t>ﾐﾔﾊﾞﾗ</t>
  </si>
  <si>
    <t>ﾑｶﾀﾞ</t>
  </si>
  <si>
    <t>ﾓﾘﾀ</t>
  </si>
  <si>
    <t>ﾔｱｻﾞﾐ</t>
  </si>
  <si>
    <t>ﾔｶｼﾛ</t>
  </si>
  <si>
    <t>ﾖｺﾏｸﾗ</t>
  </si>
  <si>
    <t>下野市</t>
  </si>
  <si>
    <t>ｲｼﾊﾞｼ</t>
  </si>
  <si>
    <t>ｲﾀﾞｲﾏｴ</t>
  </si>
  <si>
    <t>ｴｷﾋｶﾞｼ</t>
  </si>
  <si>
    <t>ｵｵﾏﾂﾔﾏ</t>
  </si>
  <si>
    <t>ｶﾐｶﾜｼﾏ</t>
  </si>
  <si>
    <t>ｶﾐｺﾔﾏ</t>
  </si>
  <si>
    <t>ｶﾐﾀﾞｲ</t>
  </si>
  <si>
    <t>ｶﾐﾀﾞｲﾘﾖｳ</t>
  </si>
  <si>
    <t>ｶﾐﾂﾎﾞﾔﾏ</t>
  </si>
  <si>
    <t>ｶﾐﾖｼﾀﾞ</t>
  </si>
  <si>
    <t>ｶﾗｽｶﾞﾓﾘ</t>
  </si>
  <si>
    <t>ｷﾞｵﾝ</t>
  </si>
  <si>
    <t>ｷﾇｲﾀ</t>
  </si>
  <si>
    <t>ｺｶﾞﾈｲ</t>
  </si>
  <si>
    <t>ｺｸﾌﾞﾝｼﾞ</t>
  </si>
  <si>
    <t>ｻｻﾊﾗ</t>
  </si>
  <si>
    <t>ｼﾓｲｼﾊﾞｼ</t>
  </si>
  <si>
    <t>ｼﾓｺﾔﾏ</t>
  </si>
  <si>
    <t>ｼﾓﾀﾞｲﾘﾖｳ</t>
  </si>
  <si>
    <t>ｼﾓﾂﾎﾞﾔﾏ</t>
  </si>
  <si>
    <t>ｼﾓﾌﾊﾞｻﾐ</t>
  </si>
  <si>
    <t>ｼﾓﾖｼﾀﾞ</t>
  </si>
  <si>
    <t>ﾀﾞｲｺｳｼﾞ</t>
  </si>
  <si>
    <t>ﾅｶｶﾜｼﾏ</t>
  </si>
  <si>
    <t>ﾅｶﾀﾞｲﾘﾖｳ</t>
  </si>
  <si>
    <t>ﾆﾗｶﾞﾜ</t>
  </si>
  <si>
    <t>ﾊﾅﾉｷ</t>
  </si>
  <si>
    <t>ﾋｶﾞｼﾈ</t>
  </si>
  <si>
    <t>ﾋｶﾞｼﾏｴﾊﾗ</t>
  </si>
  <si>
    <t>ﾍﾞﾂﾄｳｶﾞﾜﾗ</t>
  </si>
  <si>
    <t>ﾑﾗｻｷ</t>
  </si>
  <si>
    <t>ﾓﾄﾖｼﾀﾞ</t>
  </si>
  <si>
    <t>ﾔｸｼｼﾞ</t>
  </si>
  <si>
    <t>ﾔｼﾞﾂｶ</t>
  </si>
  <si>
    <t>ｼﾗｻｷﾞ</t>
  </si>
  <si>
    <t>ｷﾀﾅｶ</t>
  </si>
  <si>
    <t>ｼﾞﾖｳﾅｲｻﾞｶ</t>
  </si>
  <si>
    <t>ﾅﾅｲﾁﾕｳｵｳ</t>
  </si>
  <si>
    <t>ｲｲﾉ</t>
  </si>
  <si>
    <t>ｸﾛﾀﾞ</t>
  </si>
  <si>
    <t>ﾀｹﾜﾗ</t>
  </si>
  <si>
    <t>ﾌｶｻﾜ</t>
  </si>
  <si>
    <t>ﾏｷﾞﾉ</t>
  </si>
  <si>
    <t>ｶﾐﾈ</t>
  </si>
  <si>
    <t>ｳﾊﾞｶﾞｲﾐﾅﾐ</t>
  </si>
  <si>
    <t>ﾊｶﾞﾀﾞｲ</t>
  </si>
  <si>
    <t>ｴｷﾋｶﾞｼﾁﾖｳ</t>
  </si>
  <si>
    <t>ｵﾓﾁﾔﾉﾏﾁ</t>
  </si>
  <si>
    <t>ｼﾎｳ</t>
  </si>
  <si>
    <t>ﾄｵﾘﾏﾁ</t>
  </si>
  <si>
    <t>ﾎﾝﾏﾙ</t>
  </si>
  <si>
    <t>ﾐﾌﾞﾊﾆﾕｳﾀﾞｻﾝｷﾞﾖｳﾀﾞﾝﾁ</t>
  </si>
  <si>
    <t>ｲｲｵｶ</t>
  </si>
  <si>
    <t>ﾋﾗﾀ</t>
  </si>
  <si>
    <t>ﾎｳｼﾔｸｼﾞ</t>
  </si>
  <si>
    <t>ﾎｳｾｷﾀﾞｲ</t>
  </si>
  <si>
    <t>ｵｵﾊﾀ</t>
  </si>
  <si>
    <t>ﾄﾖﾊﾗ</t>
  </si>
  <si>
    <t>ｵｵﾅﾁ</t>
  </si>
  <si>
    <t>ｵｵﾔﾏﾀﾞｶﾐｺﾞｳ</t>
  </si>
  <si>
    <t>ｵｵﾔﾏﾀﾞｼﾓｺﾞｳ</t>
  </si>
  <si>
    <t>ｵﾝﾀﾞ</t>
  </si>
  <si>
    <t>ｶﾀﾋﾗ</t>
  </si>
  <si>
    <t>ｷﾀﾑｶﾀﾞ</t>
  </si>
  <si>
    <t>ｸｽﾞﾘ</t>
  </si>
  <si>
    <t>ｸﾅｾ</t>
  </si>
  <si>
    <t>ｺｲｻｺﾞ</t>
  </si>
  <si>
    <t>ｺｸﾞﾁ</t>
  </si>
  <si>
    <t>ｼﾞﾖｳﾎｳｼﾞ</t>
  </si>
  <si>
    <t>ﾀｹﾌﾞ</t>
  </si>
  <si>
    <t>ﾊﾞﾄｳ</t>
  </si>
  <si>
    <t>ﾋｶﾞｼﾄﾀﾞ</t>
  </si>
  <si>
    <t>ﾏﾂﾉ</t>
  </si>
  <si>
    <t>ﾓﾘｲｽﾞﾐ</t>
  </si>
  <si>
    <t>ﾔｶﾜ</t>
  </si>
  <si>
    <t>ﾖｼｲ</t>
  </si>
  <si>
    <t>ﾜﾐ</t>
  </si>
  <si>
    <t>前橋市</t>
  </si>
  <si>
    <t>ｱｵﾅｼﾏﾁ</t>
  </si>
  <si>
    <t>ｱｵﾔｷﾞﾏﾁ</t>
  </si>
  <si>
    <t>ｱｻｸﾗﾏﾁ</t>
  </si>
  <si>
    <t>ｱｻﾋｶﾞｵｶﾏﾁ</t>
  </si>
  <si>
    <t>ｱﾏｶﾞﾜｵｵｼﾏﾏﾁ</t>
  </si>
  <si>
    <t>ｱﾏｶﾞﾜﾊﾞﾗﾏﾁ</t>
  </si>
  <si>
    <t>ｱﾏｶﾞﾜﾏﾁ</t>
  </si>
  <si>
    <t>ｱﾗｸﾁﾏﾁ</t>
  </si>
  <si>
    <t>ｱﾗｺﾏﾁ</t>
  </si>
  <si>
    <t>ｱﾗﾏｷﾏﾁ</t>
  </si>
  <si>
    <t>ｲｲﾄﾞｲﾏﾁ</t>
  </si>
  <si>
    <t>ｲｹﾊﾀﾏﾁ</t>
  </si>
  <si>
    <t>ｲｼｸﾗﾏﾁ</t>
  </si>
  <si>
    <t>ｲｼｾﾞｷﾏﾁ</t>
  </si>
  <si>
    <t>ｲｽﾞﾐｻﾜﾏﾁ</t>
  </si>
  <si>
    <t>ｲﾁﾉｾｷﾏﾁ</t>
  </si>
  <si>
    <t>ｲﾏｲﾏﾁ</t>
  </si>
  <si>
    <t>ｲﾜｶﾞﾐﾏﾁ</t>
  </si>
  <si>
    <t>ｳﾂﾎﾞｲﾏﾁ</t>
  </si>
  <si>
    <t>ｴｷﾞﾏﾁ</t>
  </si>
  <si>
    <t>ｴﾀﾞﾏﾁ</t>
  </si>
  <si>
    <t>ｵｵｺﾞﾏﾁ</t>
  </si>
  <si>
    <t>ｵｵﾄﾈﾏﾁ</t>
  </si>
  <si>
    <t>ｵｵﾄﾞﾓﾏﾁ</t>
  </si>
  <si>
    <t>ｵｵﾏｴﾀﾏﾁ</t>
  </si>
  <si>
    <t>ｵｵﾜﾀﾘﾏﾁ</t>
  </si>
  <si>
    <t>ｵｷﾞｸﾎﾞﾏﾁ</t>
  </si>
  <si>
    <t>ｵﾅﾔﾏﾁ</t>
  </si>
  <si>
    <t>ｶﾂｻﾜﾏﾁ</t>
  </si>
  <si>
    <t>ｶﾅﾏﾙﾏﾁ</t>
  </si>
  <si>
    <t>ｶﾐｱｵﾅｼﾏﾁ</t>
  </si>
  <si>
    <t>ｶﾐｲｽﾞﾐﾏﾁ</t>
  </si>
  <si>
    <t>ｶﾐｵｵｼﾏﾏﾁ</t>
  </si>
  <si>
    <t>ｶﾐｵｵﾔﾏﾁ</t>
  </si>
  <si>
    <t>ｶﾐｵｷﾏﾁ</t>
  </si>
  <si>
    <t>ｶﾐｺｲﾃﾞﾏﾁ</t>
  </si>
  <si>
    <t>ｶﾐｻﾄﾞﾘﾏﾁ</t>
  </si>
  <si>
    <t>ｶﾐｼﾝﾃﾞﾝﾏﾁ</t>
  </si>
  <si>
    <t>ｶﾐﾅｶﾞｲｿﾏﾁ</t>
  </si>
  <si>
    <t>ｶﾐﾎｿｲﾏﾁ</t>
  </si>
  <si>
    <t>ｶﾐﾏｽﾀﾞﾏﾁ</t>
  </si>
  <si>
    <t>ｶﾒｲｽﾞﾐﾏﾁ</t>
  </si>
  <si>
    <t>ｶﾒｻﾄﾏﾁ</t>
  </si>
  <si>
    <t>ｶﾜﾊﾞﾀﾏﾁ</t>
  </si>
  <si>
    <t>ｶﾜﾊﾗﾏﾁ</t>
  </si>
  <si>
    <t>ｶﾜﾏｶﾞﾘﾏﾁ</t>
  </si>
  <si>
    <t>ｶﾜﾗﾊﾏﾏﾁ</t>
  </si>
  <si>
    <t>ｶﾝｻﾞﾜﾉﾓﾘ</t>
  </si>
  <si>
    <t>ｷﾀｼﾛﾀﾏﾁ</t>
  </si>
  <si>
    <t>ｷﾖﾉﾏﾁ</t>
  </si>
  <si>
    <t>ｸﾃﾞﾝﾏﾁ</t>
  </si>
  <si>
    <t>ｺｱｲｷﾞﾏﾁ</t>
  </si>
  <si>
    <t>ｺｳｳﾝﾁﾖｳ</t>
  </si>
  <si>
    <t>ｺｳﾂﾞｶﾏﾁ</t>
  </si>
  <si>
    <t>ｺﾞｶﾝﾏﾁ</t>
  </si>
  <si>
    <t>ｺｸﾘﾖｳﾏﾁ</t>
  </si>
  <si>
    <t>ｺﾞｹﾏﾁ</t>
  </si>
  <si>
    <t>ｺｻﾞｶｼﾏﾁ</t>
  </si>
  <si>
    <t>ｺｼﾞﾏﾀﾏﾁ</t>
  </si>
  <si>
    <t>ｺｼﾞﾝﾒｲﾏﾁ</t>
  </si>
  <si>
    <t>ｺﾞﾀﾞｲﾏﾁ</t>
  </si>
  <si>
    <t>ｺﾏｶﾞﾀﾏﾁ</t>
  </si>
  <si>
    <t>ｺﾔﾊﾗﾏﾁ</t>
  </si>
  <si>
    <t>ｻﾝﾉｳﾏﾁ</t>
  </si>
  <si>
    <t>ｼｷｼﾏﾁﾖｳ</t>
  </si>
  <si>
    <t>ｼﾓｱｳﾁﾏﾁ</t>
  </si>
  <si>
    <t>ｼﾓｲｼｸﾗﾏﾁ</t>
  </si>
  <si>
    <t>ｼﾓｵｵｼﾏﾏﾁ</t>
  </si>
  <si>
    <t>ｼﾓｵｵﾔﾏﾁ</t>
  </si>
  <si>
    <t>ｼﾓｵｷﾏﾁ</t>
  </si>
  <si>
    <t>ｼﾓｶﾜﾏﾁ</t>
  </si>
  <si>
    <t>ｼﾓｺｲﾃﾞﾏﾁ</t>
  </si>
  <si>
    <t>ｼﾓｻﾄﾞﾘﾏﾁ</t>
  </si>
  <si>
    <t>ｼﾓｼﾝﾃﾞﾝﾏﾁ</t>
  </si>
  <si>
    <t>ｼﾓﾅｶﾞｲｿﾏﾁ</t>
  </si>
  <si>
    <t>ｼﾓﾎｿｲﾏﾁ</t>
  </si>
  <si>
    <t>ｼﾓﾏｽﾀﾞﾏﾁ</t>
  </si>
  <si>
    <t>ｼﾝﾏｴﾊﾞｼﾏﾁ</t>
  </si>
  <si>
    <t>ｾｷﾈﾏﾁ</t>
  </si>
  <si>
    <t>ﾀｶｲﾏﾁ</t>
  </si>
  <si>
    <t>ﾀｶﾊﾅﾀﾞｲ</t>
  </si>
  <si>
    <t>ﾀｷｸﾎﾞﾏﾁ</t>
  </si>
  <si>
    <t>ﾀｸﾞﾁﾏﾁ</t>
  </si>
  <si>
    <t>ﾁﾖﾀﾞﾏﾁ</t>
  </si>
  <si>
    <t>ﾂﾙｶﾞﾔﾏﾁ</t>
  </si>
  <si>
    <t>ﾂﾙｺｳｼﾞﾏﾁ</t>
  </si>
  <si>
    <t>ﾄｳｶｼﾝﾃﾞﾝﾏﾁ</t>
  </si>
  <si>
    <t>ﾄｸﾏﾙﾏﾁ</t>
  </si>
  <si>
    <t>ﾄﾂﾄﾘﾏﾁ</t>
  </si>
  <si>
    <t>ﾄﾐﾀﾞﾏﾁ</t>
  </si>
  <si>
    <t>ﾄﾘﾊﾞﾏﾁ</t>
  </si>
  <si>
    <t>ﾅｴｶﾞｼﾏﾏﾁ</t>
  </si>
  <si>
    <t>ﾅｶｳﾁﾏﾁ</t>
  </si>
  <si>
    <t>ﾅﾝｷﾂﾏﾁ</t>
  </si>
  <si>
    <t>ﾆｲﾎﾞﾘﾏﾁ</t>
  </si>
  <si>
    <t>ﾆｼｵｵﾑﾛﾏﾁ</t>
  </si>
  <si>
    <t>ﾆｼｶﾀｶｲﾏﾁ</t>
  </si>
  <si>
    <t>ﾆｼｾﾞﾝﾏﾁ</t>
  </si>
  <si>
    <t>ﾆﾁﾘﾝｼﾞﾏﾁ</t>
  </si>
  <si>
    <t>ﾆﾉﾐﾔﾏﾁ</t>
  </si>
  <si>
    <t>ﾇﾃﾞｼﾞﾏﾏﾁ</t>
  </si>
  <si>
    <t>ﾊｹﾏﾁ</t>
  </si>
  <si>
    <t>ﾊｺﾀﾞﾏﾁ</t>
  </si>
  <si>
    <t>ﾊﾅｹﾞｲｼﾏﾁ</t>
  </si>
  <si>
    <t>ﾋｶﾞｼｳｴﾉﾏﾁ</t>
  </si>
  <si>
    <t>ﾋｶﾞｼｵｵﾑﾛﾏﾁ</t>
  </si>
  <si>
    <t>ﾋｶﾞｼｶﾀｶｲﾏﾁ</t>
  </si>
  <si>
    <t>ﾋｶﾞｼｶﾅﾏﾙﾏﾁ</t>
  </si>
  <si>
    <t>ﾋｶﾞｼｾﾞﾝﾏﾁ</t>
  </si>
  <si>
    <t>ﾋｶﾘｶﾞｵｶﾏﾁ</t>
  </si>
  <si>
    <t>ﾋｺﾞｼﾏﾁ</t>
  </si>
  <si>
    <t>ﾋﾛｾﾁﾖｳ</t>
  </si>
  <si>
    <t>ﾌﾙｲﾁﾏﾁ</t>
  </si>
  <si>
    <t>ﾎﾞｳﾏﾙﾏﾁ</t>
  </si>
  <si>
    <t>ﾎﾘｺｼﾏﾁ</t>
  </si>
  <si>
    <t>ﾎﾘﾉｼﾀﾏﾁ</t>
  </si>
  <si>
    <t>ﾏｴﾊｺﾀﾞﾏﾁ</t>
  </si>
  <si>
    <t>ﾐｶﾜﾁﾖｳ</t>
  </si>
  <si>
    <t>ﾐﾂﾏﾀﾏﾁ</t>
  </si>
  <si>
    <t>ﾐﾄﾞﾘｶﾞｵｶﾏﾁ</t>
  </si>
  <si>
    <t>ﾐﾖｻﾜﾏﾁ</t>
  </si>
  <si>
    <t>ﾓﾄｷﾞﾏﾁ</t>
  </si>
  <si>
    <t>ﾓﾄｿｳｼﾞﾔﾏﾁ</t>
  </si>
  <si>
    <t>ﾖｺｻﾞﾜﾏﾁ</t>
  </si>
  <si>
    <t>ﾖｺﾃﾏﾁ</t>
  </si>
  <si>
    <t>ﾘｷﾏﾙﾏﾁ</t>
  </si>
  <si>
    <t>ﾘﾕｳｿﾞｳｼﾞﾏﾁ</t>
  </si>
  <si>
    <t>ﾛﾂｸﾏﾁ</t>
  </si>
  <si>
    <t>高崎市</t>
  </si>
  <si>
    <t>ｱｶｻｶﾏﾁ</t>
  </si>
  <si>
    <t>ｱｼｶﾄﾞﾏﾁ</t>
  </si>
  <si>
    <t>ｲｲﾀﾞﾏﾏﾁ</t>
  </si>
  <si>
    <t>ｲｲﾂﾞｶﾏﾁ</t>
  </si>
  <si>
    <t>ｲｼﾊﾗﾏﾁ</t>
  </si>
  <si>
    <t>ｲﾃﾞﾏﾁ</t>
  </si>
  <si>
    <t>ｲﾅﾘﾁﾖｳ</t>
  </si>
  <si>
    <t>ｲﾉﾏﾁ</t>
  </si>
  <si>
    <t>ｲﾜｵｼﾏﾁ</t>
  </si>
  <si>
    <t>ｲﾜﾊﾅﾏﾁ</t>
  </si>
  <si>
    <t>ｳｹﾁﾏﾁ</t>
  </si>
  <si>
    <t>ｳｼﾛﾋｷﾏﾏﾁ</t>
  </si>
  <si>
    <t>ｳﾀｶﾞﾜﾁﾖｳ</t>
  </si>
  <si>
    <t>ｵｵﾊｼﾏﾁ</t>
  </si>
  <si>
    <t>ｵｵﾔｷﾞﾏﾁ</t>
  </si>
  <si>
    <t>ｵｷﾏﾁ</t>
  </si>
  <si>
    <t>ｶｲｻﾞﾜﾏﾁ</t>
  </si>
  <si>
    <t>ｶｼﾞﾁﾖｳ</t>
  </si>
  <si>
    <t>ｶﾀｵｶﾏﾁ</t>
  </si>
  <si>
    <t>ｶﾅｲﾌﾞﾁﾏﾁ</t>
  </si>
  <si>
    <t>ｶﾈｺﾏﾁ</t>
  </si>
  <si>
    <t>ｶﾐｵｵﾙｲﾏﾁ</t>
  </si>
  <si>
    <t>ｶﾐｺﾄﾘﾏﾁ</t>
  </si>
  <si>
    <t>ｶﾐｺﾊﾞﾅﾏﾁ</t>
  </si>
  <si>
    <t>ｶﾐｻﾄﾐﾏﾁ</t>
  </si>
  <si>
    <t>ｶﾐｻﾉﾏﾁ</t>
  </si>
  <si>
    <t>ｶﾐﾀｷﾏﾁ</t>
  </si>
  <si>
    <t>ｶﾐﾄﾖｵｶﾏﾁ</t>
  </si>
  <si>
    <t>ｶﾐﾅｶｲﾏﾁ</t>
  </si>
  <si>
    <t>ｶﾐﾅﾐｴﾏﾁ</t>
  </si>
  <si>
    <t>ｶﾐﾑﾛﾀﾞﾏﾁ</t>
  </si>
  <si>
    <t>ｶﾐﾜﾀﾞﾏﾁ</t>
  </si>
  <si>
    <t>ｷｸﾁﾞﾏﾁ</t>
  </si>
  <si>
    <t>ｷﾀｱﾗﾅﾐﾏﾁ</t>
  </si>
  <si>
    <t>ｷﾀｸﾎﾞﾏﾁ</t>
  </si>
  <si>
    <t>ｷﾀﾄｵﾘﾏﾁ</t>
  </si>
  <si>
    <t>ｷﾀﾊﾗﾏﾁ</t>
  </si>
  <si>
    <t>ｷﾀﾌﾀﾊﾞﾁﾖｳ</t>
  </si>
  <si>
    <t>ｷﾍﾞﾏﾁ</t>
  </si>
  <si>
    <t>ｷﾖｳﾒﾏﾁ</t>
  </si>
  <si>
    <t>ｷﾞﾖｳﾘｷﾏﾁ</t>
  </si>
  <si>
    <t>ｸｿﾞｳﾏﾁ</t>
  </si>
  <si>
    <t>ｸﾗｶﾞﾉﾏﾁ</t>
  </si>
  <si>
    <t>ｸﾘｻﾞｷﾏﾁ</t>
  </si>
  <si>
    <t>ｹﾝｻﾞｷﾏﾁ</t>
  </si>
  <si>
    <t>ｺﾞｳﾄﾞﾏﾁ</t>
  </si>
  <si>
    <t>ｺﾔｷﾞﾏﾁ</t>
  </si>
  <si>
    <t>ｻﾉｸﾎﾞﾏﾁ</t>
  </si>
  <si>
    <t>ｻﾔﾁﾖｳ</t>
  </si>
  <si>
    <t>ｼｺﾞｶﾏﾁ</t>
  </si>
  <si>
    <t>ｼﾊﾞｻｷﾏﾁ</t>
  </si>
  <si>
    <t>ｼﾊﾞﾂﾞｶﾏﾁ</t>
  </si>
  <si>
    <t>ｼﾏﾉﾏﾁ</t>
  </si>
  <si>
    <t>ｼﾓｵｵﾙｲﾏﾁ</t>
  </si>
  <si>
    <t>ｼﾓｺﾄﾘﾏﾁ</t>
  </si>
  <si>
    <t>ｼﾓｺﾊﾞﾅﾏﾁ</t>
  </si>
  <si>
    <t>ｼﾓｻｲﾀﾞﾏﾁ</t>
  </si>
  <si>
    <t>ｼﾓｻﾄﾐﾏﾁ</t>
  </si>
  <si>
    <t>ｼﾓｻﾉﾏﾁ</t>
  </si>
  <si>
    <t>ｼﾓﾀｷﾏﾁ</t>
  </si>
  <si>
    <t>ｼﾓﾄﾖｵｶﾏﾁ</t>
  </si>
  <si>
    <t>ｼﾓﾅｶｲﾏﾁ</t>
  </si>
  <si>
    <t>ｼﾓﾉｼﾞﾖｳﾏﾁ</t>
  </si>
  <si>
    <t>ｼﾓﾑﾛﾀﾞﾏﾁ</t>
  </si>
  <si>
    <t>ｼﾓﾖｺﾁﾖｳ</t>
  </si>
  <si>
    <t>ｼﾓﾜﾀﾞﾏﾁ</t>
  </si>
  <si>
    <t>ｼﾞﾕｳﾓﾝｼﾞﾏﾁ</t>
  </si>
  <si>
    <t>ｼﾕｸｵｵﾙｲﾏﾁ</t>
  </si>
  <si>
    <t>ｼﾕｸﾖｺﾃﾏﾁ</t>
  </si>
  <si>
    <t>ｼﾖｳｶﾝｼﾞﾏﾁ</t>
  </si>
  <si>
    <t>ｼﾛﾔﾏﾏﾁ</t>
  </si>
  <si>
    <t>ｼﾝｺﾝﾔﾏﾁ</t>
  </si>
  <si>
    <t>ｼﾝﾃﾞﾝﾏﾁ</t>
  </si>
  <si>
    <t>ｼﾝﾎﾞﾀﾅｶﾏﾁ</t>
  </si>
  <si>
    <t>ｼﾝﾎﾞﾏﾁ</t>
  </si>
  <si>
    <t>ｽｶﾞﾔﾏﾁ</t>
  </si>
  <si>
    <t>ｽﾅｶﾞﾁﾖｳ</t>
  </si>
  <si>
    <t>ｾｷｼﾛﾁﾖｳ</t>
  </si>
  <si>
    <t>ﾀｶｾﾞｷﾏﾁ</t>
  </si>
  <si>
    <t>ﾀｶﾊﾏﾏﾁ</t>
  </si>
  <si>
    <t>ﾀﾂﾐﾁﾖｳ</t>
  </si>
  <si>
    <t>ﾂｶﾀﾞﾏﾁ</t>
  </si>
  <si>
    <t>ﾂｸﾅﾜﾏﾁ</t>
  </si>
  <si>
    <t>ﾂﾊﾞｷﾁﾖｳ</t>
  </si>
  <si>
    <t>ﾂﾙﾐﾁﾖｳ</t>
  </si>
  <si>
    <t>ﾃﾗｵﾏﾁ</t>
  </si>
  <si>
    <t>ﾄｳｶﾀﾞｲﾏﾁ</t>
  </si>
  <si>
    <t>ﾄﾝﾔﾏﾁﾆｼ</t>
  </si>
  <si>
    <t>ﾅｶｲｽﾞﾐﾏﾁ</t>
  </si>
  <si>
    <t>ﾅｶｲﾏﾁ</t>
  </si>
  <si>
    <t>ﾅｶｵｵﾙｲﾏﾁ</t>
  </si>
  <si>
    <t>ﾅｶｵﾏﾁ</t>
  </si>
  <si>
    <t>ﾅｶｺﾝﾔﾏﾁ</t>
  </si>
  <si>
    <t>ﾅｶｻﾞﾄﾏﾁ</t>
  </si>
  <si>
    <t>ﾅｶｻﾄﾐﾏﾁ</t>
  </si>
  <si>
    <t>ﾅｶﾄﾖｵｶﾏﾁ</t>
  </si>
  <si>
    <t>ﾅｶﾑﾛﾀﾞﾏﾁ</t>
  </si>
  <si>
    <t>ﾅﾐｴﾏﾁ</t>
  </si>
  <si>
    <t>ﾆｼｺｸﾌﾞﾏﾁ</t>
  </si>
  <si>
    <t>ﾆｼｼﾞﾏﾏﾁ</t>
  </si>
  <si>
    <t>ﾆｼﾖｺﾃﾏﾁ</t>
  </si>
  <si>
    <t>ﾆﾂｺｳﾁﾖｳ</t>
  </si>
  <si>
    <t>ﾈｺﾞﾔﾏﾁ</t>
  </si>
  <si>
    <t>ﾉﾂｹﾏﾁ</t>
  </si>
  <si>
    <t>ﾊｷﾞﾜﾗﾏﾁ</t>
  </si>
  <si>
    <t>ﾊﾅﾀﾞｶﾏﾁ</t>
  </si>
  <si>
    <t>ﾊﾏｶﾞﾜﾏﾁ</t>
  </si>
  <si>
    <t>ﾊﾏｼﾞﾘﾏﾁ</t>
  </si>
  <si>
    <t>ﾊﾙﾅｺﾏﾁ</t>
  </si>
  <si>
    <t>ﾊﾙﾅｻﾝﾏﾁ</t>
  </si>
  <si>
    <t>ﾋｶﾞｼｶｲｻﾞﾜﾏﾁ</t>
  </si>
  <si>
    <t>ﾋｶﾞｼｺｸﾌﾞﾏﾁ</t>
  </si>
  <si>
    <t>ﾋｶﾞｼﾅｶｻﾄﾏﾁ</t>
  </si>
  <si>
    <t>ﾋｷﾏﾏﾁ</t>
  </si>
  <si>
    <t>ﾋｼﾞﾘｲｼﾏﾁ</t>
  </si>
  <si>
    <t>ﾋﾀﾞｶﾏﾁ</t>
  </si>
  <si>
    <t>ﾋﾓﾉﾁﾖｳ</t>
  </si>
  <si>
    <t>ﾋﾔﾐｽﾞﾏﾁ</t>
  </si>
  <si>
    <t>ﾌｸｼﾏﾏﾁ</t>
  </si>
  <si>
    <t>ﾌｼﾞﾂﾞｶﾏﾁ</t>
  </si>
  <si>
    <t>ﾌﾀﾊﾞﾁﾖｳ</t>
  </si>
  <si>
    <t>ﾎﾄﾞﾀﾏﾁ</t>
  </si>
  <si>
    <t>ﾎﾝｺﾞｳﾏﾁ</t>
  </si>
  <si>
    <t>ﾏﾁﾔﾏﾁ</t>
  </si>
  <si>
    <t>ﾐﾂｺﾞｻﾜﾏﾁ</t>
  </si>
  <si>
    <t>ﾐﾂﾃﾞﾗﾏﾁ</t>
  </si>
  <si>
    <t>ﾐﾅﾐｱﾗﾅﾐﾏﾁ</t>
  </si>
  <si>
    <t>ﾐﾅﾐｵｵﾙｲﾏﾁ</t>
  </si>
  <si>
    <t>ﾐﾔｻﾞﾜﾏﾁ</t>
  </si>
  <si>
    <t>ﾐﾔﾊﾗﾏﾁ</t>
  </si>
  <si>
    <t>ﾑﾅﾀﾞｶﾏﾁ</t>
  </si>
  <si>
    <t>ﾓﾄｺﾝﾔﾏﾁ</t>
  </si>
  <si>
    <t>ﾓﾄｼﾏﾅﾏﾁ</t>
  </si>
  <si>
    <t>ﾔｼﾞﾏﾏﾁ</t>
  </si>
  <si>
    <t>ﾔﾁﾖﾏﾁ</t>
  </si>
  <si>
    <t>ﾔﾅｶﾏﾁ</t>
  </si>
  <si>
    <t>ﾔﾅｶﾞﾜﾁﾖｳ</t>
  </si>
  <si>
    <t>ﾔﾏﾀﾞﾁﾖｳ</t>
  </si>
  <si>
    <t>ﾔﾏﾅﾏﾁ</t>
  </si>
  <si>
    <t>ﾔﾜﾀﾊﾞﾗﾏﾁ</t>
  </si>
  <si>
    <t>ﾔﾜﾀﾏﾁ</t>
  </si>
  <si>
    <t>ﾕﾐﾁﾖｳ</t>
  </si>
  <si>
    <t>ﾖﾂﾔﾏﾁ</t>
  </si>
  <si>
    <t>ﾖﾘｱｲﾁﾖｳ</t>
  </si>
  <si>
    <t>ﾗｶﾝﾁﾖｳ</t>
  </si>
  <si>
    <t>ﾗｸﾏﾏﾁ</t>
  </si>
  <si>
    <t>ﾚﾝｼﾞﾔｸﾁﾖｳ</t>
  </si>
  <si>
    <t>ﾜｶﾀﾏﾁ</t>
  </si>
  <si>
    <t>ﾜｶﾞﾐﾈﾏﾁ</t>
  </si>
  <si>
    <t>ﾜﾀﾞﾀﾅｶﾏﾁ</t>
  </si>
  <si>
    <t>ﾜﾀﾇｷﾏﾁ</t>
  </si>
  <si>
    <t>ﾜﾀﾞﾏﾁ</t>
  </si>
  <si>
    <t>桐生市</t>
  </si>
  <si>
    <t>ｳﾒﾀﾞﾁﾖｳ</t>
  </si>
  <si>
    <t>ｵﾘﾋﾒﾁﾖｳ</t>
  </si>
  <si>
    <t>ｶﾜｳﾁﾁﾖｳ</t>
  </si>
  <si>
    <t>ｶﾜｷﾞｼﾁﾖｳ</t>
  </si>
  <si>
    <t>ｷﾖｾﾁﾖｳ</t>
  </si>
  <si>
    <t>ｺｳﾒﾁﾖｳ</t>
  </si>
  <si>
    <t>ｺｿﾈﾁﾖｳ</t>
  </si>
  <si>
    <t>ｺﾄﾋﾗﾁﾖｳ</t>
  </si>
  <si>
    <t>ｻｶｲﾉﾁﾖｳ</t>
  </si>
  <si>
    <t>ｼﾝｼﾕｸ</t>
  </si>
  <si>
    <t>ﾂﾂﾐﾁﾖｳ</t>
  </si>
  <si>
    <t>ﾆｼﾋｻｶﾀﾁﾖｳ</t>
  </si>
  <si>
    <t>ﾊﾏﾏﾂﾁﾖｳ</t>
  </si>
  <si>
    <t>ﾋｶﾞｼﾋｻｶﾀﾁﾖｳ</t>
  </si>
  <si>
    <t>ﾋｼﾏﾁ</t>
  </si>
  <si>
    <t>ﾋﾛｻﾜﾁﾖｳ</t>
  </si>
  <si>
    <t>ﾋﾛｻﾜﾁﾖｳｱｲﾉｼﾏ</t>
  </si>
  <si>
    <t>ﾐﾖｼﾁﾖｳ</t>
  </si>
  <si>
    <t>ﾓﾄｼﾞﾕｸﾁﾖｳ</t>
  </si>
  <si>
    <t>伊勢崎市</t>
  </si>
  <si>
    <t>ｱｲﾉﾔﾁﾖｳ</t>
  </si>
  <si>
    <t>ｱﾐﾀﾞｲｼﾞﾏﾁ</t>
  </si>
  <si>
    <t>ｱﾝﾎﾞﾘﾏﾁ</t>
  </si>
  <si>
    <t>ｲｿﾁﾖｳ</t>
  </si>
  <si>
    <t>ｲﾁﾊﾞﾁﾖｳ</t>
  </si>
  <si>
    <t>ｲﾇｲﾁﾖｳ</t>
  </si>
  <si>
    <t>ｲﾏｲﾁﾖｳ</t>
  </si>
  <si>
    <t>ｶｽｶﾜﾁﾖｳ</t>
  </si>
  <si>
    <t>ｶﾐｲｽﾞﾐﾁﾖｳ</t>
  </si>
  <si>
    <t>ｶﾐｳｴｷﾎﾝﾏﾁ</t>
  </si>
  <si>
    <t>ｶﾐｽﾜﾁﾖｳ</t>
  </si>
  <si>
    <t>ｶﾐﾀﾞﾁﾖｳ</t>
  </si>
  <si>
    <t>ｶﾐﾊｽﾁﾖｳ</t>
  </si>
  <si>
    <t>ｷﾀｾﾝｷﾞﾁﾖｳ</t>
  </si>
  <si>
    <t>ｸﾆｻﾀﾞﾏﾁ</t>
  </si>
  <si>
    <t>ｸﾙﾜﾁﾖｳ</t>
  </si>
  <si>
    <t>ｹｿﾞｳｼﾞﾏﾁ</t>
  </si>
  <si>
    <t>ｹﾞﾄﾞｳｼﾞﾁﾖｳ</t>
  </si>
  <si>
    <t>ｺｳﾊﾞﾔｼﾁﾖｳ</t>
  </si>
  <si>
    <t>ｺｸﾘﾖｳﾁﾖｳ</t>
  </si>
  <si>
    <t>ｺﾞﾒｳｼﾁﾖｳ</t>
  </si>
  <si>
    <t>ｻﾝﾉｳﾁﾖｳ</t>
  </si>
  <si>
    <t>ｻﾝﾜﾁﾖｳ</t>
  </si>
  <si>
    <t>ｼﾊﾞﾏﾁ</t>
  </si>
  <si>
    <t>ｼﾓｳｴｷﾁﾖｳ</t>
  </si>
  <si>
    <t>ｼﾓﾊｽﾁﾖｳ</t>
  </si>
  <si>
    <t>ｼﾓﾌﾚｲﾁﾖｳ</t>
  </si>
  <si>
    <t>ｼﾝｴｲﾁﾖｳ</t>
  </si>
  <si>
    <t>ﾀﾞｲｼﾖｳｼﾞﾁﾖｳ</t>
  </si>
  <si>
    <t>ﾀﾅｶｼﾞﾏﾏﾁ</t>
  </si>
  <si>
    <t>ﾀﾍﾞｲﾁﾖｳ</t>
  </si>
  <si>
    <t>ﾂﾂﾐｼﾀﾁﾖｳ</t>
  </si>
  <si>
    <t>ﾂﾂﾐﾆｼﾏﾁ</t>
  </si>
  <si>
    <t>ﾂﾅﾄﾘﾎﾝﾏﾁ</t>
  </si>
  <si>
    <t>ﾂﾅﾄﾘﾓﾄﾏﾁ</t>
  </si>
  <si>
    <t>ﾂﾅﾄﾘﾏﾁ</t>
  </si>
  <si>
    <t>ﾄﾐﾂﾞｶﾁﾖｳ</t>
  </si>
  <si>
    <t>ﾄﾔﾂﾞｶﾏﾁ</t>
  </si>
  <si>
    <t>ﾅｶﾞﾇﾏﾏﾁ</t>
  </si>
  <si>
    <t>ﾆｼｵﾎﾞｶﾀﾁﾖｳ</t>
  </si>
  <si>
    <t>ﾆｼｶﾐﾉﾐﾔﾏﾁ</t>
  </si>
  <si>
    <t>ﾆｼｸﾎﾞﾁﾖｳ</t>
  </si>
  <si>
    <t>ﾆｼﾉﾁﾖｳ</t>
  </si>
  <si>
    <t>ﾆﾗﾂﾞｶﾏﾁ</t>
  </si>
  <si>
    <t>ﾉﾁﾖｳ</t>
  </si>
  <si>
    <t>ﾊｸﾞﾛﾁﾖｳ</t>
  </si>
  <si>
    <t>ﾊｼｴﾏﾁ</t>
  </si>
  <si>
    <t>ﾊﾁｽﾁﾖｳ</t>
  </si>
  <si>
    <t>ﾋｶﾞｼｵﾎﾞｶﾀﾁﾖｳ</t>
  </si>
  <si>
    <t>ﾋｶﾞｼｶﾐﾉﾐﾔﾏﾁ</t>
  </si>
  <si>
    <t>ﾋｶﾞｼﾎﾝﾏﾁ</t>
  </si>
  <si>
    <t>ﾌｸｼﾞﾏﾏﾁ</t>
  </si>
  <si>
    <t>ﾎﾘｸﾞﾁﾏﾁ</t>
  </si>
  <si>
    <t>ﾎﾘｼﾀﾁﾖｳ</t>
  </si>
  <si>
    <t>ﾎﾝｾｷﾁﾖｳ</t>
  </si>
  <si>
    <t>ﾏｶﾞﾘｻﾜﾁﾖｳ</t>
  </si>
  <si>
    <t>ﾏﾐﾂﾞｶﾏﾁ</t>
  </si>
  <si>
    <t>ﾐﾅﾐｾﾝｷﾞﾁﾖｳ</t>
  </si>
  <si>
    <t>ﾐﾑﾛﾁﾖｳ</t>
  </si>
  <si>
    <t>ﾐﾓﾛﾁﾖｳ</t>
  </si>
  <si>
    <t>ﾐﾔｺﾏﾁ</t>
  </si>
  <si>
    <t>ﾐﾔﾌﾙﾏﾁ</t>
  </si>
  <si>
    <t>ﾑﾈﾀｶﾁﾖｳ</t>
  </si>
  <si>
    <t>ﾓﾛﾏﾁ</t>
  </si>
  <si>
    <t>ﾓﾛﾐﾅﾐﾁﾖｳ</t>
  </si>
  <si>
    <t>ﾔﾂﾀｼﾞﾏﾏﾁ</t>
  </si>
  <si>
    <t>ﾔﾅｷﾞﾊﾗﾁﾖｳ</t>
  </si>
  <si>
    <t>ﾖｹﾞﾁﾖｳ</t>
  </si>
  <si>
    <t>太田市</t>
  </si>
  <si>
    <t>ｱｸﾂﾁﾖｳ</t>
  </si>
  <si>
    <t>ｱﾗｲﾁﾖｳ</t>
  </si>
  <si>
    <t>ｱﾝﾖｳｼﾞﾁﾖｳ</t>
  </si>
  <si>
    <t>ｲｲﾀﾞﾁﾖｳ</t>
  </si>
  <si>
    <t>ｲｲﾂﾞｶﾁﾖｳ</t>
  </si>
  <si>
    <t>ｲｼﾊﾗﾁﾖｳ</t>
  </si>
  <si>
    <t>ｲﾃﾞﾂﾞｶﾁﾖｳ</t>
  </si>
  <si>
    <t>ｲﾜｾｶﾞﾜﾁﾖｳ</t>
  </si>
  <si>
    <t>ｲﾜﾏﾂﾁﾖｳ</t>
  </si>
  <si>
    <t>ｳｴｷﾉﾁﾖｳ</t>
  </si>
  <si>
    <t>ｳｼｻﾞﾜﾁﾖｳ</t>
  </si>
  <si>
    <t>ｳﾁｶﾞｼﾏﾁﾖｳ</t>
  </si>
  <si>
    <t>ｵｵｼﾏﾁﾖｳ</t>
  </si>
  <si>
    <t>大島町</t>
  </si>
  <si>
    <t>ｵｵﾀﾁﾁﾖｳ</t>
  </si>
  <si>
    <t>ｵｵﾊﾞﾗﾁﾖｳ</t>
  </si>
  <si>
    <t>ｵｵﾜｼﾁﾖｳ</t>
  </si>
  <si>
    <t>ｵｷﾉﾁﾖｳ</t>
  </si>
  <si>
    <t>ｵｷﾉｺﾞｳﾁﾖｳ</t>
  </si>
  <si>
    <t>ｵｼｷﾘﾁﾖｳ</t>
  </si>
  <si>
    <t>ｶﾅﾔﾏﾁﾖｳ</t>
  </si>
  <si>
    <t>ｶﾐｺﾞｳﾄﾞﾁﾖｳ</t>
  </si>
  <si>
    <t>ｶﾐｺﾊﾞﾔｼﾁﾖｳ</t>
  </si>
  <si>
    <t>ｶﾐﾀｼﾞﾏﾁﾖｳ</t>
  </si>
  <si>
    <t>ｶﾒｵｶﾁﾖｳ</t>
  </si>
  <si>
    <t>ｷﾀｶﾅｲﾁﾖｳ</t>
  </si>
  <si>
    <t>ｷﾖﾊﾗﾁﾖｳ</t>
  </si>
  <si>
    <t>ｸﾏﾉﾁﾖｳ</t>
  </si>
  <si>
    <t>ｺﾞｳﾄﾞﾁﾖｳ</t>
  </si>
  <si>
    <t>ｺｽﾞﾐﾀﾞﾁﾖｳ</t>
  </si>
  <si>
    <t>ｺﾏｲｷﾞﾁﾖｳ</t>
  </si>
  <si>
    <t>ｼﾓｺﾊﾞﾔｼﾁﾖｳ</t>
  </si>
  <si>
    <t>ｼﾓﾀｼﾞﾏﾁﾖｳ</t>
  </si>
  <si>
    <t>ｼﾓﾊﾏﾀﾞﾁﾖｳ</t>
  </si>
  <si>
    <t>ｼﾞﾖｳｻｲﾁﾖｳ</t>
  </si>
  <si>
    <t>ｼﾝﾄﾞｳﾁﾖｳ</t>
  </si>
  <si>
    <t>ｽｶﾞｼｵﾁﾖｳ</t>
  </si>
  <si>
    <t>ｽｽﾞｶｹﾁﾖｳ</t>
  </si>
  <si>
    <t>ｽﾊﾞﾙﾁﾖｳ</t>
  </si>
  <si>
    <t>ｾﾗﾀﾞﾁﾖｳ</t>
  </si>
  <si>
    <t>ﾀｲｼﾁﾖｳ</t>
  </si>
  <si>
    <t>ﾀﾞｲﾉｺﾞｳﾁﾖｳ</t>
  </si>
  <si>
    <t>ﾀｶｾﾞﾁﾖｳ</t>
  </si>
  <si>
    <t>ﾀｶﾊﾔｼﾋｶﾞｼﾁﾖｳ</t>
  </si>
  <si>
    <t>ﾀｶﾊﾔｼﾆｼﾁﾖｳ</t>
  </si>
  <si>
    <t>ﾀｶﾊﾔｼﾐﾅﾐﾁﾖｳ</t>
  </si>
  <si>
    <t>ﾀｶﾊﾔｼｷﾀﾁﾖｳ</t>
  </si>
  <si>
    <t>ﾀｶﾊﾔｼｺﾄﾌﾞｷﾁﾖｳ</t>
  </si>
  <si>
    <t>ﾀﾀﾞｶﾘﾁﾖｳ</t>
  </si>
  <si>
    <t>ﾂﾙｳﾀﾞﾁﾖｳ</t>
  </si>
  <si>
    <t>ﾃﾗｲﾁﾖｳ</t>
  </si>
  <si>
    <t>ﾃﾝﾗﾁﾖｳ</t>
  </si>
  <si>
    <t>ﾄｸｶﾞﾜﾁﾖｳ</t>
  </si>
  <si>
    <t>ﾄﾐｻﾞﾜﾁﾖｳ</t>
  </si>
  <si>
    <t>ﾄﾐﾜｶﾁﾖｳ</t>
  </si>
  <si>
    <t>ﾄﾘﾔﾏﾁﾖｳ</t>
  </si>
  <si>
    <t>ﾄﾘﾔﾏｶﾐﾁﾖｳ</t>
  </si>
  <si>
    <t>ﾄﾘﾔﾏﾅｶﾁﾖｳ</t>
  </si>
  <si>
    <t>ﾄﾘﾔﾏｼﾓﾁﾖｳ</t>
  </si>
  <si>
    <t>ﾅｶﾞﾃﾁﾖｳ</t>
  </si>
  <si>
    <t>ﾅﾘﾂﾞｶﾁﾖｳ</t>
  </si>
  <si>
    <t>ﾆｲｼﾞﾏﾁﾖｳ</t>
  </si>
  <si>
    <t>ﾆｲﾉﾁﾖｳ</t>
  </si>
  <si>
    <t>ﾆｼﾅｶﾞｵｶﾁﾖｳ</t>
  </si>
  <si>
    <t>ﾆｼﾉﾔﾁﾖｳ</t>
  </si>
  <si>
    <t>ﾆｼﾎﾝﾁﾖｳ</t>
  </si>
  <si>
    <t>ﾆｼﾔｼﾞﾏﾁﾖｳ</t>
  </si>
  <si>
    <t>ﾊﾏﾁﾖｳ</t>
  </si>
  <si>
    <t>ﾊﾗｼﾞﾕｸﾁﾖｳ</t>
  </si>
  <si>
    <t>ﾋｶﾞｼｲﾏｲｽﾞﾐﾁﾖｳ</t>
  </si>
  <si>
    <t>ﾋｶﾞｼｶﾅｲﾁﾖｳ</t>
  </si>
  <si>
    <t>ﾋｶﾞｼｼﾝﾏﾁ</t>
  </si>
  <si>
    <t>ﾋｶﾞｼﾅｶﾞｵｶﾁﾖｳ</t>
  </si>
  <si>
    <t>ﾋｶﾞｼﾍﾞﾂｼﾖﾁﾖｳ</t>
  </si>
  <si>
    <t>ﾋｶﾞｼﾔｼﾞﾏﾁﾖｳ</t>
  </si>
  <si>
    <t>ﾋﾞｾﾞﾝｼﾞﾏﾁﾖｳ</t>
  </si>
  <si>
    <t>ﾌｸｻﾞﾜﾁﾖｳ</t>
  </si>
  <si>
    <t>ﾌｼﾞｱｸﾞﾁﾖｳ</t>
  </si>
  <si>
    <t>ﾌｼﾞｸﾗﾁﾖｳ</t>
  </si>
  <si>
    <t>ﾌﾀﾂｺﾞﾔﾁﾖｳ</t>
  </si>
  <si>
    <t>ﾌﾙﾄﾁﾖｳ</t>
  </si>
  <si>
    <t>ﾍﾞﾂｼﾖﾁﾖｳ</t>
  </si>
  <si>
    <t>ﾎﾘｸﾞﾁﾁﾖｳ</t>
  </si>
  <si>
    <t>ﾏｴｺﾞﾔﾁﾖｳ</t>
  </si>
  <si>
    <t>ﾏｴｼﾞﾏﾁﾖｳ</t>
  </si>
  <si>
    <t>ﾐﾅﾐｶﾞｵｶﾁﾖｳ</t>
  </si>
  <si>
    <t>ﾐﾅﾐﾔｼﾞﾏﾁﾖｳ</t>
  </si>
  <si>
    <t>ﾑｻｼｼﾞﾏﾁﾖｳ</t>
  </si>
  <si>
    <t>ﾓﾃｷﾞﾁﾖｳ</t>
  </si>
  <si>
    <t>ﾔｴｶﾞｻﾁﾖｳ</t>
  </si>
  <si>
    <t>ﾔｽﾗｵｶﾁﾖｳ</t>
  </si>
  <si>
    <t>ﾔﾀﾎﾞﾘﾁﾖｳ</t>
  </si>
  <si>
    <t>ﾔﾊﾞﾁﾖｳ</t>
  </si>
  <si>
    <t>ﾔﾊﾞｼﾝﾏﾁ</t>
  </si>
  <si>
    <t>ﾔﾌﾞﾂﾞｶﾁﾖｳ</t>
  </si>
  <si>
    <t>ﾔﾏﾉｶﾐﾁﾖｳ</t>
  </si>
  <si>
    <t>ﾕﾗﾁﾖｳ</t>
  </si>
  <si>
    <t>ﾘﾕｳﾏｲﾁﾖｳ</t>
  </si>
  <si>
    <t>ﾛｸｾﾝｺﾞｸﾁﾖｳ</t>
  </si>
  <si>
    <t>ﾜｷﾔﾁﾖｳ</t>
  </si>
  <si>
    <t>沼田市</t>
  </si>
  <si>
    <t>ｱｷﾂﾞｶﾏﾁ</t>
  </si>
  <si>
    <t>ｲｼｽﾞﾐﾏﾁ</t>
  </si>
  <si>
    <t>ｲﾄﾞﾉｳｴﾏﾁ</t>
  </si>
  <si>
    <t>ｲﾜﾓﾄﾏﾁ</t>
  </si>
  <si>
    <t>ｳｽﾈﾏﾁ</t>
  </si>
  <si>
    <t>ｳｿｲﾏﾁ</t>
  </si>
  <si>
    <t>ｵｵｶﾞﾏﾏﾁ</t>
  </si>
  <si>
    <t>ｵｶﾔﾏﾁ</t>
  </si>
  <si>
    <t>ｵﾝﾀﾞﾏﾁ</t>
  </si>
  <si>
    <t>ｶﾐｶﾜﾀﾞﾏﾁ</t>
  </si>
  <si>
    <t>ｶﾐｸﾔﾏﾁ</t>
  </si>
  <si>
    <t>ｶﾐﾇﾏｽﾏﾁ</t>
  </si>
  <si>
    <t>ｶﾐﾉﾁﾖｳ</t>
  </si>
  <si>
    <t>ｶﾐﾊﾗﾏﾁ</t>
  </si>
  <si>
    <t>ｶﾐﾎﾂﾁﾏﾁ</t>
  </si>
  <si>
    <t>ｸﾔﾊﾗﾏﾁ</t>
  </si>
  <si>
    <t>ｻﾔﾏﾏﾁ</t>
  </si>
  <si>
    <t>ｼﾐｽﾞﾁﾖｳ</t>
  </si>
  <si>
    <t>ｼﾓｶﾜﾀﾞﾏﾁ</t>
  </si>
  <si>
    <t>ｼﾓｸﾔﾏﾁ</t>
  </si>
  <si>
    <t>ｼﾓﾇﾏﾀﾏﾁ</t>
  </si>
  <si>
    <t>ｼﾓﾎﾂﾁﾏﾁ</t>
  </si>
  <si>
    <t>ｽｽﾞﾘﾀﾞﾏﾁ</t>
  </si>
  <si>
    <t>ｾﾞﾝｹｲｼﾞﾏﾁ</t>
  </si>
  <si>
    <t>ﾀｶﾊｼﾊﾞﾏﾁ</t>
  </si>
  <si>
    <t>ﾄｶﾞﾉﾏﾁ</t>
  </si>
  <si>
    <t>ﾄｶﾐﾏﾁ</t>
  </si>
  <si>
    <t>ﾅｶﾎﾂﾁﾏﾁ</t>
  </si>
  <si>
    <t>ﾅﾗﾏﾁ</t>
  </si>
  <si>
    <t>ﾆｼｸﾗｳﾁﾏﾁ</t>
  </si>
  <si>
    <t>ﾆｼﾊﾗｼﾝﾏﾁ</t>
  </si>
  <si>
    <t>ﾇﾏｽﾏﾁ</t>
  </si>
  <si>
    <t>ﾊﾞｸﾛｳﾏﾁ</t>
  </si>
  <si>
    <t>ﾊﾙﾅﾏﾁ</t>
  </si>
  <si>
    <t>ﾋｶﾞｼｸﾗｳﾁﾏﾁ</t>
  </si>
  <si>
    <t>ﾋｶﾞｼﾊﾗｼﾝﾏﾁ</t>
  </si>
  <si>
    <t>ﾎﾞｳｼﾝﾃﾞﾝﾏﾁ</t>
  </si>
  <si>
    <t>ﾎﾂﾁｼﾝﾃﾞﾝﾏﾁ</t>
  </si>
  <si>
    <t>ﾎﾘﾒｸﾞﾘﾏﾁ</t>
  </si>
  <si>
    <t>ﾏﾁﾀﾞﾏﾁ</t>
  </si>
  <si>
    <t>ﾔｶﾀﾊﾞﾗﾏﾁ</t>
  </si>
  <si>
    <t>ﾖｺﾂﾞｶﾏﾁ</t>
  </si>
  <si>
    <t>館林市</t>
  </si>
  <si>
    <t>ｱｶﾂﾁﾁﾖｳ</t>
  </si>
  <si>
    <t>ｱｺｳﾀﾞﾁﾖｳ</t>
  </si>
  <si>
    <t>ｱｺｳﾀﾞﾎﾝﾁﾖｳ</t>
  </si>
  <si>
    <t>ｱｼﾂｷﾞﾁﾖｳ</t>
  </si>
  <si>
    <t>ｲﾘｶﾔﾁﾖｳ</t>
  </si>
  <si>
    <t>ｵｵｶｲﾄﾞｳ</t>
  </si>
  <si>
    <t>ｵｵｼﾝﾃﾞﾝﾁﾖｳ</t>
  </si>
  <si>
    <t>ｵｵﾔﾁﾖｳ</t>
  </si>
  <si>
    <t>ｵｶﾉﾁﾖｳ</t>
  </si>
  <si>
    <t>ｵﾋﾞｷﾁﾖｳ</t>
  </si>
  <si>
    <t>ｶﾎﾞｳｼﾁﾖｳ</t>
  </si>
  <si>
    <t>ｶﾐｱｺｳﾀﾞﾁﾖｳ</t>
  </si>
  <si>
    <t>ｶﾐｻｶﾞﾜﾀﾞﾁﾖｳ</t>
  </si>
  <si>
    <t>ｶﾐﾐﾊﾞﾔｼﾁﾖｳ</t>
  </si>
  <si>
    <t>ｷﾀﾅﾙｼﾏﾁﾖｳ</t>
  </si>
  <si>
    <t>ｷﾄﾞﾁﾖｳ</t>
  </si>
  <si>
    <t>ｸｽﾉｷﾁﾖｳ</t>
  </si>
  <si>
    <t>ｺｸﾜﾊﾞﾗﾁﾖｳ</t>
  </si>
  <si>
    <t>ｺﾝﾄﾞｳﾁﾖｳ</t>
  </si>
  <si>
    <t>ｻｶｼﾀﾁﾖｳ</t>
  </si>
  <si>
    <t>ｼﾓｻｶﾞﾜﾀﾞﾁﾖｳ</t>
  </si>
  <si>
    <t>ｼﾓﾐﾊﾞﾔｼﾁﾖｳ</t>
  </si>
  <si>
    <t>ｼﾛﾏﾁ</t>
  </si>
  <si>
    <t>ｼﾝｻｶｴﾁﾖｳ</t>
  </si>
  <si>
    <t>ｼﾝｼﾞﾕｸ</t>
  </si>
  <si>
    <t>ｾﾄﾞﾔﾁﾖｳ</t>
  </si>
  <si>
    <t>ﾀﾞｲｶﾝﾁﾖｳ</t>
  </si>
  <si>
    <t>ﾀﾞｲｼﾞﾕｸﾁﾖｳ</t>
  </si>
  <si>
    <t>ﾀｶﾈﾁﾖｳ</t>
  </si>
  <si>
    <t>ﾁﾂﾞｶﾁﾖｳ</t>
  </si>
  <si>
    <t>ﾁﾖﾀﾞﾁﾖｳ</t>
  </si>
  <si>
    <t>ﾂﾂｼﾞﾁﾖｳ</t>
  </si>
  <si>
    <t>ﾄｳｺﾞｳﾁﾖｳ</t>
  </si>
  <si>
    <t>ﾅｴｷﾞﾁﾖｳ</t>
  </si>
  <si>
    <t>ﾅﾙｼﾏﾁﾖｳ</t>
  </si>
  <si>
    <t>ﾆｼﾀｶﾈﾁﾖｳ</t>
  </si>
  <si>
    <t>ﾆｼﾐｿﾉﾁﾖｳ</t>
  </si>
  <si>
    <t>ﾉﾍﾞﾁﾖｳ</t>
  </si>
  <si>
    <t>ﾊﾈﾂｸｱｻﾋﾁﾖｳ</t>
  </si>
  <si>
    <t>ﾊﾈﾂｸﾁﾖｳ</t>
  </si>
  <si>
    <t>ﾋｶﾞｼﾋﾛｳﾁﾁﾖｳ</t>
  </si>
  <si>
    <t>ﾋｶﾞｼﾐｿﾉﾁﾖｳ</t>
  </si>
  <si>
    <t>ﾋﾅﾀﾁﾖｳ</t>
  </si>
  <si>
    <t>ﾋﾛｳﾁﾁﾖｳ</t>
  </si>
  <si>
    <t>ﾌｼﾞﾊﾗﾁﾖｳ</t>
  </si>
  <si>
    <t>ﾌﾞﾝﾌﾞｸﾁﾖｳ</t>
  </si>
  <si>
    <t>ﾎｳｼﾞﾂｶﾁﾖｳ</t>
  </si>
  <si>
    <t>ﾎｿｳﾁﾁﾖｳ</t>
  </si>
  <si>
    <t>ﾎﾘｸﾁﾖｳ</t>
  </si>
  <si>
    <t>ﾏﾂﾇﾏﾁﾖｳ</t>
  </si>
  <si>
    <t>ﾐｿﾉﾁﾖｳ</t>
  </si>
  <si>
    <t>ﾐﾅﾐﾐｿﾉﾁﾖｳ</t>
  </si>
  <si>
    <t>ﾖﾂﾔﾁﾖｳ</t>
  </si>
  <si>
    <t>渋川市</t>
  </si>
  <si>
    <t>ｱｸﾂ</t>
  </si>
  <si>
    <t>ｱﾘﾏ</t>
  </si>
  <si>
    <t>ｲｼﾊﾗ</t>
  </si>
  <si>
    <t>ｳﾊﾞｼﾏ</t>
  </si>
  <si>
    <t>ｵﾉｺ</t>
  </si>
  <si>
    <t>ｶﾐｼﾛｲ</t>
  </si>
  <si>
    <t>ｷﾀﾓｸ</t>
  </si>
  <si>
    <t>ｼﾛｲ</t>
  </si>
  <si>
    <t>ﾅﾝﾓｸ</t>
  </si>
  <si>
    <t>ﾌｷﾔ</t>
  </si>
  <si>
    <t>ﾐﾕｷﾀﾞ</t>
  </si>
  <si>
    <t>ﾔｷﾞﾊﾗ</t>
  </si>
  <si>
    <t>藤岡市</t>
  </si>
  <si>
    <t>ｱﾕｶﾞﾜ</t>
  </si>
  <si>
    <t>ｳｼﾀ</t>
  </si>
  <si>
    <t>ｵｶﾉｺﾞｳ</t>
  </si>
  <si>
    <t>ｵﾆｼ</t>
  </si>
  <si>
    <t>ｶﾐｵｵﾂﾞｶ</t>
  </si>
  <si>
    <t>ｶﾐｵﾁｱｲ</t>
  </si>
  <si>
    <t>ｶﾐｸﾘｽ</t>
  </si>
  <si>
    <t>ｶﾐﾄﾂﾞｶ</t>
  </si>
  <si>
    <t>ｶﾐﾋﾉ</t>
  </si>
  <si>
    <t>ｶﾜﾖｹ</t>
  </si>
  <si>
    <t>ｻｶﾊﾗ</t>
  </si>
  <si>
    <t>ｻﾝﾊﾞｶﾞﾜ</t>
  </si>
  <si>
    <t>ｻﾝﾎﾞｷﾞ</t>
  </si>
  <si>
    <t>ｼﾉﾂﾞｶ</t>
  </si>
  <si>
    <t>ｼﾓｵｵﾂﾞｶ</t>
  </si>
  <si>
    <t>ｼﾓｸﾘｽ</t>
  </si>
  <si>
    <t>ｼﾓﾄﾂﾞｶ</t>
  </si>
  <si>
    <t>ｼﾓﾋﾉ</t>
  </si>
  <si>
    <t>ｼﾞﾖｳﾎﾞｳｼﾞ</t>
  </si>
  <si>
    <t>ｼﾞﾝﾀﾞ</t>
  </si>
  <si>
    <t>ﾀﾂｲｼ</t>
  </si>
  <si>
    <t>ﾀﾂｲｼｼﾝﾃﾞﾝ</t>
  </si>
  <si>
    <t>ﾅｶｵｵﾂﾞｶ</t>
  </si>
  <si>
    <t>ﾅｶｸﾘｽ</t>
  </si>
  <si>
    <t>ﾆｼﾋﾗｲ</t>
  </si>
  <si>
    <t>ﾋｶﾞｼﾋﾗｲ</t>
  </si>
  <si>
    <t>ﾌｼﾞｵｶ</t>
  </si>
  <si>
    <t>ﾎﾐ</t>
  </si>
  <si>
    <t>ﾎﾐﾉﾔﾏ</t>
  </si>
  <si>
    <t>ﾐﾄﾞﾉ</t>
  </si>
  <si>
    <t>ﾓﾄﾕﾙｷﾞﾄﾞｳ</t>
  </si>
  <si>
    <t>ﾓﾘ</t>
  </si>
  <si>
    <t>ﾓﾘｼﾝﾃﾞﾝ</t>
  </si>
  <si>
    <t>ﾔﾊﾞ</t>
  </si>
  <si>
    <t>ﾕｽﾞﾘﾊﾗ</t>
  </si>
  <si>
    <t>富岡市</t>
  </si>
  <si>
    <t>ｱｲﾉﾀ</t>
  </si>
  <si>
    <t>ｲﾁﾉﾐﾔ</t>
  </si>
  <si>
    <t>ｲﾜｿﾒ</t>
  </si>
  <si>
    <t>ｳﾀﾞ</t>
  </si>
  <si>
    <t>ｵｶﾓﾄ</t>
  </si>
  <si>
    <t>ｶﾇﾏ</t>
  </si>
  <si>
    <t>ｶﾉﾊﾗ</t>
  </si>
  <si>
    <t>ｶﾐｸﾛｲﾜ</t>
  </si>
  <si>
    <t>ｶﾐｺﾊﾞﾔｼ</t>
  </si>
  <si>
    <t>ｶﾐﾀｶｵ</t>
  </si>
  <si>
    <t>ｶﾐﾆﾕｳ</t>
  </si>
  <si>
    <t>ｶﾝﾅﾘ</t>
  </si>
  <si>
    <t>ｷﾐｶﾜ</t>
  </si>
  <si>
    <t>ｸﾜﾊﾗ</t>
  </si>
  <si>
    <t>ｺｸﾜﾊﾗ</t>
  </si>
  <si>
    <t>ｼﾓｸﾛｲﾜ</t>
  </si>
  <si>
    <t>ｼﾓﾀｶｵ</t>
  </si>
  <si>
    <t>ｼﾓﾆﾕｳ</t>
  </si>
  <si>
    <t>ｿｷﾞ</t>
  </si>
  <si>
    <t>ﾀｸﾐ</t>
  </si>
  <si>
    <t>ﾀｼﾞﾉ</t>
  </si>
  <si>
    <t>ﾅｶｻﾞﾜ</t>
  </si>
  <si>
    <t>ﾅﾉｶｲﾁ</t>
  </si>
  <si>
    <t>ﾅﾝｼﾞﾔｲ</t>
  </si>
  <si>
    <t>ﾌｼﾞｷ</t>
  </si>
  <si>
    <t>ﾍﾞﾂﾎﾟ</t>
  </si>
  <si>
    <t>ﾎｼﾀﾞ</t>
  </si>
  <si>
    <t>ﾐﾅﾐｺﾞｶ</t>
  </si>
  <si>
    <t>ﾐﾔｻﾞｷ</t>
  </si>
  <si>
    <t>安中市</t>
  </si>
  <si>
    <t>ｱｷﾏﾐﾉﾘｶﾞｵｶ</t>
  </si>
  <si>
    <t>ｱﾝﾅｶ</t>
  </si>
  <si>
    <t>ｲﾀﾊﾅ</t>
  </si>
  <si>
    <t>ｵﾏﾀ</t>
  </si>
  <si>
    <t>ｶﾐｺﾞｶﾝ</t>
  </si>
  <si>
    <t>ｶﾐﾏﾆﾀ</t>
  </si>
  <si>
    <t>ｺﾞｳﾊﾞﾗ</t>
  </si>
  <si>
    <t>ｺｳﾍﾞﾂﾄｳ</t>
  </si>
  <si>
    <t>ｻｷﾞﾉﾐﾔ</t>
  </si>
  <si>
    <t>ｼﾓｱｷﾏ</t>
  </si>
  <si>
    <t>ｼﾓｲｿﾍﾞ</t>
  </si>
  <si>
    <t>ｼﾓｺﾞｶﾝ</t>
  </si>
  <si>
    <t>ｼﾓﾏﾆﾀ</t>
  </si>
  <si>
    <t>ﾅｶｱｷﾏ</t>
  </si>
  <si>
    <t>ﾅｶｺﾞｶﾝ</t>
  </si>
  <si>
    <t>ﾆｼｶﾐｱｷﾏ</t>
  </si>
  <si>
    <t>ﾆｼｶﾐｲｿﾍﾞ</t>
  </si>
  <si>
    <t>ﾊﾗｲﾁ</t>
  </si>
  <si>
    <t>ﾋｶﾞｼｶﾐｱｷﾏ</t>
  </si>
  <si>
    <t>ﾋｶﾞｼｶﾐｲｿﾍﾞ</t>
  </si>
  <si>
    <t>ﾌﾙﾔ</t>
  </si>
  <si>
    <t>みどり市</t>
  </si>
  <si>
    <t>ｶﾐﾉﾀﾞ</t>
  </si>
  <si>
    <t>ｼﾓﾉﾀﾞ</t>
  </si>
  <si>
    <t>ｶﾂﾔﾏ</t>
  </si>
  <si>
    <t>ｶﾜﾜ</t>
  </si>
  <si>
    <t>ｶｶﾞﾊﾗ</t>
  </si>
  <si>
    <t>ｺﾀﾞｲﾗ</t>
  </si>
  <si>
    <t>ﾓﾘﾄﾞ</t>
  </si>
  <si>
    <t>ﾓﾄｼﾞﾕｸ</t>
  </si>
  <si>
    <t>ﾖｼｻﾞｷ</t>
  </si>
  <si>
    <t>ﾊｻﾞﾜ</t>
  </si>
  <si>
    <t>ｲﾜﾓﾄ</t>
  </si>
  <si>
    <t>ｵｵﾂﾞｶ</t>
  </si>
  <si>
    <t>ﾖｺｵ</t>
  </si>
  <si>
    <t>ｷﾀｶﾙｲｻﾞﾜ</t>
  </si>
  <si>
    <t>ﾊﾈｵ</t>
  </si>
  <si>
    <t>ｲﾏｲ</t>
  </si>
  <si>
    <t>ｱﾗﾏｷ</t>
  </si>
  <si>
    <t>ｽｶﾞｵ</t>
  </si>
  <si>
    <t>ｼﾓﾀﾞｲﾗ</t>
  </si>
  <si>
    <t>ｽｶﾞﾇﾏ</t>
  </si>
  <si>
    <t>ﾋｶﾞｼｵｶﾞﾜ</t>
  </si>
  <si>
    <t>ﾓﾝｾﾞﾝ</t>
  </si>
  <si>
    <t>ﾓﾘｼﾀ</t>
  </si>
  <si>
    <t>ｱｲﾏﾀ</t>
  </si>
  <si>
    <t>ｱﾉｳｶﾞﾜ</t>
  </si>
  <si>
    <t>ｱﾜｻﾞﾜ</t>
  </si>
  <si>
    <t>ｲｼｸﾗ</t>
  </si>
  <si>
    <t>ｲﾘｽｶﾜ</t>
  </si>
  <si>
    <t>ｵｵｱﾅ</t>
  </si>
  <si>
    <t>ｵﾋﾞﾅﾀ</t>
  </si>
  <si>
    <t>ｶﾉｻﾜ</t>
  </si>
  <si>
    <t>ｶﾐﾂﾞ</t>
  </si>
  <si>
    <t>ｶﾐﾓｸ</t>
  </si>
  <si>
    <t>ｺｳﾁ</t>
  </si>
  <si>
    <t>ｺﾞｶﾝ</t>
  </si>
  <si>
    <t>ｺﾆﾀ</t>
  </si>
  <si>
    <t>ｻﾙｶﾞｷﾖｳｵﾝｾﾝ</t>
  </si>
  <si>
    <t>ｼﾓﾂﾞ</t>
  </si>
  <si>
    <t>ｼﾓﾓｸ</t>
  </si>
  <si>
    <t>ｽｶﾜ</t>
  </si>
  <si>
    <t>ﾀｶﾋﾅﾀ</t>
  </si>
  <si>
    <t>ﾀﾆｶﾞﾜ</t>
  </si>
  <si>
    <t>ﾂｷﾖﾉ</t>
  </si>
  <si>
    <t>ﾂﾅｺﾞ</t>
  </si>
  <si>
    <t>ﾃﾗﾏ</t>
  </si>
  <si>
    <t>ﾅﾒｻﾞﾜ</t>
  </si>
  <si>
    <t>ﾆｼﾐﾈｽｶﾜ</t>
  </si>
  <si>
    <t>ﾊﾊﾞ</t>
  </si>
  <si>
    <t>ﾋｶﾞｼﾐﾈ</t>
  </si>
  <si>
    <t>ﾌｼﾞﾜﾗ</t>
  </si>
  <si>
    <t>ﾌｾ</t>
  </si>
  <si>
    <t>ﾏﾆﾜ</t>
  </si>
  <si>
    <t>ﾏﾝﾄﾞｺﾛ</t>
  </si>
  <si>
    <t>ﾓﾛﾀﾞ</t>
  </si>
  <si>
    <t>ﾕｼﾞﾕｸｵﾝｾﾝ</t>
  </si>
  <si>
    <t>ﾕﾊﾞﾗ</t>
  </si>
  <si>
    <t>ﾕﾋﾞｿ</t>
  </si>
  <si>
    <t>ﾖｺﾞ</t>
  </si>
  <si>
    <t>ﾖｼﾓﾄ</t>
  </si>
  <si>
    <t>ｲﾀｲ</t>
  </si>
  <si>
    <t>ｼﾓｼﾝﾃﾞﾝ</t>
  </si>
  <si>
    <t>ﾔﾜﾀﾊﾞﾗ</t>
  </si>
  <si>
    <t>ｱｻﾋﾉ</t>
  </si>
  <si>
    <t>ｲｽﾞﾐﾉ</t>
  </si>
  <si>
    <t>ｲﾘｶﾔ</t>
  </si>
  <si>
    <t>ｳﾒﾊﾞﾗ</t>
  </si>
  <si>
    <t>ｵｵｻﾞﾇｷ</t>
  </si>
  <si>
    <t>ｶﾐｴｸﾞﾛ</t>
  </si>
  <si>
    <t>ｼﾓｴｸﾞﾛ</t>
  </si>
  <si>
    <t>ｾﾝﾂﾞｲ</t>
  </si>
  <si>
    <t>ﾄｺﾞｳﾀ</t>
  </si>
  <si>
    <t>ﾆﾂｻﾄ</t>
  </si>
  <si>
    <t>ﾐﾅﾐｵｵｼﾏ</t>
  </si>
  <si>
    <t>ｱｶｲﾜﾆｼ</t>
  </si>
  <si>
    <t>ｶﾔﾉ</t>
  </si>
  <si>
    <t>ｷｻﾞｷ</t>
  </si>
  <si>
    <t>ﾏｲｷﾞﾋｶﾞｼ</t>
  </si>
  <si>
    <t>ｵｶﾔﾏ</t>
  </si>
  <si>
    <t>ｻｶﾀﾞ</t>
  </si>
  <si>
    <t>ｼﾛﾉｳﾁ</t>
  </si>
  <si>
    <t>ﾆｼｺｲｽﾞﾐ</t>
  </si>
  <si>
    <t>ﾋｶﾞｼｺｲｽﾞﾐ</t>
  </si>
  <si>
    <t>ｼﾏﾈ</t>
  </si>
  <si>
    <t>ﾂｶﾓﾄﾁﾖｳ</t>
  </si>
  <si>
    <t>ﾆｼｱﾗｲ</t>
  </si>
  <si>
    <t>ﾆｼｵｵﾐﾔ</t>
  </si>
  <si>
    <t>ﾌﾀﾂﾐﾔ</t>
  </si>
  <si>
    <t>ﾌﾟﾗｻﾞ</t>
  </si>
  <si>
    <t>ﾐﾊｼ</t>
  </si>
  <si>
    <t>ﾕｷﾞﾁﾖｳ</t>
  </si>
  <si>
    <t>ｳｴﾀｹﾁﾖｳ</t>
  </si>
  <si>
    <t>ｵｵﾅﾘﾁﾖｳ</t>
  </si>
  <si>
    <t>ｸｼﾋｷﾁﾖｳ</t>
  </si>
  <si>
    <t>ｺﾝﾊﾞﾁﾖｳ</t>
  </si>
  <si>
    <t>ﾄﾛﾁﾖｳ</t>
  </si>
  <si>
    <t>ﾅﾗﾁﾖｳ</t>
  </si>
  <si>
    <t>ﾆﾂｼﾝﾁﾖｳ</t>
  </si>
  <si>
    <t>ﾋｶﾞｼｵｵﾅﾘﾁﾖｳ</t>
  </si>
  <si>
    <t>ﾎﾞﾝｻｲﾁﾖｳ</t>
  </si>
  <si>
    <t>ﾐﾇﾏ</t>
  </si>
  <si>
    <t>ﾐﾔﾊﾗﾁﾖｳ</t>
  </si>
  <si>
    <t>ﾖｼﾉﾁﾖｳ</t>
  </si>
  <si>
    <t>ｱﾏﾇﾏﾁﾖｳ</t>
  </si>
  <si>
    <t>ｶﾐｺﾁﾖｳ</t>
  </si>
  <si>
    <t>ｷｼｷﾁﾖｳ</t>
  </si>
  <si>
    <t>ｷﾀﾌﾞｸﾛﾁﾖｳ</t>
  </si>
  <si>
    <t>ｼﾞﾕﾉｳﾁﾖｳ</t>
  </si>
  <si>
    <t>ｾﾝｹﾞﾝﾁﾖｳ</t>
  </si>
  <si>
    <t>ﾀﾞｲﾓﾝﾁﾖｳ</t>
  </si>
  <si>
    <t>ﾀｶﾊﾅﾁﾖｳ</t>
  </si>
  <si>
    <t>ﾄﾞﾃﾁﾖｳ</t>
  </si>
  <si>
    <t>ﾎﾘﾉｳﾁﾁﾖｳ</t>
  </si>
  <si>
    <t>ｵﾛｼﾁﾖｳ</t>
  </si>
  <si>
    <t>ｶﾀﾔ</t>
  </si>
  <si>
    <t>ｶﾀﾔﾅｷﾞ</t>
  </si>
  <si>
    <t>ｶﾀﾔﾅｷﾞﾋｶﾞｼ</t>
  </si>
  <si>
    <t>ｽﾅﾁﾖｳ</t>
  </si>
  <si>
    <t>ﾊﾙｵｶ</t>
  </si>
  <si>
    <t>ﾊﾙﾉ</t>
  </si>
  <si>
    <t>ﾋｶﾞｼｵｵﾐﾔ</t>
  </si>
  <si>
    <t>ﾋｶﾞｼﾐﾔｼﾀ</t>
  </si>
  <si>
    <t>ﾋｶﾞｼﾓﾝｾﾞﾝ</t>
  </si>
  <si>
    <t>ﾌｶｻｸ</t>
  </si>
  <si>
    <t>ﾌﾂﾄﾉ</t>
  </si>
  <si>
    <t>ﾎﾘｻｷﾁﾖｳ</t>
  </si>
  <si>
    <t>ﾏﾙｶﾞｻｷﾁﾖｳ</t>
  </si>
  <si>
    <t>ﾐﾔｶﾞﾔﾄｳ</t>
  </si>
  <si>
    <t>ﾐﾔﾏ</t>
  </si>
  <si>
    <t>ｳｴﾐﾈ</t>
  </si>
  <si>
    <t>ｴﾝﾅﾐ</t>
  </si>
  <si>
    <t>ｵｵﾄ</t>
  </si>
  <si>
    <t>ｼﾓｵﾁｱｲ</t>
  </si>
  <si>
    <t>ｼﾝﾅｶｻﾞﾄ</t>
  </si>
  <si>
    <t>ｽｽﾞﾔ</t>
  </si>
  <si>
    <t>ﾊﾁｵｳｼﾞ</t>
  </si>
  <si>
    <t>ﾎﾝﾏﾁﾆｼ</t>
  </si>
  <si>
    <t>ﾎﾝﾏﾁﾋｶﾞｼ</t>
  </si>
  <si>
    <t>ｻｶﾜ</t>
  </si>
  <si>
    <t>ｻｸﾗﾀﾞ</t>
  </si>
  <si>
    <t>ｼﾋﾞﾗｷ</t>
  </si>
  <si>
    <t>ｼﾕｸ</t>
  </si>
  <si>
    <t>ﾆｼﾎﾞﾘ</t>
  </si>
  <si>
    <t>ﾐﾅﾐﾓﾄｼﾞﾕｸ</t>
  </si>
  <si>
    <t>ｶﾐｷｻﾞｷ</t>
  </si>
  <si>
    <t>ｷｼﾁﾖｳ</t>
  </si>
  <si>
    <t>ｷﾀｳﾗﾜ</t>
  </si>
  <si>
    <t>ｺｳｻﾞﾝﾁﾖｳ</t>
  </si>
  <si>
    <t>ｾｶﾞｻｷ</t>
  </si>
  <si>
    <t>ﾀﾞｲﾄｳ</t>
  </si>
  <si>
    <t>ﾀｶｻｺﾞ</t>
  </si>
  <si>
    <t>ﾋｶﾞｼｷｼﾁﾖｳ</t>
  </si>
  <si>
    <t>ﾋｶﾞｼﾀｶｻｺﾞﾁﾖｳ</t>
  </si>
  <si>
    <t>ﾋｶﾞｼﾅｶﾁﾖｳ</t>
  </si>
  <si>
    <t>ﾏｴｼﾞ</t>
  </si>
  <si>
    <t>ﾐｻｷ</t>
  </si>
  <si>
    <t>ﾓﾄﾁﾖｳ</t>
  </si>
  <si>
    <t>ﾓﾄﾌﾞﾄ</t>
  </si>
  <si>
    <t>ﾘﾖｳｹ</t>
  </si>
  <si>
    <t>ｵｵﾔﾊﾞ</t>
  </si>
  <si>
    <t>ｼｶﾃﾌﾞｸﾛ</t>
  </si>
  <si>
    <t>ｼﾗﾊﾀ</t>
  </si>
  <si>
    <t>ﾀﾞｲﾀｸﾎﾞ</t>
  </si>
  <si>
    <t>ﾇﾏｶｹﾞ</t>
  </si>
  <si>
    <t>ﾌﾞｿﾞｳ</t>
  </si>
  <si>
    <t>ﾍﾞﾂｼﾖ</t>
  </si>
  <si>
    <t>ﾏｶﾞﾓﾄ</t>
  </si>
  <si>
    <t>ﾐﾅﾐｳﾗﾜ</t>
  </si>
  <si>
    <t>ﾐﾅﾐﾎﾝﾁﾖｳ</t>
  </si>
  <si>
    <t>ｻｲﾄﾞ</t>
  </si>
  <si>
    <t>ﾀﾞｲﾓﾝ</t>
  </si>
  <si>
    <t>ﾀｶﾊﾞﾀｹ</t>
  </si>
  <si>
    <t>ﾅｶｵ</t>
  </si>
  <si>
    <t>ﾊﾗﾔﾏ</t>
  </si>
  <si>
    <t>ﾊﾞﾝﾊﾞ</t>
  </si>
  <si>
    <t>ﾋｶﾞｼｳﾗﾜ</t>
  </si>
  <si>
    <t>ﾋｶﾞｼﾀﾞｲﾓﾝ</t>
  </si>
  <si>
    <t>ﾏﾂｷ</t>
  </si>
  <si>
    <t>ｸﾛﾔ</t>
  </si>
  <si>
    <t>ｺｶﾊﾞ</t>
  </si>
  <si>
    <t>ﾅｶﾞﾐﾔ</t>
  </si>
  <si>
    <t>ﾆｼﾊﾗﾀﾞｲ</t>
  </si>
  <si>
    <t>ﾋｶﾞｼｲﾜﾂｷ</t>
  </si>
  <si>
    <t>ﾌﾅｲ</t>
  </si>
  <si>
    <t>ﾏｺﾞﾒ</t>
  </si>
  <si>
    <t>ﾐｿﾉﾋｶﾞｼ</t>
  </si>
  <si>
    <t>ﾐﾅﾐﾋﾗﾉ</t>
  </si>
  <si>
    <t>川越市</t>
  </si>
  <si>
    <t>ｱﾗｼﾞﾕｸﾏﾁ</t>
  </si>
  <si>
    <t>ｲｼﾜﾗﾏﾁ</t>
  </si>
  <si>
    <t>ｲｾﾊﾗﾁﾖｳ</t>
  </si>
  <si>
    <t>ｲﾏﾅﾘ</t>
  </si>
  <si>
    <t>ｳﾜﾄﾞ</t>
  </si>
  <si>
    <t>ｳﾜﾄﾞｼﾝﾏﾁ</t>
  </si>
  <si>
    <t>ｵｵﾂｶｼﾝﾏﾁ</t>
  </si>
  <si>
    <t>ｵﾅﾘﾁﾖｳ</t>
  </si>
  <si>
    <t>ｶｼﾉﾀﾞｲ</t>
  </si>
  <si>
    <t>ｶｽﾐｶﾞｾｷﾋｶﾞｼ</t>
  </si>
  <si>
    <t>ｶｽﾐｶﾞｾｷｷﾀ</t>
  </si>
  <si>
    <t>ｶｽﾐﾉ</t>
  </si>
  <si>
    <t>ｶﾐﾉﾀﾞﾏﾁ</t>
  </si>
  <si>
    <t>ｶﾜﾂﾙ</t>
  </si>
  <si>
    <t>ｶﾜﾂﾙﾐﾖｼﾉ</t>
  </si>
  <si>
    <t>ｷｼ</t>
  </si>
  <si>
    <t>ｷｼﾏﾁ</t>
  </si>
  <si>
    <t>ｸﾎﾞﾏﾁ</t>
  </si>
  <si>
    <t>ｸﾙﾜﾏﾁ</t>
  </si>
  <si>
    <t>ｺｳｴｲﾁﾖｳ</t>
  </si>
  <si>
    <t>ｺｾﾝﾊﾞﾏﾁ</t>
  </si>
  <si>
    <t>ｻﾝｸﾎﾞﾁﾖｳ</t>
  </si>
  <si>
    <t>ｼﾛｼﾀﾏﾁ</t>
  </si>
  <si>
    <t>ｽｶﾞﾜﾗﾁﾖｳ</t>
  </si>
  <si>
    <t>ｽﾅｼﾝﾃﾞﾝ</t>
  </si>
  <si>
    <t>ｾﾝﾊﾞﾏﾁ</t>
  </si>
  <si>
    <t>ﾂｷﾖｼﾏﾁ</t>
  </si>
  <si>
    <t>ﾃﾗｵ</t>
  </si>
  <si>
    <t>ﾄﾖﾀﾞﾁﾖｳ</t>
  </si>
  <si>
    <t>ﾄﾖﾀﾞﾎﾝ</t>
  </si>
  <si>
    <t>ﾅｶﾀﾞｲﾐﾅﾐ</t>
  </si>
  <si>
    <t>ﾅｶﾀﾞｲﾓﾄﾏﾁ</t>
  </si>
  <si>
    <t>ﾅｶﾌｸﾋｶﾞｼ</t>
  </si>
  <si>
    <t>ﾅﾐｷｼﾝﾏﾁ</t>
  </si>
  <si>
    <t>ﾅﾐｷﾆｼﾏﾁ</t>
  </si>
  <si>
    <t>ﾆｼｺｾﾝﾊﾞﾏﾁ</t>
  </si>
  <si>
    <t>ﾆﾂﾄｳﾁﾖｳ</t>
  </si>
  <si>
    <t>ﾋｶﾜﾁﾖｳ</t>
  </si>
  <si>
    <t>ﾋｶﾞｼﾀﾏﾁ</t>
  </si>
  <si>
    <t>ﾋﾗﾂｶｼﾝﾃﾞﾝ</t>
  </si>
  <si>
    <t>ﾋﾛﾔｼﾝﾏﾁ</t>
  </si>
  <si>
    <t>ﾌｼﾞｷﾁﾖｳ</t>
  </si>
  <si>
    <t>ﾌｼﾞｸﾗ</t>
  </si>
  <si>
    <t>ﾌｼﾞﾜﾗﾁﾖｳ</t>
  </si>
  <si>
    <t>ﾌﾙｲﾁﾊﾞ</t>
  </si>
  <si>
    <t>ﾏﾂｴﾁﾖｳ</t>
  </si>
  <si>
    <t>ﾏﾄﾊﾞ</t>
  </si>
  <si>
    <t>ﾏﾄﾊﾞｼﾝﾏﾁ</t>
  </si>
  <si>
    <t>ﾏﾄﾊﾞｷﾀ</t>
  </si>
  <si>
    <t>ﾐﾅﾐｵｵﾂｶ</t>
  </si>
  <si>
    <t>ﾐﾅﾐﾄｵﾘﾏﾁ</t>
  </si>
  <si>
    <t>ﾐﾔｼﾀﾏﾁ</t>
  </si>
  <si>
    <t>ﾑｻｼﾉ</t>
  </si>
  <si>
    <t>ﾑｻｼﾉﾐﾅﾐ</t>
  </si>
  <si>
    <t>ﾖｼﾀﾞｼﾝﾏﾁ</t>
  </si>
  <si>
    <t>ﾖｼﾉﾀﾞｲ</t>
  </si>
  <si>
    <t>ﾖﾂﾔﾀﾞｲ</t>
  </si>
  <si>
    <t>ﾛﾂｹﾝﾏﾁ</t>
  </si>
  <si>
    <t>ﾜｷﾀｼﾝﾏﾁ</t>
  </si>
  <si>
    <t>ﾜｷﾀﾎﾝﾁﾖｳ</t>
  </si>
  <si>
    <t>ﾜｷﾀﾏﾁ</t>
  </si>
  <si>
    <t>熊谷市</t>
  </si>
  <si>
    <t>ｱｲｱｹﾞ</t>
  </si>
  <si>
    <t>ｱｶｷﾞﾁﾖｳ</t>
  </si>
  <si>
    <t>ｲｹｶﾞﾐ</t>
  </si>
  <si>
    <t>ｲﾁﾉﾂﾎﾞ</t>
  </si>
  <si>
    <t>ｴﾅﾐ</t>
  </si>
  <si>
    <t>ｴﾉｷﾁﾖｳ</t>
  </si>
  <si>
    <t>ｴﾝｺｳ</t>
  </si>
  <si>
    <t>ｵｴｶﾞﾜ</t>
  </si>
  <si>
    <t>ｵｵｱｿｳ</t>
  </si>
  <si>
    <t>ｵｿﾞﾈ</t>
  </si>
  <si>
    <t>ｵﾇﾏ</t>
  </si>
  <si>
    <t>ｶｷﾇﾏ</t>
  </si>
  <si>
    <t>ｶｺﾞﾊﾗﾐﾅﾐ</t>
  </si>
  <si>
    <t>ｶﾌﾞﾄﾔﾏ</t>
  </si>
  <si>
    <t>ｶﾏｸﾗﾁﾖｳ</t>
  </si>
  <si>
    <t>ｶﾐｴﾌﾞｸﾛ</t>
  </si>
  <si>
    <t>ｶﾐｵﾝﾀﾞ</t>
  </si>
  <si>
    <t>ｶﾐｶﾜｶﾐ</t>
  </si>
  <si>
    <t>ｶﾐｽﾄﾞ</t>
  </si>
  <si>
    <t>ｶﾐﾁﾕｳｼﾞﾖｳ</t>
  </si>
  <si>
    <t>ｶﾐﾅﾗ</t>
  </si>
  <si>
    <t>ｷｼﾖｼｷ</t>
  </si>
  <si>
    <t>ｸｹﾞ</t>
  </si>
  <si>
    <t>ｸｽﾞﾜﾀﾞ</t>
  </si>
  <si>
    <t>ｸﾂﾄ</t>
  </si>
  <si>
    <t>ｸﾎﾞｼﾞﾏ</t>
  </si>
  <si>
    <t>ｸﾏｶﾞﾔ</t>
  </si>
  <si>
    <t>ｺｲﾂﾞｶ</t>
  </si>
  <si>
    <t>ｺｳﾅﾝﾁﾕｳｵｳ</t>
  </si>
  <si>
    <t>ｺｼﾞﾏ</t>
  </si>
  <si>
    <t>ｺﾔﾂﾊﾞﾔｼ</t>
  </si>
  <si>
    <t>ｻﾔﾀﾞ</t>
  </si>
  <si>
    <t>ｼｵ</t>
  </si>
  <si>
    <t>ｼﾎｳｼﾞ</t>
  </si>
  <si>
    <t>ｼﾓｵﾝﾀﾞ</t>
  </si>
  <si>
    <t>ｼﾓｶﾜｶﾐ</t>
  </si>
  <si>
    <t>ｼﾓﾅﾗ</t>
  </si>
  <si>
    <t>ｼﾓﾏｽﾀﾞ</t>
  </si>
  <si>
    <t>ｼﾞﾕｳﾛﾂｹﾝ</t>
  </si>
  <si>
    <t>ｽｶﾞﾋﾛ</t>
  </si>
  <si>
    <t>ｾﾅﾐ</t>
  </si>
  <si>
    <t>ｾﾞﾝｶﾞｼﾏ</t>
  </si>
  <si>
    <t>ｾﾝﾀﾞｲ</t>
  </si>
  <si>
    <t>ﾀｶﾓﾄ</t>
  </si>
  <si>
    <t>ﾀﾏｲ</t>
  </si>
  <si>
    <t>ﾀﾏｲﾐﾅﾐ</t>
  </si>
  <si>
    <t>ﾀﾏﾂｸﾘ</t>
  </si>
  <si>
    <t>ﾀﾜﾗｾ</t>
  </si>
  <si>
    <t>ﾂｷﾐﾁﾖｳ</t>
  </si>
  <si>
    <t>ﾂﾀﾞｼﾝﾃﾞﾝ</t>
  </si>
  <si>
    <t>ﾃﾞｷｼﾞﾏ</t>
  </si>
  <si>
    <t>ﾃｼﾏ</t>
  </si>
  <si>
    <t>ﾄﾞｳｶﾞﾔﾄ</t>
  </si>
  <si>
    <t>ﾄﾃﾞ</t>
  </si>
  <si>
    <t>ﾅｶﾞｲｵｵﾀ</t>
  </si>
  <si>
    <t>ﾅｶｵﾝﾀﾞ</t>
  </si>
  <si>
    <t>ﾅｶｿﾞﾈ</t>
  </si>
  <si>
    <t>ﾅｶﾅﾗ</t>
  </si>
  <si>
    <t>ﾅｶﾆｼ</t>
  </si>
  <si>
    <t>ﾅﾗｼﾝﾃﾞﾝ</t>
  </si>
  <si>
    <t>ﾅﾘｻﾜ</t>
  </si>
  <si>
    <t>ﾆｲｼﾞﾏ</t>
  </si>
  <si>
    <t>ﾆｲﾎﾞﾘｼﾝﾃﾞﾝ</t>
  </si>
  <si>
    <t>ﾆｼｼﾞﾖｳ</t>
  </si>
  <si>
    <t>ﾆｼﾉ</t>
  </si>
  <si>
    <t>ﾆｼﾍﾞﾂﾌﾟ</t>
  </si>
  <si>
    <t>ﾇﾏｸﾞﾛ</t>
  </si>
  <si>
    <t>ﾉﾊﾗ</t>
  </si>
  <si>
    <t>ﾊﾞﾗｲ</t>
  </si>
  <si>
    <t>ﾋｶﾞｼﾍﾞﾂﾌﾟ</t>
  </si>
  <si>
    <t>ﾋﾊﾙ</t>
  </si>
  <si>
    <t>ﾋﾗﾄ</t>
  </si>
  <si>
    <t>ﾋﾛｾ</t>
  </si>
  <si>
    <t>ﾌﾅｷﾀﾞｲ</t>
  </si>
  <si>
    <t>ﾍﾞﾝｻﾞｲ</t>
  </si>
  <si>
    <t>ﾎｼｶﾜ</t>
  </si>
  <si>
    <t>ﾎﾝｺﾞｸ</t>
  </si>
  <si>
    <t>ﾏｹﾞﾁ</t>
  </si>
  <si>
    <t>ﾏﾝﾍﾟｲﾁﾖｳ</t>
  </si>
  <si>
    <t>ﾐｲｽﾞｶﾞﾊﾗ</t>
  </si>
  <si>
    <t>ﾐｶｼﾞﾘ</t>
  </si>
  <si>
    <t>ﾐｼﾖｳｼﾝﾃﾞﾝ</t>
  </si>
  <si>
    <t>ﾐﾂﾓﾄ</t>
  </si>
  <si>
    <t>ﾐﾊﾗｼﾁﾖｳ</t>
  </si>
  <si>
    <t>ﾑｺｳﾔ</t>
  </si>
  <si>
    <t>ﾒﾇﾏ</t>
  </si>
  <si>
    <t>ﾒﾇﾏｺｼﾞﾏ</t>
  </si>
  <si>
    <t>ﾒﾇﾏﾀﾞｲ</t>
  </si>
  <si>
    <t>ﾒﾇﾏﾁﾕｳｵｳ</t>
  </si>
  <si>
    <t>ﾒﾇﾏﾆｼ</t>
  </si>
  <si>
    <t>ﾒﾇﾏﾋｶﾞｼ</t>
  </si>
  <si>
    <t>ﾔｷﾞｲ</t>
  </si>
  <si>
    <t>ﾔﾂｸﾁ</t>
  </si>
  <si>
    <t>ﾔﾄｳｺﾞ</t>
  </si>
  <si>
    <t>川口市</t>
  </si>
  <si>
    <t>ｱｶｲ</t>
  </si>
  <si>
    <t>ｱﾗｶﾜﾁﾖｳ</t>
  </si>
  <si>
    <t>ｱﾝｷﾞﾖｳﾃﾞﾜ</t>
  </si>
  <si>
    <t>ｲｲﾊﾗﾁﾖｳ</t>
  </si>
  <si>
    <t>ｲｶﾘ</t>
  </si>
  <si>
    <t>ｴﾄﾞﾌﾞｸﾛ</t>
  </si>
  <si>
    <t>ｶﾐｱｵｷ</t>
  </si>
  <si>
    <t>ｶﾐｱｵｷﾆｼ</t>
  </si>
  <si>
    <t>ｷﾀｿﾞﾉﾁﾖｳ</t>
  </si>
  <si>
    <t>ｷﾀﾊﾗﾀﾞｲ</t>
  </si>
  <si>
    <t>ｻﾞｲｹﾁﾖｳ</t>
  </si>
  <si>
    <t>ｼﾊﾞｼﾓ</t>
  </si>
  <si>
    <t>ｼﾊﾞｼﾝﾏﾁ</t>
  </si>
  <si>
    <t>ｼﾊﾞｿﾞﾉﾁﾖｳ</t>
  </si>
  <si>
    <t>ｼﾊﾞﾀｶｷﾞ</t>
  </si>
  <si>
    <t>ｼﾊﾞﾂｶﾊﾞﾗ</t>
  </si>
  <si>
    <t>ｼﾊﾞﾅｶﾀﾞ</t>
  </si>
  <si>
    <t>ｼﾊﾞﾆｼ</t>
  </si>
  <si>
    <t>ｼﾊﾞﾋｶﾞｼﾁﾖｳ</t>
  </si>
  <si>
    <t>ｼﾊﾞﾋﾉﾂﾒ</t>
  </si>
  <si>
    <t>ｼﾊﾞﾌｼﾞ</t>
  </si>
  <si>
    <t>ｼﾊﾞﾐﾔﾈﾁﾖｳ</t>
  </si>
  <si>
    <t>ﾁﾖｳｿﾞｳ</t>
  </si>
  <si>
    <t>ﾄﾂﾞｶ</t>
  </si>
  <si>
    <t>ﾄﾂﾞｶｻｶｲﾁﾖｳ</t>
  </si>
  <si>
    <t>ﾄﾂﾞｶﾊｻﾐﾁﾖｳ</t>
  </si>
  <si>
    <t>ﾄﾂﾞｶﾋｶﾞｼ</t>
  </si>
  <si>
    <t>ﾄﾂﾞｶﾐﾅﾐ</t>
  </si>
  <si>
    <t>ﾅｶｱｵｷ</t>
  </si>
  <si>
    <t>ﾅﾐｷﾓﾄﾏﾁ</t>
  </si>
  <si>
    <t>ﾆｲﾎﾘ</t>
  </si>
  <si>
    <t>ﾆｲﾎﾘﾁﾖｳ</t>
  </si>
  <si>
    <t>ﾆｼｱｵｷ</t>
  </si>
  <si>
    <t>ﾆｼｶﾜｸﾞﾁ</t>
  </si>
  <si>
    <t>ﾊｴﾏﾂ</t>
  </si>
  <si>
    <t>ﾊﾁﾏﾝｷﾞ</t>
  </si>
  <si>
    <t>ﾊﾄｶﾞﾔﾎﾝﾁﾖｳ</t>
  </si>
  <si>
    <t>ﾊﾄｶﾞﾔﾐﾄﾞﾘﾁﾖｳ</t>
  </si>
  <si>
    <t>ﾋｶﾞｼｶﾜｸﾞﾁ</t>
  </si>
  <si>
    <t>ﾋｶﾞｼﾎﾝｺﾞｳ</t>
  </si>
  <si>
    <t>ﾋｶﾞｼﾘﾖｳｹ</t>
  </si>
  <si>
    <t>ﾌﾅﾄﾁﾖｳ</t>
  </si>
  <si>
    <t>ﾎﾝﾊﾞｽ</t>
  </si>
  <si>
    <t>ﾎﾝﾏｴｶﾜ</t>
  </si>
  <si>
    <t>ﾏｴｶﾐﾁﾖｳ</t>
  </si>
  <si>
    <t>ﾏｴｶﾜﾁﾖｳ</t>
  </si>
  <si>
    <t>ﾐﾅﾐﾊﾄｶﾞﾔ</t>
  </si>
  <si>
    <t>ﾐﾅﾐﾏｴｶﾜ</t>
  </si>
  <si>
    <t>ﾓﾄｺﾞｳ</t>
  </si>
  <si>
    <t>ﾔﾅｷﾞｻｷ</t>
  </si>
  <si>
    <t>ﾔﾅﾈﾁﾖｳ</t>
  </si>
  <si>
    <t>ﾔﾍｲ</t>
  </si>
  <si>
    <t>行田市</t>
  </si>
  <si>
    <t>ｱﾗｷ</t>
  </si>
  <si>
    <t>ｲﾁﾘﾔﾏﾁﾖｳ</t>
  </si>
  <si>
    <t>ｵｼ</t>
  </si>
  <si>
    <t>ｵｼｱｹﾞﾁﾖｳ</t>
  </si>
  <si>
    <t>ｶﾄﾞｲﾁﾖｳ</t>
  </si>
  <si>
    <t>ｷﾞﾖｳﾀﾞ</t>
  </si>
  <si>
    <t>ｻﾏ</t>
  </si>
  <si>
    <t>ｼﾓｵｼ</t>
  </si>
  <si>
    <t>ｼﾞﾖｳｻｲ</t>
  </si>
  <si>
    <t>ｽｲｼﾞﾖｳｺｳｴﾝ</t>
  </si>
  <si>
    <t>ﾀﾅﾀﾞﾁﾖｳ</t>
  </si>
  <si>
    <t>ﾂﾂﾐﾈ</t>
  </si>
  <si>
    <t>ﾃﾝﾏ</t>
  </si>
  <si>
    <t>ﾌｶﾐﾁﾖｳ</t>
  </si>
  <si>
    <t>ﾑｶｲﾏﾁ</t>
  </si>
  <si>
    <t>ﾓﾁﾀﾞ</t>
  </si>
  <si>
    <t>ﾔｺﾞｳ</t>
  </si>
  <si>
    <t>秩父市</t>
  </si>
  <si>
    <t>ｱﾎﾞﾏﾁ</t>
  </si>
  <si>
    <t>ｱﾗｶﾜｵﾉﾊﾞﾗ</t>
  </si>
  <si>
    <t>ｱﾗｶﾜｶﾐﾀﾉ</t>
  </si>
  <si>
    <t>ｱﾗｶﾜｸﾅ</t>
  </si>
  <si>
    <t>ｱﾗｶﾜｼﾛｸ</t>
  </si>
  <si>
    <t>ｱﾗｶﾜﾆｴｶﾞﾜ</t>
  </si>
  <si>
    <t>ｱﾗｶﾜﾋﾉ</t>
  </si>
  <si>
    <t>ｲｺﾀ</t>
  </si>
  <si>
    <t>ｵｵﾀｷ</t>
  </si>
  <si>
    <t>ｵｵﾊﾞﾀｹﾏﾁ</t>
  </si>
  <si>
    <t>ｵﾊﾞｼﾗ</t>
  </si>
  <si>
    <t>ｶﾅﾑﾛﾏﾁ</t>
  </si>
  <si>
    <t>ｶﾐｶｹﾞﾓﾘ</t>
  </si>
  <si>
    <t>ｶﾐﾐﾔｼﾞﾏﾁ</t>
  </si>
  <si>
    <t>ｸﾅ</t>
  </si>
  <si>
    <t>ｸﾏｷﾞﾏﾁ</t>
  </si>
  <si>
    <t>ｻｸﾗｷﾞﾏﾁ</t>
  </si>
  <si>
    <t>ｻﾀﾞﾐﾈ</t>
  </si>
  <si>
    <t>ｼﾅｻﾞﾜ</t>
  </si>
  <si>
    <t>ｼﾓｶｹﾞﾓﾘ</t>
  </si>
  <si>
    <t>ｼﾓﾐﾔｼﾞﾏﾁ</t>
  </si>
  <si>
    <t>ﾀｷﾉｳｴﾏﾁ</t>
  </si>
  <si>
    <t>ﾁｶﾄﾏﾁ</t>
  </si>
  <si>
    <t>ﾄﾁﾔ</t>
  </si>
  <si>
    <t>ﾅｶﾐﾔｼﾞﾏﾁ</t>
  </si>
  <si>
    <t>ﾅｶﾑﾗﾏﾁ</t>
  </si>
  <si>
    <t>ﾅｶﾞﾀﾏﾁ</t>
  </si>
  <si>
    <t>ﾉｻｶﾏﾁ</t>
  </si>
  <si>
    <t>ﾊﾞﾝﾊﾞﾏﾁ</t>
  </si>
  <si>
    <t>ﾋﾉﾀﾞﾏﾁ</t>
  </si>
  <si>
    <t>ﾎﾘｷﾘ</t>
  </si>
  <si>
    <t>ﾏｲﾀ</t>
  </si>
  <si>
    <t>ﾐﾔｶﾜﾁﾖｳ</t>
  </si>
  <si>
    <t>ﾔﾅｷﾞﾀﾞﾏﾁ</t>
  </si>
  <si>
    <t>ﾖｼﾀﾞｱｸﾞﾏ</t>
  </si>
  <si>
    <t>ﾖｼﾀﾞｲｻﾏ</t>
  </si>
  <si>
    <t>ﾖｼﾀﾞｵｵﾀﾌﾞ</t>
  </si>
  <si>
    <t>ﾖｼﾀﾞﾋｻﾅｶﾞ</t>
  </si>
  <si>
    <t>所沢市</t>
  </si>
  <si>
    <t>ｲﾜｵｶﾁﾖｳ</t>
  </si>
  <si>
    <t>ｳｼﾇﾏ</t>
  </si>
  <si>
    <t>ｶﾐｱﾗｲ</t>
  </si>
  <si>
    <t>ｶﾐﾔﾏｸﾞﾁ</t>
  </si>
  <si>
    <t>ｷﾀﾄｺﾛｻﾞﾜﾁﾖｳ</t>
  </si>
  <si>
    <t>ｷﾀﾉ</t>
  </si>
  <si>
    <t>ｷﾀﾉｼﾝﾏﾁ</t>
  </si>
  <si>
    <t>ｷﾀﾉﾐﾅﾐ</t>
  </si>
  <si>
    <t>ｷﾀﾊﾗﾁﾖｳ</t>
  </si>
  <si>
    <t>ｷﾀﾕｳﾗｸﾁﾖｳ</t>
  </si>
  <si>
    <t>ｸｽﾉｷﾀﾞｲ</t>
  </si>
  <si>
    <t>ｸﾒ</t>
  </si>
  <si>
    <t>ｺｳｼﾞﾔ</t>
  </si>
  <si>
    <t>ｺﾃｻｼﾀﾞｲ</t>
  </si>
  <si>
    <t>ｺﾃｻｼﾁﾖｳ</t>
  </si>
  <si>
    <t>ｺﾃｻｼﾐﾅﾐ</t>
  </si>
  <si>
    <t>ｺﾃｻｼﾓﾄﾏﾁ</t>
  </si>
  <si>
    <t>ｺﾌﾞｼﾁﾖｳ</t>
  </si>
  <si>
    <t>ｻﾔﾏｶﾞｵｶ</t>
  </si>
  <si>
    <t>ﾄｺﾛｻﾞﾜｼﾝﾏﾁ</t>
  </si>
  <si>
    <t>ﾅｶﾄﾐ</t>
  </si>
  <si>
    <t>ﾅｶﾄﾐﾐﾅﾐ</t>
  </si>
  <si>
    <t>ﾆｼｻﾔﾏｶﾞｵｶ</t>
  </si>
  <si>
    <t>ﾆｼｽﾐﾖｼ</t>
  </si>
  <si>
    <t>ﾆｼﾄｺﾛｻﾞﾜ</t>
  </si>
  <si>
    <t>ﾋｶﾞｼｱﾗｲﾁﾖｳ</t>
  </si>
  <si>
    <t>ﾋｶﾞｼｻﾔﾏｶﾞｵｶ</t>
  </si>
  <si>
    <t>ﾋｶﾞｼｽﾐﾖｼ</t>
  </si>
  <si>
    <t>ﾋｶﾞｼﾄｺﾛｻﾞﾜ</t>
  </si>
  <si>
    <t>ﾋｶﾞｼﾄｺﾛｻﾞﾜﾜﾀﾞ</t>
  </si>
  <si>
    <t>ﾎｼﾉﾐﾔ</t>
  </si>
  <si>
    <t>ﾏﾂﾊﾞﾁﾖｳ</t>
  </si>
  <si>
    <t>ﾐｶｼﾞﾏ</t>
  </si>
  <si>
    <t>ﾐﾅﾐｽﾐﾖｼ</t>
  </si>
  <si>
    <t>ﾜｶｻ</t>
  </si>
  <si>
    <t>ﾜｶﾞﾊﾗ</t>
  </si>
  <si>
    <t>飯能市</t>
  </si>
  <si>
    <t>ｱｶﾈﾀﾞｲ</t>
  </si>
  <si>
    <t>ｱｽﾞ</t>
  </si>
  <si>
    <t>ｺｸﾎﾞ</t>
  </si>
  <si>
    <t>ｼﾗｺ</t>
  </si>
  <si>
    <t>ｼﾝｺｳ</t>
  </si>
  <si>
    <t>ｿﾔﾁﾖｳ</t>
  </si>
  <si>
    <t>ﾅｶﾞﾀﾀﾞｲ</t>
  </si>
  <si>
    <t>ﾋﾗﾏﾂ</t>
  </si>
  <si>
    <t>ﾐｽｷﾞﾀﾞｲ</t>
  </si>
  <si>
    <t>ﾔﾅｷﾞﾁﾖｳ</t>
  </si>
  <si>
    <t>ﾔﾏﾃﾁﾖｳ</t>
  </si>
  <si>
    <t>加須市</t>
  </si>
  <si>
    <t>ｱｻﾞﾏ</t>
  </si>
  <si>
    <t>ｱﾀｺﾞ</t>
  </si>
  <si>
    <t>ｲｲﾂﾞﾐ</t>
  </si>
  <si>
    <t>ｲｶﾞﾌｸﾛ</t>
  </si>
  <si>
    <t>ｲﾏﾎﾞｺ</t>
  </si>
  <si>
    <t>ｲﾓｸﾞｷ</t>
  </si>
  <si>
    <t>ｳｼｶﾞｻﾈ</t>
  </si>
  <si>
    <t>ｳﾁﾀｶﾞﾔ</t>
  </si>
  <si>
    <t>ｵｲﾃﾞ</t>
  </si>
  <si>
    <t>ｵｵｸﾜ</t>
  </si>
  <si>
    <t>ｵｵｺﾞｴ</t>
  </si>
  <si>
    <t>ｵｶﾌﾙｲ</t>
  </si>
  <si>
    <t>ｵﾉﾌｸﾛ</t>
  </si>
  <si>
    <t>ｶｼﾜﾄﾞ</t>
  </si>
  <si>
    <t>ｶﾐｻｷ</t>
  </si>
  <si>
    <t>ｶﾐﾀｶﾔﾅｷﾞ</t>
  </si>
  <si>
    <t>ｶﾐﾀﾅﾀﾞﾚ</t>
  </si>
  <si>
    <t>ｶﾐﾋﾔﾘｶﾜ</t>
  </si>
  <si>
    <t>ｶﾐﾐﾂﾏﾀ</t>
  </si>
  <si>
    <t>ｷｻｲ</t>
  </si>
  <si>
    <t>ｷﾀｵｵｸﾜ</t>
  </si>
  <si>
    <t>ｷﾀｺﾊﾞﾏ</t>
  </si>
  <si>
    <t>ｷﾀｼﾉｻﾞｷ</t>
  </si>
  <si>
    <t>ｷﾀｼﾓｱﾗｲ</t>
  </si>
  <si>
    <t>ｷﾀﾂｼﾞ</t>
  </si>
  <si>
    <t>ｷﾀﾋﾗﾉ</t>
  </si>
  <si>
    <t>ｸｼﾂｸﾘ</t>
  </si>
  <si>
    <t>ｹﾞｷｼﾝﾃﾞﾝ</t>
  </si>
  <si>
    <t>ｺｳｸﾞｷ</t>
  </si>
  <si>
    <t>ｺﾄﾖﾘ</t>
  </si>
  <si>
    <t>ｻﾞﾜ</t>
  </si>
  <si>
    <t>ｼﾀﾞﾐ</t>
  </si>
  <si>
    <t>ｼﾓｻｷ</t>
  </si>
  <si>
    <t>ｼﾓﾀｶﾔﾅｷﾞ</t>
  </si>
  <si>
    <t>ｼﾓﾀﾅﾀﾞﾚ</t>
  </si>
  <si>
    <t>ｼﾓﾋﾔﾘｶﾜ</t>
  </si>
  <si>
    <t>ｼﾓﾐﾂﾏﾀ</t>
  </si>
  <si>
    <t>ｼﾓﾔ</t>
  </si>
  <si>
    <t>ｼﾔｸｼｷﾞ</t>
  </si>
  <si>
    <t>ｼﾖｳﾉｳ</t>
  </si>
  <si>
    <t>ｼﾝｶﾜﾄﾞｵﾘ</t>
  </si>
  <si>
    <t>ｼﾝﾄﾈ</t>
  </si>
  <si>
    <t>ｽﾅﾊﾗ</t>
  </si>
  <si>
    <t>ｿﾄｶﾜ</t>
  </si>
  <si>
    <t>ｿﾄﾀｶﾞﾔ</t>
  </si>
  <si>
    <t>ﾀﾓﾝｼﾞ</t>
  </si>
  <si>
    <t>ﾄﾞｳﾒ</t>
  </si>
  <si>
    <t>ﾄｶﾞﾜ</t>
  </si>
  <si>
    <t>ﾄﾞﾃ</t>
  </si>
  <si>
    <t>ﾄﾑﾛ</t>
  </si>
  <si>
    <t>ﾄﾖﾉﾀﾞｲ</t>
  </si>
  <si>
    <t>ﾅｶﾀﾅﾀﾞﾚ</t>
  </si>
  <si>
    <t>ﾅｶﾋﾔﾘｶﾜ</t>
  </si>
  <si>
    <t>ﾅｶﾜﾀ</t>
  </si>
  <si>
    <t>ﾆｼﾉﾔ</t>
  </si>
  <si>
    <t>ﾊﾀｲ</t>
  </si>
  <si>
    <t>ﾊﾄﾔﾏﾁﾖｳ</t>
  </si>
  <si>
    <t>ﾊﾅｻｷｷﾀ</t>
  </si>
  <si>
    <t>ﾋﾃﾞﾔｽ</t>
  </si>
  <si>
    <t>ﾋﾗﾅｶﾞ</t>
  </si>
  <si>
    <t>ﾌﾄﾞｵｶ</t>
  </si>
  <si>
    <t>ﾌﾅｺｼ</t>
  </si>
  <si>
    <t>ﾎｿﾏ</t>
  </si>
  <si>
    <t>ﾏｸﾁ</t>
  </si>
  <si>
    <t>ﾏﾁﾔｼﾝﾃﾞﾝ</t>
  </si>
  <si>
    <t>ﾏﾂﾅｶﾞｼﾝﾃﾞﾝ</t>
  </si>
  <si>
    <t>ﾐｽﾞﾌﾞｶ</t>
  </si>
  <si>
    <t>ﾐﾂﾏﾀ</t>
  </si>
  <si>
    <t>ﾐﾅﾐｵｵｸﾜ</t>
  </si>
  <si>
    <t>ﾐﾅﾐｵﾊﾞﾏ</t>
  </si>
  <si>
    <t>ﾐﾅﾐｼﾉｻﾞｷ</t>
  </si>
  <si>
    <t>ﾑｶｲｺｶﾞ</t>
  </si>
  <si>
    <t>ﾑｷﾞｸﾗ</t>
  </si>
  <si>
    <t>ﾑｺｳｶﾞｼﾁﾖｳ</t>
  </si>
  <si>
    <t>ﾓｳﾁ</t>
  </si>
  <si>
    <t>ﾔｷﾞﾕｳ</t>
  </si>
  <si>
    <t>ﾔﾍｴ</t>
  </si>
  <si>
    <t>ﾕｲｶﾞｼﾏ</t>
  </si>
  <si>
    <t>ﾗｲﾊ</t>
  </si>
  <si>
    <t>ﾜﾘﾒ</t>
  </si>
  <si>
    <t>本庄市</t>
  </si>
  <si>
    <t>ｲｶﾂｺ</t>
  </si>
  <si>
    <t>ｲﾏｲﾀﾞｲ</t>
  </si>
  <si>
    <t>ｳﾉﾓﾘ</t>
  </si>
  <si>
    <t>ｴｷﾅﾝ</t>
  </si>
  <si>
    <t>ｵｼﾞﾏﾐﾅﾐ</t>
  </si>
  <si>
    <t>ｶｼﾜ</t>
  </si>
  <si>
    <t>ｶﾐﾆﾂﾃ</t>
  </si>
  <si>
    <t>ｷﾀﾎﾞﾘ</t>
  </si>
  <si>
    <t>ｷﾖｳｴｲ</t>
  </si>
  <si>
    <t>ｸｸﾞｳ</t>
  </si>
  <si>
    <t>ｸﾘｻﾞｷ</t>
  </si>
  <si>
    <t>ｹﾔｷ</t>
  </si>
  <si>
    <t>ｹﾝﾌﾟｸ</t>
  </si>
  <si>
    <t>ｺﾄﾌﾞｷ</t>
  </si>
  <si>
    <t>ｺﾜｾﾞ</t>
  </si>
  <si>
    <t>ｻﾝﾉｳﾄﾞｳ</t>
  </si>
  <si>
    <t>ｼｷﾉｻﾄ</t>
  </si>
  <si>
    <t>ｼﾎｳﾃﾞﾝ</t>
  </si>
  <si>
    <t>ｼﾓﾆﾂﾃ</t>
  </si>
  <si>
    <t>ｼﾓﾉﾄﾞｳ</t>
  </si>
  <si>
    <t>ﾀｷｾ</t>
  </si>
  <si>
    <t>ﾃﾙﾜｶﾁﾖｳ</t>
  </si>
  <si>
    <t>ﾆｼｲｶﾂｺ</t>
  </si>
  <si>
    <t>ﾆｼﾄﾐﾀﾞ</t>
  </si>
  <si>
    <t>ﾆﾂﾃ</t>
  </si>
  <si>
    <t>ﾇﾏﾜﾀﾞ</t>
  </si>
  <si>
    <t>ﾋｶﾞｼｲｶﾂｺ</t>
  </si>
  <si>
    <t>ﾋｶﾞｼﾄﾐﾀﾞ</t>
  </si>
  <si>
    <t>ﾎｳｼﾞﾄﾞｳ</t>
  </si>
  <si>
    <t>ﾏﾝﾈﾝｼﾞ</t>
  </si>
  <si>
    <t>ﾐﾔｺｼﾞﾏ</t>
  </si>
  <si>
    <t>ﾓｸｻｲ</t>
  </si>
  <si>
    <t>ﾜｶｲｽﾞﾐ</t>
  </si>
  <si>
    <t>ﾜｾﾀﾞﾉﾓﾘ</t>
  </si>
  <si>
    <t>東松山市</t>
  </si>
  <si>
    <t>ｲﾁﾉｶﾜ</t>
  </si>
  <si>
    <t>ｵﾁﾔﾔﾏﾁﾖｳ</t>
  </si>
  <si>
    <t>ｺﾞﾘﾖｳﾁﾖｳ</t>
  </si>
  <si>
    <t>ｺﾏﾂﾊﾞﾗﾁﾖｳ</t>
  </si>
  <si>
    <t>ｻｸﾗﾔﾏﾀﾞｲ</t>
  </si>
  <si>
    <t>ｻﾜｸﾞﾁﾁﾖｳ</t>
  </si>
  <si>
    <t>ｼﾝｼﾞﾕｸﾁﾖｳ</t>
  </si>
  <si>
    <t>ｽﾅﾀﾞﾁﾖｳ</t>
  </si>
  <si>
    <t>ﾀｶｻｶ</t>
  </si>
  <si>
    <t>ﾅｶﾀﾞﾁﾖｳ</t>
  </si>
  <si>
    <t>ﾊｸｻﾝﾀﾞｲ</t>
  </si>
  <si>
    <t>ﾊﾀﾀﾃﾀﾞｲ</t>
  </si>
  <si>
    <t>ﾊﾞﾝﾄﾞｳﾔﾏ</t>
  </si>
  <si>
    <t>ﾏﾂｶｾﾞﾀﾞｲ</t>
  </si>
  <si>
    <t>ﾔｷﾕｳﾁﾖｳ</t>
  </si>
  <si>
    <t>ﾔﾏｻﾞｷﾁﾖｳ</t>
  </si>
  <si>
    <t>ﾛｸﾀﾝﾁﾖｳ</t>
  </si>
  <si>
    <t>ﾛﾂｹﾝﾁﾖｳ</t>
  </si>
  <si>
    <t>春日部市</t>
  </si>
  <si>
    <t>ｱｶｻｷ</t>
  </si>
  <si>
    <t>ｱｶﾇﾏ</t>
  </si>
  <si>
    <t>ｲﾁﾉﾜﾘ</t>
  </si>
  <si>
    <t>ｳｼｼﾞﾏ</t>
  </si>
  <si>
    <t>ｳﾁﾏｷ</t>
  </si>
  <si>
    <t>ｳﾒﾀﾞ</t>
  </si>
  <si>
    <t>ｳﾒﾀﾞﾎﾝﾁﾖｳ</t>
  </si>
  <si>
    <t>ｴﾉｷ</t>
  </si>
  <si>
    <t>ｵｵｴﾀﾞ</t>
  </si>
  <si>
    <t>ｵｵﾊﾞ</t>
  </si>
  <si>
    <t>ｵｵﾌﾞｽﾏ</t>
  </si>
  <si>
    <t>ｶｽｶﾍﾞ</t>
  </si>
  <si>
    <t>ｶｽｶﾍﾞﾋｶﾞｼ</t>
  </si>
  <si>
    <t>ｶﾅｻｷ</t>
  </si>
  <si>
    <t>ｶﾐｵｵﾏｼｼﾝﾃﾞﾝ</t>
  </si>
  <si>
    <t>ｶﾐｶﾅｻｷ</t>
  </si>
  <si>
    <t>ｶﾐｷﾂﾏ</t>
  </si>
  <si>
    <t>ｶﾐﾋﾙﾀﾞ</t>
  </si>
  <si>
    <t>ｶﾐﾔﾅｷﾞ</t>
  </si>
  <si>
    <t>ｶﾝﾏ</t>
  </si>
  <si>
    <t>ｸﾗﾂﾈ</t>
  </si>
  <si>
    <t>ｺﾌﾞﾁ</t>
  </si>
  <si>
    <t>ｺﾒｻｷ</t>
  </si>
  <si>
    <t>ｺﾒｼﾞﾏ</t>
  </si>
  <si>
    <t>ｼﾓｵｵﾏｼｼﾝﾃﾞﾝ</t>
  </si>
  <si>
    <t>ｼﾓｷﾂﾏ</t>
  </si>
  <si>
    <t>ｼﾓﾋﾙﾀﾞ</t>
  </si>
  <si>
    <t>ｼﾓﾔﾅｷﾞ</t>
  </si>
  <si>
    <t>ｼﾝｼﾕｸｼﾝﾃﾞﾝ</t>
  </si>
  <si>
    <t>ｽｲｶｸ</t>
  </si>
  <si>
    <t>ｽｽｷﾔ</t>
  </si>
  <si>
    <t>ﾀｹｻﾄﾅｶﾉ</t>
  </si>
  <si>
    <t>ﾁﾖｳｼｸﾞﾁ</t>
  </si>
  <si>
    <t>ﾄﾞｳｸﾞﾁﾋﾙﾀﾞ</t>
  </si>
  <si>
    <t>ﾄﾞｳｼﾞﾕﾝｶﾜﾄﾞ</t>
  </si>
  <si>
    <t>ﾄﾖﾉﾁﾖｳ</t>
  </si>
  <si>
    <t>ﾆｲｶﾞﾀﾌｸﾛ</t>
  </si>
  <si>
    <t>ﾆｼｵﾔﾉｲ</t>
  </si>
  <si>
    <t>ﾆｼｶﾅﾉｲ</t>
  </si>
  <si>
    <t>ﾆｼﾔｷﾞｻｷ</t>
  </si>
  <si>
    <t>ﾆｼﾎｳｼﾕﾊﾞﾅ</t>
  </si>
  <si>
    <t>ﾊﾂﾁﾖｳﾒ</t>
  </si>
  <si>
    <t>ﾊﾅﾂﾞﾐ</t>
  </si>
  <si>
    <t>ﾊﾏｶﾜﾄﾞ</t>
  </si>
  <si>
    <t>ﾋｶﾞｼﾅｶﾉ</t>
  </si>
  <si>
    <t>ﾋﾎﾞﾘ</t>
  </si>
  <si>
    <t>ﾋﾛｳ</t>
  </si>
  <si>
    <t>ﾋﾞﾝｺﾞﾋｶﾞｼ</t>
  </si>
  <si>
    <t>ﾋﾞﾝｺﾞﾆｼ</t>
  </si>
  <si>
    <t>ﾌｼﾞﾂｶ</t>
  </si>
  <si>
    <t>ﾌﾄﾞｳｲﾝﾉ</t>
  </si>
  <si>
    <t>ﾎﾝﾃﾞﾝﾁﾖｳ</t>
  </si>
  <si>
    <t>ﾏｼﾄ</t>
  </si>
  <si>
    <t>ﾏｼﾄﾐ</t>
  </si>
  <si>
    <t>ﾏｽﾀﾞｼﾝﾃﾞﾝ</t>
  </si>
  <si>
    <t>ﾐﾅﾐｻｶｴﾁﾖｳ</t>
  </si>
  <si>
    <t>ﾐﾅﾐﾅｶｿﾞﾈ</t>
  </si>
  <si>
    <t>ﾔｷﾞｻｷﾁﾖｳ</t>
  </si>
  <si>
    <t>ﾔﾊﾗ</t>
  </si>
  <si>
    <t>ﾔﾊﾗｼﾝﾃﾞﾝ</t>
  </si>
  <si>
    <t>ﾖｼﾊｼ</t>
  </si>
  <si>
    <t>狭山市</t>
  </si>
  <si>
    <t>ｲﾅﾘﾔﾏ</t>
  </si>
  <si>
    <t>ｲﾙﾏｶﾞﾜ</t>
  </si>
  <si>
    <t>ｳﾉｷ</t>
  </si>
  <si>
    <t>ｻｻｲ</t>
  </si>
  <si>
    <t>ｻﾔﾏ</t>
  </si>
  <si>
    <t>ｻﾔﾏﾀﾞｲ</t>
  </si>
  <si>
    <t>ｼﾝｻﾔﾏ</t>
  </si>
  <si>
    <t>ﾂﾂｼﾞﾉ</t>
  </si>
  <si>
    <t>ﾅｶｼﾝﾃﾞﾝ</t>
  </si>
  <si>
    <t>ﾋﾛｾﾀﾞｲ</t>
  </si>
  <si>
    <t>ﾋﾛｾﾋｶﾞｼ</t>
  </si>
  <si>
    <t>羽生市</t>
  </si>
  <si>
    <t>ｷﾀ</t>
  </si>
  <si>
    <t>ｺﾏﾂﾀﾞｲ</t>
  </si>
  <si>
    <t>ﾐﾅﾐﾊﾆﾕｳ</t>
  </si>
  <si>
    <t>鴻巣市</t>
  </si>
  <si>
    <t>ｱｲﾉﾏﾁ</t>
  </si>
  <si>
    <t>ｱｶｷﾞﾀﾞｲ</t>
  </si>
  <si>
    <t>ｱｶﾐﾀﾞｲ</t>
  </si>
  <si>
    <t>ｱﾝﾖｳｼﾞ</t>
  </si>
  <si>
    <t>ｲﾁﾉﾅﾜ</t>
  </si>
  <si>
    <t>ｵｲﾈﾂﾞｶ</t>
  </si>
  <si>
    <t>ｵｵﾏ</t>
  </si>
  <si>
    <t>ｶｻﾊﾗ</t>
  </si>
  <si>
    <t>ｶﾏﾂｶ</t>
  </si>
  <si>
    <t>ｶﾐ</t>
  </si>
  <si>
    <t>ｶﾐｴｹﾞ</t>
  </si>
  <si>
    <t>ｶﾐｵｲﾈﾂﾞｶ</t>
  </si>
  <si>
    <t>ｶﾜﾂﾞﾗ</t>
  </si>
  <si>
    <t>ｷﾀｼﾝｼﾕｸ</t>
  </si>
  <si>
    <t>ｷﾀﾅｶﾉ</t>
  </si>
  <si>
    <t>ｷﾀﾈ</t>
  </si>
  <si>
    <t>ｸｽ</t>
  </si>
  <si>
    <t>ｺﾞｳｼﾞ</t>
  </si>
  <si>
    <t>ｻﾝﾁﾖｳﾒﾝ</t>
  </si>
  <si>
    <t>ｼﾓｵｲﾈﾂﾞｶ</t>
  </si>
  <si>
    <t>ｽﾐﾚﾉ</t>
  </si>
  <si>
    <t>ｾｷｼﾝﾃﾞﾝ</t>
  </si>
  <si>
    <t>ﾀｷﾏﾑﾛ</t>
  </si>
  <si>
    <t>ﾃﾗﾔ</t>
  </si>
  <si>
    <t>ﾆｼﾅｶｿﾞﾈ</t>
  </si>
  <si>
    <t>ﾆﾝｷﾞﾖｳ</t>
  </si>
  <si>
    <t>ﾇｶﾀ</t>
  </si>
  <si>
    <t>ﾉﾎﾞﾘﾄ</t>
  </si>
  <si>
    <t>ﾊﾁﾏﾝﾃﾞﾝ</t>
  </si>
  <si>
    <t>ﾊﾞﾗﾊﾗ</t>
  </si>
  <si>
    <t>ﾊﾗﾏﾑﾛ</t>
  </si>
  <si>
    <t>ﾋﾊﾞﾘﾉ</t>
  </si>
  <si>
    <t>ﾋﾛﾀﾞ</t>
  </si>
  <si>
    <t>ﾌｷｱｹﾞ</t>
  </si>
  <si>
    <t>ﾌｷｱｹﾞﾌｼﾞﾐ</t>
  </si>
  <si>
    <t>ﾌｷｱｹﾞﾎﾝﾁﾖｳ</t>
  </si>
  <si>
    <t>ﾎﾝﾐﾔﾁﾖｳ</t>
  </si>
  <si>
    <t>ﾏｴｽﾅ</t>
  </si>
  <si>
    <t>ﾐﾀﾞ</t>
  </si>
  <si>
    <t>ﾐﾖｳﾖｳ</t>
  </si>
  <si>
    <t>深谷市</t>
  </si>
  <si>
    <t>ｱｷﾓﾄﾁﾖｳ</t>
  </si>
  <si>
    <t>ｱｹﾄ</t>
  </si>
  <si>
    <t>ｲｾｶﾞﾀ</t>
  </si>
  <si>
    <t>ｲﾅﾘﾁﾖｳｷﾀ</t>
  </si>
  <si>
    <t>ｳｼﾛﾊﾝｻﾞﾜ</t>
  </si>
  <si>
    <t>ｳﾁｶﾞｼﾏ</t>
  </si>
  <si>
    <t>ｳﾜﾉﾀﾞｲ</t>
  </si>
  <si>
    <t>ｴﾊﾞﾗ</t>
  </si>
  <si>
    <t>ｵｵﾂｶｼﾞﾏ</t>
  </si>
  <si>
    <t>ｵｷｱｲ</t>
  </si>
  <si>
    <t>ｵﾏｴﾀﾞ</t>
  </si>
  <si>
    <t>ｵﾘﾉｸﾁ</t>
  </si>
  <si>
    <t>ｶｼｱｲ</t>
  </si>
  <si>
    <t>ｶﾐｼﾊﾞﾁﾖｳﾋｶﾞｼ</t>
  </si>
  <si>
    <t>ｶﾐｼﾊﾞﾁﾖｳﾆｼ</t>
  </si>
  <si>
    <t>ｶﾐﾃﾊﾞｶ</t>
  </si>
  <si>
    <t>ｶﾐﾏｽﾀﾞ</t>
  </si>
  <si>
    <t>ｶﾜﾓﾄｱｹﾄ</t>
  </si>
  <si>
    <t>ｷﾀｱｶﾞﾉ</t>
  </si>
  <si>
    <t>ｸｼﾋﾞｷ</t>
  </si>
  <si>
    <t>ｺｸｻｲｼﾞ</t>
  </si>
  <si>
    <t>ｺｸｻｲｼﾞﾁﾖｳ</t>
  </si>
  <si>
    <t>ｼﾓﾃﾊﾞｶ</t>
  </si>
  <si>
    <t>ｼﾕｸﾈ</t>
  </si>
  <si>
    <t>ｼﾗｸｻﾀﾞｲ</t>
  </si>
  <si>
    <t>ｼﾝｶﾞｲ</t>
  </si>
  <si>
    <t>ｾﾔﾏ</t>
  </si>
  <si>
    <t>ﾀｹｶﾜ</t>
  </si>
  <si>
    <t>ﾁｱﾗｲｼﾞﾏ</t>
  </si>
  <si>
    <t>ﾄﾓﾘ</t>
  </si>
  <si>
    <t>ﾅｶﾞｻﾞｲｹ</t>
  </si>
  <si>
    <t>ﾅｶｾﾞ</t>
  </si>
  <si>
    <t>ﾅﾘﾂﾞｶ</t>
  </si>
  <si>
    <t>ﾆｼﾀﾞ</t>
  </si>
  <si>
    <t>ﾇﾏｼﾞﾘ</t>
  </si>
  <si>
    <t>ﾊﾀｹﾔﾏ</t>
  </si>
  <si>
    <t>ﾊﾀﾗﾁﾖｳ</t>
  </si>
  <si>
    <t>ﾊﾗｺﾞｳ</t>
  </si>
  <si>
    <t>ﾊﾝｻﾞﾜ</t>
  </si>
  <si>
    <t>ﾊﾝｻﾞﾜｼﾝﾃﾞﾝ</t>
  </si>
  <si>
    <t>ﾋｶﾞｼｶﾞﾀ</t>
  </si>
  <si>
    <t>ﾋｶﾞｼｶﾞﾀﾁﾖｳ</t>
  </si>
  <si>
    <t>ﾋﾄﾐ</t>
  </si>
  <si>
    <t>ﾌｶﾔﾁﾖｳ</t>
  </si>
  <si>
    <t>ﾌｻｲｼﾞ</t>
  </si>
  <si>
    <t>ﾌｼﾞﾉｷ</t>
  </si>
  <si>
    <t>ﾌﾀﾂｺﾞﾔ</t>
  </si>
  <si>
    <t>ﾎﾝﾀﾞ</t>
  </si>
  <si>
    <t>ﾎﾝﾀﾞｶﾞﾔ</t>
  </si>
  <si>
    <t>ﾏｴｺﾞﾔ</t>
  </si>
  <si>
    <t>ﾐﾅﾐｱｶﾞﾉ</t>
  </si>
  <si>
    <t>ﾐﾔｶﾞﾔﾄ</t>
  </si>
  <si>
    <t>ﾓﾄｽﾐﾁﾖｳ</t>
  </si>
  <si>
    <t>ﾔﾉ</t>
  </si>
  <si>
    <t>ﾔﾏｶﾞ</t>
  </si>
  <si>
    <t>ﾖｺｾﾞ</t>
  </si>
  <si>
    <t>上尾市</t>
  </si>
  <si>
    <t>ｱｻﾏﾀﾞｲ</t>
  </si>
  <si>
    <t>ｲｽﾞﾐﾀﾞｲ</t>
  </si>
  <si>
    <t>ｲﾂﾁﾖｳﾒｷﾀ</t>
  </si>
  <si>
    <t>ｲﾂﾁﾖｳﾒﾆｼ</t>
  </si>
  <si>
    <t>ｲﾂﾁﾖｳﾒﾋｶﾞｼ</t>
  </si>
  <si>
    <t>ｲﾂﾁﾖｳﾒﾐﾅﾐ</t>
  </si>
  <si>
    <t>ｲﾄﾞｷﾞ</t>
  </si>
  <si>
    <t>ｶｼﾜｻﾞ</t>
  </si>
  <si>
    <t>ｶﾐﾋﾗﾁﾕｳｵｳ</t>
  </si>
  <si>
    <t>ｶﾜ</t>
  </si>
  <si>
    <t>ｸﾎﾞ</t>
  </si>
  <si>
    <t>ｺｼｷﾔ</t>
  </si>
  <si>
    <t>ｺﾞﾊﾞﾝﾁﾖｳ</t>
  </si>
  <si>
    <t>ｽｶﾔ</t>
  </si>
  <si>
    <t>ﾅｶﾌﾞﾝ</t>
  </si>
  <si>
    <t>ﾆｼﾐﾔｼﾀ</t>
  </si>
  <si>
    <t>ﾊﾗｲﾁｷﾀ</t>
  </si>
  <si>
    <t>ﾊﾗｲﾁﾅｶ</t>
  </si>
  <si>
    <t>ﾊﾗｼﾝﾏﾁ</t>
  </si>
  <si>
    <t>ﾌｼﾞﾅﾐ</t>
  </si>
  <si>
    <t>ﾔﾂ</t>
  </si>
  <si>
    <t>草加市</t>
  </si>
  <si>
    <t>ｱｽﾏﾁﾖｳ</t>
  </si>
  <si>
    <t>ｶｷﾉｷﾁﾖｳ</t>
  </si>
  <si>
    <t>ｶﾞｸｴﾝﾁﾖｳ</t>
  </si>
  <si>
    <t>ｷﾀﾔ</t>
  </si>
  <si>
    <t>ｷﾀﾔﾁﾖｳ</t>
  </si>
  <si>
    <t>ｷﾝﾒｲﾁﾖｳ</t>
  </si>
  <si>
    <t>ｼﾝｴｲ</t>
  </si>
  <si>
    <t>ｼﾝｾﾞﾝﾁﾖｳ</t>
  </si>
  <si>
    <t>ｾｲﾓﾝ</t>
  </si>
  <si>
    <t>ｾｻﾞｷ</t>
  </si>
  <si>
    <t>ｿｳｶ</t>
  </si>
  <si>
    <t>ﾁﾖｳｴｲ</t>
  </si>
  <si>
    <t>ﾃｼﾛ</t>
  </si>
  <si>
    <t>ﾅｴﾂﾞｶﾁﾖｳ</t>
  </si>
  <si>
    <t>ﾆｼﾁﾖｳ</t>
  </si>
  <si>
    <t>ﾆﾂｻﾄﾁﾖｳ</t>
  </si>
  <si>
    <t>ﾊﾅｸﾞﾘ</t>
  </si>
  <si>
    <t>ﾊﾗﾁﾖｳ</t>
  </si>
  <si>
    <t>ﾍﾞﾝﾃﾝ</t>
  </si>
  <si>
    <t>ﾏﾂｴ</t>
  </si>
  <si>
    <t>ﾔﾂｶ</t>
  </si>
  <si>
    <t>ﾔﾂｶｶﾐﾁﾖｳ</t>
  </si>
  <si>
    <t>ﾔﾂｶﾅｶﾁﾖｳ</t>
  </si>
  <si>
    <t>ﾔﾂｶﾁﾖｳ</t>
  </si>
  <si>
    <t>ﾔﾅｷﾞｼﾏﾁﾖｳ</t>
  </si>
  <si>
    <t>ﾘﾖｳｼﾝﾃﾞﾝﾋｶﾞｼﾁﾖｳ</t>
  </si>
  <si>
    <t>ﾘﾖｳｼﾝﾃﾞﾝﾆｼﾁﾖｳ</t>
  </si>
  <si>
    <t>越谷市</t>
  </si>
  <si>
    <t>ｱｶﾔﾏﾁﾖｳ</t>
  </si>
  <si>
    <t>ｱｶﾔﾏﾎﾝﾁﾖｳ</t>
  </si>
  <si>
    <t>ｲﾊﾗ</t>
  </si>
  <si>
    <t>ｵｵｽｷﾞ</t>
  </si>
  <si>
    <t>ｵｵﾏﾉﾁﾖｳ</t>
  </si>
  <si>
    <t>ｶﾜﾔﾅｷﾞﾁﾖｳ</t>
  </si>
  <si>
    <t>ｶﾜﾗｿﾞﾈ</t>
  </si>
  <si>
    <t>ｷﾀｺｼｶﾞﾔ</t>
  </si>
  <si>
    <t>ｺｼｶﾞﾔﾎﾝﾁﾖｳ</t>
  </si>
  <si>
    <t>ｺﾞﾃﾝﾁﾖｳ</t>
  </si>
  <si>
    <t>ｻｶﾞﾐﾁﾖｳ</t>
  </si>
  <si>
    <t>ｻﾝﾉﾐﾔ</t>
  </si>
  <si>
    <t>ｼﾁｻﾞﾁﾖｳ</t>
  </si>
  <si>
    <t>ｼﾝｶﾜﾁﾖｳ</t>
  </si>
  <si>
    <t>ｼﾝｺｼｶﾞﾔ</t>
  </si>
  <si>
    <t>ｾﾝｹﾞﾝﾀﾞｲﾋｶﾞｼ</t>
  </si>
  <si>
    <t>ｾﾝｹﾞﾝﾀﾞｲﾆｼ</t>
  </si>
  <si>
    <t>ﾉﾎﾞﾘﾄﾁﾖｳ</t>
  </si>
  <si>
    <t>ﾊﾅﾀ</t>
  </si>
  <si>
    <t>ﾋｶﾞｼｵｵｻﾜ</t>
  </si>
  <si>
    <t>ﾋｶﾞｼｺｼｶﾞﾔ</t>
  </si>
  <si>
    <t>ﾋｶﾞｼﾔﾅｷﾞﾀﾞﾁﾖｳ</t>
  </si>
  <si>
    <t>ﾋﾗｶﾀﾐﾅﾐﾁﾖｳ</t>
  </si>
  <si>
    <t>ﾌﾅﾄ</t>
  </si>
  <si>
    <t>ﾏｼﾊﾞﾔｼ</t>
  </si>
  <si>
    <t>ﾏｼﾓﾘ</t>
  </si>
  <si>
    <t>ﾐﾅﾐｺｼｶﾞﾔ</t>
  </si>
  <si>
    <t>ﾓﾄﾔﾅｷﾞﾀﾞﾁﾖｳ</t>
  </si>
  <si>
    <t>ﾔﾅｶﾁﾖｳ</t>
  </si>
  <si>
    <t>ﾘﾕｳﾂｳﾀﾞﾝﾁ</t>
  </si>
  <si>
    <t>ﾚｲｸﾀｳﾝ</t>
  </si>
  <si>
    <t>蕨市</t>
  </si>
  <si>
    <t>ﾂｶｺﾞｼ</t>
  </si>
  <si>
    <t>戸田市</t>
  </si>
  <si>
    <t>ｶﾐﾄﾀﾞ</t>
  </si>
  <si>
    <t>ｶﾜｷﾞｼ</t>
  </si>
  <si>
    <t>ｷｻﾞﾜﾐﾅﾐ</t>
  </si>
  <si>
    <t>ｻｻﾒ</t>
  </si>
  <si>
    <t>ｻｻﾒﾐﾅﾐﾁﾖｳ</t>
  </si>
  <si>
    <t>ｻｻﾒｷﾀﾁﾖｳ</t>
  </si>
  <si>
    <t>ｼﾓﾄﾀﾞ</t>
  </si>
  <si>
    <t>ｼﾓﾏｴ</t>
  </si>
  <si>
    <t>ﾄﾀﾞｺｳｴﾝ</t>
  </si>
  <si>
    <t>ﾆｲｿﾞﾐﾅﾐ</t>
  </si>
  <si>
    <t>ﾊﾔｾ</t>
  </si>
  <si>
    <t>ﾋﾞｼﾞﾖｷﾞ</t>
  </si>
  <si>
    <t>ﾋﾞｼﾞﾖｷﾞｷﾀ</t>
  </si>
  <si>
    <t>ﾋﾞｼﾞﾖｷﾞﾋｶﾞｼ</t>
  </si>
  <si>
    <t>入間市</t>
  </si>
  <si>
    <t>ｳｴｺﾞﾔﾀ</t>
  </si>
  <si>
    <t>ｶｷﾞﾔﾏ</t>
  </si>
  <si>
    <t>ｶﾈｺﾁﾕｳｵｳ</t>
  </si>
  <si>
    <t>ｸﾎﾞｲﾅﾘ</t>
  </si>
  <si>
    <t>ｸﾛｽ</t>
  </si>
  <si>
    <t>ｺﾔﾀ</t>
  </si>
  <si>
    <t>ｼﾓﾌｼﾞｻﾜ</t>
  </si>
  <si>
    <t>ﾋｶﾞｼﾌｼﾞｻﾜ</t>
  </si>
  <si>
    <t>ﾐﾂｷﾞﾀﾞｲ</t>
  </si>
  <si>
    <t>ﾐﾔﾃﾞﾗ</t>
  </si>
  <si>
    <t>朝霞市</t>
  </si>
  <si>
    <t>ｱｻｼｶﾞｵｶ</t>
  </si>
  <si>
    <t>ｾﾝｽﾞｲ</t>
  </si>
  <si>
    <t>ﾆｼﾍﾞﾝｻﾞｲ</t>
  </si>
  <si>
    <t>ﾈｷﾞｼﾀﾞｲ</t>
  </si>
  <si>
    <t>ﾋｶﾞｼﾍﾞﾝｻﾞｲ</t>
  </si>
  <si>
    <t>ﾋｻﾞｵﾘﾁﾖｳ</t>
  </si>
  <si>
    <t>ﾐｿﾞﾇﾏ</t>
  </si>
  <si>
    <t>志木市</t>
  </si>
  <si>
    <t>ｶｼﾜﾁﾖｳ</t>
  </si>
  <si>
    <t>ｶﾐﾑﾈｵｶ</t>
  </si>
  <si>
    <t>ｼﾓﾑﾈｵｶ</t>
  </si>
  <si>
    <t>ﾅｶﾑﾈｵｶ</t>
  </si>
  <si>
    <t>ﾑﾈｵｶ</t>
  </si>
  <si>
    <t>和光市</t>
  </si>
  <si>
    <t>ｼﾓﾆｲｸﾗ</t>
  </si>
  <si>
    <t>ｽﾜﾊﾗﾀﾞﾝﾁ</t>
  </si>
  <si>
    <t>ﾆｲｸﾗ</t>
  </si>
  <si>
    <t>ﾆｼﾔﾏﾄﾀﾞﾝﾁ</t>
  </si>
  <si>
    <t>ﾋﾛｻﾜ</t>
  </si>
  <si>
    <t>ﾏﾙﾔﾏﾀﾞｲ</t>
  </si>
  <si>
    <t>新座市</t>
  </si>
  <si>
    <t>ｶﾀﾔﾏ</t>
  </si>
  <si>
    <t>ｼﾝﾎﾞﾘ</t>
  </si>
  <si>
    <t>ｽｶﾞｻﾜ</t>
  </si>
  <si>
    <t>ﾄｵﾎｸ</t>
  </si>
  <si>
    <t>ﾆｲｻﾞ</t>
  </si>
  <si>
    <t>ﾆｲﾂﾞｶ</t>
  </si>
  <si>
    <t>ﾉﾃﾞﾗ</t>
  </si>
  <si>
    <t>ﾉﾋﾞﾄﾒ</t>
  </si>
  <si>
    <t>ﾊﾀﾅｶ</t>
  </si>
  <si>
    <t>桶川市</t>
  </si>
  <si>
    <t>ｱｶﾎﾞﾘ</t>
  </si>
  <si>
    <t>ｶﾐﾋﾃﾞﾔﾐﾅﾐ</t>
  </si>
  <si>
    <t>ｶﾓｶﾞﾜ</t>
  </si>
  <si>
    <t>ｻｶﾀﾆｼ</t>
  </si>
  <si>
    <t>ｻｶﾀﾋｶﾞｼ</t>
  </si>
  <si>
    <t>ｼﾉﾂﾞ</t>
  </si>
  <si>
    <t>ｼﾓﾋﾃﾞﾔﾆｼ</t>
  </si>
  <si>
    <t>ｼﾓﾋﾃﾞﾔﾋｶﾞｼ</t>
  </si>
  <si>
    <t>久喜市</t>
  </si>
  <si>
    <t>ｱｵｹﾞ</t>
  </si>
  <si>
    <t>ｱｵﾊﾞ</t>
  </si>
  <si>
    <t>ｲｻｶ</t>
  </si>
  <si>
    <t>ｲｻｶｷﾀ</t>
  </si>
  <si>
    <t>ｲｻｶﾁﾕｳｵｳ</t>
  </si>
  <si>
    <t>ｲｻｶﾐﾅﾐ</t>
  </si>
  <si>
    <t>ｳｴｳﾁ</t>
  </si>
  <si>
    <t>ｴﾂﾞﾗ</t>
  </si>
  <si>
    <t>ｵｵﾀﾌﾞｸﾛ</t>
  </si>
  <si>
    <t>ｶﾐｷﾖｸ</t>
  </si>
  <si>
    <t>ｶﾐﾊﾔﾐ</t>
  </si>
  <si>
    <t>ｶﾜﾗｲﾁﾖｳ</t>
  </si>
  <si>
    <t>ｶﾜﾗﾀﾞｲ</t>
  </si>
  <si>
    <t>ｷﾀｱｵﾔｷﾞ</t>
  </si>
  <si>
    <t>ｷﾀﾅｶｿﾈ</t>
  </si>
  <si>
    <t>ｷﾀﾋﾛｼﾏ</t>
  </si>
  <si>
    <t>ｷﾕｳﾎﾝｼﾞ</t>
  </si>
  <si>
    <t>ｷﾖｸﾁﾖｳ</t>
  </si>
  <si>
    <t>ｸｷｷﾀ</t>
  </si>
  <si>
    <t>ｸｷｼﾝ</t>
  </si>
  <si>
    <t>ｸｷﾁﾕｳｵｳ</t>
  </si>
  <si>
    <t>ｸｷﾋｶﾞｼ</t>
  </si>
  <si>
    <t>ｸｷﾎﾝ</t>
  </si>
  <si>
    <t>ｸｽﾞﾒ</t>
  </si>
  <si>
    <t>ｸﾘﾊｼ</t>
  </si>
  <si>
    <t>ｸﾘﾊｼｷﾀ</t>
  </si>
  <si>
    <t>ｸﾘﾊｼﾁﾕｳｵｳ</t>
  </si>
  <si>
    <t>ｸﾘﾊｼﾋｶﾞｼ</t>
  </si>
  <si>
    <t>ｺｴﾓﾝ</t>
  </si>
  <si>
    <t>ｺｸﾞｷ</t>
  </si>
  <si>
    <t>ｼﾏｶﾞﾜ</t>
  </si>
  <si>
    <t>ｼﾓｷﾖｸ</t>
  </si>
  <si>
    <t>ｼﾓﾊﾔﾐ</t>
  </si>
  <si>
    <t>ﾄｺﾛｸﾞｷ</t>
  </si>
  <si>
    <t>ﾆｼｵｵﾜ</t>
  </si>
  <si>
    <t>ﾉｸﾞｷ</t>
  </si>
  <si>
    <t>ﾊﾂﾎﾟｳ</t>
  </si>
  <si>
    <t>ﾋｶﾞｼｵｵﾜ</t>
  </si>
  <si>
    <t>ﾋﾉｸﾁ</t>
  </si>
  <si>
    <t>ﾏｶﾞﾏ</t>
  </si>
  <si>
    <t>ﾏﾂﾅｶﾞ</t>
  </si>
  <si>
    <t>ﾐﾅﾐｸﾘﾊｼ</t>
  </si>
  <si>
    <t>ﾖｹﾎﾞﾘ</t>
  </si>
  <si>
    <t>ﾖｼﾊﾞ</t>
  </si>
  <si>
    <t>ﾛｸﾏﾝﾌﾞ</t>
  </si>
  <si>
    <t>ﾜｼﾉﾐﾔ</t>
  </si>
  <si>
    <t>ﾜｼﾉﾐﾔﾁﾕｳｵｳ</t>
  </si>
  <si>
    <t>北本市</t>
  </si>
  <si>
    <t>ｲｼﾄ</t>
  </si>
  <si>
    <t>ｷﾀﾅｶﾏﾙ</t>
  </si>
  <si>
    <t>ｷﾀﾓﾄ</t>
  </si>
  <si>
    <t>ｼﾓｲｼﾄ</t>
  </si>
  <si>
    <t>ﾀｶｵ</t>
  </si>
  <si>
    <t>ﾆｼﾀｶｵ</t>
  </si>
  <si>
    <t>ﾌｶｲ</t>
  </si>
  <si>
    <t>ﾌﾀﾂﾔ</t>
  </si>
  <si>
    <t>ﾐﾔｳﾁ</t>
  </si>
  <si>
    <t>八潮市</t>
  </si>
  <si>
    <t>ｱｶﾈﾁﾖｳ</t>
  </si>
  <si>
    <t>ｲｸﾞｻ</t>
  </si>
  <si>
    <t>ｵｵｾﾞ</t>
  </si>
  <si>
    <t>ｵｵｿﾈ</t>
  </si>
  <si>
    <t>ﾀﾞｲﾊﾞﾗ</t>
  </si>
  <si>
    <t>富士見市</t>
  </si>
  <si>
    <t>ｶﾂｾ</t>
  </si>
  <si>
    <t>ｾｷｻﾞﾜ</t>
  </si>
  <si>
    <t>ﾂﾙｾﾋｶﾞｼ</t>
  </si>
  <si>
    <t>ﾂﾙｾﾆｼ</t>
  </si>
  <si>
    <t>ﾂﾙﾏ</t>
  </si>
  <si>
    <t>ﾆｼﾐｽﾞﾎﾀﾞｲ</t>
  </si>
  <si>
    <t>ﾊﾈｻﾜ</t>
  </si>
  <si>
    <t>ﾋｶﾞｼﾐｽﾞﾎﾀﾞｲ</t>
  </si>
  <si>
    <t>ﾌｼﾞﾐﾉﾆｼ</t>
  </si>
  <si>
    <t>ﾌｼﾞﾐﾉﾋｶﾞｼ</t>
  </si>
  <si>
    <t>ﾐｽﾞﾀﾆ</t>
  </si>
  <si>
    <t>ﾐｽﾞﾀﾆﾋｶﾞｼ</t>
  </si>
  <si>
    <t>ﾐﾄﾞﾘﾉﾆｼ</t>
  </si>
  <si>
    <t>ﾐﾄﾞﾘﾉｷﾀ</t>
  </si>
  <si>
    <t>ﾔﾏﾑﾛ</t>
  </si>
  <si>
    <t>ﾜﾀﾄﾞ</t>
  </si>
  <si>
    <t>三郷市</t>
  </si>
  <si>
    <t>ｲﾁｽｹ</t>
  </si>
  <si>
    <t>ｲﾜﾉｷ</t>
  </si>
  <si>
    <t>ｳｼﾛﾔ</t>
  </si>
  <si>
    <t>ｳﾈﾒ</t>
  </si>
  <si>
    <t>ｵｵﾋﾛﾄ</t>
  </si>
  <si>
    <t>ｶﾏｸﾗ</t>
  </si>
  <si>
    <t>ｶﾐｸﾞﾁ</t>
  </si>
  <si>
    <t>ｶﾐﾋｺｶﾜﾄﾞ</t>
  </si>
  <si>
    <t>ｶﾐﾋｺﾅ</t>
  </si>
  <si>
    <t>ｺｳﾎﾞｳ</t>
  </si>
  <si>
    <t>ｺﾔﾎﾞﾘ</t>
  </si>
  <si>
    <t>ｻﾂｷﾀﾞｲﾗ</t>
  </si>
  <si>
    <t>ｼﾓﾋｺｶﾜﾄﾞ</t>
  </si>
  <si>
    <t>ｼﾝﾐｻﾄﾗﾗｼﾃｲ</t>
  </si>
  <si>
    <t>ｼﾝﾜ</t>
  </si>
  <si>
    <t>ｾﾞﾝﾏ</t>
  </si>
  <si>
    <t>ﾀｶﾉ</t>
  </si>
  <si>
    <t>ﾀﾅｶｼﾝﾃﾞﾝ</t>
  </si>
  <si>
    <t>ﾀﾝｺﾞ</t>
  </si>
  <si>
    <t>ﾄｶﾞｻｷ</t>
  </si>
  <si>
    <t>ﾆｿﾞｳ</t>
  </si>
  <si>
    <t>ﾊﾞﾝｼﾖｳﾒﾝ</t>
  </si>
  <si>
    <t>ﾊﾝﾀ</t>
  </si>
  <si>
    <t>ﾋﾟｱﾗｼﾃｲ</t>
  </si>
  <si>
    <t>ﾋｺｲﾄ</t>
  </si>
  <si>
    <t>ﾋｺｴ</t>
  </si>
  <si>
    <t>ﾋｺｵﾄ</t>
  </si>
  <si>
    <t>ﾋｺｶﾜﾄﾞ</t>
  </si>
  <si>
    <t>ﾋｺｸﾗ</t>
  </si>
  <si>
    <t>ﾋｺｻﾜ</t>
  </si>
  <si>
    <t>ﾋｺﾅﾘ</t>
  </si>
  <si>
    <t>ﾋｺﾉ</t>
  </si>
  <si>
    <t>ﾐﾅﾐﾊｽﾇﾏ</t>
  </si>
  <si>
    <t>ﾓﾀｲ</t>
  </si>
  <si>
    <t>ﾖﾏｷ</t>
  </si>
  <si>
    <t>ﾜｾﾀﾞ</t>
  </si>
  <si>
    <t>蓮田市</t>
  </si>
  <si>
    <t>ｱﾔｾ</t>
  </si>
  <si>
    <t>ｳﾙｲﾄﾞ</t>
  </si>
  <si>
    <t>ｴｶﾞｻｷ</t>
  </si>
  <si>
    <t>ｵﾏｴﾊﾞｼ</t>
  </si>
  <si>
    <t>ｶﾜｼﾞﾏ</t>
  </si>
  <si>
    <t>ｼﾞﾖｳ</t>
  </si>
  <si>
    <t>ﾂﾊﾞｷﾔﾏ</t>
  </si>
  <si>
    <t>ﾆｼｼﾝｼﾕｸ</t>
  </si>
  <si>
    <t>ﾊｽﾀﾞ</t>
  </si>
  <si>
    <t>ﾐﾇﾏﾁﾖｳ</t>
  </si>
  <si>
    <t>ﾔﾏﾉｳﾁ</t>
  </si>
  <si>
    <t>坂戸市</t>
  </si>
  <si>
    <t>ｱｻﾊﾞﾉ</t>
  </si>
  <si>
    <t>ｱｼﾔﾏﾁﾖｳ</t>
  </si>
  <si>
    <t>ｲｽﾞﾉﾔﾏﾁﾖｳ</t>
  </si>
  <si>
    <t>ｷﾀｵｵﾂｶ</t>
  </si>
  <si>
    <t>ｺﾇﾏ</t>
  </si>
  <si>
    <t>ｻｶﾄﾞ</t>
  </si>
  <si>
    <t>ｼﾝｶﾞﾔ</t>
  </si>
  <si>
    <t>ｾｷﾏ</t>
  </si>
  <si>
    <t>ﾂﾙﾏｲ</t>
  </si>
  <si>
    <t>ﾆｼｻｶﾄﾞ</t>
  </si>
  <si>
    <t>ﾆﾂｻｲﾊﾅﾐｽﾞｷ</t>
  </si>
  <si>
    <t>ﾊﾅｶｹﾞﾁﾖｳ</t>
  </si>
  <si>
    <t>ﾋｶﾞｼｻｶﾄﾞ</t>
  </si>
  <si>
    <t>ﾐｿﾞﾊﾀﾁﾖｳ</t>
  </si>
  <si>
    <t>ﾔｸｼﾁﾖｳ</t>
  </si>
  <si>
    <t>ﾔﾏﾀﾁﾖｳ</t>
  </si>
  <si>
    <t>幸手市</t>
  </si>
  <si>
    <t>ｶﾋﾅﾀ</t>
  </si>
  <si>
    <t>ｶﾐﾀｶﾉ</t>
  </si>
  <si>
    <t>ﾃﾝｼﾞﾝｼﾏ</t>
  </si>
  <si>
    <t>ﾄｼﾏ</t>
  </si>
  <si>
    <t>ﾋﾗｽｶ</t>
  </si>
  <si>
    <t>鶴ヶ島市</t>
  </si>
  <si>
    <t>ｽﾈｵﾘﾁﾖｳ</t>
  </si>
  <si>
    <t>ﾂﾙｶﾞｵｶ</t>
  </si>
  <si>
    <t>ﾊﾈｵﾘﾁﾖｳ</t>
  </si>
  <si>
    <t>ﾐﾂｷﾞｼﾝﾏﾁ</t>
  </si>
  <si>
    <t>ﾔﾅｷﾞﾄﾞﾁﾖｳ</t>
  </si>
  <si>
    <t>日高市</t>
  </si>
  <si>
    <t>ｶﾔﾏ</t>
  </si>
  <si>
    <t>ｸﾘﾂﾎﾞ</t>
  </si>
  <si>
    <t>ｺﾏｶﾞﾜ</t>
  </si>
  <si>
    <t>ｼﾎｷﾞ</t>
  </si>
  <si>
    <t>ﾀｶﾊｷﾞﾋｶﾞｼ</t>
  </si>
  <si>
    <t>ﾑｻｼﾀﾞｲ</t>
  </si>
  <si>
    <t>ﾔｴﾝﾀﾞｳｴﾉﾀﾞｲ</t>
  </si>
  <si>
    <t>ﾔﾏﾈ</t>
  </si>
  <si>
    <t>ﾖｺﾃ</t>
  </si>
  <si>
    <t>吉川市</t>
  </si>
  <si>
    <t>ｱｲﾉﾔ</t>
  </si>
  <si>
    <t>ｶﾐｻｻﾂﾞｶ</t>
  </si>
  <si>
    <t>ｶﾜﾉ</t>
  </si>
  <si>
    <t>ｷｳﾘ</t>
  </si>
  <si>
    <t>ｷﾖﾐﾉ</t>
  </si>
  <si>
    <t>ｺﾏﾂｶﾞﾜ</t>
  </si>
  <si>
    <t>ｻﾗﾇﾏ</t>
  </si>
  <si>
    <t>ﾀｶﾄﾞﾐ</t>
  </si>
  <si>
    <t>ﾀｶﾋｻ</t>
  </si>
  <si>
    <t>ﾄﾞｳﾆﾜ</t>
  </si>
  <si>
    <t>ﾅｶｶﾞﾜﾀﾞｲ</t>
  </si>
  <si>
    <t>ﾌﾀﾂﾇﾏ</t>
  </si>
  <si>
    <t>ﾎ</t>
  </si>
  <si>
    <t>ﾐﾜﾉｴ</t>
  </si>
  <si>
    <t>ﾖｼｶﾜﾀﾞﾝﾁ</t>
  </si>
  <si>
    <t>ﾖｼﾔ</t>
  </si>
  <si>
    <t>ふじみ野市</t>
  </si>
  <si>
    <t>ｲﾁｻﾜ</t>
  </si>
  <si>
    <t>ｳﾚｼﾉ</t>
  </si>
  <si>
    <t>ｵｵｲﾁﾕｳｵｳ</t>
  </si>
  <si>
    <t>ｵｵｲﾑｻｼﾉ</t>
  </si>
  <si>
    <t>ｶｽﾐｶﾞｵｶ</t>
  </si>
  <si>
    <t>ｶﾐﾌｸｵｶ</t>
  </si>
  <si>
    <t>ｶﾒｸﾎﾞ</t>
  </si>
  <si>
    <t>ｷﾖﾐ</t>
  </si>
  <si>
    <t>ｺﾏﾆｼ</t>
  </si>
  <si>
    <t>ｺﾏﾊﾞﾔｼ</t>
  </si>
  <si>
    <t>ｺﾏﾊﾔｼﾓﾄﾏﾁ</t>
  </si>
  <si>
    <t>ｼﾝｺﾏﾊﾞﾔｼ</t>
  </si>
  <si>
    <t>ｽｲｸﾞｳ</t>
  </si>
  <si>
    <t>ﾂｷｼﾞ</t>
  </si>
  <si>
    <t>ﾂﾙｶﾞﾏｲ</t>
  </si>
  <si>
    <t>ﾅｴﾏ</t>
  </si>
  <si>
    <t>ﾅｶﾉｼﾏ</t>
  </si>
  <si>
    <t>ﾅｶﾌｸｵｶ</t>
  </si>
  <si>
    <t>ﾆｼﾂﾙｶﾞｵｶ</t>
  </si>
  <si>
    <t>ﾋｶﾞｼｸﾎﾞ</t>
  </si>
  <si>
    <t>ﾌｸｵｶｼﾝﾃﾞﾝ</t>
  </si>
  <si>
    <t>ﾌｸｵｶﾁﾕｳｵｳ</t>
  </si>
  <si>
    <t>ﾌｸｵｶﾑｻｼﾉ</t>
  </si>
  <si>
    <t>ﾌｼﾞﾐﾉ</t>
  </si>
  <si>
    <t>ﾓﾄｼﾝﾃﾞﾝ</t>
  </si>
  <si>
    <t>ﾓﾄﾌｸｵｶ</t>
  </si>
  <si>
    <t>ﾔﾀ</t>
  </si>
  <si>
    <t>白岡市</t>
  </si>
  <si>
    <t>ｵｵﾀｱﾗｲ</t>
  </si>
  <si>
    <t>ｵｶｲｽﾞﾐ</t>
  </si>
  <si>
    <t>ｻﾅｶﾞﾔ</t>
  </si>
  <si>
    <t>ｼﾓｵｵｻｷ</t>
  </si>
  <si>
    <t>ｼﾗｵｶ</t>
  </si>
  <si>
    <t>ｼﾗｵｶﾋｶﾞｼ</t>
  </si>
  <si>
    <t>ｼﾝｼﾗｵｶ</t>
  </si>
  <si>
    <t>ｾﾝﾀﾞﾉ</t>
  </si>
  <si>
    <t>ﾀｶｲﾜ</t>
  </si>
  <si>
    <t>ﾂﾒﾀｶﾞﾔ</t>
  </si>
  <si>
    <t>ﾃﾗﾂｶ</t>
  </si>
  <si>
    <t>ﾋｺﾍﾞｴ</t>
  </si>
  <si>
    <t>ｳﾁｼﾞﾕｸﾀﾞｲ</t>
  </si>
  <si>
    <t>ｶﾞｸｴﾝ</t>
  </si>
  <si>
    <t>ﾆｼｺﾊﾞﾘ</t>
  </si>
  <si>
    <t>ﾁｸﾏｻﾞﾜﾋｶﾞｼ</t>
  </si>
  <si>
    <t>ﾐﾖｼﾀﾞｲ</t>
  </si>
  <si>
    <t>ｲﾁﾊﾞ</t>
  </si>
  <si>
    <t>ｲﾜｲﾆｼ</t>
  </si>
  <si>
    <t>ｲﾜｲﾋｶﾞｼ</t>
  </si>
  <si>
    <t>ｵｵﾔｷﾞ</t>
  </si>
  <si>
    <t>ﾅｶﾞｾ</t>
  </si>
  <si>
    <t>ﾋﾗﾔﾏ</t>
  </si>
  <si>
    <t>ﾏｴｸﾎﾞﾐﾅﾐ</t>
  </si>
  <si>
    <t>ﾒｼﾞﾛﾀﾞｲ</t>
  </si>
  <si>
    <t>ﾜｶﾔﾏ</t>
  </si>
  <si>
    <t>ｳｴﾉﾋｶﾞｼ</t>
  </si>
  <si>
    <t>ｵｺﾞｾﾋｶﾞｼ</t>
  </si>
  <si>
    <t>ｺｽｷﾞ</t>
  </si>
  <si>
    <t>ﾆｼﾜﾀﾞ</t>
  </si>
  <si>
    <t>ﾂｷﾉﾜ</t>
  </si>
  <si>
    <t>ﾐﾅﾐﾉ</t>
  </si>
  <si>
    <t>ｾﾝｼﾞﾕﾄﾞｳ</t>
  </si>
  <si>
    <t>ﾊﾅﾐﾀﾞｲ</t>
  </si>
  <si>
    <t>ｺｼｺﾞｴ</t>
  </si>
  <si>
    <t>ﾋﾊﾞﾘﾀﾞｲ</t>
  </si>
  <si>
    <t>ﾏｽｵ</t>
  </si>
  <si>
    <t>ｶﾐｲｸﾞｻ</t>
  </si>
  <si>
    <t>ｼﾓｲｸﾞｻ</t>
  </si>
  <si>
    <t>ﾆｼﾔ</t>
  </si>
  <si>
    <t>ﾊﾁﾏﾝ</t>
  </si>
  <si>
    <t>ｺﾞｼﾖ</t>
  </si>
  <si>
    <t>ｺﾐﾖｳ</t>
  </si>
  <si>
    <t>ｶｴﾃﾞｶﾞｵｶ</t>
  </si>
  <si>
    <t>ﾊﾄｶﾞｵｶ</t>
  </si>
  <si>
    <t>ﾀﾏｶﾞﾜ</t>
  </si>
  <si>
    <t>ﾐｻﾜ</t>
  </si>
  <si>
    <t>ｲｽﾞｻﾜ</t>
  </si>
  <si>
    <t>ｵｶﾞﾉ</t>
  </si>
  <si>
    <t>ｶﾜﾗｻﾜ</t>
  </si>
  <si>
    <t>ｻﾝﾔﾏ</t>
  </si>
  <si>
    <t>ｼﾓｵｶﾞﾉ</t>
  </si>
  <si>
    <t>ﾅｶﾞﾙ</t>
  </si>
  <si>
    <t>ﾊﾝﾆﾔ</t>
  </si>
  <si>
    <t>ﾋｵ</t>
  </si>
  <si>
    <t>ﾘﾖｳｶﾐｺﾓﾘ</t>
  </si>
  <si>
    <t>ﾘﾖｳｶﾐｽｽｷ</t>
  </si>
  <si>
    <t>ﾇｸｲ</t>
  </si>
  <si>
    <t>ｺｿﾞﾉ</t>
  </si>
  <si>
    <t>ﾄﾐﾀﾞ</t>
  </si>
  <si>
    <t>ｶﾞｸｴﾝﾀﾞｲ</t>
  </si>
  <si>
    <t>ｶﾜﾊﾞﾀ</t>
  </si>
  <si>
    <t>ﾄﾞｳﾌﾞﾂ</t>
  </si>
  <si>
    <t>ﾆｼﾊﾞﾗ</t>
  </si>
  <si>
    <t>ﾋｶﾞｼﾋﾒﾐﾔ</t>
  </si>
  <si>
    <t>ﾎﾝﾃﾞﾝ</t>
  </si>
  <si>
    <t>ﾐﾔｼﾛﾀﾞｲ</t>
  </si>
  <si>
    <t>ﾓﾝﾏ</t>
  </si>
  <si>
    <t>ﾜﾄﾞ</t>
  </si>
  <si>
    <t>ｳﾁﾀﾞ</t>
  </si>
  <si>
    <t>ｵｵｼﾞﾏ</t>
  </si>
  <si>
    <t>ｸﾗﾏﾂ</t>
  </si>
  <si>
    <t>ｼﾓﾉ</t>
  </si>
  <si>
    <t>ｽｷﾞﾄ</t>
  </si>
  <si>
    <t>ｾｲｼﾞ</t>
  </si>
  <si>
    <t>ﾀｶﾉﾀﾞｲﾋｶﾞｼ</t>
  </si>
  <si>
    <t>ﾀｶﾉﾀﾞｲﾆｼ</t>
  </si>
  <si>
    <t>ﾀｶﾉﾀﾞｲﾐﾅﾐ</t>
  </si>
  <si>
    <t>ﾂﾊﾞｷ</t>
  </si>
  <si>
    <t>ｶﾅｽｷﾞ</t>
  </si>
  <si>
    <t>ﾀｼﾞﾏﾋｶﾞｼ</t>
  </si>
  <si>
    <t>ﾀｼﾞﾏﾐﾅﾐ</t>
  </si>
  <si>
    <t>ﾕﾒﾐﾉﾋｶﾞｼ</t>
  </si>
  <si>
    <t>ｱｶｲﾁﾖｳ</t>
  </si>
  <si>
    <t>ｲﾉﾊﾅ</t>
  </si>
  <si>
    <t>ｲﾝﾅｲ</t>
  </si>
  <si>
    <t>ｳﾉﾓﾘﾁﾖｳ</t>
  </si>
  <si>
    <t>ｵﾕﾐﾁﾖｳ</t>
  </si>
  <si>
    <t>ｶﾅﾒﾁﾖｳ</t>
  </si>
  <si>
    <t>ｶﾜﾄﾞﾁﾖｳ</t>
  </si>
  <si>
    <t>ｻﾑｶﾞﾜﾁﾖｳ</t>
  </si>
  <si>
    <t>ｼｵﾀﾞﾁﾖｳ</t>
  </si>
  <si>
    <t>ｼｵﾐｶﾞｵｶﾁﾖｳ</t>
  </si>
  <si>
    <t>ｼﾝﾁﾊﾞ</t>
  </si>
  <si>
    <t>ｼﾝﾃﾞﾝﾁﾖｳ</t>
  </si>
  <si>
    <t>ｿｶﾞ</t>
  </si>
  <si>
    <t>ﾀﾞｲｶﾞﾝｼﾞﾁﾖｳ</t>
  </si>
  <si>
    <t>ﾁﾊﾞﾃﾞﾗﾁﾖｳ</t>
  </si>
  <si>
    <t>ﾁﾊﾞﾐﾅﾄ</t>
  </si>
  <si>
    <t>ﾁﾕｳｵｳｺｳ</t>
  </si>
  <si>
    <t>ﾂﾊﾞｷﾓﾘ</t>
  </si>
  <si>
    <t>ﾂﾙｻﾜﾁﾖｳ</t>
  </si>
  <si>
    <t>ﾃﾞｽﾞﾐﾅﾄ</t>
  </si>
  <si>
    <t>ﾄﾞｳｼﾞﾖｳﾐﾅﾐ</t>
  </si>
  <si>
    <t>ﾄﾞｳｼﾞﾖｳｷﾀ</t>
  </si>
  <si>
    <t>ﾅｶﾞｽﾞ</t>
  </si>
  <si>
    <t>ﾆｲﾊﾏﾁﾖｳ</t>
  </si>
  <si>
    <t>ﾆﾄﾅﾁﾖｳ</t>
  </si>
  <si>
    <t>ﾉﾌﾞﾄ</t>
  </si>
  <si>
    <t>ﾊﾏﾉﾁﾖｳ</t>
  </si>
  <si>
    <t>ﾋｶﾞｼﾁﾊﾞ</t>
  </si>
  <si>
    <t>ﾎｼｸﾞｷﾁﾖｳ</t>
  </si>
  <si>
    <t>ﾎﾝﾁﾊﾞﾁﾖｳ</t>
  </si>
  <si>
    <t>ﾏﾂｶﾞｵｶﾁﾖｳ</t>
  </si>
  <si>
    <t>ﾐﾅﾐｵﾕﾐﾁﾖｳ</t>
  </si>
  <si>
    <t>ﾐﾔｺﾁﾖｳ</t>
  </si>
  <si>
    <t>ﾑﾗﾀﾁﾖｳ</t>
  </si>
  <si>
    <t>ﾔﾊｷﾞﾁﾖｳ</t>
  </si>
  <si>
    <t>ﾕｳｺｳ</t>
  </si>
  <si>
    <t>ｱｻﾋｶﾞｵｶﾁﾖｳ</t>
  </si>
  <si>
    <t>ｱﾏﾄﾞﾁﾖｳ</t>
  </si>
  <si>
    <t>ｳﾁﾔﾏﾁﾖｳ</t>
  </si>
  <si>
    <t>ｳﾅﾔﾁﾖｳ</t>
  </si>
  <si>
    <t>ｶｼﾜｲﾁﾖｳ</t>
  </si>
  <si>
    <t>ｹﾐｶﾞﾜﾁﾖｳ</t>
  </si>
  <si>
    <t>ｺﾃﾊｼﾀﾞｲ</t>
  </si>
  <si>
    <t>ｺﾃﾊｼﾁﾖｳ</t>
  </si>
  <si>
    <t>ｻｸｼﾝﾀﾞｲ</t>
  </si>
  <si>
    <t>ｻﾝｶｸﾁﾖｳ</t>
  </si>
  <si>
    <t>ﾀｹｲｼﾁﾖｳ</t>
  </si>
  <si>
    <t>ﾀﾞｲﾆﾁﾁﾖｳ</t>
  </si>
  <si>
    <t>ﾁｸﾞｻﾁﾖｳ</t>
  </si>
  <si>
    <t>ﾅｶﾞｻｸﾀﾞｲ</t>
  </si>
  <si>
    <t>ﾅｶﾞｻｸﾁﾖｳ</t>
  </si>
  <si>
    <t>ﾅﾆﾜﾁﾖｳ</t>
  </si>
  <si>
    <t>ﾆｼｺﾅｶﾀﾞｲ</t>
  </si>
  <si>
    <t>ﾊﾀﾏﾁ</t>
  </si>
  <si>
    <t>ﾊﾅｼﾏﾁﾖｳ</t>
  </si>
  <si>
    <t>ﾊﾅﾐｶﾞﾜ</t>
  </si>
  <si>
    <t>ﾏｸﾊﾘﾁﾖｳ</t>
  </si>
  <si>
    <t>ﾏｸﾊﾘﾎﾝｺﾞｳ</t>
  </si>
  <si>
    <t>ﾐﾅﾐﾊﾅｿﾞﾉ</t>
  </si>
  <si>
    <t>ﾐﾊﾙﾉ</t>
  </si>
  <si>
    <t>ﾐﾔﾉｷﾞﾀﾞｲ</t>
  </si>
  <si>
    <t>ﾖｺﾄﾞﾀﾞｲ</t>
  </si>
  <si>
    <t>ﾖｺﾄﾞﾁﾖｳ</t>
  </si>
  <si>
    <t>ｱﾅｶﾞﾜ</t>
  </si>
  <si>
    <t>ｱﾅｶﾞﾜﾁﾖｳ</t>
  </si>
  <si>
    <t>ｱﾔﾒﾀﾞｲ</t>
  </si>
  <si>
    <t>ｲﾅｹﾞ</t>
  </si>
  <si>
    <t>ｲﾅｹﾞﾀﾞｲﾁﾖｳ</t>
  </si>
  <si>
    <t>ｲﾅｹﾞﾁﾖｳ</t>
  </si>
  <si>
    <t>ｲﾅｹﾞﾋｶﾞｼ</t>
  </si>
  <si>
    <t>ｶｼﾜﾀﾞｲ</t>
  </si>
  <si>
    <t>ｸﾛｽﾅ</t>
  </si>
  <si>
    <t>ｸﾛｽﾅﾀﾞｲ</t>
  </si>
  <si>
    <t>ｺﾅｶﾀﾞｲ</t>
  </si>
  <si>
    <t>ｺﾅｶﾀﾞｲﾁﾖｳ</t>
  </si>
  <si>
    <t>ｺﾌﾞｹﾁﾖｳ</t>
  </si>
  <si>
    <t>ｻｸｻﾍﾞ</t>
  </si>
  <si>
    <t>ｻｸｻﾍﾞﾁﾖｳ</t>
  </si>
  <si>
    <t>ｿﾝﾉｳﾁﾖｳ</t>
  </si>
  <si>
    <t>ﾁｸﾞｻﾀﾞｲ</t>
  </si>
  <si>
    <t>ﾃﾝﾀﾞｲ</t>
  </si>
  <si>
    <t>ﾃﾝﾀﾞｲﾁﾖｳ</t>
  </si>
  <si>
    <t>ﾄﾄﾞﾛｷﾁﾖｳ</t>
  </si>
  <si>
    <t>ﾅｶﾞﾇﾏﾁﾖｳ</t>
  </si>
  <si>
    <t>ﾅｶﾞﾇﾏﾊﾗﾁﾖｳ</t>
  </si>
  <si>
    <t>ﾊｷﾞﾀﾞｲﾁﾖｳ</t>
  </si>
  <si>
    <t>ﾐﾔﾉｷﾞﾁﾖｳ</t>
  </si>
  <si>
    <t>ﾛﾂﾎﾟｳﾁﾖｳ</t>
  </si>
  <si>
    <t>ｲｶﾂﾞﾁﾁﾖｳ</t>
  </si>
  <si>
    <t>ｵｵｲﾄﾞﾁﾖｳ</t>
  </si>
  <si>
    <t>ｵｵｸｻﾁﾖｳ</t>
  </si>
  <si>
    <t>ｵｵﾀﾁﾖｳ</t>
  </si>
  <si>
    <t>ｵｵﾋﾛﾁﾖｳ</t>
  </si>
  <si>
    <t>ｵｵﾐﾔﾀﾞｲ</t>
  </si>
  <si>
    <t>ｵｵﾐﾔﾁﾖｳ</t>
  </si>
  <si>
    <t>ｵｸﾞﾗﾀﾞｲ</t>
  </si>
  <si>
    <t>ｵﾅﾘﾀﾞｲ</t>
  </si>
  <si>
    <t>ｵﾏｺﾞﾁﾖｳ</t>
  </si>
  <si>
    <t>ｶｲﾂﾞｶﾁﾖｳ</t>
  </si>
  <si>
    <t>ｶｿﾘﾁﾖｳ</t>
  </si>
  <si>
    <t>ｶﾈｵﾔﾁﾖｳ</t>
  </si>
  <si>
    <t>ｷﾀｵｵﾐﾔﾀﾞｲ</t>
  </si>
  <si>
    <t>ｷﾀﾔﾂﾁﾖｳ</t>
  </si>
  <si>
    <t>ｻｶﾂﾞｷﾁﾖｳ</t>
  </si>
  <si>
    <t>ｻｸﾗｷﾞｷﾀ</t>
  </si>
  <si>
    <t>ｻﾗｼﾅﾁﾖｳ</t>
  </si>
  <si>
    <t>ｻﾜﾁﾖｳ</t>
  </si>
  <si>
    <t>ｼﾓｲｽﾞﾐﾁﾖｳ</t>
  </si>
  <si>
    <t>ｼﾓﾀﾞﾁﾖｳ</t>
  </si>
  <si>
    <t>ﾀｶｼﾅﾁﾖｳ</t>
  </si>
  <si>
    <t>ﾀﾍﾞﾀﾁﾖｳ</t>
  </si>
  <si>
    <t>ﾀﾞﾝﾔﾁﾖｳ</t>
  </si>
  <si>
    <t>ﾁｼﾛﾀﾞｲﾋｶﾞｼ</t>
  </si>
  <si>
    <t>ﾁｼﾛﾀﾞｲﾆｼ</t>
  </si>
  <si>
    <t>ﾁｼﾛﾀﾞｲﾐﾅﾐ</t>
  </si>
  <si>
    <t>ﾁｼﾛﾀﾞｲｷﾀ</t>
  </si>
  <si>
    <t>ﾂｶﾞﾉﾀﾞｲ</t>
  </si>
  <si>
    <t>ﾄﾉﾀﾞｲﾁﾖｳ</t>
  </si>
  <si>
    <t>ﾄﾐﾀﾁﾖｳ</t>
  </si>
  <si>
    <t>ﾅｶﾀﾁﾖｳ</t>
  </si>
  <si>
    <t>ﾆｼﾂｶﾞ</t>
  </si>
  <si>
    <t>ﾉﾛﾁﾖｳ</t>
  </si>
  <si>
    <t>ﾋｶﾞｼﾃﾗﾔﾏﾁﾖｳ</t>
  </si>
  <si>
    <t>ﾐﾂﾜﾀﾞｲ</t>
  </si>
  <si>
    <t>ﾐﾅﾓﾄﾁﾖｳ</t>
  </si>
  <si>
    <t>ﾔﾄｳﾁﾖｳ</t>
  </si>
  <si>
    <t>ﾜｶﾏﾂﾀﾞｲ</t>
  </si>
  <si>
    <t>ｱｽﾐｶﾞｵｶ</t>
  </si>
  <si>
    <t>ｱｽﾐｶﾞｵｶﾋｶﾞｼ</t>
  </si>
  <si>
    <t>ｵｵｶﾈｻﾞﾜﾁﾖｳ</t>
  </si>
  <si>
    <t>ｵｵｷﾄﾞﾁﾖｳ</t>
  </si>
  <si>
    <t>ｵｵｼﾞﾁﾖｳ</t>
  </si>
  <si>
    <t>ｵｵﾀｶﾁﾖｳ</t>
  </si>
  <si>
    <t>ｵﾁｲﾁﾖｳ</t>
  </si>
  <si>
    <t>ｵﾁﾁﾖｳ</t>
  </si>
  <si>
    <t>ｵﾕﾐﾉ</t>
  </si>
  <si>
    <t>ｵﾕﾐﾉｱﾘﾖｼ</t>
  </si>
  <si>
    <t>ｵﾕﾐﾉﾁﾕｳｵｳ</t>
  </si>
  <si>
    <t>ｵﾕﾐﾉﾐﾅﾐ</t>
  </si>
  <si>
    <t>ｶﾏﾄﾘﾁﾖｳ</t>
  </si>
  <si>
    <t>ｶﾐｵｵﾜﾀﾞﾁﾖｳ</t>
  </si>
  <si>
    <t>ｶﾘﾀｺﾞﾁﾖｳ</t>
  </si>
  <si>
    <t>ｺｶﾈｻﾞﾜﾁﾖｳ</t>
  </si>
  <si>
    <t>ｼｲﾅｻﾞｷﾁﾖｳ</t>
  </si>
  <si>
    <t>ｼﾓｵｵﾜﾀﾞﾁﾖｳ</t>
  </si>
  <si>
    <t>ﾀﾞｲｾﾞﾝﾉﾁﾖｳ</t>
  </si>
  <si>
    <t>ﾀｶﾂﾄﾞﾁﾖｳ</t>
  </si>
  <si>
    <t>ﾄｹﾁﾖｳ</t>
  </si>
  <si>
    <t>ﾅｶﾆｼﾁﾖｳ</t>
  </si>
  <si>
    <t>ﾋｶﾞｼﾔﾏｼﾅﾁﾖｳ</t>
  </si>
  <si>
    <t>ﾋﾗｶﾜﾁﾖｳ</t>
  </si>
  <si>
    <t>ﾋﾗﾔﾏﾁﾖｳ</t>
  </si>
  <si>
    <t>ﾌﾙｲﾁﾊﾞﾁﾖｳ</t>
  </si>
  <si>
    <t>ﾍﾀﾁﾖｳ</t>
  </si>
  <si>
    <t>ﾎﾝﾀﾞﾁﾖｳ</t>
  </si>
  <si>
    <t>ﾓﾛﾁﾖｳ</t>
  </si>
  <si>
    <t>ﾔｻｼﾄﾞﾁﾖｳ</t>
  </si>
  <si>
    <t>ｲﾅｹﾞｶｲｶﾞﾝ</t>
  </si>
  <si>
    <t>ｳﾀｾ</t>
  </si>
  <si>
    <t>ｼﾝﾐﾅﾄ</t>
  </si>
  <si>
    <t>ﾄﾖｽﾅ</t>
  </si>
  <si>
    <t>ﾋﾋﾞﾉ</t>
  </si>
  <si>
    <t>ﾏｸﾊﾘﾆｼ</t>
  </si>
  <si>
    <t>ﾏｻｺﾞ</t>
  </si>
  <si>
    <t>ﾐﾊﾏ</t>
  </si>
  <si>
    <t>銚子市</t>
  </si>
  <si>
    <t>ｱｶﾂﾞｶﾏﾁ</t>
  </si>
  <si>
    <t>ｱｼｶｼﾞﾏﾁﾖｳ</t>
  </si>
  <si>
    <t>ｱｼｻｷﾁﾖｳ</t>
  </si>
  <si>
    <t>ｱﾗｵｲﾁﾖｳ</t>
  </si>
  <si>
    <t>ｱﾜｼﾏﾁﾖｳ</t>
  </si>
  <si>
    <t>ｲｲﾇﾏﾁﾖｳ</t>
  </si>
  <si>
    <t>ｲﾇﾜｶ</t>
  </si>
  <si>
    <t>ｳｴﾏﾂﾁﾖｳ</t>
  </si>
  <si>
    <t>ｳﾁﾊﾞﾏﾁﾖｳ</t>
  </si>
  <si>
    <t>ｵｶﾉﾀﾞｲﾁﾖｳ</t>
  </si>
  <si>
    <t>ｵﾊﾞﾏﾁﾖｳ</t>
  </si>
  <si>
    <t>ｵﾔﾀﾞﾁﾖｳ</t>
  </si>
  <si>
    <t>ｶｷﾈﾏﾁ</t>
  </si>
  <si>
    <t>ｶｷﾈﾐﾊﾗｼﾀﾞｲ</t>
  </si>
  <si>
    <t>ｶｻｶﾞﾐﾁﾖｳ</t>
  </si>
  <si>
    <t>ｶｽｶﾞﾀﾞｲﾏﾁ</t>
  </si>
  <si>
    <t>ｶﾗｺﾁﾖｳ</t>
  </si>
  <si>
    <t>ｶﾜｸﾞﾁﾁﾖｳ</t>
  </si>
  <si>
    <t>ｷﾀｵｶﾞﾜﾁﾖｳ</t>
  </si>
  <si>
    <t>ｷﾐｶﾞﾊﾏ</t>
  </si>
  <si>
    <t>ｷﾖｶﾜﾁﾖｳ</t>
  </si>
  <si>
    <t>ｸﾛﾊｲﾁﾖｳ</t>
  </si>
  <si>
    <t>ｺﾅｶﾞﾁﾖｳ</t>
  </si>
  <si>
    <t>ｺﾊﾞﾀｹｼﾝﾏﾁ</t>
  </si>
  <si>
    <t>ｺﾊﾞﾀｹﾏﾁ</t>
  </si>
  <si>
    <t>ｺﾞﾊﾝﾁﾖｳ</t>
  </si>
  <si>
    <t>ｺﾌﾞﾅｷﾁﾖｳ</t>
  </si>
  <si>
    <t>ｻｶｷﾁﾖｳ</t>
  </si>
  <si>
    <t>ｻｸﾗｲﾁﾖｳ</t>
  </si>
  <si>
    <t>ｻｻﾓﾄﾁﾖｳ</t>
  </si>
  <si>
    <t>ｻﾙﾀﾞﾁﾖｳ</t>
  </si>
  <si>
    <t>ｻﾝｹﾞﾝﾁﾖｳ</t>
  </si>
  <si>
    <t>ｼｵﾐﾁﾖｳ</t>
  </si>
  <si>
    <t>ｼﾉﾋﾞﾁﾖｳ</t>
  </si>
  <si>
    <t>ｼﾖｳﾐﾖｳｼﾞﾁﾖｳ</t>
  </si>
  <si>
    <t>ｼﾗｲｼﾁﾖｳ</t>
  </si>
  <si>
    <t>ｼﾞﾝﾔﾁﾖｳ</t>
  </si>
  <si>
    <t>ﾀｶｶﾞﾐﾊﾗﾏﾁ</t>
  </si>
  <si>
    <t>ﾀｶｶﾞﾐﾋｶﾞｼﾏﾁ</t>
  </si>
  <si>
    <t>ﾀｶｶﾞﾐﾆｼﾏﾁ</t>
  </si>
  <si>
    <t>ﾀｶﾉﾏﾁ</t>
  </si>
  <si>
    <t>ﾀｹﾁﾖｳ</t>
  </si>
  <si>
    <t>ﾁﾔﾊﾞﾀｹﾁﾖｳ</t>
  </si>
  <si>
    <t>ﾄｵﾘﾁﾖｳ</t>
  </si>
  <si>
    <t>ﾄｶﾜﾀﾞｲﾏﾁ</t>
  </si>
  <si>
    <t>ﾄｶﾜﾏﾁ</t>
  </si>
  <si>
    <t>ﾄｺﾖﾀﾞﾁﾖｳ</t>
  </si>
  <si>
    <t>ﾄﾐｶﾞﾜﾁﾖｳ</t>
  </si>
  <si>
    <t>ﾅｱﾗｲﾏﾁ</t>
  </si>
  <si>
    <t>ﾅｶﾞｻｷﾏﾁ</t>
  </si>
  <si>
    <t>ﾅｶﾞﾂｶﾏﾁ</t>
  </si>
  <si>
    <t>ﾅｶﾞﾔﾏﾁﾖｳ</t>
  </si>
  <si>
    <t>ﾆｼｵｶﾞﾜﾁﾖｳ</t>
  </si>
  <si>
    <t>ﾆｼｼﾊﾞﾁﾖｳ</t>
  </si>
  <si>
    <t>ﾉｼﾞﾘﾁﾖｳ</t>
  </si>
  <si>
    <t>ﾋｶﾞｼｵｶﾞﾜﾁﾖｳ</t>
  </si>
  <si>
    <t>ﾋｶﾞｼｼﾊﾞﾁﾖｳ</t>
  </si>
  <si>
    <t>ﾌﾅｷﾁﾖｳ</t>
  </si>
  <si>
    <t>ﾎﾝｼﾞﾖｳﾏﾁ</t>
  </si>
  <si>
    <t>ﾏｴｼﾞﾕｸﾁﾖｳ</t>
  </si>
  <si>
    <t>ﾏﾂｷﾞｼﾏﾁ</t>
  </si>
  <si>
    <t>ﾏﾂｷﾞｼﾐﾊﾗｼﾀﾞｲ</t>
  </si>
  <si>
    <t>ﾐｶﾄﾞﾁﾖｳ</t>
  </si>
  <si>
    <t>ﾐｻｷﾁﾖｳ</t>
  </si>
  <si>
    <t>ﾐﾅﾐｵｶﾞﾜﾁﾖｳ</t>
  </si>
  <si>
    <t>ﾐﾔｹﾏﾁ</t>
  </si>
  <si>
    <t>ﾐﾔﾊﾞﾗﾁﾖｳ</t>
  </si>
  <si>
    <t>ﾐﾖｳｹﾝﾁﾖｳ</t>
  </si>
  <si>
    <t>ﾐﾖｳｼﾞﾝﾁﾖｳ</t>
  </si>
  <si>
    <t>ﾓﾛﾓﾁﾁﾖｳ</t>
  </si>
  <si>
    <t>ﾔｷﾞﾁﾖｳ</t>
  </si>
  <si>
    <t>ﾖﾂｶｲﾁﾊﾞﾀﾞｲ</t>
  </si>
  <si>
    <t>ﾖﾂｶｲﾁﾊﾞﾏﾁ</t>
  </si>
  <si>
    <t>ﾖﾔﾏﾏﾁ</t>
  </si>
  <si>
    <t>市川市</t>
  </si>
  <si>
    <t>ｱｲﾉｶﾜ</t>
  </si>
  <si>
    <t>ｲｾｼﾞﾕｸ</t>
  </si>
  <si>
    <t>ｲﾁｶﾜﾐﾅﾐ</t>
  </si>
  <si>
    <t>ｲﾅｺﾞｼ</t>
  </si>
  <si>
    <t>ｲﾘﾌﾈ</t>
  </si>
  <si>
    <t>ｵｵﾉﾏﾁ</t>
  </si>
  <si>
    <t>ｵﾆﾀｶ</t>
  </si>
  <si>
    <t>ｶｹﾏﾏ</t>
  </si>
  <si>
    <t>ｶｼﾜｲﾏﾁ</t>
  </si>
  <si>
    <t>ｶﾄｳｼﾝﾃﾞﾝ</t>
  </si>
  <si>
    <t>ｶﾝﾄﾞﾘ</t>
  </si>
  <si>
    <t>ｷﾀｺｸﾌﾞﾝ</t>
  </si>
  <si>
    <t>ｷﾞﾖｳﾄｸｴｷﾏｴ</t>
  </si>
  <si>
    <t>ｺｳﾉﾀﾞｲ</t>
  </si>
  <si>
    <t>ｺｳﾔｼﾝﾏﾁ</t>
  </si>
  <si>
    <t>ｺｸﾌﾞﾝ</t>
  </si>
  <si>
    <t>ｻｲﾜｲ</t>
  </si>
  <si>
    <t>ｼｵﾊﾏ</t>
  </si>
  <si>
    <t>ｼｵﾔｷ</t>
  </si>
  <si>
    <t>ｼﾏｼﾞﾘ</t>
  </si>
  <si>
    <t>ｼﾓｶｲﾂﾞｶ</t>
  </si>
  <si>
    <t>ｼﾓｼﾝｼﾕｸ</t>
  </si>
  <si>
    <t>ｼﾓﾐﾖｳﾃﾞﾝ</t>
  </si>
  <si>
    <t>ｽｶﾞﾉ</t>
  </si>
  <si>
    <t>ｽﾜﾀﾞ</t>
  </si>
  <si>
    <t>ｾｷｶﾞｼﾏ</t>
  </si>
  <si>
    <t>ｿﾔ</t>
  </si>
  <si>
    <t>ﾀｶｲｼｶﾞﾐ</t>
  </si>
  <si>
    <t>ﾀｶﾗ</t>
  </si>
  <si>
    <t>ﾁﾄﾞﾘﾁﾖｳ</t>
  </si>
  <si>
    <t>ﾄｳｶｷﾞ</t>
  </si>
  <si>
    <t>ﾄﾐﾊﾏ</t>
  </si>
  <si>
    <t>ﾅｶｺｸﾌﾞﾝ</t>
  </si>
  <si>
    <t>ﾆｲﾊﾏ</t>
  </si>
  <si>
    <t>ﾋｶﾞｼｵｵﾜﾀﾞ</t>
  </si>
  <si>
    <t>ﾋｶﾞｼｺｸﾌﾞﾝ</t>
  </si>
  <si>
    <t>ﾋｶﾞｼｽｶﾞﾉ</t>
  </si>
  <si>
    <t>ﾋｶﾞｼﾊﾏ</t>
  </si>
  <si>
    <t>ﾋﾛｵ</t>
  </si>
  <si>
    <t>ﾌｸｴｲ</t>
  </si>
  <si>
    <t>ﾌﾀﾏﾀｼﾝﾏﾁ</t>
  </si>
  <si>
    <t>ﾎｳﾒﾏﾁ</t>
  </si>
  <si>
    <t>ﾎﾞﾂｹﾏﾁ</t>
  </si>
  <si>
    <t>ﾎﾝｷﾞﾖｳﾄｸ</t>
  </si>
  <si>
    <t>ﾎﾝｼｵ</t>
  </si>
  <si>
    <t>ﾏﾏ</t>
  </si>
  <si>
    <t>ﾐﾅﾄｼﾝﾃﾞﾝ</t>
  </si>
  <si>
    <t>ﾐﾅﾐｵｵﾉ</t>
  </si>
  <si>
    <t>ﾐﾅﾐｷﾞﾖｳﾄｸ</t>
  </si>
  <si>
    <t>ﾐﾅﾐﾔﾜﾀ</t>
  </si>
  <si>
    <t>ﾐﾔｸﾎﾞ</t>
  </si>
  <si>
    <t>ﾐﾖｳﾃﾞﾝ</t>
  </si>
  <si>
    <t>ﾓﾄｷﾀｶﾀ</t>
  </si>
  <si>
    <t>ﾔﾜﾀ</t>
  </si>
  <si>
    <t>船橋市</t>
  </si>
  <si>
    <t>ｲﾝﾅｲﾁﾖｳ</t>
  </si>
  <si>
    <t>ｵｵｱﾅﾁﾖｳ</t>
  </si>
  <si>
    <t>ｵｵｱﾅﾐﾅﾐ</t>
  </si>
  <si>
    <t>ｵｵｱﾅｷﾀ</t>
  </si>
  <si>
    <t>ｵｵｼﾞﾝﾎﾞｳﾁﾖｳ</t>
  </si>
  <si>
    <t>ｶｲｼﾞﾝ</t>
  </si>
  <si>
    <t>ｶｲｼﾞﾝﾁﾖｳ</t>
  </si>
  <si>
    <t>ｶｲｼﾞﾝﾁﾖｳﾋｶﾞｼ</t>
  </si>
  <si>
    <t>ｶｲｼﾞﾝﾁﾖｳﾆｼ</t>
  </si>
  <si>
    <t>ｶｲｼﾞﾝﾁﾖｳﾐﾅﾐ</t>
  </si>
  <si>
    <t>ｶﾂｼｶﾁﾖｳ</t>
  </si>
  <si>
    <t>ｶﾅｽｷﾞﾀﾞｲ</t>
  </si>
  <si>
    <t>ｶﾅｽｷﾞﾁﾖｳ</t>
  </si>
  <si>
    <t>ｶﾈﾎﾘﾁﾖｳ</t>
  </si>
  <si>
    <t>ｷﾀﾎﾝﾁﾖｳ</t>
  </si>
  <si>
    <t>ｷﾞﾖｳﾀﾞﾁﾖｳ</t>
  </si>
  <si>
    <t>ｸｽｶﾞﾔﾏﾁﾖｳ</t>
  </si>
  <si>
    <t>ｸﾙﾏｶﾞﾀﾁﾖｳ</t>
  </si>
  <si>
    <t>ｺｻｸﾁﾖｳ</t>
  </si>
  <si>
    <t>ｺﾉﾀﾞﾁﾖｳ</t>
  </si>
  <si>
    <t>ｺﾑﾛﾁﾖｳ</t>
  </si>
  <si>
    <t>ｺﾒｶﾞｻｷﾁﾖｳ</t>
  </si>
  <si>
    <t>ｺﾜｶﾞﾏﾁﾖｳ</t>
  </si>
  <si>
    <t>ｻｷｶﾞｵｶ</t>
  </si>
  <si>
    <t>ｼﾝﾀｶﾈ</t>
  </si>
  <si>
    <t>ｼﾞﾝﾎﾞｳﾁﾖｳ</t>
  </si>
  <si>
    <t>ｽｽﾞﾐﾁﾖｳ</t>
  </si>
  <si>
    <t>ｽﾙｶﾞﾀﾞｲ</t>
  </si>
  <si>
    <t>ﾀｷﾀﾞｲ</t>
  </si>
  <si>
    <t>ﾀｷﾀﾞｲﾁﾖｳ</t>
  </si>
  <si>
    <t>ﾀｷﾉｲ</t>
  </si>
  <si>
    <t>ﾂﾎﾞｲﾁﾖｳ</t>
  </si>
  <si>
    <t>ﾂﾎﾞｲﾋｶﾞｼ</t>
  </si>
  <si>
    <t>ﾂﾎﾞｲﾆｼ</t>
  </si>
  <si>
    <t>ﾄﾖﾄﾐﾁﾖｳ</t>
  </si>
  <si>
    <t>ﾅｶﾉｷ</t>
  </si>
  <si>
    <t>ﾅﾂﾐ</t>
  </si>
  <si>
    <t>ﾅﾂﾐﾀﾞｲ</t>
  </si>
  <si>
    <t>ﾅﾂﾐﾁﾖｳ</t>
  </si>
  <si>
    <t>ﾅﾅﾊﾞﾔｼﾁﾖｳ</t>
  </si>
  <si>
    <t>ﾅﾗｼﾉ</t>
  </si>
  <si>
    <t>ﾅﾗｼﾉﾀﾞｲ</t>
  </si>
  <si>
    <t>ﾆｼﾅﾗｼﾉ</t>
  </si>
  <si>
    <t>ﾆｼﾌﾅ</t>
  </si>
  <si>
    <t>ﾋｶﾞｼﾅｶﾔﾏ</t>
  </si>
  <si>
    <t>ﾋｶﾞｼﾌﾅﾊﾞｼ</t>
  </si>
  <si>
    <t>ﾌﾀｺﾞﾁﾖｳ</t>
  </si>
  <si>
    <t>ﾌﾀﾜﾋｶﾞｼ</t>
  </si>
  <si>
    <t>ﾌﾀﾜﾆｼ</t>
  </si>
  <si>
    <t>ﾏｴﾊﾞﾗﾋｶﾞｼ</t>
  </si>
  <si>
    <t>ﾏｴﾊﾞﾗﾆｼ</t>
  </si>
  <si>
    <t>ﾏｴｶｲﾂﾞｶﾁﾖｳ</t>
  </si>
  <si>
    <t>ﾏｺﾞﾒﾁﾖｳ</t>
  </si>
  <si>
    <t>ﾏｺﾞﾒﾆｼ</t>
  </si>
  <si>
    <t>ﾐﾅﾐｶｲｼﾞﾝ</t>
  </si>
  <si>
    <t>ﾐﾅﾐﾐｻｷ</t>
  </si>
  <si>
    <t>ﾐﾔｷﾞﾀﾞｲ</t>
  </si>
  <si>
    <t>ﾓﾄﾅｶﾔﾏ</t>
  </si>
  <si>
    <t>ﾔｷｶﾞﾔ</t>
  </si>
  <si>
    <t>ﾔｷｶﾞﾔﾁﾖｳ</t>
  </si>
  <si>
    <t>ﾔｸｴﾝﾀﾞｲ</t>
  </si>
  <si>
    <t>ﾔｸｴﾝﾀﾞｲﾁﾖｳ</t>
  </si>
  <si>
    <t>ﾔﾏﾃ</t>
  </si>
  <si>
    <t>ﾔﾏﾉﾁﾖｳ</t>
  </si>
  <si>
    <t>館山市</t>
  </si>
  <si>
    <t>ｱｲﾊﾏ</t>
  </si>
  <si>
    <t>ｱﾌﾞﾘ</t>
  </si>
  <si>
    <t>ｱﾝﾄﾞｳ</t>
  </si>
  <si>
    <t>ｲﾃﾞﾉｵ</t>
  </si>
  <si>
    <t>ｲﾄ</t>
  </si>
  <si>
    <t>ｲﾇｲｼ</t>
  </si>
  <si>
    <t>ｴﾀﾞ</t>
  </si>
  <si>
    <t>ｵｵｶ</t>
  </si>
  <si>
    <t>ｶｶﾞﾅ</t>
  </si>
  <si>
    <t>ｶｻﾅ</t>
  </si>
  <si>
    <t>ｶﾅﾏﾘ</t>
  </si>
  <si>
    <t>ｶﾐｻﾅｸﾞﾗ</t>
  </si>
  <si>
    <t>ｶﾒｶﾞﾊﾗ</t>
  </si>
  <si>
    <t>ｶﾜﾅ</t>
  </si>
  <si>
    <t>ｹﾝﾌﾞﾂ</t>
  </si>
  <si>
    <t>ｺｳﾔﾂ</t>
  </si>
  <si>
    <t>ｺｸﾌﾞ</t>
  </si>
  <si>
    <t>ｺﾊﾞﾗ</t>
  </si>
  <si>
    <t>ｺﾓｸﾞﾁ</t>
  </si>
  <si>
    <t>ｻｶﾀﾞﾙ</t>
  </si>
  <si>
    <t>ｻｸﾅ</t>
  </si>
  <si>
    <t>ｼｵﾐ</t>
  </si>
  <si>
    <t>ｼﾓｻﾅｸﾞﾗ</t>
  </si>
  <si>
    <t>ｽﾉｻｷ</t>
  </si>
  <si>
    <t>ｽﾉﾐﾔ</t>
  </si>
  <si>
    <t>ｿﾉ</t>
  </si>
  <si>
    <t>ﾀﾞｲｼﾞﾝｸﾞｳ</t>
  </si>
  <si>
    <t>ﾀｶｲ</t>
  </si>
  <si>
    <t>ﾅｶﾞｽｶ</t>
  </si>
  <si>
    <t>ﾅｺﾞ</t>
  </si>
  <si>
    <t>ﾆｼｶﾜﾅ</t>
  </si>
  <si>
    <t>ﾆｼﾅｶﾞﾀ</t>
  </si>
  <si>
    <t>ﾇﾏ</t>
  </si>
  <si>
    <t>ﾊｻﾏ</t>
  </si>
  <si>
    <t>ﾊﾀ</t>
  </si>
  <si>
    <t>ﾊﾔﾌﾞﾂ</t>
  </si>
  <si>
    <t>ﾊﾞﾝﾀﾞ</t>
  </si>
  <si>
    <t>ﾋｶﾞｼﾅｶﾞﾀ</t>
  </si>
  <si>
    <t>ﾌﾀｺﾞ</t>
  </si>
  <si>
    <t>ﾌﾅｶﾀ</t>
  </si>
  <si>
    <t>ﾎｳｶﾞｲ</t>
  </si>
  <si>
    <t>ﾎｳｼﾞﾖｳﾏｻｷ</t>
  </si>
  <si>
    <t>ﾏｻｷ</t>
  </si>
  <si>
    <t>ﾐｽﾞｵｶ</t>
  </si>
  <si>
    <t>ﾐｽﾞﾀﾏ</t>
  </si>
  <si>
    <t>ﾐﾔｷﾞ</t>
  </si>
  <si>
    <t>ﾒﾗ</t>
  </si>
  <si>
    <t>ﾓﾅ</t>
  </si>
  <si>
    <t>ﾔﾓｵｷﾞ</t>
  </si>
  <si>
    <t>ﾘﾕｳｵｶ</t>
  </si>
  <si>
    <t>木更津市</t>
  </si>
  <si>
    <t>ｱﾘﾖｼ</t>
  </si>
  <si>
    <t>ｲｼﾞﾘ</t>
  </si>
  <si>
    <t>ｲｽﾞｼﾏ</t>
  </si>
  <si>
    <t>ｲﾝﾅﾘ</t>
  </si>
  <si>
    <t>ｳｼﾌﾞｸﾛ</t>
  </si>
  <si>
    <t>ｳｼﾌﾞｸﾛﾉ</t>
  </si>
  <si>
    <t>ｵｵｲﾈ</t>
  </si>
  <si>
    <t>ｵｵﾀﾞ</t>
  </si>
  <si>
    <t>ｵｵﾃﾗ</t>
  </si>
  <si>
    <t>ｶｲﾌﾁ</t>
  </si>
  <si>
    <t>ｶｽﾞｻｶﾏﾀﾘ</t>
  </si>
  <si>
    <t>ｶﾈﾀﾞﾋｶﾞｼ</t>
  </si>
  <si>
    <t>ｶﾐｶﾗｽﾀﾞ</t>
  </si>
  <si>
    <t>ｶﾐﾈｷﾞｼ</t>
  </si>
  <si>
    <t>ｶﾐﾓｳﾀﾞ</t>
  </si>
  <si>
    <t>ｶﾔﾉﾅﾅﾏｶﾞﾘ</t>
  </si>
  <si>
    <t>ｷｻﾗﾂﾞ</t>
  </si>
  <si>
    <t>ｷﾀﾊﾏﾁﾖｳ</t>
  </si>
  <si>
    <t>ｷﾖｶﾜ</t>
  </si>
  <si>
    <t>ｷﾖﾐﾀﾞｲ</t>
  </si>
  <si>
    <t>ｷﾖﾐﾀﾞｲﾋｶﾞｼ</t>
  </si>
  <si>
    <t>ｷﾖﾐﾀﾞｲﾐﾅﾐ</t>
  </si>
  <si>
    <t>ｸｻｼﾞｷ</t>
  </si>
  <si>
    <t>ｸﾂﾞﾏ</t>
  </si>
  <si>
    <t>ｸﾛﾄ</t>
  </si>
  <si>
    <t>ｹﾞﾅｲﾊﾞｼ</t>
  </si>
  <si>
    <t>ｺｳﾅﾝﾀﾞｲ</t>
  </si>
  <si>
    <t>ｻｶﾄﾞｲﾁﾊﾞ</t>
  </si>
  <si>
    <t>ｻｸﾗｲ</t>
  </si>
  <si>
    <t>ｻｸﾗｲｼﾝﾏﾁ</t>
  </si>
  <si>
    <t>ｻｻｺﾞ</t>
  </si>
  <si>
    <t>ｼﾓｶﾗｽﾀﾞ</t>
  </si>
  <si>
    <t>ｼﾓﾐﾔﾀﾞ</t>
  </si>
  <si>
    <t>ｼﾓﾓｳﾀﾞ</t>
  </si>
  <si>
    <t>ｼﾞﾖｳｻﾞｲ</t>
  </si>
  <si>
    <t>ｼﾞﾖｳｻﾞｲﾋｶﾞｼ</t>
  </si>
  <si>
    <t>ｼﾞﾖｳｻﾞｲﾐﾅﾐ</t>
  </si>
  <si>
    <t>ｽｺﾞｳ</t>
  </si>
  <si>
    <t>ｾﾝｿﾞｸﾀﾞｲ</t>
  </si>
  <si>
    <t>ﾄｸﾆ</t>
  </si>
  <si>
    <t>ﾅｶｶﾗｽﾀﾞ</t>
  </si>
  <si>
    <t>ﾅｶｼﾞﾏﾁｻｷｳﾐﾎﾀﾙ</t>
  </si>
  <si>
    <t>ﾅｶﾞｲｻｸ</t>
  </si>
  <si>
    <t>ﾆｼｲﾜﾈ</t>
  </si>
  <si>
    <t>ﾊﾀｻﾞﾜ</t>
  </si>
  <si>
    <t>ﾊﾀｻﾞﾜﾐﾅﾐ</t>
  </si>
  <si>
    <t>ﾊﾄﾘﾉ</t>
  </si>
  <si>
    <t>ﾋｶﾞｼｵｵﾀﾞ</t>
  </si>
  <si>
    <t>ﾎﾀﾙﾉ</t>
  </si>
  <si>
    <t>ﾏﾌﾈ</t>
  </si>
  <si>
    <t>ﾏﾘ</t>
  </si>
  <si>
    <t>ﾏﾘﾔﾂ</t>
  </si>
  <si>
    <t>ﾏﾝｺﾞｸ</t>
  </si>
  <si>
    <t>ﾓｸｻﾞｲﾐﾅﾄ</t>
  </si>
  <si>
    <t>ﾔﾏﾄ</t>
  </si>
  <si>
    <t>ﾔﾏﾓﾄﾅﾅﾏｶﾞﾘ</t>
  </si>
  <si>
    <t>松戸市</t>
  </si>
  <si>
    <t>ｵｵｶﾞﾈﾀﾞｲﾗ</t>
  </si>
  <si>
    <t>ｵｵﾔｸﾞﾁｼﾝﾃﾞﾝ</t>
  </si>
  <si>
    <t>ｶｽﾞｻｳﾁ</t>
  </si>
  <si>
    <t>ｶﾈｶﾞｻｸ</t>
  </si>
  <si>
    <t>ｶﾐｼｷ</t>
  </si>
  <si>
    <t>ｶﾐﾎﾝｺﾞｳ</t>
  </si>
  <si>
    <t>ｶﾐﾔｷﾘ</t>
  </si>
  <si>
    <t>ｶﾜﾗﾂﾞｶ</t>
  </si>
  <si>
    <t>ｷﾀﾏﾂﾄﾞ</t>
  </si>
  <si>
    <t>ｸｼｻﾞｷｼﾝﾃﾞﾝ</t>
  </si>
  <si>
    <t>ｸｼｻﾞｷﾐﾅﾐﾁﾖｳ</t>
  </si>
  <si>
    <t>ｸﾎﾞﾋﾗｶﾞ</t>
  </si>
  <si>
    <t>ｸﾘｶﾞｻﾜ</t>
  </si>
  <si>
    <t>ｺｳﾃﾞ</t>
  </si>
  <si>
    <t>ｺｶﾞｻｷ</t>
  </si>
  <si>
    <t>ｺｶﾞﾈ</t>
  </si>
  <si>
    <t>ｺｶﾞﾈｶｽﾞｻﾁﾖｳ</t>
  </si>
  <si>
    <t>ｺｶﾞﾈｷﾖｼｶﾞｵｶ</t>
  </si>
  <si>
    <t>ｺｶﾞﾈｷﾖｼﾁﾖｳ</t>
  </si>
  <si>
    <t>ｺｶﾞﾈﾊﾗ</t>
  </si>
  <si>
    <t>ｺﾞｺｳ</t>
  </si>
  <si>
    <t>ｺﾞｺｳﾆｼ</t>
  </si>
  <si>
    <t>ｺﾞｺｳﾐﾅﾐ</t>
  </si>
  <si>
    <t>ｺﾞｺｳﾑﾂﾐ</t>
  </si>
  <si>
    <t>ｺﾈﾓﾄ</t>
  </si>
  <si>
    <t>ｺﾛｸﾀﾞｲ</t>
  </si>
  <si>
    <t>ｻｶｴﾁﾖｳﾆｼ</t>
  </si>
  <si>
    <t>ｼﾁｳｴﾓﾝｼﾝﾃﾞﾝ</t>
  </si>
  <si>
    <t>ｼﾓﾔｷﾘ</t>
  </si>
  <si>
    <t>ｼﾝｻﾞｸ</t>
  </si>
  <si>
    <t>ｼﾝﾏﾂﾄﾞ</t>
  </si>
  <si>
    <t>ｼﾝﾏﾂﾄﾞﾋｶﾞｼ</t>
  </si>
  <si>
    <t>ｼﾝﾏﾂﾄﾞﾐﾅﾐ</t>
  </si>
  <si>
    <t>ｼﾝﾏﾂﾄﾞｷﾀ</t>
  </si>
  <si>
    <t>ｾﾝﾀﾞﾎﾞﾘ</t>
  </si>
  <si>
    <t>ﾀｶﾂｶｼﾝﾃﾞﾝ</t>
  </si>
  <si>
    <t>ﾀｶﾔﾅｷﾞｼﾝﾃﾞﾝ</t>
  </si>
  <si>
    <t>ﾀｹｶﾞﾊﾅ</t>
  </si>
  <si>
    <t>ﾀｹｶﾞﾊﾅﾆｼﾏﾁ</t>
  </si>
  <si>
    <t>ﾄｷﾜﾀﾞｲﾗ</t>
  </si>
  <si>
    <t>ﾄｷﾜﾀﾞｲﾗｼﾞﾝﾔﾏｴ</t>
  </si>
  <si>
    <t>ﾄｷﾜﾀﾞｲﾗﾆｼｸﾎﾞﾁﾖｳ</t>
  </si>
  <si>
    <t>ﾄｷﾜﾀﾞｲﾗﾌﾀﾊﾞﾁﾖｳ</t>
  </si>
  <si>
    <t>ﾄｷﾜﾀﾞｲﾗﾏﾂﾊﾞﾁﾖｳ</t>
  </si>
  <si>
    <t>ﾄｷﾜﾀﾞｲﾗﾔﾅｷﾞﾁﾖｳ</t>
  </si>
  <si>
    <t>ﾄﾉﾋﾗｶﾞ</t>
  </si>
  <si>
    <t>ﾅｶｲﾁﾖｳ</t>
  </si>
  <si>
    <t>ﾅｶｶﾅｽｷﾞ</t>
  </si>
  <si>
    <t>ﾅｶﾈﾅｶﾞﾂﾁﾖｳ</t>
  </si>
  <si>
    <t>ﾅｶﾔｷﾘ</t>
  </si>
  <si>
    <t>ﾆｼﾏﾊﾞｼ</t>
  </si>
  <si>
    <t>ﾆｼﾏﾊﾞｼｱｲｶﾜﾁﾖｳ</t>
  </si>
  <si>
    <t>ﾆｼﾏﾊﾞｼｸﾗﾓﾄﾁﾖｳ</t>
  </si>
  <si>
    <t>ﾆｼﾏﾊﾞｼｻｲﾜｲﾁﾖｳ</t>
  </si>
  <si>
    <t>ﾆｼﾏﾊﾞｼﾋﾛﾃﾁﾖｳ</t>
  </si>
  <si>
    <t>ﾆｼﾞﾕﾂｾｲｷｶﾞｵｶｶｷﾉｷﾁﾖｳ</t>
  </si>
  <si>
    <t>ﾆｼﾞﾕﾂｾｲｷｶﾞｵｶﾄﾔﾏﾁﾖｳ</t>
  </si>
  <si>
    <t>ﾆｼﾞﾕﾂｾｲｷｶﾞｵｶﾅｶﾏﾂﾁﾖｳ</t>
  </si>
  <si>
    <t>ﾆｼﾞﾕﾂｾｲｷｶﾞｵｶﾅｼﾓﾄﾁﾖｳ</t>
  </si>
  <si>
    <t>ﾆｼﾞﾕﾂｾｲｷｶﾞｵｶﾊｷﾞﾁﾖｳ</t>
  </si>
  <si>
    <t>ﾆｼﾞﾕﾂｾｲｷｶﾞｵｶﾏﾙﾔﾏﾁﾖｳ</t>
  </si>
  <si>
    <t>ﾆｼﾞﾕﾂｾｲｷｶﾞｵｶﾐﾉﾘﾁﾖｳ</t>
  </si>
  <si>
    <t>ﾈｷﾞｳﾁ</t>
  </si>
  <si>
    <t>ﾉｷﾞｸﾉ</t>
  </si>
  <si>
    <t>ﾊﾁｶﾞｻｷ</t>
  </si>
  <si>
    <t>ﾊﾁｶﾞｻｷﾐﾄﾞﾘﾁﾖｳ</t>
  </si>
  <si>
    <t>ﾋｶﾞｼﾋﾗｶﾞ</t>
  </si>
  <si>
    <t>ﾋｶﾞｼﾏﾂﾄﾞ</t>
  </si>
  <si>
    <t>ﾋｸﾞﾗｼ</t>
  </si>
  <si>
    <t>ﾋﾗｶﾞ</t>
  </si>
  <si>
    <t>ﾌﾀﾂｷﾞ</t>
  </si>
  <si>
    <t>ﾌﾀﾂｷﾞﾌﾀﾊﾞﾁﾖｳ</t>
  </si>
  <si>
    <t>ﾏｷﾉﾊﾗ</t>
  </si>
  <si>
    <t>ﾏﾂﾄﾞ</t>
  </si>
  <si>
    <t>ﾏﾂﾄﾞｼﾝﾃﾞﾝ</t>
  </si>
  <si>
    <t>ﾏﾂﾋﾀﾞｲ</t>
  </si>
  <si>
    <t>ﾏﾊﾞｼ</t>
  </si>
  <si>
    <t>ﾐｺｾﾞ</t>
  </si>
  <si>
    <t>ﾐﾅﾐﾊﾅｼﾏ</t>
  </si>
  <si>
    <t>ﾐﾉﾘﾀﾞｲ</t>
  </si>
  <si>
    <t>ﾐﾔｺﾀﾞｲ</t>
  </si>
  <si>
    <t>ﾓﾝﾄｼﾝﾃﾞﾝ</t>
  </si>
  <si>
    <t>ﾖｼｲﾁﾖｳ</t>
  </si>
  <si>
    <t>ﾛﾂｺｳﾀﾞｲ</t>
  </si>
  <si>
    <t>ﾛﾂｺｳﾀﾞｲﾆｼ</t>
  </si>
  <si>
    <t>ﾜﾅｶﾞﾔ</t>
  </si>
  <si>
    <t>野田市</t>
  </si>
  <si>
    <t>ｲﾏｶﾞﾐ</t>
  </si>
  <si>
    <t>ｲﾜﾅ</t>
  </si>
  <si>
    <t>ｵｵﾄﾞﾉｲ</t>
  </si>
  <si>
    <t>ｵｻｷﾀﾞｲ</t>
  </si>
  <si>
    <t>ｵﾔﾉｲ</t>
  </si>
  <si>
    <t>ｶｼﾜﾃﾞﾗ</t>
  </si>
  <si>
    <t>ｶﾐｻﾝｶﾞｵ</t>
  </si>
  <si>
    <t>ｶﾐﾊﾅﾜ</t>
  </si>
  <si>
    <t>ｶﾐﾊﾅﾜｼﾝﾏﾁ</t>
  </si>
  <si>
    <t>ｺﾞｷ</t>
  </si>
  <si>
    <t>ｺﾞｷｼﾝﾃﾞﾝ</t>
  </si>
  <si>
    <t>ｺﾞｷｼﾝﾏﾁ</t>
  </si>
  <si>
    <t>ｻﾞｵｳ</t>
  </si>
  <si>
    <t>ｼﾐｽﾞｺｳｴﾝﾋｶﾞｼ</t>
  </si>
  <si>
    <t>ｼﾓｻﾝｶﾞｵ</t>
  </si>
  <si>
    <t>ｾｷﾔﾄﾞﾏﾁ</t>
  </si>
  <si>
    <t>ﾂﾂﾐﾀﾞｲ</t>
  </si>
  <si>
    <t>ﾂﾂﾐﾉ</t>
  </si>
  <si>
    <t>ﾂﾙﾎｳ</t>
  </si>
  <si>
    <t>ﾅｶﾄ</t>
  </si>
  <si>
    <t>ﾅｶﾉﾀﾞｲ</t>
  </si>
  <si>
    <t>ﾅｶﾉﾀﾞｲｶｼﾏﾁﾖｳ</t>
  </si>
  <si>
    <t>ﾅﾅｺｳﾀﾞｲ</t>
  </si>
  <si>
    <t>ﾆｼｻﾝｶﾞｵ</t>
  </si>
  <si>
    <t>ﾊﾅｲ</t>
  </si>
  <si>
    <t>ﾊﾞﾝｼﾖｳ</t>
  </si>
  <si>
    <t>ﾋｶﾞｼｶﾅﾉｲ</t>
  </si>
  <si>
    <t>ﾋｶﾞｼｺﾞｳﾔ</t>
  </si>
  <si>
    <t>ﾋｶﾞｼﾎｳｼﾕﾊﾞﾅ</t>
  </si>
  <si>
    <t>ﾌﾀﾂｶ</t>
  </si>
  <si>
    <t>ﾏﾙｲ</t>
  </si>
  <si>
    <t>ﾐｽﾞｷ</t>
  </si>
  <si>
    <t>ﾐﾂﾎﾞﾘ</t>
  </si>
  <si>
    <t>ﾒﾌｷ</t>
  </si>
  <si>
    <t>ﾔﾏｻﾞｷｳﾒﾉﾀﾞｲ</t>
  </si>
  <si>
    <t>ﾔﾏｻﾞｷｶｲﾂﾞｶﾁﾖｳ</t>
  </si>
  <si>
    <t>ﾔﾏｻﾞｷｼﾝﾏﾁ</t>
  </si>
  <si>
    <t>ﾖｺｳﾁ</t>
  </si>
  <si>
    <t>ﾖｼﾊﾙ</t>
  </si>
  <si>
    <t>茂原市</t>
  </si>
  <si>
    <t>ｱｼｱﾐ</t>
  </si>
  <si>
    <t>ｳﾁﾅｶﾞﾔ</t>
  </si>
  <si>
    <t>ｴﾉｷｶﾝﾎﾞｳ</t>
  </si>
  <si>
    <t>ｴﾉｷｶﾝﾎﾞｳﾄﾋﾞﾁ</t>
  </si>
  <si>
    <t>ｵｵｼﾊﾞ</t>
  </si>
  <si>
    <t>ｶﾂﾗ</t>
  </si>
  <si>
    <t>ｶﾂﾗﾄﾋﾞﾁ</t>
  </si>
  <si>
    <t>ｶﾐｵｵﾀﾞ</t>
  </si>
  <si>
    <t>ｶﾐﾅｶﾞﾖｼ</t>
  </si>
  <si>
    <t>ｶﾐﾓﾊﾞﾗ</t>
  </si>
  <si>
    <t>ｶﾜｼﾏﾄﾋﾞﾁ</t>
  </si>
  <si>
    <t>ｶﾝﾊﾞﾔｼ</t>
  </si>
  <si>
    <t>ｷﾀﾀｶﾈﾄﾋﾞﾁ</t>
  </si>
  <si>
    <t>ｷﾀﾂﾞｶ</t>
  </si>
  <si>
    <t>ｸﾛﾄﾞ</t>
  </si>
  <si>
    <t>ｺｳｾｷ</t>
  </si>
  <si>
    <t>ｺｶﾔﾊﾞ</t>
  </si>
  <si>
    <t>ｺｸﾞﾂﾜ</t>
  </si>
  <si>
    <t>ｺｼｱﾃ</t>
  </si>
  <si>
    <t>ｻﾙﾌﾞｸﾛ</t>
  </si>
  <si>
    <t>ｻﾝｶﾞﾔ</t>
  </si>
  <si>
    <t>ｼﾊﾞﾅ</t>
  </si>
  <si>
    <t>ｼﾌﾞﾔ</t>
  </si>
  <si>
    <t>ｼﾓｵｵﾀﾞ</t>
  </si>
  <si>
    <t>ｼﾓﾅｶﾞﾖｼ</t>
  </si>
  <si>
    <t>ｼﾖｳﾖｼ</t>
  </si>
  <si>
    <t>ｼﾝｺｸﾞﾂﾜ</t>
  </si>
  <si>
    <t>ｽﾐﾀﾞ</t>
  </si>
  <si>
    <t>ｾﾝｻﾞﾜ</t>
  </si>
  <si>
    <t>ｾﾝﾁﾖｳ</t>
  </si>
  <si>
    <t>ﾀﾞｲﾀﾞ</t>
  </si>
  <si>
    <t>ﾀｶｼ</t>
  </si>
  <si>
    <t>ﾀｶｼﾀﾞｲ</t>
  </si>
  <si>
    <t>ﾀｶｼﾁﾖｳ</t>
  </si>
  <si>
    <t>ﾀﾁｷ</t>
  </si>
  <si>
    <t>ﾁﾕｳｾﾞﾝｼﾞ</t>
  </si>
  <si>
    <t>ﾁﾕｳﾌﾞ</t>
  </si>
  <si>
    <t>ﾂﾅｼﾏ</t>
  </si>
  <si>
    <t>ﾄﾞｳﾋﾞﾖｳ</t>
  </si>
  <si>
    <t>ﾄｳﾌﾞﾀﾞｲ</t>
  </si>
  <si>
    <t>ﾅｶﾉｺﾞｳﾄﾋﾞﾁ</t>
  </si>
  <si>
    <t>ﾅｶﾉｼﾏﾁﾖｳ</t>
  </si>
  <si>
    <t>ﾅｶﾞｵ</t>
  </si>
  <si>
    <t>ﾅｶﾞｼﾐｽﾞ</t>
  </si>
  <si>
    <t>ﾅﾅﾜﾀﾘ</t>
  </si>
  <si>
    <t>ﾆｲﾊﾙｺｳｷﾞﾖｳﾀﾞﾝﾁ</t>
  </si>
  <si>
    <t>ﾊｷﾞﾜﾗﾁﾖｳ</t>
  </si>
  <si>
    <t>ﾊﾔﾉ</t>
  </si>
  <si>
    <t>ﾊﾔﾉｼﾝﾃﾞﾝ</t>
  </si>
  <si>
    <t>ﾋｶﾞｼﾓﾊﾞﾗ</t>
  </si>
  <si>
    <t>ﾎｳﾒ</t>
  </si>
  <si>
    <t>ﾎﾝｺｸﾞﾂﾜ</t>
  </si>
  <si>
    <t>ﾎﾝﾉｳ</t>
  </si>
  <si>
    <t>ﾏﾁﾎﾞ</t>
  </si>
  <si>
    <t>ﾏﾝﾅ</t>
  </si>
  <si>
    <t>ﾐｸﾗｼﾊﾞ</t>
  </si>
  <si>
    <t>ﾐﾅﾐﾖｼﾀﾞ</t>
  </si>
  <si>
    <t>ﾑﾂﾉ</t>
  </si>
  <si>
    <t>ﾓﾊﾞﾗﾆｼ</t>
  </si>
  <si>
    <t>ﾔﾏｻｷ</t>
  </si>
  <si>
    <t>ﾔﾓﾄ</t>
  </si>
  <si>
    <t>ﾕﾀｶ</t>
  </si>
  <si>
    <t>ﾕﾐﾜﾀｼ</t>
  </si>
  <si>
    <t>ﾖｼｲｶﾐ</t>
  </si>
  <si>
    <t>ﾖｼｲｼﾓ</t>
  </si>
  <si>
    <t>ﾛｸﾀﾀﾞｲ</t>
  </si>
  <si>
    <t>成田市</t>
  </si>
  <si>
    <t>ｱｶｵｷﾞ</t>
  </si>
  <si>
    <t>ｱｼﾀﾞ</t>
  </si>
  <si>
    <t>ｱﾗｳﾐ</t>
  </si>
  <si>
    <t>ｱﾝｻｲ</t>
  </si>
  <si>
    <t>ｲｲﾅｶ</t>
  </si>
  <si>
    <t>ｲｺﾞﾀﾞｲ</t>
  </si>
  <si>
    <t>ｲﾉｳ</t>
  </si>
  <si>
    <t>ｲﾉｵｶ</t>
  </si>
  <si>
    <t>ｳｲﾝｸﾞﾂﾁﾔ</t>
  </si>
  <si>
    <t>ｳｽｸﾘ</t>
  </si>
  <si>
    <t>ｴﾍﾞｽ</t>
  </si>
  <si>
    <t>ｵｵﾀﾞｹ</t>
  </si>
  <si>
    <t>ｵｵﾌﾞｸﾛ</t>
  </si>
  <si>
    <t>ｵｼﾊﾀ</t>
  </si>
  <si>
    <t>ｶﾐﾌｸﾀﾞ</t>
  </si>
  <si>
    <t>ｶﾗﾍﾞ</t>
  </si>
  <si>
    <t>ｶﾜｸﾞﾘ</t>
  </si>
  <si>
    <t>ｶﾝﾘﾝ</t>
  </si>
  <si>
    <t>ｷﾀｽｶ</t>
  </si>
  <si>
    <t>ｷﾀﾊﾄﾞﾘ</t>
  </si>
  <si>
    <t>ｸｲｻﾞｷ</t>
  </si>
  <si>
    <t>ｸｽﾞﾐﾁﾕｳｵｳ</t>
  </si>
  <si>
    <t>ｸﾒﾉ</t>
  </si>
  <si>
    <t>ｸﾗﾐｽﾞ</t>
  </si>
  <si>
    <t>ｺｳﾂﾞﾉﾓﾘ</t>
  </si>
  <si>
    <t>ｺﾞｳﾌﾞ</t>
  </si>
  <si>
    <t>ｺﾞｼﾖﾉｳﾁ</t>
  </si>
  <si>
    <t>ｻﾝﾘﾂﾞｶｺﾞﾘﾖｳ</t>
  </si>
  <si>
    <t>ｻﾝﾘﾂﾞｶﾋｶﾘｶﾞｵｶ</t>
  </si>
  <si>
    <t>ｼﾞｿﾞｳﾊﾗｼﾝﾃﾞﾝ</t>
  </si>
  <si>
    <t>ｼﾀｶﾀ</t>
  </si>
  <si>
    <t>ｼﾊﾞﾀ</t>
  </si>
  <si>
    <t>ｼﾓｶﾅﾔﾏ</t>
  </si>
  <si>
    <t>ｼﾓﾌｸﾀﾞ</t>
  </si>
  <si>
    <t>ｼﾝｲｽﾞﾐ</t>
  </si>
  <si>
    <t>ｼﾝｺﾏｲﾉ</t>
  </si>
  <si>
    <t>ｿｳｺﾞ</t>
  </si>
  <si>
    <t>ﾀｲｴｲﾄﾖﾐ</t>
  </si>
  <si>
    <t>ﾀﾞｲｶﾀ</t>
  </si>
  <si>
    <t>ﾀｶ</t>
  </si>
  <si>
    <t>ﾀﾂﾀﾞｲ</t>
  </si>
  <si>
    <t>ﾀﾗｶﾞｲ</t>
  </si>
  <si>
    <t>ﾂﾁﾑﾛ</t>
  </si>
  <si>
    <t>ﾂﾌﾞｳﾗ</t>
  </si>
  <si>
    <t>ﾃﾗﾀﾞｲ</t>
  </si>
  <si>
    <t>ﾃﾝﾅﾐ</t>
  </si>
  <si>
    <t>ﾄｳｶﾔﾏ</t>
  </si>
  <si>
    <t>ﾄｺﾛ</t>
  </si>
  <si>
    <t>ﾄﾌﾞ</t>
  </si>
  <si>
    <t>ﾅｷﾞ</t>
  </si>
  <si>
    <t>ﾅｺﾞﾔ</t>
  </si>
  <si>
    <t>ﾅｼﾞｷ</t>
  </si>
  <si>
    <t>ﾅﾄﾞ</t>
  </si>
  <si>
    <t>ﾅﾅｻﾜ</t>
  </si>
  <si>
    <t>ﾅﾙｹﾞ</t>
  </si>
  <si>
    <t>ﾅﾝﾌﾞ</t>
  </si>
  <si>
    <t>ﾆｼｲｽﾞﾐ</t>
  </si>
  <si>
    <t>ﾆｼｵｵｽｶ</t>
  </si>
  <si>
    <t>ﾆｼｻﾝﾘﾂﾞｶ</t>
  </si>
  <si>
    <t>ﾆﾂﾂﾏ</t>
  </si>
  <si>
    <t>ﾉｹﾞﾀﾞｲﾗ</t>
  </si>
  <si>
    <t>ﾉﾏｺﾞﾒ</t>
  </si>
  <si>
    <t>ﾊｼｶﾀﾞｲ</t>
  </si>
  <si>
    <t>ﾊﾀｹﾀﾞ</t>
  </si>
  <si>
    <t>ﾊﾅｻﾞｷﾁﾖｳ</t>
  </si>
  <si>
    <t>ﾊﾅﾉｷﾀﾞｲ</t>
  </si>
  <si>
    <t>ﾋｶﾞｼｶﾅﾔﾏ</t>
  </si>
  <si>
    <t>ﾋｶﾞｼﾉﾀﾞｲ</t>
  </si>
  <si>
    <t>ﾋﾄﾂﾎﾞﾀ</t>
  </si>
  <si>
    <t>ﾌﾄﾞｳｶﾞｵｶ</t>
  </si>
  <si>
    <t>ﾎｸﾌﾞ</t>
  </si>
  <si>
    <t>ﾎﾝｻﾝﾘﾂﾞｶ</t>
  </si>
  <si>
    <t>ﾏｼﾞﾖｳﾘ</t>
  </si>
  <si>
    <t>ﾏﾂｺ</t>
  </si>
  <si>
    <t>ﾏﾝｻﾞｷ</t>
  </si>
  <si>
    <t>ﾐｻﾄﾀﾞｲ</t>
  </si>
  <si>
    <t>ﾐｽﾞｶｹ</t>
  </si>
  <si>
    <t>ﾐｽﾞﾉｶﾐ</t>
  </si>
  <si>
    <t>ﾐﾅﾐｻﾝﾘﾂﾞｶ</t>
  </si>
  <si>
    <t>ﾐﾅﾐﾊﾄﾞﾘ</t>
  </si>
  <si>
    <t>ﾔﾂｼﾛ</t>
  </si>
  <si>
    <t>ﾔﾏﾉｻｸ</t>
  </si>
  <si>
    <t>ﾖﾈﾉ</t>
  </si>
  <si>
    <t>佐倉市</t>
  </si>
  <si>
    <t>ｱｵｽｹﾞ</t>
  </si>
  <si>
    <t>ｱｾﾞﾀ</t>
  </si>
  <si>
    <t>ｱﾏﾍﾞ</t>
  </si>
  <si>
    <t>ｲｲｼﾞﾕｳ</t>
  </si>
  <si>
    <t>ｲｲﾀﾞﾀﾞｲ</t>
  </si>
  <si>
    <t>ｲﾅﾘﾀﾞｲ</t>
  </si>
  <si>
    <t>ｲﾜﾄﾐ</t>
  </si>
  <si>
    <t>ｲﾜﾄﾐﾏﾁ</t>
  </si>
  <si>
    <t>ｲﾝﾅﾝ</t>
  </si>
  <si>
    <t>ｳｽｲﾀﾞｲ</t>
  </si>
  <si>
    <t>ｳﾗｼﾝﾏﾁ</t>
  </si>
  <si>
    <t>ｳﾘﾂﾎﾞｼﾝﾃﾞﾝ</t>
  </si>
  <si>
    <t>ｴﾊﾞﾗｼﾝﾃﾞﾝ</t>
  </si>
  <si>
    <t>ｴﾊﾞﾗﾀﾞｲ</t>
  </si>
  <si>
    <t>ｵｳｼﾞﾀﾞｲ</t>
  </si>
  <si>
    <t>ｵｵｻｷﾀﾞｲ</t>
  </si>
  <si>
    <t>ｵｵｻﾞｸﾗ</t>
  </si>
  <si>
    <t>ｵｵｼﾉﾂﾞｶ</t>
  </si>
  <si>
    <t>ｵｵｼﾞﾔﾏﾁ</t>
  </si>
  <si>
    <t>ｵﾀﾞｹ</t>
  </si>
  <si>
    <t>ｵﾌﾞｶｲ</t>
  </si>
  <si>
    <t>ｶｲﾘﾝｼﾞﾏﾁ</t>
  </si>
  <si>
    <t>ｶｸﾗｲ</t>
  </si>
  <si>
    <t>ｶｼﾏｶﾝﾀｸ</t>
  </si>
  <si>
    <t>ｶﾌﾞﾗｷﾞﾏﾁ</t>
  </si>
  <si>
    <t>ｶﾐｶﾂﾀ</t>
  </si>
  <si>
    <t>ｶﾐｼﾂﾞ</t>
  </si>
  <si>
    <t>ｶﾐｼﾂﾞﾊﾗ</t>
  </si>
  <si>
    <t>ｶﾐﾍﾞﾂｼﾖ</t>
  </si>
  <si>
    <t>ｷﾉｺ</t>
  </si>
  <si>
    <t>ｺｼﾉﾂﾞｶ</t>
  </si>
  <si>
    <t>ｺﾒﾄﾞ</t>
  </si>
  <si>
    <t>ｻﾑｶｾﾞ</t>
  </si>
  <si>
    <t>ｼﾓｶﾂﾀ</t>
  </si>
  <si>
    <t>ｼﾓｼﾂﾞ</t>
  </si>
  <si>
    <t>ｼﾓｼﾂﾞﾊﾗ</t>
  </si>
  <si>
    <t>ｼﾓﾈ</t>
  </si>
  <si>
    <t>ｼﾓﾈﾏﾁ</t>
  </si>
  <si>
    <t>ｼﾞﾕﾓｸﾏﾁ</t>
  </si>
  <si>
    <t>ｼﾞﾖｳｻﾞ</t>
  </si>
  <si>
    <t>ｼﾝｳｽｲﾀﾞ</t>
  </si>
  <si>
    <t>ｾﾝﾅﾘ</t>
  </si>
  <si>
    <t>ｿﾒｲﾉ</t>
  </si>
  <si>
    <t>ﾂﾁｳｷ</t>
  </si>
  <si>
    <t>ﾂﾎﾞﾔﾏｼﾝﾃﾞﾝ</t>
  </si>
  <si>
    <t>ﾃﾗｻﾞｷｷﾀ</t>
  </si>
  <si>
    <t>ﾄｳｼﾞﾀﾞｲ</t>
  </si>
  <si>
    <t>ﾅｵﾔ</t>
  </si>
  <si>
    <t>ﾅｶｼﾂﾞ</t>
  </si>
  <si>
    <t>ﾅｶﾞｸﾏ</t>
  </si>
  <si>
    <t>ﾅﾐｷﾏﾁ</t>
  </si>
  <si>
    <t>ﾆｼｼﾂﾞ</t>
  </si>
  <si>
    <t>ﾆｼﾐｶﾄﾞ</t>
  </si>
  <si>
    <t>ﾊｷﾞﾔﾏｼﾝﾃﾞﾝ</t>
  </si>
  <si>
    <t>ﾊﾄﾞﾘ</t>
  </si>
  <si>
    <t>ﾊﾙｼﾞ</t>
  </si>
  <si>
    <t>ﾌｼﾞｻﾜﾏﾁ</t>
  </si>
  <si>
    <t>ﾏｻｶﾄﾞﾏﾁ</t>
  </si>
  <si>
    <t>ﾏﾂｻｷ</t>
  </si>
  <si>
    <t>ﾏﾜﾀｼ</t>
  </si>
  <si>
    <t>ﾐﾅﾐｳｽｲﾀﾞｲ</t>
  </si>
  <si>
    <t>ﾐﾔｺｳｼﾞﾏﾁ</t>
  </si>
  <si>
    <t>ﾐﾔﾉﾀﾞｲ</t>
  </si>
  <si>
    <t>ﾐﾛｸﾏﾁ</t>
  </si>
  <si>
    <t>ﾑﾂｻﾞｷ</t>
  </si>
  <si>
    <t>ﾓｶﾞﾐﾏﾁ</t>
  </si>
  <si>
    <t>ﾔｷﾞ</t>
  </si>
  <si>
    <t>ﾔﾂｺﾀﾞｲﾏﾁ</t>
  </si>
  <si>
    <t>ﾔﾏﾉｻｷ</t>
  </si>
  <si>
    <t>ﾖｼﾐ</t>
  </si>
  <si>
    <t>東金市</t>
  </si>
  <si>
    <t>ｱｵﾄﾋﾞﾁ</t>
  </si>
  <si>
    <t>ｱﾗｵｲ</t>
  </si>
  <si>
    <t>ｲｴﾉｺ</t>
  </si>
  <si>
    <t>ｲｻｺﾞｾﾞ</t>
  </si>
  <si>
    <t>ｲﾁﾉﾌｸﾛ</t>
  </si>
  <si>
    <t>ｳﾜﾔ</t>
  </si>
  <si>
    <t>ｵｵﾇﾏﾀ</t>
  </si>
  <si>
    <t>ｵｶﾔﾏﾀﾞｲ</t>
  </si>
  <si>
    <t>ｵｼﾎﾘ</t>
  </si>
  <si>
    <t>ｶﾄｸ</t>
  </si>
  <si>
    <t>ｶﾐﾌﾀﾞ</t>
  </si>
  <si>
    <t>ｶﾐﾑｻﾞﾀ</t>
  </si>
  <si>
    <t>ｶﾜﾊﾞ</t>
  </si>
  <si>
    <t>ｷﾀｺﾞｳﾔ</t>
  </si>
  <si>
    <t>ｷﾀﾉｺｳﾔ</t>
  </si>
  <si>
    <t>ｷﾐﾉﾓﾘﾋｶﾞｼ</t>
  </si>
  <si>
    <t>ｸﾞﾐﾖｳ</t>
  </si>
  <si>
    <t>ｺﾞｸﾗｸｼﾞ</t>
  </si>
  <si>
    <t>ｺﾇﾏﾀ</t>
  </si>
  <si>
    <t>ｼﾉﾀﾞ</t>
  </si>
  <si>
    <t>ｼﾓﾑｻﾞﾀ</t>
  </si>
  <si>
    <t>ｼﾕｿﾞｳ</t>
  </si>
  <si>
    <t>ｽｽｷｼﾏ</t>
  </si>
  <si>
    <t>ｾｷｳﾁ</t>
  </si>
  <si>
    <t>ﾀｷｻﾜ</t>
  </si>
  <si>
    <t>ﾀﾝﾉｵ</t>
  </si>
  <si>
    <t>ﾄｳｶﾞﾈ</t>
  </si>
  <si>
    <t>ﾄﾉﾏﾜﾘ</t>
  </si>
  <si>
    <t>ﾆｼﾅｶ</t>
  </si>
  <si>
    <t>ﾆｼﾉﾄﾋﾞﾁ</t>
  </si>
  <si>
    <t>ﾆｼﾌｸﾀﾜﾗ</t>
  </si>
  <si>
    <t>ﾆﾉﾌｸﾛ</t>
  </si>
  <si>
    <t>ﾋｶﾞｼｲﾜｻｷ</t>
  </si>
  <si>
    <t>ﾋｶﾞｼｶﾐｼﾞﾕｸ</t>
  </si>
  <si>
    <t>ﾋｶﾞｼｼﾝｼﾕｸ</t>
  </si>
  <si>
    <t>ﾋｶﾞｼﾅｶ</t>
  </si>
  <si>
    <t>ﾋｶﾞｼﾅｶｼﾞﾏ</t>
  </si>
  <si>
    <t>ﾋｼﾇﾏ</t>
  </si>
  <si>
    <t>ﾋﾖｼﾀﾞｲ</t>
  </si>
  <si>
    <t>ﾌｸﾀﾜﾗ</t>
  </si>
  <si>
    <t>ﾌｼﾞｼﾀﾄﾋﾞﾁ</t>
  </si>
  <si>
    <t>ﾌﾄﾞｳﾄﾞｳﾄﾋﾞﾁ</t>
  </si>
  <si>
    <t>ﾎｿﾔｼｷ</t>
  </si>
  <si>
    <t>ﾎﾘｱｹﾞ</t>
  </si>
  <si>
    <t>ﾏﾂﾉｺﾞｳ</t>
  </si>
  <si>
    <t>ﾏﾒｻﾞｸ</t>
  </si>
  <si>
    <t>ﾐｳﾗﾐﾖｳ</t>
  </si>
  <si>
    <t>ﾐｶﾄﾞ</t>
  </si>
  <si>
    <t>ﾐﾅﾐｶﾐｼﾞﾕｸ</t>
  </si>
  <si>
    <t>ﾔｻｶﾀﾞｲ</t>
  </si>
  <si>
    <t>ﾖｺｼﾞﾏ</t>
  </si>
  <si>
    <t>旭市</t>
  </si>
  <si>
    <t>ｱｼｶﾜ</t>
  </si>
  <si>
    <t>ｲ</t>
  </si>
  <si>
    <t>ｲｸﾖ</t>
  </si>
  <si>
    <t>ｲﾄﾞﾉ</t>
  </si>
  <si>
    <t>ｳｼﾛｸﾞｻ</t>
  </si>
  <si>
    <t>ｵｵﾂｶﾊﾗ</t>
  </si>
  <si>
    <t>ｵｵﾏﾃﾞ</t>
  </si>
  <si>
    <t>ｶﾌﾞﾗｷ</t>
  </si>
  <si>
    <t>ｶﾏｶｽﾞ</t>
  </si>
  <si>
    <t>ｶﾐﾅｶﾞｲ</t>
  </si>
  <si>
    <t>ｷﾞﾖｳｼﾞ</t>
  </si>
  <si>
    <t>ｸﾗﾊｼ</t>
  </si>
  <si>
    <t>ｺﾞﾝﾀﾞﾇﾏｼﾝﾃﾞﾝ</t>
  </si>
  <si>
    <t>ｻﾝｶﾞﾜ</t>
  </si>
  <si>
    <t>ｼｲﾅｳﾁ</t>
  </si>
  <si>
    <t>ｼﾓﾅｶﾞｲ</t>
  </si>
  <si>
    <t>ｾｲﾜｵﾂ</t>
  </si>
  <si>
    <t>ｾｲﾜｺｳ</t>
  </si>
  <si>
    <t>ﾀｶｵｲ</t>
  </si>
  <si>
    <t>ﾅｶﾞﾍﾞ</t>
  </si>
  <si>
    <t>ﾅｶﾔﾘ</t>
  </si>
  <si>
    <t>ﾆ</t>
  </si>
  <si>
    <t>ﾆｼｱｼｱﾗｲ</t>
  </si>
  <si>
    <t>ﾆﾂﾀﾏ</t>
  </si>
  <si>
    <t>ﾉﾅｶ</t>
  </si>
  <si>
    <t>ﾊ</t>
  </si>
  <si>
    <t>ﾊｷﾞｿﾞﾉ</t>
  </si>
  <si>
    <t>ﾋｶﾞｼｱｼｱﾗｲ</t>
  </si>
  <si>
    <t>ﾌﾅﾄﾞ</t>
  </si>
  <si>
    <t>ﾍﾋﾞｿﾉ</t>
  </si>
  <si>
    <t>ﾏﾂｶﾞﾔ</t>
  </si>
  <si>
    <t>ﾏﾝｻﾞｲ</t>
  </si>
  <si>
    <t>ﾏﾝﾘｷ</t>
  </si>
  <si>
    <t>ﾐｿﾞﾜﾗ</t>
  </si>
  <si>
    <t>ﾐﾅﾐﾎﾘﾉｳﾁ</t>
  </si>
  <si>
    <t>ﾐﾋﾛ</t>
  </si>
  <si>
    <t>ﾑｼﾞﾅﾉ</t>
  </si>
  <si>
    <t>ﾖﾈｺﾞﾒ</t>
  </si>
  <si>
    <t>ﾛ</t>
  </si>
  <si>
    <t>習志野市</t>
  </si>
  <si>
    <t>ｱｶﾈﾊﾏ</t>
  </si>
  <si>
    <t>ｱｷﾂ</t>
  </si>
  <si>
    <t>ｶﾅﾃﾞﾉﾓﾘ</t>
  </si>
  <si>
    <t>ｻｷﾞﾇﾏ</t>
  </si>
  <si>
    <t>ｻｷﾞﾇﾏﾀﾞｲ</t>
  </si>
  <si>
    <t>ｼﾊﾞｿﾞﾉ</t>
  </si>
  <si>
    <t>ｿﾃﾞｶﾞｳﾗ</t>
  </si>
  <si>
    <t>ﾂﾀﾞﾇﾏ</t>
  </si>
  <si>
    <t>ﾋｶﾞｼﾅﾗｼﾉ</t>
  </si>
  <si>
    <t>ﾐﾓﾐ</t>
  </si>
  <si>
    <t>ﾐﾓﾐﾎﾝｺﾞｳ</t>
  </si>
  <si>
    <t>ﾓﾄｵｵｸﾎﾞ</t>
  </si>
  <si>
    <t>ﾔｼｷ</t>
  </si>
  <si>
    <t>ﾔﾂﾏﾁ</t>
  </si>
  <si>
    <t>柏市</t>
  </si>
  <si>
    <t>ｱｵﾀｼﾝﾃﾞﾝﾄﾋﾞﾁ</t>
  </si>
  <si>
    <t>ｱｹﾊﾗ</t>
  </si>
  <si>
    <t>ｱｹﾎﾞﾉﾊﾞｼ</t>
  </si>
  <si>
    <t>ｱｽﾞﾏｶﾐﾁﾖｳ</t>
  </si>
  <si>
    <t>ｱｽﾞﾏﾀﾞｲﾎﾝﾁﾖｳ</t>
  </si>
  <si>
    <t>ｲｽﾞﾐﾑﾗｼﾝﾃﾞﾝ</t>
  </si>
  <si>
    <t>ｲｾﾊﾗ</t>
  </si>
  <si>
    <t>ｲﾏﾔｶﾐﾁﾖｳ</t>
  </si>
  <si>
    <t>ｲﾏﾔﾐﾅﾐﾁﾖｳ</t>
  </si>
  <si>
    <t>ｴｲﾗｸﾀﾞｲ</t>
  </si>
  <si>
    <t>ｵｵｱｵﾀ</t>
  </si>
  <si>
    <t>ｵｵｲｼﾝﾃﾞﾝ</t>
  </si>
  <si>
    <t>ｵｵｼﾏﾀ</t>
  </si>
  <si>
    <t>ｵｵﾂｶﾞｵｶ</t>
  </si>
  <si>
    <t>ｶｶﾞ</t>
  </si>
  <si>
    <t>ｶｻﾞﾊﾔ</t>
  </si>
  <si>
    <t>ｶｼﾜｼﾀ</t>
  </si>
  <si>
    <t>ｶｼﾜﾅｶﾑﾗｼﾀ</t>
  </si>
  <si>
    <t>ｶｼﾜﾉﾊ</t>
  </si>
  <si>
    <t>ｶｼﾜﾎﾘﾉｳﾁｼﾝﾃﾞﾝ</t>
  </si>
  <si>
    <t>ｶﾀﾔﾏｼﾝﾃﾞﾝ</t>
  </si>
  <si>
    <t>ｶﾈﾔﾏ</t>
  </si>
  <si>
    <t>ｶﾐﾄﾈ</t>
  </si>
  <si>
    <t>ｶﾔﾉﾁﾖｳ</t>
  </si>
  <si>
    <t>ｷﾀｶｼﾜ</t>
  </si>
  <si>
    <t>ｷﾀｶｼﾜﾀﾞｲ</t>
  </si>
  <si>
    <t>ｷﾂｺｳﾀﾞｲﾁﾖｳ</t>
  </si>
  <si>
    <t>ｺｱｵﾀ</t>
  </si>
  <si>
    <t>ｺﾞｼﾞﾖｳﾔ</t>
  </si>
  <si>
    <t>ｻｶｲﾈ</t>
  </si>
  <si>
    <t>ｻｶｻｲﾌｼﾞﾉﾀﾞｲ</t>
  </si>
  <si>
    <t>ｼｲﾉｷﾀﾞｲ</t>
  </si>
  <si>
    <t>ｼｺﾀﾞ</t>
  </si>
  <si>
    <t>ｼﾕｸﾚﾝｼﾞ</t>
  </si>
  <si>
    <t>ｼﾖｳﾚﾝｼﾞ</t>
  </si>
  <si>
    <t>ｼﾝｶｼﾜ</t>
  </si>
  <si>
    <t>ｼﾝｻｶｻｲ</t>
  </si>
  <si>
    <t>ｼﾝﾄﾖﾌﾀ</t>
  </si>
  <si>
    <t>ｽｲﾄﾞｳﾊﾞｼ</t>
  </si>
  <si>
    <t>ｾｷﾊﾞﾁﾖｳ</t>
  </si>
  <si>
    <t>ｾﾝｹﾞﾝﾊﾞｼ</t>
  </si>
  <si>
    <t>ｿﾒｲｲﾘｼﾝﾃﾞﾝ</t>
  </si>
  <si>
    <t>ﾂｸｼｶﾞｵｶ</t>
  </si>
  <si>
    <t>ﾃｶﾞｼﾝﾃﾞﾝ</t>
  </si>
  <si>
    <t>ﾃｶﾞﾉﾓﾘ</t>
  </si>
  <si>
    <t>ﾄﾊﾞﾘ</t>
  </si>
  <si>
    <t>ﾄﾊﾞﾘｼﾝﾃﾞﾝ</t>
  </si>
  <si>
    <t>ﾄﾐｻﾄ</t>
  </si>
  <si>
    <t>ﾄﾖｶﾞﾐﾁﾖｳ</t>
  </si>
  <si>
    <t>ﾄﾖｼｷ</t>
  </si>
  <si>
    <t>ﾄﾖｼｷﾀﾞｲ</t>
  </si>
  <si>
    <t>ﾄﾖｽﾐ</t>
  </si>
  <si>
    <t>ﾄﾖﾋﾗﾁﾖｳ</t>
  </si>
  <si>
    <t>ﾄﾖﾌﾀ</t>
  </si>
  <si>
    <t>ﾅｶｼﾝｼﾞﾕｸ</t>
  </si>
  <si>
    <t>ﾅｶﾄﾖﾌﾀ</t>
  </si>
  <si>
    <t>ﾅﾄﾞｶﾞﾔ</t>
  </si>
  <si>
    <t>ﾆｼｶｼﾜﾀﾞｲ</t>
  </si>
  <si>
    <t>ﾈﾄﾞ</t>
  </si>
  <si>
    <t>ﾈﾄﾞｼﾝﾃﾞﾝ</t>
  </si>
  <si>
    <t>ﾋｶﾘｶﾞｵｶﾀﾞﾝﾁ</t>
  </si>
  <si>
    <t>ﾋｶﾞｼｶｼﾜ</t>
  </si>
  <si>
    <t>ﾋｶﾞｼｻｶｻｲ</t>
  </si>
  <si>
    <t>ﾋｶﾞｼﾅｶｼﾝｼﾞﾕｸ</t>
  </si>
  <si>
    <t>ﾋﾀﾁﾀﾞｲ</t>
  </si>
  <si>
    <t>ﾋﾊﾞﾘｶﾞｵｶ</t>
  </si>
  <si>
    <t>ﾌｼﾞｶﾞﾔｼﾝﾃﾞﾝ</t>
  </si>
  <si>
    <t>ﾌｼﾞｺﾞｺﾛ</t>
  </si>
  <si>
    <t>ﾌｾﾞ</t>
  </si>
  <si>
    <t>ﾌｾｼﾀ</t>
  </si>
  <si>
    <t>ﾌｾﾞｼﾝﾃﾞﾝ</t>
  </si>
  <si>
    <t>ﾌｾｼﾝﾏﾁ</t>
  </si>
  <si>
    <t>ﾌﾅﾄﾔﾏｺﾞｳﾔ</t>
  </si>
  <si>
    <t>ﾍﾞﾝﾃﾝｼﾀ</t>
  </si>
  <si>
    <t>ﾏｽｵﾀﾞｲ</t>
  </si>
  <si>
    <t>ﾏﾂｶﾞｻｷ</t>
  </si>
  <si>
    <t>ﾏﾂｶﾞｻｷｼﾝﾃﾞﾝ</t>
  </si>
  <si>
    <t>ﾐﾅﾐｶｼﾜ</t>
  </si>
  <si>
    <t>ﾐﾅﾐｶｼﾜﾁﾕｳｵｳ</t>
  </si>
  <si>
    <t>ﾐﾅﾐｻｶｻｲ</t>
  </si>
  <si>
    <t>ﾐﾅﾐﾀｶﾔﾅｷﾞ</t>
  </si>
  <si>
    <t>ﾐﾅﾐﾏｽｵ</t>
  </si>
  <si>
    <t>ﾐﾉﾜｼﾝﾃﾞﾝ</t>
  </si>
  <si>
    <t>ﾑｶｲﾊﾗﾁﾖｳ</t>
  </si>
  <si>
    <t>ﾔﾅﾄﾞ</t>
  </si>
  <si>
    <t>ﾖﾊﾞﾂｶｼﾝﾃﾞﾝ</t>
  </si>
  <si>
    <t>ﾜｶｼﾊﾞ</t>
  </si>
  <si>
    <t>ﾜｶｼﾗｶﾞ</t>
  </si>
  <si>
    <t>ﾜｼﾉﾔ</t>
  </si>
  <si>
    <t>ﾜｼﾉﾔｼﾝﾃﾞﾝ</t>
  </si>
  <si>
    <t>勝浦市</t>
  </si>
  <si>
    <t>ｲﾁﾉｺﾞｳ</t>
  </si>
  <si>
    <t>ｲﾃﾞﾐｽﾞ</t>
  </si>
  <si>
    <t>ｳｴﾉﾓﾄﾐﾔﾀ</t>
  </si>
  <si>
    <t>ｳﾊﾞﾗ</t>
  </si>
  <si>
    <t>ｵｵｸｽ</t>
  </si>
  <si>
    <t>ｵｵﾓﾘｶﾐｳｴﾉｲﾘｱｲﾁ</t>
  </si>
  <si>
    <t>ｵｷﾂｸﾎﾞﾔﾏﾀﾞｲ</t>
  </si>
  <si>
    <t>ｶｲｶﾞｹ</t>
  </si>
  <si>
    <t>ｶﾂｳﾗ</t>
  </si>
  <si>
    <t>ｶﾆﾀ</t>
  </si>
  <si>
    <t>ｶﾐｳｴﾉ</t>
  </si>
  <si>
    <t>ｶﾜﾂﾞ</t>
  </si>
  <si>
    <t>ｸｼﾊﾏ</t>
  </si>
  <si>
    <t>ｺﾊﾞﾄﾞ</t>
  </si>
  <si>
    <t>ｺﾏﾂﾉ</t>
  </si>
  <si>
    <t>ｻﾜｸﾗ</t>
  </si>
  <si>
    <t>ｼﾕｸﾄﾞ</t>
  </si>
  <si>
    <t>ｼﾗｲｸﾎﾞ</t>
  </si>
  <si>
    <t>ｼﾗｷ</t>
  </si>
  <si>
    <t>ｼﾝｶﾝ</t>
  </si>
  <si>
    <t>ｼﾝﾄﾞ</t>
  </si>
  <si>
    <t>ｽｷﾞﾄﾞ</t>
  </si>
  <si>
    <t>ｾｷﾔﾂ</t>
  </si>
  <si>
    <t>ﾄﾅ</t>
  </si>
  <si>
    <t>ﾊﾅｻﾞﾄ</t>
  </si>
  <si>
    <t>ﾊﾏｶﾂｳﾗ</t>
  </si>
  <si>
    <t>ﾊﾏﾅﾒｶﾞﾜ</t>
  </si>
  <si>
    <t>ﾎｳｹﾞ</t>
  </si>
  <si>
    <t>ﾏﾂﾍﾞ</t>
  </si>
  <si>
    <t>ﾐﾅﾐﾔﾏﾀﾞ</t>
  </si>
  <si>
    <t>ﾖｼｵ</t>
  </si>
  <si>
    <t>市原市</t>
  </si>
  <si>
    <t>ｱｵﾔｷﾞｷﾀ</t>
  </si>
  <si>
    <t>ｱｸﾔ</t>
  </si>
  <si>
    <t>ｱｻｲｺﾑｶｲ</t>
  </si>
  <si>
    <t>ｱｻﾋｺﾞｼﾖ</t>
  </si>
  <si>
    <t>ｱｿｳﾊﾞﾗ</t>
  </si>
  <si>
    <t>ｱﾈｻｷ</t>
  </si>
  <si>
    <t>ｱﾈｻｷｶｲｶﾞﾝ</t>
  </si>
  <si>
    <t>ｱﾈｻｷﾆｼ</t>
  </si>
  <si>
    <t>ｱﾈｻｷﾋｶﾞｼ</t>
  </si>
  <si>
    <t>ｱﾏｱﾘｷ</t>
  </si>
  <si>
    <t>ｱﾓｳﾀﾞ</t>
  </si>
  <si>
    <t>ｲｹﾜﾀﾞ</t>
  </si>
  <si>
    <t>ｲｿｶﾞﾔ</t>
  </si>
  <si>
    <t>ｲﾀﾌﾞ</t>
  </si>
  <si>
    <t>ｲﾁﾊﾗ</t>
  </si>
  <si>
    <t>ｲﾄﾋｻ</t>
  </si>
  <si>
    <t>ｲﾇﾅﾘ</t>
  </si>
  <si>
    <t>ｲﾏﾂﾞｱｻﾔﾏ</t>
  </si>
  <si>
    <t>ｲﾏﾄﾞﾐ</t>
  </si>
  <si>
    <t>ｲﾘﾔﾏｽﾞ</t>
  </si>
  <si>
    <t>ｲﾜ</t>
  </si>
  <si>
    <t>ｲﾜｻｷﾆｼ</t>
  </si>
  <si>
    <t>ｲﾜﾉﾐ</t>
  </si>
  <si>
    <t>ｳｴﾊﾗ</t>
  </si>
  <si>
    <t>ｳｼｸ</t>
  </si>
  <si>
    <t>ｳﾏﾀﾃ</t>
  </si>
  <si>
    <t>ｳﾙｲﾄﾞﾐﾅﾐ</t>
  </si>
  <si>
    <t>ｴｺﾞﾀﾞ</t>
  </si>
  <si>
    <t>ｵｵｵｹ</t>
  </si>
  <si>
    <t>ｵｵﾏﾔ</t>
  </si>
  <si>
    <t>ｵｷﾞｻｸ</t>
  </si>
  <si>
    <t>ｵｸﾉ</t>
  </si>
  <si>
    <t>ｵｼﾇﾏ</t>
  </si>
  <si>
    <t>ｵﾀﾞﾂﾍﾟ</t>
  </si>
  <si>
    <t>ｵﾘﾂﾞ</t>
  </si>
  <si>
    <t>ｶｲﾎ</t>
  </si>
  <si>
    <t>ｶｷﾉｷﾀﾞｲ</t>
  </si>
  <si>
    <t>ｶｻﾞﾄ</t>
  </si>
  <si>
    <t>ｶｼﾞﾛ</t>
  </si>
  <si>
    <t>ｶﾀﾏﾀｷﾞ</t>
  </si>
  <si>
    <t>ｶﾂﾏ</t>
  </si>
  <si>
    <t>ｶﾈｻﾜ</t>
  </si>
  <si>
    <t>ｶﾐﾀｶﾈ</t>
  </si>
  <si>
    <t>ｶﾔﾊｼ</t>
  </si>
  <si>
    <t>ｶﾜｻﾞｲ</t>
  </si>
  <si>
    <t>ｶﾝｻﾞｷ</t>
  </si>
  <si>
    <t>ｷｸﾏ</t>
  </si>
  <si>
    <t>ｷﾀｺｸﾌﾞﾝｼﾞﾀﾞｲ</t>
  </si>
  <si>
    <t>ｷﾐﾂﾞｶ</t>
  </si>
  <si>
    <t>ｸｸﾞﾂ</t>
  </si>
  <si>
    <t>ｺﾞｲ</t>
  </si>
  <si>
    <t>ｺﾞｲｶﾅｽｷﾞ</t>
  </si>
  <si>
    <t>ｺﾞｲﾁﾕｳｵｳﾆｼ</t>
  </si>
  <si>
    <t>ｺﾞｲﾁﾕｳｵｳﾋｶﾞｼ</t>
  </si>
  <si>
    <t>ｺﾞｲﾁﾕｳｵｳﾐﾅﾐ</t>
  </si>
  <si>
    <t>ｺﾞｲﾆｼ</t>
  </si>
  <si>
    <t>ｺﾞｲﾋｶﾞｼ</t>
  </si>
  <si>
    <t>ｺﾞｲｶｲｶﾞﾝ</t>
  </si>
  <si>
    <t>ｺﾞｲﾐﾅﾐｶｲｶﾞﾝ</t>
  </si>
  <si>
    <t>ｺｳｻﾞｶ</t>
  </si>
  <si>
    <t>ｺｵﾘ</t>
  </si>
  <si>
    <t>ｺｵﾘﾓﾄ</t>
  </si>
  <si>
    <t>ｺｸｻﾊﾞﾀ</t>
  </si>
  <si>
    <t>ｺｸﾌﾞﾝｼﾞﾀﾞｲﾁﾕｳｵｳ</t>
  </si>
  <si>
    <t>ｺｸﾓﾄ</t>
  </si>
  <si>
    <t>ｺﾂﾍﾞ</t>
  </si>
  <si>
    <t>ｻｲﾋﾛ</t>
  </si>
  <si>
    <t>ｻｾﾞ</t>
  </si>
  <si>
    <t>ｼｲﾂﾞ</t>
  </si>
  <si>
    <t>ｼﾏﾉ</t>
  </si>
  <si>
    <t>ｼﾓﾔﾀ</t>
  </si>
  <si>
    <t>ｼﾞﾕｳｺﾞｻﾞﾜ</t>
  </si>
  <si>
    <t>ｽｹﾞﾉ</t>
  </si>
  <si>
    <t>ｾﾏﾀ</t>
  </si>
  <si>
    <t>ｿｳｼﾞﾔ</t>
  </si>
  <si>
    <t>ﾀｶﾀｷ</t>
  </si>
  <si>
    <t>ﾀｷｸﾞﾁ</t>
  </si>
  <si>
    <t>ﾀﾂﾐﾀﾞｲﾋｶﾞｼ</t>
  </si>
  <si>
    <t>ﾀﾂﾐﾀﾞｲﾆｼ</t>
  </si>
  <si>
    <t>ﾀﾋﾞ</t>
  </si>
  <si>
    <t>ﾀﾌﾞﾁ</t>
  </si>
  <si>
    <t>ﾀﾌﾞﾁｷﾕｳﾋﾀｹ</t>
  </si>
  <si>
    <t>ﾀﾏｻｷ</t>
  </si>
  <si>
    <t>ﾀﾏｻｷﾆｼ</t>
  </si>
  <si>
    <t>ﾁｸﾞｻ</t>
  </si>
  <si>
    <t>ﾁｸﾞｻｶｲｶﾞﾝ</t>
  </si>
  <si>
    <t>ﾁﾊﾗﾀﾞｲﾆｼ</t>
  </si>
  <si>
    <t>ﾁﾊﾗﾀﾞｲﾋｶﾞｼ</t>
  </si>
  <si>
    <t>ﾁﾊﾗﾀﾞｲﾐﾅﾐ</t>
  </si>
  <si>
    <t>ﾂｲﾍｲｼﾞ</t>
  </si>
  <si>
    <t>ﾂｷｻﾞｷ</t>
  </si>
  <si>
    <t>ﾂｷﾃﾞ</t>
  </si>
  <si>
    <t>ﾂﾁｳ</t>
  </si>
  <si>
    <t>ﾃﾞﾂﾞ</t>
  </si>
  <si>
    <t>ﾃﾞﾂﾞﾆｼ</t>
  </si>
  <si>
    <t>ﾃﾗﾔﾂ</t>
  </si>
  <si>
    <t>ﾄｸｳｼﾞ</t>
  </si>
  <si>
    <t>ﾄﾂﾞﾗ</t>
  </si>
  <si>
    <t>ﾄﾉﾍﾞﾀ</t>
  </si>
  <si>
    <t>ﾅｶﾀｶﾈ</t>
  </si>
  <si>
    <t>ﾅｶﾞﾖｼ</t>
  </si>
  <si>
    <t>ﾅﾗ</t>
  </si>
  <si>
    <t>ﾆｼｸﾆﾖｼ</t>
  </si>
  <si>
    <t>ﾆｼｺｸﾌﾞﾝｼﾞﾀﾞｲ</t>
  </si>
  <si>
    <t>ﾆｼｺﾞｼﾖ</t>
  </si>
  <si>
    <t>ﾉｳﾏﾝ</t>
  </si>
  <si>
    <t>ﾉｹﾞ</t>
  </si>
  <si>
    <t>ﾊｷﾞ</t>
  </si>
  <si>
    <t>ﾊﾀｷ</t>
  </si>
  <si>
    <t>ﾋｶﾞｼｸﾆﾖｼ</t>
  </si>
  <si>
    <t>ﾋｶﾞｼｺｸﾌﾞﾝｼﾞﾀﾞｲ</t>
  </si>
  <si>
    <t>ﾋｶﾞｼｺﾞｼﾖ</t>
  </si>
  <si>
    <t>ﾋﾂﾊﾞ</t>
  </si>
  <si>
    <t>ﾌｶｼﾛ</t>
  </si>
  <si>
    <t>ﾌｸﾏｽ</t>
  </si>
  <si>
    <t>ﾌﾂｶｲﾁﾊﾞ</t>
  </si>
  <si>
    <t>ﾍｲｿﾞｳ</t>
  </si>
  <si>
    <t>ﾏﾂｶﾞｼﾏ</t>
  </si>
  <si>
    <t>ﾏﾂｶﾞｼﾏﾆｼ</t>
  </si>
  <si>
    <t>ﾏﾝﾀﾞﾉ</t>
  </si>
  <si>
    <t>ﾐﾅﾐｲﾜｻｷ</t>
  </si>
  <si>
    <t>ﾐﾅﾐｺｸﾌﾞﾝｼﾞﾀﾞｲ</t>
  </si>
  <si>
    <t>ﾐﾅﾖｼ</t>
  </si>
  <si>
    <t>ﾐﾖｳｺｳ</t>
  </si>
  <si>
    <t>ﾑｶｴﾀﾞ</t>
  </si>
  <si>
    <t>ﾔﾌﾞ</t>
  </si>
  <si>
    <t>ﾔﾏｸﾗ</t>
  </si>
  <si>
    <t>ﾔﾏｺｶﾞﾜ</t>
  </si>
  <si>
    <t>ﾔﾏﾀﾞﾊﾞｼ</t>
  </si>
  <si>
    <t>ﾔﾜﾀｲｼﾂﾞｶ</t>
  </si>
  <si>
    <t>ﾔﾜﾀｶｲｶﾞﾝﾄﾞｵﾘ</t>
  </si>
  <si>
    <t>ﾔﾜﾀｷﾀﾁﾖｳ</t>
  </si>
  <si>
    <t>ﾔﾜﾀｳﾗ</t>
  </si>
  <si>
    <t>ﾕｳｼﾕｳﾀﾞｲﾋｶﾞｼ</t>
  </si>
  <si>
    <t>ﾕｳｼﾕｳﾀﾞｲﾆｼ</t>
  </si>
  <si>
    <t>ﾖｳﾛｳ</t>
  </si>
  <si>
    <t>ﾖﾈｻﾞﾜ</t>
  </si>
  <si>
    <t>ﾜﾝﾒ</t>
  </si>
  <si>
    <t>流山市</t>
  </si>
  <si>
    <t>ｳｼﾛﾋﾗｲ</t>
  </si>
  <si>
    <t>ｴﾄﾞｶﾞﾜﾀﾞｲﾋｶﾞｼ</t>
  </si>
  <si>
    <t>ｴﾄﾞｶﾞﾜﾀﾞｲﾆｼ</t>
  </si>
  <si>
    <t>ｵｵﾀｶﾉﾓﾘｷﾀ</t>
  </si>
  <si>
    <t>ｵｵﾀｶﾉﾓﾘﾆｼ</t>
  </si>
  <si>
    <t>ｵｵﾀｶﾉﾓﾘﾋｶﾞｼ</t>
  </si>
  <si>
    <t>ｵｵﾀｶﾉﾓﾘﾐﾅﾐ</t>
  </si>
  <si>
    <t>ｵﾓｲ</t>
  </si>
  <si>
    <t>ｶ</t>
  </si>
  <si>
    <t>ｶﾐｶｲﾂﾞｶ</t>
  </si>
  <si>
    <t>ｺｳﾉｽﾀﾞｲ</t>
  </si>
  <si>
    <t>ｺﾏｷﾞ</t>
  </si>
  <si>
    <t>ｺﾏｷﾞﾀﾞｲ</t>
  </si>
  <si>
    <t>ｼﾞﾕｳﾀﾞﾕｳ</t>
  </si>
  <si>
    <t>ﾅｶﾞﾚﾔﾏ</t>
  </si>
  <si>
    <t>ﾆｼﾊﾂｲｼ</t>
  </si>
  <si>
    <t>ﾆｼﾏﾂｶﾞｵｶ</t>
  </si>
  <si>
    <t>ﾉﾉｼﾀ</t>
  </si>
  <si>
    <t>ﾋｶﾞｼﾊﾂｲｼ</t>
  </si>
  <si>
    <t>ﾋﾚｶﾞｻｷ</t>
  </si>
  <si>
    <t>ﾍｲﾜﾀﾞｲ</t>
  </si>
  <si>
    <t>ﾏｴｶﾞｻｷ</t>
  </si>
  <si>
    <t>ﾏｴﾋﾗｲ</t>
  </si>
  <si>
    <t>ﾐﾅﾐﾅｶﾞﾚﾔﾏ</t>
  </si>
  <si>
    <t>ﾐﾔｿﾞﾉ</t>
  </si>
  <si>
    <t>ﾐﾜﾉﾔﾏ</t>
  </si>
  <si>
    <t>ﾑｶｲｺｶﾞﾈ</t>
  </si>
  <si>
    <t>八千代市</t>
  </si>
  <si>
    <t>ｲﾓﾉｸﾎﾞ</t>
  </si>
  <si>
    <t>ｶﾂﾀ</t>
  </si>
  <si>
    <t>ｶﾂﾀﾀﾞｲ</t>
  </si>
  <si>
    <t>ｶﾂﾀﾀﾞｲｷﾀ</t>
  </si>
  <si>
    <t>ｶﾂﾀﾀﾞｲﾐﾅﾐ</t>
  </si>
  <si>
    <t>ｶﾐｺｳﾔ</t>
  </si>
  <si>
    <t>ｶﾔﾀﾞ</t>
  </si>
  <si>
    <t>ｶﾔﾀﾞﾏﾁ</t>
  </si>
  <si>
    <t>ｼﾏﾀﾞﾀﾞｲ</t>
  </si>
  <si>
    <t>ｼﾓｲﾁﾊﾞ</t>
  </si>
  <si>
    <t>ｼﾓｺｳﾔ</t>
  </si>
  <si>
    <t>ｿｳﾉﾊｼ</t>
  </si>
  <si>
    <t>ﾀﾞｲｶﾞｸﾁﾖｳ</t>
  </si>
  <si>
    <t>ﾀｶﾂﾞﾋｶﾞｼ</t>
  </si>
  <si>
    <t>ﾎｼﾅ</t>
  </si>
  <si>
    <t>ﾏｷﾉ</t>
  </si>
  <si>
    <t>ﾑｷﾞﾏﾙ</t>
  </si>
  <si>
    <t>ﾑﾗｶﾐﾐﾅﾐ</t>
  </si>
  <si>
    <t>ﾔﾁﾖﾀﾞｲﾋｶﾞｼ</t>
  </si>
  <si>
    <t>ﾔﾁﾖﾀﾞｲﾆｼ</t>
  </si>
  <si>
    <t>ﾔﾁﾖﾀﾞｲﾐﾅﾐ</t>
  </si>
  <si>
    <t>ﾔﾁﾖﾀﾞｲｷﾀ</t>
  </si>
  <si>
    <t>ﾕﾘﾉｷﾀﾞｲ</t>
  </si>
  <si>
    <t>我孫子市</t>
  </si>
  <si>
    <t>ｱｲｼﾞﾏｼﾝﾃﾞﾝ</t>
  </si>
  <si>
    <t>ｱｵﾔﾏﾀﾞｲ</t>
  </si>
  <si>
    <t>ｱﾋﾞｺ</t>
  </si>
  <si>
    <t>ｱﾋﾞｺｼﾝﾃﾞﾝ</t>
  </si>
  <si>
    <t>ｱﾗｷﾉ</t>
  </si>
  <si>
    <t>ｱﾗｷﾑﾗｼﾀ</t>
  </si>
  <si>
    <t>ｲﾁﾌﾞ</t>
  </si>
  <si>
    <t>ｲﾁﾌﾞｼﾝﾃﾞﾝ</t>
  </si>
  <si>
    <t>ｲﾁﾌﾞﾑﾗｼﾝﾃﾞﾝ</t>
  </si>
  <si>
    <t>ｴｿﾞｳﾁ</t>
  </si>
  <si>
    <t>ｵｵｻｸｼﾝﾃﾞﾝ</t>
  </si>
  <si>
    <t>ｵｶﾎﾂﾄ</t>
  </si>
  <si>
    <t>ｵｶﾎﾂﾄｼﾝﾃﾞﾝ</t>
  </si>
  <si>
    <t>ｶﾐﾇﾏﾀ</t>
  </si>
  <si>
    <t>ｷﾀｼﾝﾃﾞﾝ</t>
  </si>
  <si>
    <t>ｸｼﾞｹ</t>
  </si>
  <si>
    <t>ｺﾎｸﾀﾞｲ</t>
  </si>
  <si>
    <t>ｻｹﾞﾄ</t>
  </si>
  <si>
    <t>ｼﾊﾞｻｷﾀﾞｲ</t>
  </si>
  <si>
    <t>ｼﾓﾇﾏﾀ</t>
  </si>
  <si>
    <t>ｼﾝｼﾝﾃﾞﾝ</t>
  </si>
  <si>
    <t>ｾﾝｹﾞﾝﾏｴｼﾝﾃﾞﾝ</t>
  </si>
  <si>
    <t>ﾂｸｼﾉ</t>
  </si>
  <si>
    <t>ﾅｶｻﾞﾄｼﾝﾃﾞﾝ</t>
  </si>
  <si>
    <t>ﾅｶﾇﾏﾀ</t>
  </si>
  <si>
    <t>ﾅｶﾋﾞﾖｳ</t>
  </si>
  <si>
    <t>ﾅｶﾋﾞﾖｳﾀﾞｲ</t>
  </si>
  <si>
    <t>ﾅｶﾋﾞﾖｳﾑﾗｼﾀ</t>
  </si>
  <si>
    <t>ﾋｶﾞｼｱﾋﾞｺ</t>
  </si>
  <si>
    <t>ﾋﾋﾞﾘ</t>
  </si>
  <si>
    <t>ﾋﾋﾞﾘｼﾝﾃﾞﾝ</t>
  </si>
  <si>
    <t>ﾌｻｼﾀｼﾝﾃﾞﾝ</t>
  </si>
  <si>
    <t>ﾌｻﾄﾘﾏﾁ</t>
  </si>
  <si>
    <t>ﾌｻﾍｲﾜﾀﾞｲ</t>
  </si>
  <si>
    <t>ﾌﾙﾄﾞ</t>
  </si>
  <si>
    <t>ﾐｶﾜﾔｼﾝﾃﾞﾝ</t>
  </si>
  <si>
    <t>ﾐﾅﾐｱｵﾔﾏ</t>
  </si>
  <si>
    <t>ﾐﾅﾐｱﾗｷ</t>
  </si>
  <si>
    <t>鴨川市</t>
  </si>
  <si>
    <t>ｱﾏﾂ</t>
  </si>
  <si>
    <t>ｱﾏﾂﾗ</t>
  </si>
  <si>
    <t>ｱﾜﾄ</t>
  </si>
  <si>
    <t>ｲｿﾑﾗ</t>
  </si>
  <si>
    <t>ｳﾁｳﾗ</t>
  </si>
  <si>
    <t>ｳﾂﾂﾐ</t>
  </si>
  <si>
    <t>ｴﾐｱｵｷ</t>
  </si>
  <si>
    <t>ｴﾐｳﾄﾉ</t>
  </si>
  <si>
    <t>ｴﾐｿﾄﾎﾞﾘ</t>
  </si>
  <si>
    <t>ｴﾐﾀﾕｳｻﾞｷ</t>
  </si>
  <si>
    <t>ｴﾐﾋｶﾞｼﾏｶﾄﾞ</t>
  </si>
  <si>
    <t>ｴﾐﾆｼﾏｶﾄﾞ</t>
  </si>
  <si>
    <t>ｴﾐﾖｼｳﾗ</t>
  </si>
  <si>
    <t>ｵｵｶﾜﾂﾞﾗ</t>
  </si>
  <si>
    <t>ｵｵﾔﾏﾋﾗﾂｶ</t>
  </si>
  <si>
    <t>ｵﾀﾞｶﾞｸ</t>
  </si>
  <si>
    <t>ｶｲｽｶ</t>
  </si>
  <si>
    <t>ｶﾏﾇﾏ</t>
  </si>
  <si>
    <t>ｶﾐｺﾊﾞﾗ</t>
  </si>
  <si>
    <t>ｶﾜｼﾛ</t>
  </si>
  <si>
    <t>ｷﾀｺﾏﾁ</t>
  </si>
  <si>
    <t>ｷﾖｳﾃﾞﾝ</t>
  </si>
  <si>
    <t>ｺﾂﾞｶ</t>
  </si>
  <si>
    <t>ｺﾊﾞﾀ</t>
  </si>
  <si>
    <t>ｺﾐﾅﾄ</t>
  </si>
  <si>
    <t>ｼﾓｺﾊﾞﾗ</t>
  </si>
  <si>
    <t>ｽｷﾆｼ</t>
  </si>
  <si>
    <t>ﾀﾞｲﾘ</t>
  </si>
  <si>
    <t>ﾀｹﾋﾗ</t>
  </si>
  <si>
    <t>ﾀﾊﾞﾗﾆｼ</t>
  </si>
  <si>
    <t>ﾃﾗｶﾄﾞ</t>
  </si>
  <si>
    <t>ﾅﾗｲﾊﾗ</t>
  </si>
  <si>
    <t>ﾅﾗﾊﾞﾔｼ</t>
  </si>
  <si>
    <t>ﾅﾘｶﾞﾜ</t>
  </si>
  <si>
    <t>ﾆｼｴﾐ</t>
  </si>
  <si>
    <t>ﾇｶﾘﾔ</t>
  </si>
  <si>
    <t>ﾊﾏｵｷﾞ</t>
  </si>
  <si>
    <t>ﾊﾞﾝﾄﾞｳ</t>
  </si>
  <si>
    <t>ﾋｶﾞｼｴﾐ</t>
  </si>
  <si>
    <t>ﾋｶﾞｼﾓﾄﾊﾏｵｷﾞﾄﾋﾞﾁ</t>
  </si>
  <si>
    <t>ﾋﾛﾊﾞ</t>
  </si>
  <si>
    <t>ﾌﾄｵ</t>
  </si>
  <si>
    <t>ﾌﾄﾐ</t>
  </si>
  <si>
    <t>ﾌﾄﾐﾊﾏ</t>
  </si>
  <si>
    <t>ﾌﾄﾐﾆｼ</t>
  </si>
  <si>
    <t>ﾏﾂｵｼﾞ</t>
  </si>
  <si>
    <t>ﾐﾅﾐｺﾏﾁ</t>
  </si>
  <si>
    <t>ﾔｲﾛ</t>
  </si>
  <si>
    <t>ﾖｼｵﾆｼ</t>
  </si>
  <si>
    <t>ﾖｼｵﾋﾗﾂｶ</t>
  </si>
  <si>
    <t>ﾖﾓｷﾞ</t>
  </si>
  <si>
    <t>ﾗｲｼﾕｳ</t>
  </si>
  <si>
    <t>鎌ケ谷市</t>
  </si>
  <si>
    <t>ｳｷﾖｳﾂﾞｶ</t>
  </si>
  <si>
    <t>ｶﾏｶﾞﾔ</t>
  </si>
  <si>
    <t>ｷﾀﾅｶｻﾞﾜ</t>
  </si>
  <si>
    <t>ｷﾀﾊﾂﾄﾐ</t>
  </si>
  <si>
    <t>ｸﾇｷﾞﾔﾏ</t>
  </si>
  <si>
    <t>ｻﾂﾏ</t>
  </si>
  <si>
    <t>ｼﾝｶﾏｶﾞﾔ</t>
  </si>
  <si>
    <t>ﾅｶｻﾂﾏ</t>
  </si>
  <si>
    <t>ﾅｶｻﾞﾜｼﾝﾏﾁ</t>
  </si>
  <si>
    <t>ﾆｼｻﾂﾏ</t>
  </si>
  <si>
    <t>ﾆｼﾐﾁﾉﾍﾞ</t>
  </si>
  <si>
    <t>ﾊﾂﾄﾐ</t>
  </si>
  <si>
    <t>ﾊﾂﾄﾐﾎﾝﾁﾖｳ</t>
  </si>
  <si>
    <t>ﾋｶﾞｼｶﾏｶﾞﾔ</t>
  </si>
  <si>
    <t>ﾋｶﾞｼﾅｶｻﾞﾜ</t>
  </si>
  <si>
    <t>ﾋｶﾞｼﾊﾂﾄﾐ</t>
  </si>
  <si>
    <t>ﾋｶﾞｼﾐﾁﾉﾍﾞ</t>
  </si>
  <si>
    <t>ﾏｺﾞﾒｻﾞﾜ</t>
  </si>
  <si>
    <t>ﾐﾁﾉﾍﾞ</t>
  </si>
  <si>
    <t>ﾐﾁﾉﾍﾞﾁﾕｳｵｳ</t>
  </si>
  <si>
    <t>ﾐﾁﾉﾍﾞﾎﾝﾁﾖｳ</t>
  </si>
  <si>
    <t>ﾐﾅﾐｶﾏｶﾞﾔ</t>
  </si>
  <si>
    <t>ﾐﾅﾐｻﾂﾏ</t>
  </si>
  <si>
    <t>ﾐﾅﾐﾊﾂﾄﾐ</t>
  </si>
  <si>
    <t>君津市</t>
  </si>
  <si>
    <t>ｲﾁｼﾞﾕｸ</t>
  </si>
  <si>
    <t>ｲﾄｶﾞﾜ</t>
  </si>
  <si>
    <t>ｲﾓｸﾎﾞ</t>
  </si>
  <si>
    <t>ｲﾜﾃﾞ</t>
  </si>
  <si>
    <t>ｳｴﾊﾀ</t>
  </si>
  <si>
    <t>ｳﾁﾐﾉﾜ</t>
  </si>
  <si>
    <t>ｳﾗﾀ</t>
  </si>
  <si>
    <t>ｵｵｲﾄﾞ</t>
  </si>
  <si>
    <t>ｵｵﾄﾐ</t>
  </si>
  <si>
    <t>ｵｵﾄﾐｷﾕｳﾅﾄﾞﾉ</t>
  </si>
  <si>
    <t>ｵｵﾔﾏﾉ</t>
  </si>
  <si>
    <t>ｵｵﾜｼｼﾝﾃﾞﾝ</t>
  </si>
  <si>
    <t>ｵｸｺﾞﾒ</t>
  </si>
  <si>
    <t>ｵﾋﾞﾂﾀﾞｲ</t>
  </si>
  <si>
    <t>ｵﾘｷｻﾜ</t>
  </si>
  <si>
    <t>ｶｴﾌﾁ</t>
  </si>
  <si>
    <t>ｶｷﾞﾊﾗ</t>
  </si>
  <si>
    <t>ｶｽﾞｻｺｲﾄ</t>
  </si>
  <si>
    <t>ｶﾅﾓﾘ</t>
  </si>
  <si>
    <t>ｶﾉｳｻﾞﾝ</t>
  </si>
  <si>
    <t>ｶﾏﾀﾞｷ</t>
  </si>
  <si>
    <t>ｶﾐﾆﾂﾀ</t>
  </si>
  <si>
    <t>ｶﾐﾕｴ</t>
  </si>
  <si>
    <t>ｶﾓｳ</t>
  </si>
  <si>
    <t>ｶﾜﾔﾂ</t>
  </si>
  <si>
    <t>ｷﾀｸﾎﾞ</t>
  </si>
  <si>
    <t>ｷﾀｺﾔｽ</t>
  </si>
  <si>
    <t>ｷﾐﾂ</t>
  </si>
  <si>
    <t>ｷﾐﾂﾀﾞｲ</t>
  </si>
  <si>
    <t>ｷﾞﾖｳﾏ</t>
  </si>
  <si>
    <t>ｷﾜﾀﾞﾊﾀ</t>
  </si>
  <si>
    <t>ｸｻｶﾞﾜﾗ</t>
  </si>
  <si>
    <t>ｸﾗﾀﾞﾏ</t>
  </si>
  <si>
    <t>ｸﾙﾘ</t>
  </si>
  <si>
    <t>ｸﾙﾘｲﾁﾊﾞ</t>
  </si>
  <si>
    <t>ｸﾙﾘｵｵﾔﾂ</t>
  </si>
  <si>
    <t>ｸﾙﾘｵｵﾜﾀﾞ</t>
  </si>
  <si>
    <t>ｺｲﾁﾌﾞ</t>
  </si>
  <si>
    <t>ｺｲﾄｵｵﾔﾂ</t>
  </si>
  <si>
    <t>ｺｳｻｶ</t>
  </si>
  <si>
    <t>ｺﾔﾏﾉ</t>
  </si>
  <si>
    <t>ｻｶﾊﾀ</t>
  </si>
  <si>
    <t>ｻｻ</t>
  </si>
  <si>
    <t>ｻﾀﾞﾓﾄ</t>
  </si>
  <si>
    <t>ｻﾗﾋｷ</t>
  </si>
  <si>
    <t>ｻﾝﾀﾞ</t>
  </si>
  <si>
    <t>ｼﾐﾄﾞｳ</t>
  </si>
  <si>
    <t>ｼﾓﾕｴ</t>
  </si>
  <si>
    <t>ｼﾕｸﾊﾞﾗ</t>
  </si>
  <si>
    <t>ｼﾖｳｺｳ</t>
  </si>
  <si>
    <t>ｼﾛｺﾏ</t>
  </si>
  <si>
    <t>ｽｴﾖｼ</t>
  </si>
  <si>
    <t>ｽｷﾞﾔﾂ</t>
  </si>
  <si>
    <t>ｾｲﾜｲﾁﾊﾞ</t>
  </si>
  <si>
    <t>ｿｳｷﾞﾕｳ</t>
  </si>
  <si>
    <t>ｿﾄﾐﾉﾜ</t>
  </si>
  <si>
    <t>ﾀﾞｲﾅｶ</t>
  </si>
  <si>
    <t>ﾀｶﾐｽﾞ</t>
  </si>
  <si>
    <t>ﾀｷﾊﾗ</t>
  </si>
  <si>
    <t>ﾀﾋﾞﾅ</t>
  </si>
  <si>
    <t>ﾀﾜﾗﾀﾞ</t>
  </si>
  <si>
    <t>ﾂｸﾘｷ</t>
  </si>
  <si>
    <t>ﾂｼﾞﾓﾘ</t>
  </si>
  <si>
    <t>ﾄｺｼﾛ</t>
  </si>
  <si>
    <t>ﾄﾈ</t>
  </si>
  <si>
    <t>ﾄﾖﾌｻ</t>
  </si>
  <si>
    <t>ﾅｶﾞｼ</t>
  </si>
  <si>
    <t>ﾆｼｱﾜｸﾞﾗ</t>
  </si>
  <si>
    <t>ﾆｼｲﾉﾊﾗ</t>
  </si>
  <si>
    <t>ﾆｼｻｶﾀﾞ</t>
  </si>
  <si>
    <t>ﾆｼﾋｶｻ</t>
  </si>
  <si>
    <t>ﾆﾂﾄﾈ</t>
  </si>
  <si>
    <t>ﾇｶﾀﾄﾋﾞﾁ</t>
  </si>
  <si>
    <t>ﾇﾀｻﾞﾜ</t>
  </si>
  <si>
    <t>ﾇﾀﾞ</t>
  </si>
  <si>
    <t>ﾈﾘｷ</t>
  </si>
  <si>
    <t>ﾊｾｶﾞﾜ</t>
  </si>
  <si>
    <t>ﾊﾏｺﾞ</t>
  </si>
  <si>
    <t>ﾋｶﾞｼｱﾜｸﾞﾗ</t>
  </si>
  <si>
    <t>ﾋｶﾞｼｲﾉﾊﾗ</t>
  </si>
  <si>
    <t>ﾋｶﾞｼｻｶﾀﾞ</t>
  </si>
  <si>
    <t>ﾋｶﾞｼﾋｶｻ</t>
  </si>
  <si>
    <t>ﾋﾗﾂﾀ</t>
  </si>
  <si>
    <t>ﾋﾛｵｶ</t>
  </si>
  <si>
    <t>ﾌｼﾞﾊﾞﾔｼ</t>
  </si>
  <si>
    <t>ﾌﾀｲﾘ</t>
  </si>
  <si>
    <t>ﾎｳｷﾞ</t>
  </si>
  <si>
    <t>ﾎｳｷﾞｻｸ</t>
  </si>
  <si>
    <t>ﾏﾉﾎﾞﾘ</t>
  </si>
  <si>
    <t>ﾐﾅﾐｸﾎﾞ</t>
  </si>
  <si>
    <t>ﾐﾅﾐｺﾔｽ</t>
  </si>
  <si>
    <t>ﾐﾉｳ</t>
  </si>
  <si>
    <t>ﾐﾔﾉｼﾀ</t>
  </si>
  <si>
    <t>ﾑｶｲｺﾞｳ</t>
  </si>
  <si>
    <t>ﾑﾃ</t>
  </si>
  <si>
    <t>ﾓｸｼ</t>
  </si>
  <si>
    <t>ﾔｴﾊﾗ</t>
  </si>
  <si>
    <t>ﾔﾅｼﾛ</t>
  </si>
  <si>
    <t>ﾔﾏﾀｶﾊﾗ</t>
  </si>
  <si>
    <t>ﾔﾏﾀｷﾉ</t>
  </si>
  <si>
    <t>富津市</t>
  </si>
  <si>
    <t>ｱｲﾉﾔﾂ</t>
  </si>
  <si>
    <t>ｲﾜｻｶ</t>
  </si>
  <si>
    <t>ｳｴｺﾞ</t>
  </si>
  <si>
    <t>ｳﾄｳﾊﾞﾗ</t>
  </si>
  <si>
    <t>ｳﾙﾂﾞ</t>
  </si>
  <si>
    <t>ｵｵｶﾞﾜｻｷ</t>
  </si>
  <si>
    <t>ｶｲﾗ</t>
  </si>
  <si>
    <t>ｶｽﾞﾏ</t>
  </si>
  <si>
    <t>ｶﾅﾔ</t>
  </si>
  <si>
    <t>ｶﾐｲｲﾉ</t>
  </si>
  <si>
    <t>ｶﾒｻﾞﾜ</t>
  </si>
  <si>
    <t>ｺｼﾞｺﾏ</t>
  </si>
  <si>
    <t>ｻｸﾗｲｿｳｼﾖｳｷﾅﾀﾞﾔﾏ</t>
  </si>
  <si>
    <t>ｻｻｹﾞ</t>
  </si>
  <si>
    <t>ｻﾗﾜ</t>
  </si>
  <si>
    <t>ｼｺﾏ</t>
  </si>
  <si>
    <t>ｼﾉﾍﾞ</t>
  </si>
  <si>
    <t>ｼﾓｲｲﾉ</t>
  </si>
  <si>
    <t>ｼﾖｳｼﾞﾔﾂ</t>
  </si>
  <si>
    <t>ｼﾝﾄﾐ</t>
  </si>
  <si>
    <t>ｾｷｼﾞﾘ</t>
  </si>
  <si>
    <t>ﾀｶﾐｿﾞ</t>
  </si>
  <si>
    <t>ﾀｸﾞﾗ</t>
  </si>
  <si>
    <t>ﾀｹｵｶ</t>
  </si>
  <si>
    <t>ﾀﾊﾞﾗ</t>
  </si>
  <si>
    <t>ﾂﾙｵｶ</t>
  </si>
  <si>
    <t>ﾆｼｵｵﾜﾀﾞ</t>
  </si>
  <si>
    <t>ﾊｷﾞｳ</t>
  </si>
  <si>
    <t>ﾊﾅｶﾞﾔﾂ</t>
  </si>
  <si>
    <t>ﾌﾀﾏﾂﾞｶ</t>
  </si>
  <si>
    <t>ﾌﾂﾂ</t>
  </si>
  <si>
    <t>ﾎｳﾘﾕｳｼﾞ</t>
  </si>
  <si>
    <t>ﾐﾖﾊﾞﾗ</t>
  </si>
  <si>
    <t>ﾓﾁｲ</t>
  </si>
  <si>
    <t>ﾔﾀﾇﾏ</t>
  </si>
  <si>
    <t>ﾔﾏﾜｷ</t>
  </si>
  <si>
    <t>浦安市</t>
  </si>
  <si>
    <t>ｱｹﾐ</t>
  </si>
  <si>
    <t>ｲﾏｶﾞﾜ</t>
  </si>
  <si>
    <t>ｶｲﾗｸ</t>
  </si>
  <si>
    <t>ｷﾀｻﾞｶｴ</t>
  </si>
  <si>
    <t>ﾁﾄﾞﾘ</t>
  </si>
  <si>
    <t>ﾃﾂｺｳﾄﾞｵﾘ</t>
  </si>
  <si>
    <t>ﾄｳﾀﾞｲｼﾞﾏ</t>
  </si>
  <si>
    <t>ﾎﾘｴ</t>
  </si>
  <si>
    <t>ﾏｲﾊﾏ</t>
  </si>
  <si>
    <t>四街道市</t>
  </si>
  <si>
    <t>ｲｹﾊﾅ</t>
  </si>
  <si>
    <t>ｳﾁｸﾛﾀﾞ</t>
  </si>
  <si>
    <t>ｵﾅｷﾞ</t>
  </si>
  <si>
    <t>ｻﾁｶﾞｵｶ</t>
  </si>
  <si>
    <t>ｼｶﾜﾀｼ</t>
  </si>
  <si>
    <t>ｼﾓｼﾂﾞｼﾝﾃﾞﾝ</t>
  </si>
  <si>
    <t>ﾀﾞｲﾆﾁ</t>
  </si>
  <si>
    <t>ﾀｶｵﾉﾓﾘ</t>
  </si>
  <si>
    <t>ﾀｶﾉﾀﾞｲ</t>
  </si>
  <si>
    <t>ﾂｸｼｻﾞ</t>
  </si>
  <si>
    <t>ﾅﾊﾞｻﾏ</t>
  </si>
  <si>
    <t>ﾅﾘﾔﾏ</t>
  </si>
  <si>
    <t>ﾐｿﾗ</t>
  </si>
  <si>
    <t>ﾐﾉﾘﾁﾖｳ</t>
  </si>
  <si>
    <t>ﾒｲﾜ</t>
  </si>
  <si>
    <t>ﾓﾈﾉｻﾄ</t>
  </si>
  <si>
    <t>ﾔﾏﾅｼ</t>
  </si>
  <si>
    <t>ﾖﾂｶｲﾄﾞｳ</t>
  </si>
  <si>
    <t>ﾛﾂﾎﾟｳｶﾞｵｶ</t>
  </si>
  <si>
    <t>袖ケ浦市</t>
  </si>
  <si>
    <t>ｱﾍﾞ</t>
  </si>
  <si>
    <t>ｲｲﾄﾐ</t>
  </si>
  <si>
    <t>ｳﾁｺｼ</t>
  </si>
  <si>
    <t>ｴｲﾁ</t>
  </si>
  <si>
    <t>ｶﾂ</t>
  </si>
  <si>
    <t>ｶﾐﾐﾔﾀﾞ</t>
  </si>
  <si>
    <t>ｶﾜﾊﾗｲ</t>
  </si>
  <si>
    <t>ｷﾀｿﾃﾞ</t>
  </si>
  <si>
    <t>ｸﾗﾅﾐ</t>
  </si>
  <si>
    <t>ｸﾗﾅﾐﾀﾞｲ</t>
  </si>
  <si>
    <t>ｼｲﾉﾓﾘ</t>
  </si>
  <si>
    <t>ｼﾓﾆﾂﾀ</t>
  </si>
  <si>
    <t>ｼﾓﾈｷﾞｼ</t>
  </si>
  <si>
    <t>ｿﾃﾞｶﾞｳﾗｴｷﾏｴ</t>
  </si>
  <si>
    <t>ﾀｶﾔ</t>
  </si>
  <si>
    <t>ﾀｷﾉｸﾁ</t>
  </si>
  <si>
    <t>ﾄﾞｳﾔﾂ</t>
  </si>
  <si>
    <t>ﾅｶｿﾃﾞ</t>
  </si>
  <si>
    <t>ﾅｶﾞｳﾗ</t>
  </si>
  <si>
    <t>ﾅｶﾞｳﾗｴｷﾏｴ</t>
  </si>
  <si>
    <t>ﾅﾗﾜ</t>
  </si>
  <si>
    <t>ﾉｻﾞﾄ</t>
  </si>
  <si>
    <t>ﾉｿﾞﾐﾉ</t>
  </si>
  <si>
    <t>ﾌｸｵｳﾀﾞｲ</t>
  </si>
  <si>
    <t>ﾐｸﾛ</t>
  </si>
  <si>
    <t>ﾐﾂｻﾞｸ</t>
  </si>
  <si>
    <t>ﾐﾅﾐｿﾃﾞ</t>
  </si>
  <si>
    <t>ﾖｼﾉﾀﾞ</t>
  </si>
  <si>
    <t>八街市</t>
  </si>
  <si>
    <t>ｲｻｺﾞ</t>
  </si>
  <si>
    <t>ｵｵｷﾞ</t>
  </si>
  <si>
    <t>ｵｵｾｷ</t>
  </si>
  <si>
    <t>ｵｵﾔﾙ</t>
  </si>
  <si>
    <t>ｵｷﾜﾀｼ</t>
  </si>
  <si>
    <t>ｶﾐｲｻｺﾞ</t>
  </si>
  <si>
    <t>ｶﾞﾝﾏﾙ</t>
  </si>
  <si>
    <t>ｷﾊﾞﾗ</t>
  </si>
  <si>
    <t>ｺﾔﾙ</t>
  </si>
  <si>
    <t>ｼﾓｸ</t>
  </si>
  <si>
    <t>ｾﾀ</t>
  </si>
  <si>
    <t>ﾄﾔﾏ</t>
  </si>
  <si>
    <t>ﾋｶﾞｼﾖｼﾀﾞ</t>
  </si>
  <si>
    <t>ﾋｼﾞｶｲ</t>
  </si>
  <si>
    <t>ﾓﾁｸｻ</t>
  </si>
  <si>
    <t>ﾔﾏﾀﾞﾀﾞｲ</t>
  </si>
  <si>
    <t>印西市</t>
  </si>
  <si>
    <t>ｱｲｼﾞﾏ</t>
  </si>
  <si>
    <t>ｱｼﾞｷﾎﾞﾂｸｲ</t>
  </si>
  <si>
    <t>ｲｽﾞﾐﾔ</t>
  </si>
  <si>
    <t>ｲﾜﾄ</t>
  </si>
  <si>
    <t>ｳﾁﾉ</t>
  </si>
  <si>
    <t>ｳﾗﾊﾀｼﾝﾃﾞﾝ</t>
  </si>
  <si>
    <t>ｳﾗﾍﾞ</t>
  </si>
  <si>
    <t>ｳﾗﾍﾞﾑﾗｼﾝﾃﾞﾝ</t>
  </si>
  <si>
    <t>ｵｼﾂｹ</t>
  </si>
  <si>
    <t>ｶｸﾞﾛ</t>
  </si>
  <si>
    <t>ｶｸﾞﾛﾐﾅﾐ</t>
  </si>
  <si>
    <t>ｶｻｶﾞﾐ</t>
  </si>
  <si>
    <t>ｶﾏｶﾞﾘ</t>
  </si>
  <si>
    <t>ｶﾒﾅﾘ</t>
  </si>
  <si>
    <t>ｷｵﾛｼ</t>
  </si>
  <si>
    <t>ｷｵﾛｼﾋｶﾞｼ</t>
  </si>
  <si>
    <t>ｷｵﾛｼﾐﾅﾐ</t>
  </si>
  <si>
    <t>ｷｶﾘ</t>
  </si>
  <si>
    <t>ｷﾞﾖｳﾄｸ</t>
  </si>
  <si>
    <t>ｹﾂｴﾝｼﾞ</t>
  </si>
  <si>
    <t>ｺｳｻｲｼﾝﾃﾞﾝ</t>
  </si>
  <si>
    <t>ｺﾊﾞﾔｼｷﾀ</t>
  </si>
  <si>
    <t>ｺﾊﾞﾔｼｾﾝｹﾞﾝ</t>
  </si>
  <si>
    <t>ｺﾊﾞﾔｼﾀﾞｲﾓﾝｼﾀ</t>
  </si>
  <si>
    <t>ｻｶﾅｵﾎﾞﾂｸｲ</t>
  </si>
  <si>
    <t>ｻﾉﾔ</t>
  </si>
  <si>
    <t>ｼﾖｳｹﾞﾝ</t>
  </si>
  <si>
    <t>ｼﾞﾝﾍﾞｴ</t>
  </si>
  <si>
    <t>ｾﾝｹﾞﾝﾏｴ</t>
  </si>
  <si>
    <t>ｿｳﾌｹ</t>
  </si>
  <si>
    <t>ｿｳﾎ</t>
  </si>
  <si>
    <t>ﾀｶﾊﾞﾅ</t>
  </si>
  <si>
    <t>ﾀｷﾉ</t>
  </si>
  <si>
    <t>ﾀｹﾌｸﾛ</t>
  </si>
  <si>
    <t>ﾀﾀﾗﾀﾞ</t>
  </si>
  <si>
    <t>ﾁﾕｳｵｳｷﾀ</t>
  </si>
  <si>
    <t>ﾁﾕｳｵｳﾐﾅﾐ</t>
  </si>
  <si>
    <t>ﾂｸﾘﾔﾀﾞｲ</t>
  </si>
  <si>
    <t>ﾂﾉﾀﾞ</t>
  </si>
  <si>
    <t>ﾄｶﾐ</t>
  </si>
  <si>
    <t>ﾄｶﾐﾀﾞｲ</t>
  </si>
  <si>
    <t>ﾅｶﾞﾄﾔ</t>
  </si>
  <si>
    <t>ﾆｼﾉﾊﾗ</t>
  </si>
  <si>
    <t>ﾊｷﾞﾉ</t>
  </si>
  <si>
    <t>ﾋｶﾞｼﾉﾊﾗ</t>
  </si>
  <si>
    <t>ﾋﾗｵｶ</t>
  </si>
  <si>
    <t>ﾋﾗｶ</t>
  </si>
  <si>
    <t>ﾋﾗｶｶﾞｸｴﾝﾀﾞｲ</t>
  </si>
  <si>
    <t>ﾌﾅｵ</t>
  </si>
  <si>
    <t>ﾎﾂｻｸ</t>
  </si>
  <si>
    <t>ﾏｲﾋﾒ</t>
  </si>
  <si>
    <t>ﾏｷﾉｷﾄﾞ</t>
  </si>
  <si>
    <t>ﾏｷﾉﾀﾞｲ</t>
  </si>
  <si>
    <t>ﾏﾂｻﾞｷﾀﾞｲ</t>
  </si>
  <si>
    <t>ﾏﾂﾑｼ</t>
  </si>
  <si>
    <t>ﾐｾ</t>
  </si>
  <si>
    <t>ﾑｻﾞｲ</t>
  </si>
  <si>
    <t>ﾑｻﾞｲｶﾞｸｴﾝﾀﾞｲ</t>
  </si>
  <si>
    <t>ﾓﾄﾉｺﾊﾞﾔｼ</t>
  </si>
  <si>
    <t>ﾓﾉｷ</t>
  </si>
  <si>
    <t>ﾓﾛﾄ</t>
  </si>
  <si>
    <t>ﾘﾕｳﾌｸｼﾞ</t>
  </si>
  <si>
    <t>ﾜｶﾊｷﾞ</t>
  </si>
  <si>
    <t>白井市</t>
  </si>
  <si>
    <t>ｲｹﾉｶﾐ</t>
  </si>
  <si>
    <t>ｵｵﾔﾏｸﾞﾁ</t>
  </si>
  <si>
    <t>ｵﾘﾀﾃ</t>
  </si>
  <si>
    <t>ｶﾜﾗｺﾞ</t>
  </si>
  <si>
    <t>ｷﾖﾄﾞ</t>
  </si>
  <si>
    <t>ｼｼﾊﾞ</t>
  </si>
  <si>
    <t>ｼﾐｽﾞｸﾞﾁ</t>
  </si>
  <si>
    <t>ﾀﾞｲﾏﾂ</t>
  </si>
  <si>
    <t>ﾄﾐﾂｶ</t>
  </si>
  <si>
    <t>ﾄﾖｲﾁ</t>
  </si>
  <si>
    <t>ﾅｳﾁ</t>
  </si>
  <si>
    <t>ﾅﾅﾂｷﾞﾀﾞｲ</t>
  </si>
  <si>
    <t>ﾆｼｼﾛｲ</t>
  </si>
  <si>
    <t>ﾈ</t>
  </si>
  <si>
    <t>ﾌｸ</t>
  </si>
  <si>
    <t>ﾐﾅﾐﾔﾏ</t>
  </si>
  <si>
    <t>富里市</t>
  </si>
  <si>
    <t>ｼﾝﾅｶｻﾞﾜ</t>
  </si>
  <si>
    <t>ﾀｶﾏﾂ</t>
  </si>
  <si>
    <t>ﾀﾂｻﾞﾜｼﾝﾃﾞﾝ</t>
  </si>
  <si>
    <t>ﾅﾅｴ</t>
  </si>
  <si>
    <t>ﾆﾂﾊﾟｼ</t>
  </si>
  <si>
    <t>ﾈｺﾅ</t>
  </si>
  <si>
    <t>ﾋﾖｼｸﾗ</t>
  </si>
  <si>
    <t>南房総市</t>
  </si>
  <si>
    <t>ｱﾝﾊﾞﾔ</t>
  </si>
  <si>
    <t>ｲｹﾉｳﾁ</t>
  </si>
  <si>
    <t>ｲｼﾄﾞｳ</t>
  </si>
  <si>
    <t>ｲｼﾄﾞｳﾊﾗ</t>
  </si>
  <si>
    <t>ｲﾇｶｹ</t>
  </si>
  <si>
    <t>ｲﾜｲﾄ</t>
  </si>
  <si>
    <t>ｴﾋﾞｼｷ</t>
  </si>
  <si>
    <t>ｵｵｶﾞｸﾁ</t>
  </si>
  <si>
    <t>ｵﾄﾞ</t>
  </si>
  <si>
    <t>ｶﾐﾀｷﾀﾞ</t>
  </si>
  <si>
    <t>ｶﾐﾎﾘ</t>
  </si>
  <si>
    <t>ｶﾜﾀ</t>
  </si>
  <si>
    <t>ｸｼ</t>
  </si>
  <si>
    <t>ｸﾂﾐ</t>
  </si>
  <si>
    <t>ｹｷﾞﾔ</t>
  </si>
  <si>
    <t>ｺｳﾗ</t>
  </si>
  <si>
    <t>ｼﾓﾀｷﾀﾞ</t>
  </si>
  <si>
    <t>ｼﾕｼｶﾞﾔﾂ</t>
  </si>
  <si>
    <t>ﾆﾌﾞ</t>
  </si>
  <si>
    <t>ﾍｸﾞﾘｼﾓ</t>
  </si>
  <si>
    <t>ﾍｸﾞﾘﾅｶ</t>
  </si>
  <si>
    <t>ﾏｽﾏ</t>
  </si>
  <si>
    <t>ﾏﾙﾎﾝｺﾞｳ</t>
  </si>
  <si>
    <t>ﾏﾙﾔﾏﾋﾗﾂｶ</t>
  </si>
  <si>
    <t>ﾐｺｶﾞﾐ</t>
  </si>
  <si>
    <t>ﾐｼﾖｳ</t>
  </si>
  <si>
    <t>ﾐﾔﾉﾔﾂ</t>
  </si>
  <si>
    <t>ﾓﾄｵﾘ</t>
  </si>
  <si>
    <t>ﾔﾏﾅ</t>
  </si>
  <si>
    <t>ﾔﾑｶｲ</t>
  </si>
  <si>
    <t>ﾖｼｻﾞﾜ</t>
  </si>
  <si>
    <t>匝瑳市</t>
  </si>
  <si>
    <t>ｱｸﾞﾔﾏ</t>
  </si>
  <si>
    <t>ｲｲｸﾞﾗﾀﾞｲ</t>
  </si>
  <si>
    <t>ｲｲﾀﾞｶ</t>
  </si>
  <si>
    <t>ｲﾘﾔﾏｻﾞｷ</t>
  </si>
  <si>
    <t>ｳﾁﾔﾏ</t>
  </si>
  <si>
    <t>ｵｲｵ</t>
  </si>
  <si>
    <t>ｵｵｳﾗ</t>
  </si>
  <si>
    <t>ｵｵﾃﾞﾗ</t>
  </si>
  <si>
    <t>ｵｷﾞﾉ</t>
  </si>
  <si>
    <t>ｶﾀｺ</t>
  </si>
  <si>
    <t>ｶﾅﾊﾞﾗ</t>
  </si>
  <si>
    <t>ｶﾌﾞｻﾞﾄ</t>
  </si>
  <si>
    <t>ｺｳｻﾞｷ</t>
  </si>
  <si>
    <t>ｼﾑﾗ</t>
  </si>
  <si>
    <t>ｼﾞﾖｳﾔﾅｶ</t>
  </si>
  <si>
    <t>ﾀｸﾎﾞ</t>
  </si>
  <si>
    <t>ﾄｷｿﾞﾈ</t>
  </si>
  <si>
    <t>ﾆｼｺｻﾞｻ</t>
  </si>
  <si>
    <t>ﾉﾃﾞ</t>
  </si>
  <si>
    <t>ﾊﾙﾐ</t>
  </si>
  <si>
    <t>ﾋｶﾞｼｺｻﾞｻ</t>
  </si>
  <si>
    <t>ﾋｶﾞｼﾔ</t>
  </si>
  <si>
    <t>ﾋｻｶﾀ</t>
  </si>
  <si>
    <t>ﾋﾗｷﾞ</t>
  </si>
  <si>
    <t>ﾐﾄﾞﾘﾀﾞｲﾗ</t>
  </si>
  <si>
    <t>ﾐﾅﾐｶﾝｻﾞｷ</t>
  </si>
  <si>
    <t>ﾐﾅﾐﾔﾏｻﾞｷ</t>
  </si>
  <si>
    <t>ﾔﾂﾍﾟ</t>
  </si>
  <si>
    <t>ﾔﾏｸﾜ</t>
  </si>
  <si>
    <t>ﾖｳｶｲﾁﾊﾞｲ</t>
  </si>
  <si>
    <t>ﾖｳｶｲﾁﾊﾞﾆ</t>
  </si>
  <si>
    <t>ﾖｳｶｲﾁﾊﾞﾊ</t>
  </si>
  <si>
    <t>ﾖｳｶｲﾁﾊﾞﾎ</t>
  </si>
  <si>
    <t>ﾖｳｶｲﾁﾊﾞﾛ</t>
  </si>
  <si>
    <t>ﾖﾈﾓﾁ</t>
  </si>
  <si>
    <t>ﾜｶｼｵﾁﾖｳ</t>
  </si>
  <si>
    <t>香取市</t>
  </si>
  <si>
    <t>ｱﾀﾏｶﾞﾜ</t>
  </si>
  <si>
    <t>ｱﾀﾏﾀﾞｲ</t>
  </si>
  <si>
    <t>ｱﾌﾞﾗﾀ</t>
  </si>
  <si>
    <t>ｱﾗｷﾀ</t>
  </si>
  <si>
    <t>ｲｿﾔﾏ</t>
  </si>
  <si>
    <t>ｲﾁﾉﾜｹﾒ</t>
  </si>
  <si>
    <t>ｲﾁﾔﾏ</t>
  </si>
  <si>
    <t>ｲﾁﾜﾀﾞ</t>
  </si>
  <si>
    <t>ｲﾘｱｲﾁ</t>
  </si>
  <si>
    <t>ｲﾜｶﾞｻｷﾀﾞｲ</t>
  </si>
  <si>
    <t>ｲﾜﾍﾞ</t>
  </si>
  <si>
    <t>ｵｳｷﾞｼﾏ</t>
  </si>
  <si>
    <t>ｵｵｸﾗﾖｳﾛｺﾞ</t>
  </si>
  <si>
    <t>ｵｵﾄｶﾞﾘ</t>
  </si>
  <si>
    <t>ｵｵﾄｶﾞﾜ</t>
  </si>
  <si>
    <t>ｵｵﾄｼﾝﾃﾞﾝ</t>
  </si>
  <si>
    <t>ｵｵﾈ</t>
  </si>
  <si>
    <t>ｵｶｲｲﾀﾞ</t>
  </si>
  <si>
    <t>ｵﾐｶﾞﾜ</t>
  </si>
  <si>
    <t>ｵﾘﾊﾀ</t>
  </si>
  <si>
    <t>ｶﾄﾘ</t>
  </si>
  <si>
    <t>ｶﾏﾂﾞｶ</t>
  </si>
  <si>
    <t>ｶﾐｵｶﾞﾜ</t>
  </si>
  <si>
    <t>ｶﾐｺﾎﾞﾘ</t>
  </si>
  <si>
    <t>ｶﾘｹ</t>
  </si>
  <si>
    <t>ｶﾜｶﾞｼﾗ</t>
  </si>
  <si>
    <t>ｷﾀﾊﾗﾁｼﾝﾃﾞﾝ</t>
  </si>
  <si>
    <t>ｷﾉｳﾁ</t>
  </si>
  <si>
    <t>ｷﾉｳﾁﾑｼﾊﾀｶﾐｺﾎﾞﾘｲﾘｱｲﾁｵｵﾀﾞｲﾗ</t>
  </si>
  <si>
    <t>ｷﾘｻﾞｸ</t>
  </si>
  <si>
    <t>ｺｳｶﾞｲｼﾞﾏ</t>
  </si>
  <si>
    <t>ｺｳｶﾝｽﾞ</t>
  </si>
  <si>
    <t>ｺﾞｺﾞｳﾁ</t>
  </si>
  <si>
    <t>ｻﾝﾉﾜｹﾒ</t>
  </si>
  <si>
    <t>ｼﾀﾞｶ</t>
  </si>
  <si>
    <t>ｼﾓｲｲﾀﾞ</t>
  </si>
  <si>
    <t>ｼﾓｵｶﾞﾜ</t>
  </si>
  <si>
    <t>ｼﾓｵﾉ</t>
  </si>
  <si>
    <t>ｼﾓｺﾎﾞﾘ</t>
  </si>
  <si>
    <t>ｼﾗｲ</t>
  </si>
  <si>
    <t>ｽｹｻﾞﾜ</t>
  </si>
  <si>
    <t>ﾀﾀﾞ</t>
  </si>
  <si>
    <t>ﾂｷｽｼﾝﾃﾞﾝ</t>
  </si>
  <si>
    <t>ﾂﾉﾐﾔ</t>
  </si>
  <si>
    <t>ﾄﾂﾊﾟ</t>
  </si>
  <si>
    <t>ﾅｶｽﾞ</t>
  </si>
  <si>
    <t>ﾆｲﾁﾊﾞ</t>
  </si>
  <si>
    <t>ﾆｲﾃﾞﾗ</t>
  </si>
  <si>
    <t>ﾆｼｻﾞｶ</t>
  </si>
  <si>
    <t>ﾆｼﾀﾍﾞ</t>
  </si>
  <si>
    <t>ﾆｼﾍﾞﾀ</t>
  </si>
  <si>
    <t>ﾆﾂﾍﾟ</t>
  </si>
  <si>
    <t>ﾆﾗ</t>
  </si>
  <si>
    <t>ﾉﾏﾔﾜﾗ</t>
  </si>
  <si>
    <t>ﾊﾀﾎｺ</t>
  </si>
  <si>
    <t>ﾊﾁﾎﾝ</t>
  </si>
  <si>
    <t>ﾊﾄﾔﾏ</t>
  </si>
  <si>
    <t>ﾊﾈｶﾞﾜ</t>
  </si>
  <si>
    <t>ﾌﾉ</t>
  </si>
  <si>
    <t>ﾌﾏ</t>
  </si>
  <si>
    <t>ﾏｼﾀ</t>
  </si>
  <si>
    <t>ﾐｽﾞﾎﾀﾞｲ</t>
  </si>
  <si>
    <t>ﾐﾅﾐﾊﾗﾁｼﾝﾃﾞﾝ</t>
  </si>
  <si>
    <t>ﾑｼﾊﾀ</t>
  </si>
  <si>
    <t>ﾓﾄﾔﾊｷﾞ</t>
  </si>
  <si>
    <t>ﾔﾏｶﾞﾜ</t>
  </si>
  <si>
    <t>ﾔﾏﾉﾍﾞ</t>
  </si>
  <si>
    <t>ﾖｳｶｲﾁﾊﾞ</t>
  </si>
  <si>
    <t>ﾖｳﾛｺﾞ</t>
  </si>
  <si>
    <t>ﾖｸﾗ</t>
  </si>
  <si>
    <t>ﾘﾕｳｻﾞｸ</t>
  </si>
  <si>
    <t>ﾜｶﾚｺﾞｳ</t>
  </si>
  <si>
    <t>山武市</t>
  </si>
  <si>
    <t>ｱｿｳｼﾝﾃﾞﾝ</t>
  </si>
  <si>
    <t>ｱﾒﾂﾎﾞ</t>
  </si>
  <si>
    <t>ｲﾀｶﾞﾜ</t>
  </si>
  <si>
    <t>ｲﾀﾂｷ</t>
  </si>
  <si>
    <t>ｲﾀﾅｶｼﾝﾃﾞﾝ</t>
  </si>
  <si>
    <t>ｲﾉｳﾁ</t>
  </si>
  <si>
    <t>ｳｴｸｻ</t>
  </si>
  <si>
    <t>ｵﾔﾀﾞ</t>
  </si>
  <si>
    <t>ｶﾐﾖｺｼﾞ</t>
  </si>
  <si>
    <t>ｸｻﾌﾞｶ</t>
  </si>
  <si>
    <t>ｺﾞｷﾀ</t>
  </si>
  <si>
    <t>ｻﾈｶﾄﾞ</t>
  </si>
  <si>
    <t>ｼｲｻﾞｷ</t>
  </si>
  <si>
    <t>ｼﾏﾄﾞ</t>
  </si>
  <si>
    <t>ｼﾓﾌﾀﾞ</t>
  </si>
  <si>
    <t>ｼﾝｷﾞﾖｳｼﾞ</t>
  </si>
  <si>
    <t>ﾂﾍﾞ</t>
  </si>
  <si>
    <t>ﾄﾉﾀﾞｲ</t>
  </si>
  <si>
    <t>ﾄﾐｸﾞﾁ</t>
  </si>
  <si>
    <t>ﾄﾐﾀﾞｺﾞｳﾔ</t>
  </si>
  <si>
    <t>ﾅｶﾂﾀ</t>
  </si>
  <si>
    <t>ﾅﾙﾄｳ</t>
  </si>
  <si>
    <t>ﾊﾆﾔ</t>
  </si>
  <si>
    <t>ﾋﾒｼﾏ</t>
  </si>
  <si>
    <t>ﾋﾕｳｶﾞﾀﾞｲ</t>
  </si>
  <si>
    <t>ﾐｽｷﾞﾉ</t>
  </si>
  <si>
    <t>ﾑｼﾖｳ</t>
  </si>
  <si>
    <t>ﾓﾄｽｶ</t>
  </si>
  <si>
    <t>ﾕｻｶ</t>
  </si>
  <si>
    <t>いすみ市</t>
  </si>
  <si>
    <t>ｲﾏｾﾞｷ</t>
  </si>
  <si>
    <t>ｵｲｹ</t>
  </si>
  <si>
    <t>ｵｵﾊﾗﾀﾞｲ</t>
  </si>
  <si>
    <t>ｵｵﾊﾗﾓｶﾞﾐﾀﾞｲ</t>
  </si>
  <si>
    <t>ｵｷﾞﾜﾗ</t>
  </si>
  <si>
    <t>ｶｷﾜﾀﾞ</t>
  </si>
  <si>
    <t>ｶﾐｵｷ</t>
  </si>
  <si>
    <t>ｶﾐﾌﾞｾ</t>
  </si>
  <si>
    <t>ｺﾏﾀｲ</t>
  </si>
  <si>
    <t>ｻｸﾀﾞ</t>
  </si>
  <si>
    <t>ｻﾂﾓﾘ</t>
  </si>
  <si>
    <t>ｻﾑﾛ</t>
  </si>
  <si>
    <t>ｼﾓﾌﾞｾ</t>
  </si>
  <si>
    <t>ｼﾔｶﾔﾂ</t>
  </si>
  <si>
    <t>ｼﾖｳﾘﾕｳｼﾞ</t>
  </si>
  <si>
    <t>ﾀｶﾀﾞﾆ</t>
  </si>
  <si>
    <t>ﾆﾂﾀ</t>
  </si>
  <si>
    <t>ﾆﾂﾀﾉ</t>
  </si>
  <si>
    <t>ﾆﾂﾀﾜｶﾔﾏﾌｶﾎﾘｲﾘｱｲﾁ</t>
  </si>
  <si>
    <t>ﾉｳｼﾞﾂ</t>
  </si>
  <si>
    <t>ﾋｱﾘ</t>
  </si>
  <si>
    <t>ﾌｶﾎﾘ</t>
  </si>
  <si>
    <t>ﾎｿｵ</t>
  </si>
  <si>
    <t>ﾏｽﾀﾞ</t>
  </si>
  <si>
    <t>ﾏﾂﾏﾙ</t>
  </si>
  <si>
    <t>ﾏﾝｷﾞ</t>
  </si>
  <si>
    <t>ﾔｵﾄﾒ</t>
  </si>
  <si>
    <t>ﾔﾏｻ</t>
  </si>
  <si>
    <t>ﾗｸﾏﾁ</t>
  </si>
  <si>
    <t>大網白里市</t>
  </si>
  <si>
    <t>ｲｻｺﾞﾀﾞ</t>
  </si>
  <si>
    <t>ｳﾜﾔｼﾝﾃﾞﾝ</t>
  </si>
  <si>
    <t>ｶｷﾓﾁ</t>
  </si>
  <si>
    <t>ｶﾂﾗﾔﾏ</t>
  </si>
  <si>
    <t>ｶﾅﾔｺﾞｳ</t>
  </si>
  <si>
    <t>ｶﾝﾎﾞｳ</t>
  </si>
  <si>
    <t>ｷﾀｲｲﾂﾞｶ</t>
  </si>
  <si>
    <t>ｷﾀｲﾏｲｽﾞﾐ</t>
  </si>
  <si>
    <t>ｷﾀﾖｺｶﾜ</t>
  </si>
  <si>
    <t>ｷﾀﾖｼﾀﾞ</t>
  </si>
  <si>
    <t>ｷﾐﾉﾓﾘﾐﾅﾐ</t>
  </si>
  <si>
    <t>ｸｼﾞﾕｳﾈ</t>
  </si>
  <si>
    <t>ｺﾆｼ</t>
  </si>
  <si>
    <t>ｻｹﾞﾎｳｼﾞ</t>
  </si>
  <si>
    <t>ｾｲﾅｺﾞｳﾔ</t>
  </si>
  <si>
    <t>ﾅｶﾞﾀﾉ</t>
  </si>
  <si>
    <t>ﾎｼﾔ</t>
  </si>
  <si>
    <t>ﾎｿｸｻ</t>
  </si>
  <si>
    <t>ﾎﾄｹｼﾏ</t>
  </si>
  <si>
    <t>ﾐﾅﾐｲｲﾂﾞｶ</t>
  </si>
  <si>
    <t>ﾐﾅﾐｲﾏｲｽﾞﾐ</t>
  </si>
  <si>
    <t>ﾐﾅﾐﾀﾞﾏ</t>
  </si>
  <si>
    <t>ﾐﾅﾐﾖｺｶﾜ</t>
  </si>
  <si>
    <t>ﾐﾔｺﾉ</t>
  </si>
  <si>
    <t>ﾓﾁﾉｷ</t>
  </si>
  <si>
    <t>ﾔﾅｷﾞﾊﾞｼ</t>
  </si>
  <si>
    <t>ﾖｳｱﾝｼﾞ</t>
  </si>
  <si>
    <t>ｲｲｽﾞﾐ</t>
  </si>
  <si>
    <t>ｲｼﾞﾉ</t>
  </si>
  <si>
    <t>ｲｼﾞﾉｼﾝﾃﾞﾝ</t>
  </si>
  <si>
    <t>ｲﾏｸﾗｼﾝﾃﾞﾝ</t>
  </si>
  <si>
    <t>ｶﾐｲﾜﾊｼ</t>
  </si>
  <si>
    <t>ｶﾐﾓﾄｻｸﾗ</t>
  </si>
  <si>
    <t>ｼﾉﾔﾏｼﾝﾃﾞﾝ</t>
  </si>
  <si>
    <t>ｼﾓｲﾜﾊｼ</t>
  </si>
  <si>
    <t>ｼﾓﾀﾞｲ</t>
  </si>
  <si>
    <t>ｽﾐ</t>
  </si>
  <si>
    <t>ﾋｶﾞｼｼｽｲ</t>
  </si>
  <si>
    <t>ﾌｼﾞｷﾉ</t>
  </si>
  <si>
    <t>ﾓﾄｻｸﾗ</t>
  </si>
  <si>
    <t>ｱｼﾞｷﾀﾞｲ</t>
  </si>
  <si>
    <t>ｱｼﾞｷﾎﾞﾂｸｲｼﾝﾃﾞﾝ</t>
  </si>
  <si>
    <t>ｳｹｶﾀ</t>
  </si>
  <si>
    <t>ｷﾀﾍﾞﾀ</t>
  </si>
  <si>
    <t>ｻｶﾅｵ</t>
  </si>
  <si>
    <t>ｻｶﾅｵﾀﾞｲ</t>
  </si>
  <si>
    <t>ﾌｶﾏｻｶﾅｵ</t>
  </si>
  <si>
    <t>ﾔｺｳ</t>
  </si>
  <si>
    <t>ﾔｺｳｼﾝﾒｲ</t>
  </si>
  <si>
    <t>ﾘﾕｳｶｸｼﾞ</t>
  </si>
  <si>
    <t>ﾘﾕｳｶｸｼﾞﾀﾞｲ</t>
  </si>
  <si>
    <t>ｲﾏ</t>
  </si>
  <si>
    <t>ｳｴﾎﾞｳ</t>
  </si>
  <si>
    <t>ｹﾅﾘ</t>
  </si>
  <si>
    <t>ｺｳｻﾞｷｼﾝｼﾕｸ</t>
  </si>
  <si>
    <t>ｺｳｻﾞｷﾎﾝｼﾕｸ</t>
  </si>
  <si>
    <t>ｺﾊﾗ</t>
  </si>
  <si>
    <t>ｼﾝ</t>
  </si>
  <si>
    <t>ﾀﾁﾉ</t>
  </si>
  <si>
    <t>ﾌｼﾞﾉﾀﾞｲ</t>
  </si>
  <si>
    <t>ｲｲｻﾞｻ</t>
  </si>
  <si>
    <t>ｲﾃﾞﾇﾏ</t>
  </si>
  <si>
    <t>ｲﾄﾞﾔﾏ</t>
  </si>
  <si>
    <t>ｳｼﾉｵ</t>
  </si>
  <si>
    <t>ｵｵｶﾄﾞ</t>
  </si>
  <si>
    <t>ｵｵﾀｶ</t>
  </si>
  <si>
    <t>ｺﾞｼﾖﾀﾞｲ</t>
  </si>
  <si>
    <t>ｻｸﾐｸﾗ</t>
  </si>
  <si>
    <t>ｿﾒｲ</t>
  </si>
  <si>
    <t>ﾀｶﾂﾊﾗ</t>
  </si>
  <si>
    <t>ﾀｺ</t>
  </si>
  <si>
    <t>ﾁﾀﾞ</t>
  </si>
  <si>
    <t>ﾂｷﾞｳﾗ</t>
  </si>
  <si>
    <t>ﾃﾗｻｸ</t>
  </si>
  <si>
    <t>ﾄｳｷ</t>
  </si>
  <si>
    <t>ﾄﾖﾐ</t>
  </si>
  <si>
    <t>ﾆｼﾌﾙｳﾁ</t>
  </si>
  <si>
    <t>ﾋｶﾞｼﾏﾂｻｷ</t>
  </si>
  <si>
    <t>ﾎｳﾀﾞ</t>
  </si>
  <si>
    <t>ﾏｸﾞﾗ</t>
  </si>
  <si>
    <t>ﾐﾅﾐｶﾘｱﾃ</t>
  </si>
  <si>
    <t>ﾐﾅﾐﾀﾏﾂｸﾘ</t>
  </si>
  <si>
    <t>ﾐﾅﾐﾅｶ</t>
  </si>
  <si>
    <t>ﾐﾅﾐﾅﾐｷ</t>
  </si>
  <si>
    <t>ﾓﾄﾐｸﾗ</t>
  </si>
  <si>
    <t>ｲｼﾃﾞ</t>
  </si>
  <si>
    <t>ｲﾏｺﾞｵﾘ</t>
  </si>
  <si>
    <t>ｵｵﾄﾓ</t>
  </si>
  <si>
    <t>ｵｻﾞ</t>
  </si>
  <si>
    <t>ｶﾝﾀﾞ</t>
  </si>
  <si>
    <t>ｸﾎﾞﾉﾔ</t>
  </si>
  <si>
    <t>ｺｶﾞｲﾉ</t>
  </si>
  <si>
    <t>ｺﾐﾅﾐ</t>
  </si>
  <si>
    <t>ｻｻｶﾞﾜｲ</t>
  </si>
  <si>
    <t>ｻｻｶﾞﾜﾛ</t>
  </si>
  <si>
    <t>ﾀｶﾍﾞ</t>
  </si>
  <si>
    <t>ﾅﾂﾒ</t>
  </si>
  <si>
    <t>ﾆｲｼﾞﾕｸ</t>
  </si>
  <si>
    <t>ﾊﾊﾞｶﾘ</t>
  </si>
  <si>
    <t>ﾔｴﾎﾞ</t>
  </si>
  <si>
    <t>ﾔﾂﾞ</t>
  </si>
  <si>
    <t>ｱｵ</t>
  </si>
  <si>
    <t>ﾀﾅｶｱﾗｵｲ</t>
  </si>
  <si>
    <t>ﾌｼﾞｼﾀ</t>
  </si>
  <si>
    <t>ﾌﾄﾞｳﾄﾞｳ</t>
  </si>
  <si>
    <t>ﾏｶﾞﾒ</t>
  </si>
  <si>
    <t>ﾏｶﾞﾒｼﾝﾃﾞﾝ</t>
  </si>
  <si>
    <t>ｱｻｸﾗ</t>
  </si>
  <si>
    <t>ｲﾋﾞﾂ</t>
  </si>
  <si>
    <t>ｵｵﾀﾞｲ</t>
  </si>
  <si>
    <t>ｵﾊﾞﾗｸ</t>
  </si>
  <si>
    <t>ｶﾐﾌｷｲﾚ</t>
  </si>
  <si>
    <t>ｼﾓﾌｷｲﾚ</t>
  </si>
  <si>
    <t>ﾆｲﾀﾞｼﾝﾃﾞﾝ</t>
  </si>
  <si>
    <t>ﾎｳﾏ</t>
  </si>
  <si>
    <t>ｲﾁﾉﾊﾗ</t>
  </si>
  <si>
    <t>ｳｼｸﾏ</t>
  </si>
  <si>
    <t>ｳﾊﾞﾔﾏ</t>
  </si>
  <si>
    <t>ｵｶﾞﾜﾀﾞｲ</t>
  </si>
  <si>
    <t>ｵﾝﾂﾞﾐ</t>
  </si>
  <si>
    <t>ｶﾝﾊﾞﾗ</t>
  </si>
  <si>
    <t>ｷﾀｼﾐｽﾞ</t>
  </si>
  <si>
    <t>ｷﾄﾞﾀﾞｲ</t>
  </si>
  <si>
    <t>ｺｶﾜ</t>
  </si>
  <si>
    <t>ｺﾀﾍﾞ</t>
  </si>
  <si>
    <t>ｻｶﾀｲｹ</t>
  </si>
  <si>
    <t>ｻｻﾓﾄ</t>
  </si>
  <si>
    <t>ｻｻﾓﾄﾈｷﾞﾘ</t>
  </si>
  <si>
    <t>ｼﾊﾞｻｷﾐﾅﾐ</t>
  </si>
  <si>
    <t>ｿﾈｱｲ</t>
  </si>
  <si>
    <t>ﾃﾗｶﾀ</t>
  </si>
  <si>
    <t>ﾄﾐｼﾀ</t>
  </si>
  <si>
    <t>ﾄﾘﾀﾃ</t>
  </si>
  <si>
    <t>ﾄﾘﾊﾐｶﾐ</t>
  </si>
  <si>
    <t>ﾄﾘﾊﾐｼﾓ</t>
  </si>
  <si>
    <t>ﾄﾘﾊﾐｼﾝﾃﾞﾝ</t>
  </si>
  <si>
    <t>ﾅｶﾞﾔﾏﾀﾞｲ</t>
  </si>
  <si>
    <t>ﾊﾊｺ</t>
  </si>
  <si>
    <t>ﾊﾗｶﾀ</t>
  </si>
  <si>
    <t>ﾎｳｼﾞﾄﾞ</t>
  </si>
  <si>
    <t>ﾐﾔｶﾞﾜ</t>
  </si>
  <si>
    <t>ﾒｼﾞﾉ</t>
  </si>
  <si>
    <t>ﾔｶﾀ</t>
  </si>
  <si>
    <t>ﾔﾂﾀﾞｲ</t>
  </si>
  <si>
    <t>ﾖｺｼﾊﾞ</t>
  </si>
  <si>
    <t>ﾘﾖｳｺﾞｸｼﾝﾃﾞﾝ</t>
  </si>
  <si>
    <t>ｱﾗﾁ</t>
  </si>
  <si>
    <t>ｾﾝﾄﾞｳｷﾕｳ</t>
  </si>
  <si>
    <t>ﾂﾅﾀﾞ</t>
  </si>
  <si>
    <t>ﾄﾗﾐ</t>
  </si>
  <si>
    <t>ﾎﾝｷﾕｳ</t>
  </si>
  <si>
    <t>ｶﾐｲﾁﾊﾞ</t>
  </si>
  <si>
    <t>ｶﾐﾉｺﾞｳ</t>
  </si>
  <si>
    <t>ｶﾜｽｶﾞﾔ</t>
  </si>
  <si>
    <t>ｷﾀﾔﾏﾀﾞ</t>
  </si>
  <si>
    <t>ｷﾀﾔﾏﾀﾞﾃﾗｻｷｼﾝﾃﾞﾝ</t>
  </si>
  <si>
    <t>ｼﾓﾉｺﾞｳ</t>
  </si>
  <si>
    <t>ﾁﾖｳﾗｸｼﾞ</t>
  </si>
  <si>
    <t>ﾐﾖｳﾗｸｼﾞ</t>
  </si>
  <si>
    <t>ｲﾘﾔﾏﾂﾞ</t>
  </si>
  <si>
    <t>ｲﾜﾇﾏ</t>
  </si>
  <si>
    <t>ｲﾜﾇﾏﾄﾋﾞﾁ</t>
  </si>
  <si>
    <t>ｵﾄﾞﾛｷ</t>
  </si>
  <si>
    <t>ｷﾀﾐﾖｸﾞﾁ</t>
  </si>
  <si>
    <t>ﾅｶﾉｺﾞｳ</t>
  </si>
  <si>
    <t>ﾅﾅｲﾄﾞ</t>
  </si>
  <si>
    <t>ﾉﾌﾞﾄﾓ</t>
  </si>
  <si>
    <t>ﾋﾄﾂﾏﾂ</t>
  </si>
  <si>
    <t>ﾐﾔﾅﾘ</t>
  </si>
  <si>
    <t>ﾐﾖｸﾞﾁ</t>
  </si>
  <si>
    <t>ﾑﾂﾉﾄﾋﾞﾁ</t>
  </si>
  <si>
    <t>ﾔﾌﾞﾂｶ</t>
  </si>
  <si>
    <t>ｷﾀﾋﾅﾀ</t>
  </si>
  <si>
    <t>ｺｳｼﾞ</t>
  </si>
  <si>
    <t>ｿﾘｶﾞﾈ</t>
  </si>
  <si>
    <t>ﾊﾂﾄ</t>
  </si>
  <si>
    <t>ﾊﾏｼﾕｸ</t>
  </si>
  <si>
    <t>ﾌﾙﾄｺﾛ</t>
  </si>
  <si>
    <t>ﾐﾅﾐﾋﾅﾀ</t>
  </si>
  <si>
    <t>ｴﾓﾄ</t>
  </si>
  <si>
    <t>ｵｵﾂﾞｸﾗ</t>
  </si>
  <si>
    <t>ｵｵﾆﾜ</t>
  </si>
  <si>
    <t>ｵｻｶﾍﾞ</t>
  </si>
  <si>
    <t>ｺｳﾘ</t>
  </si>
  <si>
    <t>ｺｴﾓﾄ</t>
  </si>
  <si>
    <t>ｻｸﾗﾔ</t>
  </si>
  <si>
    <t>ﾀﾂﾄﾘ</t>
  </si>
  <si>
    <t>ﾁﾖﾏﾙ</t>
  </si>
  <si>
    <t>ﾄｳﾔ</t>
  </si>
  <si>
    <t>ﾄｸﾏｽ</t>
  </si>
  <si>
    <t>ﾅｶﾞﾗﾔﾏ</t>
  </si>
  <si>
    <t>ﾔﾏﾉｺﾞｳ</t>
  </si>
  <si>
    <t>ﾘｷﾏﾙ</t>
  </si>
  <si>
    <t>ｲﾁﾉﾉ</t>
  </si>
  <si>
    <t>ｲﾜｶﾜ</t>
  </si>
  <si>
    <t>ｲﾜﾅﾃﾞ</t>
  </si>
  <si>
    <t>ｵﾌﾞﾀ</t>
  </si>
  <si>
    <t>ｶｻﾓﾘ</t>
  </si>
  <si>
    <t>ｶﾐｵﾉﾀﾞ</t>
  </si>
  <si>
    <t>ｷﾕｳﾃﾞﾝ</t>
  </si>
  <si>
    <t>ｻﾂﾎﾞ</t>
  </si>
  <si>
    <t>ｼﾞﾋｷ</t>
  </si>
  <si>
    <t>ｼﾓｵﾉﾀﾞ</t>
  </si>
  <si>
    <t>ｾｷﾊﾞﾗ</t>
  </si>
  <si>
    <t>ﾀｹﾊﾞﾔｼ</t>
  </si>
  <si>
    <t>ﾀﾅｹﾞ</t>
  </si>
  <si>
    <t>ﾁﾖｳﾅﾝ</t>
  </si>
  <si>
    <t>ﾎｳｵﾝｼﾞ</t>
  </si>
  <si>
    <t>ﾏﾀﾄﾞﾐ</t>
  </si>
  <si>
    <t>ﾐﾊﾗﾀﾞｲ</t>
  </si>
  <si>
    <t>ﾓﾄﾀﾞｲ</t>
  </si>
  <si>
    <t>ﾖﾈﾐﾁ</t>
  </si>
  <si>
    <t>ｱﾜﾏﾀ</t>
  </si>
  <si>
    <t>ｲﾎﾀ</t>
  </si>
  <si>
    <t>ｳｴﾊﾞﾗ</t>
  </si>
  <si>
    <t>ｳｴﾊﾞﾗﾆｼﾍﾞﾀﾔﾅﾊﾞﾗｲﾘｱｲ</t>
  </si>
  <si>
    <t>ｵｵﾀﾀﾞｲ</t>
  </si>
  <si>
    <t>ｵﾄﾞﾛ</t>
  </si>
  <si>
    <t>ｵﾓｼﾞﾛ</t>
  </si>
  <si>
    <t>ｶｲｼﾖ</t>
  </si>
  <si>
    <t>ｶﾜﾊﾀ</t>
  </si>
  <si>
    <t>ｸｶﾞﾊﾗ</t>
  </si>
  <si>
    <t>ｸｽﾞﾌｼﾞ</t>
  </si>
  <si>
    <t>ｸﾛﾊﾗ</t>
  </si>
  <si>
    <t>ｺｳﾁﾌｴｸﾞﾗｲﾘｱｲ</t>
  </si>
  <si>
    <t>ｺｻﾞﾜﾏﾀ</t>
  </si>
  <si>
    <t>ｺﾀﾀﾞｲ</t>
  </si>
  <si>
    <t>ｺﾔﾏﾂ</t>
  </si>
  <si>
    <t>ｻﾙｲﾈ</t>
  </si>
  <si>
    <t>ｻﾝｼﾞﾖｳ</t>
  </si>
  <si>
    <t>ｼﾓｵｵﾀｷ</t>
  </si>
  <si>
    <t>ﾂﾂﾓﾘ</t>
  </si>
  <si>
    <t>ﾊﾞﾊﾞｳﾁ</t>
  </si>
  <si>
    <t>ﾊﾗｳﾁ</t>
  </si>
  <si>
    <t>ﾌｴｸﾞﾗ</t>
  </si>
  <si>
    <t>ﾏﾂｵ</t>
  </si>
  <si>
    <t>ﾐﾏﾀ</t>
  </si>
  <si>
    <t>ﾓﾌｸ</t>
  </si>
  <si>
    <t>ﾓﾘﾐﾔ</t>
  </si>
  <si>
    <t>ﾔｷﾖｳ</t>
  </si>
  <si>
    <t>ﾔｺｴ</t>
  </si>
  <si>
    <t>ﾔﾅﾊﾞﾗ</t>
  </si>
  <si>
    <t>ﾕｸﾞﾗ</t>
  </si>
  <si>
    <t>ﾕﾐｷﾞ</t>
  </si>
  <si>
    <t>ｲﾜﾜﾀﾞ</t>
  </si>
  <si>
    <t>ｵﾝｼﾞﾕｸﾀﾞｲ</t>
  </si>
  <si>
    <t>ｶﾐﾌｾ</t>
  </si>
  <si>
    <t>ﾀｶﾔﾏﾀﾞ</t>
  </si>
  <si>
    <t>ﾅﾅﾓﾄ</t>
  </si>
  <si>
    <t>ｲﾁｲﾊﾞﾗ</t>
  </si>
  <si>
    <t>ｲﾜｲﾌｸﾛ</t>
  </si>
  <si>
    <t>ｴﾂﾞｷ</t>
  </si>
  <si>
    <t>ｵｵｶﾀﾋﾞﾗ</t>
  </si>
  <si>
    <t>ｵｸｽﾞﾚ</t>
  </si>
  <si>
    <t>ｶﾐｻｸﾏ</t>
  </si>
  <si>
    <t>ｺﾎﾞﾀ</t>
  </si>
  <si>
    <t>ｼﾓｻｸﾏ</t>
  </si>
  <si>
    <t>ﾀﾞｲﾛｸ</t>
  </si>
  <si>
    <t>ﾅｶｻｸﾏ</t>
  </si>
  <si>
    <t>ﾎﾀ</t>
  </si>
  <si>
    <t>ﾓﾄﾅ</t>
  </si>
  <si>
    <t>ﾖｼﾊﾏ</t>
  </si>
  <si>
    <t>ﾘﾕｳｼﾏ</t>
  </si>
  <si>
    <t>千代田区</t>
  </si>
  <si>
    <t>ｲｲﾀﾞﾊﾞｼ</t>
  </si>
  <si>
    <t>ｳﾁｶﾝﾀﾞ</t>
  </si>
  <si>
    <t>ｳﾁｻｲﾜｲﾁﾖｳ</t>
  </si>
  <si>
    <t>ｶﾝﾀﾞｱｲｵｲﾁﾖｳ</t>
  </si>
  <si>
    <t>ｶﾝﾀﾞｱﾜｼﾞﾁﾖｳ</t>
  </si>
  <si>
    <t>ｶﾝﾀﾞｲｽﾞﾐﾁﾖｳ</t>
  </si>
  <si>
    <t>ｶﾝﾀﾞｲﾜﾓﾄﾁﾖｳ</t>
  </si>
  <si>
    <t>ｶﾝﾀﾞｵｶﾞﾜﾏﾁ</t>
  </si>
  <si>
    <t>ｶﾝﾀﾞｶｼﾞﾁﾖｳ</t>
  </si>
  <si>
    <t>ｶﾝﾀﾞｷﾀﾉﾘﾓﾉﾁﾖｳ</t>
  </si>
  <si>
    <t>ｶﾝﾀﾞｺﾝﾔﾁﾖｳ</t>
  </si>
  <si>
    <t>ｶﾝﾀﾞｻｸﾏｶﾞｼ</t>
  </si>
  <si>
    <t>ｶﾝﾀﾞｻｸﾏﾁﾖｳ</t>
  </si>
  <si>
    <t>ｶﾝﾀﾞｻﾙｶﾞｸﾁﾖｳ</t>
  </si>
  <si>
    <t>ｶﾝﾀﾞｼﾞﾝﾎﾞｳﾁﾖｳ</t>
  </si>
  <si>
    <t>ｶﾝﾀﾞｽﾀﾞﾁﾖｳ</t>
  </si>
  <si>
    <t>ｶﾝﾀﾞｽﾙｶﾞﾀﾞｲ</t>
  </si>
  <si>
    <t>ｶﾝﾀﾞﾀﾁﾖｳ</t>
  </si>
  <si>
    <t>ｶﾝﾀﾞﾂｶｻﾏﾁ</t>
  </si>
  <si>
    <t>ｶﾝﾀﾞﾄﾐﾔﾏﾁﾖｳ</t>
  </si>
  <si>
    <t>ｶﾝﾀﾞﾆｼｷﾁﾖｳ</t>
  </si>
  <si>
    <t>ｶﾝﾀﾞﾆｼﾌｸﾀﾞﾁﾖｳ</t>
  </si>
  <si>
    <t>ｶﾝﾀﾞﾈﾘﾍﾞｲﾁﾖｳ</t>
  </si>
  <si>
    <t>ｶﾝﾀﾞﾊﾅｵｶﾁﾖｳ</t>
  </si>
  <si>
    <t>ｶﾝﾀﾞﾋｶﾞｼｺﾝﾔﾁﾖｳ</t>
  </si>
  <si>
    <t>ｶﾝﾀﾞﾋｶﾞｼﾏﾂｼﾀﾁﾖｳ</t>
  </si>
  <si>
    <t>ｶﾝﾀﾞﾋﾗｶﾜﾁﾖｳ</t>
  </si>
  <si>
    <t>ｶﾝﾀﾞﾏﾂﾅｶﾞﾁﾖｳ</t>
  </si>
  <si>
    <t>ｶﾝﾀﾞﾐｸﾗﾁﾖｳ</t>
  </si>
  <si>
    <t>ｶﾝﾀﾞﾐｻｷﾁﾖｳ</t>
  </si>
  <si>
    <t>ｶﾝﾀﾞﾐﾄｼﾛﾁﾖｳ</t>
  </si>
  <si>
    <t>ｷｵｲﾁﾖｳ</t>
  </si>
  <si>
    <t>ｷﾀﾉﾏﾙｺｳｴﾝ</t>
  </si>
  <si>
    <t>ｸﾀﾞﾝﾐﾅﾐ</t>
  </si>
  <si>
    <t>ｸﾀﾞﾝｷﾀ</t>
  </si>
  <si>
    <t>ｺｳｷﾖｶﾞｲｴﾝ</t>
  </si>
  <si>
    <t>ｺｳｼﾞﾏﾁ</t>
  </si>
  <si>
    <t>ｿﾄｶﾝﾀﾞ</t>
  </si>
  <si>
    <t>ﾆｼｶﾝﾀﾞ</t>
  </si>
  <si>
    <t>ﾊﾔﾌﾞｻﾁﾖｳ</t>
  </si>
  <si>
    <t>ﾋｶﾞｼｶﾝﾀﾞ</t>
  </si>
  <si>
    <t>ﾋﾋﾞﾔｺｳｴﾝ</t>
  </si>
  <si>
    <t>ﾖﾝﾊﾞﾝﾁﾖｳ</t>
  </si>
  <si>
    <t>ﾛｸﾊﾞﾝﾁﾖｳ</t>
  </si>
  <si>
    <t>中央区</t>
  </si>
  <si>
    <t>ｱｶｼﾁﾖｳ</t>
  </si>
  <si>
    <t>ｶﾁﾄﾞｷ</t>
  </si>
  <si>
    <t>ｷﾖｳﾊﾞｼ</t>
  </si>
  <si>
    <t>ﾂｷｼﾏ</t>
  </si>
  <si>
    <t>ﾂｸﾀﾞ</t>
  </si>
  <si>
    <t>ﾄﾖﾐﾁﾖｳ</t>
  </si>
  <si>
    <t>ﾆﾎﾝﾊﾞｼｵｵﾃﾞﾝﾏﾁﾖｳ</t>
  </si>
  <si>
    <t>ﾆﾎﾝﾊﾞｼｶｷｶﾞﾗﾁﾖｳ</t>
  </si>
  <si>
    <t>ﾆﾎﾝﾊﾞｼｶﾌﾞﾄﾁﾖｳ</t>
  </si>
  <si>
    <t>ﾆﾎﾝﾊﾞｼｶﾔﾊﾞﾁﾖｳ</t>
  </si>
  <si>
    <t>ﾆﾎﾝﾊﾞｼｺｱﾐﾁﾖｳ</t>
  </si>
  <si>
    <t>ﾆﾎﾝﾊﾞｼｺﾃﾞﾝﾏﾁﾖｳ</t>
  </si>
  <si>
    <t>ﾆﾎﾝﾊﾞｼｺﾌﾞﾅﾁﾖｳ</t>
  </si>
  <si>
    <t>ﾆﾎﾝﾊﾞｼﾄﾐｻﾞﾜﾁﾖｳ</t>
  </si>
  <si>
    <t>ﾆﾎﾝﾊﾞｼﾅｶｽ</t>
  </si>
  <si>
    <t>ﾆﾎﾝﾊﾞｼﾆﾝｷﾞﾖｳﾁﾖｳ</t>
  </si>
  <si>
    <t>ﾆﾎﾝﾊﾞｼﾊｺｻﾞｷﾁﾖｳ</t>
  </si>
  <si>
    <t>ﾆﾎﾝﾊﾞｼﾊﾏﾁﾖｳ</t>
  </si>
  <si>
    <t>ﾆﾎﾝﾊﾞｼﾊﾞｸﾛﾁﾖｳ</t>
  </si>
  <si>
    <t>ﾆﾎﾝﾊﾞｼﾋｻﾏﾂﾁﾖｳ</t>
  </si>
  <si>
    <t>ﾆﾎﾝﾊﾞｼﾎﾘﾄﾞﾒﾁﾖｳ</t>
  </si>
  <si>
    <t>ﾆﾎﾝﾊﾞｼﾎﾝｺﾞｸﾁﾖｳ</t>
  </si>
  <si>
    <t>ﾆﾎﾝﾊﾞｼﾎﾝﾁﾖｳ</t>
  </si>
  <si>
    <t>ﾆﾎﾝﾊﾞｼﾑﾛﾏﾁ</t>
  </si>
  <si>
    <t>ﾆﾎﾝﾊﾞｼﾖｺﾔﾏﾁﾖｳ</t>
  </si>
  <si>
    <t>ﾊﾂﾁﾖｳﾎﾞﾘ</t>
  </si>
  <si>
    <t>ﾊﾏﾘｷﾕｳﾃｲｴﾝ</t>
  </si>
  <si>
    <t>ﾋｶﾞｼﾆﾎﾝﾊﾞｼ</t>
  </si>
  <si>
    <t>港区</t>
  </si>
  <si>
    <t>ｱｻﾞﾌﾞｼﾞﾕｳﾊﾞﾝ</t>
  </si>
  <si>
    <t>ｱｻﾞﾌﾞﾀﾞｲ</t>
  </si>
  <si>
    <t>ｱｻﾞﾌﾞﾅｶﾞｻｶﾁﾖｳ</t>
  </si>
  <si>
    <t>ｱｻﾞﾌﾞﾏﾐｱﾅﾁﾖｳ</t>
  </si>
  <si>
    <t>ｷﾀｱｵﾔﾏ</t>
  </si>
  <si>
    <t>ｼﾊﾞｺｳｴﾝ</t>
  </si>
  <si>
    <t>ｼﾊﾞﾀﾞｲﾓﾝ</t>
  </si>
  <si>
    <t>ｼﾛｶﾈ</t>
  </si>
  <si>
    <t>ｼﾛｶﾈﾀﾞｲ</t>
  </si>
  <si>
    <t>ﾀﾞｲﾊﾞ</t>
  </si>
  <si>
    <t>ﾀｶﾅﾜ</t>
  </si>
  <si>
    <t>ﾆｼｱｻﾞﾌﾞ</t>
  </si>
  <si>
    <t>ﾆｼｼﾝﾊﾞｼ</t>
  </si>
  <si>
    <t>ﾋｶﾞｼｱｻﾞﾌﾞ</t>
  </si>
  <si>
    <t>ﾐﾅﾐｱｻﾞﾌﾞ</t>
  </si>
  <si>
    <t>ﾓﾄｱｶｻｶ</t>
  </si>
  <si>
    <t>ﾓﾄｱｻﾞﾌﾞ</t>
  </si>
  <si>
    <t>新宿区</t>
  </si>
  <si>
    <t>ｱｲｽﾞﾐﾁﾖｳ</t>
  </si>
  <si>
    <t>ｱｶｷﾞｼﾀﾏﾁ</t>
  </si>
  <si>
    <t>ｱｶｷﾞﾓﾄﾏﾁ</t>
  </si>
  <si>
    <t>ｱｹﾞﾊﾞﾁﾖｳ</t>
  </si>
  <si>
    <t>ｱﾗｷﾁﾖｳ</t>
  </si>
  <si>
    <t>ｲﾁｶﾞﾔｶｶﾞﾁﾖｳ</t>
  </si>
  <si>
    <t>ｲﾁｶﾞﾔｺｳﾗﾁﾖｳ</t>
  </si>
  <si>
    <t>ｲﾁｶﾞﾔｻﾄﾞﾊﾗﾁﾖｳ</t>
  </si>
  <si>
    <t>ｲﾁｶﾞﾔｻﾅｲﾁﾖｳ</t>
  </si>
  <si>
    <t>ｲﾁｶﾞﾔﾀｶｼﾞﾖｳﾏﾁ</t>
  </si>
  <si>
    <t>ｲﾁｶﾞﾔﾀﾏﾁ</t>
  </si>
  <si>
    <t>ｲﾁｶﾞﾔﾀﾞｲﾏﾁ</t>
  </si>
  <si>
    <t>ｲﾁｶﾞﾔﾁﾖｳｴﾝｼﾞﾏﾁ</t>
  </si>
  <si>
    <t>ｲﾁｶﾞﾔﾅｶﾉﾁﾖｳ</t>
  </si>
  <si>
    <t>ｲﾁｶﾞﾔﾊﾁﾏﾝﾁﾖｳ</t>
  </si>
  <si>
    <t>ｲﾁｶﾞﾔﾌﾅｶﾞﾜﾗﾏﾁ</t>
  </si>
  <si>
    <t>ｲﾁｶﾞﾔﾎﾝﾑﾗﾁﾖｳ</t>
  </si>
  <si>
    <t>ｲﾁｶﾞﾔﾔｸｵｳｼﾞﾏﾁ</t>
  </si>
  <si>
    <t>ｲﾁｶﾞﾔﾔﾅｷﾞﾁﾖｳ</t>
  </si>
  <si>
    <t>ｲﾁｶﾞﾔﾔﾏﾌﾞｼﾁﾖｳ</t>
  </si>
  <si>
    <t>ｲﾜﾄﾁﾖｳ</t>
  </si>
  <si>
    <t>ｶｲﾀｲﾁﾖｳ</t>
  </si>
  <si>
    <t>ｶｸﾞﾗｶﾞｼ</t>
  </si>
  <si>
    <t>ｶｸﾞﾗｻﾞｶ</t>
  </si>
  <si>
    <t>ｶﾌﾞｷﾁﾖｳ</t>
  </si>
  <si>
    <t>ｶﾜﾀﾞﾁﾖｳ</t>
  </si>
  <si>
    <t>ｷｸｲﾁﾖｳ</t>
  </si>
  <si>
    <t>ｷﾀｼﾝｼﾞﾕｸ</t>
  </si>
  <si>
    <t>ｷﾀﾔﾏﾌﾞｼﾁﾖｳ</t>
  </si>
  <si>
    <t>ｻﾓﾝﾁﾖｳ</t>
  </si>
  <si>
    <t>ｼﾅﾉﾏﾁ</t>
  </si>
  <si>
    <t>ｼﾓﾐﾔﾋﾞﾁﾖｳ</t>
  </si>
  <si>
    <t>ｼﾝｵｶﾞﾜﾏﾁ</t>
  </si>
  <si>
    <t>ｽｲﾄﾞｳﾁﾖｳ</t>
  </si>
  <si>
    <t>ｽｶﾞﾁﾖｳ</t>
  </si>
  <si>
    <t>ﾀﾞｲｷﾖｳﾁﾖｳ</t>
  </si>
  <si>
    <t>ﾀｶﾀﾞﾉﾊﾞﾊﾞ</t>
  </si>
  <si>
    <t>ﾀﾝｽﾏﾁ</t>
  </si>
  <si>
    <t>ﾂｷｼﾞﾏﾁ</t>
  </si>
  <si>
    <t>ﾂｸﾄﾞﾁﾖｳ</t>
  </si>
  <si>
    <t>ﾂｸﾄﾞﾊﾁﾏﾝﾁﾖｳ</t>
  </si>
  <si>
    <t>ﾄﾂｶﾏﾁ</t>
  </si>
  <si>
    <t>ﾄﾐﾋｻﾁﾖｳ</t>
  </si>
  <si>
    <t>ﾅｲﾄｳﾏﾁ</t>
  </si>
  <si>
    <t>ﾅｶｵﾁｱｲ</t>
  </si>
  <si>
    <t>ﾅﾝﾄﾞﾏﾁ</t>
  </si>
  <si>
    <t>ﾆｼｵﾁｱｲ</t>
  </si>
  <si>
    <t>ﾆｼｺﾞｹﾝﾁﾖｳ</t>
  </si>
  <si>
    <t>ﾆｼﾞﾕﾂｷﾏﾁ</t>
  </si>
  <si>
    <t>ﾊﾞﾊﾞｼﾀﾁﾖｳ</t>
  </si>
  <si>
    <t>ﾊﾗｲｶﾀﾏﾁ</t>
  </si>
  <si>
    <t>ﾋｶﾞｼｴﾉｷﾁﾖｳ</t>
  </si>
  <si>
    <t>ﾋｶﾞｼｺﾞｹﾝﾁﾖｳ</t>
  </si>
  <si>
    <t>ﾋﾔｸﾆﾝﾁﾖｳ</t>
  </si>
  <si>
    <t>ﾌﾅﾏﾁ</t>
  </si>
  <si>
    <t>ﾐﾅﾐｴﾉｷﾁﾖｳ</t>
  </si>
  <si>
    <t>ﾐﾅﾐﾓﾄﾏﾁ</t>
  </si>
  <si>
    <t>ﾐﾅﾐﾔﾏﾌﾞｼﾁﾖｳ</t>
  </si>
  <si>
    <t>ﾔﾏﾌﾞｷﾁﾖｳ</t>
  </si>
  <si>
    <t>ﾔﾗｲﾁﾖｳ</t>
  </si>
  <si>
    <t>ﾖｺﾃﾗﾏﾁ</t>
  </si>
  <si>
    <t>ﾖﾁﾖｳﾏﾁ</t>
  </si>
  <si>
    <t>ﾖﾂﾔｻｶﾏﾁ</t>
  </si>
  <si>
    <t>ﾖﾂﾔｻﾝｴｲﾁﾖｳ</t>
  </si>
  <si>
    <t>ﾖﾂﾔﾎﾝｼｵﾁﾖｳ</t>
  </si>
  <si>
    <t>ﾜｾﾀﾞﾂﾙﾏｷﾁﾖｳ</t>
  </si>
  <si>
    <t>ﾜｾﾀﾞﾐﾅﾐﾁﾖｳ</t>
  </si>
  <si>
    <t>ﾜｾﾀﾞﾏﾁ</t>
  </si>
  <si>
    <t>文京区</t>
  </si>
  <si>
    <t>ｵﾄﾜ</t>
  </si>
  <si>
    <t>ｺｲｼｶﾜ</t>
  </si>
  <si>
    <t>ｺｳﾗｸ</t>
  </si>
  <si>
    <t>ｺﾋﾅﾀ</t>
  </si>
  <si>
    <t>ｽｲﾄﾞｳ</t>
  </si>
  <si>
    <t>ｾﾝﾀﾞｷﾞ</t>
  </si>
  <si>
    <t>ﾈﾂﾞ</t>
  </si>
  <si>
    <t>ﾎﾝｺﾏｺﾞﾒ</t>
  </si>
  <si>
    <t>ﾑｺｳｶﾞｵｶ</t>
  </si>
  <si>
    <t>ﾕｼﾏ</t>
  </si>
  <si>
    <t>台東区</t>
  </si>
  <si>
    <t>ｱｷﾊﾊﾞﾗ</t>
  </si>
  <si>
    <t>ｱｻｸｻ</t>
  </si>
  <si>
    <t>ｱｻｸｻﾊﾞｼ</t>
  </si>
  <si>
    <t>ｲｹﾉﾊﾀ</t>
  </si>
  <si>
    <t>ｲﾏﾄﾞ</t>
  </si>
  <si>
    <t>ｲﾘﾔ</t>
  </si>
  <si>
    <t>ｳｴﾉｺｳｴﾝ</t>
  </si>
  <si>
    <t>ｳｴﾉｻｸﾗｷﾞ</t>
  </si>
  <si>
    <t>ｶﾐﾅﾘﾓﾝ</t>
  </si>
  <si>
    <t>ｷﾀｳｴﾉ</t>
  </si>
  <si>
    <t>ｸﾗﾏｴ</t>
  </si>
  <si>
    <t>ｼﾀﾔ</t>
  </si>
  <si>
    <t>ｾﾝｿﾞｸ</t>
  </si>
  <si>
    <t>ﾀｲﾄｳ</t>
  </si>
  <si>
    <t>ﾄﾘｺﾞｴ</t>
  </si>
  <si>
    <t>ﾆｼｱｻｸｻ</t>
  </si>
  <si>
    <t>ﾆﾎﾝﾂﾞﾂﾐ</t>
  </si>
  <si>
    <t>ﾊｼﾊﾞ</t>
  </si>
  <si>
    <t>ﾊﾅｶﾜﾄﾞ</t>
  </si>
  <si>
    <t>ﾋｶﾞｼｱｻｸｻ</t>
  </si>
  <si>
    <t>ﾋｶﾞｼｳｴﾉ</t>
  </si>
  <si>
    <t>ﾐｽｼﾞ</t>
  </si>
  <si>
    <t>ﾓﾄｱｻｸｻ</t>
  </si>
  <si>
    <t>ﾘﾕｳｾﾝ</t>
  </si>
  <si>
    <t>墨田区</t>
  </si>
  <si>
    <t>ｱﾂﾞﾏﾊﾞｼ</t>
  </si>
  <si>
    <t>ｲｼﾜﾗ</t>
  </si>
  <si>
    <t>ｷｸｶﾜ</t>
  </si>
  <si>
    <t>ｷﾖｳｼﾞﾏ</t>
  </si>
  <si>
    <t>ｷﾝｼ</t>
  </si>
  <si>
    <t>ｺｳﾄｳﾊﾞｼ</t>
  </si>
  <si>
    <t>ﾀｲﾍｲ</t>
  </si>
  <si>
    <t>ﾀﾁﾊﾞﾅ</t>
  </si>
  <si>
    <t>ﾀﾃｶﾜ</t>
  </si>
  <si>
    <t>ﾂﾂﾐﾄﾞｵﾘ</t>
  </si>
  <si>
    <t>ﾅﾘﾋﾗ</t>
  </si>
  <si>
    <t>ﾋｶﾞｼｺﾏｶﾞﾀ</t>
  </si>
  <si>
    <t>ﾋｶﾞｼｽﾐﾀﾞ</t>
  </si>
  <si>
    <t>ﾋｶﾞｼﾑｺｳｼﾞﾏ</t>
  </si>
  <si>
    <t>ﾌﾞﾝｶ</t>
  </si>
  <si>
    <t>ﾎﾝｼﾞﾖ</t>
  </si>
  <si>
    <t>ﾑｺｳｼﾞﾏ</t>
  </si>
  <si>
    <t>ﾔﾋﾛ</t>
  </si>
  <si>
    <t>ﾖｺｱﾐ</t>
  </si>
  <si>
    <t>ﾘﾖｳｺﾞｸ</t>
  </si>
  <si>
    <t>江東区</t>
  </si>
  <si>
    <t>ｱｵﾐ</t>
  </si>
  <si>
    <t>ｱﾘｱｹ</t>
  </si>
  <si>
    <t>ｳﾐﾉﾓﾘ</t>
  </si>
  <si>
    <t>ｳﾐﾍﾞ</t>
  </si>
  <si>
    <t>ｴｲﾀｲ</t>
  </si>
  <si>
    <t>ｴﾀﾞｶﾞﾜ</t>
  </si>
  <si>
    <t>ｴﾂﾁﾕｳｼﾞﾏ</t>
  </si>
  <si>
    <t>ｵｳｷﾞﾊﾞｼ</t>
  </si>
  <si>
    <t>ｶﾒｲﾄﾞ</t>
  </si>
  <si>
    <t>ｷﾀｽﾅ</t>
  </si>
  <si>
    <t>ｷﾊﾞ</t>
  </si>
  <si>
    <t>ｻｶﾞ</t>
  </si>
  <si>
    <t>ｻﾙｴ</t>
  </si>
  <si>
    <t>ｼﾉﾉﾒ</t>
  </si>
  <si>
    <t>ｼﾗｶﾜ</t>
  </si>
  <si>
    <t>ｼﾝｵｵﾊｼ</t>
  </si>
  <si>
    <t>ｼﾝｷﾊﾞ</t>
  </si>
  <si>
    <t>ｼﾝｽﾅ</t>
  </si>
  <si>
    <t>ﾀｶﾊﾞｼ</t>
  </si>
  <si>
    <t>ﾀﾂﾐ</t>
  </si>
  <si>
    <t>ﾁﾕｳｵｳﾎﾞｳﾊﾃｲ</t>
  </si>
  <si>
    <t>ﾄｳﾖｳ</t>
  </si>
  <si>
    <t>ﾋｶﾞｼｽﾅ</t>
  </si>
  <si>
    <t>ﾌｶｶﾞﾜ</t>
  </si>
  <si>
    <t>ﾌｸｽﾞﾐ</t>
  </si>
  <si>
    <t>ﾌﾕｷ</t>
  </si>
  <si>
    <t>ﾌﾙｲｼﾊﾞ</t>
  </si>
  <si>
    <t>ﾎﾞﾀﾝ</t>
  </si>
  <si>
    <t>ﾐﾅﾐｽﾅ</t>
  </si>
  <si>
    <t>ﾓｳﾘ</t>
  </si>
  <si>
    <t>ﾓﾝｾﾞﾝﾅｶﾁﾖｳ</t>
  </si>
  <si>
    <t>ﾕﾒﾉｼﾏ</t>
  </si>
  <si>
    <t>ﾜｶｽ</t>
  </si>
  <si>
    <t>品川区</t>
  </si>
  <si>
    <t>ｶﾂｼﾏ</t>
  </si>
  <si>
    <t>ｶﾐｵｵｻｷ</t>
  </si>
  <si>
    <t>ｺﾔﾏﾀﾞｲ</t>
  </si>
  <si>
    <t>ﾄｺﾞｼ</t>
  </si>
  <si>
    <t>ﾅｶﾉﾌﾞ</t>
  </si>
  <si>
    <t>ﾆｼｺﾞﾀﾝﾀﾞ</t>
  </si>
  <si>
    <t>ﾆｼｼﾅｶﾞﾜ</t>
  </si>
  <si>
    <t>ﾆｼﾅｶﾉﾌﾞ</t>
  </si>
  <si>
    <t>ﾊﾀﾉﾀﾞｲ</t>
  </si>
  <si>
    <t>ﾋｶﾞｼｵｵｲ</t>
  </si>
  <si>
    <t>ﾋｶﾞｼｺﾞﾀﾝﾀﾞ</t>
  </si>
  <si>
    <t>ﾋｶﾞｼｼﾅｶﾞﾜ</t>
  </si>
  <si>
    <t>ﾋｶﾞｼﾅｶﾉﾌﾞ</t>
  </si>
  <si>
    <t>ﾋｶﾞｼﾔｼｵ</t>
  </si>
  <si>
    <t>ﾋﾛﾏﾁ</t>
  </si>
  <si>
    <t>ﾐﾅﾐｵｵｲ</t>
  </si>
  <si>
    <t>ﾐﾅﾐｼﾅｶﾞﾜ</t>
  </si>
  <si>
    <t>目黒区</t>
  </si>
  <si>
    <t>ｵｵｵｶﾔﾏ</t>
  </si>
  <si>
    <t>ｶｷﾉｷｻﾞｶ</t>
  </si>
  <si>
    <t>ｶﾐﾒｸﾞﾛ</t>
  </si>
  <si>
    <t>ｺﾞﾎﾝｷﾞ</t>
  </si>
  <si>
    <t>ｼﾓﾒｸﾞﾛ</t>
  </si>
  <si>
    <t>ﾀｶﾊﾞﾝ</t>
  </si>
  <si>
    <t>ﾅｶﾒｸﾞﾛ</t>
  </si>
  <si>
    <t>ﾋｶﾞｼｶﾞｵｶ</t>
  </si>
  <si>
    <t>ﾋﾓﾝﾔ</t>
  </si>
  <si>
    <t>ﾒｸﾞﾛ</t>
  </si>
  <si>
    <t>ﾒｸﾞﾛﾎﾝﾁﾖｳ</t>
  </si>
  <si>
    <t>ﾕｳﾃﾝｼﾞ</t>
  </si>
  <si>
    <t>大田区</t>
  </si>
  <si>
    <t>ｵｵﾓﾘﾅｶ</t>
  </si>
  <si>
    <t>ｵｵﾓﾘﾎﾝﾁﾖｳ</t>
  </si>
  <si>
    <t>ｵｵﾓﾘﾋｶﾞｼ</t>
  </si>
  <si>
    <t>ｵｵﾓﾘﾆｼ</t>
  </si>
  <si>
    <t>ｵｵﾓﾘﾐﾅﾐ</t>
  </si>
  <si>
    <t>ｵｵﾓﾘｷﾀ</t>
  </si>
  <si>
    <t>ｶﾏﾀﾎﾝﾁﾖｳ</t>
  </si>
  <si>
    <t>ｶﾐｲｹﾀﾞｲ</t>
  </si>
  <si>
    <t>ｷﾀｺｳｼﾞﾔ</t>
  </si>
  <si>
    <t>ｷﾀｾﾝｿﾞｸ</t>
  </si>
  <si>
    <t>ｷﾀﾏｺﾞﾒ</t>
  </si>
  <si>
    <t>ｷﾀﾐﾈﾏﾁ</t>
  </si>
  <si>
    <t>ｹｲﾋﾝｼﾞﾏ</t>
  </si>
  <si>
    <t>ｼﾓﾏﾙｺ</t>
  </si>
  <si>
    <t>ｼﾞﾖｳﾅﾝｼﾞﾏ</t>
  </si>
  <si>
    <t>ｼﾖｳﾜｼﾞﾏ</t>
  </si>
  <si>
    <t>ｼﾝｶﾏﾀ</t>
  </si>
  <si>
    <t>ﾃﾞﾝｴﾝﾁﾖｳﾌ</t>
  </si>
  <si>
    <t>ﾃﾞﾝｴﾝﾁﾖｳﾌﾎﾝﾁﾖｳ</t>
  </si>
  <si>
    <t>ﾃﾞﾝｴﾝﾁﾖｳﾌﾐﾅﾐ</t>
  </si>
  <si>
    <t>ﾅｶｲｹｶﾞﾐ</t>
  </si>
  <si>
    <t>ﾅｶﾏｺﾞﾒ</t>
  </si>
  <si>
    <t>ﾅｶﾛｸｺﾞｳ</t>
  </si>
  <si>
    <t>ﾆｼｶﾏﾀ</t>
  </si>
  <si>
    <t>ﾆｼｺｳｼﾞﾔ</t>
  </si>
  <si>
    <t>ﾆｼﾏｺﾞﾒ</t>
  </si>
  <si>
    <t>ﾆｼﾐﾈﾏﾁ</t>
  </si>
  <si>
    <t>ﾆｼﾛｸｺﾞｳ</t>
  </si>
  <si>
    <t>ﾊｷﾞﾅｶ</t>
  </si>
  <si>
    <t>ﾊﾈﾀﾞｱｻﾋﾁﾖｳ</t>
  </si>
  <si>
    <t>ﾊﾈﾀﾞｸｳｺｳ</t>
  </si>
  <si>
    <t>ﾋｶﾞｼｶﾏﾀ</t>
  </si>
  <si>
    <t>ﾋｶﾞｼｺｳｼﾞﾔ</t>
  </si>
  <si>
    <t>ﾋｶﾞｼﾏｺﾞﾒ</t>
  </si>
  <si>
    <t>ﾋｶﾞｼﾔｸﾞﾁ</t>
  </si>
  <si>
    <t>ﾋｶﾞｼﾕｷｶﾞﾔ</t>
  </si>
  <si>
    <t>ﾋｶﾞｼﾛｸｺﾞｳ</t>
  </si>
  <si>
    <t>ﾌﾙｻﾄﾉﾊﾏﾍﾞｺｳｴﾝ</t>
  </si>
  <si>
    <t>ﾍｲﾜｼﾞﾏ</t>
  </si>
  <si>
    <t>ﾍｲﾜﾉﾓﾘｺｳｴﾝ</t>
  </si>
  <si>
    <t>ﾎﾝﾊﾈﾀﾞ</t>
  </si>
  <si>
    <t>ﾐﾅﾐｶﾏﾀ</t>
  </si>
  <si>
    <t>ﾐﾅﾐｸｶﾞﾊﾗ</t>
  </si>
  <si>
    <t>ﾐﾅﾐｾﾝｿﾞｸ</t>
  </si>
  <si>
    <t>ﾐﾅﾐﾏｺﾞﾒ</t>
  </si>
  <si>
    <t>ﾐﾅﾐﾕｷｶﾞﾔ</t>
  </si>
  <si>
    <t>ﾐﾅﾐﾛｸｺﾞｳ</t>
  </si>
  <si>
    <t>ﾕｷｶﾞﾔｵｵﾂｶﾏﾁ</t>
  </si>
  <si>
    <t>ﾚｲﾜｼﾞﾏ</t>
  </si>
  <si>
    <t>世田谷区</t>
  </si>
  <si>
    <t>ｱｶﾂﾂﾐ</t>
  </si>
  <si>
    <t>ｲｹｼﾞﾘ</t>
  </si>
  <si>
    <t>ｳﾅﾈ</t>
  </si>
  <si>
    <t>ｵﾔﾏﾀﾞｲ</t>
  </si>
  <si>
    <t>ｶｽﾔ</t>
  </si>
  <si>
    <t>ｶﾐｳﾏ</t>
  </si>
  <si>
    <t>ｶﾐｷﾀｻﾞﾜ</t>
  </si>
  <si>
    <t>ｶﾐｿｼｶﾞﾔ</t>
  </si>
  <si>
    <t>ｶﾐﾉｹﾞ</t>
  </si>
  <si>
    <t>ｶﾐﾖｳｶﾞ</t>
  </si>
  <si>
    <t>ｷﾀｶﾗｽﾔﾏ</t>
  </si>
  <si>
    <t>ｷﾀｻﾞﾜ</t>
  </si>
  <si>
    <t>ｷﾀﾐ</t>
  </si>
  <si>
    <t>ｷﾇﾀ</t>
  </si>
  <si>
    <t>ｷﾇﾀｺｳｴﾝ</t>
  </si>
  <si>
    <t>ｷﾖｳﾄﾞｳ</t>
  </si>
  <si>
    <t>ｺﾞｳﾄｸｼﾞ</t>
  </si>
  <si>
    <t>ｺﾏｻﾞﾜ</t>
  </si>
  <si>
    <t>ｺﾏｻﾞﾜｺｳｴﾝ</t>
  </si>
  <si>
    <t>ｻｸﾗｼﾝﾏﾁ</t>
  </si>
  <si>
    <t>ｻｸﾗｼﾞﾖｳｽｲ</t>
  </si>
  <si>
    <t>ｻﾝｹﾞﾝﾁﾞﾔﾔ</t>
  </si>
  <si>
    <t>ｼﾓｳﾏ</t>
  </si>
  <si>
    <t>ｾｲｼﾞﾖｳ</t>
  </si>
  <si>
    <t>ｾﾀｶﾞﾔ</t>
  </si>
  <si>
    <t>ｿｼｶﾞﾔ</t>
  </si>
  <si>
    <t>ﾀﾞｲｻﾞﾜ</t>
  </si>
  <si>
    <t>ﾀﾞｲﾀ</t>
  </si>
  <si>
    <t>ﾀﾏｶﾞﾜﾀﾞｲ</t>
  </si>
  <si>
    <t>ﾀﾏｶﾞﾜﾃﾞﾝｴﾝﾁﾖｳﾌ</t>
  </si>
  <si>
    <t>ﾀﾏﾂﾞﾂﾐ</t>
  </si>
  <si>
    <t>ﾁﾄｾﾀﾞｲ</t>
  </si>
  <si>
    <t>ﾄﾄﾞﾛｷ</t>
  </si>
  <si>
    <t>ﾊﾈｷﾞ</t>
  </si>
  <si>
    <t>ﾋｶﾞｼﾀﾏｶﾞﾜ</t>
  </si>
  <si>
    <t>ﾌﾅﾊﾞｼ</t>
  </si>
  <si>
    <t>ﾐｼﾕｸ</t>
  </si>
  <si>
    <t>ﾐﾅﾐｶﾗｽﾔﾏ</t>
  </si>
  <si>
    <t>ﾐﾔｻｶ</t>
  </si>
  <si>
    <t>ﾖｳｶﾞ</t>
  </si>
  <si>
    <t>渋谷区</t>
  </si>
  <si>
    <t>ｳｸﾞｲｽﾀﾞﾆﾁﾖｳ</t>
  </si>
  <si>
    <t>ｳﾀﾞｶﾞﾜﾁﾖｳ</t>
  </si>
  <si>
    <t>ｴﾋﾞｽﾆｼ</t>
  </si>
  <si>
    <t>ｴﾋﾞｽﾐﾅﾐ</t>
  </si>
  <si>
    <t>ｵｵﾔﾏﾁﾖｳ</t>
  </si>
  <si>
    <t>ｻﾙｶﾞｸﾁﾖｳ</t>
  </si>
  <si>
    <t>ｼﾖｳﾄｳ</t>
  </si>
  <si>
    <t>ｼﾞﾝｸﾞｳﾏｴ</t>
  </si>
  <si>
    <t>ｼﾝｾﾝﾁﾖｳ</t>
  </si>
  <si>
    <t>ｼﾞﾝﾅﾝ</t>
  </si>
  <si>
    <t>ｾﾝﾀﾞｶﾞﾔ</t>
  </si>
  <si>
    <t>ﾀﾞｲｶﾝﾔﾏﾁﾖｳ</t>
  </si>
  <si>
    <t>ﾄﾞｳｹﾞﾝｻﾞｶ</t>
  </si>
  <si>
    <t>ﾄﾐｶﾞﾔ</t>
  </si>
  <si>
    <t>ﾅﾝﾍﾟｲﾀﾞｲﾁﾖｳ</t>
  </si>
  <si>
    <t>ﾊﾀｶﾞﾔ</t>
  </si>
  <si>
    <t>ﾊﾁﾔﾏﾁﾖｳ</t>
  </si>
  <si>
    <t>ﾊﾂﾀﾞｲ</t>
  </si>
  <si>
    <t>ﾓﾄﾖﾖｷﾞﾁﾖｳ</t>
  </si>
  <si>
    <t>ﾖﾖｷﾞ</t>
  </si>
  <si>
    <t>ﾖﾖｷﾞｶﾐｿﾞﾉﾁﾖｳ</t>
  </si>
  <si>
    <t>中野区</t>
  </si>
  <si>
    <t>ｴｺﾞﾀ</t>
  </si>
  <si>
    <t>ｴﾊﾗﾁﾖｳ</t>
  </si>
  <si>
    <t>ｶﾐｻｷﾞﾉﾐﾔ</t>
  </si>
  <si>
    <t>ｶﾐﾀｶﾀﾞ</t>
  </si>
  <si>
    <t>ﾇﾏﾌﾞｸﾛ</t>
  </si>
  <si>
    <t>ﾉｶﾞﾀ</t>
  </si>
  <si>
    <t>杉並区</t>
  </si>
  <si>
    <t>ｱｻｶﾞﾔﾐﾅﾐ</t>
  </si>
  <si>
    <t>ｱｻｶﾞﾔｷﾀ</t>
  </si>
  <si>
    <t>ｱﾏﾇﾏ</t>
  </si>
  <si>
    <t>ｳﾒｻﾞﾄ</t>
  </si>
  <si>
    <t>ｴｲﾌｸ</t>
  </si>
  <si>
    <t>ｶﾐｵｷﾞ</t>
  </si>
  <si>
    <t>ｶﾐﾀｶｲﾄﾞ</t>
  </si>
  <si>
    <t>ｸｶﾞﾔﾏ</t>
  </si>
  <si>
    <t>ｺｳｴﾝｼﾞﾐﾅﾐ</t>
  </si>
  <si>
    <t>ｺｳｴﾝｼﾞｷﾀ</t>
  </si>
  <si>
    <t>ｼﾓﾀｶｲﾄﾞ</t>
  </si>
  <si>
    <t>ｼﾖｳｱﾝ</t>
  </si>
  <si>
    <t>ｾﾞﾝﾌﾟｸｼﾞ</t>
  </si>
  <si>
    <t>ﾀｶｲﾄﾞﾋｶﾞｼ</t>
  </si>
  <si>
    <t>ﾀｶｲﾄﾞﾆｼ</t>
  </si>
  <si>
    <t>ﾅﾘﾀﾆｼ</t>
  </si>
  <si>
    <t>ﾆｼｵｷﾞﾐﾅﾐ</t>
  </si>
  <si>
    <t>ﾆｼｵｷﾞｷﾀ</t>
  </si>
  <si>
    <t>ﾊﾏﾀﾞﾔﾏ</t>
  </si>
  <si>
    <t>ﾎｳﾅﾝ</t>
  </si>
  <si>
    <t>ﾎﾝｱﾏﾇﾏ</t>
  </si>
  <si>
    <t>ﾐﾅﾐｵｷﾞｸﾎﾞ</t>
  </si>
  <si>
    <t>ﾓﾓｲ</t>
  </si>
  <si>
    <t>豊島区</t>
  </si>
  <si>
    <t>ｲｹﾌﾞｸﾛﾎﾝﾁﾖｳ</t>
  </si>
  <si>
    <t>ｶﾐｲｹﾌﾞｸﾛ</t>
  </si>
  <si>
    <t>ｽｶﾞﾓ</t>
  </si>
  <si>
    <t>ｾﾝｶﾜ</t>
  </si>
  <si>
    <t>ｿﾞｳｼｶﾞﾔ</t>
  </si>
  <si>
    <t>ﾁﾊﾔ</t>
  </si>
  <si>
    <t>ﾆｼｲｹﾌﾞｸﾛ</t>
  </si>
  <si>
    <t>ﾆｼｽｶﾞﾓ</t>
  </si>
  <si>
    <t>ﾐﾅﾐｲｹﾌﾞｸﾛ</t>
  </si>
  <si>
    <t>ﾐﾅﾐﾅｶﾞｻｷ</t>
  </si>
  <si>
    <t>ﾒｼﾞﾛ</t>
  </si>
  <si>
    <t>北区</t>
  </si>
  <si>
    <t>ｱｶﾊﾞﾈﾀﾞｲ</t>
  </si>
  <si>
    <t>ｱｶﾊﾞﾈﾆｼ</t>
  </si>
  <si>
    <t>ｱｶﾊﾞﾈﾐﾅﾐ</t>
  </si>
  <si>
    <t>ｱｶﾊﾞﾈｷﾀ</t>
  </si>
  <si>
    <t>ｲﾜﾌﾞﾁﾏﾁ</t>
  </si>
  <si>
    <t>ｳｷﾏ</t>
  </si>
  <si>
    <t>ｵｳｼﾞ</t>
  </si>
  <si>
    <t>ｵｳｼﾞﾎﾝﾁﾖｳ</t>
  </si>
  <si>
    <t>ｶﾐｼﾞﾕｳｼﾞﾖｳ</t>
  </si>
  <si>
    <t>ｶﾐﾅｶｻﾞﾄ</t>
  </si>
  <si>
    <t>ｷﾘｶﾞｵｶ</t>
  </si>
  <si>
    <t>ｼﾞﾕｳｼﾞﾖｳﾀﾞｲ</t>
  </si>
  <si>
    <t>ｼﾞﾕｳｼﾞﾖｳﾅｶﾊﾗ</t>
  </si>
  <si>
    <t>ﾀｷﾉｶﾞﾜ</t>
  </si>
  <si>
    <t>ﾀﾊﾞﾀｼﾝﾏﾁ</t>
  </si>
  <si>
    <t>ﾅｶｼﾞﾕｳｼﾞﾖｳ</t>
  </si>
  <si>
    <t>ﾆｼｶﾞｵｶ</t>
  </si>
  <si>
    <t>ﾆｼｶﾞﾊﾗ</t>
  </si>
  <si>
    <t>ﾋｶﾞｼｼﾞﾕｳｼﾞﾖｳ</t>
  </si>
  <si>
    <t>ﾋｶﾞｼﾀﾊﾞﾀ</t>
  </si>
  <si>
    <t>ﾎﾘﾌﾈ</t>
  </si>
  <si>
    <t>荒川区</t>
  </si>
  <si>
    <t>ﾆｼｵｸﾞ</t>
  </si>
  <si>
    <t>ﾆｼﾆﾂﾎﾟﾘ</t>
  </si>
  <si>
    <t>ﾋｶﾞｼｵｸﾞ</t>
  </si>
  <si>
    <t>ﾋｶﾞｼﾆﾂﾎﾟﾘ</t>
  </si>
  <si>
    <t>ﾐﾅﾐｾﾝｼﾞﾕ</t>
  </si>
  <si>
    <t>板橋区</t>
  </si>
  <si>
    <t>ｱｶﾂｶｼﾝﾏﾁ</t>
  </si>
  <si>
    <t>ｱｽﾞｻﾜ</t>
  </si>
  <si>
    <t>ｵｵﾊﾗﾁﾖｳ</t>
  </si>
  <si>
    <t>ｵｵﾔｸﾞﾁｶﾐﾁﾖｳ</t>
  </si>
  <si>
    <t>ｵｵﾔｸﾞﾁｷﾀﾁﾖｳ</t>
  </si>
  <si>
    <t>ｵｵﾔﾏｶﾅｲﾁﾖｳ</t>
  </si>
  <si>
    <t>ｵｵﾔﾏﾋｶﾞｼﾁﾖｳ</t>
  </si>
  <si>
    <t>ｵｵﾔﾏﾆｼﾁﾖｳ</t>
  </si>
  <si>
    <t>ｶﾐｲﾀﾊﾞｼ</t>
  </si>
  <si>
    <t>ｺﾓﾈ</t>
  </si>
  <si>
    <t>ｼﾝｶﾞｼ</t>
  </si>
  <si>
    <t>ﾀｶｼﾏﾀﾞｲﾗ</t>
  </si>
  <si>
    <t>ﾄｳｼﾝﾁﾖｳ</t>
  </si>
  <si>
    <t>ﾄｸﾏﾙ</t>
  </si>
  <si>
    <t>ﾅｶｲﾀﾊﾞｼ</t>
  </si>
  <si>
    <t>ﾅﾘﾏｽ</t>
  </si>
  <si>
    <t>ﾊｽﾇﾏﾁﾖｳ</t>
  </si>
  <si>
    <t>ﾊｽﾈ</t>
  </si>
  <si>
    <t>ﾋｶﾞｼｻｶｼﾀ</t>
  </si>
  <si>
    <t>ﾋｶﾞｼﾔﾏﾁﾖｳ</t>
  </si>
  <si>
    <t>ﾏｴﾉﾁﾖｳ</t>
  </si>
  <si>
    <t>ﾐﾅﾐﾄｷﾜﾀﾞｲ</t>
  </si>
  <si>
    <t>ﾖﾂﾊﾞ</t>
  </si>
  <si>
    <t>ﾜｶｷﾞ</t>
  </si>
  <si>
    <t>練馬区</t>
  </si>
  <si>
    <t>ｵｵｲｽﾞﾐｶﾞｸｴﾝﾁﾖｳ</t>
  </si>
  <si>
    <t>ｵｵｲｽﾞﾐﾏﾁ</t>
  </si>
  <si>
    <t>ｶﾐｼﾔｸｼﾞｲ</t>
  </si>
  <si>
    <t>ｶﾐｼﾔｸｼﾞｲﾐﾅﾐﾁﾖｳ</t>
  </si>
  <si>
    <t>ｺｳﾔﾏ</t>
  </si>
  <si>
    <t>ｺﾀｹﾁﾖｳ</t>
  </si>
  <si>
    <t>ｼﾓｼﾔｸｼﾞｲ</t>
  </si>
  <si>
    <t>ｼﾔｸｼﾞｲﾀﾞｲ</t>
  </si>
  <si>
    <t>ｼﾔｸｼﾞｲﾏﾁ</t>
  </si>
  <si>
    <t>ｾｷﾏﾁﾋｶﾞｼ</t>
  </si>
  <si>
    <t>ｾｷﾏﾁﾐﾅﾐ</t>
  </si>
  <si>
    <t>ｾｷﾏﾁｷﾀ</t>
  </si>
  <si>
    <t>ﾀｶﾞﾗ</t>
  </si>
  <si>
    <t>ﾀﾃﾉﾁﾖｳ</t>
  </si>
  <si>
    <t>ﾄﾞｼﾀﾞ</t>
  </si>
  <si>
    <t>ﾄﾖﾀﾏｶﾐ</t>
  </si>
  <si>
    <t>ﾄﾖﾀﾏﾅｶ</t>
  </si>
  <si>
    <t>ﾄﾖﾀﾏﾐﾅﾐ</t>
  </si>
  <si>
    <t>ﾄﾖﾀﾏｷﾀ</t>
  </si>
  <si>
    <t>ﾅｶﾑﾗｷﾀ</t>
  </si>
  <si>
    <t>ﾆｼｵｵｲｽﾞﾐ</t>
  </si>
  <si>
    <t>ﾆｼｵｵｲｽﾞﾐﾏﾁ</t>
  </si>
  <si>
    <t>ﾈﾘﾏ</t>
  </si>
  <si>
    <t>ﾊﾔﾐﾔ</t>
  </si>
  <si>
    <t>ﾋｶﾜﾀﾞｲ</t>
  </si>
  <si>
    <t>ﾋｶﾞｼｵｵｲｽﾞﾐ</t>
  </si>
  <si>
    <t>ﾐﾅﾐｵｵｲｽﾞﾐ</t>
  </si>
  <si>
    <t>ﾐﾅﾐﾀﾅｶ</t>
  </si>
  <si>
    <t>足立区</t>
  </si>
  <si>
    <t>ｱﾀﾞﾁ</t>
  </si>
  <si>
    <t>ｲｺｳﾎﾝﾁﾖｳ</t>
  </si>
  <si>
    <t>ｳﾒｼﾞﾏ</t>
  </si>
  <si>
    <t>ｵｳｷﾞ</t>
  </si>
  <si>
    <t>ｵｵﾔﾀ</t>
  </si>
  <si>
    <t>ｵｷﾉ</t>
  </si>
  <si>
    <t>ｵﾀﾞｲ</t>
  </si>
  <si>
    <t>ｶﾍｲ</t>
  </si>
  <si>
    <t>ｷﾀｶﾍｲﾁﾖｳ</t>
  </si>
  <si>
    <t>ｺｳﾄﾞｳ</t>
  </si>
  <si>
    <t>ｺｳﾎｸ</t>
  </si>
  <si>
    <t>ｺﾁﾞﾔ</t>
  </si>
  <si>
    <t>ｺﾁﾞﾔﾎﾝﾁﾖｳ</t>
  </si>
  <si>
    <t>ｼｶﾊﾏ</t>
  </si>
  <si>
    <t>ｼﾝﾒｲﾐﾅﾐ</t>
  </si>
  <si>
    <t>ｾﾝｼﾞﾕ</t>
  </si>
  <si>
    <t>ｾﾝｼﾞﾕｱｽﾞﾏ</t>
  </si>
  <si>
    <t>ｾﾝｼﾞﾕｻｸﾗｷﾞ</t>
  </si>
  <si>
    <t>ｾﾝｼﾞﾕﾐﾄﾞﾘﾁﾖｳ</t>
  </si>
  <si>
    <t>ﾀｹﾉﾂｶ</t>
  </si>
  <si>
    <t>ﾀﾂﾇﾏ</t>
  </si>
  <si>
    <t>ﾄｳﾜ</t>
  </si>
  <si>
    <t>ﾄﾈﾘ</t>
  </si>
  <si>
    <t>ﾄﾈﾘｺｳｴﾝ</t>
  </si>
  <si>
    <t>ﾄﾈﾘﾏﾁ</t>
  </si>
  <si>
    <t>ﾆｼｱﾔｾ</t>
  </si>
  <si>
    <t>ﾆｼｱﾗｲｻｶｴﾁﾖｳ</t>
  </si>
  <si>
    <t>ﾆｼｱﾗｲﾎﾝﾁﾖｳ</t>
  </si>
  <si>
    <t>ﾆｼｲｺｳ</t>
  </si>
  <si>
    <t>ﾆｼｲｺｳﾁﾖｳ</t>
  </si>
  <si>
    <t>ﾆｼｶﾍｲ</t>
  </si>
  <si>
    <t>ﾆｼﾀｹﾉﾂｶ</t>
  </si>
  <si>
    <t>ﾆｼﾎｷﾏ</t>
  </si>
  <si>
    <t>ﾊﾅﾊﾀ</t>
  </si>
  <si>
    <t>ﾋｶﾞｼｱﾔｾ</t>
  </si>
  <si>
    <t>ﾋｶﾞｼｲｺｳ</t>
  </si>
  <si>
    <t>ﾋｶﾞｼﾎｷﾏ</t>
  </si>
  <si>
    <t>ﾋｶﾞｼﾛｸｶﾞﾂﾁﾖｳ</t>
  </si>
  <si>
    <t>ﾋﾄﾂﾔ</t>
  </si>
  <si>
    <t>ﾎｷﾏ</t>
  </si>
  <si>
    <t>ﾎﾂﾞｶﾁﾖｳ</t>
  </si>
  <si>
    <t>ﾐﾅﾐﾊﾅﾊﾀ</t>
  </si>
  <si>
    <t>ﾑﾂｷﾞ</t>
  </si>
  <si>
    <t>ﾓﾄｷ</t>
  </si>
  <si>
    <t>ﾓﾄｷﾋｶﾞｼﾏﾁ</t>
  </si>
  <si>
    <t>ﾓﾄｷﾆｼﾏﾁ</t>
  </si>
  <si>
    <t>ﾓﾄｷﾐﾅﾐﾏﾁ</t>
  </si>
  <si>
    <t>ﾓﾄｷｷﾀﾏﾁ</t>
  </si>
  <si>
    <t>ﾔｻﾞｲｹ</t>
  </si>
  <si>
    <t>ﾛｸｶﾞﾂ</t>
  </si>
  <si>
    <t>ﾛｸﾁﾖｳ</t>
  </si>
  <si>
    <t>葛飾区</t>
  </si>
  <si>
    <t>ｱｵﾄ</t>
  </si>
  <si>
    <t>ｵｸﾄﾞ</t>
  </si>
  <si>
    <t>ｵﾊﾅﾁﾞﾔﾔ</t>
  </si>
  <si>
    <t>ｶﾅﾏﾁ</t>
  </si>
  <si>
    <t>ｶﾅﾏﾁｼﾞﾖｳｽｲｼﾞﾖｳ</t>
  </si>
  <si>
    <t>ｶﾒｱﾘ</t>
  </si>
  <si>
    <t>ｺｽｹﾞ</t>
  </si>
  <si>
    <t>ｼﾊﾞﾏﾀ</t>
  </si>
  <si>
    <t>ｼﾝｺｲﾜ</t>
  </si>
  <si>
    <t>ﾆｼｼﾝｺｲﾜ</t>
  </si>
  <si>
    <t>ﾆｼﾐｽﾞﾓﾄ</t>
  </si>
  <si>
    <t>ﾋｶﾞｼｶﾅﾏﾁ</t>
  </si>
  <si>
    <t>ﾋｶﾞｼｼﾝｺｲﾜ</t>
  </si>
  <si>
    <t>ﾋｶﾞｼﾀﾃｲｼ</t>
  </si>
  <si>
    <t>ﾋｶﾞｼﾎﾘｷﾘ</t>
  </si>
  <si>
    <t>ﾋｶﾞｼﾐｽﾞﾓﾄ</t>
  </si>
  <si>
    <t>ﾋｶﾞｼﾖﾂｷﾞ</t>
  </si>
  <si>
    <t>ﾐｽﾞﾓﾄ</t>
  </si>
  <si>
    <t>ﾐｽﾞﾓﾄｺｳｴﾝ</t>
  </si>
  <si>
    <t>ﾐﾅﾐﾐｽﾞﾓﾄ</t>
  </si>
  <si>
    <t>ﾖﾂｷﾞ</t>
  </si>
  <si>
    <t>江戸川区</t>
  </si>
  <si>
    <t>ｲﾁﾉｴ</t>
  </si>
  <si>
    <t>ｲﾁﾉｴﾁﾖｳ</t>
  </si>
  <si>
    <t>ｳｷﾀﾁﾖｳ</t>
  </si>
  <si>
    <t>ｵｷﾉﾐﾔﾁﾖｳ</t>
  </si>
  <si>
    <t>ｶﾐｲﾂｼｷ</t>
  </si>
  <si>
    <t>ｶﾐｼﾉｻﾞｷ</t>
  </si>
  <si>
    <t>ｷﾀｶｻｲ</t>
  </si>
  <si>
    <t>ｷﾀｺｲﾜ</t>
  </si>
  <si>
    <t>ｼｼﾎﾞﾈ</t>
  </si>
  <si>
    <t>ｼｼﾎﾞﾈﾁﾖｳ</t>
  </si>
  <si>
    <t>ｼﾉｻﾞｷﾏﾁ</t>
  </si>
  <si>
    <t>ｼﾓｼﾉｻﾞｷﾏﾁ</t>
  </si>
  <si>
    <t>ｾｲｼﾝﾁﾖｳ</t>
  </si>
  <si>
    <t>ﾅｶｶｻｲ</t>
  </si>
  <si>
    <t>ﾆｼｲﾁﾉｴ</t>
  </si>
  <si>
    <t>ﾆｼｶｻｲ</t>
  </si>
  <si>
    <t>ﾆｼｺｲﾜ</t>
  </si>
  <si>
    <t>ﾆｼｺﾏﾂｶﾞﾜﾏﾁ</t>
  </si>
  <si>
    <t>ﾆｼｼﾉｻﾞｷ</t>
  </si>
  <si>
    <t>ﾆﾉｴﾁﾖｳ</t>
  </si>
  <si>
    <t>ﾋｶﾞｼｶｻｲ</t>
  </si>
  <si>
    <t>ﾋｶﾞｼｺｲﾜ</t>
  </si>
  <si>
    <t>ﾋｶﾞｼｺﾏﾂｶﾞﾜ</t>
  </si>
  <si>
    <t>ﾋｶﾞｼｼﾉｻﾞｷ</t>
  </si>
  <si>
    <t>ﾋｶﾞｼｼﾉｻﾞｷﾏﾁ</t>
  </si>
  <si>
    <t>ﾋｶﾞｼﾏﾂﾓﾄ</t>
  </si>
  <si>
    <t>ﾋｶﾞｼﾐｽﾞｴ</t>
  </si>
  <si>
    <t>ﾌﾅﾎﾞﾘ</t>
  </si>
  <si>
    <t>ﾎﾝｲﾂｼｷ</t>
  </si>
  <si>
    <t>ﾐｽﾞｴ</t>
  </si>
  <si>
    <t>ﾐﾅﾐｶｻｲ</t>
  </si>
  <si>
    <t>ﾐﾅﾐｺｲﾜ</t>
  </si>
  <si>
    <t>ﾐﾅﾐｼﾉｻﾞｷﾏﾁ</t>
  </si>
  <si>
    <t>ﾘﾝｶｲﾁﾖｳ</t>
  </si>
  <si>
    <t>八王子市</t>
  </si>
  <si>
    <t>ｱｶﾂｷﾁﾖｳ</t>
  </si>
  <si>
    <t>ｲｼｶﾜﾏﾁ</t>
  </si>
  <si>
    <t>ｲﾇﾒﾏﾁ</t>
  </si>
  <si>
    <t>ｳﾁｺｼﾏﾁ</t>
  </si>
  <si>
    <t>ｳﾂｷﾏﾁ</t>
  </si>
  <si>
    <t>ｳﾂﾇｷﾏﾁ</t>
  </si>
  <si>
    <t>ｳﾒﾂﾎﾞﾏﾁ</t>
  </si>
  <si>
    <t>ｳﾗﾀｶｵﾏﾁ</t>
  </si>
  <si>
    <t>ｵｲﾜｹﾁﾖｳ</t>
  </si>
  <si>
    <t>ｵｵﾌﾈﾏﾁ</t>
  </si>
  <si>
    <t>ｵｵﾖｺﾁﾖｳ</t>
  </si>
  <si>
    <t>ｵｶﾄﾞﾏﾁ</t>
  </si>
  <si>
    <t>ｵｻｷﾏﾁ</t>
  </si>
  <si>
    <t>ｵﾂﾏﾁ</t>
  </si>
  <si>
    <t>ｶｽﾐﾏﾁ</t>
  </si>
  <si>
    <t>ｶﾀｸﾗﾏﾁ</t>
  </si>
  <si>
    <t>ｶﾉｳﾔﾏﾁ</t>
  </si>
  <si>
    <t>ｶﾐｲﾁﾌﾞｶﾀﾏﾁ</t>
  </si>
  <si>
    <t>ｶﾐｵﾝｶﾞﾀﾏﾁ</t>
  </si>
  <si>
    <t>ｶﾐｶﾜﾏﾁ</t>
  </si>
  <si>
    <t>ｶﾐﾕｷﾞ</t>
  </si>
  <si>
    <t>ｶﾜｸﾞﾁﾏﾁ</t>
  </si>
  <si>
    <t>ｶﾜﾏﾁ</t>
  </si>
  <si>
    <t>ｷﾀﾉﾀﾞｲ</t>
  </si>
  <si>
    <t>ｷﾀﾉﾏﾁ</t>
  </si>
  <si>
    <t>ｸﾇｷﾞﾀﾞﾏﾁ</t>
  </si>
  <si>
    <t>ｸﾎﾞﾔﾏﾁﾖｳ</t>
  </si>
  <si>
    <t>ｺｼﾉ</t>
  </si>
  <si>
    <t>ｺﾋﾞｷﾏﾁ</t>
  </si>
  <si>
    <t>ｺﾐﾔﾏﾁ</t>
  </si>
  <si>
    <t>ｺﾔｽﾏﾁ</t>
  </si>
  <si>
    <t>ｻﾆﾕｳﾏﾁ</t>
  </si>
  <si>
    <t>ｻﾝﾀﾞﾏﾁ</t>
  </si>
  <si>
    <t>ｼﾓｵﾝｶﾞﾀﾏﾁ</t>
  </si>
  <si>
    <t>ｼﾓﾕｷﾞ</t>
  </si>
  <si>
    <t>ｼﾛﾔﾏﾃ</t>
  </si>
  <si>
    <t>ｾﾝﾆﾝﾁﾖｳ</t>
  </si>
  <si>
    <t>ﾀﾞｲﾗｸｼﾞﾏﾁ</t>
  </si>
  <si>
    <t>ﾀｶｵﾏﾁ</t>
  </si>
  <si>
    <t>ﾀｶﾂｷﾏﾁ</t>
  </si>
  <si>
    <t>ﾀｷﾔﾏﾏﾁ</t>
  </si>
  <si>
    <t>ﾀﾃﾏﾁ</t>
  </si>
  <si>
    <t>ﾀﾝｷﾞﾏﾁ</t>
  </si>
  <si>
    <t>ﾃﾗﾀﾞﾏﾁ</t>
  </si>
  <si>
    <t>ﾄﾄﾞﾘﾏﾁ</t>
  </si>
  <si>
    <t>ﾄﾌﾞｷﾏﾁ</t>
  </si>
  <si>
    <t>ﾅｶﾉｶﾐﾁﾖｳ</t>
  </si>
  <si>
    <t>ﾅｶﾉｻﾝﾉｳ</t>
  </si>
  <si>
    <t>ﾅｶﾞﾌﾞｻﾏﾁ</t>
  </si>
  <si>
    <t>ﾅﾅｸﾆ</t>
  </si>
  <si>
    <t>ﾅﾗﾊﾗﾏﾁ</t>
  </si>
  <si>
    <t>ﾅﾝﾖｳﾀﾞｲ</t>
  </si>
  <si>
    <t>ﾆｼｱｻｶﾜﾏﾁ</t>
  </si>
  <si>
    <t>ﾆｼｶﾀｸﾗ</t>
  </si>
  <si>
    <t>ﾆｼﾃﾗｶﾀﾏﾁ</t>
  </si>
  <si>
    <t>ﾆﾌﾞｶﾀﾏﾁ</t>
  </si>
  <si>
    <t>ﾊｻﾞﾏﾏﾁ</t>
  </si>
  <si>
    <t>ﾊﾂｻﾞﾜﾏﾁ</t>
  </si>
  <si>
    <t>ﾋｶﾞｼｱｻｶﾜﾏﾁ</t>
  </si>
  <si>
    <t>ﾋﾖｳｴ</t>
  </si>
  <si>
    <t>ﾋﾗｵｶﾁﾖｳ</t>
  </si>
  <si>
    <t>ﾏﾂｷﾞ</t>
  </si>
  <si>
    <t>ﾐﾂｲﾀﾞｲ</t>
  </si>
  <si>
    <t>ﾐﾅﾐｱｻｶﾜﾏﾁ</t>
  </si>
  <si>
    <t>ﾐﾅﾐｵｵｻﾜ</t>
  </si>
  <si>
    <t>ﾐﾅﾐｼﾝﾁﾖｳ</t>
  </si>
  <si>
    <t>ﾐﾔﾏﾁﾖｳ</t>
  </si>
  <si>
    <t>ﾓﾄﾊﾁｵｳｼﾞﾏﾁ</t>
  </si>
  <si>
    <t>ﾓﾄﾎﾝｺﾞｳﾁﾖｳ</t>
  </si>
  <si>
    <t>ﾓﾄﾖｺﾔﾏﾁﾖｳ</t>
  </si>
  <si>
    <t>ﾔﾉﾏﾁ</t>
  </si>
  <si>
    <t>ﾔﾏﾀﾏﾁ</t>
  </si>
  <si>
    <t>ﾔﾘﾐｽﾞ</t>
  </si>
  <si>
    <t>立川市</t>
  </si>
  <si>
    <t>ｶﾐｽﾅﾁﾖｳ</t>
  </si>
  <si>
    <t>ｼﾊﾞｻｷﾁﾖｳ</t>
  </si>
  <si>
    <t>ｽﾅｶﾞﾜﾁﾖｳ</t>
  </si>
  <si>
    <t>ﾆｼｽﾅﾁﾖｳ</t>
  </si>
  <si>
    <t>ﾊｺﾞﾛﾓﾁﾖｳ</t>
  </si>
  <si>
    <t>武蔵野市</t>
  </si>
  <si>
    <t>ｷﾁｼﾞﾖｳｼﾞﾎﾝﾁﾖｳ</t>
  </si>
  <si>
    <t>ｷﾁｼﾞﾖｳｼﾞﾋｶﾞｼﾁﾖｳ</t>
  </si>
  <si>
    <t>ｷﾁｼﾞﾖｳｼﾞﾐﾅﾐﾁﾖｳ</t>
  </si>
  <si>
    <t>ｷﾁｼﾞﾖｳｼﾞｷﾀﾏﾁ</t>
  </si>
  <si>
    <t>ｷﾖｳﾅﾝﾁﾖｳ</t>
  </si>
  <si>
    <t>ｺﾞﾃﾝﾔﾏ</t>
  </si>
  <si>
    <t>ｻｸﾗﾂﾞﾂﾐ</t>
  </si>
  <si>
    <t>ｾｷﾏｴ</t>
  </si>
  <si>
    <t>ﾆｼｸﾎﾞ</t>
  </si>
  <si>
    <t>三鷹市</t>
  </si>
  <si>
    <t>ｲﾉｶｼﾗ</t>
  </si>
  <si>
    <t>ｶﾐﾚﾝｼﾞﾔｸ</t>
  </si>
  <si>
    <t>ｼﾓﾚﾝｼﾞﾔｸ</t>
  </si>
  <si>
    <t>ｼﾞﾝﾀﾞｲｼﾞ</t>
  </si>
  <si>
    <t>ﾑﾚ</t>
  </si>
  <si>
    <t>青梅市</t>
  </si>
  <si>
    <t>ｱﾏｶﾞｾﾁﾖｳ</t>
  </si>
  <si>
    <t>ｲﾏﾃﾞﾗ</t>
  </si>
  <si>
    <t>ｳﾗｼﾞﾕｸﾁﾖｳ</t>
  </si>
  <si>
    <t>ｵｵﾔﾅﾁﾖｳ</t>
  </si>
  <si>
    <t>ｵｿｷ</t>
  </si>
  <si>
    <t>ｶﾂﾇﾏ</t>
  </si>
  <si>
    <t>ｶﾍﾞﾏﾁ</t>
  </si>
  <si>
    <t>ｷﾉｼﾀ</t>
  </si>
  <si>
    <t>ｺﾏｷﾁﾖｳ</t>
  </si>
  <si>
    <t>ｼｵﾌﾞﾈ</t>
  </si>
  <si>
    <t>ｽﾐｴﾁﾖｳ</t>
  </si>
  <si>
    <t>ﾀｷﾉｳｴﾁﾖｳ</t>
  </si>
  <si>
    <t>ﾁｶﾞｾﾏﾁ</t>
  </si>
  <si>
    <t>ﾄﾓﾀﾞﾏﾁ</t>
  </si>
  <si>
    <t>ﾅｶﾞﾌﾞﾁ</t>
  </si>
  <si>
    <t>ﾅﾘｷ</t>
  </si>
  <si>
    <t>ﾆｼﾜｹﾁﾖｳ</t>
  </si>
  <si>
    <t>ﾈｶﾌﾞ</t>
  </si>
  <si>
    <t>ﾉｶﾞﾐﾁﾖｳ</t>
  </si>
  <si>
    <t>ﾊﾞｲｺﾞｳ</t>
  </si>
  <si>
    <t>ﾋｶﾞｼｵｳﾒ</t>
  </si>
  <si>
    <t>ﾋﾅﾀﾜﾀﾞ</t>
  </si>
  <si>
    <t>ﾌﾀﾏﾀｵ</t>
  </si>
  <si>
    <t>ﾐﾀｹ</t>
  </si>
  <si>
    <t>ﾐﾀｹｻﾝ</t>
  </si>
  <si>
    <t>ﾐﾀｹﾎﾝﾁﾖｳ</t>
  </si>
  <si>
    <t>ﾓﾘｼﾀﾁﾖｳ</t>
  </si>
  <si>
    <t>ﾓﾛｵｶﾁﾖｳ</t>
  </si>
  <si>
    <t>ﾕｷﾞﾏﾁ</t>
  </si>
  <si>
    <t>府中市</t>
  </si>
  <si>
    <t>ｵｼﾀﾃﾁﾖｳ</t>
  </si>
  <si>
    <t>ｷﾀﾔﾏﾁﾖｳ</t>
  </si>
  <si>
    <t>ｺﾔﾅｷﾞﾁﾖｳ</t>
  </si>
  <si>
    <t>ｺﾚﾏｻ</t>
  </si>
  <si>
    <t>ｼﾗｲﾄﾀﾞｲ</t>
  </si>
  <si>
    <t>ﾀﾏﾁﾖｳ</t>
  </si>
  <si>
    <t>ﾄｳｼﾊﾞﾁﾖｳ</t>
  </si>
  <si>
    <t>ﾆｼﾌﾁﾖｳ</t>
  </si>
  <si>
    <t>ﾊﾙﾐﾁﾖｳ</t>
  </si>
  <si>
    <t>ﾌﾁﾕｳﾁﾖｳ</t>
  </si>
  <si>
    <t>ﾌﾞﾊﾞｲﾁﾖｳ</t>
  </si>
  <si>
    <t>ﾎﾝｼﾕｸﾁﾖｳ</t>
  </si>
  <si>
    <t>ﾐﾔﾆｼﾁﾖｳ</t>
  </si>
  <si>
    <t>ﾓﾐｼﾞｶﾞｵｶ</t>
  </si>
  <si>
    <t>ﾔｻﾞｷﾁﾖｳ</t>
  </si>
  <si>
    <t>昭島市</t>
  </si>
  <si>
    <t>ｵｵｶﾞﾐﾁﾖｳ</t>
  </si>
  <si>
    <t>ｺﾞｳﾁﾁﾖｳ</t>
  </si>
  <si>
    <t>ｼﾞﾖｳｶﾞﾜﾗﾁﾖｳ</t>
  </si>
  <si>
    <t>ﾀﾏｶﾞﾜﾁﾖｳ</t>
  </si>
  <si>
    <t>ﾂﾂｼﾞｶﾞｵｶ</t>
  </si>
  <si>
    <t>ﾅｶｶﾞﾐﾁﾖｳ</t>
  </si>
  <si>
    <t>ﾊｲｼﾞﾏﾁﾖｳ</t>
  </si>
  <si>
    <t>ﾌｸｼﾞﾏﾁﾖｳ</t>
  </si>
  <si>
    <t>ﾐﾎﾘﾁﾖｳ</t>
  </si>
  <si>
    <t>ﾐﾔｻﾞﾜﾁﾖｳ</t>
  </si>
  <si>
    <t>ﾓｸｾｲﾉﾓﾘ</t>
  </si>
  <si>
    <t>調布市</t>
  </si>
  <si>
    <t>ｲﾘﾏﾁﾖｳ</t>
  </si>
  <si>
    <t>ｶﾐｲｼﾜﾗ</t>
  </si>
  <si>
    <t>ｷｸﾉﾀﾞｲ</t>
  </si>
  <si>
    <t>ｺｼﾞﾏﾁﾖｳ</t>
  </si>
  <si>
    <t>ｻｽﾞﾏﾁ</t>
  </si>
  <si>
    <t>ｼﾓｲｼﾜﾗ</t>
  </si>
  <si>
    <t>ｼﾞﾝﾀﾞｲｼﾞﾋｶﾞｼﾏﾁ</t>
  </si>
  <si>
    <t>ｼﾞﾝﾀﾞｲｼﾞﾐﾅﾐﾏﾁ</t>
  </si>
  <si>
    <t>ｼﾞﾝﾀﾞｲｼﾞｷﾀﾏﾁ</t>
  </si>
  <si>
    <t>ｼﾞﾝﾀﾞｲｼﾞﾓﾄﾏﾁ</t>
  </si>
  <si>
    <t>ｾﾝｶﾞﾜﾁﾖｳ</t>
  </si>
  <si>
    <t>ｿﾒﾁ</t>
  </si>
  <si>
    <t>ﾁﾖｳﾌｶﾞｵｶ</t>
  </si>
  <si>
    <t>ﾄﾋﾞﾀｷﾕｳ</t>
  </si>
  <si>
    <t>ﾆｼﾂﾂｼﾞｶﾞｵｶ</t>
  </si>
  <si>
    <t>ﾉﾐｽﾞ</t>
  </si>
  <si>
    <t>ﾋｶﾞｼﾂﾂｼﾞｶﾞｵｶ</t>
  </si>
  <si>
    <t>ﾔｸﾞﾓﾀﾞｲ</t>
  </si>
  <si>
    <t>町田市</t>
  </si>
  <si>
    <t>ｱｲﾊﾗﾏﾁ</t>
  </si>
  <si>
    <t>ｵｵｸﾗﾏﾁ</t>
  </si>
  <si>
    <t>ｵﾉｼﾞﾏﾁ</t>
  </si>
  <si>
    <t>ｵﾔﾏｶﾞｵｶ</t>
  </si>
  <si>
    <t>ｵﾔﾏﾀﾞｻｸﾗﾀﾞｲ</t>
  </si>
  <si>
    <t>ｵﾔﾏﾏﾁ</t>
  </si>
  <si>
    <t>ｶﾅｲｶﾞｵｶ</t>
  </si>
  <si>
    <t>ｶﾅｲﾏﾁ</t>
  </si>
  <si>
    <t>ｶﾅﾓﾘﾋｶﾞｼ</t>
  </si>
  <si>
    <t>ｶﾐｵﾔﾏﾀﾞﾏﾁ</t>
  </si>
  <si>
    <t>ｷｿﾆｼ</t>
  </si>
  <si>
    <t>ｷｿﾋｶﾞｼ</t>
  </si>
  <si>
    <t>ｷｿﾏﾁ</t>
  </si>
  <si>
    <t>ｺｶﾞｻｶ</t>
  </si>
  <si>
    <t>ｼﾓｵﾔﾏﾀﾞﾏﾁ</t>
  </si>
  <si>
    <t>ｼﾝｺｳｼﾞ</t>
  </si>
  <si>
    <t>ｼﾝｺｳｼﾞﾏﾁ</t>
  </si>
  <si>
    <t>ｽﾞｼﾏﾁ</t>
  </si>
  <si>
    <t>ﾀﾀﾞｵ</t>
  </si>
  <si>
    <t>ﾀﾏｶﾞﾜｶﾞｸｴﾝ</t>
  </si>
  <si>
    <t>ﾂﾙｶﾜ</t>
  </si>
  <si>
    <t>ﾄｷﾜﾏﾁ</t>
  </si>
  <si>
    <t>ﾅﾙｾｶﾞｵｶ</t>
  </si>
  <si>
    <t>ﾅﾙｾﾀﾞｲ</t>
  </si>
  <si>
    <t>ﾆｼﾅﾙｾ</t>
  </si>
  <si>
    <t>ﾈｷﾞｼﾏﾁ</t>
  </si>
  <si>
    <t>ﾉｳｶﾞﾔ</t>
  </si>
  <si>
    <t>ﾉﾂﾞﾀﾏﾁ</t>
  </si>
  <si>
    <t>ﾊﾗﾏﾁﾀﾞ</t>
  </si>
  <si>
    <t>ﾋｶﾞｼﾀﾏｶﾞﾜｶﾞｸｴﾝ</t>
  </si>
  <si>
    <t>ﾋﾛﾊｶﾏ</t>
  </si>
  <si>
    <t>ﾋﾛﾊﾞｶﾏﾏﾁ</t>
  </si>
  <si>
    <t>ﾎﾝﾏﾁﾀﾞ</t>
  </si>
  <si>
    <t>ﾐﾅﾐｵｵﾔ</t>
  </si>
  <si>
    <t>ﾐﾅﾐﾂｸｼﾉ</t>
  </si>
  <si>
    <t>ﾐﾅﾐﾅﾙｾ</t>
  </si>
  <si>
    <t>ﾐﾅﾐﾏﾁﾀﾞ</t>
  </si>
  <si>
    <t>ﾐﾜﾏﾁ</t>
  </si>
  <si>
    <t>ﾐﾜﾐﾄﾞﾘﾔﾏ</t>
  </si>
  <si>
    <t>ﾓﾘﾉ</t>
  </si>
  <si>
    <t>ﾔﾍﾞﾏﾁ</t>
  </si>
  <si>
    <t>ﾔﾏｻﾞｷﾏﾁ</t>
  </si>
  <si>
    <t>小金井市</t>
  </si>
  <si>
    <t>ｶｼﾞﾉﾁﾖｳ</t>
  </si>
  <si>
    <t>ｾｷﾉﾁﾖｳ</t>
  </si>
  <si>
    <t>ﾇｸｲﾐﾅﾐﾁﾖｳ</t>
  </si>
  <si>
    <t>ﾇｸｲｷﾀﾏﾁ</t>
  </si>
  <si>
    <t>ﾏｴﾊﾗﾁﾖｳ</t>
  </si>
  <si>
    <t>小平市</t>
  </si>
  <si>
    <t>ｵｶﾞﾜﾋｶﾞｼﾁﾖｳ</t>
  </si>
  <si>
    <t>ｵｶﾞﾜﾆｼﾏﾁ</t>
  </si>
  <si>
    <t>ｵｶﾞﾜﾁﾖｳ</t>
  </si>
  <si>
    <t>ｶﾞｸｴﾝﾋｶﾞｼﾁﾖｳ</t>
  </si>
  <si>
    <t>ｶﾞｸｴﾝﾆｼﾏﾁ</t>
  </si>
  <si>
    <t>ｷﾍｲﾁﾖｳ</t>
  </si>
  <si>
    <t>ｼﾞﾖｳｽｲｼﾝﾏﾁ</t>
  </si>
  <si>
    <t>ｼﾞﾖｳｽｲﾎﾝﾁﾖｳ</t>
  </si>
  <si>
    <t>ｼﾞﾖｳｽｲﾐﾅﾐﾁﾖｳ</t>
  </si>
  <si>
    <t>ｽｽﾞｷﾁﾖｳ</t>
  </si>
  <si>
    <t>ﾂﾀﾞﾏﾁ</t>
  </si>
  <si>
    <t>ﾊﾅｺｶﾞﾈｲ</t>
  </si>
  <si>
    <t>ﾊﾅｺｶﾞﾈｲﾐﾅﾐﾁﾖｳ</t>
  </si>
  <si>
    <t>ﾒｸﾞﾘﾀﾁﾖｳ</t>
  </si>
  <si>
    <t>日野市</t>
  </si>
  <si>
    <t>ｵｵｻｶｳｴ</t>
  </si>
  <si>
    <t>ｵﾁｶﾜ</t>
  </si>
  <si>
    <t>ﾀﾏﾀﾞｲﾗ</t>
  </si>
  <si>
    <t>ﾆｼﾋﾗﾔﾏ</t>
  </si>
  <si>
    <t>ﾋｶﾞｼﾄﾖﾀﾞ</t>
  </si>
  <si>
    <t>ﾋｶﾞｼﾋﾗﾔﾏ</t>
  </si>
  <si>
    <t>ﾋﾉ</t>
  </si>
  <si>
    <t>ﾋﾉﾀﾞｲ</t>
  </si>
  <si>
    <t>ﾋﾉﾎﾝﾏﾁ</t>
  </si>
  <si>
    <t>ﾌｼﾞﾏﾁ</t>
  </si>
  <si>
    <t>ﾎﾄﾞｸﾎﾞ</t>
  </si>
  <si>
    <t>ﾏﾝｶﾞﾝｼﾞ</t>
  </si>
  <si>
    <t>ﾐﾅﾐﾀﾞｲﾗ</t>
  </si>
  <si>
    <t>ﾓｸﾞｻ</t>
  </si>
  <si>
    <t>東村山市</t>
  </si>
  <si>
    <t>ｱｷﾂﾁﾖｳ</t>
  </si>
  <si>
    <t>ｵﾝﾀﾁﾖｳ</t>
  </si>
  <si>
    <t>ｸﾒｶﾞﾜﾁﾖｳ</t>
  </si>
  <si>
    <t>ﾀﾏｺﾁﾖｳ</t>
  </si>
  <si>
    <t>ﾉｸﾞﾁﾁﾖｳ</t>
  </si>
  <si>
    <t>ﾊｷﾞﾔﾏﾁﾖｳ</t>
  </si>
  <si>
    <t>ﾐｽﾐﾁﾖｳ</t>
  </si>
  <si>
    <t>国分寺市</t>
  </si>
  <si>
    <t>ﾀｶｷﾞﾁﾖｳ</t>
  </si>
  <si>
    <t>ﾅｲﾄｳ</t>
  </si>
  <si>
    <t>ﾆｼｺｲｶﾞｸﾎﾞ</t>
  </si>
  <si>
    <t>ﾆｼﾓﾄﾏﾁ</t>
  </si>
  <si>
    <t>ﾋｶﾘﾁﾖｳ</t>
  </si>
  <si>
    <t>ﾋｶﾞｼｺｲｶﾞｸﾎﾞ</t>
  </si>
  <si>
    <t>ﾋｶﾞｼﾄｸﾗ</t>
  </si>
  <si>
    <t>ﾋｶﾞｼﾓﾄﾏﾁ</t>
  </si>
  <si>
    <t>国立市</t>
  </si>
  <si>
    <t>ﾔｶﾞﾜ</t>
  </si>
  <si>
    <t>ﾔﾎ</t>
  </si>
  <si>
    <t>福生市</t>
  </si>
  <si>
    <t>ｳｼﾊﾏ</t>
  </si>
  <si>
    <t>ｶﾐﾀﾞｲﾗ</t>
  </si>
  <si>
    <t>ｷﾀﾃﾞﾝｴﾝ</t>
  </si>
  <si>
    <t>ﾐﾅﾐﾃﾞﾝｴﾝ</t>
  </si>
  <si>
    <t>ﾑｻｼﾉﾀﾞｲ</t>
  </si>
  <si>
    <t>ﾖｺﾀｷﾁﾅｲ</t>
  </si>
  <si>
    <t>狛江市</t>
  </si>
  <si>
    <t>ｲｽﾞﾐﾎﾝﾁﾖｳ</t>
  </si>
  <si>
    <t>ｲﾉｶﾞﾀ</t>
  </si>
  <si>
    <t>ｲﾜﾄﾞﾐﾅﾐ</t>
  </si>
  <si>
    <t>ｲﾜﾄﾞｷﾀ</t>
  </si>
  <si>
    <t>ｺﾏｲﾏﾁ</t>
  </si>
  <si>
    <t>ﾆｼﾉｶﾞﾜ</t>
  </si>
  <si>
    <t>ﾋｶﾞｼﾉｶﾞﾜ</t>
  </si>
  <si>
    <t>ﾓﾄｲｽﾞﾐ</t>
  </si>
  <si>
    <t>東大和市</t>
  </si>
  <si>
    <t>ｶﾐｷﾀﾀﾞｲ</t>
  </si>
  <si>
    <t>ｷﾖﾊﾗ</t>
  </si>
  <si>
    <t>ｺﾊﾝ</t>
  </si>
  <si>
    <t>ｿﾞｳｼｷ</t>
  </si>
  <si>
    <t>ﾀﾏｺ</t>
  </si>
  <si>
    <t>ﾅﾗﾊｼ</t>
  </si>
  <si>
    <t>ﾅﾝｶﾞｲ</t>
  </si>
  <si>
    <t>ﾑｺｳﾊﾗ</t>
  </si>
  <si>
    <t>清瀬市</t>
  </si>
  <si>
    <t>ｶﾐｷﾖﾄ</t>
  </si>
  <si>
    <t>ｼﾀｼﾞﾕｸ</t>
  </si>
  <si>
    <t>ｼﾓｷﾖﾄ</t>
  </si>
  <si>
    <t>ﾅｶｷﾖﾄ</t>
  </si>
  <si>
    <t>ﾉｼｵ</t>
  </si>
  <si>
    <t>東久留米市</t>
  </si>
  <si>
    <t>ｼﾓｻﾄ</t>
  </si>
  <si>
    <t>ｼﾝﾎｳﾁﾖｳ</t>
  </si>
  <si>
    <t>ﾀｷﾔﾏ</t>
  </si>
  <si>
    <t>ﾉﾋﾞﾄﾞﾒ</t>
  </si>
  <si>
    <t>ﾋﾊﾞﾘｶﾞｵｶﾀﾞﾝﾁ</t>
  </si>
  <si>
    <t>ﾏｴｻﾜ</t>
  </si>
  <si>
    <t>ﾐﾅﾐｻﾜ</t>
  </si>
  <si>
    <t>ﾔﾅｷﾞｸﾎﾞ</t>
  </si>
  <si>
    <t>武蔵村山市</t>
  </si>
  <si>
    <t>ｲﾅﾀﾞｲﾗ</t>
  </si>
  <si>
    <t>ｵｵﾐﾅﾐ</t>
  </si>
  <si>
    <t>ｻﾞﾝﾎﾞﾘ</t>
  </si>
  <si>
    <t>ﾅｶﾄｳ</t>
  </si>
  <si>
    <t>ﾐﾂﾌｼﾞ</t>
  </si>
  <si>
    <t>多摩市</t>
  </si>
  <si>
    <t>ｶｲﾄﾞﾘ</t>
  </si>
  <si>
    <t>ｶﾗｷﾀﾞ</t>
  </si>
  <si>
    <t>ｺﾂﾀ</t>
  </si>
  <si>
    <t>ｻﾝﾉｳｼﾀ</t>
  </si>
  <si>
    <t>ﾄﾖｶﾞｵｶ</t>
  </si>
  <si>
    <t>ﾋｶﾞｼﾃﾗｶﾞﾀ</t>
  </si>
  <si>
    <t>ﾋｼﾞﾘｶﾞｵｶ</t>
  </si>
  <si>
    <t>ﾏﾋｷｻﾞﾜ</t>
  </si>
  <si>
    <t>ﾚﾝｺｳｼﾞ</t>
  </si>
  <si>
    <t>稲城市</t>
  </si>
  <si>
    <t>ｵｵﾏﾙ</t>
  </si>
  <si>
    <t>ｵｼﾀﾃ</t>
  </si>
  <si>
    <t>ｻｶﾊﾏ</t>
  </si>
  <si>
    <t>ﾋｶﾞｼﾅｶﾞﾇﾏ</t>
  </si>
  <si>
    <t>ﾋﾗｵ</t>
  </si>
  <si>
    <t>羽村市</t>
  </si>
  <si>
    <t>ｵｻﾞｸﾀﾞｲ</t>
  </si>
  <si>
    <t>ｼﾝﾒｲﾀﾞｲ</t>
  </si>
  <si>
    <t>ﾊﾈ</t>
  </si>
  <si>
    <t>ﾊﾈｶﾐ</t>
  </si>
  <si>
    <t>ﾊﾈﾅｶ</t>
  </si>
  <si>
    <t>ﾊﾈﾋｶﾞｼ</t>
  </si>
  <si>
    <t>ﾊﾈﾆｼ</t>
  </si>
  <si>
    <t>ﾌｼﾞﾐﾀﾞｲﾗ</t>
  </si>
  <si>
    <t>あきる野市</t>
  </si>
  <si>
    <t>ｱｷｶﾞﾜ</t>
  </si>
  <si>
    <t>ｱｷﾙ</t>
  </si>
  <si>
    <t>ｱｼﾞﾛ</t>
  </si>
  <si>
    <t>ｱﾌﾞﾗﾀﾞｲ</t>
  </si>
  <si>
    <t>ｱﾒﾏ</t>
  </si>
  <si>
    <t>ｲﾂｶｲﾁ</t>
  </si>
  <si>
    <t>ｵｶﾞﾜﾋｶﾞｼ</t>
  </si>
  <si>
    <t>ｶﾐﾖﾂｷﾞ</t>
  </si>
  <si>
    <t>ｷﾂｶｹ</t>
  </si>
  <si>
    <t>ｸｻﾊﾞﾅ</t>
  </si>
  <si>
    <t>ｺﾅｶﾉ</t>
  </si>
  <si>
    <t>ｺﾐﾈﾀﾞｲ</t>
  </si>
  <si>
    <t>ｼﾓﾖﾂｷﾞ</t>
  </si>
  <si>
    <t>ｾﾄﾞｵｶ</t>
  </si>
  <si>
    <t>ﾀﾃﾔ</t>
  </si>
  <si>
    <t>ﾀﾃﾔﾀﾞｲ</t>
  </si>
  <si>
    <t>ﾄﾄﾊﾗ</t>
  </si>
  <si>
    <t>ﾆﾉﾐﾔﾋｶﾞｼ</t>
  </si>
  <si>
    <t>ﾉﾍﾞ</t>
  </si>
  <si>
    <t>ﾊﾗｺﾐﾔ</t>
  </si>
  <si>
    <t>ﾋﾗｻﾜﾆｼ</t>
  </si>
  <si>
    <t>ﾋﾗｻﾜﾋｶﾞｼ</t>
  </si>
  <si>
    <t>ﾌﾁｶﾞﾐ</t>
  </si>
  <si>
    <t>ﾖｳｻﾞﾜ</t>
  </si>
  <si>
    <t>ﾖｺｻﾜ</t>
  </si>
  <si>
    <t>西東京市</t>
  </si>
  <si>
    <t>ｼﾊﾞｸﾎﾞﾁﾖｳ</t>
  </si>
  <si>
    <t>ｼﾓﾎｳﾔ</t>
  </si>
  <si>
    <t>ﾀﾅｼﾁﾖｳ</t>
  </si>
  <si>
    <t>ﾋｶﾞｼﾌｼﾐ</t>
  </si>
  <si>
    <t>ﾋﾊﾞﾘｶﾞｵｶｷﾀ</t>
  </si>
  <si>
    <t>ﾎｳﾔﾁﾖｳ</t>
  </si>
  <si>
    <t>ﾑｺｳﾀﾞｲﾁﾖｳ</t>
  </si>
  <si>
    <t>ﾔﾄﾁﾖｳ</t>
  </si>
  <si>
    <t>ﾊｺﾈｶﾞｻｷﾋｶﾞｼﾏﾂﾊﾞﾗ</t>
  </si>
  <si>
    <t>ﾊｺﾈｶﾞｻｷﾆｼﾏﾂﾊﾞﾗ</t>
  </si>
  <si>
    <t>ｶﾉﾄ</t>
  </si>
  <si>
    <t>ｶﾐﾓﾄｺﾞｳ</t>
  </si>
  <si>
    <t>ｼﾓﾓﾄｺﾞｳ</t>
  </si>
  <si>
    <t>ﾅﾝｺﾞｳ</t>
  </si>
  <si>
    <t>ﾋｻﾞﾄ</t>
  </si>
  <si>
    <t>ﾍﾝﾎﾞﾘ</t>
  </si>
  <si>
    <t>ﾓﾄｼﾕｸ</t>
  </si>
  <si>
    <t>ｳﾅｻﾞﾜ</t>
  </si>
  <si>
    <t>ｳﾒｻﾞﾜ</t>
  </si>
  <si>
    <t>ｵｵﾀﾊﾞ</t>
  </si>
  <si>
    <t>ｺﾀﾊﾞ</t>
  </si>
  <si>
    <t>ｼﾛﾏﾙ</t>
  </si>
  <si>
    <t>ﾀﾅｻﾞﾜ</t>
  </si>
  <si>
    <t>ﾀﾝｻﾞﾌﾞﾛｳ</t>
  </si>
  <si>
    <t>ﾄｽﾞﾗ</t>
  </si>
  <si>
    <t>ﾆﾂﾊﾟﾗ</t>
  </si>
  <si>
    <t>ﾋｶﾜ</t>
  </si>
  <si>
    <t>ｵｶﾀ</t>
  </si>
  <si>
    <t>ｻｼｷｼﾞ</t>
  </si>
  <si>
    <t>ｾﾝﾂﾞ</t>
  </si>
  <si>
    <t>ﾉﾏｼ</t>
  </si>
  <si>
    <t>ﾊﾌﾞﾐﾅﾄ</t>
  </si>
  <si>
    <t>新島村</t>
  </si>
  <si>
    <t>ｼｷﾈｼﾞﾏ</t>
  </si>
  <si>
    <t>ﾎﾝｿﾝ</t>
  </si>
  <si>
    <t>ﾜｶｺﾞｳ</t>
  </si>
  <si>
    <t>ｱｺ</t>
  </si>
  <si>
    <t>ｲｶﾞﾔ</t>
  </si>
  <si>
    <t>ｲｽﾞ</t>
  </si>
  <si>
    <t>ｶﾐﾂｷ</t>
  </si>
  <si>
    <t>ｵｵｶｺﾞｳ</t>
  </si>
  <si>
    <t>ｶｼﾀﾃ</t>
  </si>
  <si>
    <t>ﾐﾂﾈ</t>
  </si>
  <si>
    <t>青ヶ島村</t>
  </si>
  <si>
    <t>小笠原村</t>
  </si>
  <si>
    <t>ﾁﾁｼﾞﾏ</t>
  </si>
  <si>
    <t>ﾊﾊｼﾞﾏ</t>
  </si>
  <si>
    <t>給与
（合計）</t>
    <rPh sb="0" eb="2">
      <t>キュウヨ</t>
    </rPh>
    <rPh sb="4" eb="6">
      <t>ゴウケイ</t>
    </rPh>
    <phoneticPr fontId="36"/>
  </si>
  <si>
    <r>
      <t>適用区分変更</t>
    </r>
    <r>
      <rPr>
        <sz val="9"/>
        <rFont val="ＭＳ 明朝"/>
        <family val="1"/>
        <charset val="128"/>
      </rPr>
      <t>(短期 ⇒ 一般)</t>
    </r>
    <rPh sb="0" eb="2">
      <t>テキヨウ</t>
    </rPh>
    <rPh sb="2" eb="4">
      <t>クブン</t>
    </rPh>
    <rPh sb="4" eb="6">
      <t>ヘンコウ</t>
    </rPh>
    <rPh sb="7" eb="9">
      <t>タンキ</t>
    </rPh>
    <rPh sb="12" eb="14">
      <t>イッパン</t>
    </rPh>
    <phoneticPr fontId="36"/>
  </si>
  <si>
    <t>係</t>
    <rPh sb="0" eb="1">
      <t>カカリ</t>
    </rPh>
    <phoneticPr fontId="29"/>
  </si>
  <si>
    <t>確　認</t>
    <rPh sb="0" eb="1">
      <t>アキラ</t>
    </rPh>
    <rPh sb="2" eb="3">
      <t>ニン</t>
    </rPh>
    <phoneticPr fontId="29"/>
  </si>
  <si>
    <t>決　裁</t>
    <rPh sb="0" eb="1">
      <t>ケッ</t>
    </rPh>
    <rPh sb="2" eb="3">
      <t>サイ</t>
    </rPh>
    <phoneticPr fontId="29"/>
  </si>
  <si>
    <t>ｃ 組合員種別・適用区分</t>
    <rPh sb="2" eb="5">
      <t>クミアイイン</t>
    </rPh>
    <rPh sb="5" eb="7">
      <t>シュベツ</t>
    </rPh>
    <rPh sb="8" eb="10">
      <t>テキヨウ</t>
    </rPh>
    <rPh sb="10" eb="12">
      <t>クブン</t>
    </rPh>
    <phoneticPr fontId="29"/>
  </si>
  <si>
    <t>ｼﾓﾔｼﾞ</t>
  </si>
  <si>
    <t>ｵｳｷﾞﾏﾁ</t>
  </si>
  <si>
    <t>ｶﾒｶﾞ</t>
  </si>
  <si>
    <t>ﾔﾏﾐ</t>
  </si>
  <si>
    <t>ﾑｽﾋﾞﾏﾁ</t>
  </si>
  <si>
    <t>ﾋﾗｲﾋｶﾞｼ</t>
  </si>
  <si>
    <t>ｵﾀﾞﾉ</t>
  </si>
  <si>
    <t>ﾐﾗｲﾀﾞｲﾗ</t>
  </si>
  <si>
    <t>ﾀﾞｲｼﾁﾖｳ</t>
  </si>
  <si>
    <t>ｵｶｻﾄ</t>
  </si>
  <si>
    <t>ﾜﾄﾞﾖｺﾏﾁ</t>
  </si>
  <si>
    <t>ﾋｶﾞｼｺﾏｺﾞﾒ</t>
  </si>
  <si>
    <r>
      <t>適用区分変更</t>
    </r>
    <r>
      <rPr>
        <sz val="9"/>
        <rFont val="ＭＳ 明朝"/>
        <family val="1"/>
        <charset val="128"/>
      </rPr>
      <t>(一般 ⇒ 短期)</t>
    </r>
    <rPh sb="0" eb="2">
      <t>テキヨウ</t>
    </rPh>
    <rPh sb="2" eb="4">
      <t>クブン</t>
    </rPh>
    <rPh sb="4" eb="6">
      <t>ヘンコウ</t>
    </rPh>
    <rPh sb="7" eb="9">
      <t>イッパン</t>
    </rPh>
    <rPh sb="12" eb="14">
      <t>タンキ</t>
    </rPh>
    <phoneticPr fontId="36"/>
  </si>
  <si>
    <t>資　格　取　得　者　等　報　告　書</t>
    <rPh sb="0" eb="1">
      <t>シ</t>
    </rPh>
    <rPh sb="2" eb="3">
      <t>カク</t>
    </rPh>
    <rPh sb="4" eb="5">
      <t>トリ</t>
    </rPh>
    <rPh sb="6" eb="7">
      <t>エ</t>
    </rPh>
    <rPh sb="8" eb="9">
      <t>シャ</t>
    </rPh>
    <rPh sb="10" eb="11">
      <t>トウ</t>
    </rPh>
    <rPh sb="12" eb="13">
      <t>ホウ</t>
    </rPh>
    <rPh sb="14" eb="15">
      <t>コク</t>
    </rPh>
    <rPh sb="16" eb="17">
      <t>ショ</t>
    </rPh>
    <phoneticPr fontId="36"/>
  </si>
  <si>
    <t>＊資格取得者等がいない場合は、0名と記入のうえ提出してください。</t>
    <rPh sb="23" eb="25">
      <t>テイシュツ</t>
    </rPh>
    <phoneticPr fontId="36"/>
  </si>
  <si>
    <t>　資格取得者等リスト</t>
    <rPh sb="1" eb="3">
      <t>シカク</t>
    </rPh>
    <rPh sb="3" eb="5">
      <t>シュトク</t>
    </rPh>
    <rPh sb="5" eb="6">
      <t>シャ</t>
    </rPh>
    <rPh sb="6" eb="7">
      <t>トウ</t>
    </rPh>
    <phoneticPr fontId="36"/>
  </si>
  <si>
    <t>　適用区分変更者リスト</t>
    <rPh sb="1" eb="3">
      <t>テキヨウ</t>
    </rPh>
    <rPh sb="3" eb="5">
      <t>クブン</t>
    </rPh>
    <rPh sb="5" eb="7">
      <t>ヘンコウ</t>
    </rPh>
    <rPh sb="7" eb="8">
      <t>シャ</t>
    </rPh>
    <phoneticPr fontId="36"/>
  </si>
  <si>
    <t>定年引上げ・暫定再任用(ﾌﾙﾀｲﾑ)</t>
    <rPh sb="0" eb="2">
      <t>テイネン</t>
    </rPh>
    <rPh sb="2" eb="4">
      <t>ヒキア</t>
    </rPh>
    <rPh sb="6" eb="8">
      <t>ザンテイ</t>
    </rPh>
    <rPh sb="8" eb="9">
      <t>サイ</t>
    </rPh>
    <rPh sb="9" eb="11">
      <t>ニンヨウ</t>
    </rPh>
    <phoneticPr fontId="36"/>
  </si>
  <si>
    <t>　報告明細書ﾃﾞｰﾀ(KYUYO)</t>
    <rPh sb="1" eb="3">
      <t>ホウコク</t>
    </rPh>
    <rPh sb="3" eb="6">
      <t>メイサイショ</t>
    </rPh>
    <phoneticPr fontId="36"/>
  </si>
  <si>
    <t xml:space="preserve"> 異　動　情　報</t>
    <rPh sb="1" eb="2">
      <t>イ</t>
    </rPh>
    <rPh sb="3" eb="4">
      <t>ドウ</t>
    </rPh>
    <rPh sb="5" eb="6">
      <t>ジョウ</t>
    </rPh>
    <rPh sb="7" eb="8">
      <t>ホウ</t>
    </rPh>
    <phoneticPr fontId="36"/>
  </si>
  <si>
    <t>在職派遣開始・終了</t>
    <rPh sb="0" eb="2">
      <t>ザイショク</t>
    </rPh>
    <rPh sb="2" eb="4">
      <t>ハケン</t>
    </rPh>
    <rPh sb="4" eb="6">
      <t>カイシ</t>
    </rPh>
    <rPh sb="7" eb="9">
      <t>シュウリョウ</t>
    </rPh>
    <phoneticPr fontId="36"/>
  </si>
  <si>
    <t>*</t>
    <phoneticPr fontId="29"/>
  </si>
  <si>
    <r>
      <t>その他</t>
    </r>
    <r>
      <rPr>
        <sz val="9"/>
        <rFont val="ＭＳ 明朝"/>
        <family val="1"/>
        <charset val="128"/>
      </rPr>
      <t>（労組専従・退職派遣等）</t>
    </r>
    <rPh sb="2" eb="3">
      <t>タ</t>
    </rPh>
    <rPh sb="4" eb="6">
      <t>ロウソ</t>
    </rPh>
    <rPh sb="6" eb="8">
      <t>センジュウ</t>
    </rPh>
    <rPh sb="9" eb="11">
      <t>タイショク</t>
    </rPh>
    <rPh sb="11" eb="13">
      <t>ハケン</t>
    </rPh>
    <rPh sb="13" eb="14">
      <t>トウ</t>
    </rPh>
    <phoneticPr fontId="36"/>
  </si>
  <si>
    <t>〇</t>
    <phoneticPr fontId="36"/>
  </si>
  <si>
    <r>
      <t>新規資格取得</t>
    </r>
    <r>
      <rPr>
        <sz val="9"/>
        <rFont val="ＭＳ 明朝"/>
        <family val="1"/>
        <charset val="128"/>
      </rPr>
      <t>（新採・外転・内転）</t>
    </r>
    <rPh sb="0" eb="2">
      <t>シンキ</t>
    </rPh>
    <rPh sb="2" eb="4">
      <t>シカク</t>
    </rPh>
    <rPh sb="4" eb="6">
      <t>シュトク</t>
    </rPh>
    <rPh sb="7" eb="9">
      <t>シンサイ</t>
    </rPh>
    <rPh sb="10" eb="13">
      <t>ガイテン</t>
    </rPh>
    <rPh sb="13" eb="16">
      <t>ナイテン</t>
    </rPh>
    <phoneticPr fontId="36"/>
  </si>
  <si>
    <t>有　・　無</t>
    <phoneticPr fontId="29"/>
  </si>
  <si>
    <t>喪失証明交付希望</t>
    <phoneticPr fontId="29"/>
  </si>
  <si>
    <t xml:space="preserve"> 資格確認書要否</t>
    <rPh sb="1" eb="3">
      <t>シカク</t>
    </rPh>
    <rPh sb="3" eb="5">
      <t>カクニン</t>
    </rPh>
    <rPh sb="5" eb="6">
      <t>ショ</t>
    </rPh>
    <rPh sb="6" eb="7">
      <t>ヨウ</t>
    </rPh>
    <rPh sb="7" eb="8">
      <t>ヒ</t>
    </rPh>
    <phoneticPr fontId="29"/>
  </si>
  <si>
    <t>資格確認書発行</t>
    <rPh sb="0" eb="2">
      <t>シカク</t>
    </rPh>
    <rPh sb="2" eb="4">
      <t>カクニン</t>
    </rPh>
    <rPh sb="4" eb="5">
      <t>ショ</t>
    </rPh>
    <rPh sb="5" eb="7">
      <t>ハッコウ</t>
    </rPh>
    <phoneticPr fontId="36"/>
  </si>
  <si>
    <t>現職者記録番号</t>
    <rPh sb="0" eb="2">
      <t>ゲンショク</t>
    </rPh>
    <rPh sb="2" eb="3">
      <t>シャ</t>
    </rPh>
    <rPh sb="3" eb="5">
      <t>キロク</t>
    </rPh>
    <rPh sb="5" eb="7">
      <t>バンゴウ</t>
    </rPh>
    <phoneticPr fontId="36"/>
  </si>
  <si>
    <t>資格確認書</t>
    <rPh sb="0" eb="5">
      <t>シカクカクニンショ</t>
    </rPh>
    <phoneticPr fontId="29"/>
  </si>
  <si>
    <t>交付が必要</t>
    <phoneticPr fontId="29"/>
  </si>
  <si>
    <t>　（資格取得者がいない場合はFAX可）　　　　　</t>
    <rPh sb="2" eb="4">
      <t>シカク</t>
    </rPh>
    <rPh sb="4" eb="6">
      <t>シュトク</t>
    </rPh>
    <rPh sb="6" eb="7">
      <t>シャ</t>
    </rPh>
    <rPh sb="11" eb="13">
      <t>バアイ</t>
    </rPh>
    <rPh sb="17" eb="18">
      <t>カ</t>
    </rPh>
    <phoneticPr fontId="36"/>
  </si>
  <si>
    <t>※　この報告書は資格取得者等の有無にかかわらず必ず提出してください。</t>
    <rPh sb="4" eb="7">
      <t>ホウコクショ</t>
    </rPh>
    <rPh sb="8" eb="10">
      <t>シカク</t>
    </rPh>
    <rPh sb="10" eb="12">
      <t>シュトク</t>
    </rPh>
    <rPh sb="12" eb="13">
      <t>シャ</t>
    </rPh>
    <rPh sb="13" eb="14">
      <t>トウ</t>
    </rPh>
    <rPh sb="15" eb="17">
      <t>ウム</t>
    </rPh>
    <rPh sb="23" eb="24">
      <t>カナラ</t>
    </rPh>
    <rPh sb="25" eb="27">
      <t>テイシュツ</t>
    </rPh>
    <phoneticPr fontId="36"/>
  </si>
  <si>
    <t>※　本年4月分の調定計算を行うまでに余裕を持ってご報告願います。</t>
    <rPh sb="2" eb="4">
      <t>ホンネン</t>
    </rPh>
    <rPh sb="5" eb="6">
      <t>ガツ</t>
    </rPh>
    <rPh sb="6" eb="7">
      <t>ブン</t>
    </rPh>
    <rPh sb="8" eb="10">
      <t>チョウテイ</t>
    </rPh>
    <rPh sb="10" eb="12">
      <t>ケイサン</t>
    </rPh>
    <rPh sb="13" eb="14">
      <t>オコナ</t>
    </rPh>
    <rPh sb="18" eb="20">
      <t>ヨユウ</t>
    </rPh>
    <rPh sb="21" eb="22">
      <t>モ</t>
    </rPh>
    <rPh sb="25" eb="27">
      <t>ホウコク</t>
    </rPh>
    <rPh sb="27" eb="28">
      <t>ネガ</t>
    </rPh>
    <phoneticPr fontId="36"/>
  </si>
  <si>
    <t>東京都　</t>
  </si>
  <si>
    <t>ﾋﾄﾂﾊﾞｼ</t>
  </si>
  <si>
    <t>ｶｽﾐｶﾞｾｷ</t>
  </si>
  <si>
    <t>三宅島　三宅村</t>
  </si>
  <si>
    <t>八丈島　八丈町</t>
  </si>
  <si>
    <t>ｶｽﾐｶﾞｾｷﾋﾞﾙ</t>
  </si>
  <si>
    <t>ｻﾝﾉｳﾊﾟ-ｸﾀﾜ-</t>
  </si>
  <si>
    <t>ﾊﾟｼﾌｲﾂｸｾﾝﾁﾕﾘ-ﾌﾟﾚｲｽ</t>
  </si>
  <si>
    <t>ﾏﾙﾉｳﾁﾋﾞﾙﾃﾞｲﾝｸﾞ</t>
  </si>
  <si>
    <t>ﾄｳｷﾖｳﾋﾞﾙﾃﾞｲﾝｸﾞ</t>
  </si>
  <si>
    <t>ｼﾝﾏﾙﾉｳﾁﾋﾞﾙﾃﾞｲﾝｸﾞ</t>
  </si>
  <si>
    <t>ｸﾞﾗﾝﾄｳｷﾖｳｻｳｽﾀﾜ-</t>
  </si>
  <si>
    <t>ｸﾞﾗﾝﾄｳｷﾖｳﾉ-ｽﾀﾜ-</t>
  </si>
  <si>
    <t>JAﾋﾞﾙ</t>
  </si>
  <si>
    <t>ﾏﾙﾉｳﾁﾊﾟ-ｸﾋﾞﾙﾃﾞｲﾝｸﾞ</t>
  </si>
  <si>
    <t>JPﾀﾜ-</t>
  </si>
  <si>
    <t>ﾆﾎﾝﾊﾞｼ</t>
  </si>
  <si>
    <t>ﾔｴｽ</t>
  </si>
  <si>
    <t>ﾄｳｷﾖｳﾆﾎﾝﾊﾞｼﾀﾜ-</t>
  </si>
  <si>
    <t>ﾆﾎﾝﾊﾞｼﾀｶｼﾏﾔﾐﾂｲﾋﾞﾙﾃﾞｲﾝｸﾞ</t>
  </si>
  <si>
    <t>ｵﾌｲｽﾀﾜ-X</t>
  </si>
  <si>
    <t>ｵﾌｲｽﾀﾜ-Y</t>
  </si>
  <si>
    <t>ｵﾌｲｽﾀﾜ-Z</t>
  </si>
  <si>
    <t>ﾄﾗﾉﾓﾝ</t>
  </si>
  <si>
    <t>ﾋｶﾞｼｼﾝﾊﾞｼ</t>
  </si>
  <si>
    <t>ｶｲｶﾞﾝ</t>
  </si>
  <si>
    <t>ｼﾊﾞｳﾗ</t>
  </si>
  <si>
    <t>ｾｶｲﾎﾞｳｴｷｾﾝﾀ-ﾋﾞﾙﾃﾞｲﾝｸﾞﾐﾅﾐｶﾝ</t>
  </si>
  <si>
    <t>ﾄﾗﾉﾓﾝﾋﾙｽﾞｽﾃ-ｼﾖﾝﾀﾜ-</t>
  </si>
  <si>
    <t>ｼﾛﾔﾏﾄﾗｽﾄﾀﾜ-</t>
  </si>
  <si>
    <t>ｱﾀｺﾞｸﾞﾘ-ﾝﾋﾙｽﾞﾓﾘﾀﾜ-</t>
  </si>
  <si>
    <t>ﾄﾗﾉﾓﾝﾋﾙｽﾞﾓﾘﾀﾜ-</t>
  </si>
  <si>
    <t>ﾄﾗﾉﾓﾝﾋﾙｽﾞﾋﾞｼﾞﾈｽﾀﾜ-</t>
  </si>
  <si>
    <t>ｶﾐﾔﾁﾖｳﾄﾗｽﾄﾀﾜ-</t>
  </si>
  <si>
    <t>ﾃﾞﾝﾂｳﾎﾝｼﾔﾋﾞﾙ</t>
  </si>
  <si>
    <t>ｼｵﾄﾞﾒｼﾃｲｾﾝﾀ-</t>
  </si>
  <si>
    <t>ｼｵﾄﾞﾒﾒﾃﾞｲｱﾀﾜ-</t>
  </si>
  <si>
    <t>ﾄｳｷﾖｳｼｵﾄﾞﾒﾋﾞﾙﾃﾞｲﾝｸﾞ</t>
  </si>
  <si>
    <t>ﾆﾎﾝﾃﾚﾋﾞﾀﾜ-</t>
  </si>
  <si>
    <t>ﾄｳｷﾖｳﾎﾟ-ﾄｼﾃｲﾀｹｼﾊﾞｵﾌｲｽﾀﾜ-</t>
  </si>
  <si>
    <t>ﾛﾂﾎﾟﾝｷﾞ</t>
  </si>
  <si>
    <t>ｲｽﾞﾐｶﾞ-ﾃﾞﾝﾀﾜ-</t>
  </si>
  <si>
    <t>ﾛﾂﾎﾟﾝｷﾞﾋﾙｽﾞﾓﾘﾀﾜ-</t>
  </si>
  <si>
    <t>ｽﾐﾄﾓﾌﾄﾞｳｻﾝﾛﾂﾎﾟﾝｷﾞｸﾞﾗﾝﾄﾞﾀﾜ-</t>
  </si>
  <si>
    <t>ｱｶｻｶｱ-ｸﾋﾙｽﾞ.ｱ-ｸﾓﾘﾋﾞﾙ</t>
  </si>
  <si>
    <t>ｱｶｻｶﾊﾟ-ｸﾋﾞﾙ</t>
  </si>
  <si>
    <t>ﾐﾂﾄﾞﾀｳﾝ.ﾀﾜ-</t>
  </si>
  <si>
    <t>ｱｶｻｶﾋﾞｽﾞﾀﾜ-</t>
  </si>
  <si>
    <t>ｱｶｻｶﾄﾗｽﾄﾀﾜ-</t>
  </si>
  <si>
    <t>ｺｳﾅﾝ</t>
  </si>
  <si>
    <t>ｼﾅｶﾞﾜｲﾝﾀ-ｼﾃｲAﾄｳ</t>
  </si>
  <si>
    <t>ｼﾅｶﾞﾜｲﾝﾀ-ｼﾃｲBﾄｳ</t>
  </si>
  <si>
    <t>ｼﾅｶﾞﾜｲﾝﾀ-ｼﾃｲCﾄｳ</t>
  </si>
  <si>
    <t>ｽﾐﾄﾓﾌﾄﾞｳｻﾝﾐﾀﾂｲﾝﾋﾞﾙﾆｼｶﾝ</t>
  </si>
  <si>
    <t>ｱｵｲ</t>
  </si>
  <si>
    <t>ｾﾝｼﾞﾕ ｱｹﾎﾞﾉﾁﾖｳ</t>
  </si>
  <si>
    <t>ｾﾝｼﾞﾕ ｾｷﾔﾁﾖｳ</t>
  </si>
  <si>
    <t>ｾﾝｼﾞﾕ ｱｻﾋﾁﾖｳ</t>
  </si>
  <si>
    <t>ｾﾝｼﾞﾕ ｵｵｶﾜﾁﾖｳ</t>
  </si>
  <si>
    <t>ｾﾝｼﾞﾕ ﾔﾅｷﾞﾁﾖｳ</t>
  </si>
  <si>
    <t>ｾﾝｼﾞﾕ ｺﾄﾌﾞｷﾁﾖｳ</t>
  </si>
  <si>
    <t>ｾﾝｼﾞﾕ ﾅｶｲﾁﾖｳ</t>
  </si>
  <si>
    <t>ｾﾝｼﾞﾕ ﾅｶﾁﾖｳ</t>
  </si>
  <si>
    <t>ｾﾝｼﾞﾕ ｶﾜﾗﾁﾖｳ</t>
  </si>
  <si>
    <t>ｾﾝｼﾞﾕ ﾊｼﾄﾞﾁﾖｳ</t>
  </si>
  <si>
    <t>ｾﾝｼﾞﾕ ﾓﾄﾏﾁ</t>
  </si>
  <si>
    <t>ｾﾝｼﾞﾕ ﾀﾂﾀﾁﾖｳ</t>
  </si>
  <si>
    <t>ｾﾝｼﾞﾕ ﾐﾔﾓﾄﾁﾖｳ</t>
  </si>
  <si>
    <t>ｲﾘﾔﾁﾖｳ</t>
  </si>
  <si>
    <t>ﾆｼｶﾒｱﾘ</t>
  </si>
  <si>
    <t>ﾔｺﾞｳﾁ</t>
  </si>
  <si>
    <t>ﾊﾙｴﾁﾖｳ</t>
  </si>
  <si>
    <t>ｴﾄﾞｶﾞﾜ</t>
  </si>
  <si>
    <t>ﾆｼﾐｽﾞｴ</t>
  </si>
  <si>
    <t>ﾄﾖｽ</t>
  </si>
  <si>
    <t>ﾄﾖｽｾﾝﾀ-ﾋﾞﾙ</t>
  </si>
  <si>
    <t>ｷﾀｼﾅｶﾞﾜ</t>
  </si>
  <si>
    <t>ｼﾝｸﾊﾟ-ｸﾀﾜ-</t>
  </si>
  <si>
    <t>ｴﾋﾞｽ</t>
  </si>
  <si>
    <t>ｻｸﾗｶﾞｵｶﾁﾖｳ</t>
  </si>
  <si>
    <t>ｴﾋﾞｽｶﾞ-ﾃﾞﾝﾌﾟﾚｲｽ</t>
  </si>
  <si>
    <t>ｼﾌﾞﾔｽｸﾗﾝﾌﾞﾙｽｸｴｱ</t>
  </si>
  <si>
    <t>ｼﾌﾞﾔｻｸﾗｽﾃ-ｼﾞｼﾌﾞﾔﾀﾜ-</t>
  </si>
  <si>
    <t>ﾆｼｼﾝｼﾞﾕｸ</t>
  </si>
  <si>
    <t>ｽﾐﾄﾓﾌﾄﾞｳｻﾝｼﾝｼﾞﾕｸｸﾞﾗﾝﾄﾞﾀﾜ-</t>
  </si>
  <si>
    <t>ﾆｼﾜｾﾀﾞ</t>
  </si>
  <si>
    <t>ｼﾝｼﾞﾕｸｽﾐﾄﾓﾋﾞﾙ</t>
  </si>
  <si>
    <t>ｼﾝｼﾞﾕｸﾐﾂｲﾋﾞﾙ</t>
  </si>
  <si>
    <t>ｼﾝｼﾞﾕｸﾉﾑﾗﾋﾞﾙ</t>
  </si>
  <si>
    <t>ｼﾝｼﾞﾕｸｾﾝﾀ-ﾋﾞﾙ</t>
  </si>
  <si>
    <t>ｼﾝｼﾞﾕｸﾀﾞｲｲﾁｾｲﾒｲﾋﾞﾙﾃﾞｲﾝｸﾞ</t>
  </si>
  <si>
    <t>ｼﾝｼﾞﾕｸNSﾋﾞﾙ</t>
  </si>
  <si>
    <t>ｼﾝｼﾞﾕｸﾓﾉﾘｽ</t>
  </si>
  <si>
    <t>ｼﾝｼﾞﾕｸﾊﾟ-ｸﾀﾜ-</t>
  </si>
  <si>
    <t>ｼﾝｼﾞﾕｸｽｸｴｱﾀﾜ-</t>
  </si>
  <si>
    <t>ｼﾝｼﾞﾕｸｱｲﾗﾝﾄﾞﾀﾜ-</t>
  </si>
  <si>
    <t>ﾄｳｷﾖｳｵﾍﾟﾗｼﾃｲ</t>
  </si>
  <si>
    <t>ｼﾝｼﾞﾕｸｴﾙﾀﾜ-</t>
  </si>
  <si>
    <t>ｽﾐﾄﾓﾌﾄﾞｳｻﾝｼﾝｼﾞﾕｸｵ-ｸﾀﾜ-</t>
  </si>
  <si>
    <t>ﾋｶﾞｼｲｹﾌﾞｸﾛ</t>
  </si>
  <si>
    <t>ｲｹﾌﾞｸﾛ</t>
  </si>
  <si>
    <t>ｻﾝｼﾔｲﾝ60</t>
  </si>
  <si>
    <t>西多摩郡　日の出町</t>
  </si>
  <si>
    <t>ｵｵｱｻﾞｵｵｸﾞﾉ</t>
  </si>
  <si>
    <t>ｵｵｱｻﾞﾋﾗｲ</t>
  </si>
  <si>
    <t>西多摩郡　檜原村</t>
  </si>
  <si>
    <t>ﾐﾂｺﾞｳ</t>
  </si>
  <si>
    <t>西多摩郡　瑞穂町</t>
  </si>
  <si>
    <t>ｵｵｱｻﾞﾆﾎﾝｷﾞ</t>
  </si>
  <si>
    <t>ｵｵｱｻﾞｺﾏｶﾞﾀﾌｼﾞﾔﾏ</t>
  </si>
  <si>
    <t>ｵｵｱｻﾞﾀｶﾈ</t>
  </si>
  <si>
    <t>ｵｵｱｻﾞﾌｼﾞﾔﾏｸﾘﾊﾗｼﾝﾃﾞﾝ</t>
  </si>
  <si>
    <t>ｵｵｱｻﾞｲｼﾊﾀ</t>
  </si>
  <si>
    <t>ｵｵｱｻﾞﾄﾉｶﾞﾔ</t>
  </si>
  <si>
    <t>ｵｵｱｻﾞﾑｻｼ</t>
  </si>
  <si>
    <t>ｵｵｱｻﾞﾊｺﾈｶﾞｻｷ</t>
  </si>
  <si>
    <t>ｵｵｱｻﾞﾅｶﾞｵｶﾊｾﾍﾞ</t>
  </si>
  <si>
    <t>ｵｵｱｻﾞﾅｶﾞｵｶｼﾓﾓﾛｵｶ</t>
  </si>
  <si>
    <t>ｵｵｱｻﾞﾅｶﾞｵｶﾌｼﾞﾊｼ</t>
  </si>
  <si>
    <t>ｵｵｱｻﾞﾋﾉ</t>
  </si>
  <si>
    <t>ｵｵｱｻﾞﾐﾔ</t>
  </si>
  <si>
    <t>ｵｵｱｻﾞｶﾐﾀﾞ</t>
  </si>
  <si>
    <t>ｵｵｱｻﾞｶﾜﾍﾞﾎﾘﾉｳﾁ</t>
  </si>
  <si>
    <t>ｵｵｱｻﾞｼﾓﾀﾞ</t>
  </si>
  <si>
    <t>ｵｵｱｻﾞﾄﾖﾀﾞ</t>
  </si>
  <si>
    <t>ﾀﾞｲｶﾝﾔﾏ</t>
  </si>
  <si>
    <t>ｵｵｱｻﾞｸﾏｶﾞﾜﾆﾉﾐﾔ</t>
  </si>
  <si>
    <t>ｵｵｱｻﾞｸﾏｶﾞﾜ</t>
  </si>
  <si>
    <t>ｵｵｱｻﾞﾌﾂｻ</t>
  </si>
  <si>
    <t>ｵｵｱｻﾞﾌﾂｻﾆﾉﾐﾔ</t>
  </si>
  <si>
    <t>西多摩郡　奥多摩町</t>
  </si>
  <si>
    <t>ｵｵｱｻﾞﾐﾂｷﾞ</t>
  </si>
  <si>
    <t>神奈川県</t>
  </si>
  <si>
    <t>　川崎市　川崎区</t>
  </si>
  <si>
    <t>ﾋｶﾞｼﾀﾞﾁﾖｳ</t>
  </si>
  <si>
    <t>ｴｷﾏｴﾎﾝﾁﾖｳ</t>
  </si>
  <si>
    <t>ｼﾓﾅﾐｷ</t>
  </si>
  <si>
    <t>ﾀﾞｲｼｴｷﾏｴ</t>
  </si>
  <si>
    <t>ｶﾜﾅｶｼﾞﾏ</t>
  </si>
  <si>
    <t>ﾀﾞｲｼｶﾞﾜﾗ</t>
  </si>
  <si>
    <t>ﾀﾞｲｼｺｳｴﾝ</t>
  </si>
  <si>
    <t>ﾀﾞｲｼﾏﾁ</t>
  </si>
  <si>
    <t>ﾀﾞｲｼﾎﾝﾁﾖｳ</t>
  </si>
  <si>
    <t>ﾄﾉﾏﾁ</t>
  </si>
  <si>
    <t>ﾃﾞｷﾉ</t>
  </si>
  <si>
    <t>ﾖﾂﾔｼﾓﾁﾖｳ</t>
  </si>
  <si>
    <t>ﾖﾂﾔｶﾐﾁﾖｳ</t>
  </si>
  <si>
    <t>ｶﾝﾉﾝ</t>
  </si>
  <si>
    <t>ｲｹｶﾞﾐｼﾝﾁﾖｳ</t>
  </si>
  <si>
    <t>ｻｸﾗﾓﾄ</t>
  </si>
  <si>
    <t>ｵｵｼﾏｶﾐﾁﾖｳ</t>
  </si>
  <si>
    <t>ﾜﾀﾘﾀﾞ</t>
  </si>
  <si>
    <t>ﾜﾀﾘﾀﾞﾑｶｲﾁﾖｳ</t>
  </si>
  <si>
    <t>ﾜﾀﾘﾀﾞﾋｶﾞｼﾁﾖｳ</t>
  </si>
  <si>
    <t>ｵﾀﾞｻｶｴ</t>
  </si>
  <si>
    <t>ﾜﾀﾘﾀﾞｼﾝﾁﾖｳ</t>
  </si>
  <si>
    <t>ﾜﾀﾘﾀﾞｻﾝﾉｳﾁﾖｳ</t>
  </si>
  <si>
    <t>ｱｻﾀﾞ</t>
  </si>
  <si>
    <t>ｺｳｶﾝﾄﾞｵﾘ</t>
  </si>
  <si>
    <t>ｱｻﾉﾁﾖｳ</t>
  </si>
  <si>
    <t>ﾐﾅﾐﾜﾀﾘﾀﾞﾁﾖｳ</t>
  </si>
  <si>
    <t>ﾀﾅﾍﾞｼﾝﾃﾞﾝ</t>
  </si>
  <si>
    <t>ｵｵｶﾜﾁﾖｳ</t>
  </si>
  <si>
    <t>ｳｷｼﾏﾁﾖｳ</t>
  </si>
  <si>
    <t>ﾐｽﾞｴﾁﾖｳ</t>
  </si>
  <si>
    <t>ｵｵｷﾞｼﾏ</t>
  </si>
  <si>
    <t>ﾋｶﾞｼｵｵｷﾞｼﾏ</t>
  </si>
  <si>
    <t>　川崎市　中原区</t>
  </si>
  <si>
    <t>ｶﾐﾏﾙｺﾊﾁﾏﾝﾁﾖｳ</t>
  </si>
  <si>
    <t>ｶﾐﾏﾙｺｻﾝﾉｳﾁﾖｳ</t>
  </si>
  <si>
    <t>ｶﾐﾏﾙｺ</t>
  </si>
  <si>
    <t>ｼﾝﾏﾙｺﾋｶﾞｼ</t>
  </si>
  <si>
    <t>ｼﾝﾏﾙｺﾏﾁ</t>
  </si>
  <si>
    <t>ﾏﾙｺﾄﾞｵﾘ</t>
  </si>
  <si>
    <t>ｶﾐﾏﾙｺﾃﾝｼﾞﾝﾁﾖｳ</t>
  </si>
  <si>
    <t>ｼﾓﾇﾏﾍﾞ</t>
  </si>
  <si>
    <t>ﾅｶﾏﾙｺ</t>
  </si>
  <si>
    <t>ｶﾐﾋﾗﾏ</t>
  </si>
  <si>
    <t>ｷﾂﾞｷｽﾐﾖｼﾁﾖｳ</t>
  </si>
  <si>
    <t>ﾆｼｶｾ</t>
  </si>
  <si>
    <t>ｷﾂﾞｷ</t>
  </si>
  <si>
    <t>ｷﾂﾞｷｵｵﾏﾁ</t>
  </si>
  <si>
    <t>ｷﾂﾞｷｲｾﾁﾖｳ</t>
  </si>
  <si>
    <t>ｷﾂﾞｷｷﾞｵﾝﾁﾖｳ</t>
  </si>
  <si>
    <t>ｲﾀﾞﾅｶﾉﾁﾖｳ</t>
  </si>
  <si>
    <t>ｲﾀﾞ</t>
  </si>
  <si>
    <t>ｲﾀﾞｽｷﾞﾔﾏﾁﾖｳ</t>
  </si>
  <si>
    <t>ｲﾀﾞｻﾝﾏｲﾁﾖｳ</t>
  </si>
  <si>
    <t>ｼﾓｺﾀﾞﾅｶ</t>
  </si>
  <si>
    <t>ｼﾓｼﾝｼﾞﾖｳ</t>
  </si>
  <si>
    <t>ｼﾝｼﾞﾖｳﾅｶﾁﾖｳ</t>
  </si>
  <si>
    <t>ｼﾝｼﾞﾖｳ</t>
  </si>
  <si>
    <t>ｶﾐｼﾝｼﾞﾖｳ</t>
  </si>
  <si>
    <t>ｶﾐｺﾀﾞﾅｶ</t>
  </si>
  <si>
    <t>ｺｽｷﾞｼﾞﾝﾔﾁﾖｳ</t>
  </si>
  <si>
    <t>ｺｽｷﾞﾏﾁ</t>
  </si>
  <si>
    <t>ｲﾏｲﾐﾅﾐﾁﾖｳ</t>
  </si>
  <si>
    <t>ｲﾏｲﾅｶﾏﾁ</t>
  </si>
  <si>
    <t>ｲﾏｲﾆｼﾏﾁ</t>
  </si>
  <si>
    <t>ｲﾏｲｶﾐﾁﾖｳ</t>
  </si>
  <si>
    <t>ｺｽｷﾞｺﾞﾃﾝﾁﾖｳ</t>
  </si>
  <si>
    <t>　川崎市　幸区</t>
  </si>
  <si>
    <t>ｺﾑｶｲﾄｳｼﾊﾞﾁﾖｳ</t>
  </si>
  <si>
    <t>ｺﾑｶｲﾅｶﾉﾁﾖｳ</t>
  </si>
  <si>
    <t>ｺﾑｶｲﾁﾖｳ</t>
  </si>
  <si>
    <t>ｺﾑｶｲﾆｼﾏﾁ</t>
  </si>
  <si>
    <t>ﾄﾃ</t>
  </si>
  <si>
    <t>ｴﾝﾄﾞｳﾏﾁ</t>
  </si>
  <si>
    <t>ﾅｶｻｲﾜｲﾁﾖｳ</t>
  </si>
  <si>
    <t>ﾐﾅﾐｻｲﾜｲﾁﾖｳ</t>
  </si>
  <si>
    <t>ﾄﾃﾎﾝﾏﾁ</t>
  </si>
  <si>
    <t>ｺﾝﾔﾏﾁ</t>
  </si>
  <si>
    <t>ｼﾝﾂｶｺﾞｼ</t>
  </si>
  <si>
    <t>ｼﾝｵｸﾞﾗ</t>
  </si>
  <si>
    <t>ｼﾝｶﾜｻｷ</t>
  </si>
  <si>
    <t>ﾋｶﾞｼｵｸﾞﾗ</t>
  </si>
  <si>
    <t>ﾋｶﾞｼﾌﾙｲﾁﾊﾞ</t>
  </si>
  <si>
    <t>ｼﾓﾋﾗﾏ</t>
  </si>
  <si>
    <t>ﾐﾅﾐｶｾ</t>
  </si>
  <si>
    <t>ﾔｶﾞﾐ</t>
  </si>
  <si>
    <t>ｷﾀｶｾ</t>
  </si>
  <si>
    <t>ｶｼﾏﾀﾞ</t>
  </si>
  <si>
    <t>　川崎市　高津区</t>
  </si>
  <si>
    <t>ﾐｿﾞﾉｸﾁ</t>
  </si>
  <si>
    <t>ｷﾀﾐｶﾞﾀ</t>
  </si>
  <si>
    <t>ｼﾓﾉｹﾞ</t>
  </si>
  <si>
    <t>ﾋｻﾓﾄ</t>
  </si>
  <si>
    <t>ｽｴﾅｶﾞ</t>
  </si>
  <si>
    <t>ｼﾝｻｸ</t>
  </si>
  <si>
    <t>ｶｼﾞｶﾞﾔ</t>
  </si>
  <si>
    <t>ﾁﾄｾｼﾝﾁﾖｳ</t>
  </si>
  <si>
    <t>ｼﾎﾞｸﾁ</t>
  </si>
  <si>
    <t>ｶﾆｶﾞﾔ</t>
  </si>
  <si>
    <t>ﾋｻｽｴ</t>
  </si>
  <si>
    <t>ｷﾀﾉｶﾞﾜ</t>
  </si>
  <si>
    <t>ｸｼﾞ</t>
  </si>
  <si>
    <t>ｼﾓｻｸﾉﾍﾞ</t>
  </si>
  <si>
    <t>ｶﾐｻｸﾉﾍﾞ</t>
  </si>
  <si>
    <t>ﾑｶｲｶﾞｵｶ</t>
  </si>
  <si>
    <t>　川崎市　多摩区</t>
  </si>
  <si>
    <t>ｽｹﾞ</t>
  </si>
  <si>
    <t>ｽｹﾞﾉﾄﾛ</t>
  </si>
  <si>
    <t>ｽｹﾞｲﾅﾀﾞﾂﾞﾂﾐ</t>
  </si>
  <si>
    <t>ｽｹﾞﾊﾞﾝﾊﾞ</t>
  </si>
  <si>
    <t>ﾃﾗｵﾀﾞｲ</t>
  </si>
  <si>
    <t>ｽｹﾞｾﾝｺﾞｸ</t>
  </si>
  <si>
    <t>ｽｹﾞｼﾛｼﾀ</t>
  </si>
  <si>
    <t>ｽｹﾞｷﾀｳﾗ</t>
  </si>
  <si>
    <t>ﾉﾎﾞﾘﾄｼﾝﾏﾁ</t>
  </si>
  <si>
    <t>ｼﾕｸｶﾞﾜﾗ</t>
  </si>
  <si>
    <t>ﾋｶﾞｼｲｸﾀ</t>
  </si>
  <si>
    <t>ﾏｽｶﾞﾀ</t>
  </si>
  <si>
    <t>ﾋｶﾞｼﾐﾀ</t>
  </si>
  <si>
    <t>ﾐﾅﾐｲｸﾀ</t>
  </si>
  <si>
    <t>ﾆｼｲｸﾀ</t>
  </si>
  <si>
    <t>　川崎市　麻生区</t>
  </si>
  <si>
    <t>ﾎｿﾔﾏ</t>
  </si>
  <si>
    <t>ﾀﾏﾐ</t>
  </si>
  <si>
    <t>ﾀｶｲｼ</t>
  </si>
  <si>
    <t>ﾏﾝﾌﾟｸｼﾞ</t>
  </si>
  <si>
    <t>ﾁﾖｶﾞｵｶ</t>
  </si>
  <si>
    <t>ｶﾅﾎﾄﾞ</t>
  </si>
  <si>
    <t>ﾑｶｲﾊﾞﾗ</t>
  </si>
  <si>
    <t>ﾋｶﾞｼﾕﾘｶﾞｵｶ</t>
  </si>
  <si>
    <t>ｵｳｾﾞﾝｼﾞ</t>
  </si>
  <si>
    <t>ﾆｼﾞｶﾞｵｶ</t>
  </si>
  <si>
    <t>ｵｳｾﾞﾝｼﾞﾆｼ</t>
  </si>
  <si>
    <t>ｵｳｾﾞﾝｼﾞﾋｶﾞｼ</t>
  </si>
  <si>
    <t>ｶﾐｱｻｵ</t>
  </si>
  <si>
    <t>ｼﾓｱｻｵ</t>
  </si>
  <si>
    <t>ｺﾞﾘｷﾀﾞ</t>
  </si>
  <si>
    <t>ｵｶｶﾞﾐ</t>
  </si>
  <si>
    <t>ｸﾘﾋﾗ</t>
  </si>
  <si>
    <t>ｸﾘｷﾞﾀﾞｲ</t>
  </si>
  <si>
    <t>ｸﾘｷﾞ</t>
  </si>
  <si>
    <t>ﾐﾅﾐｸﾛｶﾜ</t>
  </si>
  <si>
    <t>ﾊﾙﾋﾉ</t>
  </si>
  <si>
    <t>　川崎市　宮前区</t>
  </si>
  <si>
    <t>ﾋｶﾞｼｱﾘﾏ</t>
  </si>
  <si>
    <t>ﾂﾁﾊｼ</t>
  </si>
  <si>
    <t>ﾐﾔﾏｴﾀﾞｲﾗ</t>
  </si>
  <si>
    <t>ｺﾀﾞｲ</t>
  </si>
  <si>
    <t>ｲﾇｸﾗ</t>
  </si>
  <si>
    <t>ｼｵﾐﾀﾞｲ</t>
  </si>
  <si>
    <t>ｽｶﾞｵｶﾞｵｶ</t>
  </si>
  <si>
    <t>ｺﾞｼﾖﾂﾞｶ</t>
  </si>
  <si>
    <t>ｼﾗﾊﾀﾀﾞｲ</t>
  </si>
  <si>
    <t>ﾊﾂﾔﾏ</t>
  </si>
  <si>
    <t>ｼﾎﾞｸﾎﾝﾁﾖｳ</t>
  </si>
  <si>
    <t>ｼﾎﾞｸ</t>
  </si>
  <si>
    <t>ﾏｷﾞﾇ</t>
  </si>
  <si>
    <t>ﾉｶﾞﾜﾎﾝﾁﾖｳ</t>
  </si>
  <si>
    <t>ﾐﾅﾐﾉｶﾞﾜ</t>
  </si>
  <si>
    <t>ﾉｶﾞﾜﾀﾞｲ</t>
  </si>
  <si>
    <t>　横浜市　西区</t>
  </si>
  <si>
    <t>ﾐﾅﾐｶﾙｲｻﾞﾜ</t>
  </si>
  <si>
    <t>ｷﾀｻｲﾜｲ</t>
  </si>
  <si>
    <t>ﾐﾅﾐｻｲﾜｲ</t>
  </si>
  <si>
    <t>ﾐﾔｶﾞﾔ</t>
  </si>
  <si>
    <t>ﾐﾅﾄﾐﾗｲ</t>
  </si>
  <si>
    <t>ﾊﾅｻｷﾁﾖｳ</t>
  </si>
  <si>
    <t>ﾆｼﾋﾗﾇﾏﾁﾖｳ</t>
  </si>
  <si>
    <t>ｵｲﾏﾂﾁﾖｳ</t>
  </si>
  <si>
    <t>ｱｽﾞﾏｶﾞｵｶ</t>
  </si>
  <si>
    <t>ｱｶﾓﾝﾁﾖｳ</t>
  </si>
  <si>
    <t>ﾄﾍﾞﾎﾝﾁﾖｳ</t>
  </si>
  <si>
    <t>ﾄﾍﾞﾁﾖｳ</t>
  </si>
  <si>
    <t>ｺﾞｼﾖﾔﾏﾁﾖｳ</t>
  </si>
  <si>
    <t>ﾆｼﾄﾍﾞﾁﾖｳ</t>
  </si>
  <si>
    <t>ﾆｼﾏｴﾁﾖｳ</t>
  </si>
  <si>
    <t>ﾌｼﾞﾀﾞﾅﾁﾖｳ</t>
  </si>
  <si>
    <t>ｻｶｲﾉﾀﾆ</t>
  </si>
  <si>
    <t>ﾋｶﾞｼｸﾎﾞﾁﾖｳ</t>
  </si>
  <si>
    <t>ﾓﾄｸﾎﾞﾁﾖｳ</t>
  </si>
  <si>
    <t>ｾﾝｹﾞﾝﾀﾞｲ</t>
  </si>
  <si>
    <t>ｵｶﾉ</t>
  </si>
  <si>
    <t>ﾐﾅﾐｾﾝｹﾞﾝﾁﾖｳ</t>
  </si>
  <si>
    <t>ｸｲ-ﾝｽﾞﾀﾜ-A</t>
  </si>
  <si>
    <t>ｸｲ-ﾝｽﾞﾀﾜ-B</t>
  </si>
  <si>
    <t>ｸｲ-ﾝｽﾞﾀﾜ-C</t>
  </si>
  <si>
    <t>ﾗﾝﾄﾞﾏ-ｸﾀﾜ-</t>
  </si>
  <si>
    <t>　横浜市　神奈川区</t>
  </si>
  <si>
    <t>ﾆｼﾃﾗｵ</t>
  </si>
  <si>
    <t>ｵｵｸﾞﾁﾄﾞｵﾘ</t>
  </si>
  <si>
    <t>ｵｵｸﾞﾁﾅｶﾏﾁ</t>
  </si>
  <si>
    <t>ﾆｼｵｵｸﾞﾁ</t>
  </si>
  <si>
    <t>ﾏﾂﾐﾁﾖｳ</t>
  </si>
  <si>
    <t>ｶﾐﾉｷﾀﾞｲ</t>
  </si>
  <si>
    <t>ｺﾔｽﾀﾞｲ</t>
  </si>
  <si>
    <t>ｼﾝｺﾔｽ</t>
  </si>
  <si>
    <t>ｲﾘｴ</t>
  </si>
  <si>
    <t>ｶﾐﾉｷﾁﾖｳ</t>
  </si>
  <si>
    <t>ｺﾔｽﾄﾞｵﾘ</t>
  </si>
  <si>
    <t>ﾓﾘﾔﾁﾖｳ</t>
  </si>
  <si>
    <t>ﾀｶﾗﾁﾖｳ</t>
  </si>
  <si>
    <t>ｴﾋﾞｽﾁﾖｳ</t>
  </si>
  <si>
    <t>ｼﾝｳﾗｼﾏﾁﾖｳ</t>
  </si>
  <si>
    <t>ｲｽﾞﾀﾁﾖｳ</t>
  </si>
  <si>
    <t>ｽｽﾞｼｹﾞﾁﾖｳ</t>
  </si>
  <si>
    <t>ﾐｽﾞﾎﾁﾖｳ</t>
  </si>
  <si>
    <t>ﾎｼﾉﾁﾖｳ</t>
  </si>
  <si>
    <t>ﾁﾜｶﾁﾖｳ</t>
  </si>
  <si>
    <t>ｶﾒｽﾞﾐﾁﾖｳ</t>
  </si>
  <si>
    <t>ｳﾗｼﾏﾁﾖｳ</t>
  </si>
  <si>
    <t>ﾋｶﾞｼｶﾅｶﾞﾜ</t>
  </si>
  <si>
    <t>ｶﾅｶﾞﾜ</t>
  </si>
  <si>
    <t>ｶﾅｶﾞﾜﾎﾝﾁﾖｳ</t>
  </si>
  <si>
    <t>ｺｳｶﾞﾔ</t>
  </si>
  <si>
    <t>ﾔﾏﾉｳﾁﾁﾖｳ</t>
  </si>
  <si>
    <t>ｵｵﾉﾁﾖｳ</t>
  </si>
  <si>
    <t>ｷﾝｺｳﾁﾖｳ</t>
  </si>
  <si>
    <t>ｱｵｷﾁﾖｳ</t>
  </si>
  <si>
    <t>ﾅﾅｼﾏﾁﾖｳ</t>
  </si>
  <si>
    <t>ｳﾗｼﾏｵｶ</t>
  </si>
  <si>
    <t>ﾊｸﾗｸ</t>
  </si>
  <si>
    <t>ｼﾗﾊﾀﾅｶﾁﾖｳ</t>
  </si>
  <si>
    <t>ｼﾗﾊﾀﾋｶﾞｼﾁﾖｳ</t>
  </si>
  <si>
    <t>ｼﾗﾊﾀﾐﾅﾐﾁﾖｳ</t>
  </si>
  <si>
    <t>ｼﾗﾊﾀﾆｼﾁﾖｳ</t>
  </si>
  <si>
    <t>ｼﾗﾊﾀｶﾐﾁﾖｳ</t>
  </si>
  <si>
    <t>ｼﾗﾊﾀﾁﾖｳ</t>
  </si>
  <si>
    <t>ｼﾗﾊﾀﾑｶｲﾁﾖｳ</t>
  </si>
  <si>
    <t>ｶﾝﾀﾞｲｼﾞ</t>
  </si>
  <si>
    <t>ﾛｸｶｸﾊﾞｼ</t>
  </si>
  <si>
    <t>ｸﾘﾀﾔ</t>
  </si>
  <si>
    <t>ｻｲﾄｳﾌﾞﾝﾁﾖｳ</t>
  </si>
  <si>
    <t>ﾆﾎﾝｴﾉｷ</t>
  </si>
  <si>
    <t>ﾄﾐﾔﾁﾖｳ</t>
  </si>
  <si>
    <t>ﾆｼｶﾅｶﾞﾜ</t>
  </si>
  <si>
    <t>ﾌﾀﾂﾔﾁﾖｳ</t>
  </si>
  <si>
    <t>ﾋﾛﾀﾞｲｵｵﾀﾏﾁ</t>
  </si>
  <si>
    <t>ﾀﾝﾏﾁ</t>
  </si>
  <si>
    <t>ｶﾐﾀﾝﾏﾁ</t>
  </si>
  <si>
    <t>ｷﾘﾊﾞﾀｹ</t>
  </si>
  <si>
    <t>ﾀｶｼﾏﾀﾞｲ</t>
  </si>
  <si>
    <t>ﾂﾙﾔﾁﾖｳ</t>
  </si>
  <si>
    <t>ｻﾜﾀﾘ</t>
  </si>
  <si>
    <t>ﾐﾂｻﾞﾜﾅｶﾏﾁ</t>
  </si>
  <si>
    <t>ﾐﾂｻﾞﾜｼﾓﾏﾁ</t>
  </si>
  <si>
    <t>ﾐﾂｻﾞﾜﾋｶﾞｼﾏﾁ</t>
  </si>
  <si>
    <t>ﾐﾂｻﾞﾜﾐﾅﾐﾏﾁ</t>
  </si>
  <si>
    <t>ﾐﾂｻﾞﾜﾆｼﾏﾁ</t>
  </si>
  <si>
    <t>ﾐﾂｻﾞﾜｶﾐﾏﾁ</t>
  </si>
  <si>
    <t>ｻﾝﾏｲﾁﾖｳ</t>
  </si>
  <si>
    <t>ﾊｻﾞﾜﾁﾖｳ</t>
  </si>
  <si>
    <t>ﾊｻﾞﾜﾐﾅﾐ</t>
  </si>
  <si>
    <t>　横浜市　港北区</t>
  </si>
  <si>
    <t>ﾀﾙﾏﾁ</t>
  </si>
  <si>
    <t>ｵｵｿﾈﾀﾞｲ</t>
  </si>
  <si>
    <t>ｷｸﾅ</t>
  </si>
  <si>
    <t>ﾌｼﾞﾂﾞｶ</t>
  </si>
  <si>
    <t>ﾆｼｷｶﾞｵｶ</t>
  </si>
  <si>
    <t>ｼﾉﾊﾗｷﾀ</t>
  </si>
  <si>
    <t>ｼﾉﾊﾗﾋｶﾞｼ</t>
  </si>
  <si>
    <t>ﾅｶﾃﾊﾗ</t>
  </si>
  <si>
    <t>ｼﾉﾊﾗﾀﾞｲﾏﾁ</t>
  </si>
  <si>
    <t>ｼﾉﾊﾗﾆｼﾁﾖｳ</t>
  </si>
  <si>
    <t>ｼﾉﾊﾗﾁﾖｳ</t>
  </si>
  <si>
    <t>ﾏﾒﾄﾞﾁﾖｳ</t>
  </si>
  <si>
    <t>ｼﾝﾖｺﾊﾏ</t>
  </si>
  <si>
    <t>ｷｼﾈﾁﾖｳ</t>
  </si>
  <si>
    <t>ｺﾂﾞｸｴﾁﾖｳ</t>
  </si>
  <si>
    <t>ｵｵｸﾗﾔﾏ</t>
  </si>
  <si>
    <t>ﾂﾅｼﾏﾋｶﾞｼ</t>
  </si>
  <si>
    <t>ﾂﾅｼﾏﾆｼ</t>
  </si>
  <si>
    <t>ﾂﾅｼﾏﾀﾞｲ</t>
  </si>
  <si>
    <t>ﾂﾅｼﾏｶﾐﾁﾖｳ</t>
  </si>
  <si>
    <t>ｼﾝﾖｼﾀﾞﾁﾖｳ</t>
  </si>
  <si>
    <t>ﾆﾂﾊﾟﾁﾖｳ</t>
  </si>
  <si>
    <t>ｼﾝﾖｼﾀﾞﾋｶﾞｼ</t>
  </si>
  <si>
    <t>ｷﾀｼﾝﾖｺﾊﾏ</t>
  </si>
  <si>
    <t>ﾋﾖｼ</t>
  </si>
  <si>
    <t>ﾋﾖｼﾎﾝﾁﾖｳ</t>
  </si>
  <si>
    <t>ﾀｶﾀﾁﾖｳ</t>
  </si>
  <si>
    <t>ﾀｶﾀﾋｶﾞｼ</t>
  </si>
  <si>
    <t>ﾀｶﾀﾆｼ</t>
  </si>
  <si>
    <t>　横浜市　都筑区</t>
  </si>
  <si>
    <t>ﾅｶｶﾞﾜﾁﾕｳｵｳ</t>
  </si>
  <si>
    <t>ｴﾀﾞﾋｶﾞｼﾁﾖｳ</t>
  </si>
  <si>
    <t>ｴﾀﾞﾋｶﾞｼ</t>
  </si>
  <si>
    <t>ｴﾀﾞﾐﾅﾐ</t>
  </si>
  <si>
    <t>ｴﾀﾞﾐﾅﾐﾁﾖｳ</t>
  </si>
  <si>
    <t>ｳｼｸﾎﾞﾁﾖｳ</t>
  </si>
  <si>
    <t>ｽﾐﾚｶﾞｵｶ</t>
  </si>
  <si>
    <t>ｳｼｸﾎﾞﾋｶﾞｼ</t>
  </si>
  <si>
    <t>ｳｼｸﾎﾞﾆｼ</t>
  </si>
  <si>
    <t>ｱﾕﾐｶﾞｵｶ</t>
  </si>
  <si>
    <t>ﾋｶﾞｼﾔﾏﾀﾁﾖｳ</t>
  </si>
  <si>
    <t>ﾊﾔﾌﾞﾁ</t>
  </si>
  <si>
    <t>ﾐﾅﾐﾔﾏﾀﾁﾖｳ</t>
  </si>
  <si>
    <t>ｵｵﾀﾞﾅﾁﾖｳ</t>
  </si>
  <si>
    <t>ｵｵﾀﾞﾅﾆｼ</t>
  </si>
  <si>
    <t>ﾐﾅﾐﾔﾏﾀ</t>
  </si>
  <si>
    <t>ﾁｶﾞｻｷﾁﾖｳ</t>
  </si>
  <si>
    <t>ﾁｶﾞｻｷﾁﾕｳｵｳ</t>
  </si>
  <si>
    <t>ﾁｶﾞｻｷﾋｶﾞｼ</t>
  </si>
  <si>
    <t>ｶﾁﾀﾞﾁﾖｳ</t>
  </si>
  <si>
    <t>ｶﾁﾀﾞﾐﾅﾐ</t>
  </si>
  <si>
    <t>ﾁｶﾞｻｷﾐﾅﾐ</t>
  </si>
  <si>
    <t>ﾅｶﾏﾁﾀﾞｲ</t>
  </si>
  <si>
    <t>ｵｵｸﾏﾁﾖｳ</t>
  </si>
  <si>
    <t>ｵﾘﾓﾄﾁﾖｳ</t>
  </si>
  <si>
    <t>ｻｸﾗﾅﾐｷ</t>
  </si>
  <si>
    <t>ﾆﾉﾏﾙ</t>
  </si>
  <si>
    <t>ｲｺﾉﾍﾞﾁﾖｳ</t>
  </si>
  <si>
    <t>ｻｴﾄﾞﾁﾖｳ</t>
  </si>
  <si>
    <t>ｶﾜﾜﾀﾞｲ</t>
  </si>
  <si>
    <t>ｶﾜﾜﾁﾖｳ</t>
  </si>
  <si>
    <t>ｸｽﾞｶﾞﾔ</t>
  </si>
  <si>
    <t>ﾐﾊﾅﾔﾏ</t>
  </si>
  <si>
    <t>　横浜市　青葉区</t>
  </si>
  <si>
    <t>ｳﾂｸｼｶﾞｵｶﾆｼ</t>
  </si>
  <si>
    <t>ｼﾝｲｼｶﾜ</t>
  </si>
  <si>
    <t>ｴｺﾀﾞ</t>
  </si>
  <si>
    <t>ｱｻﾞﾐﾉ</t>
  </si>
  <si>
    <t>ｱｻﾞﾐﾉﾐﾅﾐ</t>
  </si>
  <si>
    <t>ｴﾀﾞﾁﾖｳ</t>
  </si>
  <si>
    <t>ｴﾀﾞﾆｼ</t>
  </si>
  <si>
    <t>ｴﾀﾞｷﾀ</t>
  </si>
  <si>
    <t>ﾐｽｽﾞｶﾞｵｶ</t>
  </si>
  <si>
    <t>ｽｽｷﾉ</t>
  </si>
  <si>
    <t>ｸﾛｽﾀﾞ</t>
  </si>
  <si>
    <t>ｲﾁｶﾞｵﾁﾖｳ</t>
  </si>
  <si>
    <t>ｸﾛｶﾞﾈﾁﾖｳ</t>
  </si>
  <si>
    <t>ﾓﾐﾉｷﾀﾞｲ</t>
  </si>
  <si>
    <t>　横浜市　緑区</t>
  </si>
  <si>
    <t>ﾋｶﾞｼﾎﾝｺﾞｳﾁﾖｳ</t>
  </si>
  <si>
    <t>ｶﾓｲ</t>
  </si>
  <si>
    <t>ｶﾓｲﾁﾖｳ</t>
  </si>
  <si>
    <t>ﾀｹﾔﾏ</t>
  </si>
  <si>
    <t>ﾃﾗﾔﾏﾁﾖｳ</t>
  </si>
  <si>
    <t>ﾀﾞｲﾑﾗﾁﾖｳ</t>
  </si>
  <si>
    <t>ﾐﾎﾁﾖｳ</t>
  </si>
  <si>
    <t>ﾆｲﾊﾙﾁﾖｳ</t>
  </si>
  <si>
    <t>ﾅｶﾞﾂﾀﾐﾅﾐﾀﾞｲ</t>
  </si>
  <si>
    <t>ｷﾀﾊﾂｻｸﾁﾖｳ</t>
  </si>
  <si>
    <t>ｱｵﾄﾁﾖｳ</t>
  </si>
  <si>
    <t>ｺﾔﾏﾁﾖｳ</t>
  </si>
  <si>
    <t>ﾆｼﾊﾂｻｸﾁﾖｳ</t>
  </si>
  <si>
    <t>ﾄｵｶｲﾁﾊﾞﾁﾖｳ</t>
  </si>
  <si>
    <t>ﾅｶﾞﾂﾀﾁﾖｳ</t>
  </si>
  <si>
    <t>ﾅｶﾞﾂﾀ</t>
  </si>
  <si>
    <t>ｲﾌﾞｷﾉ</t>
  </si>
  <si>
    <t>ﾓﾘﾉﾀﾞｲ</t>
  </si>
  <si>
    <t>ｼﾞｹﾁﾖｳ</t>
  </si>
  <si>
    <t>ﾅﾘｱｲﾁﾖｳ</t>
  </si>
  <si>
    <t>ｶﾓｼﾀﾞﾁﾖｳ</t>
  </si>
  <si>
    <t>ｶﾂﾗﾀﾞｲ</t>
  </si>
  <si>
    <t>ｽﾐﾖｼﾀﾞｲ</t>
  </si>
  <si>
    <t>ﾐﾄﾞﾘﾔﾏ</t>
  </si>
  <si>
    <t>ｶﾐﾔﾓﾄﾁﾖｳ</t>
  </si>
  <si>
    <t>ｼﾓﾔﾓﾄﾁﾖｳ</t>
  </si>
  <si>
    <t>ﾓｴｷﾞﾉ</t>
  </si>
  <si>
    <t>ﾜｶｸｻﾀﾞｲ</t>
  </si>
  <si>
    <t>ﾀﾁﾊﾞﾅﾀﾞｲ</t>
  </si>
  <si>
    <t>ﾐﾀｹﾀﾞｲ</t>
  </si>
  <si>
    <t>ｼﾗﾄﾘﾀﾞｲ</t>
  </si>
  <si>
    <t>ｴﾉｷｶﾞｵｶ</t>
  </si>
  <si>
    <t>ﾀﾅﾁﾖｳ</t>
  </si>
  <si>
    <t>ｵﾝﾀﾞﾁﾖｳ</t>
  </si>
  <si>
    <t>　横浜市　鶴見区</t>
  </si>
  <si>
    <t>ｴｶﾞｻｷﾁﾖｳ</t>
  </si>
  <si>
    <t>ﾓﾄﾐﾔ</t>
  </si>
  <si>
    <t>ｶﾐｽｴﾖｼ</t>
  </si>
  <si>
    <t>ｼﾓｽｴﾖｼ</t>
  </si>
  <si>
    <t>ﾐﾂｲｹｺｳｴﾝ</t>
  </si>
  <si>
    <t>ｽﾜｻﾞｶ</t>
  </si>
  <si>
    <t>ﾋｶﾞｼﾃﾗｵｷﾀﾀﾞｲ</t>
  </si>
  <si>
    <t>ﾋｶﾞｼﾃﾗｵﾅｶﾀﾞｲ</t>
  </si>
  <si>
    <t>ﾋｶﾞｼﾃﾗｵﾋｶﾞｼﾀﾞｲ</t>
  </si>
  <si>
    <t>ｲﾁﾊﾞｶﾐﾁﾖｳ</t>
  </si>
  <si>
    <t>ｲﾁﾊﾞﾋｶﾞｼﾅｶﾁﾖｳ</t>
  </si>
  <si>
    <t>ｲﾁﾊﾞﾆｼﾅｶﾁﾖｳ</t>
  </si>
  <si>
    <t>ｲﾁﾊﾞｼﾓﾁﾖｳ</t>
  </si>
  <si>
    <t>ｲﾁﾊﾞﾔﾏﾄﾁﾖｳ</t>
  </si>
  <si>
    <t>ｲﾁﾊﾞﾌｼﾞﾐﾁﾖｳ</t>
  </si>
  <si>
    <t>ｽｶﾞｻﾜﾁﾖｳ</t>
  </si>
  <si>
    <t>ﾍｲｱﾝﾁﾖｳ</t>
  </si>
  <si>
    <t>ﾀﾞｲﾄｳﾁﾖｳ</t>
  </si>
  <si>
    <t>ｶﾝｾｲﾁﾖｳ</t>
  </si>
  <si>
    <t>ｱﾝｾﾞﾝﾁﾖｳ</t>
  </si>
  <si>
    <t>ﾑｶｲﾁﾖｳ</t>
  </si>
  <si>
    <t>ｻｶｴﾁﾖｳﾄﾞｵﾘ</t>
  </si>
  <si>
    <t>ｳｼｵﾀﾞﾁﾖｳ</t>
  </si>
  <si>
    <t>ﾅｶﾄﾞｵﾘ</t>
  </si>
  <si>
    <t>ｼｵｲﾘﾁﾖｳ</t>
  </si>
  <si>
    <t>ｵﾉﾁﾖｳ</t>
  </si>
  <si>
    <t>ｼﾀﾉﾔﾁﾖｳ</t>
  </si>
  <si>
    <t>ﾎﾝﾁﾖｳﾄﾞｵﾘ</t>
  </si>
  <si>
    <t>ﾂﾙﾐﾁﾕｳｵｳ</t>
  </si>
  <si>
    <t>ﾅﾏﾑｷﾞ</t>
  </si>
  <si>
    <t>ﾀﾞｲｺｸﾌﾄｳ</t>
  </si>
  <si>
    <t>ﾂｸﾉﾁﾖｳ</t>
  </si>
  <si>
    <t>ﾄﾖｵｶﾁﾖｳ</t>
  </si>
  <si>
    <t>ﾂﾙﾐ</t>
  </si>
  <si>
    <t>ｺﾏｵｶ</t>
  </si>
  <si>
    <t>ｼｼｶﾞﾔ</t>
  </si>
  <si>
    <t>ｷﾀﾃﾗｵ</t>
  </si>
  <si>
    <t>ﾋｶﾞｼﾃﾗｵ</t>
  </si>
  <si>
    <t>ｷｼﾔ</t>
  </si>
  <si>
    <t>　横浜市　中区</t>
  </si>
  <si>
    <t>ｶｲｶﾞﾝﾄﾞｵﾘ</t>
  </si>
  <si>
    <t>ｷﾀﾅｶﾄﾞｵﾘ</t>
  </si>
  <si>
    <t>ﾓﾄﾊﾏﾁﾖｳ</t>
  </si>
  <si>
    <t>ﾐﾅﾐﾅｶﾄﾞｵﾘ</t>
  </si>
  <si>
    <t>ﾍﾞﾝﾃﾝﾄﾞｵﾘ</t>
  </si>
  <si>
    <t>ｵﾉｴﾁﾖｳ</t>
  </si>
  <si>
    <t>ﾆﾎﾝｵｵﾄﾞｵﾘ</t>
  </si>
  <si>
    <t>ﾖｺﾊﾏｺｳｴﾝ</t>
  </si>
  <si>
    <t>ﾖｼﾊﾏﾁﾖｳ</t>
  </si>
  <si>
    <t>ﾏﾂｶｹﾞﾁﾖｳ</t>
  </si>
  <si>
    <t>ｵｷﾅﾁﾖｳ</t>
  </si>
  <si>
    <t>ﾊﾞﾝﾀﾞｲﾁﾖｳ</t>
  </si>
  <si>
    <t>ﾌﾛｳﾁﾖｳ</t>
  </si>
  <si>
    <t>ﾁﾖｳｼﾞﾔﾏﾁ</t>
  </si>
  <si>
    <t>ﾖｼﾀﾞﾏﾁ</t>
  </si>
  <si>
    <t>ﾌｸﾄﾐﾁﾖｳﾆｼﾄﾞｵﾘ</t>
  </si>
  <si>
    <t>ﾌｸﾄﾐﾁﾖｳﾅｶﾄﾞｵﾘ</t>
  </si>
  <si>
    <t>ﾌｸﾄﾐﾁﾖｳﾋｶﾞｼﾄﾞｵﾘ</t>
  </si>
  <si>
    <t>ｲｾｻﾞｷﾁﾖｳ</t>
  </si>
  <si>
    <t>ﾊﾂﾈﾁﾖｳ</t>
  </si>
  <si>
    <t>ｺｶﾞﾈﾁﾖｳ</t>
  </si>
  <si>
    <t>ｽｴﾖｼﾁﾖｳ</t>
  </si>
  <si>
    <t>ﾉｹﾞﾁﾖｳ</t>
  </si>
  <si>
    <t>ﾐﾔｶﾞﾜﾁﾖｳ</t>
  </si>
  <si>
    <t>ｼﾝﾔﾏｼﾀ</t>
  </si>
  <si>
    <t>ｺﾐﾅﾄﾁﾖｳ</t>
  </si>
  <si>
    <t>ﾎﾝﾓｸｼﾞﾕｳﾆﾃﾝ</t>
  </si>
  <si>
    <t>ﾎﾝﾓｸﾐﾔﾊﾞﾗ</t>
  </si>
  <si>
    <t>ﾜﾀﾞﾔﾏ</t>
  </si>
  <si>
    <t>ﾎﾝﾓｸﾁﾖｳ</t>
  </si>
  <si>
    <t>ﾎﾝﾓｸﾌﾄｳ</t>
  </si>
  <si>
    <t>ｶﾓﾒﾁﾖｳ</t>
  </si>
  <si>
    <t>ﾐﾅﾐﾎﾝﾓｸ</t>
  </si>
  <si>
    <t>ﾎﾝﾓｸﾊﾗ</t>
  </si>
  <si>
    <t>ﾎﾝﾓｸﾓﾄﾏﾁ</t>
  </si>
  <si>
    <t>ﾎﾝﾓｸｵｵｻﾄﾁﾖｳ</t>
  </si>
  <si>
    <t>ﾎﾝﾓｸｻﾝﾉﾀﾆ</t>
  </si>
  <si>
    <t>ﾎﾝﾓｸﾏｶﾄﾞ</t>
  </si>
  <si>
    <t>ﾎﾝﾓｸｱﾗｲ</t>
  </si>
  <si>
    <t>ﾎﾝﾓｸﾜﾀﾞ</t>
  </si>
  <si>
    <t>ﾔｸﾞﾁﾀﾞｲ</t>
  </si>
  <si>
    <t>ﾎﾝﾓｸﾐﾄﾞﾘｶﾞｵｶ</t>
  </si>
  <si>
    <t>ﾎﾝﾓｸﾏﾝｻﾞｶ</t>
  </si>
  <si>
    <t>ﾈｷﾞｼｶｿﾞｳﾀﾞｲ</t>
  </si>
  <si>
    <t>ﾈｷﾞｼﾁﾖｳ</t>
  </si>
  <si>
    <t>ﾀｷﾉｳｴ</t>
  </si>
  <si>
    <t>ﾏﾒｸﾞﾁﾀﾞｲ</t>
  </si>
  <si>
    <t>ﾅｶｵﾀﾞｲ</t>
  </si>
  <si>
    <t>ﾐﾖｳｺｳｼﾞﾀﾞｲ</t>
  </si>
  <si>
    <t>ﾀｹﾉﾏﾙ</t>
  </si>
  <si>
    <t>ｻｷﾞﾔﾏ</t>
  </si>
  <si>
    <t>ﾑｷﾞﾀﾁﾖｳ</t>
  </si>
  <si>
    <t>ﾔﾏﾓﾄﾁﾖｳ</t>
  </si>
  <si>
    <t>ﾆｼﾀｹﾉﾏﾙ</t>
  </si>
  <si>
    <t>ﾈｷﾞｼｱｻﾋﾀﾞｲ</t>
  </si>
  <si>
    <t>ﾐﾉｻﾜ</t>
  </si>
  <si>
    <t>ｵｵｼﾊﾞﾀﾞｲ</t>
  </si>
  <si>
    <t>ｵｵﾋﾗﾁﾖｳ</t>
  </si>
  <si>
    <t>ﾁﾖｻﾞｷﾁﾖｳ</t>
  </si>
  <si>
    <t>ｷﾀｶﾞﾀﾁﾖｳ</t>
  </si>
  <si>
    <t>ｶｼﾜﾊﾞ</t>
  </si>
  <si>
    <t>　横浜市　南区</t>
  </si>
  <si>
    <t>ﾌｼﾐﾁﾖｳ</t>
  </si>
  <si>
    <t>ﾐﾊﾙﾀﾞｲ</t>
  </si>
  <si>
    <t>ﾆｼﾅｶﾁﾖｳ</t>
  </si>
  <si>
    <t>ﾏｴｻﾄﾁﾖｳ</t>
  </si>
  <si>
    <t>ｶﾉｴﾀﾞｲ</t>
  </si>
  <si>
    <t>ﾋｴﾁﾖｳ</t>
  </si>
  <si>
    <t>ﾐﾅﾐﾖｼﾀﾞﾁﾖｳ</t>
  </si>
  <si>
    <t>ｷﾖｳｼﾝﾁﾖｳ</t>
  </si>
  <si>
    <t>ｼﾕｸﾁﾖｳ</t>
  </si>
  <si>
    <t>ﾊﾅﾉｷﾁﾖｳ</t>
  </si>
  <si>
    <t>ﾏｶﾞﾈﾁﾖｳ</t>
  </si>
  <si>
    <t>ｼﾛﾀｴﾁﾖｳ</t>
  </si>
  <si>
    <t>ｳﾗﾌﾈﾁﾖｳ</t>
  </si>
  <si>
    <t>ﾏﾝｾｲﾁﾖｳ</t>
  </si>
  <si>
    <t>ﾅｶﾑﾗﾁﾖｳ</t>
  </si>
  <si>
    <t>ｶﾗｻﾜ</t>
  </si>
  <si>
    <t>ﾍｲﾗｸ</t>
  </si>
  <si>
    <t>ﾏｲﾀﾁﾖｳ</t>
  </si>
  <si>
    <t>ﾋｶﾞｼﾏｲﾀﾏﾁ</t>
  </si>
  <si>
    <t>ｲﾄﾞｶﾞﾔｶﾐﾏﾁ</t>
  </si>
  <si>
    <t>ｲﾄﾞｶﾞﾔﾅｶﾏﾁ</t>
  </si>
  <si>
    <t>ｲﾄﾞｶﾞﾔｼﾓﾏﾁ</t>
  </si>
  <si>
    <t>ｵｵｵｶ</t>
  </si>
  <si>
    <t>ﾍﾞﾂｼﾖﾅｶｻﾞﾄﾀﾞｲ</t>
  </si>
  <si>
    <t>ﾑﾂｶﾜ</t>
  </si>
  <si>
    <t>ｸﾞﾐﾖｳｼﾞﾁﾖｳ</t>
  </si>
  <si>
    <t>ﾅｶﾞﾀｷﾀ</t>
  </si>
  <si>
    <t>ﾅｶﾞﾀﾋｶﾞｼ</t>
  </si>
  <si>
    <t>ﾅｶﾞﾀﾐﾅﾐ</t>
  </si>
  <si>
    <t>ﾅｶﾞﾀｻﾝﾉｳﾀﾞｲ</t>
  </si>
  <si>
    <t>ﾅｶﾞﾀﾐﾅﾐﾀﾞｲ</t>
  </si>
  <si>
    <t>　横浜市　港南区</t>
  </si>
  <si>
    <t>ｶﾐｵｵｵｶﾋｶﾞｼ</t>
  </si>
  <si>
    <t>ｶﾐｵｵｵｶﾆｼ</t>
  </si>
  <si>
    <t>ｺｳﾅﾝﾁﾕｳｵｳﾄﾞｵﾘ</t>
  </si>
  <si>
    <t>ﾋｶﾞｼｾﾘｶﾞﾔ</t>
  </si>
  <si>
    <t>ｾﾘｶﾞﾔ</t>
  </si>
  <si>
    <t>ﾋｶﾞｼﾅｶﾞﾔ</t>
  </si>
  <si>
    <t>ｶﾐﾅｶﾞﾔ</t>
  </si>
  <si>
    <t>ｶﾐﾅｶﾞﾔﾁﾖｳ</t>
  </si>
  <si>
    <t>ﾋｷﾞﾘﾔﾏ</t>
  </si>
  <si>
    <t>ｼﾓﾅｶﾞﾔ</t>
  </si>
  <si>
    <t>ﾋﾉﾁﾕｳｵｳ</t>
  </si>
  <si>
    <t>ﾋﾉﾐﾅﾐ</t>
  </si>
  <si>
    <t>ﾉﾊﾞﾁﾖｳ</t>
  </si>
  <si>
    <t>　横浜市　磯子区</t>
  </si>
  <si>
    <t>ｵｵﾄﾘﾁﾖｳ</t>
  </si>
  <si>
    <t>ﾀｷｶﾞｼﾗ</t>
  </si>
  <si>
    <t>ﾋﾛﾁﾁﾖｳ</t>
  </si>
  <si>
    <t>ﾅｶﾊﾏﾁﾖｳ</t>
  </si>
  <si>
    <t>ﾋｻｷﾁﾖｳ</t>
  </si>
  <si>
    <t>ｲｿｺﾞ</t>
  </si>
  <si>
    <t>ｼﾝｲｿｺﾞﾁﾖｳ</t>
  </si>
  <si>
    <t>ｼﾝﾓﾘﾁﾖｳ</t>
  </si>
  <si>
    <t>ｲｿｺﾞﾀﾞｲ</t>
  </si>
  <si>
    <t>ｵｶﾑﾗ</t>
  </si>
  <si>
    <t>ﾓﾘｶﾞｵｶ</t>
  </si>
  <si>
    <t>ｼﾝﾅｶﾊﾗﾁﾖｳ</t>
  </si>
  <si>
    <t>ｼﾝｽｷﾞﾀﾁﾖｳ</t>
  </si>
  <si>
    <t>ｽｷﾞﾀ</t>
  </si>
  <si>
    <t>ｽｷﾞﾀﾂﾎﾞﾉﾐ</t>
  </si>
  <si>
    <t>ｸﾘｷ</t>
  </si>
  <si>
    <t>ｶﾐﾅｶｻﾞﾄﾁﾖｳ</t>
  </si>
  <si>
    <t>ﾋﾄﾘｻﾞﾜﾁﾖｳ</t>
  </si>
  <si>
    <t>ﾐﾈﾁﾖｳ</t>
  </si>
  <si>
    <t>　横浜市　金沢区</t>
  </si>
  <si>
    <t>ﾄﾘﾊﾏﾁﾖｳ</t>
  </si>
  <si>
    <t>ｻﾁｳﾗ</t>
  </si>
  <si>
    <t>ﾌｸｳﾗ</t>
  </si>
  <si>
    <t>ﾊﾂｹｲｼﾞﾏ</t>
  </si>
  <si>
    <t>ｼﾗﾎ</t>
  </si>
  <si>
    <t>ｼﾊﾞﾁﾖｳ</t>
  </si>
  <si>
    <t>ｳﾐﾉｺｳｴﾝ</t>
  </si>
  <si>
    <t>ｶﾅｻﾞﾜﾁﾖｳ</t>
  </si>
  <si>
    <t>ﾆｼｼﾊﾞ</t>
  </si>
  <si>
    <t>ﾃﾞｲｷ</t>
  </si>
  <si>
    <t>ﾋﾗｶﾞﾀﾁﾖｳ</t>
  </si>
  <si>
    <t>ｵﾂﾄﾓﾁﾖｳ</t>
  </si>
  <si>
    <t>ﾉｼﾞﾏﾁﾖｳ</t>
  </si>
  <si>
    <t>ｽｻｷﾁﾖｳ</t>
  </si>
  <si>
    <t>ﾑﾂｳﾗ</t>
  </si>
  <si>
    <t>ﾑﾂｳﾗﾁﾖｳ</t>
  </si>
  <si>
    <t>ﾋｶﾞｼｱｻﾋﾅ</t>
  </si>
  <si>
    <t>ｱｻﾋﾅﾁﾖｳ</t>
  </si>
  <si>
    <t>ﾑﾂｳﾗﾋｶﾞｼ</t>
  </si>
  <si>
    <t>ﾑﾂｳﾗﾐﾅﾐ</t>
  </si>
  <si>
    <t>ｶﾏﾘﾔﾁﾖｳ</t>
  </si>
  <si>
    <t>ｶﾏﾘﾔﾋｶﾞｼ</t>
  </si>
  <si>
    <t>ｵｵｶﾜ</t>
  </si>
  <si>
    <t>ﾀｶﾌﾈﾀﾞｲ</t>
  </si>
  <si>
    <t>ｶﾏﾘﾔﾐﾅﾐ</t>
  </si>
  <si>
    <t>ｶﾏﾘﾔﾆｼ</t>
  </si>
  <si>
    <t>ﾄﾐｵｶﾋｶﾞｼ</t>
  </si>
  <si>
    <t>ﾄﾐｵｶﾆｼ</t>
  </si>
  <si>
    <t>ﾉｳｹﾝﾀﾞｲﾄﾞｵﾘ</t>
  </si>
  <si>
    <t>ｶﾀﾌﾞｷ</t>
  </si>
  <si>
    <t>ﾉｳｹﾝﾀﾞｲﾓﾘ</t>
  </si>
  <si>
    <t>ﾉｳｹﾝﾀﾞｲ</t>
  </si>
  <si>
    <t>ﾉｳｹﾝﾀﾞｲﾋｶﾞｼ</t>
  </si>
  <si>
    <t>　横須賀市</t>
  </si>
  <si>
    <t>ﾅﾂｼﾏﾁﾖｳ</t>
  </si>
  <si>
    <t>ｳﾗｺﾞｳﾁﾖｳ</t>
  </si>
  <si>
    <t>ｵﾂﾊﾟﾏﾋｶﾞｼﾁﾖｳ</t>
  </si>
  <si>
    <t>ｵﾂﾊﾟﾏﾁﾖｳ</t>
  </si>
  <si>
    <t>ｵﾂﾊﾟﾏﾐﾅﾐﾁﾖｳ</t>
  </si>
  <si>
    <t>ｼﾖｳﾅﾝﾀｶﾄﾘ</t>
  </si>
  <si>
    <t>ﾀｶﾄﾘ</t>
  </si>
  <si>
    <t>ｵﾂﾊﾟﾏﾎﾝﾁﾖｳ</t>
  </si>
  <si>
    <t>ﾀｳﾗﾐﾅﾄﾁﾖｳ</t>
  </si>
  <si>
    <t>ﾅｶﾞｳﾗﾁﾖｳ</t>
  </si>
  <si>
    <t>ﾀｳﾗｲｽﾞﾐﾁﾖｳ</t>
  </si>
  <si>
    <t>ﾀｳﾗｵｵｻｸﾁﾖｳ</t>
  </si>
  <si>
    <t>ﾀｳﾗﾁﾖｳ</t>
  </si>
  <si>
    <t>ﾊﾏﾐﾀﾞｲ</t>
  </si>
  <si>
    <t>ﾊｺｻﾞｷﾁﾖｳ</t>
  </si>
  <si>
    <t>ﾄﾏﾘﾁﾖｳ</t>
  </si>
  <si>
    <t>ｸｽｶﾞｳﾗﾁﾖｳ</t>
  </si>
  <si>
    <t>ｵｵﾀﾞｷﾁﾖｳ</t>
  </si>
  <si>
    <t>ﾖﾈｶﾞﾊﾏﾄﾞｵﾘ</t>
  </si>
  <si>
    <t>ﾔｽｳﾗﾁﾖｳ</t>
  </si>
  <si>
    <t>ﾍｲｾｲﾁﾖｳ</t>
  </si>
  <si>
    <t>ﾐﾊﾙﾁﾖｳ</t>
  </si>
  <si>
    <t>ﾀﾄﾞﾀﾞｲ</t>
  </si>
  <si>
    <t>ｻﾙｼﾏ</t>
  </si>
  <si>
    <t>ｸｺﾞｳﾁﾖｳ</t>
  </si>
  <si>
    <t>ﾓﾘｻｷ</t>
  </si>
  <si>
    <t>ｵｵﾔﾍﾞ</t>
  </si>
  <si>
    <t>ｷﾇｶｻﾁﾖｳ</t>
  </si>
  <si>
    <t>ｺﾔﾍﾞ</t>
  </si>
  <si>
    <t>ｷﾇｶｻｻｶｴﾁﾖｳ</t>
  </si>
  <si>
    <t>ﾋﾗｻｸ</t>
  </si>
  <si>
    <t>ｱﾍﾞｸﾗ</t>
  </si>
  <si>
    <t>ｶﾈﾔ</t>
  </si>
  <si>
    <t>ﾔﾏﾅｶﾁﾖｳ</t>
  </si>
  <si>
    <t>ｻｶﾓﾄﾁﾖｳ</t>
  </si>
  <si>
    <t>ﾍﾐｶﾞｵｶ</t>
  </si>
  <si>
    <t>ﾋｶﾞｼﾍﾐﾁﾖｳ</t>
  </si>
  <si>
    <t>ﾆｼﾍﾐﾁﾖｳ</t>
  </si>
  <si>
    <t>ﾖｼｸﾗﾁﾖｳ</t>
  </si>
  <si>
    <t>ｱﾝｼﾞﾝﾀﾞｲ</t>
  </si>
  <si>
    <t>ｲﾘﾔﾏｽﾞﾁﾖｳ</t>
  </si>
  <si>
    <t>ｻﾉﾁﾖｳ</t>
  </si>
  <si>
    <t>ﾎﾞｳﾖｳﾀﾞｲ</t>
  </si>
  <si>
    <t>　三浦市</t>
  </si>
  <si>
    <t>ﾐﾅﾐｼﾀｳﾗﾏﾁ ｶﾐﾐﾔﾀﾞ</t>
  </si>
  <si>
    <t>ﾐﾅﾐｼﾀｳﾗﾏﾁ ｷｸﾅ</t>
  </si>
  <si>
    <t>ﾐﾅﾐｼﾀｳﾗﾏﾁ ｶﾈﾀﾞ</t>
  </si>
  <si>
    <t>ﾐﾅﾐｼﾀｳﾗﾏﾁ ﾏﾂﾜ</t>
  </si>
  <si>
    <t>ﾐﾅﾐｼﾀｳﾗﾏﾁ ﾋﾞｼﾔﾓﾝ</t>
  </si>
  <si>
    <t>ﾊﾂｾﾏﾁ ｼﾓﾐﾔﾀﾞ</t>
  </si>
  <si>
    <t>ﾊﾂｾﾏﾁ ﾐﾄ</t>
  </si>
  <si>
    <t>ﾊﾂｾﾏﾁ ｲﾘｴ</t>
  </si>
  <si>
    <t>ﾊﾂｾﾏﾁ ﾜﾀﾞ</t>
  </si>
  <si>
    <t>ﾊﾂｾﾏﾁ ｺｳｴﾝﾎﾞｳ</t>
  </si>
  <si>
    <t>ﾐｻｷﾏﾁ ﾑﾂｱｲ</t>
  </si>
  <si>
    <t>ﾐｻｷﾏﾁ ﾓﾛｲｿ</t>
  </si>
  <si>
    <t>ﾐｻｷﾏﾁ ｺｱｼﾞﾛ</t>
  </si>
  <si>
    <t>ﾑｺｳｶﾞｻｷﾁﾖｳ</t>
  </si>
  <si>
    <t>ﾐｻｷﾏﾁ ｼﾞﾖｳｶﾞｼﾏ</t>
  </si>
  <si>
    <t>ﾋｶﾞｼｵｶﾁﾖｳ</t>
  </si>
  <si>
    <t>ｶｲﾄﾁﾖｳ</t>
  </si>
  <si>
    <t>ｵｶﾞﾐﾁﾖｳ</t>
  </si>
  <si>
    <t>ﾔﾏｼﾅﾀﾞｲ</t>
  </si>
  <si>
    <t>ﾀｹ</t>
  </si>
  <si>
    <t>ｽｶﾞﾙﾔ</t>
  </si>
  <si>
    <t>ﾐﾕｷﾊﾏ</t>
  </si>
  <si>
    <t>ﾏﾎﾞﾘｶｲｶﾞﾝ</t>
  </si>
  <si>
    <t>ﾏﾎﾞﾘﾁﾖｳ</t>
  </si>
  <si>
    <t>ﾌﾅｸﾞﾗ</t>
  </si>
  <si>
    <t>ｲｹﾀﾞﾁﾖｳ</t>
  </si>
  <si>
    <t>ﾊｼﾘﾐｽﾞ</t>
  </si>
  <si>
    <t>ｵﾊﾞﾗﾀﾞｲ</t>
  </si>
  <si>
    <t>ｳﾗｶﾞﾐﾀﾞｲ</t>
  </si>
  <si>
    <t>ﾋｶﾞｼｳﾗｶﾞ</t>
  </si>
  <si>
    <t>ｳﾗｶﾞ</t>
  </si>
  <si>
    <t>ｳﾗｶﾞｵｶ</t>
  </si>
  <si>
    <t>ﾆｼｳﾗｶﾞ</t>
  </si>
  <si>
    <t>ﾐﾅﾐｳﾗｶﾞ</t>
  </si>
  <si>
    <t>ｸﾘﾊﾏﾀﾞｲ</t>
  </si>
  <si>
    <t>ｸﾋﾞﾘ</t>
  </si>
  <si>
    <t>ﾜｶﾐﾔﾀﾞｲ</t>
  </si>
  <si>
    <t>ｸﾘﾊﾏ</t>
  </si>
  <si>
    <t>ﾊｲﾗﾝﾄﾞ</t>
  </si>
  <si>
    <t>ｸﾑﾗ</t>
  </si>
  <si>
    <t>ｻﾊﾗ</t>
  </si>
  <si>
    <t>ｳﾁｶﾜｼﾝﾃﾞﾝ</t>
  </si>
  <si>
    <t>ﾉﾋﾞ</t>
  </si>
  <si>
    <t>ﾂｸｲ</t>
  </si>
  <si>
    <t>ｱﾜﾀ</t>
  </si>
  <si>
    <t>ｸﾞﾘ-ﾝﾊｲﾂ</t>
  </si>
  <si>
    <t>ﾋｶﾘﾉｵｶ</t>
  </si>
  <si>
    <t>　横浜市　保土ケ谷区</t>
  </si>
  <si>
    <t>ｶﾜﾍﾞﾁﾖｳ</t>
  </si>
  <si>
    <t>ｲﾜﾏﾁﾖｳ</t>
  </si>
  <si>
    <t>ﾐﾖｳｼﾞﾝﾀﾞｲ</t>
  </si>
  <si>
    <t>ﾂｷﾐﾀﾞｲ</t>
  </si>
  <si>
    <t>ｶﾀﾋﾞﾗﾁﾖｳ</t>
  </si>
  <si>
    <t>ｶｽﾐﾀﾞｲ</t>
  </si>
  <si>
    <t>ｲﾜｻｷﾁﾖｳ</t>
  </si>
  <si>
    <t>ﾊﾂﾈｶﾞｵｶ</t>
  </si>
  <si>
    <t>ﾎﾄﾞｶﾞﾔﾁﾖｳ</t>
  </si>
  <si>
    <t>ｾﾄｶﾞﾔﾁﾖｳ</t>
  </si>
  <si>
    <t>ｶﾘﾊﾞﾁﾖｳ</t>
  </si>
  <si>
    <t>ｺﾞﾝﾀｻﾞｶ</t>
  </si>
  <si>
    <t>ﾌｼﾞﾂｶﾁﾖｳ</t>
  </si>
  <si>
    <t>ﾎｳｾﾝ</t>
  </si>
  <si>
    <t>ｻｶｲｷﾞﾎﾝﾁﾖｳ</t>
  </si>
  <si>
    <t>ｻｶｲｷﾞﾁﾖｳ</t>
  </si>
  <si>
    <t>ｼﾝｻｸﾗｶﾞｵｶ</t>
  </si>
  <si>
    <t>ﾋｶﾞｼｶﾜｼﾏﾁﾖｳ</t>
  </si>
  <si>
    <t>ｶﾐﾎｼｶﾜ</t>
  </si>
  <si>
    <t>ﾌﾞﾂｺｳﾁﾖｳ</t>
  </si>
  <si>
    <t>ｶﾜｼﾏﾁﾖｳ</t>
  </si>
  <si>
    <t>ﾌﾞﾂｺｳﾆｼ</t>
  </si>
  <si>
    <t>ｶﾐｽｹﾞﾀﾞﾁﾖｳ</t>
  </si>
  <si>
    <t>ﾆｼﾔﾏﾁ</t>
  </si>
  <si>
    <t>ﾐﾈｻﾞﾜﾁﾖｳ</t>
  </si>
  <si>
    <t>ｵｶｻﾞﾜﾁﾖｳ</t>
  </si>
  <si>
    <t>ｶﾏﾔﾁﾖｳ</t>
  </si>
  <si>
    <t>ﾐﾈｵｶﾁﾖｳ</t>
  </si>
  <si>
    <t>ｶﾏﾀﾞｲﾁﾖｳ</t>
  </si>
  <si>
    <t>ｻｼﾞﾏ</t>
  </si>
  <si>
    <t>ｱｼﾅ</t>
  </si>
  <si>
    <t>ｱｷﾔ</t>
  </si>
  <si>
    <t>ｼﾖｳﾅﾝｺｸｻｲﾑﾗ</t>
  </si>
  <si>
    <t>ｻｼﾞﾏﾉｵｶ</t>
  </si>
  <si>
    <t>　三浦郡　葉山町</t>
  </si>
  <si>
    <t>ﾅｶﾞｴ</t>
  </si>
  <si>
    <t>ｷｺﾊﾞ</t>
  </si>
  <si>
    <t>ｼﾓﾔﾏｸﾞﾁ</t>
  </si>
  <si>
    <t>　横浜市　旭区</t>
  </si>
  <si>
    <t>ｶﾐｼﾗﾈﾁﾖｳ</t>
  </si>
  <si>
    <t>ｶﾐｼﾗﾈ</t>
  </si>
  <si>
    <t>ｼﾗﾈﾁﾖｳ</t>
  </si>
  <si>
    <t>ﾅｶｼﾗﾈ</t>
  </si>
  <si>
    <t>ｼﾗﾈ</t>
  </si>
  <si>
    <t>ﾆｼｶﾜｼﾏﾁﾖｳ</t>
  </si>
  <si>
    <t>ｻﾝﾀﾝﾀﾞﾁﾖｳ</t>
  </si>
  <si>
    <t>ｲﾁｻﾞﾜﾁﾖｳ</t>
  </si>
  <si>
    <t>ｵﾀｶﾁﾖｳ</t>
  </si>
  <si>
    <t>ﾂﾙｶﾞﾐﾈﾎﾝﾁﾖｳ</t>
  </si>
  <si>
    <t>ﾂﾙｶﾞﾐﾈ</t>
  </si>
  <si>
    <t>ﾎﾝﾑﾗﾁﾖｳ</t>
  </si>
  <si>
    <t>ｼｷﾐﾀﾞｲ</t>
  </si>
  <si>
    <t>ｲﾏｼﾞﾕｸﾆｼﾁﾖｳ</t>
  </si>
  <si>
    <t>ｲﾏｼﾞﾕｸﾋｶﾞｼﾁﾖｳ</t>
  </si>
  <si>
    <t>ｲﾏｶﾞﾜﾁﾖｳ</t>
  </si>
  <si>
    <t>ｲﾏｼﾞﾕｸﾐﾅﾐﾁﾖｳ</t>
  </si>
  <si>
    <t>ｶﾜｲﾎﾝﾁﾖｳ</t>
  </si>
  <si>
    <t>ｶﾜｲｼﾕｸﾁﾖｳ</t>
  </si>
  <si>
    <t>ﾂｵｶﾁﾖｳ</t>
  </si>
  <si>
    <t>ﾔｻｼﾁﾖｳ</t>
  </si>
  <si>
    <t>ｶﾈｶﾞﾔ</t>
  </si>
  <si>
    <t>ｲﾏｼﾞﾕｸﾁﾖｳ</t>
  </si>
  <si>
    <t>ｻｻﾉﾀﾞｲ</t>
  </si>
  <si>
    <t>ﾌﾀﾏﾀｶﾞﾜ</t>
  </si>
  <si>
    <t>ｾﾞﾝﾌﾞﾁﾖｳ</t>
  </si>
  <si>
    <t>ﾐﾅﾐｷﾎﾞｳｶﾞｵｶ</t>
  </si>
  <si>
    <t>ﾅｶｷﾎﾞｳｶﾞｵｶ</t>
  </si>
  <si>
    <t>ﾋｶﾞｼｷﾎﾞｳｶﾞｵｶ</t>
  </si>
  <si>
    <t>ｻｺﾝﾔﾏ</t>
  </si>
  <si>
    <t>ﾐﾅﾐﾎﾝｼﾞﾕｸﾁﾖｳ</t>
  </si>
  <si>
    <t>ｵｵｲｹﾁﾖｳ</t>
  </si>
  <si>
    <t>ﾏｷｶﾞﾊﾗ</t>
  </si>
  <si>
    <t>　大和市</t>
  </si>
  <si>
    <t>ｼﾓﾂﾙﾏ</t>
  </si>
  <si>
    <t>ﾂｷﾐﾉ</t>
  </si>
  <si>
    <t>ﾘﾝｶﾝ</t>
  </si>
  <si>
    <t>ﾆｼﾂﾙﾏ</t>
  </si>
  <si>
    <t>ﾐﾅﾐﾘﾝｶﾝ</t>
  </si>
  <si>
    <t>ﾁﾕｳｵｳﾘﾝｶﾝ</t>
  </si>
  <si>
    <t>ﾁﾕｳｵｳﾘﾝｶﾝﾆｼ</t>
  </si>
  <si>
    <t>ﾌｶﾐﾋｶﾞｼ</t>
  </si>
  <si>
    <t>ﾌｶﾐﾀﾞｲ</t>
  </si>
  <si>
    <t>ｼﾓﾜﾀﾞ</t>
  </si>
  <si>
    <t>ﾔﾏﾄﾐﾅﾐ</t>
  </si>
  <si>
    <t>ﾔﾏﾄﾋｶﾞｼ</t>
  </si>
  <si>
    <t>ﾌｶﾐﾆｼ</t>
  </si>
  <si>
    <t>ｿｳﾔｷﾞ</t>
  </si>
  <si>
    <t>ｼﾓｿｳﾔｷﾞ</t>
  </si>
  <si>
    <t>ｻｸﾗﾓﾘ</t>
  </si>
  <si>
    <t>ｶﾐｿｳﾔｷﾞ</t>
  </si>
  <si>
    <t>　厚木市</t>
  </si>
  <si>
    <t>ｱﾂﾞﾏﾁﾖｳ</t>
  </si>
  <si>
    <t>ｱﾂｷﾞ</t>
  </si>
  <si>
    <t>ｱﾂｷﾞﾁﾖｳ</t>
  </si>
  <si>
    <t>ﾀﾑﾗﾁﾖｳ</t>
  </si>
  <si>
    <t>ｼﾓﾂｺｸ</t>
  </si>
  <si>
    <t>ｱｲｺｳﾋｶﾞｼ</t>
  </si>
  <si>
    <t>ｱｲｺｳﾆｼ</t>
  </si>
  <si>
    <t>ﾇﾙﾐｽﾞ</t>
  </si>
  <si>
    <t>ｱｲｺｳ</t>
  </si>
  <si>
    <t>ﾓｳﾘﾀﾞｲ</t>
  </si>
  <si>
    <t>ｱｲﾅ</t>
  </si>
  <si>
    <t>ﾇﾙﾐｽﾞﾆｼ</t>
  </si>
  <si>
    <t>　愛甲郡　清川村</t>
  </si>
  <si>
    <t>ﾐﾔｶﾞｾ</t>
  </si>
  <si>
    <t>ｽｽｶﾞﾔ</t>
  </si>
  <si>
    <t>ﾓﾘﾉｻﾄｱｵﾔﾏ</t>
  </si>
  <si>
    <t>ﾓﾘﾉｻﾄﾜｶﾐﾔ</t>
  </si>
  <si>
    <t>ｵｶﾂｺｸ</t>
  </si>
  <si>
    <t>ﾓﾘﾉｻﾄﾓﾐｼﾞﾀﾞｲ</t>
  </si>
  <si>
    <t>ｶﾐｵｷﾞﾉ</t>
  </si>
  <si>
    <t>ﾅｶｵｷﾞﾉ</t>
  </si>
  <si>
    <t>ｼﾓｵｷﾞﾉ</t>
  </si>
  <si>
    <t>ﾄﾋﾞｵ</t>
  </si>
  <si>
    <t>ｼﾓｶﾜｲﾘ</t>
  </si>
  <si>
    <t>ﾏﾂｶｹﾞﾀﾞｲ</t>
  </si>
  <si>
    <t>ｵｲｶﾞﾜ</t>
  </si>
  <si>
    <t>ｲｲﾔﾏ</t>
  </si>
  <si>
    <t>ｼﾓﾌﾙｻﾜ</t>
  </si>
  <si>
    <t>ｶﾐﾌﾙｻﾜ</t>
  </si>
  <si>
    <t>ｻﾝﾀﾞﾐﾅﾐ</t>
  </si>
  <si>
    <t>ｲｲﾔﾏﾐﾅﾐ</t>
  </si>
  <si>
    <t>　愛甲郡　愛川町</t>
  </si>
  <si>
    <t>ｶｽｶﾞﾀﾞｲ</t>
  </si>
  <si>
    <t>ﾅｶﾂ</t>
  </si>
  <si>
    <t>ﾊｽｹﾞｻﾝ</t>
  </si>
  <si>
    <t>ﾊﾝﾊﾞﾗ</t>
  </si>
  <si>
    <t>ﾐﾏｾ</t>
  </si>
  <si>
    <t>　海老名市</t>
  </si>
  <si>
    <t>ﾋｶﾞｼｶｼﾜｶﾞﾔ</t>
  </si>
  <si>
    <t>ｶｼﾜｶﾞﾔ</t>
  </si>
  <si>
    <t>ｺｸﾌﾞﾐﾅﾐ</t>
  </si>
  <si>
    <t>ｺｸﾌﾞｷﾀ</t>
  </si>
  <si>
    <t>ｽｷﾞｸﾎﾞｷﾀ</t>
  </si>
  <si>
    <t>ｺｸﾌﾞﾝｼﾞﾀﾞｲ</t>
  </si>
  <si>
    <t>ｽｷﾞｸﾎﾞ</t>
  </si>
  <si>
    <t>ｶﾐｺﾞｳﾁ</t>
  </si>
  <si>
    <t>ﾅｶｺﾞｳﾁ</t>
  </si>
  <si>
    <t>ｵｵﾔﾐﾅﾐ</t>
  </si>
  <si>
    <t>ｵｵﾔｷﾀ</t>
  </si>
  <si>
    <t>ｼﾔｹ</t>
  </si>
  <si>
    <t>ｶﾄﾞｻﾜﾊﾞｼ</t>
  </si>
  <si>
    <t>ｽｷﾞｸﾎﾞﾐﾅﾐ</t>
  </si>
  <si>
    <t>ｶﾐｲﾏｲｽﾞﾐ</t>
  </si>
  <si>
    <t>ｶﾜﾗｸﾞﾁ</t>
  </si>
  <si>
    <t>ｼﾓｲﾏｲｽﾞﾐ</t>
  </si>
  <si>
    <t>ﾒｸﾞﾐﾁﾖｳ</t>
  </si>
  <si>
    <t>ｶﾐｴﾁ</t>
  </si>
  <si>
    <t>ｻﾙｶﾞｼﾏ</t>
  </si>
  <si>
    <t>ﾅｶｴﾁ</t>
  </si>
  <si>
    <t>ｼﾓｴﾁ</t>
  </si>
  <si>
    <t>ﾂﾏﾀﾞ</t>
  </si>
  <si>
    <t>ﾂﾏﾀﾞｷﾀ</t>
  </si>
  <si>
    <t>ﾂﾏﾀﾞﾋｶﾞｼ</t>
  </si>
  <si>
    <t>ﾂﾏﾀﾞﾐﾅﾐ</t>
  </si>
  <si>
    <t>ﾂﾏﾀﾞﾆｼ</t>
  </si>
  <si>
    <t>　横浜市　戸塚区</t>
  </si>
  <si>
    <t>ﾄﾘｶﾞｵｶ</t>
  </si>
  <si>
    <t>ﾔﾍﾞﾁﾖｳ</t>
  </si>
  <si>
    <t>ﾄﾂｶﾁﾖｳ</t>
  </si>
  <si>
    <t>ｺｽｽﾞﾒﾁﾖｳ</t>
  </si>
  <si>
    <t>ｼﾅﾉﾁﾖｳ</t>
  </si>
  <si>
    <t>ﾋﾗﾄﾞ</t>
  </si>
  <si>
    <t>ﾋﾗﾄﾞﾁﾖｳ</t>
  </si>
  <si>
    <t>ﾏｴﾀﾞﾁﾖｳ</t>
  </si>
  <si>
    <t>ｶﾜｶﾐﾁﾖｳ</t>
  </si>
  <si>
    <t>ｶﾐｼﾅﾉ</t>
  </si>
  <si>
    <t>ｶﾐｶｼｵﾁﾖｳ</t>
  </si>
  <si>
    <t>ｶｼｵﾁﾖｳ</t>
  </si>
  <si>
    <t>ﾏｲｵｶﾁﾖｳ</t>
  </si>
  <si>
    <t>ﾐﾅﾐﾏｲｵｶ</t>
  </si>
  <si>
    <t>ｼﾓｸﾗﾀﾁﾖｳ</t>
  </si>
  <si>
    <t>ｶﾐｸﾗﾀﾁﾖｳ</t>
  </si>
  <si>
    <t>ﾖｼﾀﾞﾁﾖｳ</t>
  </si>
  <si>
    <t>　横浜市　栄区</t>
  </si>
  <si>
    <t>ﾅｶﾞｵﾀﾞｲﾁﾖｳ</t>
  </si>
  <si>
    <t>　横浜市　泉区</t>
  </si>
  <si>
    <t>ｲｹﾉﾔ</t>
  </si>
  <si>
    <t>ﾘﾖｸｴﾝ</t>
  </si>
  <si>
    <t>ｵｶﾂﾁﾖｳ</t>
  </si>
  <si>
    <t>ｼﾗﾕﾘ</t>
  </si>
  <si>
    <t>ｶﾂﾗｻﾞｶ</t>
  </si>
  <si>
    <t>ﾔﾖｲﾀﾞｲ</t>
  </si>
  <si>
    <t>ｼﾝﾊﾞｼﾁﾖｳ</t>
  </si>
  <si>
    <t>ﾅｶﾀｷﾀ</t>
  </si>
  <si>
    <t>ﾅｶﾀﾋｶﾞｼ</t>
  </si>
  <si>
    <t>ﾅｶﾀﾐﾅﾐ</t>
  </si>
  <si>
    <t>ﾅｶﾀﾆｼ</t>
  </si>
  <si>
    <t>ｼﾓｲｲﾀﾞﾁﾖｳ</t>
  </si>
  <si>
    <t>ｶﾐｲｲﾀﾞﾁﾖｳ</t>
  </si>
  <si>
    <t>ﾕﾒｶﾞｵｶ</t>
  </si>
  <si>
    <t>ｲｽﾞﾐﾁﾕｳｵｳﾐﾅﾐ</t>
  </si>
  <si>
    <t>ｲｽﾞﾐﾁﾕｳｵｳｷﾀ</t>
  </si>
  <si>
    <t>ﾅｾﾁﾖｳ</t>
  </si>
  <si>
    <t>ｱｷﾊﾞﾁﾖｳ</t>
  </si>
  <si>
    <t>ｶﾐﾔﾍﾞﾁﾖｳ</t>
  </si>
  <si>
    <t>ｸﾞﾐｻﾞﾜ</t>
  </si>
  <si>
    <t>ｸﾞﾐｻﾞﾜﾁﾖｳ</t>
  </si>
  <si>
    <t>ｶｹﾞﾄﾘﾁﾖｳ</t>
  </si>
  <si>
    <t>ﾋｶﾞｼﾏﾀﾉﾁﾖｳ</t>
  </si>
  <si>
    <t>ﾏﾀﾉﾁﾖｳ</t>
  </si>
  <si>
    <t>　横浜市　瀬谷区</t>
  </si>
  <si>
    <t>ｵﾛｼﾎﾝﾁﾖｳ</t>
  </si>
  <si>
    <t>ｾﾔﾁﾖｳ</t>
  </si>
  <si>
    <t>ﾅｶﾔｼｷ</t>
  </si>
  <si>
    <t>ﾀｹﾑﾗﾁﾖｳ</t>
  </si>
  <si>
    <t>ｶﾐｾﾔﾁﾖｳ</t>
  </si>
  <si>
    <t>ﾒｸﾞﾛﾁﾖｳ</t>
  </si>
  <si>
    <t>ｺﾞｶﾝﾒﾁﾖｳ</t>
  </si>
  <si>
    <t>ｱｽﾞﾏﾉﾀﾞｲ</t>
  </si>
  <si>
    <t>ｱｽﾞﾏﾉ</t>
  </si>
  <si>
    <t>ｱｲｻﾞﾜ</t>
  </si>
  <si>
    <t>ﾌﾀﾂﾊﾞｼﾁﾖｳ</t>
  </si>
  <si>
    <t>ﾐﾂｷﾖｳ</t>
  </si>
  <si>
    <t>ｱｸﾜﾋｶﾞｼ</t>
  </si>
  <si>
    <t>ｱｸﾜﾆｼ</t>
  </si>
  <si>
    <t>ｱｸﾜﾐﾅﾐ</t>
  </si>
  <si>
    <t>ｾﾔ</t>
  </si>
  <si>
    <t>ﾐﾅﾐｾﾔ</t>
  </si>
  <si>
    <t>ｼﾓｾﾔ</t>
  </si>
  <si>
    <t>ｷﾀｼﾝ</t>
  </si>
  <si>
    <t>ﾊｼﾄﾞ</t>
  </si>
  <si>
    <t>ｺｽｶﾞﾔﾁﾖｳ</t>
  </si>
  <si>
    <t>ｶｼﾞｶﾞﾔﾁﾖｳ</t>
  </si>
  <si>
    <t>ﾊｸﾖｳ</t>
  </si>
  <si>
    <t>ｺｽｶﾞﾔ</t>
  </si>
  <si>
    <t>ﾎﾝｺﾞｳﾀﾞｲ</t>
  </si>
  <si>
    <t>ﾓﾄｵｵﾊｼ</t>
  </si>
  <si>
    <t>ﾜｶﾀｹﾁﾖｳ</t>
  </si>
  <si>
    <t>ｶﾐｺﾞｳﾁﾖｳ</t>
  </si>
  <si>
    <t>ｸﾃﾞﾝﾁﾖｳ</t>
  </si>
  <si>
    <t>ﾋｶﾞｼｶﾐｺﾞｳﾁﾖｳ</t>
  </si>
  <si>
    <t>ｼﾖｳﾄﾞ</t>
  </si>
  <si>
    <t>ﾅｶﾞｸﾗﾁﾖｳ</t>
  </si>
  <si>
    <t>ﾉｼﾁﾘ</t>
  </si>
  <si>
    <t>ｲﾉﾔﾏﾁﾖｳ</t>
  </si>
  <si>
    <t>ｵﾂﾞｷ</t>
  </si>
  <si>
    <t>ｶﾂﾗﾀﾞｲｷﾀ</t>
  </si>
  <si>
    <t>ｶﾂﾗﾀﾞｲﾋｶﾞｼ</t>
  </si>
  <si>
    <t>ｶﾂﾗﾀﾞｲﾐﾅﾐ</t>
  </si>
  <si>
    <t>ｶﾂﾗﾀﾞｲﾅｶ</t>
  </si>
  <si>
    <t>ｶﾂﾗﾀﾞｲﾆｼ</t>
  </si>
  <si>
    <t>　鎌倉市</t>
  </si>
  <si>
    <t>ｲﾏｲｽﾞﾐﾀﾞｲ</t>
  </si>
  <si>
    <t>ｺﾌﾞｸﾛﾔ</t>
  </si>
  <si>
    <t>ｵｵﾌﾅ</t>
  </si>
  <si>
    <t>ｶｼﾞﾜﾗ</t>
  </si>
  <si>
    <t>ｶﾐﾏﾁﾔ</t>
  </si>
  <si>
    <t>ﾀﾏﾅﾜ</t>
  </si>
  <si>
    <t>ｳｴｷ</t>
  </si>
  <si>
    <t>ｼﾛﾒｸﾞﾘ</t>
  </si>
  <si>
    <t>ｼﾞﾕｳﾆｿ</t>
  </si>
  <si>
    <t>ﾆｶｲﾄﾞｳ</t>
  </si>
  <si>
    <t>ｼﾞﾖｳﾐﾖｳｼﾞ</t>
  </si>
  <si>
    <t>ﾕｷﾉｼﾀ</t>
  </si>
  <si>
    <t>ｺﾏﾁ</t>
  </si>
  <si>
    <t>ｵｳｷﾞｶﾞﾔﾂ</t>
  </si>
  <si>
    <t>ｵﾅﾘﾏﾁ</t>
  </si>
  <si>
    <t>ｻﾞｲﾓｸｻﾞ</t>
  </si>
  <si>
    <t>ﾕｲｶﾞﾊﾏ</t>
  </si>
  <si>
    <t>ｻｻﾒﾏﾁ</t>
  </si>
  <si>
    <t>ｻｽｹ</t>
  </si>
  <si>
    <t>ｲﾅﾑﾗｶﾞｻｷ</t>
  </si>
  <si>
    <t>ｼﾁﾘｶﾞﾊﾏﾋｶﾞｼ</t>
  </si>
  <si>
    <t>ｼﾁﾘｶﾞﾊﾏ</t>
  </si>
  <si>
    <t>ﾌｴﾀﾞ</t>
  </si>
  <si>
    <t>ｶﾏｸﾗﾔﾏ</t>
  </si>
  <si>
    <t>ﾂ</t>
  </si>
  <si>
    <t>ﾂﾆｼ</t>
  </si>
  <si>
    <t>ﾆｼｶﾏｸﾗ</t>
  </si>
  <si>
    <t>ﾃﾋﾞﾛ</t>
  </si>
  <si>
    <t>　逗子市</t>
  </si>
  <si>
    <t>ﾋｻｷﾞ</t>
  </si>
  <si>
    <t>ﾔﾏﾉﾈ</t>
  </si>
  <si>
    <t>ｲｹｺﾞ</t>
  </si>
  <si>
    <t>ﾇﾏﾏ</t>
  </si>
  <si>
    <t>ｻｸﾗﾔﾏ</t>
  </si>
  <si>
    <t>ｽﾞｼ</t>
  </si>
  <si>
    <t>ｺﾂﾎﾞ</t>
  </si>
  <si>
    <t>　小田原市</t>
  </si>
  <si>
    <t>ｼﾞﾖｳﾅｲ</t>
  </si>
  <si>
    <t>ﾊﾔｶﾜ</t>
  </si>
  <si>
    <t>ｺﾒｶﾐ</t>
  </si>
  <si>
    <t>ﾈﾌﾞｶﾜ</t>
  </si>
  <si>
    <t>ｴﾉｳﾗ</t>
  </si>
  <si>
    <t>ｲﾘﾕｳﾀﾞ</t>
  </si>
  <si>
    <t>ｶｻﾞﾏﾂﾘ</t>
  </si>
  <si>
    <t>ﾐｽﾞﾉｵ</t>
  </si>
  <si>
    <t>ﾐﾅﾐｲﾀﾊﾞｼ</t>
  </si>
  <si>
    <t>ｼﾞﾕｳｼﾞ</t>
  </si>
  <si>
    <t>ｷﾀﾉｸﾎﾞ</t>
  </si>
  <si>
    <t>ｱﾅﾍﾞ</t>
  </si>
  <si>
    <t>ｲｻｲﾀﾞ</t>
  </si>
  <si>
    <t>　南足柄市</t>
  </si>
  <si>
    <t>ﾏﾀﾞﾗﾒ</t>
  </si>
  <si>
    <t>ｾﾝﾂﾞｼﾏ</t>
  </si>
  <si>
    <t>ﾏﾏｼﾀ</t>
  </si>
  <si>
    <t>ﾑｶｲﾀﾞ</t>
  </si>
  <si>
    <t>ｺｲﾁ</t>
  </si>
  <si>
    <t>ﾀｹﾏﾂ</t>
  </si>
  <si>
    <t>ﾜﾀﾞｶﾞﾊﾗ</t>
  </si>
  <si>
    <t>ｲﾜﾊﾗ</t>
  </si>
  <si>
    <t>ｺﾏｶﾞﾀｼﾝｼﾕｸ</t>
  </si>
  <si>
    <t>ﾀﾞｲﾕｳﾁﾖｳ</t>
  </si>
  <si>
    <t>ｺｳｻｲｼﾞ</t>
  </si>
  <si>
    <t>ﾌｸｾﾝ</t>
  </si>
  <si>
    <t>ｱﾏﾂﾎﾞ</t>
  </si>
  <si>
    <t>ﾔｸﾞﾗｻﾜ</t>
  </si>
  <si>
    <t>ｿｶﾞｵｵｻﾜ</t>
  </si>
  <si>
    <t>ｶﾐｿｶﾞ</t>
  </si>
  <si>
    <t>ｿｶﾞｷｼ</t>
  </si>
  <si>
    <t>ｿｶﾞﾔﾂ</t>
  </si>
  <si>
    <t>ｿｶﾞﾍﾞﾂｼﾖ</t>
  </si>
  <si>
    <t>ｿｶﾞﾊﾗ</t>
  </si>
  <si>
    <t>ｿｶﾞｺｳﾐ</t>
  </si>
  <si>
    <t>ｼﾓｵｵｲ</t>
  </si>
  <si>
    <t>ｵﾆﾔﾅｷﾞ</t>
  </si>
  <si>
    <t>ﾆｼｵｵﾄﾞﾓ</t>
  </si>
  <si>
    <t>ﾋｶﾞｼｵｵﾄﾞﾓ</t>
  </si>
  <si>
    <t>ﾁﾖ</t>
  </si>
  <si>
    <t>ﾍﾞﾂﾎﾟﾘ</t>
  </si>
  <si>
    <t>ﾉﾌﾞｷﾖ</t>
  </si>
  <si>
    <t>　足柄下郡　箱根町</t>
  </si>
  <si>
    <t>ﾕﾓﾄﾁﾔﾔ</t>
  </si>
  <si>
    <t>ｽｸﾓｶﾞﾜ</t>
  </si>
  <si>
    <t>ﾄｳﾉｻﾜ</t>
  </si>
  <si>
    <t>ﾐﾔｷﾞﾉ</t>
  </si>
  <si>
    <t>ｷｶﾞ</t>
  </si>
  <si>
    <t>ｿｺｸﾗ</t>
  </si>
  <si>
    <t>ｵｵﾋﾗﾀﾞｲ</t>
  </si>
  <si>
    <t>ｺﾜｸﾀﾞﾆ</t>
  </si>
  <si>
    <t>ﾆﾉﾀｲﾗ</t>
  </si>
  <si>
    <t>ｺﾞｳﾗ</t>
  </si>
  <si>
    <t>ﾊｺﾈ</t>
  </si>
  <si>
    <t>ﾓﾄﾊｺﾈ</t>
  </si>
  <si>
    <t>ｱｼﾉﾕ</t>
  </si>
  <si>
    <t>ｾﾝｺﾞｸﾊﾗ</t>
  </si>
  <si>
    <t>ｿﾋﾞ</t>
  </si>
  <si>
    <t>ｲｲﾀﾞｵｶ</t>
  </si>
  <si>
    <t>ｼﾐｽﾞｼﾝﾃﾞﾝ</t>
  </si>
  <si>
    <t>ｱﾗﾔ</t>
  </si>
  <si>
    <t>ﾔﾅｷﾞｼﾝﾃﾞﾝ</t>
  </si>
  <si>
    <t>ﾅﾙﾀﾞ</t>
  </si>
  <si>
    <t>ｱﾅﾍﾞｼﾝﾃﾞﾝ</t>
  </si>
  <si>
    <t>ﾚﾝｼﾖｳｼﾞ</t>
  </si>
  <si>
    <t>ｼﾓﾎﾞﾘ</t>
  </si>
  <si>
    <t>ｶﾓﾉﾐﾔ</t>
  </si>
  <si>
    <t>ﾐﾅﾐｶﾓﾉﾐﾔ</t>
  </si>
  <si>
    <t>　藤沢市</t>
  </si>
  <si>
    <t>ﾆｼﾄﾐ</t>
  </si>
  <si>
    <t>ﾀﾞｲｷﾞﾘ</t>
  </si>
  <si>
    <t>ﾅﾐｷﾀﾞｲ</t>
  </si>
  <si>
    <t>ﾜﾀｳﾁ</t>
  </si>
  <si>
    <t>ﾑﾗｵｶﾋｶﾞｼ</t>
  </si>
  <si>
    <t>ｺﾂｶ</t>
  </si>
  <si>
    <t>ﾐﾛｸｼﾞ</t>
  </si>
  <si>
    <t>ｸｹﾞﾇﾏｼﾝﾒｲ</t>
  </si>
  <si>
    <t>ｸｹﾞﾇﾏ</t>
  </si>
  <si>
    <t>ｸｹﾞﾇﾏﾊﾅｻﾞﾜﾁﾖｳ</t>
  </si>
  <si>
    <t>ｸｹﾞﾇﾏﾀﾁﾊﾞﾅ</t>
  </si>
  <si>
    <t>ｸｹﾞﾇﾏｲｼｶﾞﾐ</t>
  </si>
  <si>
    <t>ｸｹﾞﾇﾏﾋｶﾞｼ</t>
  </si>
  <si>
    <t>ｸｹﾞﾇﾏｻｸﾗｶﾞｵｶ</t>
  </si>
  <si>
    <t>ﾎﾝｸｹﾞﾇﾏ</t>
  </si>
  <si>
    <t>ｸｹﾞﾇﾏﾌｼﾞｶﾞﾔ</t>
  </si>
  <si>
    <t>ｶﾀｾ</t>
  </si>
  <si>
    <t>ｶﾀｾﾔﾏ</t>
  </si>
  <si>
    <t>ｶﾀｾ ﾒｼﾞﾛﾔﾏ</t>
  </si>
  <si>
    <t>ｶﾀｾ ｶｲｶﾞﾝ</t>
  </si>
  <si>
    <t>ｴﾉｼﾏ</t>
  </si>
  <si>
    <t>ｸｹﾞﾇﾏｶｲｶﾞﾝ</t>
  </si>
  <si>
    <t>ｸｹﾞﾇﾏﾏﾂｶﾞｵｶ</t>
  </si>
  <si>
    <t>ﾂｼﾞﾄﾞｳｶﾝﾀﾞｲ</t>
  </si>
  <si>
    <t>ﾂｼﾞﾄﾞｳｼﾝﾏﾁ</t>
  </si>
  <si>
    <t>ﾂｼﾞﾄﾞｳﾓﾄﾏﾁ</t>
  </si>
  <si>
    <t>ﾂｼﾞﾄﾞｳﾀｲﾍｲﾀﾞｲ</t>
  </si>
  <si>
    <t>ﾂｼﾞﾄﾞｳﾋｶﾞｼｶｲｶﾞﾝ</t>
  </si>
  <si>
    <t>ﾂｼﾞﾄﾞｳﾆｼｶｲｶﾞﾝ</t>
  </si>
  <si>
    <t>ﾂｼﾞﾄﾞｳ</t>
  </si>
  <si>
    <t>ﾐﾅﾐﾌｼﾞｻﾜ</t>
  </si>
  <si>
    <t>ｾﾞﾝｷﾞﾖｳ</t>
  </si>
  <si>
    <t>ﾐｿﾉﾀﾞｲ</t>
  </si>
  <si>
    <t>ﾎﾝﾌｼﾞｻﾜ</t>
  </si>
  <si>
    <t>ｾﾞﾝｷﾞﾖｳｻﾞｶ</t>
  </si>
  <si>
    <t>ｾﾞﾝｷﾞﾖｳﾀﾞﾝﾁ</t>
  </si>
  <si>
    <t>　座間市</t>
  </si>
  <si>
    <t>ｻｶﾞﾐｶﾞｵｶ</t>
  </si>
  <si>
    <t>ｻｶﾞﾐﾉ</t>
  </si>
  <si>
    <t>ｿｳﾌﾞﾀﾞｲ</t>
  </si>
  <si>
    <t>ﾋﾛﾉﾀﾞｲ</t>
  </si>
  <si>
    <t>ｸﾘﾊﾗﾁﾕｳｵｳ</t>
  </si>
  <si>
    <t>ﾐﾅﾐｸﾘﾊﾗ</t>
  </si>
  <si>
    <t>ﾆｼｸﾘﾊﾗ</t>
  </si>
  <si>
    <t>ﾐﾖｳｵｳ</t>
  </si>
  <si>
    <t>ﾀﾂﾉﾀﾞｲ</t>
  </si>
  <si>
    <t>ｼﾝﾃﾞﾝｼﾞﾕｸ</t>
  </si>
  <si>
    <t>ｻﾞﾏ</t>
  </si>
  <si>
    <t>ｲﾘﾔﾋｶﾞｼ</t>
  </si>
  <si>
    <t>ｲﾘﾔﾆｼ</t>
  </si>
  <si>
    <t>　相模原市　緑区</t>
  </si>
  <si>
    <t>ﾊﾗｼﾞﾕｸﾐﾅﾐ</t>
  </si>
  <si>
    <t>ｸﾎﾞｻﾜ</t>
  </si>
  <si>
    <t>ﾋﾛﾀ</t>
  </si>
  <si>
    <t>ｶﾜｼﾘ</t>
  </si>
  <si>
    <t>ﾀﾆｶﾞﾊﾗ</t>
  </si>
  <si>
    <t>ﾊﾔﾏｼﾞﾏ</t>
  </si>
  <si>
    <t>ﾀﾅ</t>
  </si>
  <si>
    <t>ﾆｼﾊｼﾓﾄ</t>
  </si>
  <si>
    <t>ﾊｼﾓﾄﾀﾞｲ</t>
  </si>
  <si>
    <t>ｼﾓｸｻﾞﾜ</t>
  </si>
  <si>
    <t>ｶﾐｸｻﾞﾜ</t>
  </si>
  <si>
    <t>ﾆﾎﾝﾏﾂ</t>
  </si>
  <si>
    <t>ｱｲﾊﾗ</t>
  </si>
  <si>
    <t>ﾓﾄﾊｼﾓﾄﾁﾖｳ</t>
  </si>
  <si>
    <t>ﾋｶﾞｼﾊｼﾓﾄ</t>
  </si>
  <si>
    <t>ﾐｲ</t>
  </si>
  <si>
    <t>ﾅｶﾞﾀｹ</t>
  </si>
  <si>
    <t>ﾄﾔ</t>
  </si>
  <si>
    <t>ﾏﾀﾉ</t>
  </si>
  <si>
    <t>ﾐｶｹﾞ</t>
  </si>
  <si>
    <t>ｱｵﾉﾊﾗ</t>
  </si>
  <si>
    <t>ｱｵﾈ</t>
  </si>
  <si>
    <t>ﾖｾ</t>
  </si>
  <si>
    <t>ﾖｾﾎﾝﾁﾖｳ</t>
  </si>
  <si>
    <t>ﾁｷﾞﾗ</t>
  </si>
  <si>
    <t>ｽﾜﾗｼ</t>
  </si>
  <si>
    <t>ｻﾉｶﾞﾜ</t>
  </si>
  <si>
    <t>ｵﾌﾞﾁ</t>
  </si>
  <si>
    <t>ﾋﾂﾞﾚ</t>
  </si>
  <si>
    <t>　相模原市　中央区</t>
  </si>
  <si>
    <t>ｶﾐﾔﾍﾞ</t>
  </si>
  <si>
    <t>ﾌﾁﾉﾍﾞﾎﾝﾁﾖｳ</t>
  </si>
  <si>
    <t>ﾋｶﾞｼﾌﾁﾉﾍﾞ</t>
  </si>
  <si>
    <t>ﾌﾁﾉﾍﾞ</t>
  </si>
  <si>
    <t>ﾔﾍﾞｼﾝﾁﾖｳ</t>
  </si>
  <si>
    <t>ﾔﾍﾞｼﾝﾃﾞﾝ</t>
  </si>
  <si>
    <t>ﾐﾔｼﾓﾎﾝﾁﾖｳ</t>
  </si>
  <si>
    <t>ﾐﾔｼﾓ</t>
  </si>
  <si>
    <t>ｽｽｷﾉﾁﾖｳ</t>
  </si>
  <si>
    <t>ｾｲｼﾝ</t>
  </si>
  <si>
    <t>ｺﾏﾁﾄﾞｵﾘ</t>
  </si>
  <si>
    <t>ﾔｴｲ</t>
  </si>
  <si>
    <t>ｻｶﾞﾐﾊﾗ</t>
  </si>
  <si>
    <t>ｶﾇﾏﾀﾞｲ</t>
  </si>
  <si>
    <t>ｷﾖｳﾜ</t>
  </si>
  <si>
    <t>ｱｲｵｲ</t>
  </si>
  <si>
    <t>ﾖｺﾔﾏﾀﾞｲ</t>
  </si>
  <si>
    <t>ｶﾐﾐｿﾞ</t>
  </si>
  <si>
    <t>ﾀﾅｼｵﾀﾞ</t>
  </si>
  <si>
    <t>ｽｲｺﾞｳﾀﾅ</t>
  </si>
  <si>
    <t>ﾐﾅﾐﾊｼﾓﾄ</t>
  </si>
  <si>
    <t>　相模原市　南区</t>
  </si>
  <si>
    <t>ｶﾐﾂﾙﾏ</t>
  </si>
  <si>
    <t>ｻｶﾞﾐｵｵﾉ</t>
  </si>
  <si>
    <t>ﾋｶﾞｼﾘﾝｶﾝ</t>
  </si>
  <si>
    <t>ｿｳﾅﾝ</t>
  </si>
  <si>
    <t>ﾏﾂｶﾞｴﾁﾖｳ</t>
  </si>
  <si>
    <t>ｶﾐﾂﾙﾏﾎﾝﾁﾖｳ</t>
  </si>
  <si>
    <t>ｻｶﾞﾐﾀﾞｲ</t>
  </si>
  <si>
    <t>ｻｶﾞﾐﾀﾞｲﾀﾞﾝﾁ</t>
  </si>
  <si>
    <t>ｿｳﾌﾞﾀﾞｲﾀﾞﾝﾁ</t>
  </si>
  <si>
    <t>ｱﾗｲｿﾉ</t>
  </si>
  <si>
    <t>ｱｻﾐｿﾞﾀﾞｲ</t>
  </si>
  <si>
    <t>ｷﾀｻﾞﾄ</t>
  </si>
  <si>
    <t>ｼﾓﾐｿﾞ</t>
  </si>
  <si>
    <t>ﾀｲﾏ</t>
  </si>
  <si>
    <t>ﾁﾖｳｺﾞ</t>
  </si>
  <si>
    <t>ｴﾝｷﾞﾖｳ</t>
  </si>
  <si>
    <t>ﾂﾁﾀﾞﾅ</t>
  </si>
  <si>
    <t>ｼﾓﾂﾁﾀﾞﾅ</t>
  </si>
  <si>
    <t>ｷﾘﾊﾗﾁﾖｳ</t>
  </si>
  <si>
    <t>ﾆｼﾏﾀﾉ</t>
  </si>
  <si>
    <t>ｶﾒｲﾉ</t>
  </si>
  <si>
    <t>ｴﾝﾄﾞｳ</t>
  </si>
  <si>
    <t>ﾖｳﾀﾞ</t>
  </si>
  <si>
    <t>ｸｽﾞﾊﾗ</t>
  </si>
  <si>
    <t>ｼﾖｳﾌﾞｻﾜ</t>
  </si>
  <si>
    <t>ｳﾁﾓﾄﾞﾘ</t>
  </si>
  <si>
    <t>ｵｿｺﾞｳ</t>
  </si>
  <si>
    <t>　綾瀬市</t>
  </si>
  <si>
    <t>ｱﾂｷﾞｷﾁﾅｲｶｲｼﾞﾖｳｼﾞｴｲﾀｲ</t>
  </si>
  <si>
    <t>ﾎﾝﾀﾃｶﾜ</t>
  </si>
  <si>
    <t>ﾌｶﾔﾐﾅﾐ</t>
  </si>
  <si>
    <t>ﾌｶﾔﾅｶ</t>
  </si>
  <si>
    <t>ﾌｶﾔｶﾐ</t>
  </si>
  <si>
    <t>ｶﾐﾂﾁﾀﾞﾅｷﾀ</t>
  </si>
  <si>
    <t>ｶﾐﾂﾁﾀﾞﾅﾅｶ</t>
  </si>
  <si>
    <t>ｶﾐﾂﾁﾀﾞﾅﾐﾅﾐ</t>
  </si>
  <si>
    <t>ｵﾁｱｲﾐﾅﾐ</t>
  </si>
  <si>
    <t>ｵﾁｱｲｷﾀ</t>
  </si>
  <si>
    <t>ｺｿﾞﾉﾐﾅﾐ</t>
  </si>
  <si>
    <t>ﾖｼｵｶﾋｶﾞｼ</t>
  </si>
  <si>
    <t>ﾘﾖｳｾｲ</t>
  </si>
  <si>
    <t>ﾊﾔｶﾜｼﾛﾔﾏ</t>
  </si>
  <si>
    <t>ﾃﾗｵｷﾀ</t>
  </si>
  <si>
    <t>ﾃﾗｵﾅｶ</t>
  </si>
  <si>
    <t>ﾃﾗｵﾎﾝﾁﾖｳ</t>
  </si>
  <si>
    <t>ﾃﾗｵﾐﾅﾐ</t>
  </si>
  <si>
    <t>ﾃﾗｵｶﾏﾀ</t>
  </si>
  <si>
    <t>ﾃﾗｵﾆｼ</t>
  </si>
  <si>
    <t>　茅ヶ崎市</t>
  </si>
  <si>
    <t>ﾂﾙｶﾞﾀﾞｲ</t>
  </si>
  <si>
    <t>ﾅﾒｶﾞﾔ</t>
  </si>
  <si>
    <t>ｱｶﾏﾂﾁﾖｳ</t>
  </si>
  <si>
    <t>ｺｻﾞｸﾗﾁﾖｳ</t>
  </si>
  <si>
    <t>ｼﾖｳﾘﾝ</t>
  </si>
  <si>
    <t>ﾑﾛﾀ</t>
  </si>
  <si>
    <t>ﾊﾏﾀｹ</t>
  </si>
  <si>
    <t>ﾃﾞｸﾞﾁﾁﾖｳ</t>
  </si>
  <si>
    <t>ﾐﾄﾞﾘｶﾞﾊﾏ</t>
  </si>
  <si>
    <t>ﾊﾏｽｶ</t>
  </si>
  <si>
    <t>ｼﾗﾊﾏﾁﾖｳ</t>
  </si>
  <si>
    <t>ﾋｼﾇﾏｶｲｶﾞﾝ</t>
  </si>
  <si>
    <t>ﾁｶﾞｻｷ</t>
  </si>
  <si>
    <t>ｼﾞﾕﾂｹﾝｻﾞｶ</t>
  </si>
  <si>
    <t>ﾋｶﾞｼｶｲｶﾞﾝｷﾀ</t>
  </si>
  <si>
    <t>ﾋｶﾞｼｶｲｶﾞﾝﾐﾅﾐ</t>
  </si>
  <si>
    <t>ﾅｶｶｲｶﾞﾝ</t>
  </si>
  <si>
    <t>ﾄﾓｴ</t>
  </si>
  <si>
    <t>ﾅﾝｺﾞ</t>
  </si>
  <si>
    <t>ﾊﾏﾐﾀﾞｲﾗ</t>
  </si>
  <si>
    <t>ﾔﾅｷﾞｼﾏｶｲｶﾞﾝ</t>
  </si>
  <si>
    <t>ﾔﾅｷﾞｼﾏ</t>
  </si>
  <si>
    <t>ﾊｷﾞｿﾉ</t>
  </si>
  <si>
    <t>ﾍｲﾀﾞﾕｳｼﾝﾃﾞﾝ</t>
  </si>
  <si>
    <t>ｼﾓﾃﾗｵ</t>
  </si>
  <si>
    <t>ｶｶﾞﾜ</t>
  </si>
  <si>
    <t>ｴﾝｿﾞｳ</t>
  </si>
  <si>
    <t>ﾊﾏﾉｺﾞｳ</t>
  </si>
  <si>
    <t>ｼﾓﾏﾁﾔ</t>
  </si>
  <si>
    <t>　高座郡　寒川町</t>
  </si>
  <si>
    <t>ｸﾗﾐ</t>
  </si>
  <si>
    <t>ｺﾕﾙｷﾞ</t>
  </si>
  <si>
    <t>ｺﾔﾄ</t>
  </si>
  <si>
    <t>ｵｵｿﾞｳ</t>
  </si>
  <si>
    <t>　平塚市</t>
  </si>
  <si>
    <t>ｺﾅﾍﾞｼﾏ</t>
  </si>
  <si>
    <t>ｷﾄﾞｺﾛ</t>
  </si>
  <si>
    <t>ﾖｼｷﾞﾜ</t>
  </si>
  <si>
    <t>ｼﾉﾐﾔ</t>
  </si>
  <si>
    <t>ﾋｶﾞｼﾔﾜﾀ</t>
  </si>
  <si>
    <t>ﾋｶﾞｼｼﾝﾄﾞ</t>
  </si>
  <si>
    <t>ﾆｼｼﾝﾄﾞ</t>
  </si>
  <si>
    <t>ﾊﾞﾆﾕｳ</t>
  </si>
  <si>
    <t>ﾊﾞﾆﾕｳﾎﾝﾁﾖｳ</t>
  </si>
  <si>
    <t>ﾅｶﾄﾞｳ</t>
  </si>
  <si>
    <t>ﾔﾁﾖﾁﾖｳ</t>
  </si>
  <si>
    <t>ﾐﾔﾉﾏｴ</t>
  </si>
  <si>
    <t>ﾐﾔﾏﾂﾁﾖｳ</t>
  </si>
  <si>
    <t>ﾍﾞﾆﾔﾁﾖｳ</t>
  </si>
  <si>
    <t>ﾐﾂｹﾁﾖｳ</t>
  </si>
  <si>
    <t>ﾀﾂﾉﾁﾖｳ</t>
  </si>
  <si>
    <t>ｵｲﾜｹ</t>
  </si>
  <si>
    <t>ﾄﾖﾊﾗﾁﾖｳ</t>
  </si>
  <si>
    <t>ｺﾞﾃﾝ</t>
  </si>
  <si>
    <t>ﾀﾝｼﾞﾖｳｶﾞｵｶ</t>
  </si>
  <si>
    <t>ﾅｶﾊﾗｶﾐｼﾞﾕｸ</t>
  </si>
  <si>
    <t>ﾅｶﾊﾗｼﾓｼﾞﾕｸ</t>
  </si>
  <si>
    <t>ﾆｼﾔﾜﾀ</t>
  </si>
  <si>
    <t>ﾋｶﾞｼﾅｶﾊﾗ</t>
  </si>
  <si>
    <t>ﾄﾖﾀﾞｳﾁﾏｷﾞ</t>
  </si>
  <si>
    <t>ﾄﾖﾀﾞｺﾐﾈ</t>
  </si>
  <si>
    <t>ﾐﾅﾐﾄﾖﾀﾞ</t>
  </si>
  <si>
    <t>ﾄﾖﾀﾞﾐﾔｼﾀ</t>
  </si>
  <si>
    <t>ﾄﾖﾀﾞﾋﾞﾖｳﾄﾞｳｼﾞ</t>
  </si>
  <si>
    <t>ﾄﾖﾀﾞﾎﾝｺﾞｳ</t>
  </si>
  <si>
    <t>ｷﾀﾄﾖﾀﾞ</t>
  </si>
  <si>
    <t>ｸﾘﾖｳﾂﾞﾂﾐ</t>
  </si>
  <si>
    <t>ﾌﾀﾞﾊﾞﾁﾖｳ</t>
  </si>
  <si>
    <t>ｾﾝｺﾞｸｶﾞｼ</t>
  </si>
  <si>
    <t>ﾀｶﾊﾏﾀﾞｲ</t>
  </si>
  <si>
    <t>ﾕｳﾋｶﾞｵｶ</t>
  </si>
  <si>
    <t>ﾔｴｻﾞｷﾁﾖｳ</t>
  </si>
  <si>
    <t>ﾏﾂｶｾﾞﾁﾖｳ</t>
  </si>
  <si>
    <t>ｿﾃﾞｶﾞﾊﾏ</t>
  </si>
  <si>
    <t>ﾘﾕｳｼﾞﾖｳｶﾞｵｶ</t>
  </si>
  <si>
    <t>ﾓﾓﾊﾏﾁﾖｳ</t>
  </si>
  <si>
    <t>ｸﾛﾍﾞｵｶ</t>
  </si>
  <si>
    <t>ｽﾐﾚﾀﾞｲﾗ</t>
  </si>
  <si>
    <t>ﾆｼﾞｶﾞﾊﾏ</t>
  </si>
  <si>
    <t>ﾊﾅﾐｽﾞﾀﾞｲ</t>
  </si>
  <si>
    <t>ﾅﾃﾞｼｺﾊﾗ</t>
  </si>
  <si>
    <t>ﾄｳｶﾞﾊﾗ</t>
  </si>
  <si>
    <t>ﾏﾄｲ</t>
  </si>
  <si>
    <t>ﾄｸﾉﾌﾞ</t>
  </si>
  <si>
    <t>ﾈｻﾞｶﾏ</t>
  </si>
  <si>
    <t>ﾋﾅﾀｵｶ</t>
  </si>
  <si>
    <t>ｸﾞｿﾞ</t>
  </si>
  <si>
    <t>ﾏﾝﾀﾞ</t>
  </si>
  <si>
    <t>ﾀｶﾑﾗ</t>
  </si>
  <si>
    <t>ｲﾃﾞﾅﾜ</t>
  </si>
  <si>
    <t>　中郡　大磯町</t>
  </si>
  <si>
    <t>ｺﾏ</t>
  </si>
  <si>
    <t>ｵｵｲｿ</t>
  </si>
  <si>
    <t>ﾋｶﾞｼｺｲｿ</t>
  </si>
  <si>
    <t>ﾆｼｺｲｿ</t>
  </si>
  <si>
    <t>ﾇﾏｼﾛ</t>
  </si>
  <si>
    <t>ﾅｶﾑﾗﾊﾗ</t>
  </si>
  <si>
    <t>ｶﾉﾏﾁ</t>
  </si>
  <si>
    <t>ｵﾌﾞﾈ</t>
  </si>
  <si>
    <t>ﾔﾏﾆｼ</t>
  </si>
  <si>
    <t>ｺｳﾂﾞ</t>
  </si>
  <si>
    <t>ｺﾔﾜﾀ</t>
  </si>
  <si>
    <t>ﾆｼｻｶﾜ</t>
  </si>
  <si>
    <t>　秦野市</t>
  </si>
  <si>
    <t>ﾂﾙﾏｷｷﾀ</t>
  </si>
  <si>
    <t>ﾂﾙﾏｷﾐﾅﾐ</t>
  </si>
  <si>
    <t>ﾐﾅﾐﾔﾅ</t>
  </si>
  <si>
    <t>ｼﾓｵｵﾂﾞｷ</t>
  </si>
  <si>
    <t>ｶﾐｵｵﾂﾞｷ</t>
  </si>
  <si>
    <t>ｷﾀﾔﾅ</t>
  </si>
  <si>
    <t>ｵｼﾞﾘ</t>
  </si>
  <si>
    <t>ﾆｼｵｵﾀﾞｹ</t>
  </si>
  <si>
    <t>ﾀﾃﾉﾀﾞｲ</t>
  </si>
  <si>
    <t>ﾐﾉｹﾞ</t>
  </si>
  <si>
    <t>ｺﾐﾉｹﾞ</t>
  </si>
  <si>
    <t>ﾅｶﾞﾇｷ</t>
  </si>
  <si>
    <t>ﾆｼﾀﾜﾗ</t>
  </si>
  <si>
    <t>ﾋｶﾞｼﾀﾜﾗ</t>
  </si>
  <si>
    <t>ﾀｲｼﾝﾁﾖｳ</t>
  </si>
  <si>
    <t>ｽｲｼﾞﾝﾁﾖｳ</t>
  </si>
  <si>
    <t>ｶﾐｲﾏｶﾞﾜﾁﾖｳ</t>
  </si>
  <si>
    <t>ｽｽﾞﾊﾘﾁﾖｳ</t>
  </si>
  <si>
    <t>　足柄上郡　松田町</t>
  </si>
  <si>
    <t>ﾔﾄﾞﾘｷ</t>
  </si>
  <si>
    <t>ﾏﾂﾀﾞｿｳﾘﾖｳ</t>
  </si>
  <si>
    <t>ﾏﾂﾀﾞｼﾖｼ</t>
  </si>
  <si>
    <t>　足柄上郡　大井町</t>
  </si>
  <si>
    <t>ｼﾉｸﾎﾞ</t>
  </si>
  <si>
    <t>ｱｶﾀﾞ</t>
  </si>
  <si>
    <t>ｶﾐｵｵｲ</t>
  </si>
  <si>
    <t>ｶﾅﾃﾞ</t>
  </si>
  <si>
    <t>ｶﾈｺ</t>
  </si>
  <si>
    <t>　足柄上郡　開成町</t>
  </si>
  <si>
    <t>ﾖｼﾀﾞｼﾞﾏ</t>
  </si>
  <si>
    <t>ﾅｶﾉﾐﾖｳ</t>
  </si>
  <si>
    <t>ｴﾝﾂｳｼﾞ</t>
  </si>
  <si>
    <t>ﾉﾌﾞｻﾜ</t>
  </si>
  <si>
    <t>ｶﾅｲｼﾏ</t>
  </si>
  <si>
    <t>　足柄上郡　山北町</t>
  </si>
  <si>
    <t>ﾔﾏｷﾀ</t>
  </si>
  <si>
    <t>ﾔｶﾞ</t>
  </si>
  <si>
    <t>ﾐﾅｾｶﾞﾜ</t>
  </si>
  <si>
    <t>ﾂﾌﾞﾗﾉ</t>
  </si>
  <si>
    <t>ﾕﾌﾞﾚ</t>
  </si>
  <si>
    <t>ｶﾜﾆｼ</t>
  </si>
  <si>
    <t>ﾔﾏｲﾁﾊﾞ</t>
  </si>
  <si>
    <t>ｶﾐﾅﾜ</t>
  </si>
  <si>
    <t>ｸﾛｸﾗ</t>
  </si>
  <si>
    <t>ｶﾐｵﾀﾞ</t>
  </si>
  <si>
    <t>ﾖﾂﾞｸ</t>
  </si>
  <si>
    <t>ｲｸｻﾜ</t>
  </si>
  <si>
    <t>ﾑｼｸﾎﾞ</t>
  </si>
  <si>
    <t>ｺｸﾌﾎﾝｺﾞｳ</t>
  </si>
  <si>
    <t>ｺｸﾌｼﾝｼﾕｸ</t>
  </si>
  <si>
    <t>ｲｼｶﾞﾐﾀﾞｲ</t>
  </si>
  <si>
    <t>ｶﾞﾂｷﾖｳ</t>
  </si>
  <si>
    <t>　中郡　二宮町</t>
  </si>
  <si>
    <t>ﾏﾂﾈ</t>
  </si>
  <si>
    <t>　足柄上郡　中井町</t>
  </si>
  <si>
    <t>ﾊﾌﾞｶﾞﾀ</t>
  </si>
  <si>
    <t>ｺﾇﾀ</t>
  </si>
  <si>
    <t>ｶﾓｻﾞﾜ</t>
  </si>
  <si>
    <t>ｲﾉｸﾁ</t>
  </si>
  <si>
    <t>ﾋﾅｸﾎﾞ</t>
  </si>
  <si>
    <t>ｲﾜｸﾗ</t>
  </si>
  <si>
    <t>ｻｶｲﾍﾞﾂｼﾖ</t>
  </si>
  <si>
    <t>　足柄下郡　真鶴町</t>
  </si>
  <si>
    <t>ﾏﾅﾂﾙ</t>
  </si>
  <si>
    <t>　足柄下郡　湯河原町</t>
  </si>
  <si>
    <t>ﾓﾝｶﾞﾜ</t>
  </si>
  <si>
    <t>ﾄﾞｲ</t>
  </si>
  <si>
    <t>ｼﾛﾎﾘ</t>
  </si>
  <si>
    <t>ﾐﾔｶﾐ</t>
  </si>
  <si>
    <t>ﾌｸｳﾗﾖｼﾊﾏ</t>
  </si>
  <si>
    <t>ﾌｸｳﾗｶｼﾞﾔ</t>
  </si>
  <si>
    <t>ﾖｼﾊﾏﾌｸｳﾗ</t>
  </si>
  <si>
    <t>　伊勢原市</t>
  </si>
  <si>
    <t>ﾂﾎﾞﾉｳﾁ</t>
  </si>
  <si>
    <t>ｵｵｽﾐﾀﾞｲ</t>
  </si>
  <si>
    <t>ｾﾞﾝﾊﾞ</t>
  </si>
  <si>
    <t>ﾆｼﾄﾐｵｶ</t>
  </si>
  <si>
    <t>ﾋｶﾞｼﾄﾐｵｶ</t>
  </si>
  <si>
    <t>ｱﾜｸﾎﾞ</t>
  </si>
  <si>
    <t>ﾀｶﾓﾘﾀﾞｲ</t>
  </si>
  <si>
    <t>ﾋｶﾞｼﾅﾙｾ</t>
  </si>
  <si>
    <t>ﾐﾂｹｼﾞﾏ</t>
  </si>
  <si>
    <t>ｺｲﾅﾊﾞ</t>
  </si>
  <si>
    <t>ﾇﾏﾒ</t>
  </si>
  <si>
    <t>ｳﾀｶﾞﾜ</t>
  </si>
  <si>
    <t>ﾋｶﾞｼｵｵﾀﾞｹ</t>
  </si>
  <si>
    <t>ｸｼﾊｼ</t>
  </si>
  <si>
    <t>ｶｻｸﾎﾞ</t>
  </si>
  <si>
    <t>ｶﾐｶｽﾔ</t>
  </si>
  <si>
    <t>ｼﾓｶｽﾔ</t>
  </si>
  <si>
    <t>ｲｹﾊﾞﾀ</t>
  </si>
  <si>
    <t>ｲﾀﾄﾞ</t>
  </si>
  <si>
    <t>ｽｽﾞｶﾜ</t>
  </si>
  <si>
    <t>ｼﾓｶｽﾔﾋｶﾞｼ</t>
  </si>
  <si>
    <t>ﾐﾅﾐｶﾅﾒ</t>
  </si>
  <si>
    <t>ｾﾝｽﾞﾔ</t>
  </si>
  <si>
    <t>ｼﾓｷﾁｻﾜ</t>
  </si>
  <si>
    <t>ｶﾐｷﾁｻﾜ</t>
  </si>
  <si>
    <t>ｻﾅﾀﾞ</t>
  </si>
  <si>
    <t>ｷﾀｶﾅﾒ</t>
  </si>
  <si>
    <t>ﾃﾗﾀﾞﾅﾜ</t>
  </si>
  <si>
    <t>ﾅｶﾞﾓﾁ</t>
  </si>
  <si>
    <t>ｲﾘﾌﾞ</t>
  </si>
  <si>
    <t>ﾋﾛｶﾜ</t>
  </si>
  <si>
    <t>ﾒｸﾞﾐｶﾞｵｶ</t>
  </si>
  <si>
    <t>ﾎﾞﾀﾞｲ</t>
  </si>
  <si>
    <t>ﾎﾘﾔﾏｼﾀ</t>
  </si>
  <si>
    <t>ﾄｶﾜ</t>
  </si>
  <si>
    <t>ﾖｺﾉ</t>
  </si>
  <si>
    <t>ﾇﾏｼﾛｼﾝﾁﾖｳ</t>
  </si>
  <si>
    <t>ｼﾌﾞｻﾜ</t>
  </si>
  <si>
    <t>ﾁﾑﾗ</t>
  </si>
  <si>
    <t>ﾊｷﾞｶﾞｵｶ</t>
  </si>
  <si>
    <t>ｼﾌﾞｻﾜｶﾐ</t>
  </si>
  <si>
    <t>ﾎﾘﾆｼ</t>
  </si>
  <si>
    <t>ｼﾖｳﾌﾞ</t>
  </si>
  <si>
    <t>ﾊﾂｻﾜ</t>
  </si>
  <si>
    <t>ﾐｸﾙﾍﾞ</t>
  </si>
  <si>
    <t>千葉県　</t>
  </si>
  <si>
    <t>千葉市　中央区</t>
  </si>
  <si>
    <t>千葉市　美浜区</t>
  </si>
  <si>
    <t>ﾅｶｾ</t>
  </si>
  <si>
    <t>ﾜ-ﾙﾄﾞﾋﾞｼﾞﾈｽｶﾞ-ﾃﾞﾝ</t>
  </si>
  <si>
    <t>千葉市　花見川区</t>
  </si>
  <si>
    <t>千葉市　稲毛区</t>
  </si>
  <si>
    <t>千葉市　若葉区</t>
  </si>
  <si>
    <t>千葉市　緑区</t>
  </si>
  <si>
    <t>ﾅｶﾜｸﾞﾗ</t>
  </si>
  <si>
    <t>ｵｵｱｻﾞﾋｶﾞｼﾌｶｲ</t>
  </si>
  <si>
    <t>ｵｵｱｻﾞﾋﾗｶﾀ</t>
  </si>
  <si>
    <t>ｵｵｱｻﾞﾋﾗｶﾀﾑﾗｼﾝﾃﾞﾝ</t>
  </si>
  <si>
    <t>ｵｵｱｻﾞﾆｼﾌｶｲ</t>
  </si>
  <si>
    <t>ｵｵｱｻﾞﾌｶｲｼﾝﾃﾞﾝ</t>
  </si>
  <si>
    <t>ｵｵｱｻﾞﾅｶﾉｸｷ</t>
  </si>
  <si>
    <t>ｵｵｱｻﾞｷﾀ</t>
  </si>
  <si>
    <t>ｵｵｱｻﾞｺﾔ</t>
  </si>
  <si>
    <t>ｵｵｱｻﾞｵｵｸﾞﾛ</t>
  </si>
  <si>
    <t>ｵｵｱｻﾞﾐﾅﾐ</t>
  </si>
  <si>
    <t>ｵｵｱｻﾞｶﾐｼﾝｼﾕｸ</t>
  </si>
  <si>
    <t>ｵｵｱｻﾞｶﾐｼﾝｼﾕｸｼﾝﾃﾞﾝ</t>
  </si>
  <si>
    <t>ﾅﾂﾞｶﾘ</t>
  </si>
  <si>
    <t>ｵｵｱｻﾞｶﾐｶｲﾂﾞｶ</t>
  </si>
  <si>
    <t>ｵｵｱｻﾞｷﾘｶﾞﾔ</t>
  </si>
  <si>
    <t>ｵｵｱｻﾞﾀﾆ</t>
  </si>
  <si>
    <t>ｵｵｱｻﾞｼﾓﾊﾅﾜ</t>
  </si>
  <si>
    <t>ｾｷﾔﾄﾞ ｻﾝｹﾞﾝﾔ</t>
  </si>
  <si>
    <t>ｾｷﾔﾄﾞ ﾀﾞｲﾏﾁ</t>
  </si>
  <si>
    <t>ｾｷﾔﾄﾞ ﾓﾄﾏﾁ</t>
  </si>
  <si>
    <t>ｾｷﾔﾄﾞ ｳﾁﾏﾁ</t>
  </si>
  <si>
    <t>ｾｷﾔﾄﾞ ｴﾄﾞﾏﾁ</t>
  </si>
  <si>
    <t>ｲﾜｲｼﾝﾃﾞﾝ</t>
  </si>
  <si>
    <t>印旛郡　栄町</t>
  </si>
  <si>
    <t>ｶﾐﾐﾖｳﾃﾞﾝ</t>
  </si>
  <si>
    <t>ﾖﾅﾓﾄ</t>
  </si>
  <si>
    <t>ﾀｶﾂﾞ</t>
  </si>
  <si>
    <t>ｵｵﾜﾀﾞｼﾝﾃﾞﾝ</t>
  </si>
  <si>
    <t>ｶｼﾜｲﾝﾀ-ﾋｶﾞｼ</t>
  </si>
  <si>
    <t>ﾖｼﾉｻﾜ</t>
  </si>
  <si>
    <t>ｶｼﾜｲﾝﾀ-ﾐﾅﾐ</t>
  </si>
  <si>
    <t>ﾃﾝｼﾞﾝﾐﾈ</t>
  </si>
  <si>
    <t>ﾄｳﾎｳ</t>
  </si>
  <si>
    <t>ﾌﾙｺﾞﾒ</t>
  </si>
  <si>
    <t>ｷﾉﾈ</t>
  </si>
  <si>
    <t>ﾄﾂｺｳ</t>
  </si>
  <si>
    <t>ｷﾁｵｶ</t>
  </si>
  <si>
    <t>ｻﾝﾘﾂﾞｶ</t>
  </si>
  <si>
    <t>ﾋｶﾞｼｻﾝﾘﾂﾞｶ</t>
  </si>
  <si>
    <t>ｺﾏｲﾉ</t>
  </si>
  <si>
    <t>香取郡　多古町</t>
  </si>
  <si>
    <t>ﾋﾄｸﾜﾀﾞ</t>
  </si>
  <si>
    <t>山武郡　芝山町</t>
  </si>
  <si>
    <t>ｶﾔﾏｼﾝﾃﾞﾝ</t>
  </si>
  <si>
    <t>ﾋｼﾀﾞ</t>
  </si>
  <si>
    <t>ｲﾜﾔﾏ</t>
  </si>
  <si>
    <t>山武郡　九十九里町</t>
  </si>
  <si>
    <t>ﾅｶﾋﾞﾖﾏﾁ</t>
  </si>
  <si>
    <t>ｶﾌﾞﾗｷﾞﾅｶﾀﾁﾖｳ</t>
  </si>
  <si>
    <t>ﾆｼﾕ-ｶﾘｶﾞｵｶ</t>
  </si>
  <si>
    <t>ﾕ-ｶﾘｶﾞｵｶ</t>
  </si>
  <si>
    <t>ﾐﾅﾐﾕ-ｶﾘｶﾞｵｶ</t>
  </si>
  <si>
    <t>ｳｽｲﾀﾞ</t>
  </si>
  <si>
    <t>印旛郡　酒々井町</t>
  </si>
  <si>
    <t>ｻﾜﾗ</t>
  </si>
  <si>
    <t>ｼﾉﾊﾗ</t>
  </si>
  <si>
    <t>ｶﾄｳｽﾞ</t>
  </si>
  <si>
    <t>ｲﾇﾎﾞｳｻｷ</t>
  </si>
  <si>
    <t>香取郡　神崎町</t>
  </si>
  <si>
    <t>香取郡　東庄町</t>
  </si>
  <si>
    <t>ｵｳﾏ</t>
  </si>
  <si>
    <t>ﾔﾁﾏﾀ</t>
  </si>
  <si>
    <t>ﾏﾂｶﾞﾔﾛ</t>
  </si>
  <si>
    <t>ﾊﾔﾌﾈﾄ</t>
  </si>
  <si>
    <t>ｼﾓﾖｺｼﾞ</t>
  </si>
  <si>
    <t>ﾃﾗｻﾞｷﾄ</t>
  </si>
  <si>
    <t>ﾄﾐﾀﾞﾄ</t>
  </si>
  <si>
    <t>ﾆｲﾉﾐﾄ</t>
  </si>
  <si>
    <t>ﾏﾂｵﾏﾁ ﾔﾏﾑﾛ</t>
  </si>
  <si>
    <t>ﾏﾂｵﾏﾁ ﾋﾂｺｼ</t>
  </si>
  <si>
    <t>ﾏﾂｵﾏﾁ ﾔﾂ</t>
  </si>
  <si>
    <t>ﾏﾂｵﾏﾁ ｺﾜ</t>
  </si>
  <si>
    <t>ﾏﾂｵﾏﾁ ｶﾝﾉｵ</t>
  </si>
  <si>
    <t>ﾏﾂｵﾏﾁ ｶﾐｵｵｸﾗ</t>
  </si>
  <si>
    <t>ﾏﾂｵﾏﾁ ｵｶﾞﾜ</t>
  </si>
  <si>
    <t>ﾏﾂｵﾏﾁ ｶﾌﾞﾗｷ</t>
  </si>
  <si>
    <t>ﾏﾂｵﾏﾁ ﾊﾂﾀ</t>
  </si>
  <si>
    <t>ﾏﾂｵﾏﾁ ｻﾙｵ</t>
  </si>
  <si>
    <t>ﾏﾂｵﾏﾁ ﾏﾂｵ</t>
  </si>
  <si>
    <t>ﾏﾂｵﾏﾁ ﾌｼﾞﾐﾀﾞｲ</t>
  </si>
  <si>
    <t>ﾏﾂｵﾏﾁ ﾀｺｴ</t>
  </si>
  <si>
    <t>ﾏﾂｵﾏﾁ ｼﾓｵｵｸﾗ</t>
  </si>
  <si>
    <t>ﾏﾂｵﾏﾁ ﾓﾄｶﾞｼﾜ</t>
  </si>
  <si>
    <t>ﾏﾂｵﾏﾁ ﾀｶﾄﾐ</t>
  </si>
  <si>
    <t>ﾏﾂｵﾏﾁ ｺﾞﾀﾝﾀﾞ</t>
  </si>
  <si>
    <t>ﾏﾂｵﾏﾁ ｲﾜｲﾀ</t>
  </si>
  <si>
    <t>ﾏﾂｵﾏﾁ ﾓﾄﾐｽﾞﾌｶ</t>
  </si>
  <si>
    <t>ﾏﾂｵﾏﾁ ﾐｽﾞﾌｶ</t>
  </si>
  <si>
    <t>ﾏﾂｵﾏﾁ ｵｵﾂﾂﾐ</t>
  </si>
  <si>
    <t>ﾏﾂｵﾏﾁ ｷｶﾞﾀﾅ</t>
  </si>
  <si>
    <t>ﾏﾂｵﾏﾁ ﾀｹﾉｻﾄ</t>
  </si>
  <si>
    <t>ﾏﾂｵﾏﾁ ﾋﾛﾈ</t>
  </si>
  <si>
    <t>ﾏﾂｵﾏﾁ ｼﾓﾉ</t>
  </si>
  <si>
    <t>ﾏﾂｵﾏﾁ ｵﾘﾄ</t>
  </si>
  <si>
    <t>ﾏﾂｵﾏﾁ ｼﾓﾉｺﾞｳ</t>
  </si>
  <si>
    <t>ﾏﾂｵﾏﾁ ｶｼｹﾎﾝｺﾞｳ</t>
  </si>
  <si>
    <t>山武郡　横芝光町</t>
  </si>
  <si>
    <t>ｵﾀﾞﾚﾛ</t>
  </si>
  <si>
    <t>ﾊｽﾇﾏ ｲ</t>
  </si>
  <si>
    <t>ﾊｽﾇﾏ ﾛ</t>
  </si>
  <si>
    <t>ﾊｽﾇﾏ ﾎ</t>
  </si>
  <si>
    <t>ﾊｽﾇﾏ ﾋﾗ</t>
  </si>
  <si>
    <t>ﾊｽﾇﾏ ﾆ</t>
  </si>
  <si>
    <t>ﾊｽﾇﾏ ﾊ</t>
  </si>
  <si>
    <t>ｷﾂﾞﾐ</t>
  </si>
  <si>
    <t>ｺﾄﾀﾞ</t>
  </si>
  <si>
    <t>ｸｻｶﾘ</t>
  </si>
  <si>
    <t>ｺﾝｺﾞｳﾁﾞ</t>
  </si>
  <si>
    <t>ﾖﾈﾊﾗ</t>
  </si>
  <si>
    <t>ｳﾘｸﾞﾗ</t>
  </si>
  <si>
    <t>ﾄｳｶｲﾁﾊﾞ</t>
  </si>
  <si>
    <t>ﾄﾖﾀﾞｷﾕｳﾉﾅｶ</t>
  </si>
  <si>
    <t>ｶﾜﾏﾀｷﾕｳﾂｷｹﾞ</t>
  </si>
  <si>
    <t>ﾁｸｻｼﾝﾃﾞﾝ</t>
  </si>
  <si>
    <t>ｻｻｹ</t>
  </si>
  <si>
    <t>ﾁｸﾗﾁﾖｳ ｸﾎﾞ</t>
  </si>
  <si>
    <t>ﾁｸﾗﾁﾖｳ ｶﾜｲ</t>
  </si>
  <si>
    <t>ﾁｸﾗﾁﾖｳ ｼﾗｺ</t>
  </si>
  <si>
    <t>ﾁｸﾗﾁﾖｳ ｾﾄ</t>
  </si>
  <si>
    <t>ﾁｸﾗﾁﾖｳ ﾏｷﾀﾞ</t>
  </si>
  <si>
    <t>ﾁｸﾗﾁﾖｳ ｳﾀﾞ</t>
  </si>
  <si>
    <t>ﾁｸﾗﾁﾖｳ ｷﾀｱｻｲ</t>
  </si>
  <si>
    <t>ﾁｸﾗﾁﾖｳ ﾐﾅﾐｱｻｲ</t>
  </si>
  <si>
    <t>ﾁｸﾗﾁﾖｳ ｵｵﾇｷ</t>
  </si>
  <si>
    <t>ﾁｸﾗﾁﾖｳ ｶﾜﾄ</t>
  </si>
  <si>
    <t>ﾁｸﾗﾁﾖｳ ﾍﾀﾞﾃ</t>
  </si>
  <si>
    <t>ﾁｸﾗﾁﾖｳ ｺﾂﾄ</t>
  </si>
  <si>
    <t>ﾁｸﾗﾁﾖｳ ｶﾜｸﾞﾁ</t>
  </si>
  <si>
    <t>ﾁｸﾗﾁﾖｳ ﾋﾗｲｿ</t>
  </si>
  <si>
    <t>ﾁｸﾗﾁﾖｳ ｾﾝﾀﾞ</t>
  </si>
  <si>
    <t>ﾁｸﾗﾁﾖｳ ｵｵｶﾜ</t>
  </si>
  <si>
    <t>ﾁｸﾗﾁﾖｳ ｼﾗﾏﾂﾞ</t>
  </si>
  <si>
    <t>ｼﾗﾊﾏﾁﾖｳ ｵﾄﾊﾏ</t>
  </si>
  <si>
    <t>ｼﾗﾊﾏﾁﾖｳ ｼﾗﾊﾏ</t>
  </si>
  <si>
    <t>ｼﾗﾊﾏﾁﾖｳ ﾀｷｸﾞﾁ</t>
  </si>
  <si>
    <t>ｼﾗﾊﾏﾁﾖｳ ﾈﾓﾄ</t>
  </si>
  <si>
    <t>長生郡　長南町</t>
  </si>
  <si>
    <t>ﾐﾖｳｶﾞｻﾜ</t>
  </si>
  <si>
    <t>長生郡　長柄町</t>
  </si>
  <si>
    <t>ﾅｶﾞﾄﾐ</t>
  </si>
  <si>
    <t>ｻﾗｷ</t>
  </si>
  <si>
    <t>夷隅郡　大多喜町</t>
  </si>
  <si>
    <t>ｵｵﾄﾘｲ</t>
  </si>
  <si>
    <t>ﾅｼｻﾞﾜ</t>
  </si>
  <si>
    <t>安房郡　鋸南町</t>
  </si>
  <si>
    <t>ﾄﾐｳﾗﾁﾖｳ ﾅﾑﾔ</t>
  </si>
  <si>
    <t>ﾄﾐｳﾗﾁﾖｳ ﾄﾖｵｶ</t>
  </si>
  <si>
    <t>ﾄﾐｳﾗﾁﾖｳ ﾊﾗｵｶ</t>
  </si>
  <si>
    <t>ﾄﾐｳﾗﾁﾖｳ ﾀﾀﾞﾗ</t>
  </si>
  <si>
    <t>ﾄﾐｳﾗﾁﾖｳ ｲｸﾞﾗ</t>
  </si>
  <si>
    <t>ﾄﾐｳﾗﾁﾖｳ ｵｵﾂ</t>
  </si>
  <si>
    <t>ﾄﾐｳﾗﾁﾖｳ ﾐﾔﾓﾄ</t>
  </si>
  <si>
    <t>ﾄﾐｳﾗﾁﾖｳ ﾌｸｻﾞﾜ</t>
  </si>
  <si>
    <t>ﾄﾐｳﾗﾁﾖｳ ﾌｶﾅ</t>
  </si>
  <si>
    <t>ﾄﾐｳﾗﾁﾖｳ ｱｵｷ</t>
  </si>
  <si>
    <t>ﾄﾐｳﾗﾁﾖｳ ﾆﾕｳ</t>
  </si>
  <si>
    <t>ﾄﾐｳﾗﾁﾖｳ ﾃﾄﾞﾘ</t>
  </si>
  <si>
    <t>ﾜﾀﾞﾁﾖｳ ﾊﾅｿﾉ</t>
  </si>
  <si>
    <t>ﾜﾀﾞﾁﾖｳ ｼﾊﾞ</t>
  </si>
  <si>
    <t>ﾜﾀﾞﾁﾖｳ ﾆｶﾞｳﾗ</t>
  </si>
  <si>
    <t>ﾜﾀﾞﾁﾖｳ ﾜﾀﾞ</t>
  </si>
  <si>
    <t>ﾜﾀﾞﾁﾖｳ ﾓｳﾗ</t>
  </si>
  <si>
    <t>ﾜﾀﾞﾁﾖｳ ｼﾗｽｶ</t>
  </si>
  <si>
    <t>ﾜﾀﾞﾁﾖｳ ｶｲﾎﾂ</t>
  </si>
  <si>
    <t>ﾜﾀﾞﾁﾖｳ ﾏﾂﾀﾞ</t>
  </si>
  <si>
    <t>ﾜﾀﾞﾁﾖｳ ﾇﾏ</t>
  </si>
  <si>
    <t>ﾜﾀﾞﾁﾖｳ ｼﾓﾐﾊﾗ</t>
  </si>
  <si>
    <t>ﾜﾀﾞﾁﾖｳ ﾅｶﾐﾊﾗ</t>
  </si>
  <si>
    <t>ﾜﾀﾞﾁﾖｳ ｺﾞｼﾞﾕｳｸﾗ</t>
  </si>
  <si>
    <t>ﾜﾀﾞﾁﾖｳ ｽﾙｽﾓﾘ</t>
  </si>
  <si>
    <t>ﾜﾀﾞﾁﾖｳ ﾌﾉ</t>
  </si>
  <si>
    <t>ﾜﾀﾞﾁﾖｳ ｺﾑｶｲ</t>
  </si>
  <si>
    <t>ﾜﾀﾞﾁﾖｳ ｸﾛｲﾜ</t>
  </si>
  <si>
    <t>ﾜﾀﾞﾁﾖｳ ｵｶﾞﾜ</t>
  </si>
  <si>
    <t>ﾜﾀﾞﾁﾖｳ ｶﾐﾐﾊﾗ</t>
  </si>
  <si>
    <t>ﾜﾀﾞﾁﾖｳ ｲｼﾄﾞｳ</t>
  </si>
  <si>
    <t>ｼﾃﾝｷﾞｺｳ</t>
  </si>
  <si>
    <t>長生郡　白子町</t>
  </si>
  <si>
    <t>ｷﾀﾀｶﾈ</t>
  </si>
  <si>
    <t>長生郡　一宮町</t>
  </si>
  <si>
    <t>長生郡　長生村</t>
  </si>
  <si>
    <t>ﾋﾄﾂﾏﾂﾄﾋﾞﾁ</t>
  </si>
  <si>
    <t>長生郡　睦沢町</t>
  </si>
  <si>
    <t>ﾐｻｷﾁﾖｳ ｼｲｷﾞ</t>
  </si>
  <si>
    <t>ﾐｻｷﾁﾖｳ ﾅｶﾊﾗ</t>
  </si>
  <si>
    <t>ﾐｻｷﾁﾖｳ ｲｽﾞﾐ</t>
  </si>
  <si>
    <t>ﾐｻｷﾁﾖｳ ｸﾜﾀﾞ</t>
  </si>
  <si>
    <t>ﾐｻｷﾁﾖｳ ｲﾜｸﾏ</t>
  </si>
  <si>
    <t>ﾐｻｷﾁﾖｳ ｲﾁﾉﾉ</t>
  </si>
  <si>
    <t>ﾐｻｷﾁﾖｳ ﾔｶﾞﾐ</t>
  </si>
  <si>
    <t>ﾐｻｷﾁﾖｳ ｴﾉｷｻﾜ</t>
  </si>
  <si>
    <t>ﾐｻｷﾁﾖｳ ｴﾊﾞﾄﾞ</t>
  </si>
  <si>
    <t>ﾐｻｷﾁﾖｳ ﾐｶﾄﾞ</t>
  </si>
  <si>
    <t>ﾐｻｷﾁﾖｳ ﾋｶﾞｼｵﾀﾞｶ</t>
  </si>
  <si>
    <t>ﾐｻｷﾁﾖｳ ｲｻﾞﾜ</t>
  </si>
  <si>
    <t>ﾐｻｷﾁﾖｳ ﾁﾖｳｼﾞﾔ</t>
  </si>
  <si>
    <t>ﾐｻｷﾁﾖｳ ﾋｶﾞｼﾅｶﾀﾞｷ</t>
  </si>
  <si>
    <t>ﾐｻｷﾁﾖｳ ｵｼﾋﾞ</t>
  </si>
  <si>
    <t>ﾐｻｷﾁﾖｳ ﾅｶﾀﾞｷ</t>
  </si>
  <si>
    <t>ﾐｻｷﾁﾖｳ ｶﾓﾈ</t>
  </si>
  <si>
    <t>ﾐｻｷﾁﾖｳ ｶﾔ</t>
  </si>
  <si>
    <t>夷隅郡　御宿町</t>
  </si>
  <si>
    <t>茨城県　</t>
  </si>
  <si>
    <t>ｶﾐｵｵﾂﾂﾐ</t>
  </si>
  <si>
    <t>ｼﾓｵｵﾂﾂﾐ</t>
  </si>
  <si>
    <t>稲敷郡　阿見町</t>
  </si>
  <si>
    <t>ｵｵｱｻﾞｱｵﾔﾄﾞ</t>
  </si>
  <si>
    <t>ｵｵｱｻﾞﾊｻﾏﾄﾞ</t>
  </si>
  <si>
    <t>ｵｵｱｻﾞｵｵﾑﾛ</t>
  </si>
  <si>
    <t>ｵｵｱｻﾞｶｹｳﾏ</t>
  </si>
  <si>
    <t>ｵｵｱｻﾞﾀｶｸ</t>
  </si>
  <si>
    <t>ｵｵｱｻﾞｱｹﾎﾞﾉ</t>
  </si>
  <si>
    <t>ｵｵｱｻﾞｼﾏﾂﾞ</t>
  </si>
  <si>
    <t>ｵｵｱｻﾞｲｼｶﾜ</t>
  </si>
  <si>
    <t>ｵｵｱｻﾞｵﾂﾊﾟﾗ</t>
  </si>
  <si>
    <t>ｵｵｱｻﾞｶｽﾐﾉｻﾄ</t>
  </si>
  <si>
    <t>ｵｵｱｻﾞﾊﾅﾜ</t>
  </si>
  <si>
    <t>ｵｵｱｻﾞｷﾐｼﾞﾏ</t>
  </si>
  <si>
    <t>ｵｵｱｻﾞｵｵｶﾞﾀ</t>
  </si>
  <si>
    <t>ｵｵｱｻﾞｲｲｸﾞﾗ</t>
  </si>
  <si>
    <t>ｵｵｱｻﾞｼﾞﾖｳｼﾞﾖｳ</t>
  </si>
  <si>
    <t>ｵｵｱｻﾞﾎｼﾉｻﾄ</t>
  </si>
  <si>
    <t>ｵｵｱｻﾞｱﾐ</t>
  </si>
  <si>
    <t>ｵｵｱｻﾞﾜｶｸﾞﾘ</t>
  </si>
  <si>
    <t>ｵｵｱｻﾞｽｽﾞｷ</t>
  </si>
  <si>
    <t>稲敷郡　美浦村</t>
  </si>
  <si>
    <t>ｵｵｱｻﾞﾏｶﾞｷ</t>
  </si>
  <si>
    <t>ｵｵｱｻﾞｵｵﾔﾏ</t>
  </si>
  <si>
    <t>ｵｵｱｻﾞﾏﾐﾔﾏ</t>
  </si>
  <si>
    <t>ｵｵｱｻﾞﾂﾁｳﾗ</t>
  </si>
  <si>
    <t>ｵｵｱｻﾞﾏﾉ</t>
  </si>
  <si>
    <t>ｵｵｱｻﾞﾔﾏｳﾁ</t>
  </si>
  <si>
    <t>ｵｵｱｻﾞﾔｲﾀ</t>
  </si>
  <si>
    <t>ｵｵｱｻﾞﾈﾋﾞ</t>
  </si>
  <si>
    <t>ｵｵｱｻﾞｳｼｺﾞﾒ</t>
  </si>
  <si>
    <t>ｵｵｱｻﾞｵｵﾀ</t>
  </si>
  <si>
    <t>ｵｵｱｻﾞﾐﾔｼﾞ</t>
  </si>
  <si>
    <t>ｵｵｱｻﾞｵｵﾔ</t>
  </si>
  <si>
    <t>ｵｵｱｻﾞｼﾀﾞ</t>
  </si>
  <si>
    <t>ｵｵｱｻﾞﾐｺﾏ</t>
  </si>
  <si>
    <t>ｵｵｱｻﾞｵｵﾂｶ</t>
  </si>
  <si>
    <t>ｵｵｱｻﾞﾔﾅｶ</t>
  </si>
  <si>
    <t>ｵｵｱｻﾞﾊﾅﾐﾂﾞｶ</t>
  </si>
  <si>
    <t>ｵｵｱｻﾞｻﾝﾉｳ</t>
  </si>
  <si>
    <t>ｵｵｱｻﾞｷﾊﾗ</t>
  </si>
  <si>
    <t>ｵｵｱｻﾞｵｵｽｶﾂﾞ</t>
  </si>
  <si>
    <t>ｵｵｱｻﾞﾓﾛ</t>
  </si>
  <si>
    <t>ｵｵｱｻﾞｳｹﾘﾖｳ</t>
  </si>
  <si>
    <t>ｵｵｱｻﾞｵｷﾂ</t>
  </si>
  <si>
    <t>ｵｵｱｻﾞﾂﾁﾔ</t>
  </si>
  <si>
    <t>ｵｵｱｻﾞﾌｻ</t>
  </si>
  <si>
    <t>ｵｵｱｻﾞﾌﾅｺ</t>
  </si>
  <si>
    <t>ｵｵｱｻﾞﾓﾄﾊｼ</t>
  </si>
  <si>
    <t>ｵｵｱｻﾞｼﾞﾖｳｺｳ</t>
  </si>
  <si>
    <t>ｵｵｱｻﾞｷ</t>
  </si>
  <si>
    <t>ｵｵｱｻﾞﾎﾂﾀ</t>
  </si>
  <si>
    <t>ｵｵｱｻﾞﾅｶﾉｳﾁ</t>
  </si>
  <si>
    <t>ｵｵｱｻﾞﾈﾓﾄ</t>
  </si>
  <si>
    <t>ｵｵｱｻﾞﾐﾊﾙ</t>
  </si>
  <si>
    <t>ｴﾄﾞｻｷ</t>
  </si>
  <si>
    <t>ｷﾐｶﾞﾉﾓﾘ</t>
  </si>
  <si>
    <t>ｽｶﾂ</t>
  </si>
  <si>
    <t>ｱﾏﾀ</t>
  </si>
  <si>
    <t>ﾃｶﾞｸﾞﾐｼﾝﾃﾞﾝ</t>
  </si>
  <si>
    <t>ﾏｶﾞﾌﾁ</t>
  </si>
  <si>
    <t>ｺｲﾜﾀﾆｼ</t>
  </si>
  <si>
    <t>ｺｲﾜﾀﾋｶﾞｼ</t>
  </si>
  <si>
    <t>ｵｵｱｻﾞｱﾗｶﾜｵｷ</t>
  </si>
  <si>
    <t>ｵｵｱｻﾞｱﾗｶﾜﾎﾝｺﾞｳ</t>
  </si>
  <si>
    <t>ｵｵｱｻﾞｼﾞﾂｺｸ</t>
  </si>
  <si>
    <t>ｵｵｱｻﾞｶﾐﾅｶﾞ</t>
  </si>
  <si>
    <t>ｵｵｱｻﾞﾖｼﾜﾗ</t>
  </si>
  <si>
    <t>ｵｵｱｻﾞﾌｸﾀﾞ</t>
  </si>
  <si>
    <t>ｵｵｱｻﾞｺｲｹ</t>
  </si>
  <si>
    <t>ﾅｶﾈﾁﾖｳﾊﾞﾝｶﾞｲ</t>
  </si>
  <si>
    <t>ﾀｸｳﾁﾖｳﾊﾞﾝｶﾞｲ</t>
  </si>
  <si>
    <t>ﾏﾂﾉｻﾄ</t>
  </si>
  <si>
    <t>ﾆｼﾉｻﾜ</t>
  </si>
  <si>
    <t>ｷﾕｳﾏﾝﾂﾎﾞ</t>
  </si>
  <si>
    <t>稲敷郡　河内町</t>
  </si>
  <si>
    <t>北相馬郡　利根町</t>
  </si>
  <si>
    <t>ｵｵｱｻﾞﾀﾞｲﾎﾞｳ</t>
  </si>
  <si>
    <t>ｵｵｱｻﾞｵｼﾄﾞ</t>
  </si>
  <si>
    <t>ｵｵｱｻﾞｵｸﾔﾏ</t>
  </si>
  <si>
    <t>ｵｵｱｻﾞﾖｺｽｶ</t>
  </si>
  <si>
    <t>ｵｵｱｻﾞﾀﾞｲﾍｲ</t>
  </si>
  <si>
    <t>ｵｵｱｻﾞｿｳｼﾝﾃﾞﾝ</t>
  </si>
  <si>
    <t>ｵｵｱｻﾞｶﾉｳｼﾝﾃﾞﾝ</t>
  </si>
  <si>
    <t>ｵｵｱｻﾞﾋｶﾞｼｵｸﾔﾏｼﾝﾃﾞﾝ</t>
  </si>
  <si>
    <t>ｵｵｱｻﾞﾀﾂｻﾞｷ</t>
  </si>
  <si>
    <t>ｵｵｱｻﾞﾅｶﾔ</t>
  </si>
  <si>
    <t>ｵｵｱｻﾞﾀﾂｷﾞ</t>
  </si>
  <si>
    <t>ｵｵｱｻﾞﾌｸﾇｷ</t>
  </si>
  <si>
    <t>ｵｵｱｻﾞﾌｶﾜ</t>
  </si>
  <si>
    <t>ｵｵｱｻﾞﾊﾁﾏﾝﾀﾞｲ</t>
  </si>
  <si>
    <t>ｵｵｱｻﾞﾅｶﾀｷﾞﾘ</t>
  </si>
  <si>
    <t>ｵｵｱｻﾞﾊﾅｶ</t>
  </si>
  <si>
    <t>ｵｵｱｻﾞﾊﾔｵ</t>
  </si>
  <si>
    <t>ｵｵｱｻﾞｼﾓｿﾞﾈ</t>
  </si>
  <si>
    <t>ｵｵｱｻﾞｼﾓｲ</t>
  </si>
  <si>
    <t>ｵｵｱｻﾞｵｼﾂｹｼﾝﾃﾞﾝ</t>
  </si>
  <si>
    <t>ｵｵｱｻﾞｶﾐｿﾞﾈ</t>
  </si>
  <si>
    <t>ｵｵｱｻﾞﾊﾈﾉ</t>
  </si>
  <si>
    <t>ｷﾀﾌﾟｸﾛ</t>
  </si>
  <si>
    <t>ｺﾞﾛｳﾍﾞｴｼﾝﾃﾞﾝﾏﾁ</t>
  </si>
  <si>
    <t>ｶﾅﾒﾓﾄﾔﾍｲﾀ</t>
  </si>
  <si>
    <t>ｲﾏｶﾞｼﾏ</t>
  </si>
  <si>
    <t>ﾐｽﾞﾎﾘ</t>
  </si>
  <si>
    <t>ｵｵﾎ</t>
  </si>
  <si>
    <t>ﾊﾅﾊﾞﾀｹ</t>
  </si>
  <si>
    <t>ﾀﾁﾊﾗ</t>
  </si>
  <si>
    <t>結城郡　八千代町</t>
  </si>
  <si>
    <t>ｵｵｱｻﾞｼｵﾓﾄ</t>
  </si>
  <si>
    <t>ｵｵｱｻﾞｼﾓﾔﾏｶﾜ</t>
  </si>
  <si>
    <t>ｵｵｱｻﾞｶｽﾚｲ</t>
  </si>
  <si>
    <t>ｵｵｱｻﾞﾆｼｵｵﾔﾏ</t>
  </si>
  <si>
    <t>ｵｵｱｻﾞｻﾉ</t>
  </si>
  <si>
    <t>ｵｵｱｻﾞﾅﾘﾀ</t>
  </si>
  <si>
    <t>ｵｵｱｻﾞｾﾄｲ</t>
  </si>
  <si>
    <t>ｵｵｱｻﾞｸｹﾞﾀ</t>
  </si>
  <si>
    <t>ｵｵｱｻﾞｵｵｻﾄ</t>
  </si>
  <si>
    <t>ｵｵｱｻﾞｵｵﾜﾀﾞﾄﾞ</t>
  </si>
  <si>
    <t>ｵｵｱｻﾞﾀｶｻｷ</t>
  </si>
  <si>
    <t>ｵｵｱｻﾞﾂﾎﾞｲ</t>
  </si>
  <si>
    <t>ｵｵｱｻﾞﾉﾂﾒ</t>
  </si>
  <si>
    <t>ｵｵｱｻﾞｱﾗｲ</t>
  </si>
  <si>
    <t>ｵｵｱｻﾞｶﾜｼﾞﾘ</t>
  </si>
  <si>
    <t>ｵｵｱｻﾞﾌｸﾛ</t>
  </si>
  <si>
    <t>ｵｵｱｻﾞﾊﾂﾁﾖｳ</t>
  </si>
  <si>
    <t>ｵｵｱｻﾞﾋﾖｳｺﾞ</t>
  </si>
  <si>
    <t>ｵｵｱｻﾞﾇﾏﾓﾘ</t>
  </si>
  <si>
    <t>ｵｵｱｻﾞｶｲﾔ</t>
  </si>
  <si>
    <t>ｵｵｱｻﾞﾋｶﾞｼﾊﾗ</t>
  </si>
  <si>
    <t>ｵｵｱｻﾞｲﾏｻﾞﾄ</t>
  </si>
  <si>
    <t>ｵｵｱｻﾞﾎﾝｺﾞｳ</t>
  </si>
  <si>
    <t>ｵｵｱｻﾞｶﾀｶｸ</t>
  </si>
  <si>
    <t>ｵｵｱｻﾞｱﾜﾉ</t>
  </si>
  <si>
    <t>ｵｵｱｻﾞﾅｶﾉ</t>
  </si>
  <si>
    <t>ｵｵｱｻﾞｶﾘﾊｼ</t>
  </si>
  <si>
    <t>ｵｵｱｻﾞﾋｶﾞｼｵｵﾔﾏ</t>
  </si>
  <si>
    <t>ｵｵｱｻﾞﾆｴﾄﾞ</t>
  </si>
  <si>
    <t>ｵｵｱｻﾞｼﾝﾁ</t>
  </si>
  <si>
    <t>ｵｵｱｻﾞﾌｸｵｶ</t>
  </si>
  <si>
    <t>ｵｵｱｻﾞｼﾝﾁｼﾝﾃﾞﾝ</t>
  </si>
  <si>
    <t>ｵｵｱｻﾞﾜｶ</t>
  </si>
  <si>
    <t>ｵｵｱｻﾞﾋｶﾞｼﾌｷﾀﾞ</t>
  </si>
  <si>
    <t>ｵｵｱｻﾞｸﾘﾔﾏ</t>
  </si>
  <si>
    <t>ｵｵｱｻﾞｵｵﾏｷﾞ</t>
  </si>
  <si>
    <t>ｵｵｱｻﾞﾌｷﾀﾞ</t>
  </si>
  <si>
    <t>ｵｵｱｻﾞｵｻｷ</t>
  </si>
  <si>
    <t>ｵｵｱｻﾞｱｼｶﾞﾔ</t>
  </si>
  <si>
    <t>ｵｵｱｻﾞｱｼｶﾞﾔｼﾝﾃﾞﾝ</t>
  </si>
  <si>
    <t>ｵｵｱｻﾞﾋﾗﾂｶ</t>
  </si>
  <si>
    <t>ｵｵｱｻﾞｲｿ</t>
  </si>
  <si>
    <t>ｵｵｱｻﾞﾑﾗﾇｷ</t>
  </si>
  <si>
    <t>ｵｵｱｻﾞﾐﾉｸﾁ</t>
  </si>
  <si>
    <t>ｵｵｱｻﾞﾏﾂﾓﾄ</t>
  </si>
  <si>
    <t>ｵｵｱｻﾞｵｵﾄｼﾝﾃﾞﾝ</t>
  </si>
  <si>
    <t>ｵｵｱｻﾞｽｹﾞﾉﾔ</t>
  </si>
  <si>
    <t>ﾏｶﾍﾞﾁﾖｳ ｶﾐｺﾊﾞﾀ</t>
  </si>
  <si>
    <t>ﾏｶﾍﾞﾁﾖｳ ｼﾓｺﾊﾞﾀ</t>
  </si>
  <si>
    <t>ﾏｶﾍﾞﾁﾖｳ ﾅｶﾞｵｶ</t>
  </si>
  <si>
    <t>ﾏｶﾍﾞﾁﾖｳ ｼﾗｲ</t>
  </si>
  <si>
    <t>ﾏｶﾍﾞﾁﾖｳ ｻｸﾗｲ</t>
  </si>
  <si>
    <t>ﾏｶﾍﾞﾁﾖｳ ﾔﾏｵ</t>
  </si>
  <si>
    <t>ﾏｶﾍﾞﾁﾖｳ ﾌﾙｼﾛ</t>
  </si>
  <si>
    <t>ﾏｶﾍﾞﾁﾖｳ ﾏｶﾍﾞ</t>
  </si>
  <si>
    <t>ﾏｶﾍﾞﾁﾖｳ ﾀ</t>
  </si>
  <si>
    <t>ﾏｶﾍﾞﾁﾖｳ ﾊﾄﾘ</t>
  </si>
  <si>
    <t>ﾏｶﾍﾞﾁﾖｳ ｻｶﾖﾘ</t>
  </si>
  <si>
    <t>ﾏｶﾍﾞﾁﾖｳ ｼｲｵ</t>
  </si>
  <si>
    <t>ﾏｶﾍﾞﾁﾖｳ ﾋｶﾞｼﾔﾏﾀﾞ</t>
  </si>
  <si>
    <t>ﾏｶﾍﾞﾁﾖｳ ｲｻｻﾞ</t>
  </si>
  <si>
    <t>ﾏｶﾍﾞﾁﾖｳ ｲｲﾂｶ</t>
  </si>
  <si>
    <t>ﾏｶﾍﾞﾁﾖｳ ﾊﾗｶﾞﾀ</t>
  </si>
  <si>
    <t>ﾏｶﾍﾞﾁﾖｳ ｶﾒｸﾏ</t>
  </si>
  <si>
    <t>ﾏｶﾍﾞﾁﾖｳ ﾊﾅﾜｾﾞ</t>
  </si>
  <si>
    <t>ﾏｶﾍﾞﾁﾖｳ ｹﾞﾝﾎﾞｳｼﾞ</t>
  </si>
  <si>
    <t>ﾏｶﾍﾞﾁﾖｳ ﾎｿｼﾊﾞ</t>
  </si>
  <si>
    <t>ﾏｶﾍﾞﾁﾖｳ ｼﾓﾔｶﾞｲ</t>
  </si>
  <si>
    <t>ﾏｶﾍﾞﾁﾖｳ ｶﾐﾔｶﾞｲ</t>
  </si>
  <si>
    <t>ﾏｶﾍﾞﾁﾖｳ ｵｵﾂｶｼﾝﾃﾞﾝ</t>
  </si>
  <si>
    <t>ﾏｶﾍﾞﾁﾖｳ ﾋｶﾞｼﾔｶﾞｲ</t>
  </si>
  <si>
    <t>ｶﾐﾆｼｺﾞｳﾔ</t>
  </si>
  <si>
    <t>ﾂｲﾁﾞ</t>
  </si>
  <si>
    <t>ｶｲﾂｶ</t>
  </si>
  <si>
    <t>ﾐﾂｶｲﾄﾞｳ ﾊｼﾓﾄﾁﾖｳ</t>
  </si>
  <si>
    <t>ﾐﾂｶｲﾄﾞｳ ﾓﾄﾏﾁ</t>
  </si>
  <si>
    <t>ﾐﾂｶｲﾄﾞｳ ﾓﾘｼﾀﾏﾁ</t>
  </si>
  <si>
    <t>ﾐﾂｶｲﾄﾞｳ ｽﾜﾏﾁ</t>
  </si>
  <si>
    <t>ﾐﾂｶｲﾄﾞｳ ﾌﾁｶﾞｼﾗﾏﾁ</t>
  </si>
  <si>
    <t>ﾐﾂｶｲﾄﾞｳ ﾀｶﾗﾏﾁ</t>
  </si>
  <si>
    <t>ﾐﾂｶｲﾄﾞｳ ｻｶｴﾁﾖｳ</t>
  </si>
  <si>
    <t>ﾐﾂｶｲﾄﾞｳ ｶﾒｵｶﾁﾖｳ</t>
  </si>
  <si>
    <t>ﾐﾂｶｲﾄﾞｳ ﾎﾝﾁﾖｳ</t>
  </si>
  <si>
    <t>ﾐﾂｶｲﾄﾞｳ ﾔﾏﾀﾞﾏﾁ</t>
  </si>
  <si>
    <t>ﾐﾂｶｲﾄﾞｳ ｶﾜﾏﾀﾏﾁ</t>
  </si>
  <si>
    <t>ﾐﾂｶｲﾄﾞｳ ｺｳﾔﾏﾁ</t>
  </si>
  <si>
    <t>ﾐﾂｶｲﾄﾞｳ ﾃﾝﾏﾝﾁﾖｳ</t>
  </si>
  <si>
    <t>ｵｵﾂｶﾄﾏﾁ</t>
  </si>
  <si>
    <t>ﾜｶﾔﾅｷﾞﾍｲ</t>
  </si>
  <si>
    <t>ﾅｶﾞﾂｶｵﾂ</t>
  </si>
  <si>
    <t>ｺﾂﾂﾐ</t>
  </si>
  <si>
    <t>猿島郡　五霞町</t>
  </si>
  <si>
    <t>ｵｵｱｻﾞｻﾝﾉｳﾔﾏ</t>
  </si>
  <si>
    <t>ｵｵｱｻﾞｴｶﾞﾜ</t>
  </si>
  <si>
    <t>ｵｵｱｻﾞｺｳｼﾕ</t>
  </si>
  <si>
    <t>ｵｵｱｻﾞﾌﾕｷﾞ</t>
  </si>
  <si>
    <t>ｵｵｱｻﾞｺﾌｸﾀﾞ</t>
  </si>
  <si>
    <t>ｵｵｱｻﾞｵｵﾌｸﾀﾞ</t>
  </si>
  <si>
    <t>ｵｵｱｻﾞｼﾝｺｳﾔ</t>
  </si>
  <si>
    <t>ｵｵｱｻﾞﾓﾄｸﾘﾊｼ</t>
  </si>
  <si>
    <t>ｵｵｱｻﾞｶﾜﾂﾏ</t>
  </si>
  <si>
    <t>ｵｵｱｻﾞｺﾃｻｼ</t>
  </si>
  <si>
    <t>ｵｵｱｻﾞｼﾔｶ</t>
  </si>
  <si>
    <t>ｵｵｱｻﾞﾏｴﾊﾞﾔｼ</t>
  </si>
  <si>
    <t>猿島郡　境町</t>
  </si>
  <si>
    <t>ｵｵｱｻﾞｼﾄﾘ</t>
  </si>
  <si>
    <t>ｵｵｱｻﾞｻﾙﾔﾏ</t>
  </si>
  <si>
    <t>ｵｵｱｻﾞｼﾞﾔｲｹ</t>
  </si>
  <si>
    <t>ｵｵｱｻﾞﾅｶﾞｲﾄﾞ</t>
  </si>
  <si>
    <t>ｵｵｱｻﾞﾂｶｻﾞｷ</t>
  </si>
  <si>
    <t>ｵｵｱｻﾞﾖｺﾂｶ</t>
  </si>
  <si>
    <t>ｵｵｱｻﾞｲﾅｵ</t>
  </si>
  <si>
    <t>ｵｵｱｻﾞｼﾓｲｻｺﾞｲ</t>
  </si>
  <si>
    <t>ｵｵｱｻﾞﾔﾏｻﾞｷ</t>
  </si>
  <si>
    <t>ｵｵｱｻﾞｳﾁｶﾄﾞ</t>
  </si>
  <si>
    <t>ｵｵｱｻﾞﾜｺﾞ</t>
  </si>
  <si>
    <t>ｵｵｱｻﾞﾌｾｷﾞ</t>
  </si>
  <si>
    <t>ｵｵｱｻﾞﾜｶﾊﾔｼ</t>
  </si>
  <si>
    <t>ｵｵｱｻﾞｿﾒﾔ</t>
  </si>
  <si>
    <t>ｵｵｱｻﾞｲﾁﾉﾔ</t>
  </si>
  <si>
    <t>ｵｵｱｻﾞﾓﾄﾞ</t>
  </si>
  <si>
    <t>ｵｵｱｻﾞｷﾘｶﾞｻｸ</t>
  </si>
  <si>
    <t>ｵｵｱｻﾞﾆﾂﾀﾄﾞ</t>
  </si>
  <si>
    <t>ｵｵｱｻﾞｶﾈｵｶ</t>
  </si>
  <si>
    <t>ｵｵｱｻﾞｳﾗﾑｺｳ</t>
  </si>
  <si>
    <t>ｵｵｱｻﾞﾆｼｲｽﾞﾐﾀﾞ</t>
  </si>
  <si>
    <t>ｵｵｱｻﾞｼﾓｺﾊﾞｼ</t>
  </si>
  <si>
    <t>ｵｵｱｻﾞｶﾐｺﾊﾞｼ</t>
  </si>
  <si>
    <t>ｵｵｱｻﾞﾕｳｷ</t>
  </si>
  <si>
    <t>ｵｵｱｻﾞｵｵﾔｾﾞ</t>
  </si>
  <si>
    <t>ｵｵｱｻﾞｺﾞｽｹ</t>
  </si>
  <si>
    <t>ｵｵｱｻﾞｵﾀﾊﾞﾔｼ</t>
  </si>
  <si>
    <t>ｵｵｱｻﾞｺﾓﾘ</t>
  </si>
  <si>
    <t>ｵｵｱｻﾞｸﾎﾞﾀ</t>
  </si>
  <si>
    <t>ｵｵｱｻﾞﾅｶ</t>
  </si>
  <si>
    <t>ｵｵｱｻﾞﾊﾔｼ</t>
  </si>
  <si>
    <t>ｵｵｱｻﾞｶﾅｸﾎﾞ</t>
  </si>
  <si>
    <t>ｵｵｱｻﾞｶﾐﾔﾏｶﾜ</t>
  </si>
  <si>
    <t>ｵｵｱｻﾞﾔﾊﾞﾀ</t>
  </si>
  <si>
    <t>ｵｵｱｻﾞﾐﾂｶｲﾄﾞｳ</t>
  </si>
  <si>
    <t>ｵｵｱｻﾞﾊﾏﾉﾍﾞ</t>
  </si>
  <si>
    <t>ｵｵｱｻﾞﾊｶﾞｻｷ</t>
  </si>
  <si>
    <t>ｵｵｱｻﾞｲﾏｼﾞﾕｸ</t>
  </si>
  <si>
    <t>ｵｵｱｻﾞｵｵｷ</t>
  </si>
  <si>
    <t>ｵｵｱｻﾞﾌﾙｼﾞﾕｸｼﾝﾃﾞﾝ</t>
  </si>
  <si>
    <t>ｵｵｱｻﾞﾔﾏｶﾜｼﾝｼﾞﾕｸ</t>
  </si>
  <si>
    <t>ｵｵｱｻﾞｼﾝｼﾞﾕｸｼﾝﾃﾞﾝ</t>
  </si>
  <si>
    <t>ｵｵｱｻﾞｾﾞﾝｴﾓﾝｼﾝﾃﾞﾝ</t>
  </si>
  <si>
    <t>ｵｵｱｻﾞﾎｸﾅﾝﾓﾛ</t>
  </si>
  <si>
    <t>ｵｵｱｻﾞﾋｶﾞｼﾓﾛ</t>
  </si>
  <si>
    <t>ｵｵｱｻﾞｼﾒﾊﾞ</t>
  </si>
  <si>
    <t>ｵｵｱｻﾞｴｶﾞﾜ ｵｵﾏﾁ</t>
  </si>
  <si>
    <t>ｵｵｱｻﾞｴｶﾞﾜ ｼﾝｼﾞﾕｸ</t>
  </si>
  <si>
    <t>ｵｵｱｻﾞﾀｹｲ</t>
  </si>
  <si>
    <t>ｵｵｱｻﾞﾀﾏ</t>
  </si>
  <si>
    <t>ｵｵｱｻﾞｳｴﾅｼ</t>
  </si>
  <si>
    <t>ｵｵｱｻﾞﾕｳｷｻｸ</t>
  </si>
  <si>
    <t>ﾄﾉﾂｶ</t>
  </si>
  <si>
    <t>ｻｻﾂｶ</t>
  </si>
  <si>
    <t>ｲﾇﾂｶ</t>
  </si>
  <si>
    <t>ﾆｼｲｼﾀ</t>
  </si>
  <si>
    <t>ｶﾄﾞｹﾞ</t>
  </si>
  <si>
    <t>ﾐﾅﾐﾖｼﾊﾗ</t>
  </si>
  <si>
    <t>ｷﾀﾖｼﾊﾗ</t>
  </si>
  <si>
    <t>ｼﾓｶｶﾞﾀﾞ</t>
  </si>
  <si>
    <t>ｸﾘｻﾞｷﾁﾖｳ</t>
  </si>
  <si>
    <t>ｼｼﾞﾕｳﾎﾞﾂｸ</t>
  </si>
  <si>
    <t>ｵｼﾖｳﾂﾞｶ</t>
  </si>
  <si>
    <t>東茨城郡　大洗町</t>
  </si>
  <si>
    <t>ﾌﾀｴｻﾞｸ</t>
  </si>
  <si>
    <t>ｵｵｱｻﾞﾀﾞｲｼﾖｳｼｻﾞｷ</t>
  </si>
  <si>
    <t>ｵｵｱｻﾞﾀｹｲｶﾞﾏ</t>
  </si>
  <si>
    <t>ｵｵｱｻﾞﾊﾏﾂｶﾞ</t>
  </si>
  <si>
    <t>ｵｵｱｻﾞﾂｶﾞ</t>
  </si>
  <si>
    <t>ｵｵｱｻﾞｼｻﾞｷ</t>
  </si>
  <si>
    <t>ｵｵｱｻﾞｱｵﾂｶ</t>
  </si>
  <si>
    <t>ｵｵｱｻﾞﾂﾉｵﾚ</t>
  </si>
  <si>
    <t>ｵｵｱｻﾞﾀﾅｷﾞ</t>
  </si>
  <si>
    <t>ｵｵｱｻﾞｶｽﾞ</t>
  </si>
  <si>
    <t>ｵｵｱｻﾞｺｳﾔ</t>
  </si>
  <si>
    <t>ｵｵｱｻﾞｺﾔﾏ</t>
  </si>
  <si>
    <t>ｵｵｱｻﾞﾅﾗｹﾞ</t>
  </si>
  <si>
    <t>ﾐｽﾞﾜﾗ</t>
  </si>
  <si>
    <t>東茨城郡　茨城町</t>
  </si>
  <si>
    <t>ｵｵｱｻﾞﾐﾅﾐｶﾜﾏﾀ</t>
  </si>
  <si>
    <t>ｵｵｱｻﾞﾐﾅﾐｸﾘｻﾞｷ</t>
  </si>
  <si>
    <t>ｵｵｱｻﾞﾉｿ</t>
  </si>
  <si>
    <t>ｵｵｱｻﾞｺﾏﾜﾀﾘ</t>
  </si>
  <si>
    <t>ｵｵｱｻﾞｿﾊﾞﾊﾗ</t>
  </si>
  <si>
    <t>ｵｵｱｻﾞｺﾔｽ</t>
  </si>
  <si>
    <t>ｵｵｱｻﾞｺﾂﾞﾙ</t>
  </si>
  <si>
    <t>ｵｵｱｻﾞｳﾏﾜﾀﾘ</t>
  </si>
  <si>
    <t>ｵｵｱｻﾞﾄｺｲ</t>
  </si>
  <si>
    <t>ｵｵｱｻﾞｺﾝﾄﾞｳ</t>
  </si>
  <si>
    <t>ｵｵｱｻﾞｵｵﾄﾞ</t>
  </si>
  <si>
    <t>ｵｵｱｻﾞﾏｴﾀﾞ</t>
  </si>
  <si>
    <t>ｵｵｱｻﾞﾅｶﾞｵｶ</t>
  </si>
  <si>
    <t>ｵｵｱｻﾞﾔﾀﾍﾞ</t>
  </si>
  <si>
    <t>ｵｵｱｻﾞｶﾐｲｼｻﾞｷ</t>
  </si>
  <si>
    <t>ｵｵｱｻﾞﾜｶﾐﾔ</t>
  </si>
  <si>
    <t>ｵｵｱｻﾞﾅｶｲｼｻﾞｷ</t>
  </si>
  <si>
    <t>ｵｵｱｻﾞｼﾓｲｼｻﾞｷ</t>
  </si>
  <si>
    <t>ｵｵｱｻﾞｵﾂﾞﾂﾐ</t>
  </si>
  <si>
    <t>ｵｵｱｻﾞｺﾏﾊﾞ</t>
  </si>
  <si>
    <t>ｵｵｱｻﾞﾐﾅﾐｼﾏﾀﾞ</t>
  </si>
  <si>
    <t>ｵｵｱｻﾞｶﾐﾔﾄﾞ</t>
  </si>
  <si>
    <t>ｵｵｱｻﾞｴﾋﾞｻﾜ</t>
  </si>
  <si>
    <t>ｵｵｱｻﾞﾐﾔｶﾞｻｷ</t>
  </si>
  <si>
    <t>ｵｵｱｻﾞｱｶﾞｹ</t>
  </si>
  <si>
    <t>ｵｵｱｻﾞｼﾞﾖｳﾉｳﾁ</t>
  </si>
  <si>
    <t>ｵｵｱｻﾞｶﾝﾔ</t>
  </si>
  <si>
    <t>ｵｵｱｻﾞﾄﾘﾊﾀ</t>
  </si>
  <si>
    <t>ｵｵｱｻﾞﾅﾏｲｻﾞﾜ</t>
  </si>
  <si>
    <t>ｵｵｱｻﾞｼﾓｱﾏｶﾞｲ</t>
  </si>
  <si>
    <t>ｵｵｱｻﾞｶﾐｱﾏｶﾞｲ</t>
  </si>
  <si>
    <t>ｵｵｱｻﾞｹﾞｻﾞ</t>
  </si>
  <si>
    <t>ｵｵｱｻﾞｱｷﾊﾞ</t>
  </si>
  <si>
    <t>ｵｵｱｻﾞｷﾍﾞ</t>
  </si>
  <si>
    <t>ｵｵｱｻﾞｲｲﾇﾏ</t>
  </si>
  <si>
    <t>ｵｵｱｻﾞｶﾐｲｲﾇﾏ</t>
  </si>
  <si>
    <t>ｵｵｱｻﾞｼﾓｲｲﾇﾏ</t>
  </si>
  <si>
    <t>ｵｵｱｻﾞｼﾓﾊｼﾞ</t>
  </si>
  <si>
    <t>ｵｵｱｻﾞｵｸﾉﾔ</t>
  </si>
  <si>
    <t>ｵｵｱｻﾞｵﾊﾞﾀ</t>
  </si>
  <si>
    <t>東茨城郡　城里町</t>
  </si>
  <si>
    <t>ｵｵｱｻﾞｶﾐｲｽﾞﾐ</t>
  </si>
  <si>
    <t>ｵｵｱｻﾞﾅｶｻｲ</t>
  </si>
  <si>
    <t>ｵｵｱｻﾞｲｼﾂｶ</t>
  </si>
  <si>
    <t>ｵｵｱｻﾞｼﾓｱｵﾔﾏ</t>
  </si>
  <si>
    <t>ｵｵｱｻﾞｶﾐｱｵﾔﾏ</t>
  </si>
  <si>
    <t>ｵｵｱｻﾞﾊﾙｿﾉ</t>
  </si>
  <si>
    <t>ｵｵｱｻﾞﾏｼｲ</t>
  </si>
  <si>
    <t>ｵｵｱｻﾞｲｿﾉ</t>
  </si>
  <si>
    <t>ｵｵｱｻﾞｶﾐｲﾘﾉ</t>
  </si>
  <si>
    <t>ｵｵｱｻﾞｼﾓﾌﾙｳﾁ</t>
  </si>
  <si>
    <t>ｵｵｱｻﾞｶﾐﾌﾙｳﾁ</t>
  </si>
  <si>
    <t>ｵｵｱｻﾞｵｻｶ</t>
  </si>
  <si>
    <t>ｵｵｱｻﾞｶﾂﾐｻﾞﾜ</t>
  </si>
  <si>
    <t>ｵｵｱｻﾞｱﾜ</t>
  </si>
  <si>
    <t>ｵｵｱｻﾞｼﾓｱｸﾂ</t>
  </si>
  <si>
    <t>ｵｵｱｻﾞｶﾐｱｸﾂ</t>
  </si>
  <si>
    <t>ｵｵｱｻﾞｷﾀｶﾀ</t>
  </si>
  <si>
    <t>ｵｵｱｻﾞｲﾜﾌﾈ</t>
  </si>
  <si>
    <t>ｵｵｱｻﾞﾀｶﾈﾀﾞｲ</t>
  </si>
  <si>
    <t>ｵｵｱｻﾞﾏｺﾞﾈ</t>
  </si>
  <si>
    <t>ｵｵｱｻﾞｽｽﾞｺﾞｳﾔ</t>
  </si>
  <si>
    <t>ｵｵｱｻﾞｺﾞｾﾞﾝﾔﾏ</t>
  </si>
  <si>
    <t>ｵｵｱｻﾞｶﾐｱﾉｻﾜ</t>
  </si>
  <si>
    <t>ｵｵｱｻﾞｼﾓｱﾉｻﾜ</t>
  </si>
  <si>
    <t>ｵｵｱｻﾞｱﾜﾔﾏ</t>
  </si>
  <si>
    <t>ｵｵｱｻﾞｼｵｺﾞ</t>
  </si>
  <si>
    <t>ｵｵｱｻﾞｵｶﾞﾁ</t>
  </si>
  <si>
    <t>ｵｵｱｻﾞｵｵｱﾐ</t>
  </si>
  <si>
    <t>ｵｵｱｻﾞｻﾅﾊﾞﾀ</t>
  </si>
  <si>
    <t>ｵｵｱｻﾞｶﾐｱｶｻﾜ</t>
  </si>
  <si>
    <t>ｵｵｱｻﾞｼﾓｱｶｻﾜ</t>
  </si>
  <si>
    <t>ｵｵｱｻﾞﾄｸﾗ</t>
  </si>
  <si>
    <t>栃木県　</t>
  </si>
  <si>
    <t>芳賀郡　茂木町</t>
  </si>
  <si>
    <t>ｵｵｱｻﾞﾋﾔﾏ</t>
  </si>
  <si>
    <t>ﾉｸﾞﾁﾀｲﾗ</t>
  </si>
  <si>
    <t>ｵｵｱｻﾞｻﾜ</t>
  </si>
  <si>
    <t>ｵｵｱｻﾞﾀﾗｻﾞｷ</t>
  </si>
  <si>
    <t>ｵｵｱｻﾞﾅｶﾞｽﾅ</t>
  </si>
  <si>
    <t>ｵｵｱｻﾞﾏｴﾊﾏ</t>
  </si>
  <si>
    <t>ｵｵｱｻﾞﾅｶﾈ</t>
  </si>
  <si>
    <t>ｵｵｱｻﾞﾏﾜﾀﾘ</t>
  </si>
  <si>
    <t>ｵｵｱｻﾞﾐﾀﾝﾀﾞ</t>
  </si>
  <si>
    <t>ｵｵｱｻﾞｶﾈｱｹﾞ</t>
  </si>
  <si>
    <t>ｵｵｱｻﾞｶﾂｸﾗ</t>
  </si>
  <si>
    <t>ｵｵｱｻﾞﾀｹﾀﾞ</t>
  </si>
  <si>
    <t>ｵｵｱｻﾞｺﾞﾀﾞｲ</t>
  </si>
  <si>
    <t>ｵｵｱｻﾞﾂﾀﾞ</t>
  </si>
  <si>
    <t>ｵｵｱｻﾞｲﾁｹﾞ</t>
  </si>
  <si>
    <t>ｵｵｱｻﾞﾎﾘｸﾞﾁ</t>
  </si>
  <si>
    <t>ｵｵｱｻﾞｴﾀﾞｶﾜ</t>
  </si>
  <si>
    <t>ｵｵｱｻﾞﾀﾋﾞｺ</t>
  </si>
  <si>
    <t>ｵｵﾀｲﾗﾁﾖｳ</t>
  </si>
  <si>
    <t>ｵｵｱｻﾞｼﾐｽﾞ</t>
  </si>
  <si>
    <t>ｵｵｱｻﾞｱｶｼ</t>
  </si>
  <si>
    <t>ｵｵｱｻﾞｺﾐﾔｻｸ</t>
  </si>
  <si>
    <t>ｵｵｱｻﾞｵﾘﾂ</t>
  </si>
  <si>
    <t>ｵｵｱｻﾞﾐﾔﾂﾀﾞｲ</t>
  </si>
  <si>
    <t>ｵｵｱｻﾞｼﾞﾝｺｳｼﾞ</t>
  </si>
  <si>
    <t>ｵｵｱｻﾞｼﾝﾊﾏ</t>
  </si>
  <si>
    <t>ｵｵｱｻﾞﾋｶﾘ</t>
  </si>
  <si>
    <t>ｵｵｱｻﾞｲｽﾞﾐｶﾞﾜ</t>
  </si>
  <si>
    <t>ｵｵｱｻﾞｸﾆｽｴ</t>
  </si>
  <si>
    <t>ｵｵｱｻﾞｱｵｳ</t>
  </si>
  <si>
    <t>ｵｵｱｻﾞﾅｶﾞｽ</t>
  </si>
  <si>
    <t>ｵｵｱｻﾞﾔﾜﾗ</t>
  </si>
  <si>
    <t>ｵｵｱｻﾞﾜﾆｶﾞﾜ</t>
  </si>
  <si>
    <t>ｵｵｱｻﾞｷﾀｷｻﾀﾞﾔﾜﾗｲﾘｱｲ</t>
  </si>
  <si>
    <t>ｵｵｱｻﾞｻﾀﾞ</t>
  </si>
  <si>
    <t>ｵｵｱｻﾞｷﾀｷ</t>
  </si>
  <si>
    <t>ｵｵｱｻﾞﾊﾁｶﾞﾀ</t>
  </si>
  <si>
    <t>ｵｵｱｻﾞﾈｻﾝﾀﾞ</t>
  </si>
  <si>
    <t>ｵｵｱｻﾞｵｵﾌﾅﾂ</t>
  </si>
  <si>
    <t>ｵｵｱｻﾞﾇﾏｵ</t>
  </si>
  <si>
    <t>ｵｵｱｻﾞﾀﾉﾍﾞ</t>
  </si>
  <si>
    <t>ｵｵｱｻﾞﾀﾔ</t>
  </si>
  <si>
    <t>ｵｵｱｻﾞｻﾙﾀ</t>
  </si>
  <si>
    <t>ｵｵｱｻﾞﾔﾏﾉｳｴ</t>
  </si>
  <si>
    <t>ｵｵｱｻﾞﾂﾏｷﾞ</t>
  </si>
  <si>
    <t>ｵｵｱｻﾞｽｶ</t>
  </si>
  <si>
    <t>ｵｵｱｻﾞﾀﾔﾇﾏ</t>
  </si>
  <si>
    <t>ｲｷﾞﾘ</t>
  </si>
  <si>
    <t>ｶﾖﾉ</t>
  </si>
  <si>
    <t>ｵｵｱｻﾞｱｶﾊﾏ</t>
  </si>
  <si>
    <t>ｵｵｱｻﾞﾀｶﾄﾞ</t>
  </si>
  <si>
    <t>ｵｵｱｻﾞｼﾓﾃﾂﾅ</t>
  </si>
  <si>
    <t>ｵｵｱｻﾞｶﾐﾃﾂﾅ</t>
  </si>
  <si>
    <t>ｵｵｱｻﾞﾎﾞｳｶｲ</t>
  </si>
  <si>
    <t>ｵｵｱｻﾞｱﾗｶﾜ</t>
  </si>
  <si>
    <t>ｵｵｱｻﾞｲｼﾀｷ</t>
  </si>
  <si>
    <t>ｵｵｱｻﾞｼﾏﾅ</t>
  </si>
  <si>
    <t>ｵｵｱｻﾞｱｷﾔﾏ</t>
  </si>
  <si>
    <t>ｵｵｱｻﾞﾌｸﾀﾞｲﾗ</t>
  </si>
  <si>
    <t>ｵｵｱｻﾞﾀｶﾊｷﾞ</t>
  </si>
  <si>
    <t>ｵｵｱｻﾞﾖｺｶﾜ</t>
  </si>
  <si>
    <t>ｵｵｱｻﾞｵｵﾉｳ</t>
  </si>
  <si>
    <t>ｵｵｱｻﾞﾅｶﾄﾞｶﾞﾜ</t>
  </si>
  <si>
    <t>ｵｵｱｻﾞｶﾐｷﾐﾀ</t>
  </si>
  <si>
    <t>ｵｵｱｻﾞｼﾓｷﾐﾀ</t>
  </si>
  <si>
    <t>那珂郡　東海村</t>
  </si>
  <si>
    <t>ｵｵｱｻﾞｲｼｶﾞﾐﾄｼﾞﾕｸ</t>
  </si>
  <si>
    <t>ｵｵｱｻﾞｲｼｶﾞﾐｳﾁｼﾞﾕｸ</t>
  </si>
  <si>
    <t>ｵｵｱｻﾞﾀｹｶﾞﾜﾗ</t>
  </si>
  <si>
    <t>ｵｵｱｻﾞｶﾒｼﾀ</t>
  </si>
  <si>
    <t>ｵｵｱｻﾞﾄﾖｵｶ</t>
  </si>
  <si>
    <t>ｵｵｱｻﾞｼﾗｶﾀ</t>
  </si>
  <si>
    <t>ｵｵｱｻﾞﾌﾅｲｼｶﾜ</t>
  </si>
  <si>
    <t>ｵｵｱｻﾞﾑﾗﾏﾂ</t>
  </si>
  <si>
    <t>ｵｵｱｻﾞﾃﾙﾇﾏ</t>
  </si>
  <si>
    <t>ｵｵｱｻﾞｽﾜﾏ</t>
  </si>
  <si>
    <t>ｵｵｱｻﾞﾌﾅﾊﾞ</t>
  </si>
  <si>
    <t>ｼﾞﾕｳｵｳﾁﾖｳ ｲｼ</t>
  </si>
  <si>
    <t>ｼﾞﾕｳｵｳﾁﾖｳ ｲｼﾎﾝｺﾞｳ</t>
  </si>
  <si>
    <t>ｼﾞﾕｳｵｳﾁﾖｳ ﾄﾓﾍﾞﾋｶﾞｼ</t>
  </si>
  <si>
    <t>ｼﾞﾕｳｵｳﾁﾖｳ ﾄﾓﾍﾞ</t>
  </si>
  <si>
    <t>ｼﾞﾕｳｵｳﾁﾖｳ ﾀｶﾊﾗ</t>
  </si>
  <si>
    <t>ｼﾞﾕｳｵｳﾁﾖｳ ｸﾛｻｶ</t>
  </si>
  <si>
    <t>ｼﾞﾕｳｵｳﾁﾖｳ ﾔﾏﾍﾞ</t>
  </si>
  <si>
    <t>ｼﾞﾕｳｵｳﾁﾖｳ ｼﾛﾉｵｶ</t>
  </si>
  <si>
    <t>ｱｲﾀﾁﾖｳ</t>
  </si>
  <si>
    <t>ﾊﾅｶﾜﾁﾖｳ ﾊﾅｿﾞﾉ</t>
  </si>
  <si>
    <t>ﾊﾅｶﾜﾁﾖｳ ｶﾐｺﾂﾀﾞ</t>
  </si>
  <si>
    <t>ﾊﾅｶﾜﾁﾖｳ ｼﾓｺﾂﾀﾞ</t>
  </si>
  <si>
    <t>ﾊﾅｶﾜﾁﾖｳ ｸﾙﾏ</t>
  </si>
  <si>
    <t>ﾊﾅｶﾜﾁﾖｳ ｳｽﾊﾞ</t>
  </si>
  <si>
    <t>ﾊﾅｶﾜﾁﾖｳ ﾅｶﾂﾏ</t>
  </si>
  <si>
    <t>ﾊﾅｶﾜﾁﾖｳ ｼﾓｿｳﾀﾞ</t>
  </si>
  <si>
    <t>ﾊﾅｶﾜﾁﾖｳ ｱｽﾞﾊﾀ</t>
  </si>
  <si>
    <t>ｲｿﾊﾗﾁﾖｳ ｲｿﾊﾗ</t>
  </si>
  <si>
    <t>ｲｿﾊﾗﾁﾖｳ ﾎﾝﾁﾖｳ</t>
  </si>
  <si>
    <t>ｲｿﾊﾗﾁﾖｳ ﾄﾖﾀﾞ</t>
  </si>
  <si>
    <t>ｲｿﾊﾗﾁﾖｳ ｶﾐｿｳﾀﾞ</t>
  </si>
  <si>
    <t>ｲｿﾊﾗﾁﾖｳ ｷｻﾗ</t>
  </si>
  <si>
    <t>ｲｿﾊﾗﾁﾖｳ ｵｵﾂｶ</t>
  </si>
  <si>
    <t>ｲｿﾊﾗﾁﾖｳ ｳﾂﾉ</t>
  </si>
  <si>
    <t>ﾅｶｺﾞｳﾁﾖｳ ｼﾓｻｸﾗｲ</t>
  </si>
  <si>
    <t>ﾅｶｺﾞｳﾁﾖｳ ｱｼｱﾗｲ</t>
  </si>
  <si>
    <t>ﾅｶｺﾞｳﾁﾖｳ ｼｵﾐｶﾞｵｶ</t>
  </si>
  <si>
    <t>ﾅｶｺﾞｳﾁﾖｳ ｱﾜﾉ</t>
  </si>
  <si>
    <t>ﾅｶｺﾞｳﾁﾖｳ ｵﾉﾔｻｼ</t>
  </si>
  <si>
    <t>ﾅｶｺﾞｳﾁﾖｳ ﾋﾀﾅ</t>
  </si>
  <si>
    <t>ﾅｶｺﾞｳﾁﾖｳ ﾏﾂｲ</t>
  </si>
  <si>
    <t>ﾅｶｺﾞｳﾁﾖｳ ｲｼｵｶ</t>
  </si>
  <si>
    <t>ﾅｶｺﾞｳﾁﾖｳ ｶﾐｻｸﾗｲ</t>
  </si>
  <si>
    <t>ｵｵﾂﾁﾖｳ ｱｻﾞｲﾂﾞﾗ</t>
  </si>
  <si>
    <t>ｵｵﾂﾁﾖｳ ｷﾀﾁﾖｳ</t>
  </si>
  <si>
    <t>ｾｷﾅﾐﾁﾖｳ ｾｷﾓﾄｼﾓ</t>
  </si>
  <si>
    <t>ｾｷﾅﾐﾁﾖｳ ｻﾄﾈｶﾞﾜ</t>
  </si>
  <si>
    <t>ｾｷﾅﾐﾁﾖｳ ﾆｲﾀﾞ</t>
  </si>
  <si>
    <t>ｾｷﾅﾐﾁﾖｳ ｶﾐｵｶｶﾐ</t>
  </si>
  <si>
    <t>ｾｷﾅﾐﾁﾖｳ ｶﾐｵｶｼﾓ</t>
  </si>
  <si>
    <t>ｾｷﾓﾄﾁﾖｳ ｾｷﾓﾄｶﾐ</t>
  </si>
  <si>
    <t>ｾｷﾓﾄﾁﾖｳ ﾌｸﾀﾞ</t>
  </si>
  <si>
    <t>ｾｷﾓﾄﾁﾖｳ ｾｷﾓﾄﾅｶ</t>
  </si>
  <si>
    <t>ｾｷﾓﾄﾁﾖｳ ﾊﾂﾀﾝ</t>
  </si>
  <si>
    <t>ｾｷﾓﾄﾁﾖｳ ﾌｼﾞｶﾞｵｶ</t>
  </si>
  <si>
    <t>ｾｷﾓﾄﾁﾖｳ ｻｲﾏﾙ</t>
  </si>
  <si>
    <t>ｾｷﾓﾄﾁﾖｳ ｵｶﾞﾜ</t>
  </si>
  <si>
    <t>ﾃﾙﾀﾞ</t>
  </si>
  <si>
    <t>久慈郡　大子町</t>
  </si>
  <si>
    <t>ｵｵｱｻﾞｺﾛﾌｼﾞ</t>
  </si>
  <si>
    <t>ｵｵｱｻﾞｻｲｶﾞﾈ</t>
  </si>
  <si>
    <t>ｵｵｱｻﾞｷﾀﾄﾐﾀﾞ</t>
  </si>
  <si>
    <t>ｵｵｱｻﾞﾓﾘｶﾞﾈ</t>
  </si>
  <si>
    <t>ｵｵｱｻﾞﾄﾁﾊﾗ</t>
  </si>
  <si>
    <t>ｵｵｱｻﾞｵｵｻﾜ</t>
  </si>
  <si>
    <t>ｵｵｱｻﾞﾀｶｼﾊﾞ</t>
  </si>
  <si>
    <t>ｵｵｱｻﾞｺﾅﾏｾ</t>
  </si>
  <si>
    <t>ｵｵｱｻﾞｵｵﾅﾏｾ</t>
  </si>
  <si>
    <t>ｵｵｱｻﾞｿﾄｵｵﾉ</t>
  </si>
  <si>
    <t>ｵｵｱｻﾞｳﾁｵｵﾉ</t>
  </si>
  <si>
    <t>ｵｵｱｻﾞｷﾀﾀｹﾞ</t>
  </si>
  <si>
    <t>ｵｵｱｻﾞｸﾉｾ</t>
  </si>
  <si>
    <t>ｵｵｱｻﾞﾌｸﾛﾀﾞ</t>
  </si>
  <si>
    <t>ｵｵｱｻﾞｼﾓﾂﾊﾗ</t>
  </si>
  <si>
    <t>ｵｵｱｻﾞﾐﾅﾐﾀｹﾞ</t>
  </si>
  <si>
    <t>ｵｵｱｻﾞﾀﾞｲｺﾞ</t>
  </si>
  <si>
    <t>ｵｵｱｻﾞｳﾜｵｶ</t>
  </si>
  <si>
    <t>ｵｵｱｻﾞﾔﾏﾀﾞ</t>
  </si>
  <si>
    <t>ｵｵｱｻﾞｼﾓｶﾈｻﾜ</t>
  </si>
  <si>
    <t>ｵｵｱｻﾞｱｲｶﾜ</t>
  </si>
  <si>
    <t>ｵｵｱｻﾞｶﾐｶﾈｻﾜ</t>
  </si>
  <si>
    <t>ｵｵｱｻﾞﾀﾉｻﾜ</t>
  </si>
  <si>
    <t>ｵｵｱｻﾞｱｼﾉｸﾗ</t>
  </si>
  <si>
    <t>ｵｵｱｻﾞｱｻｶﾜ</t>
  </si>
  <si>
    <t>ｵｵｱｻﾞﾊﾂﾊﾞﾗ</t>
  </si>
  <si>
    <t>ｵｵｱｻﾞｻﾇｷ</t>
  </si>
  <si>
    <t>ｵｵｱｻﾞﾏｷﾞﾉﾁ</t>
  </si>
  <si>
    <t>ｵｵｱｻﾞｲｹﾀﾞ</t>
  </si>
  <si>
    <t>ｵｵｱｻﾞﾔﾀﾞ</t>
  </si>
  <si>
    <t>ｵｵｱｻﾞﾐﾖｳｶﾞ</t>
  </si>
  <si>
    <t>ｵｵｱｻﾞﾀｶﾀﾞ</t>
  </si>
  <si>
    <t>ｵｵｱｻﾞｼﾓﾉﾐﾔ</t>
  </si>
  <si>
    <t>ｵｵｱｻﾞｶﾜﾔﾏ</t>
  </si>
  <si>
    <t>ｵｵｱｻﾞｷﾀﾖｼｻﾞﾜ</t>
  </si>
  <si>
    <t>ｵｵｱｻﾞﾏﾁﾂｷ</t>
  </si>
  <si>
    <t>ｵｵｱｻﾞｶﾐｺﾞｳ</t>
  </si>
  <si>
    <t>ｵｵｱｻﾞｶﾐﾉﾐﾔ</t>
  </si>
  <si>
    <t>ｵｵｱｻﾞﾅｶｺﾞｳ</t>
  </si>
  <si>
    <t>ﾎﾝﾏﾙﾏﾁ</t>
  </si>
  <si>
    <t>ｲﾝﾀ-ﾊﾟ-ｸ</t>
  </si>
  <si>
    <t>下都賀郡　壬生町</t>
  </si>
  <si>
    <t>ｵｵｱｻﾞﾔｽﾂﾞｶ</t>
  </si>
  <si>
    <t>ｵｵｱｻﾞｷﾀｺﾊﾞﾔｼ</t>
  </si>
  <si>
    <t>ｵｵｱｻﾞｸﾆﾔ</t>
  </si>
  <si>
    <t>ｵｵｱｻﾞﾐﾌﾞｺｳ</t>
  </si>
  <si>
    <t>ｵｵｱｻﾞﾐﾌﾞｵﾂ</t>
  </si>
  <si>
    <t>ｵｵｱｻﾞﾐﾌﾞﾃｲ</t>
  </si>
  <si>
    <t>ｵｵｱｻﾞﾌｸﾜﾀ</t>
  </si>
  <si>
    <t>ｵｵｱｻﾞﾌｼﾞｲ</t>
  </si>
  <si>
    <t>ｵｵｱｻﾞﾅｶｲｽﾞﾐ</t>
  </si>
  <si>
    <t>ｵｵｱｻﾞｽｹｶﾞｲ</t>
  </si>
  <si>
    <t>ｵｵｱｻﾞﾊﾆﾕｳﾀﾞ</t>
  </si>
  <si>
    <t>ｵｵｱｻﾞﾅﾅﾂｲｼ</t>
  </si>
  <si>
    <t>ｵｵｱｻﾞｶﾐｲﾅﾊﾞ</t>
  </si>
  <si>
    <t>ｵｵｱｻﾞｼﾓｲﾅﾊﾞ</t>
  </si>
  <si>
    <t>ｺﾋﾞﾔｸ</t>
  </si>
  <si>
    <t>ｱｼｵﾏﾁ ｱﾀｺﾞｼﾀ</t>
  </si>
  <si>
    <t>ｱｼｵﾏﾁ ｱｶｸﾗ</t>
  </si>
  <si>
    <t>ｱｼｵﾏﾁ ﾌｶｻﾜ</t>
  </si>
  <si>
    <t>ｱｼｵﾏﾁ ｶﾐﾏﾄｳ</t>
  </si>
  <si>
    <t>ｱｼｵﾏﾁ ｳｴﾉﾀｲﾗ</t>
  </si>
  <si>
    <t>ｱｼｵﾏﾁ ｼﾓﾏﾄｳ</t>
  </si>
  <si>
    <t>ｱｼｵﾏﾁ ﾅﾝｷﾖｳ</t>
  </si>
  <si>
    <t>ｱｼｵﾏﾁ ﾎﾝｻﾞﾝ</t>
  </si>
  <si>
    <t>ｱｼｵﾏﾁ ｶｹﾐｽﾞ</t>
  </si>
  <si>
    <t>ｱｼｵﾏﾁ ﾑｶｲﾊﾗ</t>
  </si>
  <si>
    <t>ｱｼｵﾏﾁ ﾂｳﾄﾞｳ</t>
  </si>
  <si>
    <t>ｱｼｵﾏﾁ ｽﾅﾊﾀ</t>
  </si>
  <si>
    <t>ｱｼｵﾏﾁ ﾄｵｼﾞﾓ</t>
  </si>
  <si>
    <t>ｱｼｵﾏﾁ ﾅｶｻｲ</t>
  </si>
  <si>
    <t>ｱｼｵﾏﾁ ﾏﾂﾊﾞﾗ</t>
  </si>
  <si>
    <t>ｱｼｵﾏﾁ ｱｶｻﾜ</t>
  </si>
  <si>
    <t>塩谷郡　塩谷町</t>
  </si>
  <si>
    <t>ｵｵｱｻﾞｶﾐﾃﾗｼﾏ</t>
  </si>
  <si>
    <t>ﾌｼﾞﾊﾗ</t>
  </si>
  <si>
    <t>ﾕﾆｼｶﾞﾜ</t>
  </si>
  <si>
    <t>芳賀郡　芳賀町</t>
  </si>
  <si>
    <t>ｵｵｱｻﾞｷﾕｳﾌﾞ</t>
  </si>
  <si>
    <t>ｵｵｱｻﾞｶﾐｲﾅｹﾞﾀ</t>
  </si>
  <si>
    <t>ｵｵｱｻﾞｲﾅｹﾞﾀ</t>
  </si>
  <si>
    <t>ｵｵｱｻﾞｳﾊﾞｶﾞｲ</t>
  </si>
  <si>
    <t>ｵｵｱｻﾞﾎｳｼﾄ</t>
  </si>
  <si>
    <t>ｵｵｱｻﾞﾔﾂｷﾞ</t>
  </si>
  <si>
    <t>ｵｵｱｻﾞｶﾐﾉﾌﾞ</t>
  </si>
  <si>
    <t>ｵｵｱｻﾞｼﾓﾉﾌﾞ</t>
  </si>
  <si>
    <t>ｵｵｱｻﾞﾋｶﾞｼﾀｶﾊｼ</t>
  </si>
  <si>
    <t>ｵｵｱｻﾞｳﾁｺﾞｼｼﾝﾃﾞﾝ</t>
  </si>
  <si>
    <t>ｵｵｱｻﾞﾆｼﾀｶﾊｼ</t>
  </si>
  <si>
    <t>ｵｵｱｻﾞﾖﾉｳ</t>
  </si>
  <si>
    <t>ｵｵｱｻﾞｼﾓﾀｶﾈｻﾞﾜ</t>
  </si>
  <si>
    <t>ｵｵｱｻﾞﾋｶﾞｼﾐｽﾞﾇﾏ</t>
  </si>
  <si>
    <t>ｵｵｱｻﾞｷﾀﾅｶﾞｼﾏ</t>
  </si>
  <si>
    <t>ｵｵｱｻﾞﾆｼﾐｽﾞﾇﾏ</t>
  </si>
  <si>
    <t>芳賀郡　市貝町</t>
  </si>
  <si>
    <t>ｵｵｱｻﾞﾀｹｳﾁ</t>
  </si>
  <si>
    <t>ｵｵｱｻﾞﾐｱｹﾞ</t>
  </si>
  <si>
    <t>ｵｵｱｻﾞﾊﾌﾞﾂ</t>
  </si>
  <si>
    <t>ｵｵｱｻﾞﾂﾂﾞｷﾔ</t>
  </si>
  <si>
    <t>ｵｵｱｻﾞｵｵﾔﾂ</t>
  </si>
  <si>
    <t>ｵｵｱｻﾞｼｵﾀﾞ</t>
  </si>
  <si>
    <t>ｵｵｱｻﾞｶﾘｳﾀﾞ</t>
  </si>
  <si>
    <t>ｵｵｱｻﾞﾌﾐﾔ</t>
  </si>
  <si>
    <t>ｵｵｱｻﾞｼﾕｳｶﾞｲ</t>
  </si>
  <si>
    <t>ｵｵｱｻﾞｽｷﾞﾔﾏ</t>
  </si>
  <si>
    <t>ｵｵｱｻﾞｻｻﾊﾗﾀﾞ</t>
  </si>
  <si>
    <t>ｵｵｱｻﾞｲｼｵﾛｼ</t>
  </si>
  <si>
    <t>ｵｵｱｻﾞｲﾁﾊﾅ</t>
  </si>
  <si>
    <t>ｵｵｱｻﾞｶﾐﾈ</t>
  </si>
  <si>
    <t>ｵｵｱｻﾞﾀﾀﾗ</t>
  </si>
  <si>
    <t>ｵｵｱｻﾞｱｶﾊﾞﾈ</t>
  </si>
  <si>
    <t>ｵｵｱｻﾞﾓﾃｷﾞ</t>
  </si>
  <si>
    <t>ｵｵｱｻﾞﾐｻｶ</t>
  </si>
  <si>
    <t>ｵｵｱｻﾞｵｳﾒ</t>
  </si>
  <si>
    <t>ｵｵｱｻﾞｱｲﾀﾞ</t>
  </si>
  <si>
    <t>ｵｵｱｻﾞｶﾉｲ</t>
  </si>
  <si>
    <t>ｵｵｱｻﾞｳｺﾞｳﾀﾞ</t>
  </si>
  <si>
    <t>ｵｵｱｻﾞｻｻﾞﾗｼ</t>
  </si>
  <si>
    <t>ｵｵｱｻﾞｶﾐｳﾗｺﾞｳ</t>
  </si>
  <si>
    <t>ｵｵｱｻﾞｻｶﾉｲ</t>
  </si>
  <si>
    <t>ｵｵｱｻﾞｼﾓｽｶﾞﾏﾀ</t>
  </si>
  <si>
    <t>ｵｵｱｻﾞｶﾐｽｶﾞﾏﾀ</t>
  </si>
  <si>
    <t>ｵｵｱｻﾞｾﾝﾎﾞ</t>
  </si>
  <si>
    <t>ｵｵｱｻﾞﾅﾏｲ</t>
  </si>
  <si>
    <t>ｵｵｱｻﾞﾀｹﾜﾗ</t>
  </si>
  <si>
    <t>ｵｵｱｻﾞｵｵﾊﾞﾀｹ</t>
  </si>
  <si>
    <t>ｵｵｱｻﾞｵｵｾ</t>
  </si>
  <si>
    <t>ｵｵｱｻﾞﾄｺﾛｸｻ</t>
  </si>
  <si>
    <t>ｵｵｱｻﾞﾏﾁﾀﾞ</t>
  </si>
  <si>
    <t>ｵｵｱｻﾞｸﾛﾀﾞ</t>
  </si>
  <si>
    <t>ｵｵｱｻﾞｳﾗｺﾞｳ</t>
  </si>
  <si>
    <t>ｵｵｱｻﾞﾏｶﾄﾞ</t>
  </si>
  <si>
    <t>ｵｵｱｻﾞｺｲﾄﾞ</t>
  </si>
  <si>
    <t>ｵｵｱｻﾞｱﾏｺ</t>
  </si>
  <si>
    <t>ｵｵｱｻﾞｷﾀﾀｶｵｶ</t>
  </si>
  <si>
    <t>ｵｵｱｻﾞｷﾊﾞﾀ</t>
  </si>
  <si>
    <t>ｵｵｱｻﾞｵﾔﾏ</t>
  </si>
  <si>
    <t>ｵｵｱｻﾞﾌｸﾞﾃ</t>
  </si>
  <si>
    <t>ｵｵｱｻﾞｲｲ</t>
  </si>
  <si>
    <t>ｵｵｱｻﾞｵﾇｷ</t>
  </si>
  <si>
    <t>ｵｵｱｻﾞﾌｶｻﾜ</t>
  </si>
  <si>
    <t>ｵｵｱｻﾞｲｲﾉ</t>
  </si>
  <si>
    <t>ｵｵｱｻﾞｶﾜｲ</t>
  </si>
  <si>
    <t>ｵｵｱｻﾞﾏｷﾞﾉ</t>
  </si>
  <si>
    <t>ｵｵｱｻﾞｲﾘｺﾞｳ</t>
  </si>
  <si>
    <t>ｵｵｱｻﾞｶﾜﾏﾀ</t>
  </si>
  <si>
    <t>ｵｵｱｻﾞｵﾌﾞｶ</t>
  </si>
  <si>
    <t>芳賀郡　益子町</t>
  </si>
  <si>
    <t>ｵｵｱｻﾞｵﾔｹ</t>
  </si>
  <si>
    <t>ｵｵｱｻﾞｱｼﾇﾏ</t>
  </si>
  <si>
    <t>ｵｵｱｻﾞｵｵﾋﾗ</t>
  </si>
  <si>
    <t>ｵｵｱｻﾞｷﾀﾅｶ</t>
  </si>
  <si>
    <t>ｵｵｱｻﾞﾅﾅｲ</t>
  </si>
  <si>
    <t>ｵｵｱｻﾞｼﾓｵｵﾊﾞ</t>
  </si>
  <si>
    <t>ｵｵｱｻﾞｶﾐｵｵﾊﾞ</t>
  </si>
  <si>
    <t>ｵｵｱｻﾞﾔﾏﾓﾄ</t>
  </si>
  <si>
    <t>ｵｵｱｻﾞﾏｴｻﾞﾜ</t>
  </si>
  <si>
    <t>ｵｵｱｻﾞﾅﾊﾞﾀﾒ</t>
  </si>
  <si>
    <t>ｵｵｱｻﾞﾏｼｺ</t>
  </si>
  <si>
    <t>ｵｵｱｻﾞｵｵｺﾞｳﾄ</t>
  </si>
  <si>
    <t>ｵｵｱｻﾞｺｲｽﾞﾐ</t>
  </si>
  <si>
    <t>ｵｵｱｻﾞｳﾒｶﾞｳﾁ</t>
  </si>
  <si>
    <t>ｵｵｱｻﾞﾓﾄﾇﾏ</t>
  </si>
  <si>
    <t>ｵｵｱｻﾞﾅｶﾞﾂﾂﾐ</t>
  </si>
  <si>
    <t>ｵｵｱｻﾞｶﾐﾔﾏ</t>
  </si>
  <si>
    <t>ｵｵｱｻﾞﾋｶﾞｼﾀﾞｲ</t>
  </si>
  <si>
    <t>ﾅｶﾊｷﾞ</t>
  </si>
  <si>
    <t>ﾜｶﾀﾋﾞ</t>
  </si>
  <si>
    <t>ﾘﾕｳﾂｳｾﾝﾀ-</t>
  </si>
  <si>
    <t>ﾆｼｶﾀﾏﾁ ｶﾅｻｷ</t>
  </si>
  <si>
    <t>ﾆｼｶﾀﾏﾁ ｶﾅｲ</t>
  </si>
  <si>
    <t>ﾆｼｶﾀﾏﾁ ﾎﾝｺﾞｳ</t>
  </si>
  <si>
    <t>ﾆｼｶﾀﾏﾁ ﾓﾄ</t>
  </si>
  <si>
    <t>ﾆｼｶﾀﾏﾁ ﾏﾅｺﾞ</t>
  </si>
  <si>
    <t>ﾆｼｶﾀﾏﾁ ﾎﾝｼﾞﾖｳ</t>
  </si>
  <si>
    <t>ｵｵｱｻﾞｸﾛﾓﾄ</t>
  </si>
  <si>
    <t>ｵｵｱｻﾞﾋｶﾞｼｼﾏﾀﾞ</t>
  </si>
  <si>
    <t>ｵｵｱｻﾞｼﾏﾀﾞ</t>
  </si>
  <si>
    <t>ｵｵｱｻﾞｼﾌﾞｲ</t>
  </si>
  <si>
    <t>ｵｵｱｻﾞﾏﾂﾇﾏ</t>
  </si>
  <si>
    <t>ｵｵｱｻﾞｺｸﾞｽﾘ</t>
  </si>
  <si>
    <t>ｵｵｱｻﾞｵｵﾓﾄ</t>
  </si>
  <si>
    <t>ｵｵｱｻﾞﾐﾅﾐﾊﾝﾀﾞ</t>
  </si>
  <si>
    <t>ｵｵｱｻﾞﾊﾈｶﾜ</t>
  </si>
  <si>
    <t>ｵｵｱｻﾞｷｻﾞﾜ</t>
  </si>
  <si>
    <t>ｵｵｱｻﾞｻﾝﾊﾟｲｶﾜｷﾞｼ</t>
  </si>
  <si>
    <t>ｵｵｱｻﾞｲｲﾂﾞｶ</t>
  </si>
  <si>
    <t>ｵｵｱｻﾞｲﾅﾊﾞｺﾞｳ</t>
  </si>
  <si>
    <t>ﾜｶｷﾁﾖｳ</t>
  </si>
  <si>
    <t>ﾋﾄﾄﾉﾔ</t>
  </si>
  <si>
    <t>ｵｵｱｻﾞﾀﾞｲｷﾞﾖｳｼﾞ</t>
  </si>
  <si>
    <t>ｵｵｱｻﾞﾄｼﾞﾖｳ</t>
  </si>
  <si>
    <t>ｵｵｱｻﾞｼｵｻﾞﾜ</t>
  </si>
  <si>
    <t>ｵｵｱｻﾞﾏﾅｶ</t>
  </si>
  <si>
    <t>ｵｵｱｻﾞｲｼﾉｳｴ</t>
  </si>
  <si>
    <t>ｵｵｱｻﾞﾊｷﾞｼﾏ</t>
  </si>
  <si>
    <t>ｵｵｱｻﾞｲｺﾏ</t>
  </si>
  <si>
    <t>ｵｵｱｻﾞｼﾓｶﾜﾗﾀﾞ</t>
  </si>
  <si>
    <t>ｵｵｱｻﾞｺﾌﾞｸﾛ</t>
  </si>
  <si>
    <t>ｵｵｱｻﾞｲｵｶ</t>
  </si>
  <si>
    <t>ｵｵｱｻﾞｼﾓｲｽﾞﾐ</t>
  </si>
  <si>
    <t>ｵｵｱｻﾞﾐﾅﾐｵﾊﾞﾔｼ</t>
  </si>
  <si>
    <t>ｵｵｱｻﾞｵｵｶﾜｼﾏ</t>
  </si>
  <si>
    <t>ｵｵｱｻﾞｿｼﾏ</t>
  </si>
  <si>
    <t>ｵｵｱｻﾞｶﾐｲｼﾂﾞｶ</t>
  </si>
  <si>
    <t>ｵｵｱｻﾞｼﾓｲｼﾂﾞｶ</t>
  </si>
  <si>
    <t>ｵｵｱｻﾞｼﾓｺｳﾂｶ</t>
  </si>
  <si>
    <t>ｵｵｱｻﾞｶﾐｺｳﾂｶ</t>
  </si>
  <si>
    <t>ｵｵｱｻﾞｼﾓﾊﾂﾀﾞ</t>
  </si>
  <si>
    <t>ｵｵｱｻﾞｶﾐﾊﾂﾀﾞ</t>
  </si>
  <si>
    <t>ｵｵｱｻﾞﾀｶﾞﾜ</t>
  </si>
  <si>
    <t>ｵｵｱｻﾞﾉﾌﾞｼﾏ</t>
  </si>
  <si>
    <t>ｵｵｱｻﾞﾉﾌﾞｼﾏｼﾝﾃﾞﾝ</t>
  </si>
  <si>
    <t>ｵｵｱｻﾞﾀｶﾊｼ</t>
  </si>
  <si>
    <t>ｵｵｱｻﾞﾌｸﾗ</t>
  </si>
  <si>
    <t>ｵｵｱｻﾞﾅｶｼﾞﾏ</t>
  </si>
  <si>
    <t>ｵｵｱｻﾞﾅｶｶﾞﾜﾗ</t>
  </si>
  <si>
    <t>ｵｵｱｻﾞﾔﾅ</t>
  </si>
  <si>
    <t>ｵｵｱｻﾞﾋｶﾞｼﾔﾏﾀﾞ</t>
  </si>
  <si>
    <t>ｵｵｱｻﾞｷﾀｲｲﾀﾞ</t>
  </si>
  <si>
    <t>ｵｵｱｻﾞｶﾔﾊﾞｼ</t>
  </si>
  <si>
    <t>ｵｵｱｻﾞﾑｶｲﾉ</t>
  </si>
  <si>
    <t>ｵｵｱｻﾞｲﾃﾞｲ</t>
  </si>
  <si>
    <t>ｵｵｱｻﾞﾄﾞﾄｳ</t>
  </si>
  <si>
    <t>ｵｵｱｻﾞﾖｺｸﾗ</t>
  </si>
  <si>
    <t>ｵｵｱｻﾞﾐﾅﾐｲｽﾞﾐ</t>
  </si>
  <si>
    <t>ｵｵｱｻﾞﾋｶﾞｼﾉﾀﾞ</t>
  </si>
  <si>
    <t>ｵｵｱｻﾞﾖｺｸﾗｼﾝﾃﾞﾝ</t>
  </si>
  <si>
    <t>ｵｵｱｻﾞﾑｶｲﾊﾗｼﾝﾃﾞﾝ</t>
  </si>
  <si>
    <t>ｵｵｱｻﾞｱﾏｶﾞﾔｼﾝﾃﾞﾝ</t>
  </si>
  <si>
    <t>ｵｵｱｻﾞｱﾏｶﾞﾔ</t>
  </si>
  <si>
    <t>ｵｵｱｻﾞﾋﾄﾄﾉﾔ</t>
  </si>
  <si>
    <t>ﾌｼﾞｵｶﾏﾁ ｵｵﾏｴ</t>
  </si>
  <si>
    <t>ﾌｼﾞｵｶﾏﾁ ｱｶﾏ</t>
  </si>
  <si>
    <t>ﾌｼﾞｵｶﾏﾁ ｳﾁﾉ</t>
  </si>
  <si>
    <t>ﾌｼﾞｵｶﾏﾁ ﾌｼﾞｵｶ</t>
  </si>
  <si>
    <t>ﾌｼﾞｵｶﾏﾁ ｺｳ</t>
  </si>
  <si>
    <t>ﾌｼﾞｵｶﾏﾁ ﾂｶﾞ</t>
  </si>
  <si>
    <t>ﾌｼﾞｵｶﾏﾁ ｵｵﾀﾞﾜ</t>
  </si>
  <si>
    <t>ﾌｼﾞｵｶﾏﾁ ｵｵﾀ</t>
  </si>
  <si>
    <t>ｳﾀﾞｶﾜ</t>
  </si>
  <si>
    <t>那須郡　那珂川町</t>
  </si>
  <si>
    <t>那須郡　那須町</t>
  </si>
  <si>
    <t>ｵｵｱｻﾞﾀｶｸｺｳ</t>
  </si>
  <si>
    <t>ｵｵｱｻﾞﾀｶｸﾍｲ</t>
  </si>
  <si>
    <t>ｵｵｱｻﾞﾃﾗｺｵﾂ</t>
  </si>
  <si>
    <t>ﾄｳｼﾞﾏ</t>
  </si>
  <si>
    <t>ｵｵｱｻﾞﾕﾓﾄ</t>
  </si>
  <si>
    <t>ｵｵｱｻﾞﾀｶｸｵﾂ</t>
  </si>
  <si>
    <t>ﾅｸﾞｻ ｶﾐﾁﾖｳ</t>
  </si>
  <si>
    <t>ﾅｸﾞｻ ﾅｶﾁﾖｳ</t>
  </si>
  <si>
    <t>ﾅｸﾞｻ ｼﾓﾁﾖｳ</t>
  </si>
  <si>
    <t>ﾊｼﾞｶ ﾐﾅﾐﾁﾖｳ</t>
  </si>
  <si>
    <t>ﾌｸﾄﾐｼﾝﾏﾁ</t>
  </si>
  <si>
    <t>ｲﾇﾌﾞｼ ｼﾝﾏﾁ</t>
  </si>
  <si>
    <t>ｲﾇﾌﾞｼ ｼﾓﾁﾖｳ</t>
  </si>
  <si>
    <t>ｲﾇﾌﾞｼ ﾅｶﾁﾖｳ</t>
  </si>
  <si>
    <t>ｲﾇﾌﾞｼ ｶﾐﾁﾖｳ</t>
  </si>
  <si>
    <t>ｱﾌﾞﾂﾞｶﾁﾖｳ</t>
  </si>
  <si>
    <t>ﾂｶﾞﾏﾁ ｵｵｶﾞｷ</t>
  </si>
  <si>
    <t>ﾂｶﾞﾏﾁ ﾄﾐﾊﾘ</t>
  </si>
  <si>
    <t>ﾂｶﾞﾏﾁ ﾊﾗｼﾞﾕｸ</t>
  </si>
  <si>
    <t>ﾂｶﾞﾏﾁ ｷ</t>
  </si>
  <si>
    <t>ﾂｶﾞﾏﾁ ｳｽｸﾎﾞ</t>
  </si>
  <si>
    <t>ﾂｶﾞﾏﾁ ｵｵﾊｼ</t>
  </si>
  <si>
    <t>ﾂｶﾞﾏﾁ ﾌｶｻﾜ</t>
  </si>
  <si>
    <t>ﾂｶﾞﾏﾁ ｲｴﾅｶ</t>
  </si>
  <si>
    <t>ﾂｶﾞﾏﾁ ﾋﾗｶﾜ</t>
  </si>
  <si>
    <t>ﾂｶﾞﾏﾁ ｶﾂｾﾝﾊﾞ</t>
  </si>
  <si>
    <t>ﾂｶﾞﾏﾁ ﾏｽﾂﾞｶ</t>
  </si>
  <si>
    <t>ｲﾂﾞﾙﾏﾁ</t>
  </si>
  <si>
    <t>下都賀郡　野木町</t>
  </si>
  <si>
    <t>ｵｵｱｻﾞﾄﾓﾇﾏ</t>
  </si>
  <si>
    <t>ｵｵｱｻﾞｳﾙｳｼﾞﾏ</t>
  </si>
  <si>
    <t>ｵｵｱｻﾞﾜｶﾊﾞﾔｼ</t>
  </si>
  <si>
    <t>ｵｵｱｻﾞｻｶﾞﾜﾉ</t>
  </si>
  <si>
    <t>ｵｵｱｻﾞｶﾜﾀﾞ</t>
  </si>
  <si>
    <t>ｵｵｱｻﾞﾏﾙﾊﾞﾔｼ</t>
  </si>
  <si>
    <t>ｵｵｱｻﾞﾐﾅﾐｱｶﾂｶ</t>
  </si>
  <si>
    <t>ｵｵｱｻﾞﾉｷﾞ</t>
  </si>
  <si>
    <t>ｵｵｱｻﾞﾉﾜﾀ</t>
  </si>
  <si>
    <t>ｵｵｱｻﾞｾﾝﾀﾞﾂﾞｶ</t>
  </si>
  <si>
    <t>ｵｵｱｻﾞﾆｼｸﾛﾀﾞ</t>
  </si>
  <si>
    <t>ｵｵｱｻﾞﾋｶﾞｼｸﾛﾀﾞ</t>
  </si>
  <si>
    <t>ｵｵｱｻﾞﾏﾏﾀﾞ</t>
  </si>
  <si>
    <t>ｵｵｱｻﾞﾋﾗﾜ</t>
  </si>
  <si>
    <t>ｵｵｱｻﾞﾐﾅﾐｲｲﾀﾞ</t>
  </si>
  <si>
    <t>ｵｵｱｻﾞｱｼﾞﾄ</t>
  </si>
  <si>
    <t>ｵｵｱｻﾞﾅﾗﾉｷ</t>
  </si>
  <si>
    <t>ｵｵｱｻﾞｷﾗ</t>
  </si>
  <si>
    <t>ｵｵｱｻﾞｶﾐﾅﾏｲ</t>
  </si>
  <si>
    <t>ｵｵｱｻﾞｼﾓﾅﾏｲ</t>
  </si>
  <si>
    <t>ｵｵｱｻﾞｼﾗﾄﾘ</t>
  </si>
  <si>
    <t>ｵｵｱｻﾞﾊｻﾏﾀﾞ</t>
  </si>
  <si>
    <t>ｵｵｱｻﾞｻﾑｶﾜ</t>
  </si>
  <si>
    <t>ｵｵｱｻﾞﾅｶｻﾞﾄ</t>
  </si>
  <si>
    <t>ｵｵｱｻﾞｵｼｷﾘ</t>
  </si>
  <si>
    <t>ｵｵｱｻﾞｶｶﾞﾐ</t>
  </si>
  <si>
    <t>ﾌｼﾞｵｶﾏﾁ ﾄﾐﾖｼ</t>
  </si>
  <si>
    <t>ﾌｼﾞｵｶﾏﾁ ﾋﾙﾇﾏ</t>
  </si>
  <si>
    <t>ﾌｼﾞｵｶﾏﾁ ﾐﾄﾞﾘｶﾜ</t>
  </si>
  <si>
    <t>ﾌｼﾞｵｶﾏﾁ ﾆﾂﾊﾟ</t>
  </si>
  <si>
    <t>ﾌｼﾞｵｶﾏﾁ ﾍﾔ</t>
  </si>
  <si>
    <t>ﾌｼﾞｵｶﾏﾁ ｲｼｶﾜ</t>
  </si>
  <si>
    <t>ﾌｼﾞｵｶﾏﾁ ﾀﾃﾜｷ</t>
  </si>
  <si>
    <t>ﾌｼﾞｵｶﾏﾁ ﾆｼﾏｴﾊﾗ</t>
  </si>
  <si>
    <t>ﾌｼﾞｵｶﾏﾁ ﾅｶﾈ</t>
  </si>
  <si>
    <t>河内郡　上三川町</t>
  </si>
  <si>
    <t>ｵｵｱｻﾞｲｼﾀ</t>
  </si>
  <si>
    <t>ｵｵｱｻﾞｶﾜﾅｺﾞ</t>
  </si>
  <si>
    <t>ｵｵｱｻﾞﾀｺｳ</t>
  </si>
  <si>
    <t>ｵｵｱｻﾞｻﾔﾄﾞｳ</t>
  </si>
  <si>
    <t>ｵｵｱｻﾞｶﾐｺｳﾇｼ</t>
  </si>
  <si>
    <t>ｵｵｱｻﾞﾕｳｷｶﾞｵｶ</t>
  </si>
  <si>
    <t>ｵｵｱｻﾞｼﾓｺｳﾇｼ</t>
  </si>
  <si>
    <t>ｵｵｱｻﾞｶﾐﾌﾊﾞｻﾐ</t>
  </si>
  <si>
    <t>ｵｵｱｻﾞﾋｶﾞｼﾌｻﾞｶｼ</t>
  </si>
  <si>
    <t>ｵｵｱｻﾞﾋｶﾞｼﾀﾃﾇﾏ</t>
  </si>
  <si>
    <t>ｵｵｱｻﾞﾆｼﾀﾃﾇﾏ</t>
  </si>
  <si>
    <t>ｵｵｱｻﾞｲｿｵｶ</t>
  </si>
  <si>
    <t>ｵｵｱｻﾞﾆｼﾌｻﾞｶｼ</t>
  </si>
  <si>
    <t>ｵｵｱｻﾞﾆｼｷﾉｼﾛ</t>
  </si>
  <si>
    <t>ｵｵｱｻﾞｶﾐﾉｶﾜ</t>
  </si>
  <si>
    <t>ｵｵｱｻﾞｻﾝﾎﾞﾝｷﾞ</t>
  </si>
  <si>
    <t>ｵｵｱｻﾞｻｶｳｴ</t>
  </si>
  <si>
    <t>ｵｵｱｻﾞｺﾞﾌﾞｲﾁ</t>
  </si>
  <si>
    <t>ｵｵｱｻﾞﾐﾑﾗ</t>
  </si>
  <si>
    <t>ｵｵｱｻﾞｼﾓｶﾓｳ</t>
  </si>
  <si>
    <t>ｵｵｱｻﾞｶﾐｶﾓｳ</t>
  </si>
  <si>
    <t>塩谷郡　高根沢町</t>
  </si>
  <si>
    <t>ｵｵｱｻﾞｶｷﾉｷｻﾞﾜ</t>
  </si>
  <si>
    <t>ｵｵｱｻﾞﾌｽｸ</t>
  </si>
  <si>
    <t>ｵｵｱｻﾞﾌﾊﾞｻﾐ</t>
  </si>
  <si>
    <t>ｵｵｱｻﾞｲｲﾑﾛ</t>
  </si>
  <si>
    <t>ｵｵｱｻﾞﾋﾗﾀ</t>
  </si>
  <si>
    <t>ｵｵｱｻﾞﾊﾅｵｶ</t>
  </si>
  <si>
    <t>ｵｵｱｻﾞｶﾒﾅｼ</t>
  </si>
  <si>
    <t>ｵｵｱｻﾞｶﾐｶｼﾜｻﾞｷ</t>
  </si>
  <si>
    <t>ｵｵｱｻﾞｼﾓｶｼﾜｻﾞｷ</t>
  </si>
  <si>
    <t>ｵｵｱｻﾞﾅｶｶｼﾜｻﾞｷ</t>
  </si>
  <si>
    <t>ｵｵｱｻﾞｸﾜｸﾎﾞ</t>
  </si>
  <si>
    <t>ｵｵｱｻﾞﾆｼｺﾞｳﾔ</t>
  </si>
  <si>
    <t>ｵｵｱｻﾞﾃﾗﾜﾀﾄﾞ</t>
  </si>
  <si>
    <t>ｵｵｱｻﾞｸﾘｶﾞｼﾏ</t>
  </si>
  <si>
    <t>ｵｵｱｻﾞｶﾐﾀｶﾈｻﾞﾜ</t>
  </si>
  <si>
    <t>ｵｵｱｻﾞｲｼｽﾞｴ</t>
  </si>
  <si>
    <t>ｵｵｱｻﾞﾅｶｱｸﾂ</t>
  </si>
  <si>
    <t>ｷﾇﾉｻﾄ</t>
  </si>
  <si>
    <t>ｷﾀｸｻｶﾜ</t>
  </si>
  <si>
    <t>ｸｻｶﾜ</t>
  </si>
  <si>
    <t>ｶﾐｺｳﾄ</t>
  </si>
  <si>
    <t>ｼﾓｺｳﾄ</t>
  </si>
  <si>
    <t>ｿｵﾄﾒ</t>
  </si>
  <si>
    <t>ﾌｲｵ-ﾚｷﾂﾚｶﾞﾜ</t>
  </si>
  <si>
    <t>ｵｵｱｻﾞﾄﾊﾞｼﾝﾃﾞﾝ</t>
  </si>
  <si>
    <t>ｵｵｱｻﾞｷｻﾞﾐ</t>
  </si>
  <si>
    <t>ｵｵｱｻﾞｸﾏﾉｷ</t>
  </si>
  <si>
    <t>ｵｵｱｻﾞﾋｶﾞｼﾎﾞｳ</t>
  </si>
  <si>
    <t>ｵｵｱｻﾞｼﾓﾃﾗｼﾏ</t>
  </si>
  <si>
    <t>ｵｵｱｻﾞﾀﾏﾆﾕｳ</t>
  </si>
  <si>
    <t>ｵｵｱｻﾞﾄﾞｳｼﾀ</t>
  </si>
  <si>
    <t>ｵｵｱｻﾞﾊﾗｵｷﾞﾉﾒ</t>
  </si>
  <si>
    <t>ｵｵｱｻﾞｶﾅｴﾀﾞ</t>
  </si>
  <si>
    <t>ｵｵｱｻﾞｲｲｵｶ</t>
  </si>
  <si>
    <t>ｵｵｱｻﾞﾖｼﾊﾞｼﾝﾃﾞﾝ</t>
  </si>
  <si>
    <t>ｵｵｱｻﾞﾀﾄﾞｺﾛ</t>
  </si>
  <si>
    <t>ｵｵｱｻﾞｵｵﾐﾔ</t>
  </si>
  <si>
    <t>ｵｵｱｻﾞﾋｼﾞｳﾁ</t>
  </si>
  <si>
    <t>ｵｵｱｻﾞｵｵｸﾎﾞ</t>
  </si>
  <si>
    <t>ｵｵｱｻﾞｳﾜﾀﾞｲﾗ</t>
  </si>
  <si>
    <t>ｵｵｱｻﾞｶｻﾞﾐ</t>
  </si>
  <si>
    <t>ｵｵｱｻﾞｲｽﾞﾐ</t>
  </si>
  <si>
    <t>ｵｵｱｻﾞｶｻﾞﾐﾔﾏﾀﾞ</t>
  </si>
  <si>
    <t>ｵｵｱｻﾞｳﾜｻﾜ</t>
  </si>
  <si>
    <t>ｵｵｱｻﾞﾌﾆﾕｳ</t>
  </si>
  <si>
    <t>ｵｵｱｻﾞﾄﾖﾊﾗｺｳ</t>
  </si>
  <si>
    <t>ｵｵｱｻﾞﾄﾐｵｶ</t>
  </si>
  <si>
    <t>ｵｵｱｻﾞﾄﾖﾊﾗ</t>
  </si>
  <si>
    <t>ｵｵｱｻﾞﾖｺｵｶ</t>
  </si>
  <si>
    <t>ｵｵｱｻﾞｳﾙｼﾂｶ</t>
  </si>
  <si>
    <t>ｵｵｱｻﾞﾃﾗｺﾍｲ</t>
  </si>
  <si>
    <t>ｵｵｱｻﾞｵｵｼﾏ</t>
  </si>
  <si>
    <t>ｵｵｱｻﾞﾄﾖﾊﾗｵﾂ</t>
  </si>
  <si>
    <t>ｵｵｱｻﾞﾄﾖﾊﾗﾍｲ</t>
  </si>
  <si>
    <t>ｵｵｱｻﾞｵｵﾊﾀ</t>
  </si>
  <si>
    <t>ｵｵｱｻﾞｱﾂﾞｻ</t>
  </si>
  <si>
    <t>ｵｵｱｻﾞｵｵﾜｽ</t>
  </si>
  <si>
    <t>ｵｵｱｻﾞﾔﾅｾﾞ</t>
  </si>
  <si>
    <t>ｵｵｱｻﾞﾑﾂﾔ</t>
  </si>
  <si>
    <t>ｵｵｱｻﾞｲｵｳﾉ</t>
  </si>
  <si>
    <t>ｵｵｱｻﾞﾐﾉｻﾞﾜ</t>
  </si>
  <si>
    <t>ｵｵｱｻﾞﾖﾘｲ</t>
  </si>
  <si>
    <t>ｵｵｱｻﾞｱｼﾉ</t>
  </si>
  <si>
    <t>ｵｵｱｻﾞﾃﾗｺ</t>
  </si>
  <si>
    <t>ｵｵｱｻﾞﾋｶﾞｼｲﾜｻﾞｷ</t>
  </si>
  <si>
    <t>ｵｵｱｻﾞﾇﾏﾉｲ</t>
  </si>
  <si>
    <t>ｵｵｱｻﾞｲﾅｻﾞﾜ</t>
  </si>
  <si>
    <t>ｲﾜﾌﾈﾏﾁ ﾜｼﾉｽ</t>
  </si>
  <si>
    <t>ｲﾜﾌﾈﾏﾁ ｲｶﾊﾞﾀ</t>
  </si>
  <si>
    <t>ｲﾜﾌﾈﾏﾁ ｲｽﾞﾐ</t>
  </si>
  <si>
    <t>ｲﾜﾌﾈﾏﾁ ｼｽﾞﾜ</t>
  </si>
  <si>
    <t>ｲﾜﾌﾈﾏﾁ ｼｽﾞｺ</t>
  </si>
  <si>
    <t>ｲﾜﾌﾈﾏﾁ ﾏｶﾞﾉｼﾏ</t>
  </si>
  <si>
    <t>ｲﾜﾌﾈﾏﾁ ｼｽﾞｶ</t>
  </si>
  <si>
    <t>ｲﾜﾌﾈﾏﾁ ｼﾓﾂﾊﾞﾗ</t>
  </si>
  <si>
    <t>ｲﾜﾌﾈﾏﾁ ﾀﾀﾐｵｶ</t>
  </si>
  <si>
    <t>ｲﾜﾌﾈﾏﾁ ﾌﾙｴ</t>
  </si>
  <si>
    <t>ｲﾜﾌﾈﾏﾁ ｼﾓｵｶ</t>
  </si>
  <si>
    <t>ｲﾜﾌﾈﾏﾁ ｶﾐｵｶ</t>
  </si>
  <si>
    <t>ｲﾜﾌﾈﾏﾁ ｵﾉﾃﾞﾗ</t>
  </si>
  <si>
    <t>ｲﾜﾌﾈﾏﾁ ﾐﾔ</t>
  </si>
  <si>
    <t>ｲﾜﾌﾈﾏﾁ ﾆﾂｻﾄ</t>
  </si>
  <si>
    <t>ｵｵﾋﾗﾏﾁ ｳｼｸ</t>
  </si>
  <si>
    <t>ｵｵﾋﾗﾏﾁ ﾄﾞﾖ</t>
  </si>
  <si>
    <t>ｵｵﾋﾗﾏﾁ ｸﾗｲ</t>
  </si>
  <si>
    <t>ｵｵﾋﾗﾏﾁ ﾄﾐﾀﾞ</t>
  </si>
  <si>
    <t>ｵｵﾋﾗﾏﾁ ﾆｼﾔﾏﾀﾞ</t>
  </si>
  <si>
    <t>ｵｵﾋﾗﾏﾁ ｼﾓﾐﾅｶﾞﾜ</t>
  </si>
  <si>
    <t>ｵｵﾋﾗﾏﾁ ｶﾜﾂﾚ</t>
  </si>
  <si>
    <t>ｵｵﾋﾗﾏﾁ ﾖｺﾎﾞﾘ</t>
  </si>
  <si>
    <t>ｵｵﾋﾗﾏﾁ ｷﾀﾀｹｲ</t>
  </si>
  <si>
    <t>ｵｵﾋﾗﾏﾁ ｶﾐﾀｶｼﾏ</t>
  </si>
  <si>
    <t>ｵｵﾋﾗﾏﾁ ｼﾓﾀｶｼﾏ</t>
  </si>
  <si>
    <t>ｵｵﾋﾗﾏﾁ ﾏﾕﾐ</t>
  </si>
  <si>
    <t>ｵｵﾋﾗﾏﾁ ﾆｼﾉﾀﾞ</t>
  </si>
  <si>
    <t>ｵｵﾋﾗﾏﾁ ｴﾉﾓﾄ</t>
  </si>
  <si>
    <t>ｵｵﾋﾗﾏﾁ ﾆｼﾐｽﾞｼﾛ</t>
  </si>
  <si>
    <t>ｵｵﾋﾗﾏﾁ ﾊｸﾁﾕｳ</t>
  </si>
  <si>
    <t>ｵｵﾋﾗﾏﾁ ｱﾗｲ</t>
  </si>
  <si>
    <t>埼玉県　</t>
  </si>
  <si>
    <t>さいたま市　浦和区</t>
  </si>
  <si>
    <t>ｵｵｱｻﾞﾐｻｷ</t>
  </si>
  <si>
    <t>さいたま市　中央区</t>
  </si>
  <si>
    <t>ｼﾝﾄｼﾝ</t>
  </si>
  <si>
    <t>さいたま市　大宮区</t>
  </si>
  <si>
    <t>ﾒｲｼﾞﾔｽﾀﾞｾｲﾒｲｻｲﾀﾏｼﾝﾄｼﾝﾋﾞﾙ</t>
  </si>
  <si>
    <t>さいたま市　西区</t>
  </si>
  <si>
    <t>ｵｵｱｻﾞｳﾁﾉﾎﾝｺﾞｳ</t>
  </si>
  <si>
    <t>ｵｵｱｻﾞｻｼｵｳｷﾞ</t>
  </si>
  <si>
    <t>ｵｵｱｻﾞｾｲｶﾞﾝｼﾞ</t>
  </si>
  <si>
    <t>ｵｵｱｻﾞﾆｼｱﾗｲ</t>
  </si>
  <si>
    <t>ｵｵｱｻﾞｳｴﾀﾔﾎﾝ</t>
  </si>
  <si>
    <t>ｵｵｱｻﾞｼﾏﾈ</t>
  </si>
  <si>
    <t>ｵｵｱｻﾞｼﾖｳﾜ</t>
  </si>
  <si>
    <t>ｵｵｱｻﾞｻﾝｼﾞﾖｳﾏﾁ</t>
  </si>
  <si>
    <t>ｵｵｱｻﾞﾅｶﾉﾊﾞﾔｼ</t>
  </si>
  <si>
    <t>ｵｵｱｻﾞｲｲﾀﾞ</t>
  </si>
  <si>
    <t>ｵｵｱｻﾞﾐｽﾞﾊﾀ</t>
  </si>
  <si>
    <t>ｵｵｱｻﾞﾆｼｱｽﾏ</t>
  </si>
  <si>
    <t>ｵｵｱｻﾞｻﾁﾞｶﾜ</t>
  </si>
  <si>
    <t>ｵｵｱｻﾞﾌﾀﾂﾐﾔ</t>
  </si>
  <si>
    <t>ｵｵｱｻﾞﾂｶﾓﾄ</t>
  </si>
  <si>
    <t>ｵｵｱｻﾞｳｴﾀﾔﾎﾝﾑﾗｼﾝﾃﾞﾝ</t>
  </si>
  <si>
    <t>ｵｵｱｻﾞｲｲﾀﾞｼﾝﾃﾞﾝ</t>
  </si>
  <si>
    <t>ｵｵｱｻﾞﾀｶｷﾞ</t>
  </si>
  <si>
    <t>ｵｵｱｻﾞﾋﾗｶﾀﾘﾖｳﾘﾖｳｹ</t>
  </si>
  <si>
    <t>ｵｵｱｻﾞｻｼｵｳｷﾞﾘﾖｳﾍﾞﾂｼﾖ</t>
  </si>
  <si>
    <t>ｵｵｱｻﾞﾎｳﾗｲ</t>
  </si>
  <si>
    <t>ｵｵｱｻﾞﾐﾈｷﾞｼ</t>
  </si>
  <si>
    <t>ｵｵｱｻﾞｻｼｵｳｷﾞﾘﾖｳﾂｼﾞ</t>
  </si>
  <si>
    <t>ｵｵｱｻﾞﾅｶｸｷﾞ</t>
  </si>
  <si>
    <t>さいたま市　北区</t>
  </si>
  <si>
    <t>ｵｵｱｻﾞｶﾐｶ</t>
  </si>
  <si>
    <t>ｵｵｱｻﾞﾄｳﾍﾞｴｼﾝﾃﾞﾝ</t>
  </si>
  <si>
    <t>ｵｵｱｻﾞｷﾕｳｻﾞｴﾓﾝｼﾝﾃﾞﾝ</t>
  </si>
  <si>
    <t>ｵｵｱｻﾞﾁﾖｳｿﾞｳｼﾝﾃﾞﾝ</t>
  </si>
  <si>
    <t>ｵｵｱｻﾞｱﾝｷﾞﾖｳﾆｼﾀﾃﾉ</t>
  </si>
  <si>
    <t>ｵｵｱｻﾞﾆｼﾀﾃﾉ</t>
  </si>
  <si>
    <t>ｵｵｱｻﾞｷﾞﾖｴ</t>
  </si>
  <si>
    <t>ｵｵｱｻﾞﾋｶﾞｼｳﾁﾉ</t>
  </si>
  <si>
    <t>ｵｵｱｻﾞｹﾞﾝｻﾞｴﾓﾝｼﾝﾃﾞﾝ</t>
  </si>
  <si>
    <t>ｵｵｱｻﾞｲｼｶﾞﾐ</t>
  </si>
  <si>
    <t>ｵｵｱｻﾞｱｶｼﾊﾞｼﾝﾃﾞﾝ</t>
  </si>
  <si>
    <t>ｵｵｱｻﾞｱｶﾔﾏ</t>
  </si>
  <si>
    <t>ｵｵｱｻﾞｱﾗｲｼﾞﾕｸ</t>
  </si>
  <si>
    <t>ｵｵｱｻﾞｷｿﾞﾛ</t>
  </si>
  <si>
    <t>ｵｵｱｻﾞｺﾞｳﾄﾞ</t>
  </si>
  <si>
    <t>ｵｵｱｻﾞﾆｼｱﾗｲｼﾞﾕｸ</t>
  </si>
  <si>
    <t>ｵｵｱｻﾞｱﾝｷﾞﾖｳﾘﾖｳﾈｷﾞｼ</t>
  </si>
  <si>
    <t>ｵｵｱｻﾞﾐﾁｱｲ</t>
  </si>
  <si>
    <t>ｵｵｱｻﾞｱﾝｷﾞﾖｳﾘﾖｳｻﾞｲｹ</t>
  </si>
  <si>
    <t>ｵｵｱｻﾞｺﾔﾊﾞ</t>
  </si>
  <si>
    <t>ｵｵｱｻﾞｲｶﾘ</t>
  </si>
  <si>
    <t>ｵｵｱｻﾞﾂｼﾞ</t>
  </si>
  <si>
    <t>ｵｵｱｻﾞｻﾄ</t>
  </si>
  <si>
    <t>ｵｵｱｻﾞﾏｴﾀ</t>
  </si>
  <si>
    <t>ｵｵｱｻﾞｱﾝｷﾞﾖｳﾄｳﾊﾁ</t>
  </si>
  <si>
    <t>ｵｵｱｻﾞｱﾝｷﾞﾖｳｷﾁｿﾞｳ</t>
  </si>
  <si>
    <t>ｵｵｱｻﾞｱﾝｷﾞﾖｳｷﾀﾔ</t>
  </si>
  <si>
    <t>ｵｵｱｻﾞｱﾝｷﾞﾖｳｺﾔﾏ</t>
  </si>
  <si>
    <t>ｵｵｱｻﾞﾐﾈ</t>
  </si>
  <si>
    <t>ｵｵｱｻﾞｱﾝｷﾞﾖｳﾊﾗ</t>
  </si>
  <si>
    <t>ｵｵｱｻﾞｱﾝｷﾞﾖｳﾘﾖｳｹ</t>
  </si>
  <si>
    <t>ｵｵｱｻﾞｱﾝｷﾞﾖｳ</t>
  </si>
  <si>
    <t>ｵｵｱｻﾞﾆｲﾎﾘ</t>
  </si>
  <si>
    <t>ｵｵｱｻﾞﾊｽﾇﾏ</t>
  </si>
  <si>
    <t>ｵｵｱｻﾞﾏｴﾉｼﾕｸ</t>
  </si>
  <si>
    <t>ｵｵｱｻﾞﾋｶﾞｼｶｲﾂﾞｶ</t>
  </si>
  <si>
    <t>ｵｵｱｻﾞｵｵﾀｹ</t>
  </si>
  <si>
    <t>ｵｵｱｻﾞｱﾝｷﾞﾖｳｼﾞﾘﾝ</t>
  </si>
  <si>
    <t>ｵｵｱｻﾞｱﾝｷﾞﾖｳﾖｼｵｶ</t>
  </si>
  <si>
    <t>ｵｵｱｻﾞﾆｲｿﾞ</t>
  </si>
  <si>
    <t>ｵｵｱｻﾞｼﾓｻｻﾒ</t>
  </si>
  <si>
    <t>さいたま市　南区</t>
  </si>
  <si>
    <t>ｵｵｱｻﾞﾃｲｶﾞｲ</t>
  </si>
  <si>
    <t>ｵｵｱｻﾞﾋﾛｶﾞﾔﾄ</t>
  </si>
  <si>
    <t>ｵｵｱｻﾞｵｵﾔｸﾞﾁ</t>
  </si>
  <si>
    <t>ｵｵｱｻﾞｴﾝｼﾖｳｼﾞ</t>
  </si>
  <si>
    <t>さいたま市　緑区</t>
  </si>
  <si>
    <t>ｵｵｱｻﾞﾀﾞｲﾄﾞｳ</t>
  </si>
  <si>
    <t>ｵｵｱｻﾞﾐｳﾗ</t>
  </si>
  <si>
    <t>ｵｵｱｻﾞﾐﾑﾛ</t>
  </si>
  <si>
    <t>ｵｵｱｻﾞｼﾝｼﾞﾕｸ</t>
  </si>
  <si>
    <t>ｵｵｱｻﾞﾐﾔｳｼﾛ</t>
  </si>
  <si>
    <t>ｵｵｱｻﾞﾐﾇﾏ</t>
  </si>
  <si>
    <t>ｵｵｱｻﾞｵｵﾏｷ</t>
  </si>
  <si>
    <t>ｵｵｱｻﾞﾊｽﾐｼﾝﾃﾞﾝ</t>
  </si>
  <si>
    <t>ｵｵｱｻﾞｼﾓﾔﾏｸﾞﾁｼﾝﾃﾞﾝ</t>
  </si>
  <si>
    <t>ｵｵｱｻﾞﾅｶｵ</t>
  </si>
  <si>
    <t>ｵｵｱｻﾞｹﾞﾝﾊﾞｼﾝﾃﾞﾝ</t>
  </si>
  <si>
    <t>ｵｵｱｻﾞｼﾓﾉﾀﾞ</t>
  </si>
  <si>
    <t>ｵｵｱｻﾞﾀﾞｲﾓﾝ</t>
  </si>
  <si>
    <t>ｵｵｱｻﾞﾏﾐﾔ</t>
  </si>
  <si>
    <t>ｵｵｱｻﾞｷﾀﾊﾗ</t>
  </si>
  <si>
    <t>ｵｵｱｻﾞﾀｶﾊﾞﾀｹ</t>
  </si>
  <si>
    <t>ｵｵｱｻﾞﾅｶﾉﾀﾞ</t>
  </si>
  <si>
    <t>ｵｵｱｻﾞﾅﾝﾌﾞﾘﾖｳﾂｼﾞ</t>
  </si>
  <si>
    <t>ｵｵｱｻﾞｵｵｻｷ</t>
  </si>
  <si>
    <t>ｵｵｱｻﾞﾀﾞｲﾔﾏ</t>
  </si>
  <si>
    <t>ｵｵｱｻﾞﾃﾗﾔﾏ</t>
  </si>
  <si>
    <t>ｵｵｱｻﾞｶﾐﾉﾀﾞ</t>
  </si>
  <si>
    <t>さいたま市　見沼区</t>
  </si>
  <si>
    <t>ｵｵｱｻﾞﾏﾙｶﾞｻｷ</t>
  </si>
  <si>
    <t>ｵｵｱｻﾞｺﾌｶｻｸ</t>
  </si>
  <si>
    <t>ｵｵｱｻﾞﾆｲﾂﾞﾂﾐ</t>
  </si>
  <si>
    <t>ｵｵｱｻﾞﾋｶﾞｼﾓﾝｾﾞﾝ</t>
  </si>
  <si>
    <t>ｵｵｱｻﾞﾋｻﾞｺ</t>
  </si>
  <si>
    <t>ｵｵｱｻﾞﾔﾏ</t>
  </si>
  <si>
    <t>ｵｵｱｻﾞｶﾀﾔｼﾝﾃﾞﾝ</t>
  </si>
  <si>
    <t>ｵｵｱｻﾞｻｻﾏﾙ</t>
  </si>
  <si>
    <t>ｵｵｱｻﾞﾋｶﾞｼｱﾗｲ</t>
  </si>
  <si>
    <t>ｵｵｱｻﾞﾐｸﾗ</t>
  </si>
  <si>
    <t>ｵｵｱｻﾞﾆｼﾔﾏﾑﾗｼﾝﾃﾞﾝ</t>
  </si>
  <si>
    <t>ｵｵｱｻﾞﾆｼﾔﾏｼﾝﾃﾞﾝ</t>
  </si>
  <si>
    <t>ｵｵｱｻﾞﾐﾔﾏ</t>
  </si>
  <si>
    <t>ｵｵｱｻﾞﾐﾅﾐﾅｶﾏﾙ</t>
  </si>
  <si>
    <t>ｵｵｱｻﾞﾐﾅﾐﾅｶﾉ</t>
  </si>
  <si>
    <t>ｵｵｱｻﾞﾅｶｶﾞﾜ</t>
  </si>
  <si>
    <t>ｵｵｱｻﾞｶﾐﾔﾏｸﾞﾁｼﾝﾃﾞﾝ</t>
  </si>
  <si>
    <t>ｵｵｱｻﾞｼﾝｳｴﾓﾝｼﾝﾃﾞﾝ</t>
  </si>
  <si>
    <t>さいたま市　桜区</t>
  </si>
  <si>
    <t>ｵｵｱｻﾞｼﾗｸﾜ</t>
  </si>
  <si>
    <t>ｵｵｱｻﾞｼﾞﾝﾃﾞ</t>
  </si>
  <si>
    <t>ｵｵｱｻﾞｻﾞｲｹ</t>
  </si>
  <si>
    <t>ｵｵｱｻﾞｼﾕｸ</t>
  </si>
  <si>
    <t>ｵｵｱｻﾞｺﾞｾｷ</t>
  </si>
  <si>
    <t>ｵｵｱｻﾞｶﾐｵｵｸﾎﾞ</t>
  </si>
  <si>
    <t>ｵｵｱｻﾞｼﾓｵｵｸﾎﾞ</t>
  </si>
  <si>
    <t>ｵｵｱｻﾞｵｵｸﾎﾞﾘﾖｳｹ</t>
  </si>
  <si>
    <t>さいたま市　岩槻区</t>
  </si>
  <si>
    <t>ｵｵｱｻﾞｶﾅﾑﾛ</t>
  </si>
  <si>
    <t>ｵｵｱｻﾞｳﾗｼﾞｵﾝｼﾞ</t>
  </si>
  <si>
    <t>ｵｵｱｻﾞｺﾐｿﾞ</t>
  </si>
  <si>
    <t>ｵｵｱｻﾞﾄｸﾘｷ</t>
  </si>
  <si>
    <t>ｵｵｱｻﾞｵﾓﾃｼﾞｵﾝｼﾞ</t>
  </si>
  <si>
    <t>ｵｵｱｻﾞｼﾞｵﾝｼﾞ</t>
  </si>
  <si>
    <t>ｵｵｱｻﾞﾅｶﾞﾐﾔ</t>
  </si>
  <si>
    <t>ｵｵｱｻﾞﾏｼﾅｶﾞ</t>
  </si>
  <si>
    <t>ｵｵｱｻﾞｵｵｸﾞﾁ</t>
  </si>
  <si>
    <t>ｵｵｱｻﾞｵｵﾄ</t>
  </si>
  <si>
    <t>ｵｵｱｻﾞﾆｲｶﾞﾀｽｶ</t>
  </si>
  <si>
    <t>ｵｵｱｻﾞｵｵﾓﾘ</t>
  </si>
  <si>
    <t>ｵｵｱｻﾞｵｵﾉｼﾞﾏ</t>
  </si>
  <si>
    <t>ｵｵｱｻﾞｽｴﾀﾞ</t>
  </si>
  <si>
    <t>ｵｵｱｻﾞﾀｶｿﾈ</t>
  </si>
  <si>
    <t>ｵｵｱｻﾞﾉﾏｺﾞ</t>
  </si>
  <si>
    <t>ｵｵｱｻﾞｶｷﾞｱｹﾞ</t>
  </si>
  <si>
    <t>ｵｵｱｻﾞｶｷﾞｱｹﾞｼﾝﾃﾞﾝ</t>
  </si>
  <si>
    <t>ｵｵｱｻﾞｵｶﾞｻｷｼﾝﾃﾞﾝ</t>
  </si>
  <si>
    <t>ｵｵｱｻﾞｵｶﾞｻｷ</t>
  </si>
  <si>
    <t>ｵｵｱｻﾞﾐﾅﾐｼﾓｱﾗｲ</t>
  </si>
  <si>
    <t>ｵｵｱｻﾞｸﾛﾔ</t>
  </si>
  <si>
    <t>ｵｵｱｻﾞｻｻｸﾎﾞ</t>
  </si>
  <si>
    <t>ｵｵｱｻﾞｻｻｸﾎﾞｼﾝﾃﾞﾝ</t>
  </si>
  <si>
    <t>ｵｵｱｻﾞﾖｺﾈ</t>
  </si>
  <si>
    <t>ｵｵｱｻﾞｳｷﾔ</t>
  </si>
  <si>
    <t>ｵｵｱｻﾞﾑﾗｸﾆ</t>
  </si>
  <si>
    <t>ｵｵｱｻﾞｼﾝﾌﾟｸｼﾞ</t>
  </si>
  <si>
    <t>ｵｵｱｻﾞｶｼﾜｻﾞｷ</t>
  </si>
  <si>
    <t>ｵｵｱｻﾞﾔｼﾀ</t>
  </si>
  <si>
    <t>ｵｵｱｻﾞｲﾜﾂｷ</t>
  </si>
  <si>
    <t>ｵｵｱｻﾞﾐﾅﾐﾂｼﾞ</t>
  </si>
  <si>
    <t>ｵｵｱｻﾞﾐﾉﾜ</t>
  </si>
  <si>
    <t>ｵｵｱｻﾞｱｲﾉﾊﾗ</t>
  </si>
  <si>
    <t>ｵｵｱｻﾞﾎﾝｼﾞﾕｸ</t>
  </si>
  <si>
    <t>ｵｵｱｻﾞｶﾅｼｹﾞ</t>
  </si>
  <si>
    <t>ｵｵｱｻﾞﾍｲﾘﾝｼﾞ</t>
  </si>
  <si>
    <t>ｵｵｱｻﾞﾏｺﾞﾒ</t>
  </si>
  <si>
    <t>ｵｵｱｻﾞｶｹ</t>
  </si>
  <si>
    <t>ｵｵｱｻﾞｿﾄｺﾞｳﾏ</t>
  </si>
  <si>
    <t>ｵｵｱｻﾞﾀｶｽｶ</t>
  </si>
  <si>
    <t>ｵｵｱｻﾞｳﾁｺﾞｳﾏ</t>
  </si>
  <si>
    <t>ｵｵｱｻﾞｴﾝﾄﾞｳｳﾁ</t>
  </si>
  <si>
    <t>ｵｵｱｻﾞﾏﾂｲｼ</t>
  </si>
  <si>
    <t>ｵｵｱｻﾞｺﾞﾝｹﾞﾝﾄﾞｳ</t>
  </si>
  <si>
    <t>ｵｵｱｻﾞｻﾂﾃ</t>
  </si>
  <si>
    <t>ｵｵｱｻﾞｶﾐﾖｼﾊﾞ</t>
  </si>
  <si>
    <t>ｵｵｱｻﾞｼﾝﾒｲｳﾁ</t>
  </si>
  <si>
    <t>ｵｵｱｻﾞｷﾀﾞﾁ</t>
  </si>
  <si>
    <t>ｵｵｱｻﾞｶﾐｳﾜﾀﾞ</t>
  </si>
  <si>
    <t>ｵｵｱｻﾞｼﾓｳﾜﾀﾞ</t>
  </si>
  <si>
    <t>ｵｵｱｻﾞｼﾓﾖｼﾊﾞ</t>
  </si>
  <si>
    <t>ｵｵｱｻﾞﾆｼｾｷﾔﾄﾞ</t>
  </si>
  <si>
    <t>ｵｵｱｻﾞﾊﾅｼﾞﾏ</t>
  </si>
  <si>
    <t>ｵｵｱｻﾞﾏｷﾉｼﾞ</t>
  </si>
  <si>
    <t>ｵｵｱｻﾞﾎｿﾉ</t>
  </si>
  <si>
    <t>ｵｵｱｻﾞﾋﾗﾉ</t>
  </si>
  <si>
    <t>ｵｵｱｻﾞﾅｶﾞﾏ</t>
  </si>
  <si>
    <t>ｵｵｱｻﾞｶﾐｵｳｷﾞ</t>
  </si>
  <si>
    <t>ｵｵｱｻﾞﾁﾂﾞｶ</t>
  </si>
  <si>
    <t>ｵｵｱｻﾞｼﾓｶﾜｻｷ</t>
  </si>
  <si>
    <t>ｵｵｱｻﾞﾅｶｶﾜｻｷ</t>
  </si>
  <si>
    <t>ｵｵｱｻﾞﾊﾁｼﾞﾖｳ</t>
  </si>
  <si>
    <t>ｵｵｱｻﾞﾂﾙｶﾞｿﾈ</t>
  </si>
  <si>
    <t>ｵｵｱｻﾞｶﾐﾊﾞﾝﾊﾞ</t>
  </si>
  <si>
    <t>ｵｵｱｻﾞｺｻｸﾀﾞ</t>
  </si>
  <si>
    <t>ｵｵｱｻﾞﾏﾂﾉｷ</t>
  </si>
  <si>
    <t>ｵｵｱｻﾞｼﾝﾏﾁ</t>
  </si>
  <si>
    <t>ｵｵｱｻﾞﾆﾁﾖｳﾒ</t>
  </si>
  <si>
    <t>ｵｵｱｻﾞﾅｶﾊﾞﾝﾊﾞ</t>
  </si>
  <si>
    <t>ｵｵｱｻﾞｷｿﾞﾈ</t>
  </si>
  <si>
    <t>ｵｵｱｻﾞﾐﾅﾐｶﾜｻｷ</t>
  </si>
  <si>
    <t>ｵｵｱｻﾞｲｾﾉ</t>
  </si>
  <si>
    <t>ｵｵｱｻﾞｺｼﾝﾃﾞﾝ</t>
  </si>
  <si>
    <t>ｵｵｱｻﾞｶﾞｹ</t>
  </si>
  <si>
    <t>ｵｵｱｻﾞﾀﾞｲﾊﾞﾗ</t>
  </si>
  <si>
    <t>ｵｵｱｻﾞﾐﾅﾐｳｼﾛﾔ</t>
  </si>
  <si>
    <t>ｵｵｱｻﾞﾔﾅｷﾞﾉﾐﾔ</t>
  </si>
  <si>
    <t>ｵｵｱｻﾞﾆｼﾌﾞｸﾛ</t>
  </si>
  <si>
    <t>ｵｵｱｻﾞｵｵｿﾈ</t>
  </si>
  <si>
    <t>ｵｵｱｻﾞｳｷﾂﾞｶ</t>
  </si>
  <si>
    <t>ｲﾝﾀ-ﾐﾅﾐ</t>
  </si>
  <si>
    <t>ｵｵｱｻﾞｶﾐｳﾁｶﾜ</t>
  </si>
  <si>
    <t>ｵｵｱｻﾞｼﾓｳﾁｶﾜ</t>
  </si>
  <si>
    <t>ｵｵｱｻﾞﾊﾁｺｼﾝﾃﾞﾝ</t>
  </si>
  <si>
    <t>ｵｵｱｻﾞﾅﾍﾞｺｳｼﾞ</t>
  </si>
  <si>
    <t>ｵｵｱｻﾞｶﾜﾌｼﾞ</t>
  </si>
  <si>
    <t>ｵｵｱｻﾞﾐﾅﾐﾋﾛｼﾏ</t>
  </si>
  <si>
    <t>ｵｵｱｻﾞｼﾞﾕｳｲﾂｹﾝ</t>
  </si>
  <si>
    <t>ｵｵｱｻﾞﾋﾗｶﾀｼﾝﾃﾞﾝ</t>
  </si>
  <si>
    <t>ｵｵｱｻﾞｼｼﾐﾂﾞｶ</t>
  </si>
  <si>
    <t>ｵｵｱｻﾞｶﾄｳ</t>
  </si>
  <si>
    <t>ｵｵｱｻﾞﾊﾝﾜﾘ</t>
  </si>
  <si>
    <t>ｵｵｱｻﾞｲｲｼﾞﾏ</t>
  </si>
  <si>
    <t>ｵｵｱｻﾞﾄﾞｼﾞﾖｳ</t>
  </si>
  <si>
    <t>ｵｵｱｻﾞﾄﾐｼﾝﾃﾞﾝ</t>
  </si>
  <si>
    <t>ｵｵｱｻﾞｺﾏﾂｶﾞﾜ</t>
  </si>
  <si>
    <t>ｵｵｱｻﾞｷｳﾘｼﾝﾃﾞﾝ</t>
  </si>
  <si>
    <t>ｵｵｱｻﾞｷﾖｳﾎ</t>
  </si>
  <si>
    <t>ｵｵｱｻﾞｶﾜﾉ</t>
  </si>
  <si>
    <t>ｵｵｱｻﾞｶﾜﾄﾞﾐ</t>
  </si>
  <si>
    <t>ｵｵｱｻﾞｾｷ</t>
  </si>
  <si>
    <t>ｵｵｱｻﾞﾌﾅﾄ</t>
  </si>
  <si>
    <t>ｵｵｱｻﾞｵｵﾏﾂ</t>
  </si>
  <si>
    <t>ｵｵｱｻﾞｵｵｽｷﾞ</t>
  </si>
  <si>
    <t>ｵｵｱｻﾞｷﾀｶﾜｻｷ</t>
  </si>
  <si>
    <t>ｵｵｱｻﾞﾑｺｳﾊﾞﾀｹ</t>
  </si>
  <si>
    <t>ｵｵｱｻﾞｵｵﾖｼ</t>
  </si>
  <si>
    <t>ｵｵｱｻﾞｵｵﾊﾞﾔｼ</t>
  </si>
  <si>
    <t>ｺｼｶﾞﾔ</t>
  </si>
  <si>
    <t>ｵｵｱｻﾞｵｵﾌｻ</t>
  </si>
  <si>
    <t>ｵｵｱｻﾞｵｵｻﾞﾄ</t>
  </si>
  <si>
    <t>ｵｵｱｻﾞﾌｸﾛﾔﾏ</t>
  </si>
  <si>
    <t>ｵｵｱｻﾞｵﾝﾏ</t>
  </si>
  <si>
    <t>ｵｵｱｻﾞｵｵﾐﾁ</t>
  </si>
  <si>
    <t>ｵｵｱｻﾞｻﾝﾉﾐﾔ</t>
  </si>
  <si>
    <t>ｵｵｱｻﾞｵﾝﾏｼﾝﾃﾞﾝ</t>
  </si>
  <si>
    <t>ｵｵｱｻﾞｶﾐﾏｸﾘ</t>
  </si>
  <si>
    <t>ｵｵｱｻﾞｵｵﾄﾞﾏﾘ</t>
  </si>
  <si>
    <t>ｵｵｱｻﾞｼﾓﾏｸﾘ</t>
  </si>
  <si>
    <t>ｵｵｱｻﾞﾔｼﾞﾕｳﾛｳ</t>
  </si>
  <si>
    <t>北葛飾郡　松伏町</t>
  </si>
  <si>
    <t>ｵｵｱｻﾞｳｵﾇﾏ</t>
  </si>
  <si>
    <t>ｵｵｱｻﾞﾂｲﾋｼﾞ</t>
  </si>
  <si>
    <t>ｵｵｱｻﾞｶﾅｽｷﾞ</t>
  </si>
  <si>
    <t>ｵｵｱｻﾞﾀｼﾞﾏ</t>
  </si>
  <si>
    <t>ｵｵｱｻﾞｵｵｶﾜﾄﾞ</t>
  </si>
  <si>
    <t>ｵｵｱｻﾞﾏﾂﾌﾞｼ</t>
  </si>
  <si>
    <t>ｵｵｱｻﾞｶﾐｱｶｲﾜ</t>
  </si>
  <si>
    <t>ｵｵｱｻﾞｼﾓｱｶｲﾜ</t>
  </si>
  <si>
    <t>ｵｵｱｻﾞﾉｼﾞﾏ</t>
  </si>
  <si>
    <t>ｵｵｱｻﾞｵｿｶﾞﾜ</t>
  </si>
  <si>
    <t>ｵｵｱｻﾞｽﾅﾊﾗ</t>
  </si>
  <si>
    <t>ｵｵｱｻﾞﾐﾅﾐｵｷﾞｼﾏ</t>
  </si>
  <si>
    <t>ｶﾞﾓｳ ﾐﾅﾐﾁﾖｳ</t>
  </si>
  <si>
    <t>ｶﾞﾓｳ ｱﾀｺﾞﾁﾖｳ</t>
  </si>
  <si>
    <t>ｶﾞﾓｳ ﾆｼﾏﾁ</t>
  </si>
  <si>
    <t>ｶﾞﾓｳ ｺﾄﾌﾞｷﾁﾖｳ</t>
  </si>
  <si>
    <t>ｶﾞﾓｳ ﾎﾝﾁﾖｳ</t>
  </si>
  <si>
    <t>ｶﾞﾓｳ ﾋｶﾞｼﾁﾖｳ</t>
  </si>
  <si>
    <t>ｶﾞﾓｳ ｱｻﾋﾁﾖｳ</t>
  </si>
  <si>
    <t>ｶﾞﾓｳ ｱｶﾈﾁﾖｳ</t>
  </si>
  <si>
    <t>ｵｵｱｻﾞﾅｶﾞｼﾏ</t>
  </si>
  <si>
    <t>ｵｵｱｻﾞｷﾀｳｼﾛﾔ</t>
  </si>
  <si>
    <t>北葛飾郡　杉戸町</t>
  </si>
  <si>
    <t>ｵｵｱｻﾞｷﾂﾞｳﾁ</t>
  </si>
  <si>
    <t>ｵｵｱｻﾞﾜｼﾉｽ</t>
  </si>
  <si>
    <t>ｵｵｱｻﾞｷﾉｶﾜ</t>
  </si>
  <si>
    <t>ｵｵｱｻﾞﾐﾔﾏｴ</t>
  </si>
  <si>
    <t>ｵｵｱｻﾞﾒﾇﾏ</t>
  </si>
  <si>
    <t>ｵｵｱｻﾞﾋﾞﾖｳﾌﾞ</t>
  </si>
  <si>
    <t>ｵｵｱｻﾞﾂﾊﾞｷ</t>
  </si>
  <si>
    <t>ｵｵｱｻﾞｻｲﾊﾞ</t>
  </si>
  <si>
    <t>ｵｵｱｻﾞﾅﾗﾋﾞﾂｶ</t>
  </si>
  <si>
    <t>ｵｵｱｻﾞｷﾀﾊｽﾇﾏ</t>
  </si>
  <si>
    <t>ｵｵｱｻﾞﾂﾂﾐﾈ</t>
  </si>
  <si>
    <t>ｵｵｱｻﾞﾄｵﾉ</t>
  </si>
  <si>
    <t>ｵｵｱｻﾞﾋﾛﾄﾇﾏ</t>
  </si>
  <si>
    <t>ｵｵｱｻﾞｻｻﾞｴﾓﾝ</t>
  </si>
  <si>
    <t>ｵｵｱｻﾞﾓﾄｼﾞﾏ</t>
  </si>
  <si>
    <t>ｵｵｱｻﾞﾊﾞﾗｼﾞﾏ</t>
  </si>
  <si>
    <t>ｵｵｱｻﾞｼﾓﾀｶﾉ</t>
  </si>
  <si>
    <t>ｵｵｱｻﾞｼﾓﾉ</t>
  </si>
  <si>
    <t>南埼玉郡　宮代町</t>
  </si>
  <si>
    <t>ｱｻﾞﾅｶｼﾞﾏ</t>
  </si>
  <si>
    <t>ｱｻﾞﾐﾔﾋｶﾞｼ</t>
  </si>
  <si>
    <t>ｱｻﾞﾋﾒﾐﾔ</t>
  </si>
  <si>
    <t>ｱｻﾞﾋｶﾞｼ</t>
  </si>
  <si>
    <t>ｱｻﾞﾅｶ</t>
  </si>
  <si>
    <t>ｱｻﾞｶﾈﾊﾗ</t>
  </si>
  <si>
    <t>ｱｻﾞﾆｼﾊﾞﾗ</t>
  </si>
  <si>
    <t>ｱｻﾞﾔﾏｻﾞｷ</t>
  </si>
  <si>
    <t>ｱｻﾞｻｶｻｲ</t>
  </si>
  <si>
    <t>ｵｵｱｻﾞﾋｶﾞｼｸﾒﾊﾗ</t>
  </si>
  <si>
    <t>ｵｵｱｻﾞﾆｼｸﾒﾊﾗ</t>
  </si>
  <si>
    <t>ｵｵｱｻﾞｺｸﾉｳ</t>
  </si>
  <si>
    <t>ｼﾖｳﾌﾞﾁﾖｳ ｼﾖｳﾜﾇﾏ</t>
  </si>
  <si>
    <t>ｼﾖｳﾌﾞﾁﾖｳ ｶﾜﾊﾗｲ</t>
  </si>
  <si>
    <t>ｼﾖｳﾌﾞﾁﾖｳ ﾀﾞｲ</t>
  </si>
  <si>
    <t>ｼﾖｳﾌﾞﾁﾖｳ ｻﾝｶﾞ</t>
  </si>
  <si>
    <t>ｼﾖｳﾌﾞﾁﾖｳ ﾆｲﾎﾞﾘ</t>
  </si>
  <si>
    <t>ｼﾖｳﾌﾞﾁﾖｳ ｼﾖｳﾌﾞ</t>
  </si>
  <si>
    <t>ｼﾖｳﾌﾞﾁﾖｳ ｶﾐｵｵｻｷ</t>
  </si>
  <si>
    <t>ｼﾖｳﾌﾞﾁﾖｳ ｼﾊﾞﾔﾏｼｺﾞｳ</t>
  </si>
  <si>
    <t>ｼﾖｳﾌﾞﾁﾖｳ ｼﾓｶﾔﾏ</t>
  </si>
  <si>
    <t>ｼﾖｳﾌﾞﾁﾖｳ ｶﾐｶﾔﾏ</t>
  </si>
  <si>
    <t>ｼﾖｳﾌﾞﾁﾖｳ ｵﾊﾞﾔｼ</t>
  </si>
  <si>
    <t>ﾂﾈｽﾞﾐ</t>
  </si>
  <si>
    <t>ｵｵｱｻﾞﾂﾂﾐ</t>
  </si>
  <si>
    <t>ｵｵｱｻﾞﾐﾖｳ</t>
  </si>
  <si>
    <t>ｵｵｱｻﾞﾂﾈｷﾞ</t>
  </si>
  <si>
    <t>ｵｵｱｻﾞﾐﾛｸ</t>
  </si>
  <si>
    <t>ｵｵｱｻﾞｶﾐﾑﾗｷﾐ</t>
  </si>
  <si>
    <t>ｵｵｱｻﾞｼﾓﾑﾗｷﾐ</t>
  </si>
  <si>
    <t>ｵｵｱｻﾞﾐﾀｶﾔ</t>
  </si>
  <si>
    <t>ｵｵｱｻﾞﾖﾍｴｼﾝﾃﾞﾝ</t>
  </si>
  <si>
    <t>ｵｵｱｻﾞﾋﾉﾃｼﾝﾃﾞﾝ</t>
  </si>
  <si>
    <t>ｵｵｱｻﾞｷｳｴﾓﾝｼﾝﾃﾞﾝ</t>
  </si>
  <si>
    <t>ｵｵｱｻﾞｷﾀｵｷﾞｼﾏ</t>
  </si>
  <si>
    <t>ｵｵｱｻﾞｲﾏｲｽﾞﾐ</t>
  </si>
  <si>
    <t>ｵｵｱｻﾞﾅｶﾃｺﾊﾞﾔｼ</t>
  </si>
  <si>
    <t>ｵｵｱｻﾞｼﾓﾃｺﾊﾞﾔｼ</t>
  </si>
  <si>
    <t>ｵｵｱｻﾞﾏﾁﾔ</t>
  </si>
  <si>
    <t>ｵｵｱｻﾞｶﾐﾃｺﾊﾞﾔｼ</t>
  </si>
  <si>
    <t>ｵｵｱｻﾞｼﾓﾊﾆﾕｳ</t>
  </si>
  <si>
    <t>ｵｵｱｻﾞｶﾐﾊﾆﾕｳ</t>
  </si>
  <si>
    <t>ｵｵｱｻﾞｷﾀﾌﾞｸﾛ</t>
  </si>
  <si>
    <t>ｵｵｱｻﾞｶﾊﾞｶﾞｻｷ</t>
  </si>
  <si>
    <t>ｵｵｱｻﾞﾋﾃﾞﾔｽ</t>
  </si>
  <si>
    <t>ｵｵｱｻﾞｽｶｹﾞ</t>
  </si>
  <si>
    <t>ｵｵｱｻﾞｶﾐｶﾜｻｷ</t>
  </si>
  <si>
    <t>ｵｵｱｻﾞｽﾅﾔﾏ</t>
  </si>
  <si>
    <t>ｵｵｱｻﾞｺﾏﾂ</t>
  </si>
  <si>
    <t>ｵｵｱｻﾞｶﾐｼﾝｺﾞｳ</t>
  </si>
  <si>
    <t>ｵｵｱｻﾞｺｽｶ</t>
  </si>
  <si>
    <t>ｵｵｱｻﾞｸﾜｻｷ</t>
  </si>
  <si>
    <t>ｵｵｱｻﾞｶﾐｲﾜｾ</t>
  </si>
  <si>
    <t>ｵｵｱｻﾞｼﾓｲﾜｾ</t>
  </si>
  <si>
    <t>ｵｵｱｻﾞﾅｶｲﾜｾ</t>
  </si>
  <si>
    <t>ｵｵｱｻﾞｼﾓｼﾝｺﾞｳ</t>
  </si>
  <si>
    <t>ｵｵｱｻﾞｼﾓｼﾝﾃﾞﾝ</t>
  </si>
  <si>
    <t>ｵｵｱｻﾞﾎﾝｶﾜﾏﾀ</t>
  </si>
  <si>
    <t>ｵｵｱｻﾞﾊﾆﾕｳ</t>
  </si>
  <si>
    <t>ｵｵｱｻﾞｶﾐｶﾜﾏﾀ</t>
  </si>
  <si>
    <t>ｵｵｱｻﾞｲﾅｺﾞ</t>
  </si>
  <si>
    <t>ｵｵｱｻﾞﾎﾂﾄ</t>
  </si>
  <si>
    <t>ｵｵｱｻﾞﾌｼﾞｲｶﾐｸﾞﾐ</t>
  </si>
  <si>
    <t>ｵｵｱｻﾞﾌｼﾞｲｼﾓｸﾞﾐ</t>
  </si>
  <si>
    <t>ｵｵｱｻﾞｸﾛﾊﾏ</t>
  </si>
  <si>
    <t>ｵｵｱｻﾞｴｶﾞｻｷ</t>
  </si>
  <si>
    <t>ｵｵｱｻﾞｻｻﾔﾏ</t>
  </si>
  <si>
    <t>ｵｵｱｻﾞｶﾜｼﾏ</t>
  </si>
  <si>
    <t>ｵｵｱｻﾞﾈｶﾞﾈ</t>
  </si>
  <si>
    <t>ｵｵｱｻﾞｶｲﾂﾞｶ</t>
  </si>
  <si>
    <t>ｵｵｱｻﾞｳﾙｲﾄﾞ</t>
  </si>
  <si>
    <t>ｵｵｱｻﾞｺﾏｻｷ</t>
  </si>
  <si>
    <t>ｵｵｱｻﾞｲﾇﾏ</t>
  </si>
  <si>
    <t>ｵｵｱｻﾞｶﾐﾋﾗﾉ</t>
  </si>
  <si>
    <t>ｵｵｱｻﾞﾀｶﾑｼ</t>
  </si>
  <si>
    <t>ｵｵｱｻﾞﾐﾅﾐｼﾝｼﾕｸ</t>
  </si>
  <si>
    <t>ｵｵｱｻﾞｼﾞﾖｳ</t>
  </si>
  <si>
    <t>ﾌｼﾞｵｶﾏﾁ ｼﾀﾐﾔ</t>
  </si>
  <si>
    <t>ｵｵｱｻﾞﾌﾙﾔｶﾐ</t>
  </si>
  <si>
    <t>ｵｵｱｻﾞﾌﾙﾔﾎﾝｺﾞｳ</t>
  </si>
  <si>
    <t>ｵｵｱｻﾞﾔﾂｼﾏ</t>
  </si>
  <si>
    <t>ｵｵｱｻﾞﾀｶｼﾏ</t>
  </si>
  <si>
    <t>ｵｵｱｻﾞｸｹﾞﾄﾞ</t>
  </si>
  <si>
    <t>ｵｵｱｻﾞｶｲﾇﾏ</t>
  </si>
  <si>
    <t>ｵｵｱｻﾞﾌﾙｲﾁﾊﾞ</t>
  </si>
  <si>
    <t>ｵｵｱｻﾞｷﾉﾒ</t>
  </si>
  <si>
    <t>ｵｵｱｻﾞｳｼｺ</t>
  </si>
  <si>
    <t>ｵｵｱｻﾞｵｵﾅｶｲ</t>
  </si>
  <si>
    <t>ｵｵｱｻﾞｺﾅｶｲ</t>
  </si>
  <si>
    <t>ｵｵｱｻﾞﾅﾐｷ</t>
  </si>
  <si>
    <t>ｵｵｱｻﾞﾐﾅﾐﾀｼﾞﾏ</t>
  </si>
  <si>
    <t>ｵｵｱｻﾞｺｾﾝﾊﾞ</t>
  </si>
  <si>
    <t>ｵｵｱｻﾞｵｵｾﾝﾊﾞ</t>
  </si>
  <si>
    <t>比企郡　川島町</t>
  </si>
  <si>
    <t>ｵｵｱｻﾞｳﾒﾉｷ</t>
  </si>
  <si>
    <t>ｵｵｱｻﾞｼﾓｵﾐﾉ</t>
  </si>
  <si>
    <t>ｵｵｱｻﾞﾏﾂﾅｶﾞ</t>
  </si>
  <si>
    <t>ｵｵｱｻﾞｼﾊﾞﾇﾏ</t>
  </si>
  <si>
    <t>ｵｵｱｻﾞｵﾐﾉ</t>
  </si>
  <si>
    <t>ｵｵｱｻﾞｶﾐｵﾐﾉ</t>
  </si>
  <si>
    <t>ｵｵｱｻﾞｶｺﾞ</t>
  </si>
  <si>
    <t>ｵｵｱｻﾞﾄﾊﾞｲｼﾝﾃﾞﾝ</t>
  </si>
  <si>
    <t>ｵｵｱｻﾞﾄｳﾌﾞ</t>
  </si>
  <si>
    <t>ｵｵｱｻﾞﾋｶﾞｼｵｵﾂﾞｶ</t>
  </si>
  <si>
    <t>ｵｵｱｻﾞｲﾂﾎﾟﾝｷﾞ</t>
  </si>
  <si>
    <t>ｵｵｱｻﾞﾑｼﾂﾞｶ</t>
  </si>
  <si>
    <t>ｵｵｱｻﾞﾄﾊﾞｲ</t>
  </si>
  <si>
    <t>ｵｵｱｻﾞｶﾐﾔﾂﾊﾞﾔｼ</t>
  </si>
  <si>
    <t>ｵｵｱｻﾞｼﾓﾔﾂﾊﾞﾔｼ</t>
  </si>
  <si>
    <t>ｵｵｱｻﾞﾊﾀﾅｶ</t>
  </si>
  <si>
    <t>ｵｵｱｻﾞﾐﾎﾔｼﾞﾕｸ</t>
  </si>
  <si>
    <t>ｵｵｱｻﾞﾋｶﾞｼﾉ</t>
  </si>
  <si>
    <t>ｵｵｱｻﾞﾔﾏｶﾞﾔﾄ</t>
  </si>
  <si>
    <t>ｵｵｱｻﾞｳｼｶﾞﾔﾄ</t>
  </si>
  <si>
    <t>ｵｵｱｻﾞｼﾛｲﾇﾏ</t>
  </si>
  <si>
    <t>ｵｵｱｻﾞﾋﾗﾇﾏ</t>
  </si>
  <si>
    <t>ｵｵｱｻﾞｼﾁｸ</t>
  </si>
  <si>
    <t>ｵｵｱｻﾞｵﾓﾃ</t>
  </si>
  <si>
    <t>ｵｵｱｻﾞﾆｲﾎﾞﾘ</t>
  </si>
  <si>
    <t>ｵｵｱｻﾞｼﾓﾑｼﾞﾅ</t>
  </si>
  <si>
    <t>ｵｵｱｻﾞｶﾐﾑｼﾞﾅ</t>
  </si>
  <si>
    <t>ｵｵｱｻﾞﾃﾞﾏﾙｼﾓｺﾞｳ</t>
  </si>
  <si>
    <t>ｵｵｱｻﾞｶﾐｵｵﾔｼｷ</t>
  </si>
  <si>
    <t>ｵｵｱｻﾞﾃﾞﾏﾙﾅｶｺﾞｳ</t>
  </si>
  <si>
    <t>ｵｵｱｻﾞｼﾓｵｵﾔｼｷ</t>
  </si>
  <si>
    <t>ｵｵｱｻﾞﾃﾞﾏﾙﾎﾝ</t>
  </si>
  <si>
    <t>ｵｵｱｻﾞﾏｹﾞｼ</t>
  </si>
  <si>
    <t>ｵｵｱｻﾞﾆｼﾔ</t>
  </si>
  <si>
    <t>ｵｵｱｻﾞｶﾐｲｸﾞｻ</t>
  </si>
  <si>
    <t>ｵｵｱｻﾞｸｷﾞﾅｼ</t>
  </si>
  <si>
    <t>ｵｵｱｻﾞｶｸｾﾝ</t>
  </si>
  <si>
    <t>ｵｵｱｻﾞｼﾓｲｸﾞｻ</t>
  </si>
  <si>
    <t>ｵｵｱｻﾞｲｸﾞｻ</t>
  </si>
  <si>
    <t>ｵｵｱｻﾞﾅｶﾞﾗｸ</t>
  </si>
  <si>
    <t>ｵｵｱｻﾞｼﾖｳｼﾞｷ</t>
  </si>
  <si>
    <t>ｵｵｱｻﾞｷﾀｿﾉﾍﾞ</t>
  </si>
  <si>
    <t>ｵｵｱｻﾞﾌｷﾂﾞｶ</t>
  </si>
  <si>
    <t>ｵｵｱｻﾞﾅｶﾔﾏ</t>
  </si>
  <si>
    <t>ｵｵｱｻﾞﾄﾓﾘ</t>
  </si>
  <si>
    <t>ｵｵｱｻﾞﾐﾅﾐｿﾉﾍﾞ</t>
  </si>
  <si>
    <t>ｵｵｱｻﾞｱｶｵ</t>
  </si>
  <si>
    <t>ｵｵｱｻﾞｺﾇﾏ</t>
  </si>
  <si>
    <t>ｵｵｱｻﾞﾖｺﾇﾏ</t>
  </si>
  <si>
    <t>ｵｵｱｻﾞﾅｶｵｻｶ</t>
  </si>
  <si>
    <t>ｵｵｱｻﾞｱｵｷ</t>
  </si>
  <si>
    <t>ｵｵｱｻﾞﾄﾐﾔ</t>
  </si>
  <si>
    <t>ｵｵｱｻﾞﾂｶｺﾞｼ</t>
  </si>
  <si>
    <t>ｵｵｱｻﾞｲｼｲ</t>
  </si>
  <si>
    <t>ｵｵｱｻﾞｻｶｴ</t>
  </si>
  <si>
    <t>ｵｵｱｻﾞｻｶﾄﾞ</t>
  </si>
  <si>
    <t>ｵｵｱｻﾞｶﾀﾔﾅｷﾞｼﾝﾃﾞﾝ</t>
  </si>
  <si>
    <t>ｵｵｱｻﾞｶﾀﾔﾅｷﾞ</t>
  </si>
  <si>
    <t>ｵｵｱｻﾞｱｻﾊﾞ</t>
  </si>
  <si>
    <t>ｵｵｱｻﾞｱｵｳﾀﾞ</t>
  </si>
  <si>
    <t>ｵｵｱｻﾞｱﾂｶﾞﾜ</t>
  </si>
  <si>
    <t>ｵｵｱｻﾞｶﾔｶﾞﾀ</t>
  </si>
  <si>
    <t>ｵｵｱｻﾞﾓﾘﾄﾞ</t>
  </si>
  <si>
    <t>ｵｵｱｻﾞﾖﾂｶｲﾁﾊﾞ</t>
  </si>
  <si>
    <t>ｵｵｱｻﾞﾀﾜﾒ</t>
  </si>
  <si>
    <t>ｵｵｱｻﾞﾂｶｻｷ</t>
  </si>
  <si>
    <t>ｵｵｱｻﾞｷﾀｵｵﾂｶ</t>
  </si>
  <si>
    <t>ｵｵｱｻﾞｶｹﾉｳｴ</t>
  </si>
  <si>
    <t>ｵｵｱｻﾞｼﾞﾖｳｶﾞﾝｼﾞ</t>
  </si>
  <si>
    <t>ｵｵｱｻﾞｾﾞﾝﾉｳｼﾞ</t>
  </si>
  <si>
    <t>ｵｵｱｻﾞｷﾀﾐﾈ</t>
  </si>
  <si>
    <t>ﾆｼｲﾝﾀ-</t>
  </si>
  <si>
    <t>ｵｵｱｻﾞｻﾜｷ</t>
  </si>
  <si>
    <t>ｵｵｱｻﾞﾎﾘｺﾞﾒ</t>
  </si>
  <si>
    <t>ｵｵｱｻﾞﾀｹﾉｳﾁ</t>
  </si>
  <si>
    <t>ｵｵｱｻﾞｷﾀｱｻﾊﾞ</t>
  </si>
  <si>
    <t>ｵｵｱｻﾞｲﾏﾆｼ</t>
  </si>
  <si>
    <t>ｵｵｱｻﾞｶﾈﾀﾞ</t>
  </si>
  <si>
    <t>ｵｵｱｻﾞｶﾐﾖｼﾀﾞ</t>
  </si>
  <si>
    <t>ｵｵｱｻﾞﾄｸﾞﾁ</t>
  </si>
  <si>
    <t>ｵｵｱｻﾞﾋｶﾞｼﾜﾀﾞ</t>
  </si>
  <si>
    <t>ｵｵｱｻﾞｼﾝｶﾞﾔ</t>
  </si>
  <si>
    <t>比企郡　鳩山町</t>
  </si>
  <si>
    <t>ｵｵｱｻﾞｵｸﾀﾞ</t>
  </si>
  <si>
    <t>ｵｵｱｻﾞｵｵﾊｼ</t>
  </si>
  <si>
    <t>ｵｵｱｻﾞｸﾏｲ</t>
  </si>
  <si>
    <t>ｵｵｱｻﾞﾀｶﾉｸﾗ</t>
  </si>
  <si>
    <t>ｵｵｱｻﾞｲｽﾞｲ</t>
  </si>
  <si>
    <t>ｵｵｱｻﾞﾀｹﾓﾄ</t>
  </si>
  <si>
    <t>ｵｵｱｻﾞｽｴ</t>
  </si>
  <si>
    <t>ｵｵｱｻﾞｲｼｻﾞｶ</t>
  </si>
  <si>
    <t>ｵｵｱｻﾞｱｶﾇﾏ</t>
  </si>
  <si>
    <t>ｵｵｱｻﾞｺﾖｳ</t>
  </si>
  <si>
    <t>ｵｵｱｻﾞﾏﾒﾄﾞ</t>
  </si>
  <si>
    <t>入間郡　越生町</t>
  </si>
  <si>
    <t>ｵｵｱｻﾞﾌﾙｲｹ</t>
  </si>
  <si>
    <t>ｵｵｱｻﾞｶﾉｼﾀ</t>
  </si>
  <si>
    <t>ｵｵｱｻﾞﾅﾙｾ</t>
  </si>
  <si>
    <t>ｵｵｱｻﾞﾂｸﾈ</t>
  </si>
  <si>
    <t>ｵｵｱｻﾞﾄﾞｳﾔﾏ</t>
  </si>
  <si>
    <t>ｵｵｱｻﾞｶﾐﾔﾂ</t>
  </si>
  <si>
    <t>ｵｵｱｻﾞｸﾛｲﾜ</t>
  </si>
  <si>
    <t>ｵｵｱｻﾞﾆｼﾜﾀﾞ</t>
  </si>
  <si>
    <t>ｵｵｱｻﾞﾈｵｲ</t>
  </si>
  <si>
    <t>ｵｵｱｻﾞｳｴﾉ</t>
  </si>
  <si>
    <t>ｵｵｱｻﾞｵｺﾞｾ</t>
  </si>
  <si>
    <t>ｵｵｱｻﾞﾑｷﾞﾊﾗ</t>
  </si>
  <si>
    <t>ｵｵｱｻﾞｺｽｷﾞ</t>
  </si>
  <si>
    <t>ｵｵｱｻﾞﾀﾞｲﾏ</t>
  </si>
  <si>
    <t>ｵｵｱｻﾞｸﾛﾔﾏ</t>
  </si>
  <si>
    <t>ｵｵｱｻﾞﾀﾂｶﾞﾔ</t>
  </si>
  <si>
    <t>入間郡　毛呂山町</t>
  </si>
  <si>
    <t>ｵｵｱｻﾞﾆｶﾞﾊﾞﾔｼ</t>
  </si>
  <si>
    <t>ｵｵｱｻﾞｵｵﾙｲ</t>
  </si>
  <si>
    <t>ｵｵｱｻﾞﾆｼｵｵｸﾎﾞ</t>
  </si>
  <si>
    <t>ｵｵｱｻﾞｲﾁﾊﾞ</t>
  </si>
  <si>
    <t>ｵｵｱｻﾞｼﾓｶﾞﾜﾗ</t>
  </si>
  <si>
    <t>ｵｵｱｻﾞｶﾜｶﾄﾞ</t>
  </si>
  <si>
    <t>ｵｵｱｻﾞﾐﾉﾜﾀﾞ</t>
  </si>
  <si>
    <t>ｵｵｱｻﾞｻｲﾄﾞ</t>
  </si>
  <si>
    <t>ｵｵｱｻﾞｲﾜｲ</t>
  </si>
  <si>
    <t>ｵｵｱｻﾞﾏｴｸﾎﾞ</t>
  </si>
  <si>
    <t>ｵｵｱｻﾞﾅｶﾞｾ</t>
  </si>
  <si>
    <t>ｵｵｱｻﾞｱｻﾋﾀﾞｲ</t>
  </si>
  <si>
    <t>ｵｵｱｻﾞﾂﾂﾞﾗﾇｷ</t>
  </si>
  <si>
    <t>ｵｵｱｻﾞｺﾀﾞﾔ</t>
  </si>
  <si>
    <t>ｵｵｱｻﾞﾓﾛﾎﾝｺﾞｳ</t>
  </si>
  <si>
    <t>ｵｵｱｻﾞｵｵﾔｷﾞ</t>
  </si>
  <si>
    <t>ｵｵｱｻﾞｼﾕｸﾔ</t>
  </si>
  <si>
    <t>ｵｵｱｻﾞｱｽﾜ</t>
  </si>
  <si>
    <t>ｵｵｱｻﾞﾀｷﾉｲﾘ</t>
  </si>
  <si>
    <t>ｵｵｱｻﾞﾀｹﾉ</t>
  </si>
  <si>
    <t>ｵｵｱｻﾞﾌｼﾞﾐ</t>
  </si>
  <si>
    <t>ｵｵｱｻﾞｼﾓﾋﾛﾔ</t>
  </si>
  <si>
    <t>ｵｵｱｻﾞｱﾏﾇﾏｼﾝﾃﾞﾝ</t>
  </si>
  <si>
    <t>ｵｵｱｻﾞﾖｼﾀﾞ</t>
  </si>
  <si>
    <t>ｵｵｱｻﾞｸｼﾞﾗｲｼﾝﾃﾞﾝ</t>
  </si>
  <si>
    <t>ｵｵｱｻﾞｺﾂﾞﾂﾐ</t>
  </si>
  <si>
    <t>ｵｵｱｻﾞｼﾓｵｻｶ</t>
  </si>
  <si>
    <t>ｵｵｱｻﾞﾋﾗﾂｶｼﾝﾃﾞﾝ</t>
  </si>
  <si>
    <t>ｵｵｱｻﾞｸｼﾞﾗｲ</t>
  </si>
  <si>
    <t>ｵｵｱｻﾞｳﾜﾄﾞ</t>
  </si>
  <si>
    <t>ｵｵｱｻﾞｶﾐﾃﾗﾔﾏ</t>
  </si>
  <si>
    <t>ｵｵｱｻﾞｽｶﾞﾏ</t>
  </si>
  <si>
    <t>ｵｵｱｻﾞｼｼｶｲ</t>
  </si>
  <si>
    <t>ｵｵｱｻﾞｲｼﾀﾞﾎﾝｺﾞｳ</t>
  </si>
  <si>
    <t>ｵｵｱｻﾞｲｼﾀﾞ</t>
  </si>
  <si>
    <t>ｵｵｱｻﾞｷﾀﾀｼﾞﾏ</t>
  </si>
  <si>
    <t>ｵｵｱｻﾞﾄｳﾐﾖｳｼﾞ</t>
  </si>
  <si>
    <t>ｵｵｱｻﾞｶﾓﾀﾞ</t>
  </si>
  <si>
    <t>ｵｵｱｻﾞｶﾐｵｲﾌﾞｸﾛ</t>
  </si>
  <si>
    <t>ｵｵｱｻﾞﾅｶｵｲﾌﾞｸﾛ</t>
  </si>
  <si>
    <t>ｵｵｱｻﾞﾋｶﾞｼﾎﾝｼﾞﾕｸ</t>
  </si>
  <si>
    <t>ｵｵｱｻﾞｼﾓｵｲﾌﾞｸﾛ</t>
  </si>
  <si>
    <t>ｵｵｱｻﾞｶﾜｺﾞｴ</t>
  </si>
  <si>
    <t>ｵｵｱｻﾞﾃﾗｲ</t>
  </si>
  <si>
    <t>ｵｵｱｻﾞｲｻﾇﾏ</t>
  </si>
  <si>
    <t>ｵｵｱｻﾞﾏﾂｺﾞｳ</t>
  </si>
  <si>
    <t>ｵｵｱｻﾞｵｶﾞﾔ</t>
  </si>
  <si>
    <t>ｵｵｱｻﾞｺﾑﾛ</t>
  </si>
  <si>
    <t>ｵｵｱｻﾞﾉﾀﾞ</t>
  </si>
  <si>
    <t>ｵｵｱｻﾞﾄﾖﾀﾞｼﾝﾃﾞﾝ</t>
  </si>
  <si>
    <t>ｵｵｱｻﾞｱﾗｼﾞﾕｸ</t>
  </si>
  <si>
    <t>ｵｵｱｻﾞｵｵｾﾝﾊﾞｼﾝﾃﾞﾝ</t>
  </si>
  <si>
    <t>ｵｵｱｻﾞｷｼ</t>
  </si>
  <si>
    <t>ｵｵｱｻﾞｽﾅ</t>
  </si>
  <si>
    <t>ｵｵｱｻﾞｵｳｷﾞｶﾞｼ</t>
  </si>
  <si>
    <t>ｵｵｱｻﾞｶﾐｼﾝｶﾞｼ</t>
  </si>
  <si>
    <t>ｵｵｱｻﾞｼﾓｼﾝｶﾞｼ</t>
  </si>
  <si>
    <t>ｵｵｱｻﾞﾃﾗｵ</t>
  </si>
  <si>
    <t>ｵｵｱｻﾞﾌｼﾞﾏ</t>
  </si>
  <si>
    <t>ｵｵｱｻﾞｲﾏﾌｸ</t>
  </si>
  <si>
    <t>ｵｵｱｻﾞｽﾅｸﾎﾞ</t>
  </si>
  <si>
    <t>ｵｵｱｻﾞｼﾓﾏﾂﾊﾞﾗ</t>
  </si>
  <si>
    <t>ｵｵｱｻﾞｶﾐﾏﾂﾊﾞﾗ</t>
  </si>
  <si>
    <t>ｵｵｱｻﾞｼﾓｱｶｻｶ</t>
  </si>
  <si>
    <t>ｵｵｱｻﾞﾅｶﾌｸ</t>
  </si>
  <si>
    <t>ｵｵｱｻﾞｵｵﾂｶｼﾝﾃﾞﾝ</t>
  </si>
  <si>
    <t>ｵｵｱｻﾞｱｵﾔｷﾞ</t>
  </si>
  <si>
    <t>ｵｵｱｻﾞｵｵﾌｸﾛｼﾝﾃﾞﾝ</t>
  </si>
  <si>
    <t>ｵｵｱｻﾞｵｵﾌｸﾛ</t>
  </si>
  <si>
    <t>ｵｵｱｻﾞﾔﾏｼﾛ</t>
  </si>
  <si>
    <t>ｵｵｱｻﾞｲｹﾉﾍﾞ</t>
  </si>
  <si>
    <t>ｵｵｱｻﾞﾏｽｶﾀ</t>
  </si>
  <si>
    <t>ｵｵｱｻﾞｱｲﾅｼﾝﾃﾞﾝ</t>
  </si>
  <si>
    <t>ｵｵｱｻﾞｶｻﾊﾀ</t>
  </si>
  <si>
    <t>ｵｵｱｻﾞﾀﾊﾞﾒ</t>
  </si>
  <si>
    <t>ｵｵｱｻﾞｺﾏﾃﾞﾗﾉｼﾝﾃﾞﾝ</t>
  </si>
  <si>
    <t>ｵｵｱｻﾞｱｻﾋｶﾞｵｶ</t>
  </si>
  <si>
    <t>ｵｵｱｻﾞﾆｲﾎﾘｼﾝﾃﾞﾝ</t>
  </si>
  <si>
    <t>ｵｵｱｻﾞﾊﾗｼﾞﾕｸ</t>
  </si>
  <si>
    <t>ｵｵｱｻﾞﾐﾅﾐﾋﾗｻﾜ</t>
  </si>
  <si>
    <t>ｵｵｱｻﾞﾓﾘﾄﾞｼﾝﾃﾞﾝ</t>
  </si>
  <si>
    <t>ｵｵｱｻﾞｼﾓﾀｶﾊｷﾞｼﾝﾃﾞﾝ</t>
  </si>
  <si>
    <t>ｵｵｱｻﾞｵﾅｶｹﾞｼﾝﾃﾞﾝ</t>
  </si>
  <si>
    <t>ﾑｻｼﾀｶﾊｷﾞ</t>
  </si>
  <si>
    <t>ｵｵｱｻﾞｼﾓｵｵﾔｻﾞﾜ</t>
  </si>
  <si>
    <t>ｵｵｱｻﾞｵｵﾔｻﾞﾜ</t>
  </si>
  <si>
    <t>ｵｵｱｻﾞﾀｶﾄﾐ</t>
  </si>
  <si>
    <t>ｵｵｱｻﾞﾀｷﾞ</t>
  </si>
  <si>
    <t>ｵｵｱｻﾞｳﾏﾋｷｻﾞﾜ</t>
  </si>
  <si>
    <t>ｵｵｱｻﾞﾅｶｻﾞﾜ</t>
  </si>
  <si>
    <t>ｵｵｱｻﾞｵﾅｶｹﾞ</t>
  </si>
  <si>
    <t>ｵｵｱｻﾞｶﾔﾏ</t>
  </si>
  <si>
    <t>ｵｵｱｻﾞﾅｶｶﾔﾏ</t>
  </si>
  <si>
    <t>ｵｵｱｻﾞｼﾓｶﾔﾏ</t>
  </si>
  <si>
    <t>ｵｵｱｻﾞｶﾐｶﾔﾏ</t>
  </si>
  <si>
    <t>ｵｵｱｻﾞﾆﾚｷﾞ</t>
  </si>
  <si>
    <t>ｵｵｱｻﾞﾔｴﾝﾀﾞ</t>
  </si>
  <si>
    <t>ｵｵｱｻﾞﾔﾏﾈ</t>
  </si>
  <si>
    <t>ｵｵｱｻﾞｷﾀﾋﾗｻﾜ</t>
  </si>
  <si>
    <t>ｵｵｱｻﾞﾉﾉﾐﾔ</t>
  </si>
  <si>
    <t>ｵｵｱｻﾞｸﾘﾂﾎﾞ</t>
  </si>
  <si>
    <t>ｵｵｱｻﾞｳﾒﾊﾗ</t>
  </si>
  <si>
    <t>ｵｵｱｻﾞﾀｶｵｶ</t>
  </si>
  <si>
    <t>ｵｵｱｻﾞｺﾏﾎﾝｺﾞｳ</t>
  </si>
  <si>
    <t>ｵｵｱｻﾞｾｲﾘﾕｳ</t>
  </si>
  <si>
    <t>ｵｵｱｻﾞﾀﾞｲ</t>
  </si>
  <si>
    <t>ｵｵｱｻﾞｸﾎﾞ</t>
  </si>
  <si>
    <t>ｵｵｱｻﾞﾋｶﾞｼﾐﾂｷﾞ</t>
  </si>
  <si>
    <t>ｵｵｱｻﾞﾅｶｼﾝﾃﾞﾝ</t>
  </si>
  <si>
    <t>ｵｵｱｻﾞﾎﾘｶﾞﾈ</t>
  </si>
  <si>
    <t>ｵｵｱｻﾞｶﾐｱｶｻｶ</t>
  </si>
  <si>
    <t>ｵｵｱｻﾞｶｻﾞｼ</t>
  </si>
  <si>
    <t>ｵｵｱｻﾞｷﾀｲﾘｿ</t>
  </si>
  <si>
    <t>ｵｵｱｻﾞﾐﾅﾐｲﾘｿ</t>
  </si>
  <si>
    <t>ｵｵｱｻﾞﾐｽﾞﾉ</t>
  </si>
  <si>
    <t>ｵｵｱｻﾞｶﾐﾋﾛｾ</t>
  </si>
  <si>
    <t>ｵｵｱｻﾞｼﾓﾋﾛｾ</t>
  </si>
  <si>
    <t>ｵｵｱｻﾞｼﾓｵｸﾄﾐ</t>
  </si>
  <si>
    <t>ｵｵｱｻﾞｶﾐｵｸﾄﾐ</t>
  </si>
  <si>
    <t>ｵｵｱｻﾞｶｼﾜﾊﾞﾗｼﾝﾃﾞﾝ</t>
  </si>
  <si>
    <t>ｵｵｱｻﾞｺﾞﾐｶﾞﾔ</t>
  </si>
  <si>
    <t>ｵｵｱｻﾞｶﾐﾋﾛﾔ</t>
  </si>
  <si>
    <t>ｵｵｱｻﾞﾂﾙｶﾞｵｶ</t>
  </si>
  <si>
    <t>ｵｵｱｻﾞﾌｼﾞｶﾞﾈ</t>
  </si>
  <si>
    <t>ｵｵｱｻﾞｽﾈｵﾘ</t>
  </si>
  <si>
    <t>ｵｵｱｻﾞｵｵﾀｶﾞﾔ</t>
  </si>
  <si>
    <t>ｵｵｱｻﾞﾐﾂｷﾞｼﾝﾃﾞﾝ</t>
  </si>
  <si>
    <t>ｵｵｱｻﾞﾀｶｸﾗ</t>
  </si>
  <si>
    <t>ｵｵｱｻﾞｶﾐｼﾝﾃﾞﾝ</t>
  </si>
  <si>
    <t>ｵｵｱｻﾞｶﾐｳﾁﾏｷﾞ</t>
  </si>
  <si>
    <t>ｵｵｱｻﾞｼﾓｳﾁﾏｷﾞ</t>
  </si>
  <si>
    <t>ｵｵｱｻﾞﾈｷﾞｼ</t>
  </si>
  <si>
    <t>ｵｵｱｻﾞﾋｻﾞｵﾘ</t>
  </si>
  <si>
    <t>ｵｵｱｻﾞﾋｶﾞｼｵｵｸﾎﾞ</t>
  </si>
  <si>
    <t>ｵｵｱｻﾞｶﾐﾅﾝﾊﾞﾀ</t>
  </si>
  <si>
    <t>ｵｵｱｻﾞﾅﾝﾊﾞﾀｼﾝﾃﾞﾝ</t>
  </si>
  <si>
    <t>ｵｵｱｻﾞｼﾓﾅﾝﾊﾞﾀ</t>
  </si>
  <si>
    <t>ｵｵｱｻﾞﾐｽﾞｺ</t>
  </si>
  <si>
    <t>ｵｵｱｻﾞｶﾂｾ</t>
  </si>
  <si>
    <t>入間郡　三芳町</t>
  </si>
  <si>
    <t>ｵｵｱｻﾞﾌｼﾞｸﾎﾞ</t>
  </si>
  <si>
    <t>ｵｵｱｻﾞﾁｸﾏｻﾞﾜ</t>
  </si>
  <si>
    <t>ｵｵｱｻﾞｷﾀﾅｶﾞｲ</t>
  </si>
  <si>
    <t>ｵｵｱｻﾞｶﾐﾄﾒ</t>
  </si>
  <si>
    <t>ｵｵｱｻﾞｵｶ</t>
  </si>
  <si>
    <t>ｵｵｱｻﾞﾋｶﾞｼﾀﾞｲﾗ</t>
  </si>
  <si>
    <t>ｵｵｱｻﾞﾏﾂﾔﾏ</t>
  </si>
  <si>
    <t>ｵｵｱｻﾞｲﾁﾉｶﾜ</t>
  </si>
  <si>
    <t>ｵｵｱｻﾞﾌﾙｺｵﾘ</t>
  </si>
  <si>
    <t>ｵｵｱｻﾞｼﾓﾉﾓﾄ</t>
  </si>
  <si>
    <t>ｵｵｱｻﾞｼﾓｵｼﾀﾞﾘ</t>
  </si>
  <si>
    <t>ｵｵｱｻﾞﾊﾔﾏﾀ</t>
  </si>
  <si>
    <t>ｵｵｱｻﾞｼﾖｳﾀﾞｲ</t>
  </si>
  <si>
    <t>ｵｵｱｻﾞﾐﾔﾊﾅ</t>
  </si>
  <si>
    <t>ｵｵｱｻﾞｵｵｸﾛﾍﾞ</t>
  </si>
  <si>
    <t>ｵｵｱｻﾞｸｽﾞﾌﾞｸﾛ</t>
  </si>
  <si>
    <t>ｵｵｱｻﾞﾆｼﾓﾄｼﾞﾕｸ</t>
  </si>
  <si>
    <t>ｵｵｱｻﾞｹﾂｶ</t>
  </si>
  <si>
    <t>ｵｵｱｻﾞｲﾜﾄﾞﾉ</t>
  </si>
  <si>
    <t>ｵｵｱｻﾞｼﾝｺﾞｳ</t>
  </si>
  <si>
    <t>ｵｵｱｻﾞｲｼﾊﾞｼ</t>
  </si>
  <si>
    <t>ｵｵｱｻﾞｶﾐﾉﾓﾄ</t>
  </si>
  <si>
    <t>ｵｵｱｻﾞｶﾐｵｼﾀﾞﾘ</t>
  </si>
  <si>
    <t>ｵｵｱｻﾞｼﾓｵｵﾄﾞﾘ</t>
  </si>
  <si>
    <t>ｵｵｱｻﾞｼﾓｶﾞﾗｺ</t>
  </si>
  <si>
    <t>ｵｵｱｻﾞｶﾐｶﾞﾗｺ</t>
  </si>
  <si>
    <t>比企郡　吉見町</t>
  </si>
  <si>
    <t>ｵｵｱｻﾞﾋﾄﾂｷﾞ</t>
  </si>
  <si>
    <t>ｵｵｱｻﾞﾒｲｼﾕｳ</t>
  </si>
  <si>
    <t>ｵｵｱｻﾞｼﾞﾄｳﾎｳ</t>
  </si>
  <si>
    <t>ｵｵｱｻﾞｶﾐｽﾞﾅ</t>
  </si>
  <si>
    <t>ｵｵｱｻﾞﾅｶｿﾞﾈ</t>
  </si>
  <si>
    <t>ｵｵｱｻﾞｷﾀｼﾓｽﾞﾅ</t>
  </si>
  <si>
    <t>ｵｵｱｻﾞﾏﾙﾇｷ</t>
  </si>
  <si>
    <t>ｵｵｱｻﾞｺﾐﾖｳｼﾝﾃﾞﾝ</t>
  </si>
  <si>
    <t>ｵｵｱｻﾞｺﾐﾖｳ</t>
  </si>
  <si>
    <t>ｵｵｱｻﾞｶﾐｷﾞﾝﾔ</t>
  </si>
  <si>
    <t>ｵｵｱｻﾞｼﾓｷﾞﾝﾔ</t>
  </si>
  <si>
    <t>ｵｵｱｻﾞﾔｸﾞﾁ</t>
  </si>
  <si>
    <t>ｵｵｱｻﾞｼﾓﾎｿﾔ</t>
  </si>
  <si>
    <t>ｵｵｱｻﾞﾅｶｱﾗｲ</t>
  </si>
  <si>
    <t>ｵｵｱｻﾞﾊｽﾇﾏｼﾝﾃﾞﾝ</t>
  </si>
  <si>
    <t>ｵｵｱｻﾞﾀｶｵｼﾝﾃﾞﾝ</t>
  </si>
  <si>
    <t>ｵｵｱｻﾞｽﾉｺｼﾝﾃﾞﾝ</t>
  </si>
  <si>
    <t>ｵｵｱｻﾞｸﾎﾞﾀｼﾝﾃﾞﾝ</t>
  </si>
  <si>
    <t>ｵｵｱｻﾞｶﾊﾞｶﾘﾔ</t>
  </si>
  <si>
    <t>ｵｵｱｻﾞﾏﾝｺｳｼﾞ</t>
  </si>
  <si>
    <t>ｵｵｱｻﾞｵｵﾜﾀﾞ</t>
  </si>
  <si>
    <t>ｵｵｱｻﾞｱﾗｺ</t>
  </si>
  <si>
    <t>ｵｵｱｻﾞｲｲｼﾞﾏｼﾝﾃﾞﾝ</t>
  </si>
  <si>
    <t>ｵｵｱｻﾞｴﾜｲ</t>
  </si>
  <si>
    <t>ｵｵｱｻﾞｵｵｸｼ</t>
  </si>
  <si>
    <t>ｵｵｱｻﾞﾏｴｺﾞｳﾁ</t>
  </si>
  <si>
    <t>ｵｵｱｻﾞｴﾂﾅ</t>
  </si>
  <si>
    <t>ｵｵｱｻﾞｺﾞｼﾖ</t>
  </si>
  <si>
    <t>ｵｵｱｻﾞﾜﾅ</t>
  </si>
  <si>
    <t>ｵｵｱｻﾞｸﾒﾀﾞ</t>
  </si>
  <si>
    <t>ｵｵｱｻﾞﾐﾅﾐﾖｼﾐ</t>
  </si>
  <si>
    <t>ｵｵｱｻﾞｷﾀﾖｼﾐ</t>
  </si>
  <si>
    <t>ｵｵｱｻﾞﾅｶﾞﾔﾂ</t>
  </si>
  <si>
    <t>ｵｵｱｻﾞﾆｼﾖｼﾐ</t>
  </si>
  <si>
    <t>ｵｵｱｻﾞﾔﾏﾉｼﾀ</t>
  </si>
  <si>
    <t>ｵｵｱｻﾞﾏﾂｻﾞｷ</t>
  </si>
  <si>
    <t>ｵｵｱｻﾞﾎﾝｻﾞﾜ</t>
  </si>
  <si>
    <t>ｵｵｱｻﾞｺｱﾗｲ</t>
  </si>
  <si>
    <t>ｵｵｱｻﾞｶﾐﾎｿﾔ</t>
  </si>
  <si>
    <t>比企郡　嵐山町</t>
  </si>
  <si>
    <t>ｵｵｱｻﾞﾌﾙｻﾄ</t>
  </si>
  <si>
    <t>ｵｵｱｻﾞｶﾁﾀﾞ</t>
  </si>
  <si>
    <t>ｵｵｱｻﾞﾋﾛﾉ</t>
  </si>
  <si>
    <t>ｵｵｱｻﾞｵﾂﾊﾞﾀ</t>
  </si>
  <si>
    <t>ｵｵｱｻﾞﾀﾛｳﾏﾙ</t>
  </si>
  <si>
    <t>ｵｵｱｻﾞｼｶﾞ</t>
  </si>
  <si>
    <t>ｵｵｱｻﾞﾋﾗｻﾜ</t>
  </si>
  <si>
    <t>ｵｵｱｻﾞｽｶﾞﾔ</t>
  </si>
  <si>
    <t>ｵｵｱｻﾞｵｵｸﾗ</t>
  </si>
  <si>
    <t>ｵｵｱｻﾞｼﾖｳｸﾞﾝｻﾜ</t>
  </si>
  <si>
    <t>ｵｵｱｻﾞｶﾏｶﾞﾀ</t>
  </si>
  <si>
    <t>ｵｵｱｻﾞﾄｵﾔﾏ</t>
  </si>
  <si>
    <t>ｵｵｱｻﾞｾﾝｼﾞﾕﾄﾞｳ</t>
  </si>
  <si>
    <t>比企郡　小川町</t>
  </si>
  <si>
    <t>ｵｵｱｻﾞﾆｼﾌﾙｻﾄ</t>
  </si>
  <si>
    <t>ｵｵｱｻﾞﾀｶﾉｽ</t>
  </si>
  <si>
    <t>ｵｵｱｻﾞﾅﾗﾅｼ</t>
  </si>
  <si>
    <t>ｵｵｱｻﾞｲｾﾈ</t>
  </si>
  <si>
    <t>ｵｵｱｻﾞﾉｳﾏｽ</t>
  </si>
  <si>
    <t>ｵｵｱｻﾞﾀｶﾐ</t>
  </si>
  <si>
    <t>ｵｵｱｻﾞｶﾐﾖｺﾀ</t>
  </si>
  <si>
    <t>ｵｵｱｻﾞｼﾓﾖｺﾀ</t>
  </si>
  <si>
    <t>ｵｵｱｻﾞﾅｶﾂﾒ</t>
  </si>
  <si>
    <t>ｵｵｱｻﾞｶｸﾔﾏ</t>
  </si>
  <si>
    <t>ｵｵｱｻﾞﾊﾗｶﾞﾜ</t>
  </si>
  <si>
    <t>ｵｵｱｻﾞｵｶﾞﾜ</t>
  </si>
  <si>
    <t>ｵｵｱｻﾞｼﾓｻﾞﾄ</t>
  </si>
  <si>
    <t>ｵｵｱｻﾞｱｵﾔﾏ</t>
  </si>
  <si>
    <t>ｵｵｱｻﾞｶﾐﾌﾙﾃﾗ</t>
  </si>
  <si>
    <t>ｵｵｱｻﾞｼﾓﾌﾙﾃﾗ</t>
  </si>
  <si>
    <t>ｵｵｱｻﾞｺｼｺﾞｴ</t>
  </si>
  <si>
    <t>ｵｵｱｻﾞﾕｷｴ</t>
  </si>
  <si>
    <t>ｵｵｱｻﾞﾏｽｵ</t>
  </si>
  <si>
    <t>ｵｵｱｻﾞｶｻﾊﾗ</t>
  </si>
  <si>
    <t>ｵｵｱｻﾞｽｸﾞﾛ</t>
  </si>
  <si>
    <t>ｵｵｱｻﾞｷﾛｺ</t>
  </si>
  <si>
    <t>比企郡　ときがわ町</t>
  </si>
  <si>
    <t>ｵｵｱｻﾞﾀｸﾞﾛ</t>
  </si>
  <si>
    <t>ｵｵｱｻﾞﾀﾏｶﾞﾜ</t>
  </si>
  <si>
    <t>ｵｵｱｻﾞｺﾞﾐﾖｳ</t>
  </si>
  <si>
    <t>ｵｵｱｻﾞﾋｶｹﾞ</t>
  </si>
  <si>
    <t>ｵｵｱｻﾞｸﾓｶﾞﾜﾗ</t>
  </si>
  <si>
    <t>ｵｵｱｻﾞﾍﾞﾂｼﾖ</t>
  </si>
  <si>
    <t>ｵｵｱｻﾞﾊﾞﾝｼﾞﾖｳ</t>
  </si>
  <si>
    <t>ｵｵｱｻﾞﾊﾞﾝﾊﾞ</t>
  </si>
  <si>
    <t>ｵｵｱｻﾞｾｷﾎﾞﾘ</t>
  </si>
  <si>
    <t>ｵｵｱｻﾞﾀﾅｶ</t>
  </si>
  <si>
    <t>ｵｵｱｻﾞｾﾄﾓﾄｶﾐ</t>
  </si>
  <si>
    <t>ｵｵｱｻﾞｾﾄﾓﾄｼﾓ</t>
  </si>
  <si>
    <t>ｵｵｱｻﾞﾓﾓﾉｷ</t>
  </si>
  <si>
    <t>ｵｵｱｻﾞｵｵﾂｷ</t>
  </si>
  <si>
    <t>ｵｵｱｻﾞﾆｼﾀﾞｲﾗ</t>
  </si>
  <si>
    <t>ｵｵｱｻﾞｸﾇｷﾞﾀﾞｲﾗ</t>
  </si>
  <si>
    <t>ｵｵｱｻﾞｵｵﾉ</t>
  </si>
  <si>
    <t>秩父郡　東秩父村</t>
  </si>
  <si>
    <t>ｵｵｱｻﾞｵｵｳﾁｻﾞﾜ</t>
  </si>
  <si>
    <t>ｵｵｱｻﾞｻｶﾓﾄ</t>
  </si>
  <si>
    <t>ｵｵｱｻﾞｵｸｻﾜ</t>
  </si>
  <si>
    <t>ｵｵｱｻﾞﾔｽﾄﾞ</t>
  </si>
  <si>
    <t>ｵｵｱｻﾞﾐﾄﾞｳ</t>
  </si>
  <si>
    <t>ｵｵｱｻﾞｼﾛｲｼ</t>
  </si>
  <si>
    <t>比企郡　滑川町</t>
  </si>
  <si>
    <t>ｵｵｱｻﾞﾂﾁｼｵ</t>
  </si>
  <si>
    <t>ｵｵｱｻﾞﾔﾏﾀ</t>
  </si>
  <si>
    <t>ｵｵｱｻﾞﾐｽﾞﾌｻ</t>
  </si>
  <si>
    <t>ｵｵｱｻﾞｲｺ</t>
  </si>
  <si>
    <t>ｵｵｱｻﾞｽｶﾞﾀﾞ</t>
  </si>
  <si>
    <t>ｵｵｱｻﾞﾊﾈｵ</t>
  </si>
  <si>
    <t>ｵｵｱｻﾞﾐﾔｺ</t>
  </si>
  <si>
    <t>ｵｵｱｻﾞﾂｷﾉﾜ</t>
  </si>
  <si>
    <t>ｵｵｱｻﾞﾐﾔｻﾞﾜ</t>
  </si>
  <si>
    <t>ｵｵｱｻﾞﾅｶｲ</t>
  </si>
  <si>
    <t>ｵｵｱｻﾞｶﾜｻｷ</t>
  </si>
  <si>
    <t>ｵｵｱｻﾞｱｼｶﾘﾊﾞ</t>
  </si>
  <si>
    <t>ｵｵｱｻﾞﾋﾗﾏﾂ</t>
  </si>
  <si>
    <t>ｵｵｱｻﾞｺｸﾎﾞ</t>
  </si>
  <si>
    <t>ｵｵｱｻﾞｼﾓｶｼﾞ</t>
  </si>
  <si>
    <t>ｵｵｱｻﾞﾅﾐﾔﾅｷﾞ</t>
  </si>
  <si>
    <t>ｵｵｱｻﾞｼﾝｺｳ</t>
  </si>
  <si>
    <t>ｵｵｱｻﾞｲﾜｻﾜ</t>
  </si>
  <si>
    <t>ｵｵｱｻﾞﾔｵﾛｼ</t>
  </si>
  <si>
    <t>ｵｵｱｻﾞﾏｴｶﾞﾇｷ</t>
  </si>
  <si>
    <t>ｵｵｱｻﾞｶﾜﾃﾞﾗ</t>
  </si>
  <si>
    <t>ｵｵｱｻﾞｶｻﾇｲ</t>
  </si>
  <si>
    <t>ｵｵｱｻﾞｱｽﾞ</t>
  </si>
  <si>
    <t>ｵｵｱｻﾞｵﾁｱｲ</t>
  </si>
  <si>
    <t>ｵｵｱｻﾞｲﾜﾌﾞﾁ</t>
  </si>
  <si>
    <t>ｵｵｱｻﾞｶﾛｳ</t>
  </si>
  <si>
    <t>ｵｵｱｻﾞｼﾓﾊﾀ</t>
  </si>
  <si>
    <t>ｵｵｱｻﾞｶﾐﾊﾀ</t>
  </si>
  <si>
    <t>ｵｵｱｻﾞｼﾓﾅｵﾀｹ</t>
  </si>
  <si>
    <t>ｵｵｱｻﾞｶﾐﾅｵﾀｹｼﾓﾌﾞﾝ</t>
  </si>
  <si>
    <t>ｵｵｱｻﾞｶﾐﾅｵﾀｹｶﾐﾌﾞﾝ</t>
  </si>
  <si>
    <t>ｵｵｱｻﾞﾅｶﾞﾀ</t>
  </si>
  <si>
    <t>ｵｵｱｻﾞﾊﾝﾉｳ</t>
  </si>
  <si>
    <t>ｵｵｱｻﾞｸｹﾞ</t>
  </si>
  <si>
    <t>ｵｵｱｻﾞｵｵｶﾜﾗ</t>
  </si>
  <si>
    <t>ｵｵｱｻﾞｺｲﾜｲ</t>
  </si>
  <si>
    <t>ｵｵｱｻﾞｺｾﾄﾞ</t>
  </si>
  <si>
    <t>ｵｵｱｻﾞｸｽﾐ</t>
  </si>
  <si>
    <t>ｵｵｱｻﾞｶﾐﾅｸﾞﾘ</t>
  </si>
  <si>
    <t>ｵｵｱｻﾞｼﾓﾅｸﾞﾘ</t>
  </si>
  <si>
    <t>ｵｵｱｻﾞﾅｶﾄｳｶﾐｺﾞｳ</t>
  </si>
  <si>
    <t>ｵｵｱｻﾞﾅｶﾄｳﾅｶｺﾞｳ</t>
  </si>
  <si>
    <t>ｵｵｱｻﾞﾅｶﾄｳｼﾓｺﾞｳ</t>
  </si>
  <si>
    <t>ｵｵｱｻﾞﾊﾗｲﾁﾊﾞ</t>
  </si>
  <si>
    <t>ｵｵｱｻﾞｶﾐｱｶﾀﾞｸﾐ</t>
  </si>
  <si>
    <t>ｵｵｱｻﾞｼﾓｱｶﾀﾞｸﾐ</t>
  </si>
  <si>
    <t>ｵｵｱｻﾞｶﾗﾀｹ</t>
  </si>
  <si>
    <t>ｵｵｱｻﾞｱｶｻﾞﾜ</t>
  </si>
  <si>
    <t>ｵｵｱｻﾞｷﾀｶﾞﾜ</t>
  </si>
  <si>
    <t>ｵｵｱｻﾞﾀｶﾔﾏ</t>
  </si>
  <si>
    <t>ｵｵｱｻﾞﾅｶﾞｻﾜ</t>
  </si>
  <si>
    <t>ｵｵｱｻﾞｺｼﾕｳ</t>
  </si>
  <si>
    <t>ｵｵｱｻﾞｼﾗｺ</t>
  </si>
  <si>
    <t>ｵｵｱｻﾞｶﾐﾅｶﾞｻﾜ</t>
  </si>
  <si>
    <t>ｵｵｱｻﾞﾋﾗﾂﾄ</t>
  </si>
  <si>
    <t>ｵｵｱｻﾞｲﾉｳｴ</t>
  </si>
  <si>
    <t>ｵｵｱｻﾞｻｶｲｼﾏﾁﾌﾞﾝ</t>
  </si>
  <si>
    <t>ｵｵｱｻﾞｻｶｲｼ</t>
  </si>
  <si>
    <t>ｵｵｱｻﾞｱｶﾞﾉ</t>
  </si>
  <si>
    <t>ｵｵｱｻﾞﾐﾅﾐｶﾜ</t>
  </si>
  <si>
    <t>ｵｵｱｻﾞｶﾐﾌｼﾞｻﾜ</t>
  </si>
  <si>
    <t>ｵｵｷﾞﾏﾁﾔ</t>
  </si>
  <si>
    <t>ｵｵｷﾞﾀﾞｲ</t>
  </si>
  <si>
    <t>ｵｵｱｻﾞｾﾞﾝｿﾞｳｼﾝﾃﾞﾝ</t>
  </si>
  <si>
    <t>ｵｵｱｻﾞｱﾗｸ</t>
  </si>
  <si>
    <t>ｵｵｱｻﾞｻﾔﾏｶﾞﾊﾗ</t>
  </si>
  <si>
    <t>ｵｵｱｻﾞﾅｶｶﾞﾐ</t>
  </si>
  <si>
    <t>ｵｵｱｻﾞﾊﾅﾉｷ</t>
  </si>
  <si>
    <t>ｵｵｱｻﾞｼﾓﾔｶﾞﾇｷ</t>
  </si>
  <si>
    <t>ｵｵｱｻﾞｶﾐﾔｶﾞﾇｷ</t>
  </si>
  <si>
    <t>ｵｵｱｻﾞﾆｼﾐﾂｷﾞ</t>
  </si>
  <si>
    <t>ｵｵｱｻﾞﾃﾗﾀﾞｹ</t>
  </si>
  <si>
    <t>ｵｵｱｻﾞﾐﾅﾐﾐﾈ</t>
  </si>
  <si>
    <t>ｵｵｱｻﾞﾓｸﾚﾝｼﾞ</t>
  </si>
  <si>
    <t>ﾓﾘｻﾞｶ</t>
  </si>
  <si>
    <t>ｵｵｱｻﾞﾌﾞｼ</t>
  </si>
  <si>
    <t>ｵｵｱｻﾞｼﾓﾄﾐ</t>
  </si>
  <si>
    <t>ｵｵｱｻﾞﾅｶﾄﾐ</t>
  </si>
  <si>
    <t>ｵｵｱｻﾞｶﾒｶﾞﾈ</t>
  </si>
  <si>
    <t>ｵｵｱｻﾞｷﾀｲﾜｵｶ</t>
  </si>
  <si>
    <t>ｵｵｱｻﾞﾐﾅﾐﾅｶﾞｲ</t>
  </si>
  <si>
    <t>ｵｵｱｻﾞｻｶﾉｼﾀ</t>
  </si>
  <si>
    <t>ｵｵｱｻﾞｼﾛ</t>
  </si>
  <si>
    <t>ｵｵｱｻﾞｶﾒｶﾞﾔ</t>
  </si>
  <si>
    <t>ｵｵｱｻﾞﾋﾋﾞﾀ</t>
  </si>
  <si>
    <t>ｵｵｱｻﾞｼﾓﾔｽﾏﾂ</t>
  </si>
  <si>
    <t>ｵｵｱｻﾞｶﾐﾔｽﾏﾂ</t>
  </si>
  <si>
    <t>ｵｵｱｻﾞｳｼﾇﾏ</t>
  </si>
  <si>
    <t>ｵｵｱｻﾞｼﾓｱﾗｲ</t>
  </si>
  <si>
    <t>ｵｵｱｻﾞｷﾀｱｷﾂ</t>
  </si>
  <si>
    <t>ｵｵｱｻﾞｸﾒ</t>
  </si>
  <si>
    <t>ｵｵｱｻﾞｱﾗﾊﾀ</t>
  </si>
  <si>
    <t>ｵｵｱｻﾞﾔﾏｸﾞﾁ</t>
  </si>
  <si>
    <t>ｵｵｱｻﾞｶﾐﾔﾏｸﾞﾁ</t>
  </si>
  <si>
    <t>ｵｵｱｻﾞｼﾖｳﾗｸｼﾞ</t>
  </si>
  <si>
    <t>ｶﾜﾗｱｹﾄ</t>
  </si>
  <si>
    <t>ｵｵｱｻﾞｷﾀｶﾞﾜﾗ</t>
  </si>
  <si>
    <t>ｵｵｱｻﾞｻｶﾏｷ</t>
  </si>
  <si>
    <t>ｵｵｱｻﾞｼﾓﾁﾕｳｼﾞﾖｳ</t>
  </si>
  <si>
    <t>ｵｵｱｻﾞｻｲｼﾞﾖｳ</t>
  </si>
  <si>
    <t>ｵｵｱｻﾞｼﾗｶﾜﾄﾞ</t>
  </si>
  <si>
    <t>ｵｵｱｻﾞｵﾐ</t>
  </si>
  <si>
    <t>ｵｵｱｻﾞｱﾗｷ</t>
  </si>
  <si>
    <t>ｵｵｱｻﾞｼﾓｽﾄﾞ</t>
  </si>
  <si>
    <t>ｵｵｱｻﾞﾏﾅｲﾀ</t>
  </si>
  <si>
    <t>ｵｵｱｻﾞﾄｳﾏ</t>
  </si>
  <si>
    <t>ｵｵｱｻﾞｾｷﾈ</t>
  </si>
  <si>
    <t>ｵｵｱｻﾞﾜｶｺﾀﾞﾏ</t>
  </si>
  <si>
    <t>ｵｵｱｻﾞｺﾊﾞﾘ</t>
  </si>
  <si>
    <t>ｵｵｱｻﾞｻｷﾀﾏ</t>
  </si>
  <si>
    <t>ｵｵｱｻﾞﾉ</t>
  </si>
  <si>
    <t>ｵｵｱｻﾞﾜﾀﾘﾔﾅｷﾞ</t>
  </si>
  <si>
    <t>ｵｵｱｻﾞｶｶﾞﾀﾞ</t>
  </si>
  <si>
    <t>ｵｵｱｻﾞﾋﾉｳｴ</t>
  </si>
  <si>
    <t>ｵｵｱｻﾞｼﾓｵｼ</t>
  </si>
  <si>
    <t>ｵｵｱｻﾞﾏｴﾔ</t>
  </si>
  <si>
    <t>ｵｵｱｻﾞﾜﾀﾞ</t>
  </si>
  <si>
    <t>ｵｵｱｻﾞｻﾗｵ</t>
  </si>
  <si>
    <t>ｵｵｱｻﾞｺｼｷﾀﾞ</t>
  </si>
  <si>
    <t>ｵｵｱｻﾞｶﾐｲｹﾓﾘ</t>
  </si>
  <si>
    <t>ｵｵｱｻﾞｼﾓｲｹﾓﾘ</t>
  </si>
  <si>
    <t>ｵｵｱｻﾞｲﾇﾂﾞｶ</t>
  </si>
  <si>
    <t>ｵｵｱｻﾞﾏﾐﾂﾞｶ</t>
  </si>
  <si>
    <t>ｵｵｱｻﾞﾅｶｴﾌﾞｸﾛ</t>
  </si>
  <si>
    <t>ｵｵｱｻﾞﾐﾅﾐｶﾜﾗ</t>
  </si>
  <si>
    <t>ｵｵｱｻﾞｶﾐ</t>
  </si>
  <si>
    <t>ｵｵｱｻﾞﾆｼﾓﾝｾﾞﾝ</t>
  </si>
  <si>
    <t>ｵｵｱｻﾞｱｹﾞｵｼﾞﾕｸ</t>
  </si>
  <si>
    <t>ｵｵｱｻﾞｱｹﾞｵﾑﾗ</t>
  </si>
  <si>
    <t>ｵｵｱｻﾞﾊﾗｲﾁ</t>
  </si>
  <si>
    <t>ｵｵｱｻﾞｶﾜﾗﾌﾞｷ</t>
  </si>
  <si>
    <t>ｵｵｱｻﾞｱｹﾞｵｼﾓ</t>
  </si>
  <si>
    <t>ｵｵｱｻﾞｵｵﾔﾎﾝｺﾞｳ</t>
  </si>
  <si>
    <t>ｵｵｱｻﾞｲﾂﾁﾖｳﾒ</t>
  </si>
  <si>
    <t>ｵｵｱｻﾞｼﾞﾄｳｶﾀ</t>
  </si>
  <si>
    <t>ｵｵｱｻﾞﾄｻｷ</t>
  </si>
  <si>
    <t>ｵｵｱｻﾞﾂﾂﾐｻｷ</t>
  </si>
  <si>
    <t>ｵｵｱｻﾞｳｴﾉﾎﾝｺﾞｳ</t>
  </si>
  <si>
    <t>ｵｵｱｻﾞﾆｼｶｲﾂﾞｶ</t>
  </si>
  <si>
    <t>ｵｵｱｻﾞｺｼｷﾔ</t>
  </si>
  <si>
    <t>ｵｵｱｻﾞｱｾﾞﾖｼ</t>
  </si>
  <si>
    <t>ｵｵｱｻﾞﾘﾖｳｹ</t>
  </si>
  <si>
    <t>北足立郡　伊奈町</t>
  </si>
  <si>
    <t>ｵｵｱｻﾞｺﾊﾞﾘｳﾁｼﾞﾕｸ</t>
  </si>
  <si>
    <t>ｵｵｱｻﾞﾊﾇｷ</t>
  </si>
  <si>
    <t>ｵｵｱｻﾞｵｵﾊﾞﾘ</t>
  </si>
  <si>
    <t>ｵｵｱｻﾞｺﾊﾞﾘｼﾝｼﾕｸ</t>
  </si>
  <si>
    <t>ｵｵｱｻﾞｶﾉｳ</t>
  </si>
  <si>
    <t>ｵｵｱｻﾞｼﾉﾂﾞ</t>
  </si>
  <si>
    <t>ｵｵｱｻﾞｺﾞﾁﾖｳﾀﾞｲ</t>
  </si>
  <si>
    <t>ｵｵｱｻﾞﾄﾈﾘｼﾝﾃﾞﾝ</t>
  </si>
  <si>
    <t>ｵｵｱｻﾞｸﾗﾀﾞ</t>
  </si>
  <si>
    <t>ｵｵｱｻﾞｺﾊﾞﾘﾘﾖｳｹ</t>
  </si>
  <si>
    <t>ｵｵｱｻﾞｻｶﾀﾞ</t>
  </si>
  <si>
    <t>ｵｵｱｻﾞｼﾓﾋﾃﾞﾔ</t>
  </si>
  <si>
    <t>ｵｵｱｻﾞｶﾐﾋﾃﾞﾔ</t>
  </si>
  <si>
    <t>ｵｵｱｻﾞｶﾜﾀﾔ</t>
  </si>
  <si>
    <t>ｵｵｱｻﾞｷﾀﾓﾄｼﾞﾕｸ</t>
  </si>
  <si>
    <t>ｵｵｱｻﾞｼﾓｲｼﾄｶﾐ</t>
  </si>
  <si>
    <t>ｵｵｱｻﾞｼﾓｲｼﾄｼﾓ</t>
  </si>
  <si>
    <t>ｲｼﾄｼﾕｸ</t>
  </si>
  <si>
    <t>ﾆｼｼﾞﾏﾁﾖｳ</t>
  </si>
  <si>
    <t>児玉郡　美里町</t>
  </si>
  <si>
    <t>ｵｵｱｻﾞｺﾓﾀﾞ</t>
  </si>
  <si>
    <t>ｵｵｱｻﾞｱﾅｼ</t>
  </si>
  <si>
    <t>ｵｵｱｻﾞﾈｷﾞ</t>
  </si>
  <si>
    <t>ｵｵｱｻﾞﾇﾏｶﾞﾐ</t>
  </si>
  <si>
    <t>ｵｵｱｻﾞﾐﾅﾐｼﾞﾕｳｼﾞﾖｳ</t>
  </si>
  <si>
    <t>ｵｵｱｻﾞｷﾀｼﾞﾕｳｼﾞﾖｳ</t>
  </si>
  <si>
    <t>ｵｵｱｻﾞｼﾓｺﾀﾞﾏ</t>
  </si>
  <si>
    <t>ｵｵｱｻﾞｱﾏｶﾞｽ</t>
  </si>
  <si>
    <t>ｵｵｱｻﾞｲﾉﾏﾀ</t>
  </si>
  <si>
    <t>ｵｵｱｻﾞﾂﾌﾞﾗﾀ</t>
  </si>
  <si>
    <t>ｵｵｱｻﾞﾋﾛｷ</t>
  </si>
  <si>
    <t>ｵｵｱｻﾞｺﾏｷﾞﾇ</t>
  </si>
  <si>
    <t>ｺﾀﾞﾏﾁﾖｳ ﾀｶｾﾞｷ</t>
  </si>
  <si>
    <t>ｺﾀﾞﾏﾁﾖｳ ｼﾓｱｻﾞﾐ</t>
  </si>
  <si>
    <t>ｺﾀﾞﾏﾁﾖｳ ｲﾘｱｻﾞﾐ</t>
  </si>
  <si>
    <t>ｺﾀﾞﾏﾁﾖｳ ﾋﾙｶﾞﾜ</t>
  </si>
  <si>
    <t>ｺﾀﾞﾏﾁﾖｳ ｶﾐﾏｼﾓ</t>
  </si>
  <si>
    <t>ｺﾀﾞﾏﾁﾖｳ ｷﾖｳｴｲ</t>
  </si>
  <si>
    <t>ｺﾀﾞﾏﾁﾖｳ ｼﾓﾏｼﾓ</t>
  </si>
  <si>
    <t>ｺﾀﾞﾏﾁﾖｳ ｷﾀﾊﾞﾔｼ</t>
  </si>
  <si>
    <t>ｺﾀﾞﾏﾁﾖｳ ｺﾀﾞﾏ</t>
  </si>
  <si>
    <t>ｺﾀﾞﾏﾁﾖｳ ｱｷﾔﾏ</t>
  </si>
  <si>
    <t>ｺﾀﾞﾏﾁﾖｳ ｺﾀﾞｲﾗ</t>
  </si>
  <si>
    <t>ｺﾀﾞﾏﾁﾖｳ ﾅｶﾞｵｷ</t>
  </si>
  <si>
    <t>ｺﾀﾞﾏﾁﾖｳ ｶﾅﾔ</t>
  </si>
  <si>
    <t>ｺﾀﾞﾏﾁﾖｳ ﾊﾁﾏﾝﾔﾏ</t>
  </si>
  <si>
    <t>ｺﾀﾞﾏﾁﾖｳ ｺﾀﾞﾏﾐﾅﾐ</t>
  </si>
  <si>
    <t>ｺﾀﾞﾏﾁﾖｳ ﾎｷﾉ</t>
  </si>
  <si>
    <t>ｺﾀﾞﾏﾁﾖｳ ﾀﾊﾞﾀ</t>
  </si>
  <si>
    <t>ｺﾀﾞﾏﾁﾖｳ ｼｵﾔ</t>
  </si>
  <si>
    <t>ｺﾀﾞﾏﾁﾖｳ ﾀｶﾔﾅｷﾞ</t>
  </si>
  <si>
    <t>ｺﾀﾞﾏﾁﾖｳ ｲｲｸﾞﾗ</t>
  </si>
  <si>
    <t>ｺﾀﾞﾏﾁﾖｳ ﾐﾔｳﾁ</t>
  </si>
  <si>
    <t>児玉郡　神川町</t>
  </si>
  <si>
    <t>ｵｵｱｻﾞﾅｶﾆｲｻﾄ</t>
  </si>
  <si>
    <t>ｵｵｱｻﾞﾆｲｻﾄ</t>
  </si>
  <si>
    <t>ｵｵｱｻﾞﾆﾉﾐﾔ</t>
  </si>
  <si>
    <t>ｵｵｱｻﾞｼﾝｼﾕｸ</t>
  </si>
  <si>
    <t>ｵｵｱｻﾞｺﾊﾞﾏ</t>
  </si>
  <si>
    <t>ｵｵｱｻﾞﾇｸｲ</t>
  </si>
  <si>
    <t>ｵｵｱｻﾞﾋﾄﾞ</t>
  </si>
  <si>
    <t>ｵｵｱｻﾞﾓﾄﾊﾗ</t>
  </si>
  <si>
    <t>ｵｵｱｻﾞﾊﾗｼﾝﾃﾞﾝ</t>
  </si>
  <si>
    <t>ｵｵｱｻﾞｸﾏﾉﾄﾞｳ</t>
  </si>
  <si>
    <t>ｵｵｱｻﾞﾖｳｶｲﾁ</t>
  </si>
  <si>
    <t>ｵｵｱｻﾞｳｴﾀｹ</t>
  </si>
  <si>
    <t>ｵｵｱｻﾞｾｷｸﾞﾁ</t>
  </si>
  <si>
    <t>ｵｵｱｻﾞﾓﾄｱﾎﾞ</t>
  </si>
  <si>
    <t>ｵｵｱｻﾞｼｹﾝｻﾞｲｹ</t>
  </si>
  <si>
    <t>ｺﾀﾞﾏﾁﾖｳ ｲﾅｻﾞﾜ</t>
  </si>
  <si>
    <t>ｺﾀﾞﾏﾁﾖｳ ｹﾞﾝﾀﾞ</t>
  </si>
  <si>
    <t>ｺﾀﾞﾏﾁﾖｳ ｺｳﾁ</t>
  </si>
  <si>
    <t>ｺﾀﾞﾏﾁﾖｳ ｵｵﾀﾞ</t>
  </si>
  <si>
    <t>ｵｵｱｻﾞﾜﾀﾙｾ</t>
  </si>
  <si>
    <t>ｵｵｱｻﾞｼﾓｱｸﾞﾊﾗ</t>
  </si>
  <si>
    <t>ｵｵｱｻﾞｶﾐｱｸﾞﾊﾗ</t>
  </si>
  <si>
    <t>ｵｵｱｻﾞﾔﾉｳ</t>
  </si>
  <si>
    <t>ﾎﾘｷﾞﾘ</t>
  </si>
  <si>
    <t>秩父郡　横瀬町</t>
  </si>
  <si>
    <t>ｵｵｱｻﾞｱｼｶﾞｸﾎﾞ</t>
  </si>
  <si>
    <t>ｵｵｱｻﾞﾖｺｾﾞ</t>
  </si>
  <si>
    <t>秩父郡　小鹿野町</t>
  </si>
  <si>
    <t>児玉郡　上里町</t>
  </si>
  <si>
    <t>ｵｵｱｻﾞﾏﾕｽﾐ</t>
  </si>
  <si>
    <t>ｵｵｱｻﾞｵｼﾎﾞ</t>
  </si>
  <si>
    <t>ｵｵｱｻﾞﾊﾂﾁﾖｳｶﾞﾜﾗ</t>
  </si>
  <si>
    <t>ｵｵｱｻﾞｼﾞﾝﾎﾞﾊﾗﾏﾁ</t>
  </si>
  <si>
    <t>ｵｵｱｻﾞｼﾁﾎﾝｷﾞ</t>
  </si>
  <si>
    <t>ｵｵｱｻﾞﾋﾞｻﾄﾞ</t>
  </si>
  <si>
    <t>ｵｵｱｻﾞﾃｼｶﾞﾜﾗ</t>
  </si>
  <si>
    <t>ｵｵｱｻﾞﾀﾃﾜｷ</t>
  </si>
  <si>
    <t>ｵｵｱｻﾞﾐﾏﾁ</t>
  </si>
  <si>
    <t>ｵｵｱｻﾞｵｵﾐﾄﾞｳ</t>
  </si>
  <si>
    <t>ｵｵｱｻﾞﾅｶﾞﾊﾏ</t>
  </si>
  <si>
    <t>ｵｵｱｻﾞﾌｼﾞｷﾄﾞ</t>
  </si>
  <si>
    <t>大里郡　寄居町</t>
  </si>
  <si>
    <t>ｵｵｱｻﾞﾖｳﾄﾞ</t>
  </si>
  <si>
    <t>ｵｵｱｻﾞｻｸﾗｻﾞﾜ</t>
  </si>
  <si>
    <t>ｵｵｱｻﾞﾌｼﾞﾀ</t>
  </si>
  <si>
    <t>ｵｵｱｻﾞｽｴﾉ</t>
  </si>
  <si>
    <t>ｵｵｱｻﾞｲﾏｲﾁ</t>
  </si>
  <si>
    <t>ｵｵｱｻﾞﾑﾚｲ</t>
  </si>
  <si>
    <t>ｵｵｱｻﾞﾄﾐﾀ</t>
  </si>
  <si>
    <t>ｵｵｱｻﾞｺｿﾞﾉ</t>
  </si>
  <si>
    <t>ｵｵｱｻﾞﾎﾀﾞﾜﾗ</t>
  </si>
  <si>
    <t>ｵｵｱｻﾞﾂﾕﾅｼ</t>
  </si>
  <si>
    <t>ｵｵｱｻﾞﾐｶﾔﾏ</t>
  </si>
  <si>
    <t>ｵｵｱｻﾞﾆｼﾉｲﾘ</t>
  </si>
  <si>
    <t>ｵｵｱｻﾞﾀﾃﾊﾗ</t>
  </si>
  <si>
    <t>ｵｵｱｻﾞﾐｼﾅ</t>
  </si>
  <si>
    <t>ｵｵｱｻﾞｵﾘﾊﾗ</t>
  </si>
  <si>
    <t>ｵｵｱｻﾞﾌｳﾌﾟ</t>
  </si>
  <si>
    <t>ｵｵｱｻﾞｶﾅｵ</t>
  </si>
  <si>
    <t>秩父郡　長瀞町</t>
  </si>
  <si>
    <t>ｵｵｱｻﾞﾔﾅｾ</t>
  </si>
  <si>
    <t>ｵｵｱｻﾞﾉｶﾞﾐｼﾓｺﾞｳ</t>
  </si>
  <si>
    <t>ｵｵｱｻﾞﾅｶﾉｶﾞﾐ</t>
  </si>
  <si>
    <t>ｵｵｱｻﾞﾎﾝﾉｶﾞﾐ</t>
  </si>
  <si>
    <t>ｵｵｱｻﾞﾅｶﾞﾄﾛ</t>
  </si>
  <si>
    <t>ｵｵｱｻﾞｲﾜﾀ</t>
  </si>
  <si>
    <t>ｵｵｱｻﾞｲﾄﾞ</t>
  </si>
  <si>
    <t>秩父郡　皆野町</t>
  </si>
  <si>
    <t>ｵｵｱｻﾞﾐｻﾜ</t>
  </si>
  <si>
    <t>ｵｵｱｻﾞﾐﾅﾉ</t>
  </si>
  <si>
    <t>ｵｵｱｻﾞｼﾓﾀﾉ</t>
  </si>
  <si>
    <t>ｵｵｱｻﾞｶﾈｻﾞﾜ</t>
  </si>
  <si>
    <t>ｵｵｱｻﾞｶﾅｻｷ</t>
  </si>
  <si>
    <t>ｵｵｱｻﾞｸﾆｶﾐ</t>
  </si>
  <si>
    <t>ｵｵｱｻﾞｵｵﾌﾁ</t>
  </si>
  <si>
    <t>ｵｵｱｻﾞﾉﾏｷ</t>
  </si>
  <si>
    <t>ｵｵｱｻﾞｼﾓﾋﾉｻﾞﾜ</t>
  </si>
  <si>
    <t>ｵｵｱｻﾞｶﾐﾋﾉｻﾞﾜ</t>
  </si>
  <si>
    <t>群馬県　</t>
  </si>
  <si>
    <t>ｻｶｲ ﾋｶﾞｼｱﾗｲ</t>
  </si>
  <si>
    <t>ｻｶｲ ｶﾐﾌﾁﾅ</t>
  </si>
  <si>
    <t>ｻｶｲ ｼﾓﾌﾁﾅ</t>
  </si>
  <si>
    <t>ｻｶｲ ｷｼﾞﾏ</t>
  </si>
  <si>
    <t>ｻｶｲ ｲﾖｸ</t>
  </si>
  <si>
    <t>ｻｶｲ ｶﾐﾔｼﾞﾏ</t>
  </si>
  <si>
    <t>ｻｶｲ ﾆｼｲﾏｲ</t>
  </si>
  <si>
    <t>ｻｶｲ ﾐﾂｷﾞ</t>
  </si>
  <si>
    <t>ｻｶｲ ｼﾝｴｲ</t>
  </si>
  <si>
    <t>ｻｶｲ ﾐﾊﾗ</t>
  </si>
  <si>
    <t>ｻｶｲ ﾄﾞｳﾄﾞｳﾋｶﾞｼ</t>
  </si>
  <si>
    <t>ｻｶｲ ﾄﾞｳﾄﾞｳ</t>
  </si>
  <si>
    <t>ｻｶｲ ｵﾅﾂﾞｶ</t>
  </si>
  <si>
    <t>ｻｶｲ ｻｶｴ</t>
  </si>
  <si>
    <t>ｻｶｲ ｱｽﾞﾏ</t>
  </si>
  <si>
    <t>ｻｶｲ ﾊｷﾞﾜﾗ</t>
  </si>
  <si>
    <t>ｻｶｲ ｼﾓﾀｹｼ</t>
  </si>
  <si>
    <t>ｻｶｲ ｶﾐﾀｹｼ</t>
  </si>
  <si>
    <t>ｻｶｲ ﾎｽﾞﾐ</t>
  </si>
  <si>
    <t>ｻｶｲ ﾖﾈｵｶ</t>
  </si>
  <si>
    <t>ｻｶｲ ﾋﾗﾂﾞｶ</t>
  </si>
  <si>
    <t>ｻｶｲ ﾅｶｼﾞﾏ</t>
  </si>
  <si>
    <t>ｻｶｲ ｼﾏﾑﾗ</t>
  </si>
  <si>
    <t>ｻｶｲ ｵｺﾉｷﾞ</t>
  </si>
  <si>
    <t>ﾆﾂﾀ ﾃﾝﾗﾁﾖｳ</t>
  </si>
  <si>
    <t>ﾆﾂﾀ ｺｷﾝﾁﾖｳ</t>
  </si>
  <si>
    <t>ﾆﾂﾀ ｺｶﾞﾅｲﾁﾖｳ</t>
  </si>
  <si>
    <t>ﾆﾂﾀ ｲﾁﾁﾖｳ</t>
  </si>
  <si>
    <t>ﾆﾂﾀ ﾀﾑﾗｼﾝﾃﾞﾝﾁﾖｳ</t>
  </si>
  <si>
    <t>ﾆﾂﾀ ｲﾁﾉｸﾗﾁﾖｳ</t>
  </si>
  <si>
    <t>ﾆﾂﾀ ﾐｽﾞｷﾁﾖｳ</t>
  </si>
  <si>
    <t>ﾆﾂﾀ ﾑﾗﾀﾁﾖｳ</t>
  </si>
  <si>
    <t>ﾆﾂﾀ ｿﾘﾏﾁﾁﾖｳ</t>
  </si>
  <si>
    <t>ﾆﾂﾀ ｲﾁﾉｲﾁﾖｳ</t>
  </si>
  <si>
    <t>ﾆﾂﾀ ｷｻﾞｷﾁﾖｳ</t>
  </si>
  <si>
    <t>ﾆﾂﾀ ｱｶﾎﾞﾘﾁﾖｳ</t>
  </si>
  <si>
    <t>ﾆﾂﾀ ﾅｶｴﾀﾞﾁﾖｳ</t>
  </si>
  <si>
    <t>ﾆﾂﾀ ｼﾓｴﾀﾞﾁﾖｳ</t>
  </si>
  <si>
    <t>ﾆﾂﾀ ﾀｶｵﾁﾖｳ</t>
  </si>
  <si>
    <t>ﾆﾂﾀ ｶﾅｲﾁﾖｳ</t>
  </si>
  <si>
    <t>ﾆﾂﾀ ｶﾐｴﾀﾞﾁﾖｳ</t>
  </si>
  <si>
    <t>ﾆﾂﾀ ｼﾓﾀﾞﾅｶﾁﾖｳ</t>
  </si>
  <si>
    <t>ﾆﾂﾀ ﾊﾔｶﾜﾁﾖｳ</t>
  </si>
  <si>
    <t>ﾆﾂﾀ ﾊﾅｶﾂﾞｶﾁﾖｳ</t>
  </si>
  <si>
    <t>ﾆﾂﾀ ｶﾐﾀﾞﾅｶﾁﾖｳ</t>
  </si>
  <si>
    <t>ﾆﾂﾀ ｵｵﾈﾁﾖｳ</t>
  </si>
  <si>
    <t>ﾆﾂﾀ ｵｵﾁﾖｳ</t>
  </si>
  <si>
    <t>ﾆﾂﾀ ｶﾈﾁﾖｳ</t>
  </si>
  <si>
    <t>ﾆﾂﾀ ｶﾐﾅｶﾁﾖｳ</t>
  </si>
  <si>
    <t>ﾆﾂﾀ ﾀﾒｲｹﾁﾖｳ</t>
  </si>
  <si>
    <t>ﾆﾂﾀ ｺﾞﾝｴﾓﾝﾁﾖｳ</t>
  </si>
  <si>
    <t>ﾆﾂﾀ ﾊｷﾞﾁﾖｳ</t>
  </si>
  <si>
    <t>邑楽郡　千代田町</t>
  </si>
  <si>
    <t>ｵｵｱｻﾞﾌｸｼﾞﾏ</t>
  </si>
  <si>
    <t>ｵｵｱｻﾞﾅﾍﾞﾔ</t>
  </si>
  <si>
    <t>ｵｵｱｻﾞｱｶｲﾜ</t>
  </si>
  <si>
    <t>ｵｵｱｻﾞﾏｲｷﾞ</t>
  </si>
  <si>
    <t>邑楽郡　大泉町</t>
  </si>
  <si>
    <t>ｵｵｱｻﾞｶﾐｺｲｽﾞﾐ</t>
  </si>
  <si>
    <t>ｵｵｱｻﾞｼﾓｺｲｽﾞﾐ</t>
  </si>
  <si>
    <t>ｵｵｱｻﾞｺｶｲ</t>
  </si>
  <si>
    <t>ｵｵｱｻﾞﾖﾘｷﾄﾞ</t>
  </si>
  <si>
    <t>邑楽郡　邑楽町</t>
  </si>
  <si>
    <t>ｵｵｱｻﾞｳｽﾞﾗ</t>
  </si>
  <si>
    <t>ｵｵｱｻﾞｱｹﾉ</t>
  </si>
  <si>
    <t>ｵｵｱｻﾞｲｼｳﾁ</t>
  </si>
  <si>
    <t>ｵｵｱｻﾞﾌｼﾞｶﾜ</t>
  </si>
  <si>
    <t>ｵｵｱｻﾞｱｷﾂﾞﾏ</t>
  </si>
  <si>
    <t>ｵｵｱｻﾞｳｽﾞﾗｼﾝﾃﾞﾝ</t>
  </si>
  <si>
    <t>ｵｵｱｻﾞｼﾝﾅｶﾉ</t>
  </si>
  <si>
    <t>ｵｵｱｻﾞﾑｼﾞﾅﾂﾞｶ</t>
  </si>
  <si>
    <t>ｵｵｱｻﾞｱｶﾎﾞﾘ</t>
  </si>
  <si>
    <t>ｵｵｱｻﾞｼﾉﾂﾞｶ</t>
  </si>
  <si>
    <t>ｵｵｱｻﾞｺｳｾﾞﾝｼﾞ</t>
  </si>
  <si>
    <t>邑楽郡　明和町</t>
  </si>
  <si>
    <t>ｵｵｱｻﾞｷｻﾞｷ</t>
  </si>
  <si>
    <t>ｵｵｱｻﾞｶﾔﾉ</t>
  </si>
  <si>
    <t>ｵｵｱｻﾞｼﾓﾅｶﾓﾘ</t>
  </si>
  <si>
    <t>ｵｵｱｻﾞｶﾐﾅｶﾓﾘ</t>
  </si>
  <si>
    <t>ｵｵｱｻﾞｶﾐｺﾞｶ</t>
  </si>
  <si>
    <t>ｵｵｱｻﾞｾﾄﾞｲ</t>
  </si>
  <si>
    <t>佐波郡　玉村町</t>
  </si>
  <si>
    <t>ｵｵｱｻﾞﾋｺﾞｼ</t>
  </si>
  <si>
    <t>ｵｵｱｻﾞｶﾐﾌｸｼﾏ</t>
  </si>
  <si>
    <t>ｵｵｱｻﾞﾅﾝｷﾞﾖｸ</t>
  </si>
  <si>
    <t>ｵｵｱｻﾞﾊｺｲｼ</t>
  </si>
  <si>
    <t>ｵｵｱｻﾞｺﾞﾘﾖｳ</t>
  </si>
  <si>
    <t>ｵｵｱｻﾞｶﾐｲｲｼﾞﾏ</t>
  </si>
  <si>
    <t>ｵｵｱｻﾞｶﾐﾓｷﾞ</t>
  </si>
  <si>
    <t>ｵｵｱｻﾞｼﾓﾓｷﾞ</t>
  </si>
  <si>
    <t>ｵｵｱｻﾞﾂﾉﾌﾞﾁ</t>
  </si>
  <si>
    <t>ｵｵｱｻﾞﾔﾜﾀﾊﾞﾗ</t>
  </si>
  <si>
    <t>ｵｵｱｻﾞｳﾇｷ</t>
  </si>
  <si>
    <t>ｵｵｱｻﾞｶﾐﾉﾃ</t>
  </si>
  <si>
    <t>ｵｵｱｻﾞｺﾞｶ</t>
  </si>
  <si>
    <t>ｵｵｱｻﾞｻｲﾀﾞ</t>
  </si>
  <si>
    <t>ｵｵｱｻﾞﾖﾛｸﾌﾞ</t>
  </si>
  <si>
    <t>ｵｵｱｻﾞｲﾀｲ</t>
  </si>
  <si>
    <t>多野郡　神流町</t>
  </si>
  <si>
    <t>ｵｵｱｻﾞｶｼﾜｷﾞ</t>
  </si>
  <si>
    <t>ｵｵｱｻﾞｱｿｳ</t>
  </si>
  <si>
    <t>ｵｵｱｻﾞｼﾖｳﾘ</t>
  </si>
  <si>
    <t>ｵｵｱｻﾞﾏﾝﾊﾞ</t>
  </si>
  <si>
    <t>ｵｵｱｻﾞｱｲﾊﾞﾗ</t>
  </si>
  <si>
    <t>ｵｵｱｻﾞｱｵﾅｼ</t>
  </si>
  <si>
    <t>ｵｵｱｻﾞｺﾀﾞｲﾗ</t>
  </si>
  <si>
    <t>ｵｵｱｻﾞﾖﾉｵ</t>
  </si>
  <si>
    <t>ｵｵｱｻﾞｶｶﾞﾊﾗ</t>
  </si>
  <si>
    <t>ｵｵｱｻﾞﾍﾊﾞﾗ</t>
  </si>
  <si>
    <t>ｵｵｱｻﾞｵﾂﾞｸ</t>
  </si>
  <si>
    <t>多野郡　上野村</t>
  </si>
  <si>
    <t>ｵｵｱｻﾞﾆﾂﾊﾟ</t>
  </si>
  <si>
    <t>ｵｵｱｻﾞﾉｸﾞﾘｻﾜ</t>
  </si>
  <si>
    <t>ｵｵｱｻﾞｶﾂﾔﾏ</t>
  </si>
  <si>
    <t>ｵｵｱｻﾞｶﾜﾜ</t>
  </si>
  <si>
    <t>ｵｵｱｻﾞｵﾄﾓ</t>
  </si>
  <si>
    <t>ｵｵｱｻﾞｵﾂﾁ</t>
  </si>
  <si>
    <t>ｵｵｱｻﾞﾅﾗﾊﾗ</t>
  </si>
  <si>
    <t>ﾖｼｲﾏﾁ ﾅﾝﾖｳﾀﾞｲ</t>
  </si>
  <si>
    <t>ﾖｼｲﾏﾁ ｺｸﾞﾚ</t>
  </si>
  <si>
    <t>ﾖｼｲﾏﾁ ｲﾜｲ</t>
  </si>
  <si>
    <t>ﾖｼｲﾏﾁ ﾏﾆﾜ</t>
  </si>
  <si>
    <t>ﾖｼｲﾏﾁ ﾅｶｼﾞﾏ</t>
  </si>
  <si>
    <t>ﾖｼｲﾏﾁ ﾔﾀ</t>
  </si>
  <si>
    <t>ﾖｼｲﾏﾁ ｲｹ</t>
  </si>
  <si>
    <t>ﾖｼｲﾏﾁ ｵｸﾞｼ</t>
  </si>
  <si>
    <t>ﾖｼｲﾏﾁ ｸﾛｸﾏ</t>
  </si>
  <si>
    <t>ﾖｼｲﾏﾁ ﾌｶｻﾜ</t>
  </si>
  <si>
    <t>ﾖｼｲﾏﾁ ｲｼｶﾞﾐ</t>
  </si>
  <si>
    <t>ﾖｼｲﾏﾁ ﾀｲﾗ</t>
  </si>
  <si>
    <t>ﾖｼｲﾏﾁ ﾀｺﾞ</t>
  </si>
  <si>
    <t>ﾖｼｲﾏﾁ ｼﾓﾅｶﾞﾈ</t>
  </si>
  <si>
    <t>ﾖｼｲﾏﾁ ﾀｶ</t>
  </si>
  <si>
    <t>ﾖｼｲﾏﾁ ｼﾞﾝﾎﾞ</t>
  </si>
  <si>
    <t>ﾖｼｲﾏﾁ ｼｵ</t>
  </si>
  <si>
    <t>ﾖｼｲﾏﾁ ｵｵｻﾜ</t>
  </si>
  <si>
    <t>ﾖｼｲﾏﾁ ﾋｶﾞｼﾔ</t>
  </si>
  <si>
    <t>ﾖｼｲﾏﾁ ﾅｶﾞﾈ</t>
  </si>
  <si>
    <t>ﾖｼｲﾏﾁ ﾎﾝｺﾞｳ</t>
  </si>
  <si>
    <t>ﾖｼｲﾏﾁ ｲﾜｻﾞｷ</t>
  </si>
  <si>
    <t>ﾖｼｲﾏﾁ ﾖｼｲ</t>
  </si>
  <si>
    <t>ﾖｼｲﾏﾁ ﾖｼｲｶﾜ</t>
  </si>
  <si>
    <t>ﾖｼｲﾏﾁ ｼｵｶﾞﾜ</t>
  </si>
  <si>
    <t>ﾖｼｲﾏﾁ ｶﾀﾔﾏ</t>
  </si>
  <si>
    <t>ﾖｼｲﾏﾁ ｺﾀﾅ</t>
  </si>
  <si>
    <t>ﾖｼｲﾏﾁ ｻｶｸﾞﾁ</t>
  </si>
  <si>
    <t>ﾖｼｲﾏﾁ ｼﾓｵｸﾀﾞｲﾗ</t>
  </si>
  <si>
    <t>ﾖｼｲﾏﾁ ｶﾐｵｸﾀﾞｲﾗ</t>
  </si>
  <si>
    <t>甘楽郡　甘楽町</t>
  </si>
  <si>
    <t>ｵｵｱｻﾞﾄﾄﾞﾛｸ</t>
  </si>
  <si>
    <t>ｵｵｱｻﾞｱｷﾊﾀ</t>
  </si>
  <si>
    <t>ｵｵｱｻﾞｸﾆﾐﾈ</t>
  </si>
  <si>
    <t>ｵｵｱｻﾞｾﾞﾝｹｲｼﾞ</t>
  </si>
  <si>
    <t>ｵｵｱｻﾞﾌｸｼﾏ</t>
  </si>
  <si>
    <t>ｵｵｱｻﾞｼﾗｸﾗ</t>
  </si>
  <si>
    <t>ｵｵｱｻﾞﾆﾜﾔ</t>
  </si>
  <si>
    <t>ｵｵｱｻﾞﾂｸﾘｲｼ</t>
  </si>
  <si>
    <t>ｵｵｱｻﾞｶﾅｲ</t>
  </si>
  <si>
    <t>ｵｵｱｻﾞｱﾏﾋﾞｷ</t>
  </si>
  <si>
    <t>ｼﾓﾀｶｾ</t>
  </si>
  <si>
    <t>ﾅｶﾀｶｾ</t>
  </si>
  <si>
    <t>ｶﾐﾀｶｾ</t>
  </si>
  <si>
    <t>ﾐﾖｳｷﾞﾏﾁ ｶﾐﾀｶﾀ</t>
  </si>
  <si>
    <t>ﾐﾖｳｷﾞﾏﾁ ｼﾓﾀｶﾀ</t>
  </si>
  <si>
    <t>ﾐﾖｳｷﾞﾏﾁ ﾔｷﾞﾂﾚ</t>
  </si>
  <si>
    <t>甘楽郡　下仁田町</t>
  </si>
  <si>
    <t>ｵｵｱｻﾞｼﾓﾆﾀ</t>
  </si>
  <si>
    <t>ｵｵｱｻﾞﾊｸｻﾝ</t>
  </si>
  <si>
    <t>ｵｵｱｻﾞﾏﾔﾏ</t>
  </si>
  <si>
    <t>ｵｵｱｻﾞﾖｼｻﾞｷ</t>
  </si>
  <si>
    <t>ｵｵｱｻﾞｱｵｸﾗ</t>
  </si>
  <si>
    <t>ｵｵｱｻﾞｵｵｸﾜﾊﾗ</t>
  </si>
  <si>
    <t>ｵｵｱｻﾞｶｾﾞｸﾁ</t>
  </si>
  <si>
    <t>ｵｵｱｻﾞﾐﾔﾑﾛ</t>
  </si>
  <si>
    <t>ｵｵｱｻﾞｼﾓｺﾞｳ</t>
  </si>
  <si>
    <t>ｵｵｱｻﾞｶﾐｵｻｶ</t>
  </si>
  <si>
    <t>ｵｵｱｻﾞﾋｶﾞｼﾉﾏｷ</t>
  </si>
  <si>
    <t>ｵｵｱｻﾞﾓﾄｼﾞﾕｸ</t>
  </si>
  <si>
    <t>ｵｵｱｻﾞﾐﾅﾐﾉﾏｷ</t>
  </si>
  <si>
    <t>ｵｵｱｻﾞﾆｼﾉﾏｷ</t>
  </si>
  <si>
    <t>甘楽郡　南牧村</t>
  </si>
  <si>
    <t>ｵｵｱｻﾞｵｵｼｵｻﾞﾜ</t>
  </si>
  <si>
    <t>ｵｵｱｻﾞｵｻﾞﾜ</t>
  </si>
  <si>
    <t>ｵｵｱｻﾞﾁﾊﾗ</t>
  </si>
  <si>
    <t>ｵｵｱｻﾞｲﾜﾄﾞ</t>
  </si>
  <si>
    <t>ｵｵｱｻﾞﾋｻﾜ</t>
  </si>
  <si>
    <t>ｵｵｱｻﾞｵｵﾋﾅﾀ</t>
  </si>
  <si>
    <t>ｵｵｱｻﾞﾑｸﾙﾏ</t>
  </si>
  <si>
    <t>ｵｵｱｻﾞｵｵﾆﾀ</t>
  </si>
  <si>
    <t>ｵｵｱｻﾞﾄｻﾞﾜ</t>
  </si>
  <si>
    <t>ｵｵｱｻﾞﾊｻﾞﾜ</t>
  </si>
  <si>
    <t>ｵｵｱｻﾞｸﾏｸﾗ</t>
  </si>
  <si>
    <t>ｵｵｱｻﾞﾎｼｵ</t>
  </si>
  <si>
    <t>ﾐｻﾄﾏﾁ ｶｼﾜｷﾞｻﾞﾜ</t>
  </si>
  <si>
    <t>ﾐｻﾄﾏﾁ ｵｲﾊﾞﾗ</t>
  </si>
  <si>
    <t>ﾐｻﾄﾏﾁ ｼﾓｼﾊﾞ</t>
  </si>
  <si>
    <t>ﾐｻﾄﾏﾁ ｶﾐｼﾊﾞ</t>
  </si>
  <si>
    <t>ﾐｻﾄﾏﾁ ﾆｼｱｷﾔ</t>
  </si>
  <si>
    <t>ﾐｻﾄﾏﾁ ﾋｶﾞｼｱｷﾔ</t>
  </si>
  <si>
    <t>ﾐｻﾄﾏﾁ ﾔﾊﾞﾗ</t>
  </si>
  <si>
    <t>ﾐｻﾄﾏﾁ ﾅｶﾉ</t>
  </si>
  <si>
    <t>ﾐｻﾄﾏﾁ ｾﾞﾝｼﾞ</t>
  </si>
  <si>
    <t>ﾐｻﾄﾏﾁ ﾏﾂﾉｻﾜ</t>
  </si>
  <si>
    <t>ﾐｻﾄﾏﾁ ｶﾅｼｷﾀﾞｲﾗ</t>
  </si>
  <si>
    <t>ﾐｻﾄﾏﾁ ﾄﾐｵｶ</t>
  </si>
  <si>
    <t>ﾐｻﾄﾏﾁ ﾜﾀﾞﾔﾏ</t>
  </si>
  <si>
    <t>ﾐｻﾄﾏﾁ ｼﾗｶﾜ</t>
  </si>
  <si>
    <t>吾妻郡　東吾妻町</t>
  </si>
  <si>
    <t>ｵｵｱｻﾞｵｶｻﾞｷ</t>
  </si>
  <si>
    <t>ｵｵｱｻﾞｲｽﾞﾐｻﾜ</t>
  </si>
  <si>
    <t>ｵｵｱｻﾞｶﾜﾄﾞ</t>
  </si>
  <si>
    <t>ｸﾗﾌﾞﾁﾏﾁ ｺﾞﾝﾀﾞ</t>
  </si>
  <si>
    <t>ｸﾗﾌﾞﾁﾏﾁ ｻﾝﾉｸﾗ</t>
  </si>
  <si>
    <t>ｸﾗﾌﾞﾁﾏﾁ ﾐｽﾞﾇﾏ</t>
  </si>
  <si>
    <t>ｸﾗﾌﾞﾁﾏﾁ ｲﾜｺｵﾘ</t>
  </si>
  <si>
    <t>ｸﾗﾌﾞﾁﾏﾁ ｶﾜｳﾗ</t>
  </si>
  <si>
    <t>北群馬郡　榛東村</t>
  </si>
  <si>
    <t>ｵｵｱｻﾞﾔﾏｺﾀﾞ</t>
  </si>
  <si>
    <t>ｵｵｱｻﾞﾋﾛﾊﾞﾊﾞ</t>
  </si>
  <si>
    <t>ｵｵｱｻﾞｳｴﾉﾊﾗ</t>
  </si>
  <si>
    <t>北群馬郡　吉岡町</t>
  </si>
  <si>
    <t>ｵｵｱｻﾞｳﾙｼﾊﾞﾗ</t>
  </si>
  <si>
    <t>ｵｵｱｻﾞｼﾞﾝﾊﾞ</t>
  </si>
  <si>
    <t>ｵｵｱｻﾞﾐﾅﾐｼﾓ</t>
  </si>
  <si>
    <t>ｵｵｱｻﾞｷﾀｼﾓ</t>
  </si>
  <si>
    <t>ｵｵｱｻﾞｵｸﾞﾗ</t>
  </si>
  <si>
    <t>ﾌｼﾞﾐﾏﾁ ｱｶｷﾞｻﾝ</t>
  </si>
  <si>
    <t>ﾌｼﾞﾐﾏﾁ ﾐﾅｻﾞﾜ</t>
  </si>
  <si>
    <t>ﾌｼﾞﾐﾏﾁ ｺｸﾞﾚ</t>
  </si>
  <si>
    <t>ﾌｼﾞﾐﾏﾁ ﾄｷｻﾞﾜ</t>
  </si>
  <si>
    <t>ﾌｼﾞﾐﾏﾁ ｲｼｲ</t>
  </si>
  <si>
    <t>ﾌｼﾞﾐﾏﾁ ｲﾁﾉｷﾊﾞ</t>
  </si>
  <si>
    <t>ﾌｼﾞﾐﾏﾁ ﾔﾏｸﾞﾁ</t>
  </si>
  <si>
    <t>ﾌｼﾞﾐﾏﾁ ｺﾒﾉ</t>
  </si>
  <si>
    <t>ﾌｼﾞﾐﾏﾁ ﾋｷﾀﾞ</t>
  </si>
  <si>
    <t>ﾌｼﾞﾐﾏﾁ ｳﾙｸﾎﾞ</t>
  </si>
  <si>
    <t>ﾌｼﾞﾐﾏﾁ ﾀｼﾞﾏ</t>
  </si>
  <si>
    <t>ﾌｼﾞﾐﾏﾁ ｵｻﾞﾜ</t>
  </si>
  <si>
    <t>ﾌｼﾞﾐﾏﾁ ﾊﾗﾉｺﾞｳ</t>
  </si>
  <si>
    <t>ﾌｼﾞﾐﾏﾁ ﾖｺﾑﾛ</t>
  </si>
  <si>
    <t>ｶｽｶﾜﾏﾁ ﾅｶﾉｻﾜ</t>
  </si>
  <si>
    <t>ｶｽｶﾜﾏﾁ ﾑﾛｻﾜ</t>
  </si>
  <si>
    <t>ｶｽｶﾜﾏﾁ ﾂｷﾀﾞ</t>
  </si>
  <si>
    <t>ｶｽｶﾜﾏﾁ ｾﾞﾝ</t>
  </si>
  <si>
    <t>ｶｽｶﾜﾏﾁ ﾅｶ</t>
  </si>
  <si>
    <t>ｶｽｶﾜﾏﾁ ｱﾗﾔ</t>
  </si>
  <si>
    <t>ｶｽｶﾜﾏﾁ ｲﾅｻﾄ</t>
  </si>
  <si>
    <t>ｶｽｶﾜﾏﾁ ｶﾐﾋｶﾞｼﾀﾅﾎﾞ</t>
  </si>
  <si>
    <t>ｶｽｶﾜﾏﾁ ｼﾓﾋｶﾞｼﾀﾅﾎﾞ</t>
  </si>
  <si>
    <t>ｶｽｶﾜﾏﾁ ﾋﾄｲﾁ</t>
  </si>
  <si>
    <t>ｶｽｶﾜﾏﾁ ｵﾅﾌﾞﾁ</t>
  </si>
  <si>
    <t>ｶｽｶﾜﾏﾁ ﾌｶﾂﾞ</t>
  </si>
  <si>
    <t>ｶｽｶﾜﾏﾁ ｺﾐｶﾞｲﾄ</t>
  </si>
  <si>
    <t>ｶｽｶﾜﾏﾁ ﾆｼﾀﾅﾎﾞ</t>
  </si>
  <si>
    <t>ｶｽｶﾜﾏﾁ ﾏｴｶﾞｲﾄ</t>
  </si>
  <si>
    <t>ﾐﾔﾁﾞﾏﾁ</t>
  </si>
  <si>
    <t>ｿｳｼﾞﾔﾏﾁ ｳｴﾉ</t>
  </si>
  <si>
    <t>ｿｳｼﾞﾔﾏﾁ ｿｳｼﾞﾔ</t>
  </si>
  <si>
    <t>ｿｳｼﾞﾔﾏﾁ ﾀｶｲ</t>
  </si>
  <si>
    <t>ｿｳｼﾞﾔﾏﾁ ｻｸﾗｶﾞｵｶ</t>
  </si>
  <si>
    <t>ｼﾖｳﾔﾁﾖｳ</t>
  </si>
  <si>
    <t>邑楽郡　板倉町</t>
  </si>
  <si>
    <t>ｵｵｱｻﾞﾖｹｶﾞﾜ</t>
  </si>
  <si>
    <t>ｵｵｱｻﾞﾊﾅﾚ</t>
  </si>
  <si>
    <t>ｵｵｱｻﾞﾎｿﾔ</t>
  </si>
  <si>
    <t>ｵｵｱｻﾞｵｵﾆﾝﾊﾞ</t>
  </si>
  <si>
    <t>ｵｵｱｻﾞｵｵﾏｶﾞﾘ</t>
  </si>
  <si>
    <t>ｵｵｱｻﾞﾆｼｵｶｼﾝﾃﾞﾝ</t>
  </si>
  <si>
    <t>ｵｵｱｻﾞﾆｼｵｶ</t>
  </si>
  <si>
    <t>ｵｵｱｻﾞｴﾋﾞｾ</t>
  </si>
  <si>
    <t>ｵｵｱｻﾞｼﾓｺﾞｶ</t>
  </si>
  <si>
    <t>ｵｵｱｻﾞｵｵﾀｶｼﾏ</t>
  </si>
  <si>
    <t>ｵｵｱｻﾞｲﾀｸﾗ</t>
  </si>
  <si>
    <t>ｵｵｱｻﾞﾓﾐﾔ</t>
  </si>
  <si>
    <t>ｵｵｱｻﾞｳﾁｸﾗｼﾝﾃﾞﾝ</t>
  </si>
  <si>
    <t>ｵｵﾏﾏﾁﾖｳ ｵｵﾏﾏ</t>
  </si>
  <si>
    <t>ｵｵﾏﾏﾁﾖｳ ｷﾘﾊﾞﾗ</t>
  </si>
  <si>
    <t>ｵｵﾏﾏﾁﾖｳ ｼﾓｶﾝﾊﾞｲ</t>
  </si>
  <si>
    <t>ｵｵﾏﾏﾁﾖｳ ｶﾐｶﾝﾊﾞｲ</t>
  </si>
  <si>
    <t>ｵｵﾏﾏﾁﾖｳ ｵﾀﾞｲﾗ</t>
  </si>
  <si>
    <t>ｵｵﾏﾏﾁﾖｳ ﾅｶﾞｵﾈ</t>
  </si>
  <si>
    <t>ｵｵﾏﾏﾁﾖｳ ﾀｶﾂﾄﾞ</t>
  </si>
  <si>
    <t>ｵｵﾏﾏﾁﾖｳ ｱｻﾊﾞﾗ</t>
  </si>
  <si>
    <t>ｵｵﾏﾏﾁﾖｳ ｼｵﾊﾞﾗ</t>
  </si>
  <si>
    <t>ｵｵﾏﾏﾁﾖｳ ｼｵｻﾞﾜ</t>
  </si>
  <si>
    <t>ﾆｲｻﾄﾁﾖｳ ﾆﾂｶﾜ</t>
  </si>
  <si>
    <t>ﾆｲｻﾄﾁﾖｳ ﾉ</t>
  </si>
  <si>
    <t>ﾆｲｻﾄﾁﾖｳ ﾀｹｲ</t>
  </si>
  <si>
    <t>ﾆｲｻﾄﾁﾖｳ ｺﾊﾞﾔｼ</t>
  </si>
  <si>
    <t>ﾆｲｻﾄﾁﾖｳ ﾔﾏｶﾐ</t>
  </si>
  <si>
    <t>ﾆｲｻﾄﾁﾖｳ ｵｸｻﾞﾜ</t>
  </si>
  <si>
    <t>ﾆｲｻﾄﾁﾖｳ ﾂﾙｶﾞﾔ</t>
  </si>
  <si>
    <t>ﾆｲｻﾄﾁﾖｳ ｵｵｸﾎﾞ</t>
  </si>
  <si>
    <t>ﾆｲｻﾄﾁﾖｳ ｾｷ</t>
  </si>
  <si>
    <t>ﾆｲｻﾄﾁﾖｳ ﾀｶｲｽﾞﾐ</t>
  </si>
  <si>
    <t>ﾆｲｻﾄﾁﾖｳ ｲﾀﾊﾞｼ</t>
  </si>
  <si>
    <t>ﾆｲｻﾄﾁﾖｳ ｱｶｷﾞｻﾝ</t>
  </si>
  <si>
    <t>ｸﾛﾎﾈﾁﾖｳ ﾐｽﾞﾇﾏ</t>
  </si>
  <si>
    <t>ｸﾛﾎﾈﾁﾖｳ ﾔｷﾞﾊﾗ</t>
  </si>
  <si>
    <t>ｸﾛﾎﾈﾁﾖｳ ｼﾕｸﾒｸﾞﾘ</t>
  </si>
  <si>
    <t>ｸﾛﾎﾈﾁﾖｳ ｼﾓﾀｻﾞﾜ</t>
  </si>
  <si>
    <t>ｸﾛﾎﾈﾁﾖｳ ｶﾐﾀｻﾞﾜ</t>
  </si>
  <si>
    <t>ｱｽﾞﾏﾁﾖｳ ｿｳﾘ</t>
  </si>
  <si>
    <t>ｱｽﾞﾏﾁﾖｳ ｸｻｷﾞ</t>
  </si>
  <si>
    <t>ｱｽﾞﾏﾁﾖｳ ｻﾞﾏ</t>
  </si>
  <si>
    <t>ｱｽﾞﾏﾁﾖｳ ｺﾞｳﾄﾞ</t>
  </si>
  <si>
    <t>ｱｽﾞﾏﾁﾖｳ ｻﾔﾄﾞ</t>
  </si>
  <si>
    <t>ｱｽﾞﾏﾁﾖｳ ｵｷﾞﾜﾗ</t>
  </si>
  <si>
    <t>ｱｽﾞﾏﾁﾖｳ ﾊﾅﾜ</t>
  </si>
  <si>
    <t>ｱｽﾞﾏﾁﾖｳ ｺﾅｶ</t>
  </si>
  <si>
    <t>ﾎﾂｷﾂﾏﾁ ｱｶｷﾞｻﾝ</t>
  </si>
  <si>
    <t>ﾎﾂｷﾂﾏﾁ ｶﾐﾊｺﾀﾞ</t>
  </si>
  <si>
    <t>ﾎﾂｷﾂﾏﾁ ﾊｺﾀﾞ</t>
  </si>
  <si>
    <t>ﾎﾂｷﾂﾏﾁ ｼﾓﾅﾑﾛ</t>
  </si>
  <si>
    <t>ﾎﾂｷﾂﾏﾁ ｶﾐﾅﾑﾛ</t>
  </si>
  <si>
    <t>ﾎﾂｷﾂﾏﾁ ｼﾓﾊｺﾀﾞ</t>
  </si>
  <si>
    <t>ﾎﾂｷﾂﾏﾁ ﾏｶﾍﾞ</t>
  </si>
  <si>
    <t>ﾎﾂｷﾂﾏﾁ ﾌﾞﾝｺﾞｳﾊﾂｻｷ</t>
  </si>
  <si>
    <t>ﾎﾂｷﾂﾏﾁ ﾊﾂｻｷ</t>
  </si>
  <si>
    <t>ﾎﾂｷﾂﾏﾁ ｺﾑﾛ</t>
  </si>
  <si>
    <t>ｲｶﾎﾏﾁ ﾕﾅｶｺﾞ</t>
  </si>
  <si>
    <t>ｲｶﾎﾏﾁ ｲｶﾎ</t>
  </si>
  <si>
    <t>ｲｶﾎﾏﾁ ﾐｽﾞｻﾜ</t>
  </si>
  <si>
    <t>ｵｵｱｻﾞﾊｺｼﾏ</t>
  </si>
  <si>
    <t>ｵｵｱｻﾞｱﾗﾏｷ</t>
  </si>
  <si>
    <t>ｵｵｱｻﾞｺﾞﾁﾖｳﾀﾞ</t>
  </si>
  <si>
    <t>吾妻郡　中之条町</t>
  </si>
  <si>
    <t>ｵｵｱｻﾞﾄﾁｸﾎﾞ</t>
  </si>
  <si>
    <t>ｵｵｱｻﾞｵｵﾂﾞｶ</t>
  </si>
  <si>
    <t>ｵｵｱｻﾞﾀｲﾗ</t>
  </si>
  <si>
    <t>ｵｵｱｻﾞﾖｺｵ</t>
  </si>
  <si>
    <t>ｵｵｱｻﾞｱﾘｶﾞﾜ</t>
  </si>
  <si>
    <t>ｵｵｱｻﾞｱｶｻｶ</t>
  </si>
  <si>
    <t>ｵｵｱｻﾞｲﾁｼﾛ</t>
  </si>
  <si>
    <t>ｵｵｱｻﾞｲｾﾏﾁ</t>
  </si>
  <si>
    <t>ｵｵｱｻﾞﾅｶﾉｼﾞﾖｳﾏﾁ</t>
  </si>
  <si>
    <t>ｵｵｱｻﾞﾆｼﾅｶﾉｼﾞﾖｳ</t>
  </si>
  <si>
    <t>ｵｵｱｻﾞｲﾜﾓﾄ</t>
  </si>
  <si>
    <t>ｵｵｱｻﾞｺﾞﾀﾝﾀﾞ</t>
  </si>
  <si>
    <t>ｵｵｱｻﾞｵﾘﾀﾞ</t>
  </si>
  <si>
    <t>ｵｵｱｻﾞｶﾐｻﾜﾀﾘ</t>
  </si>
  <si>
    <t>ｵｵｱｻﾞｼﾓｻﾜﾀﾘ</t>
  </si>
  <si>
    <t>ｵｵｱｻﾞｼﾏ</t>
  </si>
  <si>
    <t>吾妻郡　高山村</t>
  </si>
  <si>
    <t>ｵｵｱｻﾞｼﾂﾀｶ</t>
  </si>
  <si>
    <t>ｵｵｱｻﾞﾊﾗﾏﾁ</t>
  </si>
  <si>
    <t>ｵｵｱｻﾞｳｴｸﾞﾘ</t>
  </si>
  <si>
    <t>ｵｵｱｻﾞｺﾞｳﾊﾞﾗ</t>
  </si>
  <si>
    <t>ｵｵｱｻﾞｱﾂﾀﾞ</t>
  </si>
  <si>
    <t>ｵｵｱｻﾞﾐｼﾏ</t>
  </si>
  <si>
    <t>ｵｵｱｻﾞﾏﾂﾔ</t>
  </si>
  <si>
    <t>ｵｵｱｻﾞｲﾜｼﾀ</t>
  </si>
  <si>
    <t>ｵｵｱｻﾞﾔｸﾞﾗ</t>
  </si>
  <si>
    <t>ｵｵｱｻﾞﾊｷﾞﾕｳ</t>
  </si>
  <si>
    <t>ｵｵｱｻﾞｽｶﾞｵ</t>
  </si>
  <si>
    <t>ｵｵｱｻﾞｵｵｶｼﾜｷﾞ</t>
  </si>
  <si>
    <t>吾妻郡　長野原町</t>
  </si>
  <si>
    <t>ｵｵｱｻﾞｶﾜﾗﾊﾀ</t>
  </si>
  <si>
    <t>ｵｵｱｻﾞｶﾜﾗﾕ</t>
  </si>
  <si>
    <t>ｵｵｱｻﾞﾖｺｶﾍﾞ</t>
  </si>
  <si>
    <t>ｵｵｱｻﾞﾅｶﾞﾉﾊﾗ</t>
  </si>
  <si>
    <t>ｵｵｱｻﾞﾖｷﾔ</t>
  </si>
  <si>
    <t>ｵｵｱｻﾞﾌﾙﾓﾘ</t>
  </si>
  <si>
    <t>ｵｵｱｻﾞｵｵﾂ</t>
  </si>
  <si>
    <t>ｵｵｱｻﾞｵｵｸﾜ</t>
  </si>
  <si>
    <t>吾妻郡　嬬恋村</t>
  </si>
  <si>
    <t>ｵｵｱｻﾞｶﾝﾊﾞﾗ</t>
  </si>
  <si>
    <t>ｵｵｱｻﾞｷﾀｶﾙｲｻﾞﾜ</t>
  </si>
  <si>
    <t>ｵｵｱｻﾞｵｵﾏｴ</t>
  </si>
  <si>
    <t>ｵｵｱｻﾞｲﾏｲ</t>
  </si>
  <si>
    <t>ｵｵｱｻﾞﾌｸﾛｸﾞﾗ</t>
  </si>
  <si>
    <t>ｵｵｱｻﾞｱｼｳﾀﾞ</t>
  </si>
  <si>
    <t>ｵｵｱｻﾞｻｲｸﾎﾞ</t>
  </si>
  <si>
    <t>ｵｵｱｻﾞﾐﾊﾗ</t>
  </si>
  <si>
    <t>ｵｵｱｻﾞｶﾄﾞｶﾞｲ</t>
  </si>
  <si>
    <t>ｵｵｱｻﾞﾎｼﾏﾀ</t>
  </si>
  <si>
    <t>ｵｵｱｻﾞｵｵｻﾞｻ</t>
  </si>
  <si>
    <t>ｵｵｱｻﾞﾀｼﾛ</t>
  </si>
  <si>
    <t>ｵｵｱｻﾞｲﾘﾔﾏ</t>
  </si>
  <si>
    <t>ｵｵｱｻﾞﾅﾏｽ</t>
  </si>
  <si>
    <t>ｵｵｱｻﾞｵｵｼ</t>
  </si>
  <si>
    <t>ｵｵｱｻﾞｺｻﾒ</t>
  </si>
  <si>
    <t>吾妻郡　草津町</t>
  </si>
  <si>
    <t>ｵｵｱｻﾞｸｻﾂ</t>
  </si>
  <si>
    <t>ｵｵｱｻﾞﾏｴｸﾞﾁ</t>
  </si>
  <si>
    <t>利根郡　川場村</t>
  </si>
  <si>
    <t>ｵｵｱｻﾞﾔﾁ</t>
  </si>
  <si>
    <t>ｵｵｱｻﾞｶﾜﾊﾞﾕﾊﾞﾗ</t>
  </si>
  <si>
    <t>ｵｵｱｻﾞｵｵﾀｶﾞﾜ</t>
  </si>
  <si>
    <t>ｵｵｱｻﾞｺﾀｶﾞﾜ</t>
  </si>
  <si>
    <t>ｵｵｱｻﾞﾊｷﾞﾑﾛ</t>
  </si>
  <si>
    <t>ｵｵｱｻﾞﾀﾂｲﾜ</t>
  </si>
  <si>
    <t>ｵｵｱｻﾞﾅﾏｼﾅ</t>
  </si>
  <si>
    <t>ｵｵｱｻﾞﾃﾝｼﾞﾝ</t>
  </si>
  <si>
    <t>ｵｵｱｻﾞﾓﾝｾﾞﾝ</t>
  </si>
  <si>
    <t>ｼﾗｻﾜﾏﾁ ﾀｶﾋﾗ</t>
  </si>
  <si>
    <t>ｼﾗｻﾜﾏﾁ ﾅﾏｴ</t>
  </si>
  <si>
    <t>ｼﾗｻﾜﾏﾁ ｲﾜﾑﾛ</t>
  </si>
  <si>
    <t>ｼﾗｻﾜﾏﾁ ｵｱｲ</t>
  </si>
  <si>
    <t>ｼﾗｻﾜﾏﾁ ﾋﾗｲﾃﾞ</t>
  </si>
  <si>
    <t>ｼﾗｻﾜﾏﾁ ｶﾐｺｺﾌﾞ</t>
  </si>
  <si>
    <t>ｼﾗｻﾜﾏﾁ ｼﾓｺｺﾌﾞ</t>
  </si>
  <si>
    <t>ﾄﾈﾏﾁ ﾋﾗｶﾞﾜ</t>
  </si>
  <si>
    <t>ﾄﾈﾏﾁ ﾁﾄﾞﾘ</t>
  </si>
  <si>
    <t>ﾄﾈﾏﾁ ｵﾂｶｲ</t>
  </si>
  <si>
    <t>ﾄﾈﾏﾁ ｵｵﾖｳ</t>
  </si>
  <si>
    <t>ﾄﾈﾏﾁ ｱﾅﾊﾞﾗ</t>
  </si>
  <si>
    <t>ﾄﾈﾏﾁ ﾋﾅﾀﾅﾝｺﾞｳ</t>
  </si>
  <si>
    <t>ﾄﾈﾏﾁ ｶｷﾀﾞｲﾗ</t>
  </si>
  <si>
    <t>ﾄﾈﾏﾁ ｺﾏﾂ</t>
  </si>
  <si>
    <t>ﾄﾈﾏﾁ ﾈﾘ</t>
  </si>
  <si>
    <t>ﾄﾈﾏﾁ ﾋｶｹﾞﾅﾝｺﾞｳ</t>
  </si>
  <si>
    <t>ﾄﾈﾏﾁ ｱｵｷ</t>
  </si>
  <si>
    <t>ﾄﾈﾏﾁ ｽﾅｶﾞﾜ</t>
  </si>
  <si>
    <t>ﾄﾈﾏﾁ ﾆﾎﾝﾏﾂ</t>
  </si>
  <si>
    <t>ﾄﾈﾏﾁ ﾀﾅ</t>
  </si>
  <si>
    <t>ﾄﾈﾏﾁ ﾀｶﾄﾔ</t>
  </si>
  <si>
    <t>ﾄﾈﾏﾁ ｵｲｶﾞﾐ</t>
  </si>
  <si>
    <t>ﾄﾈﾏﾁ ｵｵﾊﾗ</t>
  </si>
  <si>
    <t>ﾄﾈﾏﾁ ｿﾉﾊﾗ</t>
  </si>
  <si>
    <t>ﾄﾈﾏﾁ ﾜｸﾐ</t>
  </si>
  <si>
    <t>ﾄﾈﾏﾁ ｲｼﾄﾞｼﾝﾃﾞﾝ</t>
  </si>
  <si>
    <t>利根郡　片品村</t>
  </si>
  <si>
    <t>ｵｵｱｻﾞｽｶｶﾞﾜ</t>
  </si>
  <si>
    <t>ｵｵｱｻﾞﾐｻﾞﾉﾘ</t>
  </si>
  <si>
    <t>ｵｵｱｻﾞｽｶﾞﾇﾏ</t>
  </si>
  <si>
    <t>ｵｵｱｻﾞﾂｲｼﾞ</t>
  </si>
  <si>
    <t>ｵｵｱｻﾞｼﾓﾀﾞｲﾗ</t>
  </si>
  <si>
    <t>ｵｵｱｻﾞｽﾙﾌﾞﾁ</t>
  </si>
  <si>
    <t>ｵｵｱｻﾞﾊﾀﾔ</t>
  </si>
  <si>
    <t>ｵｵｱｻﾞﾊﾅｻｸ</t>
  </si>
  <si>
    <t>ｵｵｱｻﾞﾊﾘﾔﾏ</t>
  </si>
  <si>
    <t>ｵｵｱｻﾞﾂﾁｲﾃﾞ</t>
  </si>
  <si>
    <t>ｵｵｱｻﾞｺｼﾓﾄ</t>
  </si>
  <si>
    <t>ｵｵｱｻﾞﾋｶﾞｼｵｶﾞﾜ</t>
  </si>
  <si>
    <t>ｵｵｱｻﾞｶﾏﾀﾞ</t>
  </si>
  <si>
    <t>ﾐﾖｳｷﾞﾏﾁ ﾐﾖｳｷﾞ</t>
  </si>
  <si>
    <t>ﾐﾖｳｷﾞﾏﾁ ｵｵｳｼ</t>
  </si>
  <si>
    <t>ﾐﾖｳｷﾞﾏﾁ ﾀｹ</t>
  </si>
  <si>
    <t>ﾐﾖｳｷﾞﾏﾁ ﾅﾒｻﾞﾜ</t>
  </si>
  <si>
    <t>ﾐﾖｳｷﾞﾏﾁ ｷﾀﾔﾏ</t>
  </si>
  <si>
    <t>ﾐﾖｳｷﾞﾏﾁ ﾅｶｻﾞﾄ</t>
  </si>
  <si>
    <t>ﾐﾖｳｷﾞﾏﾁ ﾌﾙﾀﾁ</t>
  </si>
  <si>
    <t>ﾐﾖｳｷﾞﾏﾁ ｽｶﾞﾊﾗ</t>
  </si>
  <si>
    <t>ﾐﾖｳｷﾞﾏﾁ ﾓﾛﾄ</t>
  </si>
  <si>
    <t>ﾏﾂｲﾀﾞﾏﾁ ｶﾐﾏｽﾀﾞ</t>
  </si>
  <si>
    <t>ﾏﾂｲﾀﾞﾏﾁ ｼﾓﾏｽﾀﾞ</t>
  </si>
  <si>
    <t>ﾏﾂｲﾀﾞﾏﾁ ｵﾋﾞﾅﾀ</t>
  </si>
  <si>
    <t>ﾏﾂｲﾀﾞﾏﾁ ｺｸｶﾞ</t>
  </si>
  <si>
    <t>ﾏﾂｲﾀﾞﾏﾁ ﾀｶﾅｼ</t>
  </si>
  <si>
    <t>ﾏﾂｲﾀﾞﾏﾁ ｱﾗｲ</t>
  </si>
  <si>
    <t>ﾏﾂｲﾀﾞﾏﾁ ﾋｼﾞｼｵ</t>
  </si>
  <si>
    <t>ﾏﾂｲﾀﾞﾏﾁ ﾆｲﾎﾞﾘ</t>
  </si>
  <si>
    <t>ﾏﾂｲﾀﾞﾏﾁ ﾏﾂｲﾀﾞ</t>
  </si>
  <si>
    <t>ﾏﾂｲﾀﾞﾏﾁ ﾆｹﾝｻﾞｲｹ</t>
  </si>
  <si>
    <t>ﾏﾂｲﾀﾞﾏﾁ ﾋﾄﾐ</t>
  </si>
  <si>
    <t>ﾏﾂｲﾀﾞﾏﾁ ﾔｼﾛ</t>
  </si>
  <si>
    <t>ﾏﾂｲﾀﾞﾏﾁ ｵｸﾅﾀﾞ</t>
  </si>
  <si>
    <t>ﾏﾂｲﾀﾞﾏﾁ ﾖｺｶﾜ</t>
  </si>
  <si>
    <t>ﾏﾂｲﾀﾞﾏﾁ ｺﾞﾘﾖｳ</t>
  </si>
  <si>
    <t>ﾏﾂｲﾀﾞﾏﾁ ﾆｼﾉﾏｷ</t>
  </si>
  <si>
    <t>ﾏﾂｲﾀﾞﾏﾁ ｷﾀﾉﾏｷ</t>
  </si>
  <si>
    <t>ﾏﾂｲﾀﾞﾏﾁ ｲﾘﾔﾏ</t>
  </si>
  <si>
    <t>ﾏﾂｲﾀﾞﾏﾁ ﾊﾗ</t>
  </si>
  <si>
    <t>ﾏﾂｲﾀﾞﾏﾁ ｻｶﾓﾄ</t>
  </si>
  <si>
    <t>ｱｶｷﾞﾏﾁ ﾀﾅｼﾀ</t>
  </si>
  <si>
    <t>ｱｶｷﾞﾏﾁ ﾅｶﾞｲｵｶﾞﾜﾀﾞ</t>
  </si>
  <si>
    <t>ｱｶｷﾞﾏﾁ ﾂｸﾀﾞ</t>
  </si>
  <si>
    <t>ｱｶｷﾞﾏﾁ ｼｷｼﾏ</t>
  </si>
  <si>
    <t>ｱｶｷﾞﾏﾁ ｷﾀｳｴﾉ</t>
  </si>
  <si>
    <t>ｱｶｷﾞﾏﾁ ｷﾀｱｶｷﾞｻﾝ</t>
  </si>
  <si>
    <t>ｱｶｷﾞﾏﾁ ﾐﾔﾏ</t>
  </si>
  <si>
    <t>ｱｶｷﾞﾏﾁ ﾐﾅﾐｱｶｷﾞｻﾝ</t>
  </si>
  <si>
    <t>ｱｶｷﾞﾏﾁ ｻｶｴ</t>
  </si>
  <si>
    <t>ｱｶｷﾞﾏﾁ ﾐｿﾞﾛｷ</t>
  </si>
  <si>
    <t>ｱｶｷﾞﾏﾁ ﾓﾁｶｼﾜｷﾞ</t>
  </si>
  <si>
    <t>ｱｶｷﾞﾏﾁ ﾐﾔﾀﾞ</t>
  </si>
  <si>
    <t>ｱｶｷﾞﾏﾁ ｶﾂﾎｻﾞﾜ</t>
  </si>
  <si>
    <t>ｱｶｷﾞﾏﾁ ﾐﾀﾁ</t>
  </si>
  <si>
    <t>ｱｶｷﾞﾏﾁ ﾀｷｻﾞﾜ</t>
  </si>
  <si>
    <t>ｱｶｷﾞﾏﾁ ｶﾐﾐﾊﾗﾀﾞ</t>
  </si>
  <si>
    <t>ｱｶｷﾞﾏﾁ ﾐﾊﾗﾀﾞ</t>
  </si>
  <si>
    <t>ｱｶｷﾞﾏﾁ ﾀﾙ</t>
  </si>
  <si>
    <t>利根郡　昭和村</t>
  </si>
  <si>
    <t>ｵｵｱｻﾞｶｲﾉｾ</t>
  </si>
  <si>
    <t>ｵｵｱｻﾞｲﾄｲ</t>
  </si>
  <si>
    <t>ｵｵｱｻﾞﾓﾘｼﾀ</t>
  </si>
  <si>
    <t>ｵｵｱｻﾞｶﾜﾊｹ</t>
  </si>
  <si>
    <t>ｵｵｱｻﾞｱｶｷﾞﾊﾗ</t>
  </si>
  <si>
    <t>利根郡　みなかみ町</t>
  </si>
  <si>
    <t>ｱｶﾎﾞﾘ ｶｼﾏﾁﾖｳ</t>
  </si>
  <si>
    <t>ｱｶﾎﾞﾘ ｲﾏｲﾁﾖｳ</t>
  </si>
  <si>
    <t>ｶｻｶｹﾁﾖｳ ｱｻﾞﾐ</t>
  </si>
  <si>
    <t>ｶｻｶｹﾁﾖｳ ｸｸﾞｳ</t>
  </si>
  <si>
    <t>ｶｻｶｹﾁﾖｳ ｼｶ</t>
  </si>
  <si>
    <t>ｶｻｶｹﾁﾖｳ ｻｲｼｶﾀﾞ</t>
  </si>
  <si>
    <t>ﾏﾂｲﾀﾞﾏﾁ ﾄｳｹﾞ</t>
  </si>
  <si>
    <t>福島県　</t>
  </si>
  <si>
    <t>ﾓﾄｳﾁ</t>
  </si>
  <si>
    <t>ｲｲｻﾞｶﾏﾁ ﾕﾉ</t>
  </si>
  <si>
    <t>ｲｲｻﾞｶﾏﾁ ﾋｶﾞｼﾕﾉ</t>
  </si>
  <si>
    <t>ｲｲｻﾞｶﾏﾁ ﾋﾗﾉ</t>
  </si>
  <si>
    <t>ｲｲｻﾞｶﾏﾁ ﾅｶﾉ</t>
  </si>
  <si>
    <t>ｲｲｻﾞｶﾏﾁ ﾓﾆﾜ</t>
  </si>
  <si>
    <t>ｶｼﾞﾔｶﾜ</t>
  </si>
  <si>
    <t>ｶﾐｶﾞﾜﾗ</t>
  </si>
  <si>
    <t>ｸﾈﾂﾞﾏ</t>
  </si>
  <si>
    <t>ﾎﾘｷﾘﾊﾞﾀ</t>
  </si>
  <si>
    <t>ﾎﾊﾞﾗﾏﾁ</t>
  </si>
  <si>
    <t>ﾎﾊﾞﾗﾏﾁ ﾅｶｾﾞ</t>
  </si>
  <si>
    <t>ﾎﾊﾞﾗﾏﾁ ｵｵﾀﾞﾂﾒ</t>
  </si>
  <si>
    <t>ﾎﾊﾞﾗﾏﾁ ﾆｲﾀﾞ</t>
  </si>
  <si>
    <t>ﾎﾊﾞﾗﾏﾁ ｵｵｲｽﾞﾐ</t>
  </si>
  <si>
    <t>ﾎﾊﾞﾗﾏﾁ ｶﾅﾊﾗﾀﾞ</t>
  </si>
  <si>
    <t>ﾎﾊﾞﾗﾏﾁ ﾊｼﾗﾀﾞ</t>
  </si>
  <si>
    <t>ﾎﾊﾞﾗﾏﾁ ｵｵﾔﾅｷﾞ</t>
  </si>
  <si>
    <t>ﾎﾊﾞﾗﾏﾁ ﾄｺﾛｻﾞﾜ</t>
  </si>
  <si>
    <t>ﾎﾊﾞﾗﾏﾁ ﾄﾐｻﾞﾜ</t>
  </si>
  <si>
    <t>ﾎﾊﾞﾗﾏﾁ ﾀｶﾅﾘﾀﾞ</t>
  </si>
  <si>
    <t>ﾎﾊﾞﾗﾏﾁ ｶﾐﾎﾊﾞﾗ</t>
  </si>
  <si>
    <t>ﾎﾊﾞﾗﾏﾁ ﾐｽﾞﾎ</t>
  </si>
  <si>
    <t>ﾎﾊﾞﾗﾏﾁ ﾀｶｺｶﾞｵｶ</t>
  </si>
  <si>
    <t>ﾔﾅｶﾞﾜﾏﾁ ｲｻｻﾞﾜ</t>
  </si>
  <si>
    <t>ﾔﾅｶﾞﾜﾏﾁ ﾋｶﾞｼｵｵｴﾀﾞ</t>
  </si>
  <si>
    <t>ﾔﾅｶﾞﾜﾏﾁ ﾔﾏﾌﾆﾕｳ</t>
  </si>
  <si>
    <t>ﾔﾅｶﾞﾜﾏﾁ ﾌﾆﾕｳ</t>
  </si>
  <si>
    <t>ﾔﾅｶﾞﾜﾏﾁ</t>
  </si>
  <si>
    <t>ﾔﾅｶﾞﾜﾏﾁ ｱﾜﾉ</t>
  </si>
  <si>
    <t>ﾔﾅｶﾞﾜﾏﾁ ﾑｺｳｶﾞﾜﾗ</t>
  </si>
  <si>
    <t>ﾔﾅｶﾞﾜﾏﾁ ﾆﾉﾌｸﾛ</t>
  </si>
  <si>
    <t>ﾔﾅｶﾞﾜﾏﾁ ﾔﾅｶﾞﾜｺｳｷﾞﾖｳﾀﾞﾝﾁ</t>
  </si>
  <si>
    <t>ﾔﾅｶﾞﾜﾏﾁ ｼﾗﾈ</t>
  </si>
  <si>
    <t>ﾔﾅｶﾞﾜﾏﾁ ﾔﾜﾀ</t>
  </si>
  <si>
    <t>ﾔﾅｶﾞﾜﾏﾁ ｷﾎﾞｳｶﾞｵｶ</t>
  </si>
  <si>
    <t>ﾔﾅｶﾞﾜﾏﾁ ｱｵﾊﾞﾁﾖｳ</t>
  </si>
  <si>
    <t>ﾔﾅｶﾞﾜﾏﾁ ｻｲﾜｲﾁﾖｳ</t>
  </si>
  <si>
    <t>ﾔﾅｶﾞﾜﾏﾁ ｻｸﾗﾁﾖｳ</t>
  </si>
  <si>
    <t>ﾔﾅｶﾞﾜﾏﾁ ﾋﾛｾﾁﾖｳ</t>
  </si>
  <si>
    <t>ﾔﾅｶﾞﾜﾏﾁ ﾖｳｺｳﾀﾞｲ</t>
  </si>
  <si>
    <t>ﾔﾅｶﾞﾜﾏﾁ ｵｵｾﾞｷ</t>
  </si>
  <si>
    <t>ﾔﾅｶﾞﾜﾏﾁ ﾎｿﾔ</t>
  </si>
  <si>
    <t>ﾔﾅｶﾞﾜﾏﾁ ﾆﾂﾀ</t>
  </si>
  <si>
    <t>ﾔﾅｶﾞﾜﾏﾁ ﾔﾅｷﾞﾀﾞ</t>
  </si>
  <si>
    <t>ﾘﾖｳｾﾞﾝﾏﾁ ｶｹﾀﾞ</t>
  </si>
  <si>
    <t>ﾘﾖｳｾﾞﾝﾏﾁ ﾔﾏﾉｶﾞﾜ</t>
  </si>
  <si>
    <t>ﾘﾖｳｾﾞﾝﾏﾁ ｲｽﾞﾐﾊﾗ</t>
  </si>
  <si>
    <t>ﾘﾖｳｾﾞﾝﾏﾁ ｵｵｲｼ</t>
  </si>
  <si>
    <t>ﾘﾖｳｾﾞﾝﾏﾁ ﾅｶｶﾞﾜ</t>
  </si>
  <si>
    <t>ﾘﾖｳｾﾞﾝﾏﾁ ﾔﾏﾄﾀﾞ</t>
  </si>
  <si>
    <t>ﾘﾖｳｾﾞﾝﾏﾁ ｲｼﾀﾞ</t>
  </si>
  <si>
    <t>ﾘﾖｳｾﾞﾝﾏﾁ ｼﾓｵｸﾞﾆ</t>
  </si>
  <si>
    <t>ﾘﾖｳｾﾞﾝﾏﾁ ｶﾐｵｸﾞﾆ</t>
  </si>
  <si>
    <t>ﾂｷﾀﾞﾃﾏﾁ ﾇﾉｶﾜ</t>
  </si>
  <si>
    <t>ﾂｷﾀﾞﾃﾏﾁ ﾂｷﾀﾞﾃ</t>
  </si>
  <si>
    <t>ﾂｷﾀﾞﾃﾏﾁ ｼﾓﾃﾄﾞ</t>
  </si>
  <si>
    <t>ﾂｷﾀﾞﾃﾏﾁ ｶﾐﾃﾄﾞ</t>
  </si>
  <si>
    <t>ﾂｷﾀﾞﾃﾏﾁ ﾇｶﾀﾞ</t>
  </si>
  <si>
    <t>ﾂｷﾀﾞﾃﾏﾁ ﾐﾖﾀﾞ</t>
  </si>
  <si>
    <t>ﾏﾂｶﾜﾏﾁ ﾇﾏﾌﾞｸﾛ</t>
  </si>
  <si>
    <t>ﾏﾂｶﾜﾏﾁ ｼﾓｶﾜｻｷ</t>
  </si>
  <si>
    <t>ﾏﾂｶﾜﾏﾁ ﾐｻﾄ</t>
  </si>
  <si>
    <t>ﾏﾂｶﾜﾏﾁ ﾐｽﾞﾊﾗ</t>
  </si>
  <si>
    <t>ﾏﾂｶﾜﾏﾁ ｾｷﾔ</t>
  </si>
  <si>
    <t>ﾏﾂｶﾜﾏﾁ ｱｻｶﾜ</t>
  </si>
  <si>
    <t>ﾏﾂｶﾜﾏﾁ ｶﾈｻﾞﾜ</t>
  </si>
  <si>
    <t>ｲｲﾉﾏﾁ ﾒｲｼﾞ</t>
  </si>
  <si>
    <t>ｲｲﾉﾏﾁ ｱｵｷ</t>
  </si>
  <si>
    <t>ｲｲﾉﾏﾁ ｵｵｸﾎﾞ</t>
  </si>
  <si>
    <t>伊達郡　川俣町</t>
  </si>
  <si>
    <t>ｵｵｱｻﾞﾆｼﾌｸｻﾞﾜ</t>
  </si>
  <si>
    <t>ｵｵｱｻﾞﾋｶﾞｼﾌｸｻﾞﾜ</t>
  </si>
  <si>
    <t>ｵｵｱｻﾞﾂﾙｻﾞﾜ</t>
  </si>
  <si>
    <t>ｵｵｱｻﾞｺｶﾞﾐ</t>
  </si>
  <si>
    <t>ｵｵｱｻﾞﾊﾈﾀﾞ</t>
  </si>
  <si>
    <t>ｱｻﾞﾎｿﾀﾞ</t>
  </si>
  <si>
    <t>ｱｻﾞﾅｶﾉｳﾁ</t>
  </si>
  <si>
    <t>ｱｻﾞﾋﾛﾊﾀ</t>
  </si>
  <si>
    <t>ｱｻﾞｳｴｻﾞｸﾗ</t>
  </si>
  <si>
    <t>ｱｻﾞﾆｲﾏﾁ</t>
  </si>
  <si>
    <t>ｱｻﾞﾀﾃﾉｺｼ</t>
  </si>
  <si>
    <t>ｱｻﾞﾊｼﾓﾄ</t>
  </si>
  <si>
    <t>ｱｻﾞﾃﾂﾎﾟｳﾏﾁ</t>
  </si>
  <si>
    <t>ｱｻﾞｼﾝﾅｶﾏﾁ</t>
  </si>
  <si>
    <t>ｱｻﾞｲｹﾉｲﾘ</t>
  </si>
  <si>
    <t>ｱｻﾞﾃﾗｸﾎﾞ</t>
  </si>
  <si>
    <t>ｱｻﾞｼﾝﾐﾔ</t>
  </si>
  <si>
    <t>ｱｻﾞﾋﾜﾀﾞ</t>
  </si>
  <si>
    <t>ｱｻﾞﾀﾞﾝﾉｺｼ</t>
  </si>
  <si>
    <t>ｱｻﾞｺﾞﾋﾔｸﾀﾞ</t>
  </si>
  <si>
    <t>ｱｻﾞｶｼﾜｻﾞｷ</t>
  </si>
  <si>
    <t>ｱｻﾞｵｵｼﾐｽﾞ</t>
  </si>
  <si>
    <t>ｱｻﾞﾋｶﾞｼｵｵｼﾐｽﾞ</t>
  </si>
  <si>
    <t>ｱｻﾞｼｽﾞﾉﾀﾞ</t>
  </si>
  <si>
    <t>ｱｻﾞｺｻｸ</t>
  </si>
  <si>
    <t>ｱｻﾞｵｵｻｸ</t>
  </si>
  <si>
    <t>ｱｻﾞｶﾜﾊﾗﾀﾞ</t>
  </si>
  <si>
    <t>ｱｻﾞﾐﾁｳﾁ</t>
  </si>
  <si>
    <t>ｱｻﾞｺﾞｱﾝ</t>
  </si>
  <si>
    <t>ｱｻﾞｵｵｳﾁ</t>
  </si>
  <si>
    <t>ｱｻﾞﾈﾓﾄ</t>
  </si>
  <si>
    <t>ｱｻﾞﾀﾃ</t>
  </si>
  <si>
    <t>ｱｻﾞﾓﾄﾏﾁ</t>
  </si>
  <si>
    <t>ｱｻﾞｳｼﾛﾀﾞ</t>
  </si>
  <si>
    <t>ｱｻﾞｶﾜﾗﾏﾁ</t>
  </si>
  <si>
    <t>ｱｻﾞﾊﾂﾀﾝﾀﾞ</t>
  </si>
  <si>
    <t>ｱｻﾞﾀｹﾉｳﾁ</t>
  </si>
  <si>
    <t>ｱｻﾞﾅｶﾁﾖｳ</t>
  </si>
  <si>
    <t>ｱｻﾞﾐﾔﾏﾁ</t>
  </si>
  <si>
    <t>ｱｻﾞﾃﾗﾏｴ</t>
  </si>
  <si>
    <t>ｱｻﾞﾄｲﾉｸﾁ</t>
  </si>
  <si>
    <t>ｱｻﾞﾐﾔﾉﾜｷ</t>
  </si>
  <si>
    <t>ｱｻﾞｱｶｻｶ</t>
  </si>
  <si>
    <t>ｱｻﾞﾐﾔﾏｴ</t>
  </si>
  <si>
    <t>ｱｻﾞﾐﾔﾉｲﾘ</t>
  </si>
  <si>
    <t>ｱｻﾞﾃﾝｼﾞﾝｲﾘ</t>
  </si>
  <si>
    <t>ｱｻﾞﾄﾞｳｼﾞﾖｳ</t>
  </si>
  <si>
    <t>ｱｻﾞﾆｼﾄﾉｳﾁ</t>
  </si>
  <si>
    <t>ｱｻﾞｸｻｶﾞｲﾘ</t>
  </si>
  <si>
    <t>ｱｻﾞｻｸﾗｶﾞｻｸ</t>
  </si>
  <si>
    <t>ｱｻﾞﾅﾅﾏｶﾞﾘ</t>
  </si>
  <si>
    <t>ｱｻﾞﾊﾔｻｶ</t>
  </si>
  <si>
    <t>ｱｻﾞｲｼｶﾜ</t>
  </si>
  <si>
    <t>ｱｻﾞｸﾗｶﾞｻｸ</t>
  </si>
  <si>
    <t>ｱｻﾞｶﾍﾞｻﾞﾜ</t>
  </si>
  <si>
    <t>ｱｻﾞﾅﾅｸﾎﾞ</t>
  </si>
  <si>
    <t>ｱｻﾞﾓﾄﾔｼｷ</t>
  </si>
  <si>
    <t>ｱｻﾞﾂﾎﾞｶﾞｻｸ</t>
  </si>
  <si>
    <t>ｱｻﾞｴﾝﾒｲｼﾞﾝ</t>
  </si>
  <si>
    <t>ｱｻﾞｴﾋﾞｶﾞｻｸ</t>
  </si>
  <si>
    <t>ｱｻﾞｼﾀﾋﾞﾖｳｼ</t>
  </si>
  <si>
    <t>ｱｻﾞｻﾝﾋﾞﾔｸﾀﾞ</t>
  </si>
  <si>
    <t>ｱｻﾞｼﾝﾃﾞﾝ</t>
  </si>
  <si>
    <t>ｵｵｱｻﾞｵｼﾞﾏ</t>
  </si>
  <si>
    <t>相馬郡　飯舘村</t>
  </si>
  <si>
    <t>ｸｼﾞﾃﾞﾝ</t>
  </si>
  <si>
    <t>ﾄｵｾﾄﾞ</t>
  </si>
  <si>
    <t>西白河郡　中島村</t>
  </si>
  <si>
    <t>ｵｵｱｻﾞﾅﾒﾂ</t>
  </si>
  <si>
    <t>ｵｵｱｻﾞﾖｼｵｶ</t>
  </si>
  <si>
    <t>ｵｵｱｻﾞｶﾜﾊﾗﾀﾞ</t>
  </si>
  <si>
    <t>ｵｵｱｻﾞﾌﾀｺﾞﾂｶ</t>
  </si>
  <si>
    <t>ﾋｶﾞｼ ｼﾓﾉﾃﾞｼﾏ</t>
  </si>
  <si>
    <t>ﾋｶﾞｼ ｶﾐﾉﾃﾞｼﾏ</t>
  </si>
  <si>
    <t>ﾋｶﾞｼ ｶﾏｺ</t>
  </si>
  <si>
    <t>ﾋｶﾞｼ ｺｳｷﾞﾖｳﾀﾞﾝﾁ</t>
  </si>
  <si>
    <t>ﾋｶﾞｼ ｾﾝﾀﾞ</t>
  </si>
  <si>
    <t>ﾋｶﾞｼ ｶﾀﾐ</t>
  </si>
  <si>
    <t>ﾋｶﾞｼ ﾄﾁﾓﾄ</t>
  </si>
  <si>
    <t>ﾋｶﾞｼ ｶﾌﾞｳﾁ</t>
  </si>
  <si>
    <t>ﾋｶﾞｼ ﾌｶﾆｲﾀﾞ</t>
  </si>
  <si>
    <t>ｵﾓﾃｺﾞｳ ﾅｶﾉ</t>
  </si>
  <si>
    <t>ｵﾓﾃｺﾞｳ ﾅｲﾏﾂ</t>
  </si>
  <si>
    <t>ｵﾓﾃｺﾞｳ ﾊﾞﾝｻﾞﾜ</t>
  </si>
  <si>
    <t>ｵﾓﾃｺﾞｳ ﾔｼﾛﾀﾞ</t>
  </si>
  <si>
    <t>ｵﾓﾃｺﾞｳ ｺﾏﾂ</t>
  </si>
  <si>
    <t>ｵﾓﾃｺﾞｳ ﾔﾜﾀ</t>
  </si>
  <si>
    <t>ｵﾓﾃｺﾞｳ ﾅｶﾃﾞﾗ</t>
  </si>
  <si>
    <t>ｵﾓﾃｺﾞｳ ﾎﾘﾉｳﾁ</t>
  </si>
  <si>
    <t>ｵﾓﾃｺﾞｳ ｶﾄｳﾀﾞ</t>
  </si>
  <si>
    <t>ｵﾓﾃｺﾞｳ ﾌｶｱﾄﾞ</t>
  </si>
  <si>
    <t>ｵﾓﾃｺﾞｳ ｼﾓﾊﾊﾞﾗ</t>
  </si>
  <si>
    <t>ｵﾓﾃｺﾞｳ ﾐﾓﾘ</t>
  </si>
  <si>
    <t>ｵﾓﾃｺﾞｳ ﾀｶｷﾞ</t>
  </si>
  <si>
    <t>ｵﾓﾃｺﾞｳ ﾔﾅﾓﾘ</t>
  </si>
  <si>
    <t>ｵﾓﾃｺﾞｳ ｶﾈﾔﾏ</t>
  </si>
  <si>
    <t>西白河郡　西郷村</t>
  </si>
  <si>
    <t>ｵｵｱｻﾞﾊﾌﾞﾄ</t>
  </si>
  <si>
    <t>ﾀｲｼﾝ ｸﾏﾄﾞ</t>
  </si>
  <si>
    <t>ｵｵｱｻﾞｶｼﾜﾉ</t>
  </si>
  <si>
    <t>ｵｵｱｻﾞﾅｶﾞｻｶ</t>
  </si>
  <si>
    <t>ｵｵｱｻﾞﾖﾈ</t>
  </si>
  <si>
    <t>ｱｻﾞﾄﾖｻｸﾋｶﾞｼ</t>
  </si>
  <si>
    <t>ｱｻﾞﾄﾖｻｸﾆｼ</t>
  </si>
  <si>
    <t>ｱｻﾞｲｼﾂﾞｶﾐﾅﾐ</t>
  </si>
  <si>
    <t>ｱｻﾞｲｼﾂﾞｶｷﾀ</t>
  </si>
  <si>
    <t>ｱｻﾞﾔｼｷｳﾗﾆｼ</t>
  </si>
  <si>
    <t>ｱｻﾞﾔｼｷｳﾗﾋｶﾞｼ</t>
  </si>
  <si>
    <t>ｱｻﾞｳﾗﾔﾏﾐﾅﾐ</t>
  </si>
  <si>
    <t>ｱｻﾞｼﾓﾏｴﾀﾞﾋｶﾞｼ</t>
  </si>
  <si>
    <t>ｱｻﾞﾄﾞｳﾅﾝﾋｶﾞｼ</t>
  </si>
  <si>
    <t>ｱｻﾞﾏｴﾔﾏﾋｶﾞｼ</t>
  </si>
  <si>
    <t>ｱｻﾞﾏｴﾔﾏﾆｼ</t>
  </si>
  <si>
    <t>ｱｻﾞﾄﾞｳﾅﾝﾆｼ</t>
  </si>
  <si>
    <t>ｱｻﾞｼﾓﾏｴﾀﾞﾆｼ</t>
  </si>
  <si>
    <t>ｵｵｱｻﾞｵﾀﾞｸﾗ</t>
  </si>
  <si>
    <t>ｵｵｱｻﾞﾏﾌﾞﾈ</t>
  </si>
  <si>
    <t>ｵｵｱｻﾞﾂﾘﾕｳ</t>
  </si>
  <si>
    <t>ﾖｺﾔﾏﾏﾁ</t>
  </si>
  <si>
    <t>岩瀬郡　天栄村</t>
  </si>
  <si>
    <t>ｵｵｱｻﾞﾏｷﾉｳﾁ</t>
  </si>
  <si>
    <t>ｵｵｱｻﾞｶﾐﾏﾂﾓﾄ</t>
  </si>
  <si>
    <t>ｵｵｱｻﾞｼﾓﾏﾂﾓﾄ</t>
  </si>
  <si>
    <t>ｵｵｱｻﾞｼﾛｺ</t>
  </si>
  <si>
    <t>ｵｵｱｻﾞｲｲﾄﾖ</t>
  </si>
  <si>
    <t>ｵｵｱｻﾞｵｷｳﾁ</t>
  </si>
  <si>
    <t>ｵｵｱｻﾞｶｷﾉｳﾁ</t>
  </si>
  <si>
    <t>ｵｵｱｻﾞﾀｶﾊﾔｼ</t>
  </si>
  <si>
    <t>ｵｵｱｻﾞﾀﾗｵ</t>
  </si>
  <si>
    <t>ｵｵｱｻﾞﾊﾄﾘ</t>
  </si>
  <si>
    <t>ｱｻｶﾏﾁ ﾋﾃﾞﾉﾔﾏ</t>
  </si>
  <si>
    <t>ｱｻｶﾏﾁ ｻｻｶﾞﾜ</t>
  </si>
  <si>
    <t>ｱｻｶﾏﾁ ｵｵﾓﾘﾁﾖｳ</t>
  </si>
  <si>
    <t>ｱｻｶﾏﾁ ﾐﾅﾐﾅｶﾞｸﾎﾞ</t>
  </si>
  <si>
    <t>ｱｻｶﾏﾁ ﾅｶﾞｸﾎﾞ</t>
  </si>
  <si>
    <t>ｱｻｶﾏﾁ ﾖｼﾀ</t>
  </si>
  <si>
    <t>ｱｻｶﾏﾁ ｱﾗｲ</t>
  </si>
  <si>
    <t>ｱｻｶﾏﾁ ﾅﾘﾀ</t>
  </si>
  <si>
    <t>ｱｻｶﾏﾁ ｳｼﾆﾜ</t>
  </si>
  <si>
    <t>ｱｻｶﾏﾁ</t>
  </si>
  <si>
    <t>ﾐﾎﾀﾏﾁ ｶﾜﾀ</t>
  </si>
  <si>
    <t>ﾐﾎﾀﾏﾁ ﾉﾀﾞ</t>
  </si>
  <si>
    <t>ﾐﾎﾀﾏﾁ ﾅﾍﾞﾔﾏ</t>
  </si>
  <si>
    <t>ﾐﾎﾀﾏﾁ ｼﾓﾓﾘﾔ</t>
  </si>
  <si>
    <t>ﾐﾎﾀﾏﾁ ﾄﾐｵｶ</t>
  </si>
  <si>
    <t>ﾐﾎﾀﾏﾁ ﾔﾏｸﾞﾁ</t>
  </si>
  <si>
    <t>ﾐﾎﾀﾏﾁ ｵｵﾔ</t>
  </si>
  <si>
    <t>ﾐﾎﾀﾏﾁ ｺﾏﾔ</t>
  </si>
  <si>
    <t>ﾐﾎﾀﾏﾁ ﾔﾊﾀ</t>
  </si>
  <si>
    <t>ｼﾂﾞｶﾏﾁ</t>
  </si>
  <si>
    <t>ﾅﾙｶﾐ</t>
  </si>
  <si>
    <t>ｵｳｾﾏﾁ ｺｳｽﾞ</t>
  </si>
  <si>
    <t>ｵｳｾﾏﾁ ﾀﾀﾞﾉ</t>
  </si>
  <si>
    <t>ｵｳｾﾏﾁ ﾅﾂｲﾃﾞ</t>
  </si>
  <si>
    <t>ｱｻﾞｶﾒﾀﾞﾆｼ</t>
  </si>
  <si>
    <t>ﾋﾜﾀﾞﾏﾁ ﾀｶｸﾗ</t>
  </si>
  <si>
    <t>ﾋﾜﾀﾞﾏﾁ ｳﾒｻﾞﾜ</t>
  </si>
  <si>
    <t>ﾋﾜﾀﾞﾏﾁ ﾊﾂﾁﾖｳﾒ</t>
  </si>
  <si>
    <t>ｷｸﾀﾏﾁ ﾎﾘﾉｳﾁ</t>
  </si>
  <si>
    <t>ｷｸﾀﾏﾁ ﾊﾗ</t>
  </si>
  <si>
    <t>ｷｸﾀﾏﾁ ﾏｴﾀﾞｻﾞﾜ</t>
  </si>
  <si>
    <t>ｷｸﾀﾏﾁ ﾂﾎﾞｻﾜ</t>
  </si>
  <si>
    <t>ｷｸﾀﾏﾁ ｱｶｻｶ</t>
  </si>
  <si>
    <t>ｷｸﾀﾏﾁ ﾜｾﾊﾗ</t>
  </si>
  <si>
    <t>ｷｸﾀﾏﾁ ｵﾛｼ</t>
  </si>
  <si>
    <t>ﾌｸﾔﾏﾏﾁ ﾐﾅﾐｺｲｽﾞﾐ</t>
  </si>
  <si>
    <t>ﾌｸﾔﾏﾏﾁ ｷﾀｺｲｽﾞﾐ</t>
  </si>
  <si>
    <t>ﾌｸﾔﾏﾏﾁ ﾄﾞｳｻﾞｶ</t>
  </si>
  <si>
    <t>ﾅｶﾀﾏﾁ ｱｹﾞｲｼ</t>
  </si>
  <si>
    <t>ﾅｶﾀﾏﾁ ｴﾋﾞﾈ</t>
  </si>
  <si>
    <t>ﾅｶﾀﾏﾁ ﾀｶｸﾗ</t>
  </si>
  <si>
    <t>ﾅｶﾀﾏﾁ ｱｶﾇﾏ</t>
  </si>
  <si>
    <t>ﾀﾑﾗﾏﾁ ﾃｼﾛｷﾞ</t>
  </si>
  <si>
    <t>ﾀﾑﾗﾏﾁ ｺｶﾞﾜ</t>
  </si>
  <si>
    <t>ﾀﾑﾗﾏﾁ ｻｸﾗｶﾞｵｶ</t>
  </si>
  <si>
    <t>ﾀﾑﾗﾏﾁ ｶﾐﾕｷｱｲ</t>
  </si>
  <si>
    <t>ﾀﾑﾗﾏﾁ ｶﾅﾔ</t>
  </si>
  <si>
    <t>ﾀﾑﾗﾏﾁ ｼﾓﾕｷｱｲ</t>
  </si>
  <si>
    <t>ﾅｶﾀﾏﾁ ﾔﾅｷﾞﾊｼ</t>
  </si>
  <si>
    <t>ﾅｶﾀﾏﾁ ﾅｶﾂｶﾞﾜ</t>
  </si>
  <si>
    <t>ﾅｶﾀﾏﾁ ｼﾀｴﾀﾞ</t>
  </si>
  <si>
    <t>ﾅｶﾀﾏﾁ ｳｼｸﾋﾞﾘﾎﾝｺﾞｳ</t>
  </si>
  <si>
    <t>ﾅｶﾀﾏﾁ ｸﾛｷ</t>
  </si>
  <si>
    <t>ﾅｶﾀﾏﾁ ｺﾉﾒｻﾞﾜ</t>
  </si>
  <si>
    <t>ﾅｶﾀﾏﾁ ｺﾏｲﾀ</t>
  </si>
  <si>
    <t>ﾆｼﾀﾏﾁ ﾆｲﾀ</t>
  </si>
  <si>
    <t>ﾆｼﾀﾏﾁ ﾀｶｼﾊﾞ</t>
  </si>
  <si>
    <t>ﾆｼﾀﾏﾁ ｲﾀﾊｼ</t>
  </si>
  <si>
    <t>ﾆｼﾀﾏﾁ ﾂﾁﾀﾞﾅ</t>
  </si>
  <si>
    <t>ﾆｼﾀﾏﾁ ｵｵﾀ</t>
  </si>
  <si>
    <t>ﾆｼﾀﾏﾁ ﾈｷﾞﾔ</t>
  </si>
  <si>
    <t>ﾆｼﾀﾏﾁ ｾﾘｻﾜ</t>
  </si>
  <si>
    <t>ﾆｼﾀﾏﾁ ｷﾑﾗ</t>
  </si>
  <si>
    <t>ﾆｼﾀﾏﾁ ｵﾆｳﾀ</t>
  </si>
  <si>
    <t>ﾆｼﾀﾏﾁ ｻﾝﾁﾖｳﾒ</t>
  </si>
  <si>
    <t>ﾆｼﾀﾏﾁ ｸﾛﾀﾞ</t>
  </si>
  <si>
    <t>ﾆｼﾀﾏﾁ ｵｵｱﾐ</t>
  </si>
  <si>
    <t>ﾆｼﾀﾏﾁ ｱｺｳｷﾞ</t>
  </si>
  <si>
    <t>ﾀﾑﾗﾏﾁ ｶﾈｻﾞﾜ</t>
  </si>
  <si>
    <t>ﾀﾑﾗﾏﾁ ﾎｿﾀﾞ</t>
  </si>
  <si>
    <t>ﾀﾑﾗﾏﾁ ｵｵﾄﾓ</t>
  </si>
  <si>
    <t>ﾀﾑﾗﾏﾁ ｶﾞﾝｻｸ</t>
  </si>
  <si>
    <t>ﾀﾑﾗﾏﾁ ﾓﾘﾔﾏ</t>
  </si>
  <si>
    <t>ﾀﾑﾗﾏﾁ ﾋｶﾞｼﾔﾏ</t>
  </si>
  <si>
    <t>ﾀﾑﾗﾏﾁ ﾀﾞｲｾﾞﾝｼﾞ</t>
  </si>
  <si>
    <t>ﾀﾑﾗﾏﾁ ｻﾝﾁﾕｳ</t>
  </si>
  <si>
    <t>ﾀﾑﾗﾏﾁ ｼﾖｳｼﾞｷ</t>
  </si>
  <si>
    <t>ﾀﾑﾗﾏﾁ ﾐﾖﾀﾞ</t>
  </si>
  <si>
    <t>ﾀﾑﾗﾏﾁ ﾄｸｻﾀﾞ</t>
  </si>
  <si>
    <t>ﾀﾑﾗﾏﾁ ｶﾜﾏｶﾞﾘ</t>
  </si>
  <si>
    <t>ﾀﾑﾗﾏﾁ ﾇｶﾂﾞｶ</t>
  </si>
  <si>
    <t>ﾀﾑﾗﾏﾁ ﾀﾓｶﾞﾐ</t>
  </si>
  <si>
    <t>ﾀﾑﾗﾏﾁ ﾄﾁﾓﾄ</t>
  </si>
  <si>
    <t>ﾀﾑﾗﾏﾁ ﾄﾁﾔﾏｶﾐ</t>
  </si>
  <si>
    <t>ﾀﾑﾗﾏﾁ ﾔﾀｶﾞﾜ</t>
  </si>
  <si>
    <t>ﾀﾑﾗﾏﾁ ｼﾓﾐﾁﾜﾀｼ</t>
  </si>
  <si>
    <t>ﾀﾑﾗﾏﾁ ｶﾐﾐﾁﾜﾀｼ</t>
  </si>
  <si>
    <t>ｱﾀﾐﾏﾁ ｲｼﾑｼﾛ</t>
  </si>
  <si>
    <t>ｱﾀﾐﾏﾁ ﾀｶﾀﾏ</t>
  </si>
  <si>
    <t>ｱﾀﾐﾏﾁ ﾀﾏｶﾞﾜ</t>
  </si>
  <si>
    <t>ｱﾀﾐﾏﾁ ｱｺｶﾞｼﾏ</t>
  </si>
  <si>
    <t>ｱﾀﾐﾏﾁ ｼﾓｲｽﾞｼﾏ</t>
  </si>
  <si>
    <t>ｱﾀﾐﾏﾁ ｶﾐｲｽﾞｼﾏ</t>
  </si>
  <si>
    <t>ｱﾀﾐﾏﾁ ﾅｶﾞﾊｼ</t>
  </si>
  <si>
    <t>ｱﾀﾐﾏﾁ ﾅｶﾔﾏ</t>
  </si>
  <si>
    <t>ｱﾀﾐﾏﾁ ｱﾀﾐ</t>
  </si>
  <si>
    <t>ｺﾅﾝﾏﾁ ﾌﾅﾂ</t>
  </si>
  <si>
    <t>ｺﾅﾝﾏﾁ ﾀﾃ</t>
  </si>
  <si>
    <t>ｺﾅﾝﾏﾁ ﾖｺｻﾞﾜ</t>
  </si>
  <si>
    <t>ｺﾅﾝﾏﾁ ﾊﾏｼﾞ</t>
  </si>
  <si>
    <t>ｺﾅﾝﾏﾁ ﾅｶﾉ</t>
  </si>
  <si>
    <t>ｺﾅﾝﾏﾁ ﾐﾖ</t>
  </si>
  <si>
    <t>ｺﾅﾝﾏﾁ ｱｶﾂ</t>
  </si>
  <si>
    <t>ｺﾅﾝﾏﾁ ﾊﾞﾆﾕｳｼﾝﾃﾞﾝ</t>
  </si>
  <si>
    <t>ｺﾅﾝﾏﾁ ﾌｸﾗ</t>
  </si>
  <si>
    <t>田村郡　小野町</t>
  </si>
  <si>
    <t>ｵｵｱｻﾞﾕｻﾞﾜ</t>
  </si>
  <si>
    <t>ｵｵｱｻﾞﾅﾂｲ</t>
  </si>
  <si>
    <t>ｵｵｱｻﾞﾐﾅﾐﾀﾜﾗｲ</t>
  </si>
  <si>
    <t>ｵｵｱｻﾞｼｵﾆﾜ</t>
  </si>
  <si>
    <t>ｵｵｱｻﾞﾜﾅﾀﾞ</t>
  </si>
  <si>
    <t>ｵｵｱｻﾞｶﾐﾊﾃﾞﾆﾜ</t>
  </si>
  <si>
    <t>ｵｵｱｻﾞｵﾉﾆｲﾏﾁ</t>
  </si>
  <si>
    <t>ｵｵｱｻﾞﾔﾂｻﾞｸ</t>
  </si>
  <si>
    <t>ｵｵｱｻﾞｵﾉｱｶﾇﾏ</t>
  </si>
  <si>
    <t>ｵｵｱｻﾞｼﾖｳﾌﾞﾔ</t>
  </si>
  <si>
    <t>ｵｵｱｻﾞｶﾘﾏﾝﾀﾞ</t>
  </si>
  <si>
    <t>ｵｵｱｻﾞｶﾜｺﾞｲｼ</t>
  </si>
  <si>
    <t>ｵｵｱｻﾞｵﾄｶﾐ</t>
  </si>
  <si>
    <t>ｵｵｱｻﾞｵﾉﾔﾏｶﾐ</t>
  </si>
  <si>
    <t>ｵｵｱｻﾞｳｷｶﾞﾈ</t>
  </si>
  <si>
    <t>ｵｵｱｻﾞﾖｼﾉﾍﾞ</t>
  </si>
  <si>
    <t>ﾀｷﾈﾏﾁ ｽｶﾞﾔ</t>
  </si>
  <si>
    <t>ﾀｷﾈﾏﾁ ｶﾝﾏﾀ</t>
  </si>
  <si>
    <t>ﾀｷﾈﾏﾁ ﾋﾛｾ</t>
  </si>
  <si>
    <t>ｵｵｺﾞｴﾏﾁ ｶﾐｵｵｺﾞｴ</t>
  </si>
  <si>
    <t>ｵｵｺﾞｴﾏﾁ ｼﾓｵｵｺﾞｴ</t>
  </si>
  <si>
    <t>ｵｵｺﾞｴﾏﾁ ﾜｾｶﾞﾜ</t>
  </si>
  <si>
    <t>ｵｵｺﾞｴﾏﾁ ﾏｷﾞﾉ</t>
  </si>
  <si>
    <t>ｵｵｺﾞｴﾏﾁ ｸﾘﾃﾞ</t>
  </si>
  <si>
    <t>ﾌﾈﾋｷﾏﾁ ﾅｶﾞﾔ</t>
  </si>
  <si>
    <t>ﾌﾈﾋｷﾏﾁ ｸﾇｷﾞﾔﾏ</t>
  </si>
  <si>
    <t>ﾌﾈﾋｷﾏﾁ ｶﾄﾞｻﾜ</t>
  </si>
  <si>
    <t>ﾌﾈﾋｷﾏﾁ ﾎﾘｺｼ</t>
  </si>
  <si>
    <t>ﾌﾈﾋｷﾏﾁ ﾄｵﾔﾏｻﾞﾜ</t>
  </si>
  <si>
    <t>ﾌﾈﾋｷﾏﾁ ｲﾏｲｽﾞﾐ</t>
  </si>
  <si>
    <t>ﾌﾈﾋｷﾏﾁ ﾌﾈﾋｷ</t>
  </si>
  <si>
    <t>ﾌﾈﾋｷﾏﾁ ｲｼﾓﾘ</t>
  </si>
  <si>
    <t>ﾌﾈﾋｷﾏﾁ ﾓﾝｼﾞﾕ</t>
  </si>
  <si>
    <t>ﾌﾈﾋｷﾏﾁ ﾊﾙﾔﾏ</t>
  </si>
  <si>
    <t>ﾌﾈﾋｷﾏﾁ ｱｼｻﾞﾜ</t>
  </si>
  <si>
    <t>ﾌﾈﾋｷﾏﾁ ﾄｳﾌﾞﾀﾞｲ</t>
  </si>
  <si>
    <t>ﾌﾈﾋｷﾏﾁ ｺｳﾖｳﾀﾞｲ</t>
  </si>
  <si>
    <t>ﾌﾈﾋｷﾏﾁ ｻｻﾔﾏ</t>
  </si>
  <si>
    <t>ﾌﾈﾋｷﾏﾁ ｱﾗﾜﾀ</t>
  </si>
  <si>
    <t>ﾌﾈﾋｷﾏﾁ ｶﾅﾒﾀ</t>
  </si>
  <si>
    <t>ﾌﾈﾋｷﾏﾁ ﾅﾘﾀ</t>
  </si>
  <si>
    <t>ﾌﾈﾋｷﾏﾁ ｲｼｻﾞﾜ</t>
  </si>
  <si>
    <t>ﾌﾈﾋｷﾏﾁ ﾅｶﾞﾄﾛ</t>
  </si>
  <si>
    <t>ﾌﾈﾋｷﾏﾁ ｷﾀｶﾉﾏﾀ</t>
  </si>
  <si>
    <t>ﾌﾈﾋｷﾏﾁ ｶﾄﾞｼｶ</t>
  </si>
  <si>
    <t>ﾌﾈﾋｷﾏﾁ ｵｵｸﾗ</t>
  </si>
  <si>
    <t>ﾌﾈﾋｷﾏﾁ ﾆｲﾀﾃ</t>
  </si>
  <si>
    <t>ﾌﾈﾋｷﾏﾁ ｶﾐｳﾂｼ</t>
  </si>
  <si>
    <t>ﾌﾈﾋｷﾏﾁ ﾖｺﾐﾁ</t>
  </si>
  <si>
    <t>ﾌﾈﾋｷﾏﾁ ﾅｶﾔﾏ</t>
  </si>
  <si>
    <t>ﾌﾈﾋｷﾏﾁ ﾐﾅﾐｳﾂｼ</t>
  </si>
  <si>
    <t>ﾌﾈﾋｷﾏﾁ ｷﾀｳﾂｼ</t>
  </si>
  <si>
    <t>ﾄｷﾜﾏﾁ ﾔﾏﾈ</t>
  </si>
  <si>
    <t>ﾄｷﾜﾏﾁ ﾄｷﾜ</t>
  </si>
  <si>
    <t>ﾄｷﾜﾏﾁ ﾆｼﾑｷ</t>
  </si>
  <si>
    <t>ﾄｷﾜﾏﾁ ｶﾔﾏ</t>
  </si>
  <si>
    <t>ﾄｷﾜﾏﾁ ｸﾎﾞ</t>
  </si>
  <si>
    <t>ﾄｷﾜﾏﾁ ﾆﾂﾀｻｸ</t>
  </si>
  <si>
    <t>ﾄｷﾜﾏﾁ ﾎﾂﾀ</t>
  </si>
  <si>
    <t>ﾄｷﾜﾏﾁ ﾜｾｶﾞﾜ</t>
  </si>
  <si>
    <t>ﾄｷﾜﾏﾁ ｾｷﾓﾄ</t>
  </si>
  <si>
    <t>ﾄｷﾜﾏﾁ ｺﾋﾞﾔﾏ</t>
  </si>
  <si>
    <t>ﾐﾔｺｼﾞﾏﾁ ﾌﾙﾐﾁ</t>
  </si>
  <si>
    <t>ﾐﾔｺｼﾞﾏﾁ ｲﾜｲｻﾜ</t>
  </si>
  <si>
    <t>東白川郡　矢祭町</t>
  </si>
  <si>
    <t>ｵｵｱｻﾞﾎｳｻﾞｶ</t>
  </si>
  <si>
    <t>ｵｵｱｻﾞｼﾓｾｷｺﾞｳﾄﾞ</t>
  </si>
  <si>
    <t>ｵｵｱｻﾞｵｵﾇｶﾘ</t>
  </si>
  <si>
    <t>ｵｵｱｻﾞｶﾐｾｷｺﾞｳﾄﾞ</t>
  </si>
  <si>
    <t>ｵｵｱｻﾞﾔﾏｼﾀ</t>
  </si>
  <si>
    <t>ｵｵｱｻﾞﾋｶﾞｼﾀﾃ</t>
  </si>
  <si>
    <t>ｵｵｱｻﾞｵﾀﾞｶﾞﾜ</t>
  </si>
  <si>
    <t>ｵｵｱｻﾞﾅｶｲｼｲ</t>
  </si>
  <si>
    <t>ｵｵｱｻﾞｼﾓｲｼｲ</t>
  </si>
  <si>
    <t>ｵｵｱｻﾞﾄﾂｶ</t>
  </si>
  <si>
    <t>ｵｵｱｻﾞｾｷｵｶ</t>
  </si>
  <si>
    <t>ｵｵｱｻﾞｳﾁｶﾜ</t>
  </si>
  <si>
    <t>東白川郡　塙町</t>
  </si>
  <si>
    <t>ｵｵｱｻﾞﾀﾞｲｼﾞﾕｸ</t>
  </si>
  <si>
    <t>ｵｵｱｻﾞｲｺｳ</t>
  </si>
  <si>
    <t>ｵｵｱｻﾞｳｴﾀﾞ</t>
  </si>
  <si>
    <t>ｵｵｱｻﾞﾏﾅﾊﾀ</t>
  </si>
  <si>
    <t>ｵｵｱｻﾞﾋｶﾞｼｺﾞｳﾄﾞ</t>
  </si>
  <si>
    <t>ｵｵｱｻﾞﾄｺﾖｷﾀﾉ</t>
  </si>
  <si>
    <t>ｵｵｱｻﾞﾄｺﾖﾅｶﾉ</t>
  </si>
  <si>
    <t>ｵｵｱｻﾞｶﾐｼﾌﾞｲ</t>
  </si>
  <si>
    <t>ｵｵｱｻﾞﾆｼｺﾞｳﾄﾞ</t>
  </si>
  <si>
    <t>ｵｵｱｻﾞﾎﾘｺﾞｼ</t>
  </si>
  <si>
    <t>ｵｵｱｻﾞｶﾐｲｼｲ</t>
  </si>
  <si>
    <t>東白川郡　鮫川村</t>
  </si>
  <si>
    <t>ｵｵｱｻﾞﾜﾀﾗｾ</t>
  </si>
  <si>
    <t>ｵｵｱｻﾞﾅｸﾞﾗ</t>
  </si>
  <si>
    <t>ｵｵｱｻﾞｶﾀｶｲ</t>
  </si>
  <si>
    <t>ｵｵｱｻﾞｵｵﾜﾗﾋﾞ</t>
  </si>
  <si>
    <t>ｵｵｱｻﾞﾕｼﾞﾏﾀ</t>
  </si>
  <si>
    <t>ｵｵｱｻﾞｷﾉｿﾘ</t>
  </si>
  <si>
    <t>ｵｵｱｻﾞﾔﾏｶﾞﾀ</t>
  </si>
  <si>
    <t>ｵｵｱｻﾞｶﾜｶﾐ</t>
  </si>
  <si>
    <t>ｵｵｱｻﾞｲﾀﾆﾜ</t>
  </si>
  <si>
    <t>ｵｵｱｻﾞﾅｶﾂｶ</t>
  </si>
  <si>
    <t>ｵｵｱｻﾞﾀﾉｻｸ</t>
  </si>
  <si>
    <t>東白川郡　棚倉町</t>
  </si>
  <si>
    <t>ｵｵｱｻﾞｵｶﾀﾞ</t>
  </si>
  <si>
    <t>ｵｵｱｻﾞﾅｶﾞﾚ</t>
  </si>
  <si>
    <t>ｵｵｱｻﾞﾂｶﾊﾗ</t>
  </si>
  <si>
    <t>ｵｵｱｻﾞﾔﾂｷ</t>
  </si>
  <si>
    <t>ｵｵｱｻﾞｶﾐﾃｻﾞﾜ</t>
  </si>
  <si>
    <t>ｵｵｱｻﾞｼﾓﾃｻﾞﾜ</t>
  </si>
  <si>
    <t>ｵｵｱｻﾞｼﾓﾔﾏﾓﾄ</t>
  </si>
  <si>
    <t>ｵｵｱｻﾞﾅｶﾔﾏﾓﾄ</t>
  </si>
  <si>
    <t>ｵｵｱｻﾞｷﾀﾔﾏﾓﾄ</t>
  </si>
  <si>
    <t>ｵｵｱｻﾞﾃﾝﾉｳｳﾁ</t>
  </si>
  <si>
    <t>ｵｵｱｻﾞｻｶｻｶﾞﾜ</t>
  </si>
  <si>
    <t>ｵｵｱｻﾞﾋﾉｷ</t>
  </si>
  <si>
    <t>ｵｵｱｻﾞｺｽｺﾞｳ</t>
  </si>
  <si>
    <t>ｵｵｱｻﾞｶﾅｻﾞﾜｳﾁ</t>
  </si>
  <si>
    <t>ｵｵｱｻﾞｲﾂｼｷ</t>
  </si>
  <si>
    <t>ｵｵｱｻﾞﾀﾏﾉ</t>
  </si>
  <si>
    <t>ｵｵｱｻﾞｲﾀﾊﾞｼ</t>
  </si>
  <si>
    <t>ｵｵｱｻﾞｳﾜﾀﾞｲ</t>
  </si>
  <si>
    <t>ｵｵｱｻﾞﾌｸｲ</t>
  </si>
  <si>
    <t>ｵｵｱｻﾞﾊﾅｿﾞﾉ</t>
  </si>
  <si>
    <t>ｵｵｱｻﾞﾆｺｳｷﾞ</t>
  </si>
  <si>
    <t>ｵｵｱｻﾞﾀﾅｸﾞﾗ</t>
  </si>
  <si>
    <t>ｵｵｱｻﾞﾔﾏｷﾞﾜ</t>
  </si>
  <si>
    <t>ｵｵｱｻﾞｺﾜﾅｼ</t>
  </si>
  <si>
    <t>ｵｵｱｻﾞｵｵﾒ</t>
  </si>
  <si>
    <t>ｵｵｱｻﾞﾄﾁﾕｳ</t>
  </si>
  <si>
    <t>ｵｵｱｻﾞｳﾙｼﾉｸｻ</t>
  </si>
  <si>
    <t>ｵｵｱｻﾞﾎｳﾘｳｼﾞ</t>
  </si>
  <si>
    <t>ｵｵｱｻﾞｺﾂﾞﾒ</t>
  </si>
  <si>
    <t>ｵｵｱｻﾞｾｶﾞﾉ</t>
  </si>
  <si>
    <t>石川郡　浅川町</t>
  </si>
  <si>
    <t>ｵｵｱｻﾞﾌｷｻﾞｸ</t>
  </si>
  <si>
    <t>ｵｵｱｻﾞｻﾄｼﾗｲｼ</t>
  </si>
  <si>
    <t>ｵｵｱｻﾞﾔﾏｼﾗｲｼ</t>
  </si>
  <si>
    <t>ｵｵｱｻﾞﾀｷﾜ</t>
  </si>
  <si>
    <t>ｵｵｱｻﾞｵｵﾀﾜ</t>
  </si>
  <si>
    <t>ｵｵｱｻﾞｿﾒ</t>
  </si>
  <si>
    <t>ｵｵｱｻﾞﾊﾀﾀﾞ</t>
  </si>
  <si>
    <t>ｵｵｱｻﾞﾏﾂﾉｲﾘ</t>
  </si>
  <si>
    <t>ｵｵｱｻﾞｵｵｸｻ</t>
  </si>
  <si>
    <t>ｵｵｱｻﾞｿﾃﾞﾔﾏ</t>
  </si>
  <si>
    <t>ｵｵｱｻﾞﾋｶﾞｼｵｵﾊﾀ</t>
  </si>
  <si>
    <t>石川郡　玉川村</t>
  </si>
  <si>
    <t>ｵｵｱｻﾞﾖﾂﾂｼﾞｼﾝﾃﾞﾝ</t>
  </si>
  <si>
    <t>ｵｵｱｻﾞﾐﾅﾐｽｶﾞﾏ</t>
  </si>
  <si>
    <t>ｵｵｱｻﾞﾖｼ</t>
  </si>
  <si>
    <t>ｵｵｱｻﾞｷﾀｽｶﾞﾏ</t>
  </si>
  <si>
    <t>ｵｵｱｻﾞﾔﾏｺﾞﾔ</t>
  </si>
  <si>
    <t>ｵｵｱｻﾞﾔﾏｼﾝﾃﾞﾝ</t>
  </si>
  <si>
    <t>ｵｵｱｻﾞｶﾞﾝﾎﾟｳｼﾞ</t>
  </si>
  <si>
    <t>ｵｵｱｻﾞｵﾀﾞｶ</t>
  </si>
  <si>
    <t>ｵｵｱｻﾞｶﾜﾍﾞ</t>
  </si>
  <si>
    <t>ｵｵｱｻﾞﾋﾘﾕｳ</t>
  </si>
  <si>
    <t>田村郡　三春町</t>
  </si>
  <si>
    <t>ｵｵｱｻﾞｻﾈｻﾞﾜ</t>
  </si>
  <si>
    <t>ｵｵｱｻﾞｱｵｲｼ</t>
  </si>
  <si>
    <t>ｵｵｱｻﾞｼﾖｳｼﾞ</t>
  </si>
  <si>
    <t>ｵｵｱｻﾞｸﾏｶﾞﾐ</t>
  </si>
  <si>
    <t>ｱｻﾞﾃﾝﾉｳｼﾀ</t>
  </si>
  <si>
    <t>ｱｻﾞｵｵﾀﾞｲﾗ</t>
  </si>
  <si>
    <t>ｵｵｱｻﾞｾﾘｶﾞｻﾜ</t>
  </si>
  <si>
    <t>ｱｻﾞｸﾘﾊﾞﾔｼ</t>
  </si>
  <si>
    <t>ｱｻﾞｺﾀｷ</t>
  </si>
  <si>
    <t>ｵｵｱｻﾞｸｸﾞﾘｷ</t>
  </si>
  <si>
    <t>ｵｵｱｻﾞｼﾊﾞﾊﾗ</t>
  </si>
  <si>
    <t>ｵｵｱｻﾞﾀｷ</t>
  </si>
  <si>
    <t>ｵｵｱｻﾞﾋﾜﾀｼ</t>
  </si>
  <si>
    <t>ｵｵｱｻﾞｷﾂﾈﾀﾞ</t>
  </si>
  <si>
    <t>ｵｵｱｻﾞﾖｷﾞｱｼ</t>
  </si>
  <si>
    <t>ｵｵｱｻﾞｶｲﾔﾏ</t>
  </si>
  <si>
    <t>ｵｵｱｻﾞﾊﾙﾀﾞ</t>
  </si>
  <si>
    <t>ｵｵｱｻﾞﾆｼｶﾀ</t>
  </si>
  <si>
    <t>ｵｵｱｻﾞｻｲﾄｳ</t>
  </si>
  <si>
    <t>ｵｵｱｻﾞﾇﾏｻﾜ</t>
  </si>
  <si>
    <t>ｱｻﾞﾇﾏﾉｸﾗ</t>
  </si>
  <si>
    <t>ｵｵｱｻﾞｼﾓﾓｳｷﾞ</t>
  </si>
  <si>
    <t>ｵｵｱｻﾞｶﾐﾓｳｷﾞ</t>
  </si>
  <si>
    <t>ｱｻﾞﾂﾙﾏｷﾀ</t>
  </si>
  <si>
    <t>ｱｻﾞｼﾞﾖｳﾛｸ</t>
  </si>
  <si>
    <t>ｱｻﾞﾊﾁﾏﾝﾏﾁ</t>
  </si>
  <si>
    <t>ｱｻﾞｱﾏｶﾞﾔ</t>
  </si>
  <si>
    <t>ｱｻﾞﾊﾞﾊﾞ</t>
  </si>
  <si>
    <t>ｱｻﾞｶﾞﾝｷﾞﾀﾞ</t>
  </si>
  <si>
    <t>ｱｻﾞｲﾂﾎﾟﾝﾏﾂ</t>
  </si>
  <si>
    <t>ｱｻﾞｷﾀﾏﾁ</t>
  </si>
  <si>
    <t>ｱｻﾞｴﾎﾞｼｲｼ</t>
  </si>
  <si>
    <t>ｱｻﾞｴｹﾞﾉｺｼ</t>
  </si>
  <si>
    <t>ｱｻﾞｻﾝﾁﾕｳ</t>
  </si>
  <si>
    <t>ｱｻﾞﾐﾅﾐﾏﾁ</t>
  </si>
  <si>
    <t>ｱｻﾞｴｹﾞﾀﾆ</t>
  </si>
  <si>
    <t>ｱｻﾞｺｶﾞﾈﾀﾞｷ</t>
  </si>
  <si>
    <t>ｱｻﾞｵｵﾏﾁ</t>
  </si>
  <si>
    <t>ｱｻﾞｼﾀﾝﾀﾞ</t>
  </si>
  <si>
    <t>ｱｻﾞｵﾊﾞﾏｶｲﾄﾞｳ</t>
  </si>
  <si>
    <t>ｱｻﾞﾂﾊﾞﾒｼﾐｽﾞ</t>
  </si>
  <si>
    <t>ｱｻﾞｷﾀﾑｷﾏﾁ</t>
  </si>
  <si>
    <t>ｱｻﾞｱﾗﾏﾁ</t>
  </si>
  <si>
    <t>ｱｻﾞﾅｶﾏﾁ</t>
  </si>
  <si>
    <t>ｱｻﾞｺﾞﾒﾝﾏﾁ</t>
  </si>
  <si>
    <t>ｱｻﾞｼﾌﾞｲｹ</t>
  </si>
  <si>
    <t>ｵｵｱｻﾞｵﾏﾂﾘ</t>
  </si>
  <si>
    <t>ｱｻﾞﾌｶﾀﾞﾜ</t>
  </si>
  <si>
    <t>ｵｵｱｻﾞｷﾀﾅﾘﾀ</t>
  </si>
  <si>
    <t>ｵｵｱｻﾞﾄﾐｻﾞﾜ</t>
  </si>
  <si>
    <t>ｵｵｱｻﾞﾐﾅﾐﾅﾘﾀ</t>
  </si>
  <si>
    <t>ｱｻﾞﾛｸﾄﾏｷ</t>
  </si>
  <si>
    <t>ｱｻﾞﾏﾂﾊﾞｼ</t>
  </si>
  <si>
    <t>ｵｵｱｻﾞﾅﾅｸｻｷﾞ</t>
  </si>
  <si>
    <t>石川郡　石川町</t>
  </si>
  <si>
    <t>ｵｵｱｻﾞﾕｺﾞｳﾄ</t>
  </si>
  <si>
    <t>ｵｵｱｻﾞｷﾀﾔﾏ</t>
  </si>
  <si>
    <t>ｵｵｱｻﾞﾅｶﾀﾞ</t>
  </si>
  <si>
    <t>ｵｵｱｻﾞｻｶｼﾞ</t>
  </si>
  <si>
    <t>ｵｵｱｻﾞﾔｼﾞ</t>
  </si>
  <si>
    <t>ｵｵｱｻﾞﾔｻﾞﾜ</t>
  </si>
  <si>
    <t>ｵｵｱｻﾞｶﾀﾐ</t>
  </si>
  <si>
    <t>ｵｵｱｻﾞｿｳﾘ</t>
  </si>
  <si>
    <t>ｵｵｱｻﾞｷﾀﾔﾏｶﾞﾀ</t>
  </si>
  <si>
    <t>ｵｵｱｻﾞﾐﾅﾐﾔﾏｶﾞﾀ</t>
  </si>
  <si>
    <t>ｱｻﾞｵｵｻﾜ</t>
  </si>
  <si>
    <t>ｱｻﾞﾏﾒｶﾞﾋﾗ</t>
  </si>
  <si>
    <t>ｱｻﾞﾀﾃｶﾞｵｶ</t>
  </si>
  <si>
    <t>ｱｻﾞｼｵﾇﾏ</t>
  </si>
  <si>
    <t>ｱｻﾞﾎｳﾃﾞﾝﾏｴ</t>
  </si>
  <si>
    <t>ｱｻﾞﾔﾅｾ</t>
  </si>
  <si>
    <t>ｱｻﾞｵｳｼﾞﾀﾞｲﾗ</t>
  </si>
  <si>
    <t>ｱｻﾞﾊﾗ</t>
  </si>
  <si>
    <t>ｵｵｱｻﾞｻﾜｲ</t>
  </si>
  <si>
    <t>ｵｵｱｻﾞｱﾗﾔｼｷ</t>
  </si>
  <si>
    <t>ｱｻﾞｼﾓﾉｳﾁ</t>
  </si>
  <si>
    <t>ｵｵｱｻﾞﾎﾞﾊﾞﾀ</t>
  </si>
  <si>
    <t>ｱｻﾞﾔｺﾞ</t>
  </si>
  <si>
    <t>ｱｻﾞｲｼﾀﾞ</t>
  </si>
  <si>
    <t>ｱｻﾞｸﾂﾜﾄﾞﾘ</t>
  </si>
  <si>
    <t>ｱｻﾞｸｻｸﾗﾀﾞ</t>
  </si>
  <si>
    <t>ｱｻﾞｴﾎﾘﾀﾞ</t>
  </si>
  <si>
    <t>ｱｻﾞｻｶｲﾉｳﾁ</t>
  </si>
  <si>
    <t>ｱｻﾞﾔｼｷﾉｲﾘ</t>
  </si>
  <si>
    <t>ｱｻﾞﾀｶﾀﾞ</t>
  </si>
  <si>
    <t>ｱｻﾞﾅｶﾞｸﾎﾞ</t>
  </si>
  <si>
    <t>ｱｻﾞｺﾀﾞﾃ</t>
  </si>
  <si>
    <t>ｱｻﾞｵｻｺﾞｳﾀﾞ</t>
  </si>
  <si>
    <t>ｱｻﾞｲﾁﾉｻﾜ</t>
  </si>
  <si>
    <t>ｱｻﾞｼﾝﾏﾁ</t>
  </si>
  <si>
    <t>ｱｻﾞｾｷﾈ</t>
  </si>
  <si>
    <t>ｱｻﾞｵｵﾑﾛ</t>
  </si>
  <si>
    <t>ｱｻﾞﾏﾂｷｼﾀ</t>
  </si>
  <si>
    <t>ｱｻﾞﾈｺﾅｷ</t>
  </si>
  <si>
    <t>ｱｻﾞｼﾛｲｼ</t>
  </si>
  <si>
    <t>ｱｻﾞﾄｳﾏﾁ</t>
  </si>
  <si>
    <t>ｱｻﾞｼﾓｲｽﾞﾐ</t>
  </si>
  <si>
    <t>ｱｻﾞﾔﾉﾒﾀﾞ</t>
  </si>
  <si>
    <t>ｱｻﾞｶﾉｻｶ</t>
  </si>
  <si>
    <t>ｱｻﾞﾜﾀﾘｻﾜ</t>
  </si>
  <si>
    <t>ｱｻﾞｱｷﾀﾞｲ</t>
  </si>
  <si>
    <t>ｱｻﾞﾏｶﾞﾘﾉｳﾁ</t>
  </si>
  <si>
    <t>ｱｻﾞｿﾄｸﾆﾐ</t>
  </si>
  <si>
    <t>ｱｻﾞｲｼﾂﾞｶ</t>
  </si>
  <si>
    <t>ｱｻﾞﾏｴﾉｳﾁ</t>
  </si>
  <si>
    <t>ｱｻﾞﾄﾋﾞｶﾞｻｸ</t>
  </si>
  <si>
    <t>ｱｻﾞﾀﾞｲｺﾞﾛｳｳﾁ</t>
  </si>
  <si>
    <t>ｱｻﾞﾔﾅｷﾞｻｸ</t>
  </si>
  <si>
    <t>ｱｻﾞｸﾆﾐ</t>
  </si>
  <si>
    <t>ｱｻﾞｵｵﾊｼ</t>
  </si>
  <si>
    <t>ｱｻﾞｼｵﾉﾋﾗ</t>
  </si>
  <si>
    <t>ｱｻﾞﾑｷﾞﾉｳﾁ</t>
  </si>
  <si>
    <t>ｱｻﾞｱﾗﾔｼｷ</t>
  </si>
  <si>
    <t>ｱｻﾞﾅﾘｶﾞﾒ</t>
  </si>
  <si>
    <t>ｱｻﾞﾜｸﾞ</t>
  </si>
  <si>
    <t>ｱｻﾞﾋｳﾁﾀﾞ</t>
  </si>
  <si>
    <t>ｱｻﾞﾀﾞｲﾅｺﾞﾝ</t>
  </si>
  <si>
    <t>ｱｻﾞﾄｳｼﾞﾕｸ</t>
  </si>
  <si>
    <t>ｱｻﾞｶﾐｶﾒﾀﾞ</t>
  </si>
  <si>
    <t>ｱｻﾞｼﾓｶﾒﾀﾞ</t>
  </si>
  <si>
    <t>ｱｻﾞﾊﾗﾅｶ</t>
  </si>
  <si>
    <t>ｱｻﾞｸﾜﾉｷﾀﾏﾁ</t>
  </si>
  <si>
    <t>ｱｻﾞｺｾｷﾔｼﾞ</t>
  </si>
  <si>
    <t>ﾄﾐﾀﾆｼ</t>
  </si>
  <si>
    <t>ﾌｸﾔﾏﾏﾁ ﾔﾂﾔﾏﾀﾞ</t>
  </si>
  <si>
    <t>ﾌｸﾔﾏﾏﾁ ﾌｸﾊﾗ</t>
  </si>
  <si>
    <t>ﾌｸﾔﾏﾏﾁ ｸﾎﾞﾀ</t>
  </si>
  <si>
    <t>石川郡　平田村</t>
  </si>
  <si>
    <t>ｵｵｱｻﾞﾋｶﾞｼﾔﾏ</t>
  </si>
  <si>
    <t>ｵｵｱｻﾞｺﾏｶﾞﾀ</t>
  </si>
  <si>
    <t>ｵｵｱｻﾞｵﾀﾞｲﾗ</t>
  </si>
  <si>
    <t>ｵｵｱｻﾞﾅｶｸﾞﾗ</t>
  </si>
  <si>
    <t>ｵｵｱｻﾞﾆｼﾔﾏ</t>
  </si>
  <si>
    <t>ｵｵｱｻﾞﾖﾓｷﾞﾀﾞｼﾝﾃﾞﾝ</t>
  </si>
  <si>
    <t>ｵｵｱｻﾞｶﾐﾖﾓｷﾞﾀﾞ</t>
  </si>
  <si>
    <t>ｵｵｱｻﾞｸﾘﾕｳﾀﾞｷ</t>
  </si>
  <si>
    <t>ｵｵｱｻﾞﾄｳﾉｺ</t>
  </si>
  <si>
    <t>ｵｵｱｻﾞｺﾏﾂﾊﾞﾗ</t>
  </si>
  <si>
    <t>ｵｵｱｻﾞｼﾓﾖﾓｷﾞﾀﾞ</t>
  </si>
  <si>
    <t>石川郡　古殿町</t>
  </si>
  <si>
    <t>ｵｵｱｻﾞﾛﾝﾃﾞﾝ</t>
  </si>
  <si>
    <t>ｵｵｱｻﾞﾔﾏｶﾐ</t>
  </si>
  <si>
    <t>ｵｵｱｻﾞｵｵｸﾞﾀ</t>
  </si>
  <si>
    <t>ｵｵｱｻﾞﾏﾂｶﾜ</t>
  </si>
  <si>
    <t>ｵｵｱｻﾞﾀｶﾇｷ</t>
  </si>
  <si>
    <t>ｵｵｱｻﾞﾀｸﾞﾁ</t>
  </si>
  <si>
    <t>ｵｵｱｻﾞｶﾏﾀ</t>
  </si>
  <si>
    <t>ｵｵｱｻﾞｾﾝｺﾞｸ</t>
  </si>
  <si>
    <t>ｵｵｱｻﾞｱｶｻｶﾅｶﾉ</t>
  </si>
  <si>
    <t>ｵｵｱｻﾞｲｼｲｸｻ</t>
  </si>
  <si>
    <t>ｵｵｱｻﾞｱｶｻｶﾋｶﾞｼﾉ</t>
  </si>
  <si>
    <t>ｵｵｱｻﾞｱｵﾉ</t>
  </si>
  <si>
    <t>ｵｵｱｻﾞｱｶｻｶﾆｼﾉ</t>
  </si>
  <si>
    <t>ｱｻﾞｷﾀﾊﾞﾀｹ</t>
  </si>
  <si>
    <t>ｱｻﾞﾌﾙﾔｼｷ</t>
  </si>
  <si>
    <t>ｱｻﾞｼﾓﾀﾃﾉ</t>
  </si>
  <si>
    <t>ｱｻﾞｻﾉﾗ</t>
  </si>
  <si>
    <t>ｽｲﾓﾝﾁﾖｳ</t>
  </si>
  <si>
    <t>ｱｻﾞｶﾐﾉﾔﾏ</t>
  </si>
  <si>
    <t>ｱｻﾞｼﾞﾕﾂｶﾝｶﾞﾜﾗ</t>
  </si>
  <si>
    <t>ｱｻﾞﾌﾙｶﾜ</t>
  </si>
  <si>
    <t>ｱｻﾞﾄﾞｳﾊﾞ</t>
  </si>
  <si>
    <t>ｱｻﾞｲｼｽﾞｶ</t>
  </si>
  <si>
    <t>ｱｻﾞﾌﾅﾊﾞﾑｶｲ</t>
  </si>
  <si>
    <t>ｱｻﾞｿﾄｶﾞﾜﾗ</t>
  </si>
  <si>
    <t>ｱｻﾞｵｵｶﾜﾗ</t>
  </si>
  <si>
    <t>ｱｻﾞｶﾔﾉｷ</t>
  </si>
  <si>
    <t>ｱｻﾞﾊﾂｻｸｳﾁ</t>
  </si>
  <si>
    <t>ｱｻﾞﾔｷﾞﾊｼ</t>
  </si>
  <si>
    <t>ｱｻﾞﾌｶﾀﾞﾀﾞｲ</t>
  </si>
  <si>
    <t>ｱｻﾞｼﾛｼﾐｽﾞ</t>
  </si>
  <si>
    <t>ｱｻﾞｶﾜﾑｶｲ</t>
  </si>
  <si>
    <t>ｱｻﾞｶﾞｼﾖｳ</t>
  </si>
  <si>
    <t>ｱｻﾞﾅｸﾞﾗ</t>
  </si>
  <si>
    <t>ｱｻﾞｻｲｺﾝﾔｼｷ</t>
  </si>
  <si>
    <t>ｱｻﾞﾀﾞｲﾋｶﾞｼ</t>
  </si>
  <si>
    <t>ｱｻﾞｺﾞﾋﾔｸﾌﾞﾁﾆｼ</t>
  </si>
  <si>
    <t>ｱｻﾞｸﾜﾉｼﾐｽﾞﾀﾞｲ</t>
  </si>
  <si>
    <t>ｱｻﾞｺﾞﾋﾔｸﾌﾞﾁﾔﾏ</t>
  </si>
  <si>
    <t>ﾕｶﾞﾜﾁﾖｳ</t>
  </si>
  <si>
    <t>ｲﾀﾒｻﾜ</t>
  </si>
  <si>
    <t>ﾊﾗｾｵｵﾊﾞﾀｹ</t>
  </si>
  <si>
    <t>ﾊﾗｾｶﾐﾀﾞｲﾗ</t>
  </si>
  <si>
    <t>ﾀﾞｹｵﾝｾﾝﾌｶﾎﾞﾘ</t>
  </si>
  <si>
    <t>ﾀﾞｲｺﾝﾊﾞﾀｹ</t>
  </si>
  <si>
    <t>ｷﾉﾈｻﾞｶ</t>
  </si>
  <si>
    <t>安達郡　大玉村</t>
  </si>
  <si>
    <t>ﾀﾏﾉｲ</t>
  </si>
  <si>
    <t>ｿﾂｶｴﾘ</t>
  </si>
  <si>
    <t>ｼｵｻﾞﾜﾏﾁ</t>
  </si>
  <si>
    <t>ｵｵﾀﾞｲﾗﾅｶｲ</t>
  </si>
  <si>
    <t>ｺﾀｺｳｳﾁ</t>
  </si>
  <si>
    <t>ｲﾂｷﾏﾁ ﾏﾂﾅｶﾞ</t>
  </si>
  <si>
    <t>ｲﾂｷﾏﾁ ｵｵｱｻﾞｶﾈﾎﾘ</t>
  </si>
  <si>
    <t>ｲﾂｷﾏﾁ ｵｵｱｻﾞﾔﾊﾀ</t>
  </si>
  <si>
    <t>ｲﾂｷﾏﾁ ｵｵｱｻﾞﾔｽﾐ</t>
  </si>
  <si>
    <t>ｲﾂｷﾏﾁ ｵｵｱｻﾞｶﾒｶﾞ</t>
  </si>
  <si>
    <t>ｲﾂｷﾏﾁ ｵｵｱｻﾞﾂﾙｶﾞ</t>
  </si>
  <si>
    <t>ﾏﾁｷﾀﾏﾁ ﾔﾁ</t>
  </si>
  <si>
    <t>ﾏﾁｷﾀﾏﾁ ｵｵｱｻﾞﾊｼﾒ</t>
  </si>
  <si>
    <t>ﾏﾁｷﾀﾏﾁ ｵｵｱｻﾞｶﾐｱﾗｸﾀﾞ</t>
  </si>
  <si>
    <t>ﾏﾁｷﾀﾏﾁ ｵｵｱｻﾞｲｼﾄﾞｳ</t>
  </si>
  <si>
    <t>ﾏﾁｷﾀﾏﾁ ｵｵｱｻﾞﾌｼﾞﾑﾛ</t>
  </si>
  <si>
    <t>ﾏﾁｷﾀﾏﾁ ｵｵｱｻﾞﾅｶｻﾜ</t>
  </si>
  <si>
    <t>ｲﾝﾀ-ﾆｼ</t>
  </si>
  <si>
    <t>ｺｳｻﾞｼﾏﾁ ｵｵｱｻﾞﾀｶｸ</t>
  </si>
  <si>
    <t>ｺｳｻﾞｼﾏﾁ ｵｵｱｻﾞｷﾀｼｺﾞｳ</t>
  </si>
  <si>
    <t>ｺｳｻﾞｼﾏﾁ ﾀｶｾ</t>
  </si>
  <si>
    <t>ｺｳｻﾞｼﾏﾁ ｵｵｱｻﾞｸﾛｶﾜ</t>
  </si>
  <si>
    <t>ｺｳｻﾞｼﾏﾁ ｵｵｱｻﾞﾅｶｼｺﾞｳ</t>
  </si>
  <si>
    <t>ｺｳｻﾞｼﾏﾁ ﾖｺﾇﾏ</t>
  </si>
  <si>
    <t>ｺｳｻﾞｼﾏﾁ ｼﾓｺｳｻﾞｼ</t>
  </si>
  <si>
    <t>ｺｳｻﾞｼﾏﾁ ｵﾐ</t>
  </si>
  <si>
    <t>ｺｳｻﾞｼﾏﾁ ﾃﾝﾏﾝ</t>
  </si>
  <si>
    <t>ｺｳﾔﾏﾁ ｷﾅｶﾞｼ</t>
  </si>
  <si>
    <t>ｺｳﾔﾏﾁ ﾊｼﾓﾄｷﾅｶﾞｼ</t>
  </si>
  <si>
    <t>ｺｳﾔﾏﾁ ｳﾜﾇﾏ</t>
  </si>
  <si>
    <t>ｺｳﾔﾏﾁ ﾋﾗﾂｶ</t>
  </si>
  <si>
    <t>ｺｳﾔﾏﾁ ﾅｶﾏｴﾀﾞ</t>
  </si>
  <si>
    <t>ｺｳﾔﾏﾁ ｵｵｱｻﾞﾅｶﾇﾏ</t>
  </si>
  <si>
    <t>ｺｳﾔﾏﾁ ｵｵｱｻﾞｶﾐｺｳﾔ</t>
  </si>
  <si>
    <t>ｺｳﾔﾏﾁ ｵｵｱｻﾞﾔﾅｶﾞﾜ</t>
  </si>
  <si>
    <t>ｺｳﾔﾏﾁ ｻｶｲｻﾞﾜ</t>
  </si>
  <si>
    <t>ｺｳｻﾞｼﾏﾁ ﾊｼﾓﾄ</t>
  </si>
  <si>
    <t>ｺｳｻﾞｼﾏﾁ ﾆｼｷﾄﾞ</t>
  </si>
  <si>
    <t>ｺｳｻﾞｼﾏﾁ ｴﾉｷﾀﾞﾝ</t>
  </si>
  <si>
    <t>ｺｳｻﾞｼﾏﾁ ｶﾐｺｳｻﾞｼ</t>
  </si>
  <si>
    <t>ｺｳｻﾞｼﾏﾁ ﾋｶﾞｼｺｳｻﾞｼ</t>
  </si>
  <si>
    <t>ｺｳｻﾞｼﾏﾁ ﾆﾖﾗｲﾄﾞｳ</t>
  </si>
  <si>
    <t>ｺｳｻﾞｼﾏﾁ ﾎﾝﾏﾙ</t>
  </si>
  <si>
    <t>ｺｳｻﾞｼﾏﾁ ﾀｶｾｼﾝﾃﾞﾝ</t>
  </si>
  <si>
    <t>ﾏﾁｷﾀﾏﾁ ﾅｶｻﾞﾜﾆｼ</t>
  </si>
  <si>
    <t>ｺｳｻﾞｼﾏﾁ ﾋｶﾞｼｷﾄﾞ</t>
  </si>
  <si>
    <t>ｷﾀｱｲﾂﾞﾏﾁ ﾏﾐﾔ</t>
  </si>
  <si>
    <t>ｷﾀｱｲﾂﾞﾏﾁ ｲｽﾞﾐ</t>
  </si>
  <si>
    <t>ｷﾀｱｲﾂﾞﾏﾁ ﾅｶｻﾞﾄ</t>
  </si>
  <si>
    <t>ｷﾀｱｲﾂﾞﾏﾁ ｼﾓｱﾗｲ</t>
  </si>
  <si>
    <t>ｷﾀｱｲﾂﾞﾏﾁ ﾊｸｻﾝ</t>
  </si>
  <si>
    <t>ｷﾀｱｲﾂﾞﾏﾁ ｱﾗﾀ</t>
  </si>
  <si>
    <t>ｷﾀｱｲﾂﾞﾏﾁ ﾐﾔﾉｼﾀ</t>
  </si>
  <si>
    <t>ｷﾀｱｲﾂﾞﾏﾁ ﾀﾃ</t>
  </si>
  <si>
    <t>ｷﾀｱｲﾂﾞﾏﾁ ｲﾃﾞｼﾞﾘ</t>
  </si>
  <si>
    <t>ｷﾀｱｲﾂﾞﾏﾁ ﾀﾑﾗﾔﾏ</t>
  </si>
  <si>
    <t>ｷﾀｱｲﾂﾞﾏﾁ ｲｼﾊﾗ</t>
  </si>
  <si>
    <t>ｷﾀｱｲﾂﾞﾏﾁ ｶﾆｶﾞﾜ</t>
  </si>
  <si>
    <t>ｷﾀｱｲﾂﾞﾏﾁ ﾐﾔﾌﾞｸﾛ</t>
  </si>
  <si>
    <t>ｷﾀｱｲﾂﾞﾏﾁ ｻｷﾞﾊﾞﾔｼ</t>
  </si>
  <si>
    <t>ｷﾀｱｲﾂﾞﾏﾁ ﾐﾔﾌﾞｸﾛｼﾝﾃﾞﾝ</t>
  </si>
  <si>
    <t>ｷﾀｱｲﾂﾞﾏﾁ ｼﾞﾕｳﾆｼﾖ</t>
  </si>
  <si>
    <t>ｷﾀｱｲﾂﾞﾏﾁ ﾎﾝﾀﾞ</t>
  </si>
  <si>
    <t>ｷﾀｱｲﾂﾞﾏﾁ ﾅｶｱﾗｲ</t>
  </si>
  <si>
    <t>ｷﾀｱｲﾂﾞﾏﾁ ﾎﾀﾙﾉﾓﾘ</t>
  </si>
  <si>
    <t>ｷﾀｱｲﾂﾞﾏﾁ ﾌﾂｶﾏﾁ</t>
  </si>
  <si>
    <t>ｷﾀｱｲﾂﾞﾏﾁ ﾋｶﾞｼｱｿｳ</t>
  </si>
  <si>
    <t>ｷﾀｱｲﾂﾞﾏﾁ ﾃﾗﾎﾞﾘ</t>
  </si>
  <si>
    <t>ｷﾀｱｲﾂﾞﾏﾁ ｲﾏｲｽﾞﾐ</t>
  </si>
  <si>
    <t>ﾐﾅﾄﾏﾁ ｵｵｱｻﾞｱｶｲ</t>
  </si>
  <si>
    <t>ﾐﾅﾄﾏﾁ ｵｵｱｻﾞｷﾖｳﾜ</t>
  </si>
  <si>
    <t>ﾐﾅﾄﾏﾁ ｵｵｱｻﾞｼｽﾞｶﾀ</t>
  </si>
  <si>
    <t>ﾐﾅﾄﾏﾁ ｵｵｱｻﾞﾊﾗ</t>
  </si>
  <si>
    <t>ﾐﾅﾄﾏﾁ ｵｵｱｻﾞﾋﾗｶﾀ</t>
  </si>
  <si>
    <t>ﾋｶﾞｼﾔﾏﾏﾁ ｵｵｱｻﾞｲｼﾔﾏ</t>
  </si>
  <si>
    <t>ﾋｶﾞｼﾔﾏﾏﾁ ｵｵｱｻﾞﾕﾓﾄ</t>
  </si>
  <si>
    <t>ﾋｶﾞｼﾔﾏﾏﾁ ｵｵｱｻﾞﾕｶﾞﾜ</t>
  </si>
  <si>
    <t>ﾓﾝﾃﾞﾝﾏﾁ ｵｵｱｻﾞｸﾛｲﾜ</t>
  </si>
  <si>
    <t>ﾓﾝﾃﾞﾝﾏﾁ ｵｵｱｻﾞｵﾔﾏ</t>
  </si>
  <si>
    <t>ﾓﾝﾃﾞﾝﾏﾁ ﾂﾂﾐｻﾞﾜ</t>
  </si>
  <si>
    <t>ﾓﾝﾃﾞﾝﾏﾁ ｵｵｱｻﾞｵﾓｶﾞﾜ</t>
  </si>
  <si>
    <t>ﾓﾝﾃﾞﾝﾏﾁ ﾈｷﾞｼﾋｶﾞｼ</t>
  </si>
  <si>
    <t>ﾓﾝﾃﾞﾝﾏﾁ ｵｵｱｻﾞﾈﾝｸﾞﾏﾁ</t>
  </si>
  <si>
    <t>ﾆｲﾃﾞﾗﾐﾅﾐ</t>
  </si>
  <si>
    <t>ﾓﾝﾃﾞﾝﾏﾁ ｵｵｱｻﾞﾋﾖｼ</t>
  </si>
  <si>
    <t>ﾓﾝﾃﾞﾝﾏﾁ ｵｵｱｻﾞﾅｶﾉ</t>
  </si>
  <si>
    <t>ﾓﾝﾃﾞﾝﾏﾁ ﾄｸﾋｻ</t>
  </si>
  <si>
    <t>ﾓﾝﾃﾞﾝﾏﾁ ｵｵｱｻﾞｲﾁﾉｾｷ</t>
  </si>
  <si>
    <t>ﾓﾝﾃﾞﾝﾏﾁ ｵｵｱｻﾞﾆｲﾃﾞﾗ</t>
  </si>
  <si>
    <t>ｺｳｻﾞｼﾏﾁ ｵｵｱｻﾞﾐﾅﾐｼｺﾞｳ</t>
  </si>
  <si>
    <t>ｺｳｻﾞｼﾏﾁ ﾏｸｳﾁ</t>
  </si>
  <si>
    <t>ｲﾜﾂｷﾏﾁ ｲﾘﾀﾂｷ</t>
  </si>
  <si>
    <t>ｲﾜﾂｷﾏﾁ ﾐﾔﾂ</t>
  </si>
  <si>
    <t>ｲﾜﾂｷﾏﾁ ｶｼﾜﾉ</t>
  </si>
  <si>
    <t>ｲﾜﾂｷﾏﾁ ｷﾀｶﾀ</t>
  </si>
  <si>
    <t>ｲﾜﾂｷﾏﾁ ｵｵﾂ</t>
  </si>
  <si>
    <t>ｱｻﾞｷﾀﾏﾁｶﾐ</t>
  </si>
  <si>
    <t>ｾｷｼﾊﾞﾏﾁ ｾｷｼﾊﾞ</t>
  </si>
  <si>
    <t>ｾｷｼﾊﾞﾏﾁ ｼﾓｼﾊﾞ</t>
  </si>
  <si>
    <t>ｾｷｼﾊﾞﾏﾁ ﾄﾖｱｼ</t>
  </si>
  <si>
    <t>ｾｷｼﾊﾞﾏﾁ ｻｲｶﾁ</t>
  </si>
  <si>
    <t>ｾｷｼﾊﾞﾏﾁ ｶﾐﾀｶﾋﾀｲ</t>
  </si>
  <si>
    <t>ｾｷｼﾊﾞﾏﾁ ﾋﾗﾊﾞﾔｼ</t>
  </si>
  <si>
    <t>ｾｷｼﾊﾞﾏﾁ ﾐﾂｲ</t>
  </si>
  <si>
    <t>ｸﾏｸﾞﾗﾏﾁ ﾐﾔｺ</t>
  </si>
  <si>
    <t>ｸﾏｸﾞﾗﾏﾁ ｵｸﾞﾆ</t>
  </si>
  <si>
    <t>ｸﾏｸﾞﾗﾏﾁ ｼﾝｺﾞｳ</t>
  </si>
  <si>
    <t>ｸﾏｸﾞﾗﾏﾁ ｸﾏｸﾞﾗ</t>
  </si>
  <si>
    <t>ｱｻﾞﾌﾞﾀｲﾀﾞ</t>
  </si>
  <si>
    <t>ｱｻﾞﾅｼﾉｷ</t>
  </si>
  <si>
    <t>ｱｻﾞｾﾄ</t>
  </si>
  <si>
    <t>ｱｻﾞﾆﾎﾝｷﾞ</t>
  </si>
  <si>
    <t>ｱｻﾞﾅｶﾀﾞｲ</t>
  </si>
  <si>
    <t>ｱｻﾞﾔﾅｷﾞｼﾐｽﾞ</t>
  </si>
  <si>
    <t>ｱｻﾞｵｵﾏﾒﾀﾞ</t>
  </si>
  <si>
    <t>ｱｻﾞｻｸﾗﾁﾖｳ</t>
  </si>
  <si>
    <t>ｱｻﾞｶﾄ</t>
  </si>
  <si>
    <t>ｱｻﾞﾏｷﾀﾞ</t>
  </si>
  <si>
    <t>ｱｻﾞｼﾓｴ</t>
  </si>
  <si>
    <t>ｱｻﾞｶﾐｴ</t>
  </si>
  <si>
    <t>ｱｻﾞｻﾜﾉﾒ</t>
  </si>
  <si>
    <t>ｱｻﾞﾐﾅﾐﾊﾗ</t>
  </si>
  <si>
    <t>ｱｻﾞﾊﾗﾀﾞ</t>
  </si>
  <si>
    <t>ｱｻﾞｾﾞﾆﾀ</t>
  </si>
  <si>
    <t>ｱｻﾞｺｼﾏｷ</t>
  </si>
  <si>
    <t>ｱｻﾞﾅｶﾞｵﾓﾃ</t>
  </si>
  <si>
    <t>ｱｻﾞﾋｶﾞｼﾏﾁ</t>
  </si>
  <si>
    <t>ｱｻﾞﾖﾝﾋﾔｸｶﾞﾘ</t>
  </si>
  <si>
    <t>ｱｻﾞｵｵﾔﾁﾀ</t>
  </si>
  <si>
    <t>ｱｻﾞﾀﾞｲ</t>
  </si>
  <si>
    <t>ｱｻﾞﾔｼｷﾒﾝ</t>
  </si>
  <si>
    <t>ｱｻﾞｲﾄﾞｼﾞﾘ</t>
  </si>
  <si>
    <t>ｱｻﾞﾋﾛｵﾓﾃ</t>
  </si>
  <si>
    <t>ｱｻﾞﾃﾗﾐﾅﾐ</t>
  </si>
  <si>
    <t>ｱｻﾞｺﾞﾉｶﾐ</t>
  </si>
  <si>
    <t>ｱｻﾞｿｳｻﾞﾉﾐﾔ</t>
  </si>
  <si>
    <t>ｱｻﾞﾅｶｶﾞﾜﾗ</t>
  </si>
  <si>
    <t>ｱｻﾞﾐﾔﾆｼ</t>
  </si>
  <si>
    <t>ｱｻﾞﾑﾗﾆｼ</t>
  </si>
  <si>
    <t>ｱｻﾞﾃﾗﾆｼ</t>
  </si>
  <si>
    <t>ｱｻﾞｲﾅｼﾐｽﾞ</t>
  </si>
  <si>
    <t>ｱｻﾞﾔﾏﾉｶﾐ</t>
  </si>
  <si>
    <t>ｱｻﾞﾆｼﾏﾁ</t>
  </si>
  <si>
    <t>ｱｻﾞﾅﾝｼﾞﾖｳ</t>
  </si>
  <si>
    <t>ｱｻﾞﾛｸﾏｲｵｻ</t>
  </si>
  <si>
    <t>ｱｻﾞﾆｼｲﾄﾞｼﾞﾘ</t>
  </si>
  <si>
    <t>ｱｻﾞｴﾅｶｺ</t>
  </si>
  <si>
    <t>ｱｻﾞﾆｼﾖﾂﾔ</t>
  </si>
  <si>
    <t>ｱｻﾞｲﾅﾘﾉﾐﾔ</t>
  </si>
  <si>
    <t>ｱｻﾞｱｵﾊﾞﾀﾞｲ</t>
  </si>
  <si>
    <t>ｱｻﾞｼﾐｽﾞﾀﾞｲ</t>
  </si>
  <si>
    <t>ｱｻﾞｼﾐｽﾞｶﾞｵｶ</t>
  </si>
  <si>
    <t>ｱｻﾞｵｼｷﾘ</t>
  </si>
  <si>
    <t>ｱｻﾞｵｼｷﾘﾋｶﾞｼ</t>
  </si>
  <si>
    <t>ｱｻﾞｵｼｷﾘﾐﾅﾐ</t>
  </si>
  <si>
    <t>ｱｻﾞﾂｳｾﾝﾊﾞ</t>
  </si>
  <si>
    <t>ｱﾂｼｵｶﾉｳﾏﾁ ｱﾂｼｵ</t>
  </si>
  <si>
    <t>ｱﾂｼｵｶﾉｳﾏﾁ ﾔﾏﾀﾞ</t>
  </si>
  <si>
    <t>ｱﾂｼｵｶﾉｳﾏﾁ ｶﾉｳ</t>
  </si>
  <si>
    <t>ｱﾂｼｵｶﾉｳﾏﾁ ﾖﾈｵｶ</t>
  </si>
  <si>
    <t>ｱﾂｼｵｶﾉｳﾏﾁ ﾐﾔｶﾜ</t>
  </si>
  <si>
    <t>ｱﾂｼｵｶﾉｳﾏﾁ</t>
  </si>
  <si>
    <t>ｱﾂｼｵｶﾉｳﾏﾁ ｱｲﾀ</t>
  </si>
  <si>
    <t>耶麻郡　北塩原村</t>
  </si>
  <si>
    <t>ｵｵｱｻﾞﾋﾊﾞﾗ</t>
  </si>
  <si>
    <t>ｵｵｱｻﾞｵｵｼｵ</t>
  </si>
  <si>
    <t>ｵｵｱｻﾞｾｷﾔ</t>
  </si>
  <si>
    <t>ｵｵｱｻﾞｼﾓﾖｼ</t>
  </si>
  <si>
    <t>ｱｻﾞﾄｷﾜﾀﾞｲ</t>
  </si>
  <si>
    <t>ｱｻﾞｻｸﾗｶﾞｵｶ</t>
  </si>
  <si>
    <t>ｱｻﾞｵﾁｱｲ</t>
  </si>
  <si>
    <t>ｱｻﾞﾇﾏﾀ</t>
  </si>
  <si>
    <t>ｱｻﾞｵﾀﾂﾞｷﾐﾁｳｴ</t>
  </si>
  <si>
    <t>ｱｻﾞﾐｽﾞｶﾐ</t>
  </si>
  <si>
    <t>ｱｻﾞｶﾐｶﾜﾑｶｲ</t>
  </si>
  <si>
    <t>ｱｻﾞﾐﾄﾞﾘﾁﾖｳ</t>
  </si>
  <si>
    <t>ｱｻﾞｵﾀﾂﾞｷﾐﾁｼﾀ</t>
  </si>
  <si>
    <t>ｱｻﾞｵｼﾐｽﾞ</t>
  </si>
  <si>
    <t>ｱｻﾞﾔﾁﾀ</t>
  </si>
  <si>
    <t>ｱｻﾞｻﾝﾁﾖｳﾒ</t>
  </si>
  <si>
    <t>ｱｻﾞﾆﾁﾖｳﾒ</t>
  </si>
  <si>
    <t>ｱｻﾞｲﾂﾁﾖｳﾒ</t>
  </si>
  <si>
    <t>ｱｻﾞｳﾒﾀｹ</t>
  </si>
  <si>
    <t>ｱｻﾞﾔﾅｷﾞﾊﾗ</t>
  </si>
  <si>
    <t>ｱｻﾞﾋｶﾞｼｶﾜﾗﾀﾞ</t>
  </si>
  <si>
    <t>ｱｻﾞﾛﾂﾋﾟﾔｸｶﾞﾘ</t>
  </si>
  <si>
    <t>ｱｻﾞｵｼﾐｽﾞﾐﾅﾐ</t>
  </si>
  <si>
    <t>ｱｻﾞﾏﾁｼﾞﾘﾋｶﾞｼ</t>
  </si>
  <si>
    <t>ｱｻﾞｻﾜﾉﾒﾝ</t>
  </si>
  <si>
    <t>ｱｻﾞｵﾀﾞ</t>
  </si>
  <si>
    <t>ｱｻﾞﾋﾔｸｶﾞﾘﾀﾞ</t>
  </si>
  <si>
    <t>ｱｻﾞﾔﾁﾀﾞｶﾐ</t>
  </si>
  <si>
    <t>ｱｻﾞｷﾞﾖｳｻｸ</t>
  </si>
  <si>
    <t>ｱｻﾞｵｵﾂﾎﾞ</t>
  </si>
  <si>
    <t>ｱｻﾞﾏｴﾀﾞｶﾐ</t>
  </si>
  <si>
    <t>ｱｻﾞｴｲｷﾕｳ</t>
  </si>
  <si>
    <t>ｱｻﾞｵｵﾐﾁﾀ</t>
  </si>
  <si>
    <t>ｱｻﾞｻﾂｷｶﾞｵｶ</t>
  </si>
  <si>
    <t>ｱｻﾞｶﾜｼﾓ</t>
  </si>
  <si>
    <t>ｱｻﾞﾋｶﾞｼｶｺﾞﾀ</t>
  </si>
  <si>
    <t>ｱｻﾞﾆｼｶｺﾞﾀ</t>
  </si>
  <si>
    <t>ｱｻﾞﾅｶﾞｳﾁ</t>
  </si>
  <si>
    <t>ｱｻﾞﾏﾁﾀｼﾀ</t>
  </si>
  <si>
    <t>ｱｻﾞﾏﾁﾀﾞ</t>
  </si>
  <si>
    <t>ｱｻﾞｲﾂﾎﾟﾝｷﾞｼﾀ</t>
  </si>
  <si>
    <t>ｱｻﾞｲﾂﾎﾟﾝｷﾞｳｴ</t>
  </si>
  <si>
    <t>ｱｻﾞｼﾓｶﾜﾗ</t>
  </si>
  <si>
    <t>ｱｻﾞｷﾀﾊﾗ</t>
  </si>
  <si>
    <t>ｱｻﾞﾃﾝﾏﾝﾏｴ</t>
  </si>
  <si>
    <t>ｱｻﾞｾﾝｶﾞﾘ</t>
  </si>
  <si>
    <t>ｱｻﾞｾﾝｶﾞﾘﾐﾁｳｴ</t>
  </si>
  <si>
    <t>ｱｻﾞﾀｲｼﾄﾞｳ</t>
  </si>
  <si>
    <t>ｱｻﾞﾁﾖｳｹﾞﾝﾀﾞﾝ</t>
  </si>
  <si>
    <t>ｱｻﾞﾏﾁﾆｼ</t>
  </si>
  <si>
    <t>ｱｻﾞﾏﾁｷﾀ</t>
  </si>
  <si>
    <t>ｱｻﾞﾊﾞﾝﾁﾖｳﾒﾝ</t>
  </si>
  <si>
    <t>ｱｻﾞﾃﾗﾏﾁ</t>
  </si>
  <si>
    <t>ｱｻﾞﾄｷﾜﾁﾖｳ</t>
  </si>
  <si>
    <t>ｱｻﾞﾏﾁｼﾞﾘﾆｼ</t>
  </si>
  <si>
    <t>ｱｻﾞﾅﾅﾋﾔｸｶﾞﾘ</t>
  </si>
  <si>
    <t>ｱｻﾞﾃﾗﾀﾞ</t>
  </si>
  <si>
    <t>ｱｻﾞﾌﾙﾃﾞﾗ</t>
  </si>
  <si>
    <t>ｱｻﾞｵｳｷﾞﾀﾞ</t>
  </si>
  <si>
    <t>ｱｻﾞｲﾁﾐﾁ</t>
  </si>
  <si>
    <t>ｱｻﾞｹｲﾄｸﾐﾁｼﾀ</t>
  </si>
  <si>
    <t>ｱｻﾞﾃﾗﾏﾁﾐﾅﾐ</t>
  </si>
  <si>
    <t>ｱｻﾞｹｲﾄｸﾐﾁｳｴ</t>
  </si>
  <si>
    <t>ｱｻﾞﾀﾃﾉ</t>
  </si>
  <si>
    <t>ｱｻﾞｸﾎﾞﾔｼｷ</t>
  </si>
  <si>
    <t>ｱｻﾞﾂﾙﾏｷ</t>
  </si>
  <si>
    <t>ｱｻﾞｻｶｲﾐﾁｳｴ</t>
  </si>
  <si>
    <t>ｱｻﾞﾅｶｼﾐｽﾞ</t>
  </si>
  <si>
    <t>ｱｻﾞﾅｶﾃﾞﾗ</t>
  </si>
  <si>
    <t>ｱｻﾞﾀﾞﾝﾉﾏｴ</t>
  </si>
  <si>
    <t>ｱｻﾞｲｲﾀﾞﾐﾁｳｴ</t>
  </si>
  <si>
    <t>ｱｻﾞｶﾞﾏﾌﾞﾁ</t>
  </si>
  <si>
    <t>ｱｻﾞｷﾖｳﾀﾞﾝ</t>
  </si>
  <si>
    <t>ｱｻﾞﾊﾅｿﾞﾉ</t>
  </si>
  <si>
    <t>ｱｻﾞｵﾁﾔﾔ</t>
  </si>
  <si>
    <t>ｱｻﾞﾋｶﾞｼｵﾊﾞﾗ</t>
  </si>
  <si>
    <t>ｱｻﾞｽﾜ</t>
  </si>
  <si>
    <t>ｱｻﾞｷﾖｳﾀﾞﾝﾋｶﾞｼ</t>
  </si>
  <si>
    <t>ｱｻﾞﾐｺﾞﾛﾐﾁｳｴ</t>
  </si>
  <si>
    <t>ｱｻﾞﾄｲｺﾞｼ</t>
  </si>
  <si>
    <t>ﾏﾂﾔﾏﾏﾁ ﾄﾘﾐﾔﾏ</t>
  </si>
  <si>
    <t>ﾏﾂﾔﾏﾏﾁ ﾑﾗﾏﾂ</t>
  </si>
  <si>
    <t>ﾏﾂﾔﾏﾏﾁ ｵｵｲｲｻﾞｶ</t>
  </si>
  <si>
    <t>ｱｻﾞｵｵｱﾗｲ</t>
  </si>
  <si>
    <t>ﾄﾖｶﾜﾏﾁ ﾀｶﾄﾞｳﾀ</t>
  </si>
  <si>
    <t>ﾄﾖｶﾜﾏﾁ ｲﾁｲ</t>
  </si>
  <si>
    <t>ﾄﾖｶﾜﾏﾁ ｻﾜﾍﾞ</t>
  </si>
  <si>
    <t>ﾄﾖｶﾜﾏﾁ ﾖﾈﾑﾛ</t>
  </si>
  <si>
    <t>ｱｻﾞｵｵﾔﾁ</t>
  </si>
  <si>
    <t>ｱｻﾞｾﾝｶﾞﾘﾐﾁｼﾀ</t>
  </si>
  <si>
    <t>ｱｻﾞｾﾝｶﾞﾘﾅｶﾐﾁｳｴ</t>
  </si>
  <si>
    <t>ｹｲﾄｸﾏﾁ ﾏﾂﾏｲｹ</t>
  </si>
  <si>
    <t>ｹｲﾄｸﾏﾁ ﾄﾖｵｶ</t>
  </si>
  <si>
    <t>ｹｲﾄｸﾏﾁ ｼﾝｸﾞｳ</t>
  </si>
  <si>
    <t>ｹｲﾄｸﾏﾁ ﾔﾏｼﾅ</t>
  </si>
  <si>
    <t>ｶﾐｻﾝﾐﾔﾏﾁ ｶﾐｻﾝﾐﾔ</t>
  </si>
  <si>
    <t>ｶﾐｻﾝﾐﾔﾏﾁ ﾖｼｶﾜ</t>
  </si>
  <si>
    <t>ｶﾐｻﾝﾐﾔﾏﾁ ﾐﾀﾆ</t>
  </si>
  <si>
    <t>南会津郡　南会津町</t>
  </si>
  <si>
    <t>ｼﾝﾃﾞﾝﾊﾟﾗ</t>
  </si>
  <si>
    <t>ﾐﾔｻﾄ</t>
  </si>
  <si>
    <t>ｺﾀﾃｲﾜ</t>
  </si>
  <si>
    <t>南会津郡　檜枝岐村</t>
  </si>
  <si>
    <t>ｱｻﾞｲﾀﾞｲﾗ</t>
  </si>
  <si>
    <t>ｱｻﾞｶﾐﾉﾊﾗ</t>
  </si>
  <si>
    <t>ｱｻﾞｼﾀﾉﾀﾞｲ</t>
  </si>
  <si>
    <t>ｱｻﾞｳｴﾉﾀﾞｲ</t>
  </si>
  <si>
    <t>ｱｻﾞｼﾓﾉﾊﾗ</t>
  </si>
  <si>
    <t>ｱｻﾞﾀｷｻﾜ</t>
  </si>
  <si>
    <t>ｱｻﾞﾐﾂﾞｳﾘ</t>
  </si>
  <si>
    <t>ｱｻﾞﾖｼｶﾞﾀｲﾗ</t>
  </si>
  <si>
    <t>ｱｻﾞﾋｳﾁｶﾞﾀｹ</t>
  </si>
  <si>
    <t>大沼郡　金山町</t>
  </si>
  <si>
    <t>ｵｵｱｻﾞﾐｽﾞﾇﾏ</t>
  </si>
  <si>
    <t>ｵｵｱｻﾞｵｵｸﾘﾔﾏ</t>
  </si>
  <si>
    <t>ｵｵｱｻﾞﾇﾏｻﾞﾜ</t>
  </si>
  <si>
    <t>ｵｵｱｻﾞﾀﾗﾌﾞ</t>
  </si>
  <si>
    <t>ｵｵｱｻﾞｶﾜｸﾞﾁ</t>
  </si>
  <si>
    <t>ｵｵｱｻﾞｺｸﾞﾘﾔﾏ</t>
  </si>
  <si>
    <t>ｵｵｱｻﾞﾊﾁﾏﾁ</t>
  </si>
  <si>
    <t>ｵｵｱｻﾞﾀﾏﾅｼ</t>
  </si>
  <si>
    <t>ｵｵｱｻﾞﾆｼﾀﾆ</t>
  </si>
  <si>
    <t>ｵｵｱｻﾞﾎﾝﾅ</t>
  </si>
  <si>
    <t>大沼郡　昭和村</t>
  </si>
  <si>
    <t>ｵｵｱｻﾞﾉｼﾞﾘ</t>
  </si>
  <si>
    <t>ｵｵｱｻﾞｼﾓﾅｶﾂｶﾜ</t>
  </si>
  <si>
    <t>ｵｵｱｻﾞｺﾅｶﾂｶﾜ</t>
  </si>
  <si>
    <t>ｵｵｱｻﾞｵﾉｶﾞﾜ</t>
  </si>
  <si>
    <t>ｵｵｱｻﾞｸｲﾏﾙ</t>
  </si>
  <si>
    <t>ｵｵｱｻﾞﾘﾖｳﾊﾗ</t>
  </si>
  <si>
    <t>ｵｵｱｻﾞｵｵｱｼ</t>
  </si>
  <si>
    <t>ｵｵｱｻﾞｻｸﾞﾗ</t>
  </si>
  <si>
    <t>ｵｵｱｻﾞｺｽｶﾞﾜ</t>
  </si>
  <si>
    <t>ｵｵｱｻﾞﾖｺﾀ</t>
  </si>
  <si>
    <t>ｵｵｱｻﾞﾔﾏｲﾘ</t>
  </si>
  <si>
    <t>ｵｵｱｻﾞﾀｻﾞﾜ</t>
  </si>
  <si>
    <t>ｵｵｱｻﾞﾀｷｻﾞﾜ</t>
  </si>
  <si>
    <t>南会津郡　只見町</t>
  </si>
  <si>
    <t>ｵｵｱｻﾞｼﾞﾕｳｼﾞﾏ</t>
  </si>
  <si>
    <t>ｵｵｱｻﾞﾖﾘｲﾜ</t>
  </si>
  <si>
    <t>ｵｵｱｻﾞｶﾞﾓｳ</t>
  </si>
  <si>
    <t>ｵｵｱｻﾞｶﾉｳﾂﾞ</t>
  </si>
  <si>
    <t>ｵｵｱｻﾞﾀﾀﾞﾐ</t>
  </si>
  <si>
    <t>ｵｵｱｻﾞｲｼﾌﾞｼ</t>
  </si>
  <si>
    <t>ｵｵｱｻﾞﾀｺﾞｸﾗ</t>
  </si>
  <si>
    <t>ｵｵｱｻﾞﾅﾗﾄ</t>
  </si>
  <si>
    <t>ｵｵｱｻﾞｸﾛｻﾜ</t>
  </si>
  <si>
    <t>ｵｵｱｻﾞｸﾛﾀﾆ</t>
  </si>
  <si>
    <t>ｵｵｱｻﾞｱﾗｼﾏ</t>
  </si>
  <si>
    <t>ｵｵｱｻﾞｸﾏｸﾞﾗ</t>
  </si>
  <si>
    <t>ｵｵｱｻﾞｶﾒｵｶ</t>
  </si>
  <si>
    <t>ｵｵｱｻﾞｺﾊﾞﾔｼ</t>
  </si>
  <si>
    <t>ｵｵｱｻﾞﾔﾅﾄﾘ</t>
  </si>
  <si>
    <t>ｵｵｱｻﾞｼｵﾉﾏﾀ</t>
  </si>
  <si>
    <t>ｵｵｱｻﾞﾆｹﾝｻﾞｲｹ</t>
  </si>
  <si>
    <t>ｵｵｱｻﾞｻｶﾀ</t>
  </si>
  <si>
    <t>ｵｵｱｻﾞﾌｻﾞﾜ</t>
  </si>
  <si>
    <t>西白河郡　泉崎村</t>
  </si>
  <si>
    <t>ｵｵｱｻﾞｲｽﾞﾐｻﾞｷ</t>
  </si>
  <si>
    <t>ｵｵｱｻﾞｾｷﾜｸﾞ</t>
  </si>
  <si>
    <t>ｵｵｱｻﾞｷﾀﾋﾗﾔﾏ</t>
  </si>
  <si>
    <t>ｵｵｱｻﾞﾌﾏｾ</t>
  </si>
  <si>
    <t>西白河郡　矢吹町</t>
  </si>
  <si>
    <t>ﾀｲｼﾝ ｶﾐｼﾝｼﾞﾖｳ</t>
  </si>
  <si>
    <t>ﾀｲｼﾝ ｼﾓｺﾔ</t>
  </si>
  <si>
    <t>ﾀｲｼﾝ ｼﾓｼﾝｼﾞﾖｳ</t>
  </si>
  <si>
    <t>ﾀｲｼﾝ ﾃﾞﾝｴﾝﾁﾖｳﾌ</t>
  </si>
  <si>
    <t>ﾀｲｼﾝ ﾄﾖﾁ</t>
  </si>
  <si>
    <t>ﾀｲｼﾝ ﾅｶｼﾝｼﾞﾖｳ</t>
  </si>
  <si>
    <t>ﾀｲｼﾝ ﾏｽﾐ</t>
  </si>
  <si>
    <t>ﾀｲｼﾝ ﾏﾁﾔ</t>
  </si>
  <si>
    <t>岩瀬郡　鏡石町</t>
  </si>
  <si>
    <t>伊達郡　桑折町</t>
  </si>
  <si>
    <t>ｱｻﾞﾏﾁｳﾗ</t>
  </si>
  <si>
    <t>ｱｻﾞｳﾜﾏﾁ</t>
  </si>
  <si>
    <t>ｱｻﾞｾｷｼﾀ</t>
  </si>
  <si>
    <t>ｱｻﾞｾｷｱｲ</t>
  </si>
  <si>
    <t>ｱｻﾞﾋｶﾞｼﾀﾞﾝ</t>
  </si>
  <si>
    <t>ｱｻﾞﾆｼﾀﾞﾝ</t>
  </si>
  <si>
    <t>ｱｻﾞｼﾊﾞﾂﾂﾐ</t>
  </si>
  <si>
    <t>ｱｻﾞﾋｶﾞｼｵｵｽﾐ</t>
  </si>
  <si>
    <t>ｱｻﾞﾆｼｵｵｽﾐ</t>
  </si>
  <si>
    <t>ｱｻﾞｸﾜｼﾞﾏｲﾁ</t>
  </si>
  <si>
    <t>ｱｻﾞｻﾜ</t>
  </si>
  <si>
    <t>ｱｻﾞｼﾞﾝﾔ</t>
  </si>
  <si>
    <t>ｱｻﾞｸﾗﾊﾞ</t>
  </si>
  <si>
    <t>ｱｻﾞｶﾘﾔ</t>
  </si>
  <si>
    <t>ｱｻﾞﾄﾞｳｼﾞﾖｳﾏｴ</t>
  </si>
  <si>
    <t>ｱｻﾞｵｼﾖｳﾄﾞｳ</t>
  </si>
  <si>
    <t>ｱｻﾞｼﾝﾜﾁﾖｳ</t>
  </si>
  <si>
    <t>ｱｻﾞｼﾝﾖｼﾁﾖｳ</t>
  </si>
  <si>
    <t>ｱｻﾞﾃﾗｻｶ</t>
  </si>
  <si>
    <t>ｱｻﾞｼﾛｶﾞﾈ</t>
  </si>
  <si>
    <t>ｱｻﾞﾀｳｴ</t>
  </si>
  <si>
    <t>ｱｻﾞｷﾂﾈｻﾞｷ</t>
  </si>
  <si>
    <t>ｵｵｱｻﾞｷﾀﾊﾝﾀﾞ</t>
  </si>
  <si>
    <t>ｵｵｱｻﾞﾏﾝｼﾖｳｼﾞ</t>
  </si>
  <si>
    <t>ｵｵｱｻﾞﾏﾂﾊﾞﾗ</t>
  </si>
  <si>
    <t>ｵｵｱｻﾞｶﾐｺﾞｵﾘ</t>
  </si>
  <si>
    <t>ｵｵｱｻﾞｼﾓｺﾞｵﾘ</t>
  </si>
  <si>
    <t>ｵｵｱｻﾞﾀﾞﾝｻﾞｷ</t>
  </si>
  <si>
    <t>伊達郡　国見町</t>
  </si>
  <si>
    <t>ｵｵｱｻﾞｲｼﾓﾀﾞ</t>
  </si>
  <si>
    <t>ｵｵｱｻﾞｶｲﾀﾞ</t>
  </si>
  <si>
    <t>ｵｵｱｻﾞｺｳﾐﾖｳｼﾞ</t>
  </si>
  <si>
    <t>ｵｵｱｻﾞｵｵｷﾄﾞ</t>
  </si>
  <si>
    <t>ｵｵｱｻﾞｶﾜｳﾁ</t>
  </si>
  <si>
    <t>ｵｵｱｻﾞﾆｼｵｵｴﾀﾞ</t>
  </si>
  <si>
    <t>ｵｵｱｻﾞﾓﾘﾔﾏ</t>
  </si>
  <si>
    <t>ｵｵｱｻﾞﾄｸｴ</t>
  </si>
  <si>
    <t>ｵｵｱｻﾞﾂｶﾉﾒ</t>
  </si>
  <si>
    <t>ｵｵｱｻﾞｳﾁﾔ</t>
  </si>
  <si>
    <t>ｵｵｱｻﾞｲｽﾞﾐﾀﾞ</t>
  </si>
  <si>
    <t>ｵｵｱｻﾞﾄﾂﾄﾘ</t>
  </si>
  <si>
    <t>ｵｵｱｻﾞｺｻｶ</t>
  </si>
  <si>
    <t>耶麻郡　猪苗代町</t>
  </si>
  <si>
    <t>ｵｵｱｻﾞﾅｶｺﾏﾂ</t>
  </si>
  <si>
    <t>ｵｵｱｻﾞｾｷﾄ</t>
  </si>
  <si>
    <t>ｵｵｱｻﾞﾂﾎﾞﾖｳ</t>
  </si>
  <si>
    <t>ｵｵｱｻﾞﾐｻﾄ</t>
  </si>
  <si>
    <t>ｵｵｱｻﾞﾔﾊﾀ</t>
  </si>
  <si>
    <t>ｵｵｱｻﾞｶﾜｹﾞﾀ</t>
  </si>
  <si>
    <t>ｵｵｱｻﾞｺｶﾞｲ</t>
  </si>
  <si>
    <t>ｱｻﾞｲｴﾏｴ</t>
  </si>
  <si>
    <t>ｱｻﾞｳｺﾝﾔﾏ</t>
  </si>
  <si>
    <t>ｱｻﾞｶﾐﾑﾗﾋｶﾞｼ</t>
  </si>
  <si>
    <t>ｱｻﾞｲｶｽﾞﾁ</t>
  </si>
  <si>
    <t>ｱｻﾞﾂﾂﾐ</t>
  </si>
  <si>
    <t>ｱｻﾞｵｵﾐﾁﾆｼ</t>
  </si>
  <si>
    <t>ｱｻﾞｱｼﾊﾗ</t>
  </si>
  <si>
    <t>ｱｻﾞｺｼﾞﾖｳｱﾄ</t>
  </si>
  <si>
    <t>ｱｻﾞｲﾏｲｽﾞﾐ</t>
  </si>
  <si>
    <t>ｵｵｱｻﾞｶﾀﾀﾞ</t>
  </si>
  <si>
    <t>ｵｵｱｻﾞﾁﾖﾀﾞ</t>
  </si>
  <si>
    <t>ｵｵｱｻﾞｲﾜｻﾄ</t>
  </si>
  <si>
    <t>ｱｻﾞﾆｼﾊﾔﾏ</t>
  </si>
  <si>
    <t>ｱｻﾞｻﾝｼﾖｳｻﾞﾜ</t>
  </si>
  <si>
    <t>ｵｵｱｻﾞｵｻﾀﾞ</t>
  </si>
  <si>
    <t>ｵｵｱｻﾞﾐﾂﾜ</t>
  </si>
  <si>
    <t>ｵｵｱｻﾞｵｷﾅｻﾞﾜ</t>
  </si>
  <si>
    <t>ｵｵｱｻﾞｲﾜﾈ</t>
  </si>
  <si>
    <t>ｱｻﾞﾌﾄﾞｳ</t>
  </si>
  <si>
    <t>ｱｻﾞﾜﾀﾊﾞ</t>
  </si>
  <si>
    <t>耶麻郡　磐梯町</t>
  </si>
  <si>
    <t>ｵｵｱｻﾞﾊﾞﾝﾀﾞｲ</t>
  </si>
  <si>
    <t>ｵｵｱｻﾞｻﾗｼﾅ</t>
  </si>
  <si>
    <t>ｵｵｱｻﾞｱｶｴﾀﾞ</t>
  </si>
  <si>
    <t>ｵｵｱｻﾞｵｵﾀﾆ</t>
  </si>
  <si>
    <t>ｶﾜﾋｶﾞｼﾏﾁ ｵｶﾀﾞ</t>
  </si>
  <si>
    <t>ｶﾜﾋｶﾞｼﾏﾁ ﾌｸｼﾏ</t>
  </si>
  <si>
    <t>ｶﾜﾋｶﾞｼﾏﾁ ｵｵﾀﾊﾗ</t>
  </si>
  <si>
    <t>ｶﾜﾋｶﾞｼﾏﾁ ﾖﾀﾞ</t>
  </si>
  <si>
    <t>ｶﾜﾋｶﾞｼﾏﾁ ｸﾏﾉﾄﾞｳ</t>
  </si>
  <si>
    <t>ｶﾜﾋｶﾞｼﾏﾁ ｺｳﾔ</t>
  </si>
  <si>
    <t>ｶﾜﾋｶﾞｼﾏﾁ ﾋｶﾞｼﾅｶﾞﾊﾗ</t>
  </si>
  <si>
    <t>ｶﾜﾋｶﾞｼﾏﾁ ﾐﾅﾐｺｳﾔ</t>
  </si>
  <si>
    <t>ｶﾜﾋｶﾞｼﾏﾁ ﾊﾂﾀ</t>
  </si>
  <si>
    <t>ｶﾜﾋｶﾞｼﾏﾁ ｱｻﾔﾏ</t>
  </si>
  <si>
    <t>ｶﾜﾋｶﾞｼﾏﾁ ｶﾈﾀﾞ</t>
  </si>
  <si>
    <t>ｶﾜﾋｶﾞｼﾏﾁ ｸﾗﾊｼ</t>
  </si>
  <si>
    <t>ｶﾜﾋｶﾞｼﾏﾁ ｺｳｷﾞﾖｳﾀﾞﾝﾁ</t>
  </si>
  <si>
    <t>ｶﾜﾋｶﾞｼﾏﾁ ﾋﾛﾀ</t>
  </si>
  <si>
    <t>ｶﾜﾋｶﾞｼﾏﾁ ｺｵﾘﾔﾏ</t>
  </si>
  <si>
    <t>ｶﾜﾋｶﾞｼﾏﾁ ﾀﾆｻﾜ</t>
  </si>
  <si>
    <t>ｼｵｶﾜﾏﾁ ﾐﾖｼ</t>
  </si>
  <si>
    <t>ｼｵｶﾜﾏﾁ ﾄｺﾖ</t>
  </si>
  <si>
    <t>ｼｵｶﾜﾏﾁ ｺﾞｺﾞｳ</t>
  </si>
  <si>
    <t>ｼｵｶﾜﾏﾁ ﾅｶﾔｻﾞﾜ</t>
  </si>
  <si>
    <t>ｼｵｶﾜﾏﾁ ｶﾅﾊｼ</t>
  </si>
  <si>
    <t>ｼｵｶﾜﾏﾁ ｸﾎﾞ</t>
  </si>
  <si>
    <t>ｼｵｶﾜﾏﾁ</t>
  </si>
  <si>
    <t>ｼｵｶﾜﾏﾁ ﾆｲﾀﾞﾔﾁﾞ</t>
  </si>
  <si>
    <t>ｼｵｶﾜﾏﾁ ｺﾌﾈ</t>
  </si>
  <si>
    <t>ｼｵｶﾜﾏﾁ ﾆｴｷ</t>
  </si>
  <si>
    <t>ｼｵｶﾜﾏﾁ ﾄｵﾀ</t>
  </si>
  <si>
    <t>ｼｵｶﾜﾏﾁ ｶｲﾁ</t>
  </si>
  <si>
    <t>ｼｵｶﾜﾏﾁ ｵｵﾀｷ</t>
  </si>
  <si>
    <t>ｼｵｶﾜﾏﾁ ｼﾅｶﾞﾜ</t>
  </si>
  <si>
    <t>ｼｵｶﾜﾏﾁ ｱﾏﾇﾏ</t>
  </si>
  <si>
    <t>ｼｵｶﾜﾏﾁ ﾖｼｵｷ</t>
  </si>
  <si>
    <t>河沼郡　湯川村</t>
  </si>
  <si>
    <t>ｵｵｱｻﾞﾊﾏｻｷ</t>
  </si>
  <si>
    <t>ｵｵｱｻﾞﾐﾅﾄ</t>
  </si>
  <si>
    <t>ｵｵｱｻﾞｵｲｶﾜ</t>
  </si>
  <si>
    <t>ｵｵｱｻﾞｼﾐｽﾞﾀ</t>
  </si>
  <si>
    <t>ｵｵｱｻﾞｻｸﾗﾏﾁ</t>
  </si>
  <si>
    <t>ｵｵｱｻﾞﾄﾞｳﾊﾞﾀｹ</t>
  </si>
  <si>
    <t>ｵｵｱｻﾞﾐｶﾜ</t>
  </si>
  <si>
    <t>ｵｵｱｻﾞｸﾏﾉﾒ</t>
  </si>
  <si>
    <t>ｵｵｱｻﾞｻﾉﾒ</t>
  </si>
  <si>
    <t>ｵｵｱｻﾞｼﾖｳｼﾞﾖｳ</t>
  </si>
  <si>
    <t>ﾔﾏﾄﾏﾁ ｺﾌﾅｼﾞ</t>
  </si>
  <si>
    <t>ﾔﾏﾄﾏﾁ ｲﾁｶﾜ</t>
  </si>
  <si>
    <t>ﾔﾏﾄﾏﾁ ｺﾊﾀ</t>
  </si>
  <si>
    <t>ﾔﾏﾄﾏﾁ ﾎｳﾗｲ</t>
  </si>
  <si>
    <t>ﾔﾏﾄﾏﾁ ﾐﾂｱｲ</t>
  </si>
  <si>
    <t>ﾔﾏﾄﾏﾁ ｱｻｸﾗ</t>
  </si>
  <si>
    <t>ﾔﾏﾄﾏﾁ ｱｲｶﾜ</t>
  </si>
  <si>
    <t>ﾔﾏﾄﾏﾁ ｲﾁﾉｷ</t>
  </si>
  <si>
    <t>ﾔﾏﾄﾏﾁ ﾜｾﾀﾆ</t>
  </si>
  <si>
    <t>ﾔﾏﾄﾏﾁ</t>
  </si>
  <si>
    <t>ﾀｶｻﾄﾏﾁ ｶﾐｺﾞｳ</t>
  </si>
  <si>
    <t>ﾀｶｻﾄﾏﾁ ﾐﾈ</t>
  </si>
  <si>
    <t>ﾀｶｻﾄﾏﾁ ｱｶﾞﾂ</t>
  </si>
  <si>
    <t>ﾀｶｻﾄﾏﾁ ｲﾜﾐ</t>
  </si>
  <si>
    <t>ﾀｶｻﾄﾏﾁ ﾆｼﾊｶﾞ</t>
  </si>
  <si>
    <t>ﾀｶｻﾄﾏﾁ ｲｹﾉﾊﾗ</t>
  </si>
  <si>
    <t>ﾀｶｻﾄﾏﾁ ｼｵﾂﾎﾞ</t>
  </si>
  <si>
    <t>ﾀｶｻﾄﾏﾁ ｶﾜｲ</t>
  </si>
  <si>
    <t>ﾀｶｻﾄﾏﾁ ﾅﾂｲ</t>
  </si>
  <si>
    <t>ﾀｶｻﾄﾏﾁ ｵｵﾀｶﾞ</t>
  </si>
  <si>
    <t>耶麻郡　西会津町</t>
  </si>
  <si>
    <t>ｵｵｱｻﾞﾀﾊﾞﾈﾏﾂ</t>
  </si>
  <si>
    <t>ﾎｳｻｶ ｵｵｱｻﾞﾔｼｷ</t>
  </si>
  <si>
    <t>ﾎｳｻｶ ｵｵｱｻﾞﾎｳｻｶ</t>
  </si>
  <si>
    <t>ｼﾝｺﾞｳ ｵｵｱｻﾞﾌｼﾞ</t>
  </si>
  <si>
    <t>ｼﾝｺﾞｳ ｵｵｱｻﾞｻｻｶﾞﾜ</t>
  </si>
  <si>
    <t>ｼﾝｺﾞｳ ｵｵｱｻﾞﾄﾖｽ</t>
  </si>
  <si>
    <t>ｼﾝｺﾞｳ ｵｵｱｻﾞﾐｶﾜ</t>
  </si>
  <si>
    <t>ｵｸｶﾞﾜ ｵｵｱｻﾞｲｲﾈ</t>
  </si>
  <si>
    <t>ｵｸｶﾞﾜ ｵｵｱｻﾞｲｲｻﾞﾜ</t>
  </si>
  <si>
    <t>ｵｸｶﾞﾜ ｵｵｱｻﾞｵｵﾂﾅｷﾞ</t>
  </si>
  <si>
    <t>ｵｸｶﾞﾜ ｵｵｱｻﾞｲｲｻﾄ</t>
  </si>
  <si>
    <t>ｵｸｶﾞﾜ ｵｵｱｻﾞﾄﾖｼﾏ</t>
  </si>
  <si>
    <t>ｵｸｶﾞﾜ ｵｵｱｻﾞﾓﾄｼﾏ</t>
  </si>
  <si>
    <t>ｵｸｶﾞﾜ ｵｵｱｻﾞｶﾔﾈ</t>
  </si>
  <si>
    <t>ｵｵﾄﾏﾁ ｲｼﾑﾗ</t>
  </si>
  <si>
    <t>ｵｵﾄﾏﾁ ｼﾓｱﾏﾔ</t>
  </si>
  <si>
    <t>ｵｵﾄﾏﾁ ﾐﾔｳﾁ</t>
  </si>
  <si>
    <t>ｵｵﾄﾏﾁ ｶﾐｱﾏﾔ</t>
  </si>
  <si>
    <t>ｵｵﾄﾏﾁ ｶﾐﾐﾖﾘﾐﾅﾐﾊﾗ</t>
  </si>
  <si>
    <t>ｵｵﾄﾏﾁ ｶﾐﾐﾖﾘｶｼﾕｳ</t>
  </si>
  <si>
    <t>ｵｵﾄﾏﾁ ｶﾐﾐﾖﾘｵｵﾏﾒﾀ</t>
  </si>
  <si>
    <t>ｵｵﾄﾏﾁ ｵｵｱｻﾞﾀｶｶﾞﾜ</t>
  </si>
  <si>
    <t>ｵｵﾄﾏﾁ ｶﾐｵｼﾕｳ</t>
  </si>
  <si>
    <t>ｵｵﾄﾏﾁ ｵｵｱｻﾞｵｵｶﾜ</t>
  </si>
  <si>
    <t>ｵｵﾄﾏﾁ ｵﾔｶﾜﾊﾞﾀ</t>
  </si>
  <si>
    <t>ｵｵﾄﾏﾁ ｵﾔｻｶｼﾀ</t>
  </si>
  <si>
    <t>ｵｵﾄﾏﾁ ｵﾔﾊﾗ</t>
  </si>
  <si>
    <t>ｵｵﾄﾏﾁ ｵﾔﾆｼﾑﾗ</t>
  </si>
  <si>
    <t>ｵｵﾄﾏﾁ ｵﾔﾋﾗｻﾜ</t>
  </si>
  <si>
    <t>ｵｵﾄﾏﾁ ｵﾔﾕﾉﾀﾞｲﾗ</t>
  </si>
  <si>
    <t>ｵｵﾄﾏﾁ ｵｵｱｻﾞｱｼﾉﾏｷ</t>
  </si>
  <si>
    <t>南会津郡　下郷町</t>
  </si>
  <si>
    <t>ｵｵｱｻﾞｴﾀﾞﾏﾂ</t>
  </si>
  <si>
    <t>ｵｵｱｻﾞｼﾗｲﾜ</t>
  </si>
  <si>
    <t>ｵｵｱｻﾞﾔｺﾞｼﾏ</t>
  </si>
  <si>
    <t>ｵｵｱｻﾞﾕﾉｶﾐ</t>
  </si>
  <si>
    <t>ｵｵｱｻﾞｵｵｳﾁ</t>
  </si>
  <si>
    <t>ｵｵｱｻﾞｵﾇﾏｻﾞｷ</t>
  </si>
  <si>
    <t>ｵｵｱｻﾞﾄﾖﾅﾘ</t>
  </si>
  <si>
    <t>ｵｵｱｻﾞﾄｱｶ</t>
  </si>
  <si>
    <t>ｱｻﾞﾋｶｹﾞ</t>
  </si>
  <si>
    <t>ｱｻﾞｱﾗｲｼ</t>
  </si>
  <si>
    <t>ｱｻﾞｲｼｲ</t>
  </si>
  <si>
    <t>ｱｻﾞｼｹﾞﾝｷﾞﾖｳ</t>
  </si>
  <si>
    <t>ｱｻﾞｲｿｶﾞﾐ</t>
  </si>
  <si>
    <t>ｱｻﾞｻﾜｸﾞﾁ</t>
  </si>
  <si>
    <t>ｱｻﾞﾘﾖｳｹﾞ</t>
  </si>
  <si>
    <t>ｱｻﾞｸﾜﾄﾋﾞ</t>
  </si>
  <si>
    <t>ｱｻﾞﾔｽﾊﾘ</t>
  </si>
  <si>
    <t>ｵｵｱｻﾞｴｲﾄﾐ</t>
  </si>
  <si>
    <t>ｵｵｱｻﾞｲｸﾀ</t>
  </si>
  <si>
    <t>ｵｵｱｻﾞﾅｶﾂﾞﾏ</t>
  </si>
  <si>
    <t>ｵｵｱｻﾞｵｵﾏﾂｶﾜ</t>
  </si>
  <si>
    <t>ｵｵｱｻﾞﾅｸﾞﾗｻﾜ</t>
  </si>
  <si>
    <t>ｵｵｱｻﾞﾉｷﾞﾜｼﾝﾃﾞﾝ</t>
  </si>
  <si>
    <t>ｵｵｱｻﾞｵﾄｶﾈ</t>
  </si>
  <si>
    <t>ｵｵｱｻﾞｻﾜﾀﾞ</t>
  </si>
  <si>
    <t>ｵｵｱｻﾞｼｵﾉｳ</t>
  </si>
  <si>
    <t>ｷﾀｱｲﾂﾞﾏﾁ ﾃﾝﾏﾝ</t>
  </si>
  <si>
    <t>ｷﾀｱｲﾂﾞﾏﾁ ｱｿｳｼﾝﾃﾞﾝ</t>
  </si>
  <si>
    <t>ｷﾀｱｲﾂﾞﾏﾁ ﾆｼｱｿｳ</t>
  </si>
  <si>
    <t>ｷﾀｱｲﾂﾞﾏﾁ ﾌﾙｱｿｳ</t>
  </si>
  <si>
    <t>ｷﾀｱｲﾂﾞﾏﾁ ﾏﾂﾉ</t>
  </si>
  <si>
    <t>ｷﾀｱｲﾂﾞﾏﾁ ｼﾝｻﾞｲｹ</t>
  </si>
  <si>
    <t>ｷﾀｱｲﾂﾞﾏﾁ ｷﾀｺﾞｱﾝ</t>
  </si>
  <si>
    <t>ｷﾀｱｲﾂﾞﾏﾁ ｵｵｼﾏ</t>
  </si>
  <si>
    <t>ｷﾀｱｲﾂﾞﾏﾁ ﾆｼｺﾞｱﾝ</t>
  </si>
  <si>
    <t>ｷﾀｱｲﾂﾞﾏﾁ ｶﾅﾔ</t>
  </si>
  <si>
    <t>ｷﾀｱｲﾂﾞﾏﾁ ｼﾓﾉ</t>
  </si>
  <si>
    <t>ｷﾀｱｲﾂﾞﾏﾁ ﾐｽﾞｷﾉｻﾄ</t>
  </si>
  <si>
    <t>大沼郡　会津美里町</t>
  </si>
  <si>
    <t>ｱｻﾞﾀﾃﾉﾏﾜﾘ</t>
  </si>
  <si>
    <t>ｱｻﾞｵｵﾐﾁｶﾐ</t>
  </si>
  <si>
    <t>ｱｻﾞｺﾝｳｴﾓﾝﾃﾞﾝ</t>
  </si>
  <si>
    <t>ｱｻﾞｶﾜﾊﾗﾁﾖｳｷﾀ</t>
  </si>
  <si>
    <t>ｱｻﾞｺﾞﾝｹﾞﾝﾄﾞｳ</t>
  </si>
  <si>
    <t>ｱｻﾞﾎﾝｺﾞｳﾏｴｶﾜﾗ</t>
  </si>
  <si>
    <t>ｱｻﾞｱﾗｲ</t>
  </si>
  <si>
    <t>ｱｻﾞﾋﾄﾞﾛ</t>
  </si>
  <si>
    <t>ｱｻﾞｻﾝﾎﾞﾝﾏﾂ</t>
  </si>
  <si>
    <t>ｱｻﾞﾋﾛﾂﾞﾗ</t>
  </si>
  <si>
    <t>ｱｻﾞﾀｹﾊﾗ</t>
  </si>
  <si>
    <t>ｱｻﾞｾｷﾑｶｲ</t>
  </si>
  <si>
    <t>ｱｻﾞﾅｶﾄｲ</t>
  </si>
  <si>
    <t>ｱｻﾞｶﾐﾉｶﾜﾗ</t>
  </si>
  <si>
    <t>ｱｻﾞｲｴﾆｼ</t>
  </si>
  <si>
    <t>ｱｻﾞｺﾞﾖｳﾁ</t>
  </si>
  <si>
    <t>ｱｻﾞｶﾜﾗﾁﾖｳ</t>
  </si>
  <si>
    <t>ｱｻﾞｾﾄﾏﾁ</t>
  </si>
  <si>
    <t>ｱｻﾞﾏﾂﾊﾞﾗｷﾞﾜ</t>
  </si>
  <si>
    <t>ｱｻﾞｾﾄﾔﾏｴ</t>
  </si>
  <si>
    <t>ｱｻﾞｷﾀｳﾗ</t>
  </si>
  <si>
    <t>ｱｻﾞｲｼｷﾘﾊﾞﾀ</t>
  </si>
  <si>
    <t>ｱｻﾞｷﾀｶﾞﾜﾗ</t>
  </si>
  <si>
    <t>ｱｻﾞｵﾓｲﾎﾞﾘ</t>
  </si>
  <si>
    <t>ｱｻﾞｸﾛｶﾜ</t>
  </si>
  <si>
    <t>ｱｻﾞﾅｶﾂﾞｶ</t>
  </si>
  <si>
    <t>ｱｻﾞｿｳｲﾝﾐﾅﾐ</t>
  </si>
  <si>
    <t>ｱｻﾞｿｳｲﾝ</t>
  </si>
  <si>
    <t>ｱｻﾞｿｳｲﾝﾋｶﾞｼ</t>
  </si>
  <si>
    <t>ｱｻﾞｵｵｶﾜﾊﾞﾀ</t>
  </si>
  <si>
    <t>ｱｻﾞﾏﾄﾊﾞ</t>
  </si>
  <si>
    <t>ｱｻﾞﾑｲｶﾏﾁ</t>
  </si>
  <si>
    <t>ｱｻﾞｺﾞﾖｳﾁｱﾄ</t>
  </si>
  <si>
    <t>ｱｻﾞﾑｶｲｶﾜﾗ</t>
  </si>
  <si>
    <t>ｱｻﾞﾎﾝｺﾞｳｲﾘｸﾞﾁﾐﾁｳｴ</t>
  </si>
  <si>
    <t>ｱｻﾞﾎﾝｺﾞｳｲﾘｸﾞﾁﾅｶﾐﾁｳｴ</t>
  </si>
  <si>
    <t>ｱｻﾞﾔﾅﾊﾞｶﾐ</t>
  </si>
  <si>
    <t>ｱｻﾞｸﾙﾏｶﾞﾜﾗ</t>
  </si>
  <si>
    <t>ｱｻﾞﾌﾅﾊﾞ</t>
  </si>
  <si>
    <t>ｱｻﾞﾎﾝｺﾞｳｶﾐ</t>
  </si>
  <si>
    <t>ｱｻﾞﾏﾏｶﾜ</t>
  </si>
  <si>
    <t>ｱｻﾞﾃﾗﾉﾏｴ</t>
  </si>
  <si>
    <t>ｱｻﾞﾅｶﾐﾁｼﾀ</t>
  </si>
  <si>
    <t>ｱｻﾞﾎﾝｺﾞｳﾐﾁﾋｶﾞｼ</t>
  </si>
  <si>
    <t>ｱｻﾞﾋｶﾞｼﾔﾁ</t>
  </si>
  <si>
    <t>ｱｻﾞﾋﾙｶﾞｸﾎﾞ</t>
  </si>
  <si>
    <t>ｱｻﾞﾐﾂｶﾏﾁ</t>
  </si>
  <si>
    <t>ｱｻﾞﾐﾂｶﾏﾁｳｴ</t>
  </si>
  <si>
    <t>ｱｻﾞﾐﾂｶﾏﾁﾐﾁｳｴ</t>
  </si>
  <si>
    <t>ｱｻﾞﾎﾝｺﾞｳﾀｶﾀﾞﾏﾁ</t>
  </si>
  <si>
    <t>ｱｻﾞﾆｼﾔﾁ</t>
  </si>
  <si>
    <t>ｱｻﾞﾎﾝｺﾞｳﾐﾁﾆｼ</t>
  </si>
  <si>
    <t>ｱｻﾞｴｷﾏｴ</t>
  </si>
  <si>
    <t>ｱｻﾞｵﾓｲﾎﾞﾘﾑｶｲ</t>
  </si>
  <si>
    <t>ｱｻﾞｶﾐﾑﾗｷﾀ</t>
  </si>
  <si>
    <t>ｱｻﾞｶﾐﾑﾗﾆｼﾐﾁｶﾐ</t>
  </si>
  <si>
    <t>ｱｻﾞｸﾛｶﾜｳﾁ</t>
  </si>
  <si>
    <t>ｱｻﾞｼﾝﾖｳﾁ</t>
  </si>
  <si>
    <t>ｱｻﾞｿｳｴﾝﾏﾁ</t>
  </si>
  <si>
    <t>ｱｻﾞｲｴﾋｶﾞｼ</t>
  </si>
  <si>
    <t>ｱｻﾞｼﾝﾁﾖｳ</t>
  </si>
  <si>
    <t>ｱｻﾞｴﾝﾒｲｼﾞﾏｴ</t>
  </si>
  <si>
    <t>ｱｻﾞﾎﾝｺﾞｳ</t>
  </si>
  <si>
    <t>ｱｻﾞｵｵﾊﾁｺﾞｳ</t>
  </si>
  <si>
    <t>ｱｻﾞﾑﾗｶﾐ</t>
  </si>
  <si>
    <t>ｱｻﾞﾔﾏﾐﾅﾐ</t>
  </si>
  <si>
    <t>ｱｻﾞﾖｺﾎﾞﾘｼﾀ</t>
  </si>
  <si>
    <t>ｱｻﾞｱﾗｲﾏｴ</t>
  </si>
  <si>
    <t>ｱｻﾞｽｷﾞ</t>
  </si>
  <si>
    <t>ｱｻﾞｸﾛｻﾜ</t>
  </si>
  <si>
    <t>ｱｻﾞﾎﾝｺﾞｳﾐﾁｶﾐ</t>
  </si>
  <si>
    <t>ｱｻﾞﾔﾏﾐﾁｼﾀ</t>
  </si>
  <si>
    <t>ｱｻﾞﾎﾝｺﾞｳﾑﾗﾆｼ</t>
  </si>
  <si>
    <t>ｷﾀｱｲﾂﾞﾏﾁ ﾘﾖｳﾄﾞｳ</t>
  </si>
  <si>
    <t>ｷﾀｱｲﾂﾞﾏﾁ ｶｼﾜﾊﾞﾗ</t>
  </si>
  <si>
    <t>ｷﾀｱｲﾂﾞﾏﾁ ｶﾐﾖﾈﾂﾞｶ</t>
  </si>
  <si>
    <t>ｷﾀｱｲﾂﾞﾏﾁ ｻﾝﾎﾞﾝﾏﾂ</t>
  </si>
  <si>
    <t>ｷﾀｱｲﾂﾞﾏﾁ ｼﾓﾖﾈﾂﾞｶ</t>
  </si>
  <si>
    <t>ｷﾀｱｲﾂﾞﾏﾁ ﾌﾙﾀﾃ</t>
  </si>
  <si>
    <t>ｷﾀｱｲﾂﾞﾏﾁ ﾋｶﾞｼｺﾏﾂ</t>
  </si>
  <si>
    <t>ｷﾀｱｲﾂﾞﾏﾁ ｺﾏﾂ</t>
  </si>
  <si>
    <t>ｱｻﾞﾔｽﾀﾞ</t>
  </si>
  <si>
    <t>ｱｻﾞﾀｶﾀﾞﾑﾗﾋｶﾞｼ</t>
  </si>
  <si>
    <t>ｱｻﾞﾀｶﾀﾞﾏｴｶﾜﾊﾗ</t>
  </si>
  <si>
    <t>ｱｻﾞﾀﾞｲﾉｼﾀ</t>
  </si>
  <si>
    <t>ｱｻﾞｵﾝﾀ</t>
  </si>
  <si>
    <t>ｱｻﾞｲｴﾉｼﾀ</t>
  </si>
  <si>
    <t>ｱｻﾞﾐﾔｻﾄ</t>
  </si>
  <si>
    <t>ｱｻﾞｳﾁｶﾜﾗ</t>
  </si>
  <si>
    <t>ｱｻﾞｶｼﾏ</t>
  </si>
  <si>
    <t>ｱｻﾞｾｲﾘﾕｳｼﾞｷﾀ</t>
  </si>
  <si>
    <t>ｱｻﾞｳﾙｼﾊﾗｷﾀ</t>
  </si>
  <si>
    <t>ｱｻﾞｱﾌﾞﾗﾃﾞﾝ</t>
  </si>
  <si>
    <t>ｱｻﾞｼﾝﾁﾖｳﾆｼ</t>
  </si>
  <si>
    <t>ｱｻﾞﾔﾁ</t>
  </si>
  <si>
    <t>ｱｻﾞｼﾝﾌｻｲﾁ</t>
  </si>
  <si>
    <t>ｱｻﾞﾔﾏﾐﾁｶﾐ</t>
  </si>
  <si>
    <t>ｱｻﾞｼﾐｽﾞｶﾞﾜ</t>
  </si>
  <si>
    <t>ｱｻﾞﾍﾋﾞﾉﾐﾔ</t>
  </si>
  <si>
    <t>ｱｻﾞﾏﾙﾔﾏｷﾀ</t>
  </si>
  <si>
    <t>ｱｻﾞﾏﾙﾔﾏ</t>
  </si>
  <si>
    <t>ｱｻﾞﾐﾔｺﾞ</t>
  </si>
  <si>
    <t>ｱｻﾞﾎﾝｺﾞｳﾑﾗﾋｶﾞｼ</t>
  </si>
  <si>
    <t>ｱｻﾞﾎﾝｺﾞｳｾﾝｶﾞﾘ</t>
  </si>
  <si>
    <t>ｱｻﾞｸﾗﾀ</t>
  </si>
  <si>
    <t>ｱｻﾞｵｷﾀ</t>
  </si>
  <si>
    <t>ｱｻﾞｱﾅﾀﾞ</t>
  </si>
  <si>
    <t>ｱｻﾞﾄﾞｳﾉﾏｴ</t>
  </si>
  <si>
    <t>ｱｻﾞﾆｼｵｷ</t>
  </si>
  <si>
    <t>ｱｻﾞﾋｴﾀﾞ</t>
  </si>
  <si>
    <t>河沼郡　会津坂下町</t>
  </si>
  <si>
    <t>ｵｵｱｻﾞﾅｶﾞｲ</t>
  </si>
  <si>
    <t>ｵｵｱｻﾞﾂｼﾞﾘ</t>
  </si>
  <si>
    <t>ｵｵｱｻﾞｳﾅｲ</t>
  </si>
  <si>
    <t>ｵｵｱｻﾞﾖｳｶｻﾞﾜ</t>
  </si>
  <si>
    <t>ｵｵｱｻﾞﾆｲﾀﾞﾃ</t>
  </si>
  <si>
    <t>ｵｵｱｻﾞﾐﾐﾖｳ</t>
  </si>
  <si>
    <t>ｵｵｱｻﾞｵｵｶﾐ</t>
  </si>
  <si>
    <t>ｵｵｱｻﾞﾇﾏｺｼ</t>
  </si>
  <si>
    <t>ｵｵｱｻﾞﾀﾁｶﾜ</t>
  </si>
  <si>
    <t>ｱｻﾞﾌｸﾊﾗﾏｴ</t>
  </si>
  <si>
    <t>ｵｵｱｻﾞｱｵﾂﾞ</t>
  </si>
  <si>
    <t>ｵｵｱｻﾞｵｲｹﾀﾞ</t>
  </si>
  <si>
    <t>ｵｵｱｻﾞｶﾅｶﾞﾐ</t>
  </si>
  <si>
    <t>ｵｵｱｻﾞｴﾋﾞｻｲ</t>
  </si>
  <si>
    <t>ｵｵｱｻﾞｶｲﾂﾞ</t>
  </si>
  <si>
    <t>ｵｵｱｻﾞｺﾞﾉﾍｲ</t>
  </si>
  <si>
    <t>ｵｵｱｻﾞﾌｸﾊﾗ</t>
  </si>
  <si>
    <t>ｵｵｱｻﾞｼﾝｶｲﾂﾞ</t>
  </si>
  <si>
    <t>ｱｻﾞｼﾞﾖｳｸﾞﾁ</t>
  </si>
  <si>
    <t>ｱｻﾞﾋｶﾞｼｶﾜﾏｴﾍｲ</t>
  </si>
  <si>
    <t>ｱｻﾞｶﾐﾉﾀﾞｲｵﾂ</t>
  </si>
  <si>
    <t>ｱｻﾞｵｶﾞﾜﾊﾗ</t>
  </si>
  <si>
    <t>ｱｻﾞｲｴﾉﾏｴｵﾂ</t>
  </si>
  <si>
    <t>ｱｻﾞｲﾁﾅｶｲﾁﾊﾞﾝｺｳ</t>
  </si>
  <si>
    <t>ｱｻﾞｲﾇｲｵﾂ</t>
  </si>
  <si>
    <t>ｱｻﾞｳﾊﾞｶﾞｼﾀｵﾂ</t>
  </si>
  <si>
    <t>ｱｻﾞﾌﾙｲﾁｵﾂ</t>
  </si>
  <si>
    <t>ｱｻﾞｶﾐｼｼﾞﾕﾂｺｸｺｳ</t>
  </si>
  <si>
    <t>ｱｻﾞｺｳﾐﾖｳｼﾞﾋｶﾞｼｺｳ</t>
  </si>
  <si>
    <t>ｱｻﾞｲﾁﾅｶﾆﾊﾞﾝｺｳ</t>
  </si>
  <si>
    <t>ｱｻﾞｵｵﾎﾘｶﾜﾆｼｺｳ</t>
  </si>
  <si>
    <t>ｱｻﾞｺﾞﾀﾝﾀﾞ</t>
  </si>
  <si>
    <t>ｱｻﾞﾏｶﾞﾘﾀﾞ</t>
  </si>
  <si>
    <t>ｱｻﾞｲﾁﾅｶｻﾝﾊﾞﾝｺｳ</t>
  </si>
  <si>
    <t>ｱｻﾞﾁﾔﾔﾏﾁｺｳ</t>
  </si>
  <si>
    <t>ｱｻﾞﾌﾙﾏﾁｶﾜｼﾞﾘ</t>
  </si>
  <si>
    <t>ｱｻﾞﾀﾃﾉｼﾀ</t>
  </si>
  <si>
    <t>ｱｻﾞﾀﾃﾉｳﾁｺｳ</t>
  </si>
  <si>
    <t>ｱｻﾞﾏﾂﾉﾒ</t>
  </si>
  <si>
    <t>ｱｻﾞｷﾀｻｶﾐｽﾞｺｳ</t>
  </si>
  <si>
    <t>ｱｻﾞｲﾁﾅｶﾖﾝﾊﾞﾝｺｳ</t>
  </si>
  <si>
    <t>ｱｻﾞﾀﾞｲﾄﾞｳ</t>
  </si>
  <si>
    <t>ｱｻﾞｲﾂﾁﾖｳﾀﾞｺｳ</t>
  </si>
  <si>
    <t>ｱｻﾞｲﾁﾅｶｼﾝﾁﾖｳｺｳ</t>
  </si>
  <si>
    <t>ｱｻﾞﾅｶｲﾜﾀ</t>
  </si>
  <si>
    <t>ｱｻﾞｿｳﾛｸ</t>
  </si>
  <si>
    <t>ｱｻﾞｲﾅﾘﾂﾞｶ</t>
  </si>
  <si>
    <t>ｱｻﾞﾇﾏﾀｺｳ</t>
  </si>
  <si>
    <t>ｵｵｱｻﾞﾋﾞﾔﾂｺ</t>
  </si>
  <si>
    <t>ｵｵｱｻﾞﾊﾊﾞﾔｼ</t>
  </si>
  <si>
    <t>ｵｵｱｻﾞｵｵｵｷ</t>
  </si>
  <si>
    <t>ｵｵｱｻﾞﾄｲｼﾏ</t>
  </si>
  <si>
    <t>ｵｵｱｻﾞｶﾂｵｵ</t>
  </si>
  <si>
    <t>ｵｵｱｻﾞｳｼｶﾜ</t>
  </si>
  <si>
    <t>ｵｵｱｻﾞｶﾀｶﾄﾞ</t>
  </si>
  <si>
    <t>ｵｵｱｻﾞﾀｶﾃﾗ</t>
  </si>
  <si>
    <t>ｵｵｱｻﾞｹﾀﾉﾐﾔ</t>
  </si>
  <si>
    <t>ｵｵｱｻﾞﾄｳﾃﾞﾗ</t>
  </si>
  <si>
    <t>ｵｵｱｻﾞﾌﾅｽｷﾞ</t>
  </si>
  <si>
    <t>河沼郡　柳津町</t>
  </si>
  <si>
    <t>ｵｵｱｻﾞﾔﾅｲﾂﾞ</t>
  </si>
  <si>
    <t>ｵｵｱｻﾞｵｵﾘﾕｳ</t>
  </si>
  <si>
    <t>ｵｵｱｻﾞｶﾙｲｻﾞﾜ</t>
  </si>
  <si>
    <t>ｵｵｱｻﾞｲｸﾗﾉ</t>
  </si>
  <si>
    <t>ｵｵｱｻﾞｲｲﾀﾆ</t>
  </si>
  <si>
    <t>ｵｵｱｻﾞｺﾂﾊﾞｷ</t>
  </si>
  <si>
    <t>ｵｵｱｻﾞﾌｼﾞ</t>
  </si>
  <si>
    <t>ｵｵｱｻﾞﾎｿﾊﾁ</t>
  </si>
  <si>
    <t>ｵｵｱｻﾞﾕﾔｷﾞｻﾜ</t>
  </si>
  <si>
    <t>ｵｵｱｻﾞｺﾞｼﾞﾖｳｼﾞｷ</t>
  </si>
  <si>
    <t>ｵｵｱｻﾞﾏｷｻﾞﾜ</t>
  </si>
  <si>
    <t>ｵｵｱｻﾞﾖﾂﾔ</t>
  </si>
  <si>
    <t>ｵｵｱｻﾞｽﾅｺﾊﾗ</t>
  </si>
  <si>
    <t>ｵｵｱｻﾞｲﾓｺﾞﾔ</t>
  </si>
  <si>
    <t>ｵｵｱｻﾞｶﾌﾞﾁﾕｳ</t>
  </si>
  <si>
    <t>ｵｵｱｻﾞｵｵﾅﾘｻﾜ</t>
  </si>
  <si>
    <t>ｵｵｱｻﾞﾋﾞﾜｸﾋﾞ</t>
  </si>
  <si>
    <t>大沼郡　三島町</t>
  </si>
  <si>
    <t>ｵｵｱｻﾞﾅｲﾘ</t>
  </si>
  <si>
    <t>ｵｵｱｻﾞﾊﾔﾄ</t>
  </si>
  <si>
    <t>ｵｵｱｻﾞｵｵｲｼﾀﾞ</t>
  </si>
  <si>
    <t>ｵｵｱｻﾞﾋﾉﾊﾗ</t>
  </si>
  <si>
    <t>ｵｵｱｻﾞﾐﾔｼﾀ</t>
  </si>
  <si>
    <t>ｵｵｱｻﾞｸﾜﾉﾊﾗ</t>
  </si>
  <si>
    <t>ｵｵｱｻﾞﾀｷﾔ</t>
  </si>
  <si>
    <t>ｵｵｱｻﾞｵｵﾉﾎﾞﾘ</t>
  </si>
  <si>
    <t>ｵｵｱｻﾞｱｻﾏﾀ</t>
  </si>
  <si>
    <t>ｵｵｱｻﾞﾏｶﾞﾀ</t>
  </si>
  <si>
    <t>ﾀｲﾗﾇﾏﾉｳﾁｽﾜﾊﾞﾗ</t>
  </si>
  <si>
    <t>ﾖｼﾏﾏﾁ ｱｲﾔ</t>
  </si>
  <si>
    <t>ﾖｼﾏﾏﾁ ｲﾏﾆｲﾀﾞ</t>
  </si>
  <si>
    <t>ﾖｼﾏﾏﾁ ｵﾔｻｸ</t>
  </si>
  <si>
    <t>ﾖｼﾏﾏﾁ ｷﾀﾖｼﾏ</t>
  </si>
  <si>
    <t>ﾖｼﾏﾏﾁ ｻｶｷｺﾞﾔ</t>
  </si>
  <si>
    <t>ﾖｼﾏﾏﾁ ｵｵﾘ</t>
  </si>
  <si>
    <t>ﾖｼﾏﾏﾁ ｼﾓﾖｼﾏ</t>
  </si>
  <si>
    <t>ﾖｼﾏﾏﾁ ﾅｶﾖｼﾏ</t>
  </si>
  <si>
    <t>ﾖｼﾏﾏﾁ ｶﾐﾖｼﾏ</t>
  </si>
  <si>
    <t>ﾐﾜﾏﾁ ﾜﾀﾄﾞ</t>
  </si>
  <si>
    <t>ﾐﾜﾏﾁ ｶﾐﾅｶﾞｲ</t>
  </si>
  <si>
    <t>ﾐﾜﾏﾁ ｼﾓﾅｶﾞｲ</t>
  </si>
  <si>
    <t>ﾐﾜﾏﾁ ｺﾞｳﾄﾞ</t>
  </si>
  <si>
    <t>ﾐﾜﾏﾁ ﾅｶﾃﾞﾗ</t>
  </si>
  <si>
    <t>ﾐﾜﾏﾁ ｼﾓｲﾁｶﾞﾔ</t>
  </si>
  <si>
    <t>ﾐﾜﾏﾁ ｶﾐｲﾁｶﾞﾔ</t>
  </si>
  <si>
    <t>ﾐﾜﾏﾁ ｶﾐﾐｻｶ</t>
  </si>
  <si>
    <t>ﾐﾜﾏﾁ ﾅｶﾐｻｶ</t>
  </si>
  <si>
    <t>ﾐﾜﾏﾁ ｼﾓﾐｻｶ</t>
  </si>
  <si>
    <t>ﾐﾜﾏﾁ ｻｲｿ</t>
  </si>
  <si>
    <t>ﾖｼﾏﾏﾁ ｶﾜﾅｺﾞ</t>
  </si>
  <si>
    <t>ｶｼﾏﾏﾁ ｼﾓﾔﾀﾞ</t>
  </si>
  <si>
    <t>ｶｼﾏﾏﾁ ｺﾓﾀﾞ</t>
  </si>
  <si>
    <t>ｶｼﾏﾏﾁ ｲｲﾀﾞ</t>
  </si>
  <si>
    <t>ｶｼﾏﾏﾁ ｶｼﾏ</t>
  </si>
  <si>
    <t>ｶｼﾏﾏﾁ ﾊｼﾘｸﾏ</t>
  </si>
  <si>
    <t>ｶｼﾏﾏﾁ ｶﾐｸﾗﾓﾁ</t>
  </si>
  <si>
    <t>ｶｼﾏﾏﾁ ｼﾓｸﾗﾓﾁ</t>
  </si>
  <si>
    <t>ｶｼﾏﾏﾁ ｸﾎﾞ</t>
  </si>
  <si>
    <t>ｶｼﾏﾏﾁ ﾌﾅﾄﾞ</t>
  </si>
  <si>
    <t>ｶｼﾏﾏﾁ ﾐﾖ</t>
  </si>
  <si>
    <t>ｲｽﾞﾐﾏﾁ ﾎﾝﾔ</t>
  </si>
  <si>
    <t>ｲｽﾞﾐﾏﾁ ﾀｷｼﾞﾘ</t>
  </si>
  <si>
    <t>ｲｽﾞﾐﾏﾁ ｼﾓｶﾞﾜ</t>
  </si>
  <si>
    <t>ｲｽﾞﾐﾏﾁ ｸﾛｽﾉ</t>
  </si>
  <si>
    <t>ｲｽﾞﾐﾏﾁ ﾀﾏﾂﾕ</t>
  </si>
  <si>
    <t>ﾄｵﾉﾏﾁ ｶﾄｵﾉ</t>
  </si>
  <si>
    <t>ﾄｵﾉﾏﾁ ﾀｷ</t>
  </si>
  <si>
    <t>ﾄｵﾉﾏﾁ ﾈｷﾞｼ</t>
  </si>
  <si>
    <t>ﾄｵﾉﾏﾁ ﾐﾔﾏﾀﾞ</t>
  </si>
  <si>
    <t>ﾄｵﾉﾏﾁ ｲﾘﾄｵﾉ</t>
  </si>
  <si>
    <t>ﾄｵﾉﾏﾁ ｶﾐﾈﾓﾄ</t>
  </si>
  <si>
    <t>ﾄｵﾉﾏﾁ ｵｵﾀﾞｲﾗ</t>
  </si>
  <si>
    <t>ﾜﾀﾅﾍﾞﾏﾁ ｲｽﾞﾐﾀﾞ</t>
  </si>
  <si>
    <t>ﾜﾀﾅﾍﾞﾏﾁ ﾋﾙﾉ</t>
  </si>
  <si>
    <t>ﾜﾀﾅﾍﾞﾏﾁ ﾎﾞﾗ</t>
  </si>
  <si>
    <t>ﾜﾀﾅﾍﾞﾏﾁ ﾀﾅﾍﾞ</t>
  </si>
  <si>
    <t>ﾜﾀﾅﾍﾞﾏﾁ ﾏﾂｺﾞﾔ</t>
  </si>
  <si>
    <t>ﾜﾀﾅﾍﾞﾏﾁ ｶﾐｶﾏﾄﾞ</t>
  </si>
  <si>
    <t>ﾜﾀﾅﾍﾞﾏﾁ ﾅｶｶﾏﾄﾞ</t>
  </si>
  <si>
    <t>ﾀﾋﾞﾄﾏﾁ ｸﾛﾀﾞ</t>
  </si>
  <si>
    <t>ﾀﾋﾞﾄﾏﾁ ﾀﾋﾞｳﾄ</t>
  </si>
  <si>
    <t>ﾀﾋﾞﾄﾏﾁ ﾐﾅﾐｵｵﾀｲﾗ</t>
  </si>
  <si>
    <t>ﾀﾋﾞﾄﾏﾁ ﾆﾁﾌﾞ</t>
  </si>
  <si>
    <t>ﾀﾋﾞﾄﾏﾁ ｶｲﾄﾞﾏﾘ</t>
  </si>
  <si>
    <t>ﾀﾋﾞﾄﾏﾁ ｲｼｽﾞﾐ</t>
  </si>
  <si>
    <t>ｱﾂﾞﾏﾀﾞﾏﾁ</t>
  </si>
  <si>
    <t>ｻﾇｶﾏﾁ ﾋｶﾞｼ</t>
  </si>
  <si>
    <t>ﾆｼｷﾏﾁ ﾅｶﾑｶｴ</t>
  </si>
  <si>
    <t>ﾆｼｷﾏﾁ ﾁﾕｳｵｳ</t>
  </si>
  <si>
    <t>ｳｴﾀﾞﾏﾁ ﾐﾅﾐﾏﾁ</t>
  </si>
  <si>
    <t>ﾊﾗﾏﾁｸ ｵｵﾏﾁ</t>
  </si>
  <si>
    <t>ﾊﾗﾏﾁｸ ｱｽﾞﾏﾁﾖｳ</t>
  </si>
  <si>
    <t>ﾊﾗﾏﾁｸ ｻｶｴﾁﾖｳ</t>
  </si>
  <si>
    <t>ﾊﾗﾏﾁｸ ｱｻﾋﾁﾖｳ</t>
  </si>
  <si>
    <t>ﾊﾗﾏﾁｸ ﾌﾀﾐﾁﾖｳ</t>
  </si>
  <si>
    <t>ﾊﾗﾏﾁｸ ﾊｼﾓﾄﾁﾖｳ</t>
  </si>
  <si>
    <t>ﾊﾗﾏﾁｸ ﾐﾅﾐﾏﾁ</t>
  </si>
  <si>
    <t>ﾊﾗﾏﾁｸ ﾓﾄﾏﾁ</t>
  </si>
  <si>
    <t>ﾊﾗﾏﾁｸ ｵｶﾞﾜﾁﾖｳ</t>
  </si>
  <si>
    <t>ﾊﾗﾏﾁｸ ﾐｼﾏﾁﾖｳ</t>
  </si>
  <si>
    <t>ﾊﾗﾏﾁｸ ｶﾐﾏﾁ</t>
  </si>
  <si>
    <t>ﾊﾗﾏﾁｸ ﾆｼﾏﾁ</t>
  </si>
  <si>
    <t>ﾊﾗﾏﾁｸ ｸﾆﾐﾁﾖｳ</t>
  </si>
  <si>
    <t>ﾊﾗﾏﾁｸ ﾅｶﾏﾁ</t>
  </si>
  <si>
    <t>ﾊﾗﾏﾁｸ ｳｼｺﾞｴ</t>
  </si>
  <si>
    <t>ﾊﾗﾏﾁｸ ｷﾀﾏﾁ</t>
  </si>
  <si>
    <t>ﾊﾗﾏﾁｸ ｶﾈｻﾞﾜ</t>
  </si>
  <si>
    <t>ﾊﾗﾏﾁｸ ｷﾀｲｽﾞﾐ</t>
  </si>
  <si>
    <t>ﾊﾗﾏﾁｸ ｲｽﾞﾐ</t>
  </si>
  <si>
    <t>ﾊﾗﾏﾁｸ ｼﾓｷﾀﾀｶﾋﾗ</t>
  </si>
  <si>
    <t>ﾊﾗﾏﾁｸ ｼﾓﾀｶﾋﾗ</t>
  </si>
  <si>
    <t>ﾊﾗﾏﾁｸ ｶﾐﾀｶﾋﾗ</t>
  </si>
  <si>
    <t>ﾊﾗﾏﾁｸ ｶﾐｷﾀﾀｶﾋﾗ</t>
  </si>
  <si>
    <t>ﾊﾗﾏﾁｸ ﾆｼｷﾁﾖｳ</t>
  </si>
  <si>
    <t>ﾊﾗﾏﾁｸ ｻｸﾗｲﾁﾖｳ</t>
  </si>
  <si>
    <t>ﾊﾗﾏﾁｸ ﾀｶﾐﾁﾖｳ</t>
  </si>
  <si>
    <t>ﾊﾗﾏﾁｸ ｶﾐｼﾌﾞｻ</t>
  </si>
  <si>
    <t>ﾊﾗﾏﾁｸ ｼﾓｼﾌﾞｻ</t>
  </si>
  <si>
    <t>ﾊﾗﾏﾁｸ ｶｲﾊﾞﾏ</t>
  </si>
  <si>
    <t>ﾊﾗﾏﾁｸ ｷﾀﾊﾗ</t>
  </si>
  <si>
    <t>ﾊﾗﾏﾁｸ ﾋﾉﾃﾞﾁﾖｳ</t>
  </si>
  <si>
    <t>ﾊﾗﾏﾁｸ ｱｵﾊﾞﾁﾖｳ</t>
  </si>
  <si>
    <t>ﾊﾗﾏﾁｸ ｼﾓｵｵﾀ</t>
  </si>
  <si>
    <t>ﾊﾗﾏﾁｸ ｼﾄﾞｹ</t>
  </si>
  <si>
    <t>ﾊﾗﾏﾁｸ ｺﾊﾞﾏ</t>
  </si>
  <si>
    <t>ﾊﾗﾏﾁｸ ｼﾓｴﾈｲ</t>
  </si>
  <si>
    <t>ﾊﾗﾏﾁｸ ｺｻﾞﾜ</t>
  </si>
  <si>
    <t>ﾊﾗﾏﾁｸ ﾂﾂﾐｶﾞｲ</t>
  </si>
  <si>
    <t>ﾊﾗﾏﾁｸ ｴﾈｲ</t>
  </si>
  <si>
    <t>ﾊﾗﾏﾁｸ ﾒﾒｻﾞﾜ</t>
  </si>
  <si>
    <t>ﾊﾗﾏﾁｸ ｵｵﾐｶ</t>
  </si>
  <si>
    <t>ﾊﾗﾏﾁｸ ｺﾞﾗｲ</t>
  </si>
  <si>
    <t>ﾊﾗﾏﾁｸ ﾅｶｵｵﾀ</t>
  </si>
  <si>
    <t>ﾊﾗﾏﾁｸ ﾏｽﾀﾞ</t>
  </si>
  <si>
    <t>ﾊﾗﾏﾁｸ ﾀｶ</t>
  </si>
  <si>
    <t>ﾊﾗﾏﾁｸ ｵｷﾞｻｸ</t>
  </si>
  <si>
    <t>ﾊﾗﾏﾁｸ ﾂﾙｶﾞｲ</t>
  </si>
  <si>
    <t>ﾊﾗﾏﾁｸ ﾔｶﾞﾜﾗ</t>
  </si>
  <si>
    <t>ﾊﾗﾏﾁｸ ｶﾀｸﾗ</t>
  </si>
  <si>
    <t>ﾊﾗﾏﾁｸ ｶﾐｵｵﾀ</t>
  </si>
  <si>
    <t>ﾊﾗﾏﾁｸ ｵｵｷﾄﾞ</t>
  </si>
  <si>
    <t>ﾊﾗﾏﾁｸ ﾎﾝｼﾞﾝﾏｴ</t>
  </si>
  <si>
    <t>ﾊﾗﾏﾁｸ ﾊﾞﾊﾞ</t>
  </si>
  <si>
    <t>ﾊﾗﾏﾁｸ ｵｼｶﾞﾏ</t>
  </si>
  <si>
    <t>ﾊﾗﾏﾁｸ ｼﾞﾝｶﾞｻｷ</t>
  </si>
  <si>
    <t>ﾊﾗﾏﾁｸ ﾌｺｳﾉ</t>
  </si>
  <si>
    <t>ﾊﾗﾏﾁｸ ｷﾀﾅｶﾞﾉ</t>
  </si>
  <si>
    <t>ﾊﾗﾏﾁｸ ｷﾀﾆｲﾀﾞ</t>
  </si>
  <si>
    <t>ﾊﾗﾏﾁｸ ﾅｶﾞﾉ</t>
  </si>
  <si>
    <t>ﾊﾗﾏﾁｸ ｲｼｶﾞﾐ</t>
  </si>
  <si>
    <t>ﾊﾗﾏﾁｸ ｼﾀﾞｻﾞﾜ</t>
  </si>
  <si>
    <t>ﾊﾗﾏﾁｸ ﾀｶﾉｸﾗ</t>
  </si>
  <si>
    <t>ﾊﾗﾏﾁｸ ｵｵｶﾞｲ</t>
  </si>
  <si>
    <t>ﾊﾗﾏﾁｸ ｵｵﾊﾗ</t>
  </si>
  <si>
    <t>ﾅｺｿﾏﾁ ｸﾎﾞﾀﾏﾁﾄﾞｵﾘ</t>
  </si>
  <si>
    <t>ﾅｺｿﾏﾁ</t>
  </si>
  <si>
    <t>ﾅｺｿﾏﾁ ｾｷﾀﾆｼ</t>
  </si>
  <si>
    <t>ﾖﾂｸﾗﾏﾁ ｶﾐﾆｲﾀﾞ</t>
  </si>
  <si>
    <t>ﾖﾂｸﾗﾏﾁ ｼﾓﾆｲﾀﾞ</t>
  </si>
  <si>
    <t>ﾖﾂｸﾗﾏﾁ ﾎｿﾔ</t>
  </si>
  <si>
    <t>ﾖﾂｸﾗﾏﾁ ｵｵﾓﾘ</t>
  </si>
  <si>
    <t>ﾖﾂｸﾗﾏﾁ ｷﾂﾈﾂﾞｶ</t>
  </si>
  <si>
    <t>ﾖﾂｸﾗﾏﾁ ｼｵｷ</t>
  </si>
  <si>
    <t>ﾖﾂｸﾗﾏﾁ ｼﾗｲﾜ</t>
  </si>
  <si>
    <t>ﾖﾂｸﾗﾏﾁ ﾄﾀﾞ</t>
  </si>
  <si>
    <t>ﾖﾂｸﾗﾏﾁ ﾅｷﾞ</t>
  </si>
  <si>
    <t>ﾖﾂｸﾗﾏﾁ ﾅｶﾞﾄﾓ</t>
  </si>
  <si>
    <t>ﾖﾂｸﾗﾏﾁ ﾅｶｼﾞﾏ</t>
  </si>
  <si>
    <t>ﾖﾂｸﾗﾏﾁ ﾀﾏﾔﾏ</t>
  </si>
  <si>
    <t>ﾖﾂｸﾗﾏﾁ ｶﾐｵｶ</t>
  </si>
  <si>
    <t>ﾖﾂｸﾗﾏﾁ ﾔｸﾞｷ</t>
  </si>
  <si>
    <t>ﾖﾂｸﾗﾏﾁ ﾔﾏﾀﾞｺﾐﾅﾄ</t>
  </si>
  <si>
    <t>ﾖﾂｸﾗﾏﾁ ﾔｸｵｳｼﾞ</t>
  </si>
  <si>
    <t>ﾖﾂｸﾗﾏﾁ ｼﾓﾔｷﾞﾕｳ</t>
  </si>
  <si>
    <t>ﾖﾂｸﾗﾏﾁ ｶﾐﾔｷﾞﾕｳ</t>
  </si>
  <si>
    <t>ﾖﾂｸﾗﾏﾁ ｺﾏｺﾞﾒ</t>
  </si>
  <si>
    <t>ﾋｻﾉﾊﾏﾏﾁ ｽｴﾂｷﾞ</t>
  </si>
  <si>
    <t>ﾋｻﾉﾊﾏﾏﾁ ｶﾈｶﾞｻﾜ</t>
  </si>
  <si>
    <t>ﾋｻﾉﾊﾏﾏﾁ ﾋｻﾉﾊﾏ</t>
  </si>
  <si>
    <t>ﾋｻﾉﾊﾏﾏﾁ ﾆｼ</t>
  </si>
  <si>
    <t>ﾋｻﾉﾊﾏﾏﾁ ﾀﾉｱﾐ</t>
  </si>
  <si>
    <t>ｵｵﾋｻﾏﾁ ｵﾔﾏﾀﾞ</t>
  </si>
  <si>
    <t>ｵｵﾋｻﾏﾁ ｺﾋｻ</t>
  </si>
  <si>
    <t>ｵｵﾋｻﾏﾁ ｵｵﾋｻ</t>
  </si>
  <si>
    <t>双葉郡　広野町</t>
  </si>
  <si>
    <t>ｵｵｱｻﾞｶﾐｷﾀﾊﾞ</t>
  </si>
  <si>
    <t>ｵｵｱｻﾞｼﾓｷﾀﾊﾞ</t>
  </si>
  <si>
    <t>ｵｵｱｻﾞｼﾓｱｻﾐｶﾞﾜ</t>
  </si>
  <si>
    <t>ｵｵｱｻﾞｵﾘｷ</t>
  </si>
  <si>
    <t>ｵｵｱｻﾞﾕｳｽｼﾞ</t>
  </si>
  <si>
    <t>ｵｵｱｻﾞｶﾐｱｻﾐｶﾞﾜ</t>
  </si>
  <si>
    <t>双葉郡　楢葉町</t>
  </si>
  <si>
    <t>ｵｵｱｻﾞﾏｴﾊﾞﾗ</t>
  </si>
  <si>
    <t>ｵｵｱｻﾞﾔﾏﾀﾞﾊﾏ</t>
  </si>
  <si>
    <t>ｵｵｱｻﾞﾔﾏﾀﾞｵｶ</t>
  </si>
  <si>
    <t>ｵｵｱｻﾞｼﾓｺﾊﾞﾅ</t>
  </si>
  <si>
    <t>ｵｵｱｻﾞｶﾐｺﾊﾞﾅ</t>
  </si>
  <si>
    <t>ｵｵｱｻﾞﾅﾐｸﾗ</t>
  </si>
  <si>
    <t>ｵｵｱｻﾞｼﾓｼｹﾞｵｶ</t>
  </si>
  <si>
    <t>ｵｵｱｻﾞｲﾃﾞ</t>
  </si>
  <si>
    <t>ｵｵｱｻﾞｷﾀﾀﾞ</t>
  </si>
  <si>
    <t>ｵｵｱｻﾞｶﾐｼｹﾞｵｶ</t>
  </si>
  <si>
    <t>双葉郡　富岡町</t>
  </si>
  <si>
    <t>ｵｵｱｻﾞｹｶﾞﾔ</t>
  </si>
  <si>
    <t>ｵｵｱｻﾞｵﾗｶﾞﾊﾏ</t>
  </si>
  <si>
    <t>ｵｵｱｻﾞﾎﾄｹﾊﾏ</t>
  </si>
  <si>
    <t>ｵｵｱｻﾞｶﾐｺｵﾘﾔﾏ</t>
  </si>
  <si>
    <t>ｵｵｱｻﾞｼﾓｺｵﾘﾔﾏ</t>
  </si>
  <si>
    <t>ｵｵｱｻﾞｶﾐﾃｵｶ</t>
  </si>
  <si>
    <t>ｵｵｱｻﾞﾓﾄｵｶ</t>
  </si>
  <si>
    <t>ｱｻﾞﾖﾉﾓﾘ</t>
  </si>
  <si>
    <t>ｵｵｱｻﾞｵｵｽｹﾞ</t>
  </si>
  <si>
    <t>双葉郡　川内村</t>
  </si>
  <si>
    <t>ｵｵｱｻﾞｶﾐｶﾜｳﾁ</t>
  </si>
  <si>
    <t>ｵｵｱｻﾞｼﾓｶﾜｳﾁ</t>
  </si>
  <si>
    <t>双葉郡　大熊町</t>
  </si>
  <si>
    <t>ｵｵｱｻﾞｵﾂﾄｻﾞﾜ</t>
  </si>
  <si>
    <t>ｵｵｱｻﾞｺｲﾘﾉ</t>
  </si>
  <si>
    <t>ｵｵｱｻﾞｵﾗﾊﾏ</t>
  </si>
  <si>
    <t>ｵｵｱｻﾞｸﾏ</t>
  </si>
  <si>
    <t>ｵｵｱｻﾞｵｵｶﾞﾜﾗ</t>
  </si>
  <si>
    <t>ｵｵｱｻﾞﾉｶﾞﾐ</t>
  </si>
  <si>
    <t>ｵｵｱｻﾞｼﾓﾉｶﾞﾐ</t>
  </si>
  <si>
    <t>双葉郡　双葉町</t>
  </si>
  <si>
    <t>ｵｵｱｻﾞﾅｶﾊﾏ</t>
  </si>
  <si>
    <t>ｵｵｱｻﾞｺｵﾘﾔﾏ</t>
  </si>
  <si>
    <t>ｵｵｱｻﾞﾐｽﾞｻﾜ</t>
  </si>
  <si>
    <t>ｵｵｱｻﾞﾒｻｸ</t>
  </si>
  <si>
    <t>ｵｵｱｻﾞﾏﾂｻﾞｸ</t>
  </si>
  <si>
    <t>ｵｵｱｻﾞｲｼｸﾏ</t>
  </si>
  <si>
    <t>ｵｵｱｻﾞｼﾓﾊﾄﾘ</t>
  </si>
  <si>
    <t>ｵｵｱｻﾞｶﾐﾊﾄﾘ</t>
  </si>
  <si>
    <t>ｵｵｱｻﾞｼﾌﾞｶﾜ</t>
  </si>
  <si>
    <t>ｵｵｱｻﾞﾏﾂｸﾗ</t>
  </si>
  <si>
    <t>ｵｵｱｻﾞﾃﾗｻﾜ</t>
  </si>
  <si>
    <t>ｵｵｱｻﾞﾓﾛﾀｹ</t>
  </si>
  <si>
    <t>ｵｵｱｻﾞｺｳﾉｸｻ</t>
  </si>
  <si>
    <t>ｵｵｱｻﾞﾅｶﾞﾂｶ</t>
  </si>
  <si>
    <t>ｵｵｱｻﾞｼﾝｻﾞﾝ</t>
  </si>
  <si>
    <t>双葉郡　浪江町</t>
  </si>
  <si>
    <t>ｵｵｱｻﾞﾀﾂﾉ</t>
  </si>
  <si>
    <t>ｵｵｱｻﾞﾌｼﾞﾊｼ</t>
  </si>
  <si>
    <t>ｵｵｱｻﾞﾆｼﾀﾞｲ</t>
  </si>
  <si>
    <t>ｵｵｱｻﾞｶﾘﾔﾄﾞ</t>
  </si>
  <si>
    <t>ｵｵｱｻﾞﾑﾛﾊﾗ</t>
  </si>
  <si>
    <t>ｵｵｱｻﾞﾀﾅｼｵ</t>
  </si>
  <si>
    <t>ｵｵｱｻﾞｷﾀｷﾖﾊｼ</t>
  </si>
  <si>
    <t>ｵｵｱｻﾞｷﾖﾊｼ</t>
  </si>
  <si>
    <t>ｵｵｱｻﾞｳｹﾄﾞ</t>
  </si>
  <si>
    <t>ｵｵｱｻﾞﾀｶｾ</t>
  </si>
  <si>
    <t>ｵｵｱｻﾞｳｼﾜﾀ</t>
  </si>
  <si>
    <t>ｵｵｱｻﾞｶﾜｿﾞｴ</t>
  </si>
  <si>
    <t>ｵｵｱｻﾞｻｶｲ</t>
  </si>
  <si>
    <t>ｵｵｱｻﾞﾔﾂﾀﾞ</t>
  </si>
  <si>
    <t>ｵｵｱｻﾞｶｸﾗ</t>
  </si>
  <si>
    <t>ｵｵｱｻﾞﾀｼﾞﾘ</t>
  </si>
  <si>
    <t>ｵｵｱｻﾞｽｴﾉﾓﾘ</t>
  </si>
  <si>
    <t>ｵｵｱｻﾞｵﾉﾀﾞ</t>
  </si>
  <si>
    <t>ｵｵｱｻﾞｵｵﾎﾞﾘ</t>
  </si>
  <si>
    <t>ｵｵｱｻﾞｵﾏﾙ</t>
  </si>
  <si>
    <t>双葉郡　葛尾村</t>
  </si>
  <si>
    <t>ｵｵｱｻﾞｶﾂﾗｵ</t>
  </si>
  <si>
    <t>ｵｵｱｻﾞﾉｶﾞﾜ</t>
  </si>
  <si>
    <t>ｵｵｱｻﾞｶﾐﾉｶﾞﾜ</t>
  </si>
  <si>
    <t>ｵｵｱｻﾞｱｺｳｷﾞ</t>
  </si>
  <si>
    <t>ｵｵｱｻﾞﾋﾙｿﾈ</t>
  </si>
  <si>
    <t>ｵｵｱｻﾞｶﾜﾌﾞｻ</t>
  </si>
  <si>
    <t>ｵｵｱｻﾞﾐﾅﾐﾂｼﾏ</t>
  </si>
  <si>
    <t>ｵｵｱｻﾞﾊﾂｹ</t>
  </si>
  <si>
    <t>ｵｵｱｻﾞｼﾓﾂｼﾏ</t>
  </si>
  <si>
    <t>ｵｵｱｻﾞﾂｼﾏ</t>
  </si>
  <si>
    <t>ｵﾀﾞｶｸ ｶﾀｸｻ</t>
  </si>
  <si>
    <t>ｵﾀﾞｶｸ ｵﾀﾞｶ</t>
  </si>
  <si>
    <t>ｵﾀﾞｶｸ ｵｵｲ</t>
  </si>
  <si>
    <t>ｵﾀﾞｶｸ ﾂｶﾊﾞﾗ</t>
  </si>
  <si>
    <t>ｵﾀﾞｶｸ ﾅｶﾏﾁ</t>
  </si>
  <si>
    <t>ｵﾀﾞｶｸ ﾀﾏﾁ</t>
  </si>
  <si>
    <t>ｵﾀﾞｶｸ ｾｷﾊﾞ</t>
  </si>
  <si>
    <t>ｵﾀﾞｶｸ ﾆｼﾏﾁ</t>
  </si>
  <si>
    <t>ｵﾀﾞｶｸ ｶﾐﾏﾁ</t>
  </si>
  <si>
    <t>ｵﾀﾞｶｸ ﾋｶﾞｼﾏﾁ</t>
  </si>
  <si>
    <t>ｵﾀﾞｶｸ ﾐﾅﾐﾏﾁ</t>
  </si>
  <si>
    <t>ｵﾀﾞｶｸ ｵｵﾏﾁ</t>
  </si>
  <si>
    <t>ｵﾀﾞｶｸ ﾓﾄﾏﾁ</t>
  </si>
  <si>
    <t>ｵﾀﾞｶｸ ﾌｸｵｶ</t>
  </si>
  <si>
    <t>ｵﾀﾞｶｸ ﾐｽﾞｶﾞｲ</t>
  </si>
  <si>
    <t>ｵﾀﾞｶｸ ｲｽﾞﾐｻﾜ</t>
  </si>
  <si>
    <t>ｵﾀﾞｶｸ ｵｶﾀﾞ</t>
  </si>
  <si>
    <t>ｵﾀﾞｶｸ ﾑﾗｶﾐ</t>
  </si>
  <si>
    <t>ｵﾀﾞｶｸ ﾂﾉﾍﾞｳﾁ</t>
  </si>
  <si>
    <t>ｵﾀﾞｶｸ ｴﾋﾞｻﾜ</t>
  </si>
  <si>
    <t>ｵﾀﾞｶｸ ｲﾀﾞｶﾞﾜ</t>
  </si>
  <si>
    <t>ｵﾀﾞｶｸ ｳﾗｼﾞﾘ</t>
  </si>
  <si>
    <t>ｵﾀﾞｶｸ ｼﾓｳﾗ</t>
  </si>
  <si>
    <t>ｵﾀﾞｶｸ ｵﾅﾊﾞ</t>
  </si>
  <si>
    <t>ｵﾀﾞｶｸ ﾐﾐｶﾞｲ</t>
  </si>
  <si>
    <t>ｵﾀﾞｶｸ ﾅﾒﾂﾞ</t>
  </si>
  <si>
    <t>ｵﾀﾞｶｸ ｶﾐｳﾗ</t>
  </si>
  <si>
    <t>ｵﾀﾞｶｸ ｶﾐﾔﾏ</t>
  </si>
  <si>
    <t>ｵﾀﾞｶｸ ｳﾜﾈｻﾞﾜ</t>
  </si>
  <si>
    <t>ｵﾀﾞｶｸ ｺﾔｷﾞ</t>
  </si>
  <si>
    <t>ｵﾀﾞｶｸ ﾖｼﾅ</t>
  </si>
  <si>
    <t>ｵﾀﾞｶｸ ﾌｼﾞｷ</t>
  </si>
  <si>
    <t>ｵﾀﾞｶｸ ﾊﾝｻｷ</t>
  </si>
  <si>
    <t>ｵﾀﾞｶｸ ｵｵﾀﾜ</t>
  </si>
  <si>
    <t>ｵﾀﾞｶｸ ｶﾜﾌﾞｻ</t>
  </si>
  <si>
    <t>ｵﾀﾞｶｸ ｶﾅﾔ</t>
  </si>
  <si>
    <t>ｵﾀﾞｶｸ ｷﾀﾊﾂﾊﾟﾗ</t>
  </si>
  <si>
    <t>ｵﾀﾞｶｸ ﾐﾅﾐﾊﾂﾊﾟﾗ</t>
  </si>
  <si>
    <t>ｵﾀﾞｶｸ ｵﾔ</t>
  </si>
  <si>
    <t>ｵﾀﾞｶｸ ｵｵﾄﾐ</t>
  </si>
  <si>
    <t>ｵﾀﾞｶｸ ﾊﾉｸﾗ</t>
  </si>
  <si>
    <t>ｶｼﾏｸ ﾅｶﾞﾜﾀﾘ</t>
  </si>
  <si>
    <t>ｶｼﾏｸ ﾐﾅﾐﾕﾇｷ</t>
  </si>
  <si>
    <t>ｶｼﾏｸ ｷﾀﾔｶﾀ</t>
  </si>
  <si>
    <t>ｶｼﾏｸ ﾐﾅﾐﾔｶﾀ</t>
  </si>
  <si>
    <t>ｶｼﾏｸ ﾅｶﾞﾀ</t>
  </si>
  <si>
    <t>ｶｼﾏｸ ｷﾀｴﾋﾞ</t>
  </si>
  <si>
    <t>ｶｼﾏｸ ﾐﾅﾐｴﾋﾞ</t>
  </si>
  <si>
    <t>ｶｼﾏｸ ｷﾀﾐｷﾞﾀ</t>
  </si>
  <si>
    <t>ｶｼﾏｸ ﾐﾅﾐﾐｷﾞﾀ</t>
  </si>
  <si>
    <t>ｶｼﾏｸ ｵｼﾏﾀﾞ</t>
  </si>
  <si>
    <t>ｶｼﾏｸ ｵｵｳﾁ</t>
  </si>
  <si>
    <t>ｶｼﾏｸ ｶﾗｽｻﾞｷ</t>
  </si>
  <si>
    <t>ｶｼﾏｸ ｶﾜｺﾞ</t>
  </si>
  <si>
    <t>ｶｼﾏｸ ｴﾀﾘ</t>
  </si>
  <si>
    <t>ｶｼﾏｸ ｼｵﾉｻｷ</t>
  </si>
  <si>
    <t>ｶｼﾏｸ ﾃﾗｳﾁ</t>
  </si>
  <si>
    <t>ｶｼﾏｸ ﾆｼﾏﾁ</t>
  </si>
  <si>
    <t>ｶｼﾏｸ ｶｼﾏ</t>
  </si>
  <si>
    <t>ｶｼﾏｸ ｱｻﾋ</t>
  </si>
  <si>
    <t>ｶｼﾏｸ ﾂﾉｶﾞﾜﾗ</t>
  </si>
  <si>
    <t>ｶｼﾏｸ ﾖｺﾃ</t>
  </si>
  <si>
    <t>ｶｼﾏｸ ｳｼｺｳﾁ</t>
  </si>
  <si>
    <t>ｶｼﾏｸ ｵｶﾜﾀﾞ</t>
  </si>
  <si>
    <t>ｶｼﾏｸ ｳｷﾀ</t>
  </si>
  <si>
    <t>ｶｼﾏｸ ｺﾔﾏﾀﾞ</t>
  </si>
  <si>
    <t>ｶｼﾏｸ ｺｲｹ</t>
  </si>
  <si>
    <t>ｶｼﾏｸ ｼﾞｻﾊﾞﾗ</t>
  </si>
  <si>
    <t>ｶｼﾏｸ ﾔﾏｼﾀ</t>
  </si>
  <si>
    <t>ｶｼﾏｸ ｶﾐﾄﾁｸﾎﾞ</t>
  </si>
  <si>
    <t>ｶｼﾏｸ ﾄﾁｸﾎﾞ</t>
  </si>
  <si>
    <t>ｶｼﾏｸ ｵﾔﾏ</t>
  </si>
  <si>
    <t>相馬郡　新地町</t>
  </si>
  <si>
    <t>ｵｵｱｻﾞﾗﾁｷｻﾞｷ</t>
  </si>
  <si>
    <t>ﾔﾁｺﾔ</t>
  </si>
  <si>
    <t>ｵｵｱｻﾞﾏﾕﾐ</t>
  </si>
  <si>
    <t>ｵｶﾞﾜﾏﾁ ｼﾊﾞﾊﾗ</t>
  </si>
  <si>
    <t>ｵｶﾞﾜﾏﾁ ｳﾜﾀﾞｲﾗ</t>
  </si>
  <si>
    <t>ｵｶﾞﾜﾏﾁ ﾐｼﾏ</t>
  </si>
  <si>
    <t>ｵｶﾞﾜﾏﾁ ｾｷﾊﾞ</t>
  </si>
  <si>
    <t>ｵｶﾞﾜﾏﾁ ｼﾓｵｶﾞﾜ</t>
  </si>
  <si>
    <t>ｵｶﾞﾜﾏﾁ ﾆｼｵｶﾞﾜ</t>
  </si>
  <si>
    <t>ｵｶﾞﾜﾏﾁ ﾀｶﾊｷﾞ</t>
  </si>
  <si>
    <t>ｵｶﾞﾜﾏﾁ ｼｵﾀﾞ</t>
  </si>
  <si>
    <t>ｵｶﾞﾜﾏﾁ ｶﾐｵｶﾞﾜ</t>
  </si>
  <si>
    <t>ｵｶﾞﾜﾏﾁ ﾌｸｵｶ</t>
  </si>
  <si>
    <t>ｶﾜﾏｴﾏﾁ ｶﾜﾏｴ</t>
  </si>
  <si>
    <t>ｶﾜﾏｴﾏﾁ ｼﾓｵｹｳﾘ</t>
  </si>
  <si>
    <t>ｶﾜﾏｴﾏﾁ ｶﾐｵｹｳﾘ</t>
  </si>
  <si>
    <t>ｶﾜﾏｴﾏﾁ ｵｼﾞﾛｲ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</si>
</sst>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m/d"/>
    <numFmt numFmtId="178" formatCode="#,##0_ "/>
    <numFmt numFmtId="179" formatCode="#,##0&quot;千円&quot;"/>
  </numFmts>
  <fonts count="61" x14ac:knownFonts="1">
    <font>
      <sz val="12"/>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Ｐ明朝"/>
      <family val="1"/>
      <charset val="128"/>
    </font>
    <font>
      <b/>
      <u/>
      <sz val="20"/>
      <name val="ＭＳ Ｐ明朝"/>
      <family val="1"/>
      <charset val="128"/>
    </font>
    <font>
      <sz val="12"/>
      <name val="ＭＳ Ｐ明朝"/>
      <family val="1"/>
      <charset val="128"/>
    </font>
    <font>
      <sz val="9"/>
      <name val="ＭＳ Ｐ明朝"/>
      <family val="1"/>
      <charset val="128"/>
    </font>
    <font>
      <b/>
      <sz val="22"/>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b/>
      <sz val="12"/>
      <color indexed="10"/>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sz val="14"/>
      <name val="ＭＳ Ｐゴシック"/>
      <family val="3"/>
      <charset val="128"/>
    </font>
    <font>
      <sz val="7"/>
      <name val="ＭＳ Ｐゴシック"/>
      <family val="3"/>
      <charset val="128"/>
    </font>
    <font>
      <b/>
      <sz val="9"/>
      <name val="ＭＳ Ｐゴシック"/>
      <family val="3"/>
      <charset val="128"/>
    </font>
    <font>
      <b/>
      <sz val="12"/>
      <name val="ＭＳ Ｐゴシック"/>
      <family val="3"/>
      <charset val="128"/>
    </font>
    <font>
      <sz val="9"/>
      <name val="ＭＳ Ｐゴシック"/>
      <family val="3"/>
      <charset val="128"/>
    </font>
    <font>
      <sz val="6"/>
      <name val="ＭＳ 明朝"/>
      <family val="1"/>
      <charset val="128"/>
    </font>
    <font>
      <sz val="8"/>
      <color indexed="8"/>
      <name val="ＭＳ Ｐゴシック"/>
      <family val="3"/>
      <charset val="128"/>
    </font>
    <font>
      <sz val="9"/>
      <color indexed="10"/>
      <name val="ＭＳ Ｐゴシック"/>
      <family val="3"/>
      <charset val="128"/>
    </font>
    <font>
      <sz val="10"/>
      <color indexed="18"/>
      <name val="HG正楷書体-PRO"/>
      <family val="4"/>
      <charset val="128"/>
    </font>
    <font>
      <sz val="9"/>
      <color indexed="17"/>
      <name val="ＭＳ Ｐ明朝"/>
      <family val="1"/>
      <charset val="128"/>
    </font>
    <font>
      <sz val="8"/>
      <color indexed="17"/>
      <name val="MS UI Gothic"/>
      <family val="3"/>
      <charset val="128"/>
    </font>
    <font>
      <sz val="10"/>
      <color indexed="17"/>
      <name val="ＭＳ Ｐ明朝"/>
      <family val="1"/>
      <charset val="128"/>
    </font>
    <font>
      <sz val="8"/>
      <color indexed="17"/>
      <name val="ＭＳ Ｐ明朝"/>
      <family val="1"/>
      <charset val="128"/>
    </font>
    <font>
      <sz val="10"/>
      <color indexed="18"/>
      <name val="ＭＳ Ｐゴシック"/>
      <family val="3"/>
      <charset val="128"/>
    </font>
    <font>
      <sz val="11"/>
      <color indexed="17"/>
      <name val="ＭＳ Ｐ明朝"/>
      <family val="1"/>
      <charset val="128"/>
    </font>
    <font>
      <sz val="8.5"/>
      <color indexed="10"/>
      <name val="ＭＳ Ｐゴシック"/>
      <family val="3"/>
      <charset val="128"/>
    </font>
    <font>
      <sz val="8"/>
      <color indexed="10"/>
      <name val="ＭＳ Ｐゴシック"/>
      <family val="3"/>
      <charset val="128"/>
    </font>
    <font>
      <sz val="11"/>
      <color indexed="62"/>
      <name val="HGP行書体"/>
      <family val="4"/>
      <charset val="128"/>
    </font>
    <font>
      <sz val="12"/>
      <color indexed="62"/>
      <name val="HGP行書体"/>
      <family val="4"/>
      <charset val="128"/>
    </font>
    <font>
      <sz val="12"/>
      <name val="ＭＳ 明朝"/>
      <family val="1"/>
      <charset val="128"/>
    </font>
    <font>
      <sz val="14"/>
      <name val="ＭＳ 明朝"/>
      <family val="1"/>
      <charset val="128"/>
    </font>
    <font>
      <b/>
      <sz val="16"/>
      <name val="ＭＳ 明朝"/>
      <family val="1"/>
      <charset val="128"/>
    </font>
    <font>
      <sz val="10"/>
      <name val="ＭＳ 明朝"/>
      <family val="1"/>
      <charset val="128"/>
    </font>
    <font>
      <b/>
      <sz val="14"/>
      <name val="ＭＳ 明朝"/>
      <family val="1"/>
      <charset val="128"/>
    </font>
    <font>
      <sz val="9"/>
      <color indexed="8"/>
      <name val="ＭＳ Ｐゴシック"/>
      <family val="3"/>
      <charset val="128"/>
    </font>
    <font>
      <vertAlign val="superscript"/>
      <sz val="9"/>
      <name val="ＭＳ Ｐゴシック"/>
      <family val="3"/>
      <charset val="128"/>
    </font>
    <font>
      <b/>
      <sz val="9"/>
      <color indexed="10"/>
      <name val="ＭＳ Ｐゴシック"/>
      <family val="3"/>
      <charset val="128"/>
    </font>
    <font>
      <sz val="8"/>
      <name val="ＭＳ 明朝"/>
      <family val="1"/>
      <charset val="128"/>
    </font>
    <font>
      <sz val="9"/>
      <name val="ＭＳ 明朝"/>
      <family val="1"/>
      <charset val="128"/>
    </font>
    <font>
      <b/>
      <sz val="12"/>
      <name val="ＭＳ 明朝"/>
      <family val="1"/>
      <charset val="128"/>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0" tint="-0.14999847407452621"/>
        <bgColor indexed="64"/>
      </patternFill>
    </fill>
    <fill>
      <patternFill patternType="solid">
        <fgColor theme="4" tint="0.59999389629810485"/>
        <bgColor indexed="64"/>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style="hair">
        <color indexed="8"/>
      </right>
      <top style="hair">
        <color indexed="8"/>
      </top>
      <bottom style="hair">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8"/>
      </right>
      <top style="thin">
        <color indexed="8"/>
      </top>
      <bottom/>
      <diagonal/>
    </border>
    <border>
      <left/>
      <right/>
      <top/>
      <bottom style="thin">
        <color indexed="8"/>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hair">
        <color indexed="8"/>
      </left>
      <right/>
      <top style="thin">
        <color indexed="64"/>
      </top>
      <bottom/>
      <diagonal/>
    </border>
    <border>
      <left/>
      <right style="thin">
        <color indexed="8"/>
      </right>
      <top style="thin">
        <color indexed="64"/>
      </top>
      <bottom/>
      <diagonal/>
    </border>
    <border>
      <left style="hair">
        <color indexed="8"/>
      </left>
      <right/>
      <top/>
      <bottom style="thin">
        <color indexed="8"/>
      </bottom>
      <diagonal/>
    </border>
    <border>
      <left style="thin">
        <color indexed="8"/>
      </left>
      <right/>
      <top style="thin">
        <color indexed="64"/>
      </top>
      <bottom/>
      <diagonal/>
    </border>
    <border>
      <left/>
      <right style="hair">
        <color indexed="8"/>
      </right>
      <top style="thin">
        <color indexed="64"/>
      </top>
      <bottom/>
      <diagonal/>
    </border>
    <border>
      <left/>
      <right style="hair">
        <color indexed="8"/>
      </right>
      <top/>
      <bottom style="thin">
        <color indexed="8"/>
      </bottom>
      <diagonal/>
    </border>
    <border>
      <left style="hair">
        <color indexed="8"/>
      </left>
      <right/>
      <top style="thin">
        <color indexed="8"/>
      </top>
      <bottom/>
      <diagonal/>
    </border>
    <border>
      <left style="thin">
        <color indexed="8"/>
      </left>
      <right/>
      <top style="thin">
        <color indexed="8"/>
      </top>
      <bottom/>
      <diagonal/>
    </border>
    <border diagonalDown="1">
      <left style="thin">
        <color indexed="64"/>
      </left>
      <right style="hair">
        <color indexed="8"/>
      </right>
      <top style="thin">
        <color indexed="64"/>
      </top>
      <bottom style="hair">
        <color indexed="8"/>
      </bottom>
      <diagonal style="hair">
        <color indexed="8"/>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diagonalDown="1">
      <left style="thin">
        <color indexed="64"/>
      </left>
      <right style="hair">
        <color indexed="8"/>
      </right>
      <top style="hair">
        <color indexed="8"/>
      </top>
      <bottom style="thin">
        <color indexed="64"/>
      </bottom>
      <diagonal style="hair">
        <color indexed="8"/>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hair">
        <color indexed="8"/>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3" fillId="21" borderId="0" applyNumberFormat="0" applyBorder="0" applyAlignment="0" applyProtection="0"/>
    <xf numFmtId="0" fontId="50" fillId="22" borderId="2" applyNumberFormat="0" applyAlignment="0" applyProtection="0"/>
    <xf numFmtId="0" fontId="6" fillId="0" borderId="3" applyNumberFormat="0" applyFill="0" applyAlignment="0" applyProtection="0"/>
    <xf numFmtId="0" fontId="9" fillId="3" borderId="0" applyNumberFormat="0" applyBorder="0" applyAlignment="0" applyProtection="0"/>
    <xf numFmtId="0" fontId="15" fillId="23" borderId="4" applyNumberFormat="0" applyAlignment="0" applyProtection="0"/>
    <xf numFmtId="0" fontId="17" fillId="0" borderId="0" applyNumberFormat="0" applyFill="0" applyBorder="0" applyAlignment="0" applyProtection="0"/>
    <xf numFmtId="38" fontId="50" fillId="0" borderId="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8" fillId="0" borderId="8" applyNumberFormat="0" applyFill="0" applyAlignment="0" applyProtection="0"/>
    <xf numFmtId="0" fontId="8" fillId="23" borderId="9" applyNumberFormat="0" applyAlignment="0" applyProtection="0"/>
    <xf numFmtId="0" fontId="16" fillId="0" borderId="0" applyNumberFormat="0" applyFill="0" applyBorder="0" applyAlignment="0" applyProtection="0"/>
    <xf numFmtId="0" fontId="7" fillId="7" borderId="4" applyNumberFormat="0" applyAlignment="0" applyProtection="0"/>
    <xf numFmtId="0" fontId="1" fillId="0" borderId="0"/>
    <xf numFmtId="0" fontId="10" fillId="0" borderId="0">
      <alignment vertical="center"/>
    </xf>
    <xf numFmtId="0" fontId="10" fillId="0" borderId="0"/>
    <xf numFmtId="0" fontId="1" fillId="0" borderId="0"/>
    <xf numFmtId="0" fontId="11" fillId="4" borderId="0" applyNumberFormat="0" applyBorder="0" applyAlignment="0" applyProtection="0"/>
    <xf numFmtId="0" fontId="1" fillId="0" borderId="0"/>
  </cellStyleXfs>
  <cellXfs count="596">
    <xf numFmtId="0" fontId="0" fillId="0" borderId="0" xfId="0"/>
    <xf numFmtId="0" fontId="10" fillId="0" borderId="0" xfId="43" applyFill="1" applyBorder="1">
      <alignment vertical="center"/>
    </xf>
    <xf numFmtId="0" fontId="10" fillId="0" borderId="0" xfId="43" applyFill="1" applyBorder="1" applyAlignment="1">
      <alignment horizontal="center" vertical="center"/>
    </xf>
    <xf numFmtId="49" fontId="10" fillId="0" borderId="0" xfId="43" applyNumberFormat="1" applyFill="1" applyBorder="1">
      <alignment vertical="center"/>
    </xf>
    <xf numFmtId="176" fontId="10" fillId="0" borderId="0" xfId="43" applyNumberFormat="1" applyFill="1" applyBorder="1">
      <alignment vertical="center"/>
    </xf>
    <xf numFmtId="0" fontId="10" fillId="0" borderId="10" xfId="43" applyFont="1" applyFill="1" applyBorder="1">
      <alignment vertical="center"/>
    </xf>
    <xf numFmtId="0" fontId="10" fillId="4" borderId="10" xfId="43" applyFont="1" applyFill="1" applyBorder="1">
      <alignment vertical="center"/>
    </xf>
    <xf numFmtId="49" fontId="10" fillId="0" borderId="10" xfId="43" applyNumberFormat="1" applyFont="1" applyFill="1" applyBorder="1">
      <alignment vertical="center"/>
    </xf>
    <xf numFmtId="0" fontId="10" fillId="0" borderId="0" xfId="43" applyFill="1">
      <alignment vertical="center"/>
    </xf>
    <xf numFmtId="176" fontId="10" fillId="0" borderId="10" xfId="43" applyNumberFormat="1" applyFill="1" applyBorder="1" applyAlignment="1">
      <alignment horizontal="right" vertical="center"/>
    </xf>
    <xf numFmtId="0" fontId="10" fillId="0" borderId="10" xfId="43" applyFill="1" applyBorder="1">
      <alignment vertical="center"/>
    </xf>
    <xf numFmtId="0" fontId="19" fillId="0" borderId="0" xfId="0" applyFont="1" applyAlignment="1">
      <alignment vertical="center"/>
    </xf>
    <xf numFmtId="176" fontId="19" fillId="0" borderId="0" xfId="0" applyNumberFormat="1" applyFont="1" applyAlignment="1">
      <alignment vertical="center"/>
    </xf>
    <xf numFmtId="0" fontId="19" fillId="0" borderId="0" xfId="0" applyFont="1" applyAlignment="1">
      <alignment horizontal="center" vertical="center"/>
    </xf>
    <xf numFmtId="177" fontId="19" fillId="0" borderId="0" xfId="0" applyNumberFormat="1" applyFont="1" applyAlignment="1">
      <alignment horizontal="righ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21" fillId="0" borderId="0" xfId="0" applyFont="1" applyAlignment="1">
      <alignment horizontal="center" vertical="center"/>
    </xf>
    <xf numFmtId="0" fontId="22" fillId="0" borderId="0" xfId="45" applyFont="1" applyBorder="1" applyAlignment="1">
      <alignment vertical="center"/>
    </xf>
    <xf numFmtId="0" fontId="22" fillId="0" borderId="14" xfId="45" applyFont="1" applyBorder="1" applyAlignment="1">
      <alignment horizontal="center" vertical="center"/>
    </xf>
    <xf numFmtId="0" fontId="22" fillId="0" borderId="0" xfId="45" applyFont="1" applyBorder="1" applyAlignment="1">
      <alignment horizontal="center" vertical="center"/>
    </xf>
    <xf numFmtId="49" fontId="26" fillId="0" borderId="0" xfId="45" applyNumberFormat="1" applyFont="1" applyAlignment="1">
      <alignment vertical="center"/>
    </xf>
    <xf numFmtId="0" fontId="27" fillId="0" borderId="14" xfId="45" applyNumberFormat="1" applyFont="1" applyBorder="1" applyAlignment="1">
      <alignment horizontal="center" vertical="center"/>
    </xf>
    <xf numFmtId="0" fontId="27" fillId="0" borderId="0" xfId="45" applyNumberFormat="1" applyFont="1" applyBorder="1" applyAlignment="1">
      <alignment horizontal="center" vertical="center"/>
    </xf>
    <xf numFmtId="0" fontId="26" fillId="0" borderId="0" xfId="45" applyNumberFormat="1" applyFont="1" applyFill="1" applyBorder="1" applyAlignment="1">
      <alignment vertical="center"/>
    </xf>
    <xf numFmtId="49" fontId="26" fillId="0" borderId="0" xfId="45" applyNumberFormat="1" applyFont="1" applyBorder="1" applyAlignment="1">
      <alignment vertical="center" textRotation="255" wrapText="1"/>
    </xf>
    <xf numFmtId="49" fontId="26" fillId="0" borderId="0" xfId="45" applyNumberFormat="1" applyFont="1" applyAlignment="1">
      <alignment vertical="center" textRotation="255" wrapText="1"/>
    </xf>
    <xf numFmtId="0" fontId="26" fillId="0" borderId="0" xfId="45" applyNumberFormat="1" applyFont="1" applyAlignment="1">
      <alignment horizontal="right" vertical="center"/>
    </xf>
    <xf numFmtId="0" fontId="26" fillId="0" borderId="0" xfId="45" applyFont="1" applyBorder="1" applyAlignment="1">
      <alignment horizontal="right" vertical="center"/>
    </xf>
    <xf numFmtId="0" fontId="26" fillId="0" borderId="0" xfId="45" applyFont="1" applyBorder="1" applyAlignment="1">
      <alignment vertical="center"/>
    </xf>
    <xf numFmtId="49" fontId="31" fillId="0" borderId="0" xfId="45" applyNumberFormat="1" applyFont="1" applyBorder="1" applyAlignment="1">
      <alignment horizontal="left" vertical="center" wrapText="1"/>
    </xf>
    <xf numFmtId="0" fontId="30" fillId="4" borderId="0" xfId="44" applyFont="1" applyFill="1" applyBorder="1" applyAlignment="1"/>
    <xf numFmtId="0" fontId="30" fillId="4" borderId="0" xfId="44" applyFont="1" applyFill="1" applyBorder="1" applyAlignment="1">
      <alignment horizontal="center"/>
    </xf>
    <xf numFmtId="0" fontId="30" fillId="4" borderId="0" xfId="44" applyFont="1" applyFill="1" applyBorder="1" applyAlignment="1">
      <alignment vertical="center"/>
    </xf>
    <xf numFmtId="0" fontId="10" fillId="0" borderId="0" xfId="45" applyNumberFormat="1" applyFont="1" applyFill="1" applyBorder="1" applyAlignment="1">
      <alignment vertical="center"/>
    </xf>
    <xf numFmtId="0" fontId="35" fillId="0" borderId="0" xfId="45" applyFont="1" applyBorder="1" applyAlignment="1">
      <alignment vertical="center"/>
    </xf>
    <xf numFmtId="0" fontId="24" fillId="0" borderId="0" xfId="45" applyFont="1" applyBorder="1" applyAlignment="1">
      <alignment vertical="center"/>
    </xf>
    <xf numFmtId="0" fontId="10" fillId="0" borderId="10" xfId="33" applyNumberFormat="1" applyFont="1" applyFill="1" applyBorder="1" applyAlignment="1" applyProtection="1">
      <alignment vertical="center"/>
    </xf>
    <xf numFmtId="0" fontId="10" fillId="0" borderId="0" xfId="33" applyNumberFormat="1" applyFont="1" applyFill="1" applyBorder="1" applyAlignment="1" applyProtection="1">
      <alignment vertical="center"/>
    </xf>
    <xf numFmtId="0" fontId="22" fillId="0" borderId="0" xfId="42" applyFont="1" applyBorder="1" applyAlignment="1">
      <alignment horizontal="center" vertical="center"/>
    </xf>
    <xf numFmtId="0" fontId="22" fillId="0" borderId="0" xfId="42" applyFont="1" applyBorder="1" applyAlignment="1">
      <alignment horizontal="left" vertical="center"/>
    </xf>
    <xf numFmtId="0" fontId="22" fillId="0" borderId="0" xfId="42" applyFont="1" applyBorder="1" applyAlignment="1">
      <alignment vertical="center"/>
    </xf>
    <xf numFmtId="0" fontId="23" fillId="0" borderId="0" xfId="42" applyFont="1" applyFill="1" applyBorder="1" applyAlignment="1">
      <alignment vertical="center"/>
    </xf>
    <xf numFmtId="49" fontId="37" fillId="0" borderId="0" xfId="42" applyNumberFormat="1" applyFont="1" applyAlignment="1">
      <alignment vertical="center"/>
    </xf>
    <xf numFmtId="49" fontId="26" fillId="0" borderId="0" xfId="42" applyNumberFormat="1" applyFont="1" applyFill="1" applyBorder="1" applyAlignment="1">
      <alignment horizontal="center" vertical="center"/>
    </xf>
    <xf numFmtId="49" fontId="26" fillId="0" borderId="0" xfId="42" applyNumberFormat="1" applyFont="1" applyFill="1" applyBorder="1" applyAlignment="1">
      <alignment vertical="center"/>
    </xf>
    <xf numFmtId="0" fontId="26" fillId="0" borderId="0" xfId="42" applyFont="1" applyBorder="1" applyAlignment="1">
      <alignment vertical="center"/>
    </xf>
    <xf numFmtId="0" fontId="26" fillId="0" borderId="16" xfId="42" applyFont="1" applyBorder="1" applyAlignment="1">
      <alignment vertical="center"/>
    </xf>
    <xf numFmtId="49" fontId="26" fillId="0" borderId="17" xfId="42" applyNumberFormat="1" applyFont="1" applyFill="1" applyBorder="1" applyAlignment="1">
      <alignment vertical="center"/>
    </xf>
    <xf numFmtId="0" fontId="26" fillId="0" borderId="17" xfId="42" applyFont="1" applyBorder="1" applyAlignment="1">
      <alignment vertical="center"/>
    </xf>
    <xf numFmtId="0" fontId="26" fillId="0" borderId="18" xfId="42" applyFont="1" applyBorder="1" applyAlignment="1">
      <alignment vertical="center"/>
    </xf>
    <xf numFmtId="0" fontId="26" fillId="0" borderId="15" xfId="42" applyFont="1" applyBorder="1" applyAlignment="1">
      <alignment vertical="center"/>
    </xf>
    <xf numFmtId="0" fontId="17" fillId="0" borderId="0" xfId="42" applyFont="1" applyBorder="1" applyAlignment="1">
      <alignment vertical="center"/>
    </xf>
    <xf numFmtId="0" fontId="17" fillId="0" borderId="19" xfId="42" applyFont="1" applyBorder="1" applyAlignment="1">
      <alignment vertical="center"/>
    </xf>
    <xf numFmtId="0" fontId="26" fillId="0" borderId="19" xfId="42" applyFont="1" applyBorder="1" applyAlignment="1">
      <alignment vertical="center"/>
    </xf>
    <xf numFmtId="49" fontId="26" fillId="0" borderId="19" xfId="42" applyNumberFormat="1" applyFont="1" applyFill="1" applyBorder="1" applyAlignment="1">
      <alignment vertical="center"/>
    </xf>
    <xf numFmtId="0" fontId="26" fillId="0" borderId="20" xfId="42" applyFont="1" applyBorder="1" applyAlignment="1">
      <alignment vertical="center"/>
    </xf>
    <xf numFmtId="0" fontId="39" fillId="0" borderId="15" xfId="42" applyFont="1" applyBorder="1" applyAlignment="1">
      <alignment vertical="center"/>
    </xf>
    <xf numFmtId="49" fontId="26" fillId="0" borderId="0" xfId="42" applyNumberFormat="1" applyFont="1" applyBorder="1" applyAlignment="1">
      <alignment horizontal="center" vertical="center"/>
    </xf>
    <xf numFmtId="49" fontId="26" fillId="0" borderId="0" xfId="42" applyNumberFormat="1" applyFont="1" applyBorder="1" applyAlignment="1">
      <alignment vertical="center" textRotation="255"/>
    </xf>
    <xf numFmtId="0" fontId="26" fillId="0" borderId="17" xfId="42" applyFont="1" applyBorder="1" applyAlignment="1">
      <alignment horizontal="right" vertical="center"/>
    </xf>
    <xf numFmtId="0" fontId="26" fillId="0" borderId="21" xfId="42" applyFont="1" applyBorder="1" applyAlignment="1">
      <alignment horizontal="right" vertical="center"/>
    </xf>
    <xf numFmtId="0" fontId="26" fillId="0" borderId="0" xfId="42" applyFont="1" applyBorder="1" applyAlignment="1">
      <alignment horizontal="right" vertical="center"/>
    </xf>
    <xf numFmtId="0" fontId="26" fillId="0" borderId="0" xfId="42" applyFont="1" applyBorder="1" applyAlignment="1">
      <alignment vertical="center" textRotation="255"/>
    </xf>
    <xf numFmtId="0" fontId="32" fillId="0" borderId="17" xfId="42" applyFont="1" applyBorder="1" applyAlignment="1">
      <alignment vertical="center" textRotation="255"/>
    </xf>
    <xf numFmtId="0" fontId="17" fillId="0" borderId="17" xfId="42" applyFont="1" applyBorder="1" applyAlignment="1">
      <alignment vertical="center"/>
    </xf>
    <xf numFmtId="49" fontId="41" fillId="0" borderId="0" xfId="42" applyNumberFormat="1" applyFont="1" applyBorder="1" applyAlignment="1">
      <alignment vertical="center" textRotation="255" wrapText="1"/>
    </xf>
    <xf numFmtId="0" fontId="1" fillId="0" borderId="0" xfId="42" applyBorder="1" applyAlignment="1"/>
    <xf numFmtId="0" fontId="42" fillId="0" borderId="0" xfId="42" applyFont="1" applyBorder="1" applyAlignment="1">
      <alignment vertical="center"/>
    </xf>
    <xf numFmtId="49" fontId="26" fillId="0" borderId="19" xfId="42" applyNumberFormat="1" applyFont="1" applyFill="1" applyBorder="1" applyAlignment="1">
      <alignment horizontal="center" vertical="center"/>
    </xf>
    <xf numFmtId="0" fontId="35" fillId="0" borderId="0" xfId="42" applyFont="1" applyBorder="1" applyAlignment="1">
      <alignment vertical="center"/>
    </xf>
    <xf numFmtId="49" fontId="26" fillId="0" borderId="21" xfId="42" applyNumberFormat="1" applyFont="1" applyFill="1" applyBorder="1" applyAlignment="1">
      <alignment vertical="center"/>
    </xf>
    <xf numFmtId="49" fontId="26" fillId="0" borderId="18" xfId="42" applyNumberFormat="1" applyFont="1" applyFill="1" applyBorder="1" applyAlignment="1">
      <alignment vertical="center"/>
    </xf>
    <xf numFmtId="49" fontId="26" fillId="0" borderId="15" xfId="42" applyNumberFormat="1" applyFont="1" applyFill="1" applyBorder="1" applyAlignment="1">
      <alignment vertical="center"/>
    </xf>
    <xf numFmtId="0" fontId="32" fillId="0" borderId="0" xfId="42" applyFont="1" applyBorder="1" applyAlignment="1">
      <alignment vertical="top"/>
    </xf>
    <xf numFmtId="0" fontId="29" fillId="0" borderId="17" xfId="42" applyFont="1" applyBorder="1" applyAlignment="1">
      <alignment vertical="center"/>
    </xf>
    <xf numFmtId="49" fontId="43" fillId="0" borderId="0" xfId="42" applyNumberFormat="1" applyFont="1" applyBorder="1" applyAlignment="1">
      <alignment vertical="center" wrapText="1"/>
    </xf>
    <xf numFmtId="49" fontId="26" fillId="0" borderId="22" xfId="42" applyNumberFormat="1" applyFont="1" applyFill="1" applyBorder="1" applyAlignment="1">
      <alignment vertical="center"/>
    </xf>
    <xf numFmtId="49" fontId="26" fillId="0" borderId="20" xfId="42" applyNumberFormat="1" applyFont="1" applyFill="1" applyBorder="1" applyAlignment="1">
      <alignment vertical="center"/>
    </xf>
    <xf numFmtId="0" fontId="17" fillId="0" borderId="0" xfId="42" applyFont="1" applyBorder="1" applyAlignment="1"/>
    <xf numFmtId="49" fontId="26" fillId="0" borderId="16" xfId="42" applyNumberFormat="1" applyFont="1" applyFill="1" applyBorder="1" applyAlignment="1">
      <alignment vertical="center"/>
    </xf>
    <xf numFmtId="0" fontId="26" fillId="0" borderId="21" xfId="42" applyFont="1" applyBorder="1" applyAlignment="1">
      <alignment vertical="center"/>
    </xf>
    <xf numFmtId="49" fontId="26" fillId="0" borderId="0" xfId="42" applyNumberFormat="1" applyFont="1" applyBorder="1" applyAlignment="1">
      <alignment vertical="center"/>
    </xf>
    <xf numFmtId="49" fontId="44" fillId="0" borderId="0" xfId="42" applyNumberFormat="1" applyFont="1" applyBorder="1" applyAlignment="1">
      <alignment vertical="center"/>
    </xf>
    <xf numFmtId="0" fontId="44" fillId="0" borderId="0" xfId="42" applyFont="1" applyBorder="1" applyAlignment="1">
      <alignment vertical="center"/>
    </xf>
    <xf numFmtId="49" fontId="44" fillId="0" borderId="0" xfId="42" applyNumberFormat="1" applyFont="1" applyFill="1" applyBorder="1" applyAlignment="1">
      <alignment vertical="center"/>
    </xf>
    <xf numFmtId="0" fontId="44" fillId="0" borderId="15" xfId="42" applyFont="1" applyFill="1" applyBorder="1" applyAlignment="1">
      <alignment vertical="center"/>
    </xf>
    <xf numFmtId="0" fontId="44" fillId="0" borderId="0" xfId="42" applyFont="1" applyFill="1" applyBorder="1" applyAlignment="1">
      <alignment vertical="center"/>
    </xf>
    <xf numFmtId="0" fontId="26" fillId="0" borderId="0" xfId="42" applyFont="1" applyBorder="1" applyAlignment="1">
      <alignment horizontal="left" vertical="center"/>
    </xf>
    <xf numFmtId="0" fontId="26" fillId="0" borderId="0" xfId="42" applyFont="1" applyBorder="1" applyAlignment="1">
      <alignment horizontal="center" vertical="center"/>
    </xf>
    <xf numFmtId="0" fontId="26" fillId="0" borderId="15" xfId="42" applyFont="1" applyFill="1" applyBorder="1" applyAlignment="1">
      <alignment vertical="center"/>
    </xf>
    <xf numFmtId="0" fontId="26" fillId="0" borderId="19" xfId="42" applyFont="1" applyFill="1" applyBorder="1" applyAlignment="1">
      <alignment vertical="center"/>
    </xf>
    <xf numFmtId="0" fontId="26" fillId="0" borderId="19" xfId="42" applyFont="1" applyFill="1" applyBorder="1" applyAlignment="1">
      <alignment horizontal="center" vertical="center"/>
    </xf>
    <xf numFmtId="0" fontId="35" fillId="0" borderId="0" xfId="42" applyFont="1" applyFill="1" applyBorder="1" applyAlignment="1">
      <alignment vertical="center"/>
    </xf>
    <xf numFmtId="0" fontId="26" fillId="0" borderId="17" xfId="42" applyFont="1" applyBorder="1" applyAlignment="1">
      <alignment horizontal="left" vertical="center"/>
    </xf>
    <xf numFmtId="0" fontId="26" fillId="0" borderId="22" xfId="42" applyFont="1" applyBorder="1" applyAlignment="1">
      <alignment vertical="center"/>
    </xf>
    <xf numFmtId="0" fontId="26" fillId="0" borderId="19" xfId="42" applyFont="1" applyBorder="1" applyAlignment="1">
      <alignment horizontal="left" vertical="center"/>
    </xf>
    <xf numFmtId="0" fontId="17" fillId="0" borderId="18" xfId="42" applyFont="1" applyBorder="1" applyAlignment="1">
      <alignment vertical="center"/>
    </xf>
    <xf numFmtId="49" fontId="29" fillId="0" borderId="0" xfId="42" applyNumberFormat="1" applyFont="1" applyFill="1" applyBorder="1" applyAlignment="1">
      <alignment vertical="center"/>
    </xf>
    <xf numFmtId="0" fontId="35" fillId="0" borderId="0" xfId="42" applyFont="1" applyBorder="1" applyAlignment="1">
      <alignment horizontal="center" vertical="center"/>
    </xf>
    <xf numFmtId="0" fontId="35" fillId="0" borderId="15" xfId="42" applyFont="1" applyBorder="1" applyAlignment="1">
      <alignment vertical="center"/>
    </xf>
    <xf numFmtId="0" fontId="17" fillId="0" borderId="22" xfId="42" applyFont="1" applyBorder="1" applyAlignment="1">
      <alignment vertical="center"/>
    </xf>
    <xf numFmtId="0" fontId="26" fillId="0" borderId="19" xfId="42" applyFont="1" applyBorder="1" applyAlignment="1">
      <alignment vertical="center" textRotation="255"/>
    </xf>
    <xf numFmtId="0" fontId="35" fillId="0" borderId="19" xfId="42" applyFont="1" applyBorder="1" applyAlignment="1">
      <alignment vertical="center"/>
    </xf>
    <xf numFmtId="0" fontId="26" fillId="0" borderId="0" xfId="42" applyFont="1" applyFill="1" applyBorder="1" applyAlignment="1">
      <alignment vertical="center"/>
    </xf>
    <xf numFmtId="0" fontId="38" fillId="0" borderId="0" xfId="42" applyFont="1" applyBorder="1" applyAlignment="1">
      <alignment vertical="center"/>
    </xf>
    <xf numFmtId="0" fontId="24" fillId="0" borderId="0" xfId="42" applyFont="1" applyBorder="1" applyAlignment="1">
      <alignment horizontal="center" vertical="center"/>
    </xf>
    <xf numFmtId="0" fontId="24" fillId="0" borderId="0" xfId="42" applyFont="1" applyBorder="1" applyAlignment="1">
      <alignment vertical="center"/>
    </xf>
    <xf numFmtId="0" fontId="48" fillId="0" borderId="0" xfId="42" applyFont="1" applyBorder="1" applyAlignment="1">
      <alignment vertical="center"/>
    </xf>
    <xf numFmtId="0" fontId="49" fillId="0" borderId="0" xfId="42" applyFont="1" applyBorder="1" applyAlignment="1">
      <alignment vertical="center"/>
    </xf>
    <xf numFmtId="0" fontId="49" fillId="0" borderId="19" xfId="42" applyFont="1" applyBorder="1" applyAlignment="1">
      <alignment vertical="center"/>
    </xf>
    <xf numFmtId="0" fontId="32" fillId="0" borderId="0" xfId="42" applyFont="1" applyBorder="1" applyAlignment="1">
      <alignment horizontal="left" vertical="center"/>
    </xf>
    <xf numFmtId="0" fontId="24" fillId="4" borderId="0" xfId="44" applyFont="1" applyFill="1" applyBorder="1" applyAlignment="1">
      <alignment horizontal="center" vertical="center"/>
    </xf>
    <xf numFmtId="0" fontId="24" fillId="0" borderId="0" xfId="44" applyFont="1" applyFill="1" applyBorder="1" applyAlignment="1">
      <alignment vertical="center"/>
    </xf>
    <xf numFmtId="0" fontId="0" fillId="0" borderId="0" xfId="0" applyAlignment="1">
      <alignment vertical="center"/>
    </xf>
    <xf numFmtId="0" fontId="26" fillId="0" borderId="0" xfId="45" applyNumberFormat="1" applyFont="1" applyAlignment="1">
      <alignment vertical="center"/>
    </xf>
    <xf numFmtId="0" fontId="26" fillId="0" borderId="0" xfId="45" applyNumberFormat="1" applyFont="1" applyBorder="1" applyAlignment="1">
      <alignment vertical="center"/>
    </xf>
    <xf numFmtId="0" fontId="10" fillId="0" borderId="0" xfId="43" applyFill="1" applyBorder="1" applyAlignment="1">
      <alignment horizontal="left" vertical="center"/>
    </xf>
    <xf numFmtId="0" fontId="10" fillId="0" borderId="10" xfId="43" applyFill="1" applyBorder="1" applyAlignment="1">
      <alignment horizontal="center" vertical="center"/>
    </xf>
    <xf numFmtId="0" fontId="10" fillId="25" borderId="10" xfId="43" applyFont="1" applyFill="1" applyBorder="1">
      <alignment vertical="center"/>
    </xf>
    <xf numFmtId="0" fontId="10" fillId="25" borderId="10" xfId="43" applyFont="1" applyFill="1" applyBorder="1" applyAlignment="1">
      <alignment horizontal="center" vertical="center"/>
    </xf>
    <xf numFmtId="0" fontId="10" fillId="25" borderId="10" xfId="33" applyNumberFormat="1" applyFont="1" applyFill="1" applyBorder="1" applyAlignment="1" applyProtection="1">
      <alignment vertical="center"/>
    </xf>
    <xf numFmtId="0" fontId="10" fillId="25" borderId="10" xfId="43" applyFill="1" applyBorder="1">
      <alignment vertical="center"/>
    </xf>
    <xf numFmtId="0" fontId="0" fillId="0" borderId="19" xfId="0" applyBorder="1"/>
    <xf numFmtId="0" fontId="0" fillId="0" borderId="0" xfId="0" applyFont="1" applyAlignment="1">
      <alignment shrinkToFit="1"/>
    </xf>
    <xf numFmtId="0" fontId="0" fillId="0" borderId="16" xfId="0" applyBorder="1"/>
    <xf numFmtId="0" fontId="0" fillId="0" borderId="17" xfId="0" applyBorder="1"/>
    <xf numFmtId="0" fontId="0" fillId="0" borderId="21" xfId="0" applyBorder="1"/>
    <xf numFmtId="0" fontId="0" fillId="0" borderId="18" xfId="0" applyBorder="1"/>
    <xf numFmtId="0" fontId="0" fillId="0" borderId="0" xfId="0" applyBorder="1"/>
    <xf numFmtId="0" fontId="0" fillId="0" borderId="15" xfId="0" applyBorder="1"/>
    <xf numFmtId="0" fontId="0" fillId="0" borderId="15" xfId="0" applyBorder="1" applyAlignment="1">
      <alignment vertical="center"/>
    </xf>
    <xf numFmtId="0" fontId="0" fillId="0" borderId="22" xfId="0" applyBorder="1"/>
    <xf numFmtId="0" fontId="0" fillId="0" borderId="20" xfId="0" applyBorder="1"/>
    <xf numFmtId="0" fontId="53" fillId="0" borderId="18" xfId="0" applyFont="1" applyBorder="1" applyAlignment="1">
      <alignment horizontal="left"/>
    </xf>
    <xf numFmtId="0" fontId="53" fillId="0" borderId="0" xfId="0" applyFont="1" applyBorder="1" applyAlignment="1">
      <alignment horizontal="left"/>
    </xf>
    <xf numFmtId="0" fontId="53" fillId="0" borderId="15" xfId="0" applyFont="1" applyBorder="1" applyAlignment="1">
      <alignment horizontal="left"/>
    </xf>
    <xf numFmtId="0" fontId="0" fillId="0" borderId="0" xfId="0" applyBorder="1" applyAlignment="1">
      <alignment horizontal="left"/>
    </xf>
    <xf numFmtId="0" fontId="0" fillId="0" borderId="18" xfId="0" applyBorder="1" applyAlignment="1">
      <alignment horizontal="left"/>
    </xf>
    <xf numFmtId="0" fontId="0" fillId="0" borderId="15" xfId="0" applyBorder="1" applyAlignment="1">
      <alignment horizontal="left"/>
    </xf>
    <xf numFmtId="0" fontId="51" fillId="0" borderId="18" xfId="0" applyFont="1" applyBorder="1" applyAlignment="1">
      <alignment horizontal="left" wrapText="1" shrinkToFit="1"/>
    </xf>
    <xf numFmtId="0" fontId="51" fillId="0" borderId="0" xfId="0" applyFont="1" applyBorder="1" applyAlignment="1">
      <alignment horizontal="left" shrinkToFit="1"/>
    </xf>
    <xf numFmtId="0" fontId="51" fillId="0" borderId="15" xfId="0" applyFont="1" applyBorder="1" applyAlignment="1">
      <alignment horizontal="left" shrinkToFit="1"/>
    </xf>
    <xf numFmtId="0" fontId="51" fillId="0" borderId="18" xfId="0" applyFont="1" applyBorder="1" applyAlignment="1">
      <alignment wrapText="1" shrinkToFit="1"/>
    </xf>
    <xf numFmtId="0" fontId="51" fillId="0" borderId="18" xfId="0" applyFont="1" applyBorder="1" applyAlignment="1">
      <alignment vertical="top" shrinkToFit="1"/>
    </xf>
    <xf numFmtId="0" fontId="51" fillId="0" borderId="0" xfId="0" applyFont="1" applyBorder="1" applyAlignment="1">
      <alignment horizontal="distributed"/>
    </xf>
    <xf numFmtId="0" fontId="54" fillId="0" borderId="19" xfId="0" applyFont="1" applyBorder="1" applyAlignment="1">
      <alignment horizontal="right"/>
    </xf>
    <xf numFmtId="0" fontId="51" fillId="0" borderId="19" xfId="0" applyFont="1" applyBorder="1" applyAlignment="1">
      <alignment horizontal="right"/>
    </xf>
    <xf numFmtId="0" fontId="51" fillId="0" borderId="0" xfId="0" applyFont="1" applyBorder="1" applyAlignment="1"/>
    <xf numFmtId="0" fontId="51" fillId="0" borderId="0" xfId="0" applyFont="1" applyBorder="1"/>
    <xf numFmtId="0" fontId="51" fillId="0" borderId="0" xfId="0" applyFont="1" applyBorder="1" applyAlignment="1">
      <alignment horizontal="distributed" vertical="center"/>
    </xf>
    <xf numFmtId="0" fontId="51" fillId="0" borderId="0" xfId="0" applyFont="1" applyBorder="1" applyAlignment="1">
      <alignment horizontal="left"/>
    </xf>
    <xf numFmtId="0" fontId="51" fillId="0" borderId="0" xfId="0" applyFont="1" applyBorder="1" applyAlignment="1">
      <alignment horizontal="left" vertical="center"/>
    </xf>
    <xf numFmtId="0" fontId="51" fillId="0" borderId="0" xfId="0" applyFont="1" applyBorder="1" applyAlignment="1">
      <alignment horizontal="center"/>
    </xf>
    <xf numFmtId="0" fontId="10" fillId="25" borderId="10" xfId="43" applyFont="1" applyFill="1" applyBorder="1" applyAlignment="1">
      <alignment horizontal="center" vertical="center" shrinkToFit="1"/>
    </xf>
    <xf numFmtId="0" fontId="10" fillId="25" borderId="10" xfId="33" applyNumberFormat="1" applyFont="1" applyFill="1" applyBorder="1" applyAlignment="1" applyProtection="1">
      <alignment horizontal="center" vertical="center" shrinkToFit="1"/>
    </xf>
    <xf numFmtId="49" fontId="10" fillId="25" borderId="10" xfId="43" applyNumberFormat="1" applyFont="1" applyFill="1" applyBorder="1" applyAlignment="1">
      <alignment horizontal="center" vertical="center" shrinkToFit="1"/>
    </xf>
    <xf numFmtId="176" fontId="10" fillId="25" borderId="10" xfId="43" applyNumberFormat="1" applyFont="1" applyFill="1" applyBorder="1" applyAlignment="1">
      <alignment horizontal="center" vertical="center" shrinkToFit="1"/>
    </xf>
    <xf numFmtId="0" fontId="10" fillId="0" borderId="0" xfId="43" applyFill="1" applyAlignment="1">
      <alignment horizontal="center" vertical="center"/>
    </xf>
    <xf numFmtId="0" fontId="26" fillId="0" borderId="0" xfId="42" applyFont="1" applyBorder="1" applyAlignment="1">
      <alignment vertical="center"/>
    </xf>
    <xf numFmtId="49" fontId="37" fillId="0" borderId="0" xfId="0" applyNumberFormat="1" applyFont="1" applyBorder="1" applyAlignment="1">
      <alignment vertical="center"/>
    </xf>
    <xf numFmtId="49" fontId="26" fillId="0" borderId="0" xfId="0" applyNumberFormat="1" applyFont="1" applyFill="1" applyBorder="1" applyAlignment="1">
      <alignment vertical="center"/>
    </xf>
    <xf numFmtId="49" fontId="37" fillId="0" borderId="15" xfId="0" applyNumberFormat="1" applyFont="1" applyBorder="1" applyAlignment="1">
      <alignment vertical="center"/>
    </xf>
    <xf numFmtId="49" fontId="26" fillId="0" borderId="0" xfId="0" applyNumberFormat="1" applyFont="1" applyFill="1" applyBorder="1" applyAlignment="1">
      <alignment horizontal="left" vertical="center"/>
    </xf>
    <xf numFmtId="49" fontId="26" fillId="0" borderId="15" xfId="0" applyNumberFormat="1" applyFont="1" applyFill="1" applyBorder="1" applyAlignment="1">
      <alignment horizontal="left" vertical="center"/>
    </xf>
    <xf numFmtId="0" fontId="26" fillId="0" borderId="0" xfId="0" applyFont="1" applyBorder="1" applyAlignment="1">
      <alignment vertical="center"/>
    </xf>
    <xf numFmtId="0" fontId="26" fillId="0" borderId="15" xfId="0" applyFont="1" applyBorder="1" applyAlignment="1">
      <alignment vertical="center"/>
    </xf>
    <xf numFmtId="0" fontId="26" fillId="0" borderId="19" xfId="0" applyFont="1" applyBorder="1" applyAlignment="1">
      <alignment vertical="center"/>
    </xf>
    <xf numFmtId="49" fontId="26" fillId="0" borderId="19" xfId="0" applyNumberFormat="1" applyFont="1" applyFill="1" applyBorder="1" applyAlignment="1">
      <alignment vertical="center"/>
    </xf>
    <xf numFmtId="0" fontId="26" fillId="0" borderId="20" xfId="0" applyFont="1" applyBorder="1" applyAlignment="1">
      <alignment vertical="center"/>
    </xf>
    <xf numFmtId="49" fontId="37" fillId="0" borderId="0" xfId="0" applyNumberFormat="1" applyFont="1" applyAlignment="1">
      <alignment vertical="center"/>
    </xf>
    <xf numFmtId="49" fontId="26" fillId="0" borderId="0" xfId="0" applyNumberFormat="1" applyFont="1" applyFill="1" applyBorder="1" applyAlignment="1">
      <alignment horizontal="center" vertical="center"/>
    </xf>
    <xf numFmtId="49" fontId="28" fillId="0" borderId="0" xfId="0" applyNumberFormat="1" applyFont="1" applyFill="1" applyBorder="1" applyAlignment="1">
      <alignment vertical="center"/>
    </xf>
    <xf numFmtId="0" fontId="26" fillId="0" borderId="16" xfId="0" applyFont="1" applyBorder="1" applyAlignment="1">
      <alignment vertical="center"/>
    </xf>
    <xf numFmtId="49" fontId="29" fillId="0" borderId="17" xfId="0" applyNumberFormat="1" applyFont="1" applyFill="1" applyBorder="1" applyAlignment="1">
      <alignment vertical="center"/>
    </xf>
    <xf numFmtId="49" fontId="26" fillId="0" borderId="17" xfId="0" applyNumberFormat="1" applyFont="1" applyFill="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17" fillId="0" borderId="19" xfId="0" applyFont="1" applyBorder="1" applyAlignment="1">
      <alignment vertical="center"/>
    </xf>
    <xf numFmtId="0" fontId="26" fillId="0" borderId="31" xfId="45" applyFont="1" applyBorder="1" applyAlignment="1">
      <alignment horizontal="center" vertical="center"/>
    </xf>
    <xf numFmtId="0" fontId="55" fillId="0" borderId="31" xfId="0" applyFont="1" applyFill="1" applyBorder="1" applyAlignment="1">
      <alignment horizontal="center" wrapText="1"/>
    </xf>
    <xf numFmtId="0" fontId="55" fillId="0" borderId="31" xfId="0" applyFont="1" applyBorder="1" applyAlignment="1">
      <alignment horizontal="center"/>
    </xf>
    <xf numFmtId="0" fontId="24" fillId="4" borderId="31" xfId="44" applyFont="1" applyFill="1" applyBorder="1" applyAlignment="1">
      <alignment horizontal="center" vertical="center"/>
    </xf>
    <xf numFmtId="178" fontId="24" fillId="0" borderId="31" xfId="44" applyNumberFormat="1" applyFont="1" applyFill="1" applyBorder="1" applyAlignment="1">
      <alignment vertical="center"/>
    </xf>
    <xf numFmtId="0" fontId="24" fillId="0" borderId="31" xfId="44" applyFont="1" applyFill="1" applyBorder="1" applyAlignment="1">
      <alignment vertical="center"/>
    </xf>
    <xf numFmtId="178" fontId="24" fillId="21" borderId="31" xfId="44" applyNumberFormat="1" applyFont="1" applyFill="1" applyBorder="1" applyAlignment="1">
      <alignment vertical="center"/>
    </xf>
    <xf numFmtId="0" fontId="24" fillId="21" borderId="31" xfId="44" applyFont="1" applyFill="1" applyBorder="1" applyAlignment="1">
      <alignment vertical="center"/>
    </xf>
    <xf numFmtId="178" fontId="24" fillId="21" borderId="31" xfId="44" applyNumberFormat="1" applyFont="1" applyFill="1" applyBorder="1" applyAlignment="1">
      <alignment horizontal="right" vertical="center"/>
    </xf>
    <xf numFmtId="0" fontId="30" fillId="4" borderId="19" xfId="44" applyFont="1" applyFill="1" applyBorder="1" applyAlignment="1">
      <alignment vertical="center"/>
    </xf>
    <xf numFmtId="0" fontId="30" fillId="4" borderId="19" xfId="44" applyFont="1" applyFill="1" applyBorder="1" applyAlignment="1">
      <alignment horizontal="centerContinuous" vertical="center"/>
    </xf>
    <xf numFmtId="0" fontId="26" fillId="0" borderId="0" xfId="45" applyFont="1" applyBorder="1" applyAlignment="1">
      <alignment horizontal="centerContinuous" vertical="center"/>
    </xf>
    <xf numFmtId="0" fontId="26" fillId="0" borderId="17" xfId="0" applyFont="1" applyBorder="1" applyAlignment="1">
      <alignment horizontal="left" vertical="center"/>
    </xf>
    <xf numFmtId="0" fontId="26" fillId="0" borderId="21" xfId="0" applyFont="1" applyBorder="1" applyAlignment="1">
      <alignment vertical="center"/>
    </xf>
    <xf numFmtId="0" fontId="35" fillId="0" borderId="0" xfId="0" applyFont="1" applyBorder="1" applyAlignment="1">
      <alignment vertical="center"/>
    </xf>
    <xf numFmtId="0" fontId="17" fillId="0" borderId="15" xfId="0" applyFont="1" applyBorder="1" applyAlignment="1">
      <alignment vertical="center"/>
    </xf>
    <xf numFmtId="0" fontId="35" fillId="0" borderId="18" xfId="0" applyFont="1" applyBorder="1" applyAlignment="1">
      <alignment vertical="center"/>
    </xf>
    <xf numFmtId="0" fontId="35" fillId="0" borderId="0" xfId="0" applyFont="1" applyBorder="1" applyAlignment="1">
      <alignment horizontal="center" vertical="center"/>
    </xf>
    <xf numFmtId="0" fontId="45" fillId="0" borderId="0" xfId="0" applyFont="1" applyBorder="1" applyAlignment="1">
      <alignment vertical="center"/>
    </xf>
    <xf numFmtId="0" fontId="17" fillId="0" borderId="18" xfId="0" applyFont="1" applyBorder="1" applyAlignment="1">
      <alignment vertical="center"/>
    </xf>
    <xf numFmtId="0" fontId="24" fillId="0" borderId="0" xfId="0" applyFont="1" applyBorder="1" applyAlignment="1">
      <alignment vertical="center"/>
    </xf>
    <xf numFmtId="0" fontId="24" fillId="0" borderId="15" xfId="0" applyFont="1" applyBorder="1" applyAlignment="1">
      <alignment vertical="center"/>
    </xf>
    <xf numFmtId="0" fontId="26" fillId="0" borderId="0" xfId="0" applyFont="1" applyBorder="1" applyAlignment="1">
      <alignment vertical="center" textRotation="255"/>
    </xf>
    <xf numFmtId="0" fontId="35" fillId="0" borderId="15" xfId="0" applyFont="1" applyBorder="1" applyAlignment="1">
      <alignment vertical="center"/>
    </xf>
    <xf numFmtId="0" fontId="26" fillId="0" borderId="19" xfId="0" applyFont="1" applyBorder="1" applyAlignment="1">
      <alignment vertical="center" textRotation="255"/>
    </xf>
    <xf numFmtId="0" fontId="26" fillId="0" borderId="19" xfId="0" applyFont="1" applyBorder="1" applyAlignment="1">
      <alignment horizontal="left" vertical="center"/>
    </xf>
    <xf numFmtId="0" fontId="35" fillId="0" borderId="19" xfId="0" applyFont="1" applyBorder="1" applyAlignment="1">
      <alignment vertical="center"/>
    </xf>
    <xf numFmtId="0" fontId="35" fillId="0" borderId="20" xfId="0" applyFont="1" applyBorder="1" applyAlignment="1">
      <alignment vertical="center"/>
    </xf>
    <xf numFmtId="0" fontId="51" fillId="0" borderId="0" xfId="0" applyFont="1" applyBorder="1" applyAlignment="1"/>
    <xf numFmtId="0" fontId="19" fillId="0" borderId="10" xfId="0" applyFont="1" applyBorder="1" applyAlignment="1">
      <alignment horizontal="center" vertical="center"/>
    </xf>
    <xf numFmtId="176" fontId="19" fillId="0" borderId="10" xfId="0" applyNumberFormat="1" applyFont="1" applyBorder="1" applyAlignment="1">
      <alignment horizontal="center" vertical="center"/>
    </xf>
    <xf numFmtId="176" fontId="19" fillId="0" borderId="10" xfId="0" applyNumberFormat="1" applyFont="1" applyBorder="1" applyAlignment="1">
      <alignment vertical="center"/>
    </xf>
    <xf numFmtId="176" fontId="19" fillId="0" borderId="10" xfId="0" applyNumberFormat="1" applyFont="1" applyBorder="1" applyAlignment="1">
      <alignment horizontal="center" vertical="center" wrapText="1" shrinkToFit="1"/>
    </xf>
    <xf numFmtId="0" fontId="19" fillId="0" borderId="10" xfId="0" applyFont="1" applyBorder="1" applyAlignment="1">
      <alignment vertical="center" wrapText="1"/>
    </xf>
    <xf numFmtId="0" fontId="19" fillId="0" borderId="10" xfId="0" applyFont="1" applyBorder="1" applyAlignment="1">
      <alignment horizontal="center" vertical="center" wrapText="1"/>
    </xf>
    <xf numFmtId="0" fontId="19" fillId="0" borderId="10" xfId="0" applyNumberFormat="1" applyFont="1" applyBorder="1" applyAlignment="1">
      <alignment horizontal="center" vertical="center"/>
    </xf>
    <xf numFmtId="0" fontId="19" fillId="0" borderId="10" xfId="0" applyNumberFormat="1" applyFont="1" applyFill="1" applyBorder="1" applyAlignment="1" applyProtection="1">
      <alignment horizontal="center" vertical="center" shrinkToFit="1"/>
      <protection locked="0"/>
    </xf>
    <xf numFmtId="38" fontId="19" fillId="0" borderId="10" xfId="33" applyFont="1" applyFill="1" applyBorder="1" applyAlignment="1" applyProtection="1">
      <alignment vertical="center"/>
    </xf>
    <xf numFmtId="0" fontId="19" fillId="0" borderId="79" xfId="0" applyFont="1" applyBorder="1" applyAlignment="1">
      <alignment horizontal="center" vertical="center"/>
    </xf>
    <xf numFmtId="176" fontId="19" fillId="0" borderId="74" xfId="0" applyNumberFormat="1" applyFont="1" applyBorder="1" applyAlignment="1">
      <alignment horizontal="center" vertical="center"/>
    </xf>
    <xf numFmtId="176" fontId="19" fillId="0" borderId="74" xfId="0" applyNumberFormat="1" applyFont="1" applyBorder="1" applyAlignment="1">
      <alignment vertical="center"/>
    </xf>
    <xf numFmtId="176" fontId="19" fillId="0" borderId="74" xfId="0" applyNumberFormat="1" applyFont="1" applyBorder="1" applyAlignment="1">
      <alignment horizontal="center" vertical="center" wrapText="1" shrinkToFit="1"/>
    </xf>
    <xf numFmtId="0" fontId="19" fillId="0" borderId="74" xfId="0" applyFont="1" applyBorder="1" applyAlignment="1">
      <alignment vertical="center" wrapText="1"/>
    </xf>
    <xf numFmtId="0" fontId="19" fillId="0" borderId="74" xfId="0" applyFont="1" applyBorder="1" applyAlignment="1">
      <alignment horizontal="center" vertical="center"/>
    </xf>
    <xf numFmtId="0" fontId="19" fillId="0" borderId="74" xfId="0" applyFont="1" applyBorder="1" applyAlignment="1">
      <alignment horizontal="center" vertical="center" wrapText="1"/>
    </xf>
    <xf numFmtId="0" fontId="19" fillId="0" borderId="74" xfId="0" applyNumberFormat="1" applyFont="1" applyBorder="1" applyAlignment="1">
      <alignment horizontal="center" vertical="center"/>
    </xf>
    <xf numFmtId="0" fontId="19" fillId="0" borderId="74" xfId="0" applyNumberFormat="1" applyFont="1" applyFill="1" applyBorder="1" applyAlignment="1" applyProtection="1">
      <alignment horizontal="center" vertical="center" shrinkToFit="1"/>
      <protection locked="0"/>
    </xf>
    <xf numFmtId="38" fontId="19" fillId="0" borderId="74" xfId="33" applyFont="1" applyFill="1" applyBorder="1" applyAlignment="1" applyProtection="1">
      <alignment vertical="center"/>
    </xf>
    <xf numFmtId="0" fontId="19" fillId="0" borderId="80" xfId="0" applyFont="1" applyBorder="1" applyAlignment="1">
      <alignment horizontal="center" vertical="center"/>
    </xf>
    <xf numFmtId="0" fontId="19" fillId="0" borderId="82" xfId="0" applyFont="1" applyBorder="1" applyAlignment="1">
      <alignment horizontal="center" vertical="center"/>
    </xf>
    <xf numFmtId="176" fontId="19" fillId="0" borderId="77" xfId="0" applyNumberFormat="1" applyFont="1" applyBorder="1" applyAlignment="1">
      <alignment horizontal="center" vertical="center"/>
    </xf>
    <xf numFmtId="176" fontId="19" fillId="0" borderId="77" xfId="0" applyNumberFormat="1" applyFont="1" applyBorder="1" applyAlignment="1">
      <alignment vertical="center"/>
    </xf>
    <xf numFmtId="176" fontId="19" fillId="0" borderId="77" xfId="0" applyNumberFormat="1" applyFont="1" applyBorder="1" applyAlignment="1">
      <alignment horizontal="center" vertical="center" wrapText="1" shrinkToFit="1"/>
    </xf>
    <xf numFmtId="0" fontId="19" fillId="0" borderId="77" xfId="0" applyFont="1" applyBorder="1" applyAlignment="1">
      <alignment vertical="center" wrapText="1"/>
    </xf>
    <xf numFmtId="0" fontId="19" fillId="0" borderId="77" xfId="0" applyFont="1" applyBorder="1" applyAlignment="1">
      <alignment horizontal="center" vertical="center"/>
    </xf>
    <xf numFmtId="0" fontId="19" fillId="0" borderId="77" xfId="0" applyFont="1" applyBorder="1" applyAlignment="1">
      <alignment horizontal="center" vertical="center" wrapText="1"/>
    </xf>
    <xf numFmtId="0" fontId="19" fillId="0" borderId="77" xfId="0" applyNumberFormat="1" applyFont="1" applyBorder="1" applyAlignment="1">
      <alignment horizontal="center" vertical="center"/>
    </xf>
    <xf numFmtId="0" fontId="19" fillId="0" borderId="77" xfId="0" applyNumberFormat="1" applyFont="1" applyFill="1" applyBorder="1" applyAlignment="1" applyProtection="1">
      <alignment horizontal="center" vertical="center" shrinkToFit="1"/>
      <protection locked="0"/>
    </xf>
    <xf numFmtId="38" fontId="19" fillId="0" borderId="77" xfId="33" applyFont="1" applyFill="1" applyBorder="1" applyAlignment="1" applyProtection="1">
      <alignment vertical="center"/>
    </xf>
    <xf numFmtId="0" fontId="54" fillId="0" borderId="19" xfId="0" applyFont="1" applyBorder="1" applyAlignment="1">
      <alignment horizontal="left"/>
    </xf>
    <xf numFmtId="0" fontId="0" fillId="0" borderId="18" xfId="0" applyBorder="1" applyAlignment="1">
      <alignment horizontal="right"/>
    </xf>
    <xf numFmtId="0" fontId="10" fillId="25" borderId="10" xfId="43" applyFont="1" applyFill="1" applyBorder="1" applyAlignment="1">
      <alignment horizontal="left" vertical="center"/>
    </xf>
    <xf numFmtId="0" fontId="39" fillId="0" borderId="0" xfId="42" applyFont="1" applyBorder="1" applyAlignment="1">
      <alignment vertical="center"/>
    </xf>
    <xf numFmtId="0" fontId="51" fillId="0" borderId="0" xfId="0" applyFont="1" applyBorder="1" applyAlignment="1">
      <alignment horizontal="left"/>
    </xf>
    <xf numFmtId="0" fontId="51" fillId="0" borderId="0" xfId="0" applyFont="1" applyBorder="1" applyAlignment="1"/>
    <xf numFmtId="0" fontId="51" fillId="0" borderId="0" xfId="0" applyFont="1" applyBorder="1" applyAlignment="1"/>
    <xf numFmtId="0" fontId="53" fillId="0" borderId="0" xfId="0" applyFont="1" applyBorder="1" applyAlignment="1">
      <alignment horizontal="left"/>
    </xf>
    <xf numFmtId="0" fontId="0" fillId="0" borderId="0" xfId="0" applyBorder="1" applyAlignment="1">
      <alignment horizontal="left"/>
    </xf>
    <xf numFmtId="0" fontId="0" fillId="0" borderId="15" xfId="0" applyBorder="1" applyAlignment="1">
      <alignment horizontal="left"/>
    </xf>
    <xf numFmtId="0" fontId="51" fillId="0" borderId="0" xfId="0" applyFont="1" applyBorder="1" applyAlignment="1">
      <alignment horizontal="left"/>
    </xf>
    <xf numFmtId="0" fontId="51" fillId="0" borderId="0" xfId="0" applyFont="1" applyBorder="1" applyAlignment="1">
      <alignment horizontal="left" shrinkToFit="1"/>
    </xf>
    <xf numFmtId="0" fontId="0" fillId="0" borderId="18" xfId="0" applyBorder="1" applyAlignment="1"/>
    <xf numFmtId="0" fontId="58" fillId="0" borderId="0" xfId="0" applyFont="1" applyBorder="1" applyAlignment="1">
      <alignment horizontal="left"/>
    </xf>
    <xf numFmtId="0" fontId="54" fillId="0" borderId="0" xfId="0" applyFont="1" applyBorder="1" applyAlignment="1">
      <alignment horizontal="left" shrinkToFit="1"/>
    </xf>
    <xf numFmtId="0" fontId="54" fillId="0" borderId="0" xfId="0" applyFont="1" applyBorder="1" applyAlignment="1">
      <alignment horizontal="left"/>
    </xf>
    <xf numFmtId="0" fontId="0" fillId="0" borderId="15" xfId="0" applyBorder="1" applyAlignment="1">
      <alignment horizontal="left" vertical="center"/>
    </xf>
    <xf numFmtId="0" fontId="52" fillId="0" borderId="0" xfId="0" applyFont="1" applyBorder="1" applyAlignment="1">
      <alignment horizontal="center"/>
    </xf>
    <xf numFmtId="0" fontId="52" fillId="0" borderId="18" xfId="0" applyFont="1" applyBorder="1" applyAlignment="1">
      <alignment horizontal="center"/>
    </xf>
    <xf numFmtId="0" fontId="52" fillId="0" borderId="15" xfId="0" applyFont="1" applyBorder="1" applyAlignment="1">
      <alignment horizontal="center"/>
    </xf>
    <xf numFmtId="0" fontId="19" fillId="0" borderId="75" xfId="0" applyFont="1" applyFill="1" applyBorder="1" applyAlignment="1" applyProtection="1">
      <alignment vertical="center" shrinkToFit="1"/>
      <protection locked="0"/>
    </xf>
    <xf numFmtId="0" fontId="19" fillId="0" borderId="81" xfId="0" applyFont="1" applyFill="1" applyBorder="1" applyAlignment="1" applyProtection="1">
      <alignment vertical="center" shrinkToFit="1"/>
      <protection locked="0"/>
    </xf>
    <xf numFmtId="0" fontId="19" fillId="0" borderId="78" xfId="0" applyFont="1" applyFill="1" applyBorder="1" applyAlignment="1" applyProtection="1">
      <alignment vertical="center" shrinkToFit="1"/>
      <protection locked="0"/>
    </xf>
    <xf numFmtId="0" fontId="19" fillId="0" borderId="0" xfId="0" applyFont="1" applyFill="1" applyAlignment="1">
      <alignment vertical="center"/>
    </xf>
    <xf numFmtId="0" fontId="21" fillId="25" borderId="77" xfId="0" applyFont="1" applyFill="1" applyBorder="1" applyAlignment="1">
      <alignment horizontal="center" vertical="center"/>
    </xf>
    <xf numFmtId="0" fontId="21" fillId="25" borderId="77" xfId="0" applyNumberFormat="1" applyFont="1" applyFill="1" applyBorder="1" applyAlignment="1">
      <alignment horizontal="center" vertical="center" wrapText="1"/>
    </xf>
    <xf numFmtId="0" fontId="26" fillId="0" borderId="15" xfId="0" applyFont="1" applyBorder="1" applyAlignment="1">
      <alignment horizontal="center" vertical="center"/>
    </xf>
    <xf numFmtId="0" fontId="1" fillId="0" borderId="2" xfId="47" applyFont="1" applyFill="1" applyBorder="1" applyAlignment="1">
      <alignment wrapText="1"/>
    </xf>
    <xf numFmtId="0" fontId="1" fillId="0" borderId="2" xfId="47" applyNumberFormat="1" applyFont="1" applyFill="1" applyBorder="1" applyAlignment="1">
      <alignment wrapText="1"/>
    </xf>
    <xf numFmtId="0" fontId="20" fillId="0" borderId="0" xfId="0" applyFont="1" applyBorder="1" applyAlignment="1">
      <alignment horizontal="center" vertical="center"/>
    </xf>
    <xf numFmtId="0" fontId="21" fillId="0" borderId="73" xfId="0" applyFont="1" applyBorder="1" applyAlignment="1">
      <alignment horizontal="center" vertical="center"/>
    </xf>
    <xf numFmtId="0" fontId="21" fillId="0" borderId="76" xfId="0" applyFont="1" applyBorder="1" applyAlignment="1">
      <alignment horizontal="center" vertical="center"/>
    </xf>
    <xf numFmtId="176" fontId="21" fillId="25" borderId="74" xfId="0" applyNumberFormat="1" applyFont="1" applyFill="1" applyBorder="1" applyAlignment="1">
      <alignment horizontal="center" vertical="center"/>
    </xf>
    <xf numFmtId="176" fontId="21" fillId="25" borderId="77" xfId="0" applyNumberFormat="1" applyFont="1" applyFill="1" applyBorder="1" applyAlignment="1">
      <alignment horizontal="center" vertical="center"/>
    </xf>
    <xf numFmtId="176" fontId="21" fillId="25" borderId="74" xfId="0" applyNumberFormat="1" applyFont="1" applyFill="1" applyBorder="1" applyAlignment="1">
      <alignment horizontal="center" vertical="center" wrapText="1"/>
    </xf>
    <xf numFmtId="176" fontId="21" fillId="25" borderId="77" xfId="0" applyNumberFormat="1" applyFont="1" applyFill="1" applyBorder="1" applyAlignment="1">
      <alignment horizontal="center" vertical="center" wrapText="1"/>
    </xf>
    <xf numFmtId="0" fontId="21" fillId="25" borderId="74" xfId="0" applyFont="1" applyFill="1" applyBorder="1" applyAlignment="1">
      <alignment horizontal="center" vertical="center"/>
    </xf>
    <xf numFmtId="0" fontId="21" fillId="25" borderId="77" xfId="0" applyFont="1" applyFill="1" applyBorder="1" applyAlignment="1">
      <alignment horizontal="center" vertical="center"/>
    </xf>
    <xf numFmtId="0" fontId="21" fillId="25" borderId="74" xfId="0" applyFont="1" applyFill="1" applyBorder="1" applyAlignment="1">
      <alignment horizontal="center" vertical="center" wrapText="1"/>
    </xf>
    <xf numFmtId="0" fontId="21" fillId="25" borderId="75" xfId="0" applyFont="1" applyFill="1" applyBorder="1" applyAlignment="1">
      <alignment horizontal="center" vertical="center"/>
    </xf>
    <xf numFmtId="0" fontId="21" fillId="25" borderId="78" xfId="0" applyFont="1" applyFill="1" applyBorder="1" applyAlignment="1">
      <alignment horizontal="center" vertical="center"/>
    </xf>
    <xf numFmtId="177" fontId="21" fillId="25" borderId="74" xfId="0" applyNumberFormat="1" applyFont="1" applyFill="1" applyBorder="1" applyAlignment="1">
      <alignment horizontal="center" vertical="center" wrapText="1"/>
    </xf>
    <xf numFmtId="177" fontId="21" fillId="25" borderId="77" xfId="0" applyNumberFormat="1" applyFont="1" applyFill="1" applyBorder="1" applyAlignment="1">
      <alignment horizontal="center" vertical="center" wrapText="1"/>
    </xf>
    <xf numFmtId="0" fontId="21" fillId="25" borderId="74" xfId="0" applyNumberFormat="1" applyFont="1" applyFill="1" applyBorder="1" applyAlignment="1">
      <alignment horizontal="center" vertical="center" wrapText="1"/>
    </xf>
    <xf numFmtId="0" fontId="21" fillId="25" borderId="77" xfId="0" applyNumberFormat="1" applyFont="1" applyFill="1" applyBorder="1" applyAlignment="1">
      <alignment horizontal="center" vertical="center" wrapText="1"/>
    </xf>
    <xf numFmtId="0" fontId="21" fillId="25" borderId="74" xfId="0" applyNumberFormat="1" applyFont="1" applyFill="1" applyBorder="1" applyAlignment="1">
      <alignment horizontal="center" vertical="center"/>
    </xf>
    <xf numFmtId="0" fontId="21" fillId="25" borderId="77" xfId="0" applyNumberFormat="1" applyFont="1" applyFill="1" applyBorder="1" applyAlignment="1">
      <alignment horizontal="center" vertical="center"/>
    </xf>
    <xf numFmtId="0" fontId="17" fillId="0" borderId="16" xfId="42" applyFont="1" applyBorder="1" applyAlignment="1">
      <alignment horizontal="center" vertical="center"/>
    </xf>
    <xf numFmtId="0" fontId="17" fillId="0" borderId="32" xfId="42" applyFont="1" applyBorder="1" applyAlignment="1">
      <alignment horizontal="center" vertical="center"/>
    </xf>
    <xf numFmtId="0" fontId="17" fillId="0" borderId="22" xfId="42" applyFont="1" applyBorder="1" applyAlignment="1">
      <alignment horizontal="center" vertical="center"/>
    </xf>
    <xf numFmtId="0" fontId="17" fillId="0" borderId="33" xfId="42" applyFont="1" applyBorder="1" applyAlignment="1">
      <alignment horizontal="center" vertical="center"/>
    </xf>
    <xf numFmtId="49" fontId="26" fillId="0" borderId="37" xfId="42" applyNumberFormat="1" applyFont="1" applyFill="1" applyBorder="1" applyAlignment="1">
      <alignment horizontal="center" vertical="center"/>
    </xf>
    <xf numFmtId="49" fontId="26" fillId="0" borderId="38" xfId="42" applyNumberFormat="1" applyFont="1" applyFill="1" applyBorder="1" applyAlignment="1">
      <alignment horizontal="center" vertical="center"/>
    </xf>
    <xf numFmtId="49" fontId="26" fillId="0" borderId="39" xfId="42" applyNumberFormat="1" applyFont="1" applyFill="1" applyBorder="1" applyAlignment="1">
      <alignment horizontal="center" vertical="center"/>
    </xf>
    <xf numFmtId="0" fontId="17" fillId="0" borderId="40" xfId="42" applyFont="1" applyBorder="1" applyAlignment="1">
      <alignment horizontal="center" vertical="center"/>
    </xf>
    <xf numFmtId="0" fontId="17" fillId="0" borderId="21" xfId="42" applyFont="1" applyBorder="1" applyAlignment="1">
      <alignment horizontal="center" vertical="center"/>
    </xf>
    <xf numFmtId="0" fontId="17" fillId="0" borderId="41" xfId="42" applyFont="1" applyBorder="1" applyAlignment="1">
      <alignment horizontal="center" vertical="center"/>
    </xf>
    <xf numFmtId="0" fontId="17" fillId="0" borderId="20" xfId="42" applyFont="1" applyBorder="1" applyAlignment="1">
      <alignment horizontal="center" vertical="center"/>
    </xf>
    <xf numFmtId="0" fontId="30" fillId="0" borderId="12" xfId="45" applyNumberFormat="1" applyFont="1" applyFill="1" applyBorder="1" applyAlignment="1">
      <alignment horizontal="center" vertical="center"/>
    </xf>
    <xf numFmtId="0" fontId="30" fillId="0" borderId="11" xfId="45" applyNumberFormat="1" applyFont="1" applyFill="1" applyBorder="1" applyAlignment="1">
      <alignment horizontal="center" vertical="center"/>
    </xf>
    <xf numFmtId="0" fontId="26" fillId="0" borderId="17" xfId="42" applyFont="1" applyBorder="1" applyAlignment="1">
      <alignment horizontal="left" vertical="center"/>
    </xf>
    <xf numFmtId="0" fontId="26" fillId="0" borderId="0" xfId="42" applyFont="1" applyBorder="1" applyAlignment="1">
      <alignment horizontal="left" vertical="center"/>
    </xf>
    <xf numFmtId="0" fontId="37" fillId="0" borderId="37" xfId="42" applyFont="1" applyBorder="1" applyAlignment="1">
      <alignment horizontal="center"/>
    </xf>
    <xf numFmtId="0" fontId="1" fillId="0" borderId="38" xfId="42" applyFont="1" applyBorder="1"/>
    <xf numFmtId="0" fontId="1" fillId="0" borderId="39" xfId="42" applyFont="1" applyBorder="1"/>
    <xf numFmtId="0" fontId="10" fillId="0" borderId="12" xfId="45" applyNumberFormat="1" applyFont="1" applyFill="1" applyBorder="1" applyAlignment="1">
      <alignment horizontal="center" vertical="center"/>
    </xf>
    <xf numFmtId="0" fontId="24" fillId="0" borderId="17" xfId="42" applyFont="1" applyBorder="1" applyAlignment="1">
      <alignment horizontal="left" vertical="center"/>
    </xf>
    <xf numFmtId="0" fontId="24" fillId="0" borderId="21" xfId="42" applyFont="1" applyBorder="1" applyAlignment="1">
      <alignment horizontal="left" vertical="center"/>
    </xf>
    <xf numFmtId="0" fontId="24" fillId="0" borderId="0" xfId="42" applyFont="1" applyBorder="1" applyAlignment="1">
      <alignment horizontal="left" vertical="center"/>
    </xf>
    <xf numFmtId="0" fontId="24" fillId="0" borderId="15" xfId="42" applyFont="1" applyBorder="1" applyAlignment="1">
      <alignment horizontal="left" vertical="center"/>
    </xf>
    <xf numFmtId="49" fontId="17" fillId="0" borderId="51" xfId="42" applyNumberFormat="1" applyFont="1" applyFill="1" applyBorder="1" applyAlignment="1">
      <alignment horizontal="center" vertical="center"/>
    </xf>
    <xf numFmtId="49" fontId="17" fillId="0" borderId="25" xfId="42" applyNumberFormat="1" applyFont="1" applyFill="1" applyBorder="1" applyAlignment="1">
      <alignment horizontal="center" vertical="center"/>
    </xf>
    <xf numFmtId="0" fontId="30" fillId="0" borderId="12" xfId="45" applyNumberFormat="1" applyFont="1" applyBorder="1" applyAlignment="1">
      <alignment horizontal="center" vertical="center"/>
    </xf>
    <xf numFmtId="49" fontId="26" fillId="0" borderId="31" xfId="42" applyNumberFormat="1" applyFont="1" applyFill="1" applyBorder="1" applyAlignment="1">
      <alignment horizontal="center" vertical="center"/>
    </xf>
    <xf numFmtId="0" fontId="17" fillId="0" borderId="27" xfId="42" applyFont="1" applyBorder="1" applyAlignment="1">
      <alignment horizontal="center" vertical="center"/>
    </xf>
    <xf numFmtId="0" fontId="17" fillId="0" borderId="28" xfId="42" applyFont="1" applyBorder="1" applyAlignment="1">
      <alignment horizontal="center" vertical="center"/>
    </xf>
    <xf numFmtId="0" fontId="17" fillId="0" borderId="29" xfId="42" applyFont="1" applyBorder="1" applyAlignment="1">
      <alignment horizontal="center" vertical="center"/>
    </xf>
    <xf numFmtId="0" fontId="17" fillId="0" borderId="30" xfId="42" applyFont="1" applyBorder="1" applyAlignment="1">
      <alignment horizontal="center" vertical="center"/>
    </xf>
    <xf numFmtId="0" fontId="30" fillId="0" borderId="13" xfId="45" applyNumberFormat="1" applyFont="1" applyFill="1" applyBorder="1" applyAlignment="1">
      <alignment horizontal="center" vertical="center"/>
    </xf>
    <xf numFmtId="0" fontId="17" fillId="0" borderId="31" xfId="42" applyFont="1" applyBorder="1" applyAlignment="1">
      <alignment horizontal="center" vertical="center"/>
    </xf>
    <xf numFmtId="0" fontId="37" fillId="0" borderId="22" xfId="42" applyFont="1" applyBorder="1" applyAlignment="1">
      <alignment horizontal="center"/>
    </xf>
    <xf numFmtId="0" fontId="1" fillId="0" borderId="19" xfId="42" applyFont="1" applyBorder="1"/>
    <xf numFmtId="0" fontId="1" fillId="0" borderId="20" xfId="42" applyFont="1" applyBorder="1"/>
    <xf numFmtId="0" fontId="30" fillId="0" borderId="11" xfId="45" applyNumberFormat="1" applyFont="1" applyBorder="1" applyAlignment="1">
      <alignment horizontal="center" vertical="center"/>
    </xf>
    <xf numFmtId="0" fontId="26" fillId="0" borderId="37" xfId="42" applyFont="1" applyBorder="1" applyAlignment="1">
      <alignment horizontal="center" vertical="center"/>
    </xf>
    <xf numFmtId="0" fontId="26" fillId="0" borderId="38" xfId="42" applyFont="1" applyBorder="1" applyAlignment="1">
      <alignment horizontal="center" vertical="center"/>
    </xf>
    <xf numFmtId="0" fontId="26" fillId="0" borderId="39" xfId="42" applyFont="1" applyBorder="1" applyAlignment="1">
      <alignment horizontal="center" vertical="center"/>
    </xf>
    <xf numFmtId="0" fontId="26" fillId="0" borderId="16" xfId="42" applyFont="1" applyBorder="1" applyAlignment="1">
      <alignment horizontal="center" vertical="center"/>
    </xf>
    <xf numFmtId="0" fontId="26" fillId="0" borderId="17" xfId="42" applyFont="1" applyBorder="1" applyAlignment="1">
      <alignment horizontal="center" vertical="center"/>
    </xf>
    <xf numFmtId="0" fontId="26" fillId="0" borderId="21" xfId="42" applyFont="1" applyBorder="1" applyAlignment="1">
      <alignment horizontal="center" vertical="center"/>
    </xf>
    <xf numFmtId="0" fontId="26" fillId="0" borderId="22" xfId="42" applyFont="1" applyBorder="1" applyAlignment="1">
      <alignment horizontal="center" vertical="center"/>
    </xf>
    <xf numFmtId="0" fontId="26" fillId="0" borderId="19" xfId="42" applyFont="1" applyBorder="1" applyAlignment="1">
      <alignment horizontal="center" vertical="center"/>
    </xf>
    <xf numFmtId="0" fontId="26" fillId="0" borderId="20" xfId="42" applyFont="1" applyBorder="1" applyAlignment="1">
      <alignment horizontal="center" vertical="center"/>
    </xf>
    <xf numFmtId="49" fontId="26" fillId="0" borderId="16" xfId="42" applyNumberFormat="1" applyFont="1" applyFill="1" applyBorder="1" applyAlignment="1">
      <alignment horizontal="center" vertical="center"/>
    </xf>
    <xf numFmtId="49" fontId="26" fillId="0" borderId="17" xfId="42" applyNumberFormat="1" applyFont="1" applyFill="1" applyBorder="1" applyAlignment="1">
      <alignment horizontal="center" vertical="center"/>
    </xf>
    <xf numFmtId="49" fontId="26" fillId="0" borderId="21" xfId="42" applyNumberFormat="1" applyFont="1" applyFill="1" applyBorder="1" applyAlignment="1">
      <alignment horizontal="center" vertical="center"/>
    </xf>
    <xf numFmtId="49" fontId="26" fillId="0" borderId="22" xfId="42" applyNumberFormat="1" applyFont="1" applyFill="1" applyBorder="1" applyAlignment="1">
      <alignment horizontal="center" vertical="center"/>
    </xf>
    <xf numFmtId="49" fontId="26" fillId="0" borderId="19" xfId="42" applyNumberFormat="1" applyFont="1" applyFill="1" applyBorder="1" applyAlignment="1">
      <alignment horizontal="center" vertical="center"/>
    </xf>
    <xf numFmtId="49" fontId="26" fillId="0" borderId="20" xfId="42" applyNumberFormat="1" applyFont="1" applyFill="1" applyBorder="1" applyAlignment="1">
      <alignment horizontal="center" vertical="center"/>
    </xf>
    <xf numFmtId="0" fontId="30" fillId="0" borderId="13" xfId="45" applyNumberFormat="1" applyFont="1" applyBorder="1" applyAlignment="1">
      <alignment horizontal="center" vertical="center"/>
    </xf>
    <xf numFmtId="0" fontId="26" fillId="0" borderId="34" xfId="42" applyFont="1" applyBorder="1" applyAlignment="1">
      <alignment horizontal="center" vertical="center"/>
    </xf>
    <xf numFmtId="0" fontId="26" fillId="0" borderId="35" xfId="42" applyFont="1" applyBorder="1" applyAlignment="1">
      <alignment horizontal="center" vertical="center"/>
    </xf>
    <xf numFmtId="0" fontId="26" fillId="0" borderId="36" xfId="42" applyFont="1" applyBorder="1" applyAlignment="1">
      <alignment horizontal="center" vertical="center"/>
    </xf>
    <xf numFmtId="0" fontId="30" fillId="0" borderId="14" xfId="45" applyNumberFormat="1" applyFont="1" applyBorder="1" applyAlignment="1">
      <alignment horizontal="center" vertical="center"/>
    </xf>
    <xf numFmtId="0" fontId="10" fillId="0" borderId="11" xfId="45" applyNumberFormat="1" applyFont="1" applyFill="1" applyBorder="1" applyAlignment="1">
      <alignment horizontal="center" vertical="center"/>
    </xf>
    <xf numFmtId="0" fontId="38" fillId="0" borderId="0" xfId="42" applyFont="1" applyBorder="1" applyAlignment="1">
      <alignment horizontal="left" vertical="top" indent="1"/>
    </xf>
    <xf numFmtId="0" fontId="38" fillId="0" borderId="19" xfId="42" applyFont="1" applyBorder="1" applyAlignment="1">
      <alignment horizontal="left" vertical="top" indent="1"/>
    </xf>
    <xf numFmtId="0" fontId="10" fillId="0" borderId="13" xfId="45" applyNumberFormat="1" applyFont="1" applyFill="1" applyBorder="1" applyAlignment="1">
      <alignment horizontal="center"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26" fillId="0" borderId="18" xfId="0" applyFont="1" applyBorder="1" applyAlignment="1">
      <alignment vertical="center"/>
    </xf>
    <xf numFmtId="0" fontId="26" fillId="0" borderId="0" xfId="0" applyFont="1" applyBorder="1" applyAlignment="1">
      <alignment vertical="center"/>
    </xf>
    <xf numFmtId="0" fontId="35" fillId="0" borderId="40" xfId="0" applyFont="1" applyBorder="1" applyAlignment="1">
      <alignment horizontal="center" vertical="center"/>
    </xf>
    <xf numFmtId="0" fontId="35" fillId="0" borderId="17" xfId="0" applyFont="1" applyBorder="1" applyAlignment="1">
      <alignment horizontal="center" vertical="center"/>
    </xf>
    <xf numFmtId="0" fontId="35" fillId="0" borderId="21" xfId="0" applyFont="1" applyBorder="1" applyAlignment="1">
      <alignment horizontal="center" vertical="center"/>
    </xf>
    <xf numFmtId="0" fontId="35" fillId="0" borderId="41"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16" xfId="0" applyFont="1" applyBorder="1" applyAlignment="1">
      <alignment horizontal="center" vertical="center"/>
    </xf>
    <xf numFmtId="0" fontId="35" fillId="0" borderId="22" xfId="0" applyFont="1" applyBorder="1" applyAlignment="1">
      <alignment horizontal="center" vertical="center"/>
    </xf>
    <xf numFmtId="0" fontId="29" fillId="0" borderId="16" xfId="0" applyFont="1" applyBorder="1" applyAlignment="1">
      <alignment horizontal="right" vertical="center"/>
    </xf>
    <xf numFmtId="0" fontId="29" fillId="0" borderId="17" xfId="0" applyFont="1" applyBorder="1" applyAlignment="1">
      <alignment horizontal="right" vertical="center"/>
    </xf>
    <xf numFmtId="0" fontId="29" fillId="0" borderId="21" xfId="0" applyFont="1" applyBorder="1" applyAlignment="1">
      <alignment horizontal="right" vertical="center"/>
    </xf>
    <xf numFmtId="0" fontId="29" fillId="0" borderId="22" xfId="0" applyFont="1" applyBorder="1" applyAlignment="1">
      <alignment horizontal="right" vertical="center"/>
    </xf>
    <xf numFmtId="0" fontId="29" fillId="0" borderId="19" xfId="0" applyFont="1" applyBorder="1" applyAlignment="1">
      <alignment horizontal="right" vertical="center"/>
    </xf>
    <xf numFmtId="0" fontId="29" fillId="0" borderId="20" xfId="0" applyFont="1" applyBorder="1" applyAlignment="1">
      <alignment horizontal="right" vertical="center"/>
    </xf>
    <xf numFmtId="0" fontId="26" fillId="0" borderId="16" xfId="0" applyFont="1" applyBorder="1" applyAlignment="1">
      <alignment horizontal="center" vertical="center" textRotation="255"/>
    </xf>
    <xf numFmtId="0" fontId="26" fillId="0" borderId="21" xfId="0" applyFont="1" applyBorder="1" applyAlignment="1">
      <alignment horizontal="center" vertical="center" textRotation="255"/>
    </xf>
    <xf numFmtId="0" fontId="26" fillId="0" borderId="18" xfId="0" applyFont="1" applyBorder="1" applyAlignment="1">
      <alignment horizontal="center" vertical="center" textRotation="255"/>
    </xf>
    <xf numFmtId="0" fontId="26" fillId="0" borderId="15" xfId="0" applyFont="1" applyBorder="1" applyAlignment="1">
      <alignment horizontal="center" vertical="center" textRotation="255"/>
    </xf>
    <xf numFmtId="0" fontId="26" fillId="0" borderId="22" xfId="0" applyFont="1" applyBorder="1" applyAlignment="1">
      <alignment horizontal="center" vertical="center" textRotation="255"/>
    </xf>
    <xf numFmtId="0" fontId="26" fillId="0" borderId="20" xfId="0" applyFont="1" applyBorder="1" applyAlignment="1">
      <alignment horizontal="center" vertical="center" textRotation="255"/>
    </xf>
    <xf numFmtId="0" fontId="17" fillId="0" borderId="25" xfId="42" applyFont="1" applyBorder="1" applyAlignment="1">
      <alignment horizontal="center" vertical="center"/>
    </xf>
    <xf numFmtId="0" fontId="17" fillId="0" borderId="26" xfId="42" applyFont="1" applyBorder="1" applyAlignment="1">
      <alignment horizontal="center" vertical="center"/>
    </xf>
    <xf numFmtId="0" fontId="26" fillId="0" borderId="40" xfId="0" applyFont="1" applyBorder="1" applyAlignment="1">
      <alignment horizontal="center" vertical="center"/>
    </xf>
    <xf numFmtId="0" fontId="26" fillId="0" borderId="17" xfId="0" applyFont="1" applyBorder="1" applyAlignment="1">
      <alignment horizontal="center" vertical="center"/>
    </xf>
    <xf numFmtId="0" fontId="26" fillId="0" borderId="21" xfId="0" applyFont="1" applyBorder="1" applyAlignment="1">
      <alignment horizontal="center" vertical="center"/>
    </xf>
    <xf numFmtId="0" fontId="26" fillId="0" borderId="41"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30" fillId="0" borderId="31" xfId="42" applyFont="1" applyBorder="1" applyAlignment="1">
      <alignment horizontal="center" vertical="center"/>
    </xf>
    <xf numFmtId="0" fontId="35" fillId="0" borderId="17" xfId="42" applyFont="1" applyBorder="1" applyAlignment="1">
      <alignment horizontal="left" vertical="center"/>
    </xf>
    <xf numFmtId="0" fontId="26" fillId="0" borderId="0" xfId="42" applyFont="1" applyBorder="1" applyAlignment="1">
      <alignment horizontal="center" vertical="center"/>
    </xf>
    <xf numFmtId="0" fontId="24" fillId="0" borderId="0" xfId="42" applyFont="1" applyBorder="1" applyAlignment="1">
      <alignment horizontal="center" vertical="center"/>
    </xf>
    <xf numFmtId="0" fontId="24" fillId="0" borderId="19" xfId="42" applyFont="1" applyBorder="1" applyAlignment="1">
      <alignment horizontal="center" vertical="center"/>
    </xf>
    <xf numFmtId="0" fontId="26" fillId="0" borderId="16" xfId="42" applyFont="1" applyBorder="1" applyAlignment="1">
      <alignment horizontal="center" vertical="center" textRotation="255"/>
    </xf>
    <xf numFmtId="0" fontId="26" fillId="0" borderId="21" xfId="42" applyFont="1" applyBorder="1" applyAlignment="1">
      <alignment horizontal="center" vertical="center" textRotation="255"/>
    </xf>
    <xf numFmtId="0" fontId="26" fillId="0" borderId="18" xfId="42" applyFont="1" applyBorder="1" applyAlignment="1">
      <alignment horizontal="center" vertical="center" textRotation="255"/>
    </xf>
    <xf numFmtId="0" fontId="26" fillId="0" borderId="15" xfId="42" applyFont="1" applyBorder="1" applyAlignment="1">
      <alignment horizontal="center" vertical="center" textRotation="255"/>
    </xf>
    <xf numFmtId="0" fontId="26" fillId="0" borderId="22" xfId="42" applyFont="1" applyBorder="1" applyAlignment="1">
      <alignment horizontal="center" vertical="center" textRotation="255"/>
    </xf>
    <xf numFmtId="0" fontId="26" fillId="0" borderId="20" xfId="42" applyFont="1" applyBorder="1" applyAlignment="1">
      <alignment horizontal="center" vertical="center" textRotation="255"/>
    </xf>
    <xf numFmtId="0" fontId="47" fillId="0" borderId="0" xfId="42" applyFont="1" applyBorder="1" applyAlignment="1">
      <alignment horizontal="right" vertical="center"/>
    </xf>
    <xf numFmtId="0" fontId="47" fillId="0" borderId="0" xfId="42" applyFont="1" applyBorder="1" applyAlignment="1">
      <alignment horizontal="center" vertical="center"/>
    </xf>
    <xf numFmtId="0" fontId="26" fillId="0" borderId="18" xfId="42" applyFont="1" applyBorder="1" applyAlignment="1">
      <alignment horizontal="center" vertical="center"/>
    </xf>
    <xf numFmtId="0" fontId="32" fillId="0" borderId="16" xfId="42" applyFont="1" applyBorder="1" applyAlignment="1">
      <alignment horizontal="center" vertical="center" textRotation="255"/>
    </xf>
    <xf numFmtId="0" fontId="32" fillId="0" borderId="21" xfId="42" applyFont="1" applyBorder="1" applyAlignment="1">
      <alignment horizontal="center" vertical="center" textRotation="255"/>
    </xf>
    <xf numFmtId="0" fontId="32" fillId="0" borderId="22" xfId="42" applyFont="1" applyBorder="1" applyAlignment="1">
      <alignment horizontal="center" vertical="center" textRotation="255"/>
    </xf>
    <xf numFmtId="0" fontId="32" fillId="0" borderId="20" xfId="42" applyFont="1" applyBorder="1" applyAlignment="1">
      <alignment horizontal="center" vertical="center" textRotation="255"/>
    </xf>
    <xf numFmtId="0" fontId="33" fillId="0" borderId="12" xfId="45" applyNumberFormat="1" applyFont="1" applyBorder="1" applyAlignment="1">
      <alignment horizontal="center" vertical="center"/>
    </xf>
    <xf numFmtId="0" fontId="33" fillId="0" borderId="12" xfId="45" applyNumberFormat="1" applyFont="1" applyFill="1" applyBorder="1" applyAlignment="1">
      <alignment horizontal="center" vertical="center"/>
    </xf>
    <xf numFmtId="49" fontId="17" fillId="0" borderId="28" xfId="42" applyNumberFormat="1" applyFont="1" applyFill="1" applyBorder="1" applyAlignment="1">
      <alignment horizontal="center" vertical="center"/>
    </xf>
    <xf numFmtId="49" fontId="17" fillId="0" borderId="40" xfId="42" applyNumberFormat="1" applyFont="1" applyFill="1" applyBorder="1" applyAlignment="1">
      <alignment horizontal="center" vertical="center"/>
    </xf>
    <xf numFmtId="49" fontId="17" fillId="0" borderId="30" xfId="42" applyNumberFormat="1" applyFont="1" applyFill="1" applyBorder="1" applyAlignment="1">
      <alignment horizontal="center" vertical="center"/>
    </xf>
    <xf numFmtId="49" fontId="17" fillId="0" borderId="41" xfId="42" applyNumberFormat="1" applyFont="1" applyFill="1" applyBorder="1" applyAlignment="1">
      <alignment horizontal="center" vertical="center"/>
    </xf>
    <xf numFmtId="0" fontId="24" fillId="0" borderId="19" xfId="42" applyFont="1" applyBorder="1" applyAlignment="1">
      <alignment horizontal="left" vertical="center"/>
    </xf>
    <xf numFmtId="0" fontId="24" fillId="0" borderId="20" xfId="42" applyFont="1" applyBorder="1" applyAlignment="1">
      <alignment horizontal="left" vertical="center"/>
    </xf>
    <xf numFmtId="49" fontId="26" fillId="0" borderId="16" xfId="42" applyNumberFormat="1" applyFont="1" applyFill="1" applyBorder="1" applyAlignment="1">
      <alignment horizontal="center" vertical="center" wrapText="1"/>
    </xf>
    <xf numFmtId="49" fontId="26" fillId="0" borderId="17" xfId="42" applyNumberFormat="1" applyFont="1" applyFill="1" applyBorder="1" applyAlignment="1">
      <alignment horizontal="center" vertical="center" wrapText="1"/>
    </xf>
    <xf numFmtId="49" fontId="26" fillId="0" borderId="21" xfId="42" applyNumberFormat="1" applyFont="1" applyFill="1" applyBorder="1" applyAlignment="1">
      <alignment horizontal="center" vertical="center" wrapText="1"/>
    </xf>
    <xf numFmtId="49" fontId="26" fillId="0" borderId="22" xfId="42" applyNumberFormat="1" applyFont="1" applyFill="1" applyBorder="1" applyAlignment="1">
      <alignment horizontal="center" vertical="center" wrapText="1"/>
    </xf>
    <xf numFmtId="49" fontId="26" fillId="0" borderId="19" xfId="42" applyNumberFormat="1" applyFont="1" applyFill="1" applyBorder="1" applyAlignment="1">
      <alignment horizontal="center" vertical="center" wrapText="1"/>
    </xf>
    <xf numFmtId="49" fontId="26" fillId="0" borderId="20" xfId="42" applyNumberFormat="1" applyFont="1" applyFill="1" applyBorder="1" applyAlignment="1">
      <alignment horizontal="center" vertical="center" wrapText="1"/>
    </xf>
    <xf numFmtId="49" fontId="26" fillId="0" borderId="16" xfId="42" applyNumberFormat="1" applyFont="1" applyFill="1" applyBorder="1" applyAlignment="1">
      <alignment horizontal="left" vertical="center"/>
    </xf>
    <xf numFmtId="49" fontId="26" fillId="0" borderId="17" xfId="42" applyNumberFormat="1" applyFont="1" applyFill="1" applyBorder="1" applyAlignment="1">
      <alignment horizontal="left" vertical="center"/>
    </xf>
    <xf numFmtId="179" fontId="33" fillId="0" borderId="59" xfId="45" applyNumberFormat="1" applyFont="1" applyBorder="1" applyAlignment="1">
      <alignment horizontal="right" vertical="center" shrinkToFit="1"/>
    </xf>
    <xf numFmtId="49" fontId="28" fillId="0" borderId="31" xfId="42" applyNumberFormat="1" applyFont="1" applyFill="1" applyBorder="1" applyAlignment="1">
      <alignment horizontal="center" vertical="center"/>
    </xf>
    <xf numFmtId="0" fontId="30" fillId="0" borderId="54" xfId="45" applyNumberFormat="1" applyFont="1" applyBorder="1" applyAlignment="1">
      <alignment horizontal="center" vertical="center"/>
    </xf>
    <xf numFmtId="0" fontId="30" fillId="0" borderId="55" xfId="45" applyNumberFormat="1" applyFont="1" applyBorder="1" applyAlignment="1">
      <alignment horizontal="center" vertical="center"/>
    </xf>
    <xf numFmtId="0" fontId="30" fillId="0" borderId="56" xfId="45" applyNumberFormat="1" applyFont="1" applyBorder="1" applyAlignment="1">
      <alignment horizontal="center" vertical="center"/>
    </xf>
    <xf numFmtId="0" fontId="30" fillId="0" borderId="57" xfId="45" applyNumberFormat="1" applyFont="1" applyBorder="1" applyAlignment="1">
      <alignment horizontal="center" vertical="center"/>
    </xf>
    <xf numFmtId="0" fontId="30" fillId="0" borderId="24" xfId="45" applyNumberFormat="1" applyFont="1" applyBorder="1" applyAlignment="1">
      <alignment horizontal="center" vertical="center"/>
    </xf>
    <xf numFmtId="0" fontId="30" fillId="0" borderId="58" xfId="45" applyNumberFormat="1" applyFont="1" applyBorder="1" applyAlignment="1">
      <alignment horizontal="center" vertical="center"/>
    </xf>
    <xf numFmtId="0" fontId="26" fillId="0" borderId="16" xfId="0" applyFont="1"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6" fillId="0" borderId="47" xfId="42" applyFont="1"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26" fillId="0" borderId="46" xfId="42" applyFont="1" applyBorder="1" applyAlignment="1">
      <alignment vertical="center"/>
    </xf>
    <xf numFmtId="0" fontId="0" fillId="0" borderId="90" xfId="0" applyBorder="1" applyAlignment="1">
      <alignment vertical="center"/>
    </xf>
    <xf numFmtId="0" fontId="0" fillId="0" borderId="53" xfId="0" applyBorder="1" applyAlignment="1">
      <alignment vertical="center"/>
    </xf>
    <xf numFmtId="0" fontId="0" fillId="0" borderId="91" xfId="0" applyBorder="1" applyAlignment="1">
      <alignment vertical="center"/>
    </xf>
    <xf numFmtId="0" fontId="33" fillId="0" borderId="0" xfId="45" applyNumberFormat="1" applyFont="1" applyFill="1" applyBorder="1" applyAlignment="1">
      <alignment horizontal="center" vertical="center"/>
    </xf>
    <xf numFmtId="49" fontId="17" fillId="0" borderId="85" xfId="42" applyNumberFormat="1" applyFont="1" applyFill="1" applyBorder="1" applyAlignment="1">
      <alignment horizontal="center" vertical="center"/>
    </xf>
    <xf numFmtId="0" fontId="26" fillId="0" borderId="31" xfId="42" applyFont="1" applyBorder="1" applyAlignment="1">
      <alignment horizontal="center" vertical="center"/>
    </xf>
    <xf numFmtId="49" fontId="32" fillId="0" borderId="31" xfId="42" applyNumberFormat="1" applyFont="1" applyFill="1" applyBorder="1" applyAlignment="1">
      <alignment horizontal="center" vertical="center"/>
    </xf>
    <xf numFmtId="49" fontId="32" fillId="0" borderId="37" xfId="42" applyNumberFormat="1" applyFont="1" applyFill="1" applyBorder="1" applyAlignment="1">
      <alignment horizontal="center" vertical="center"/>
    </xf>
    <xf numFmtId="49" fontId="17" fillId="0" borderId="27" xfId="42" applyNumberFormat="1" applyFont="1" applyFill="1" applyBorder="1" applyAlignment="1">
      <alignment horizontal="center" vertical="center"/>
    </xf>
    <xf numFmtId="49" fontId="17" fillId="0" borderId="29" xfId="42" applyNumberFormat="1" applyFont="1" applyFill="1" applyBorder="1" applyAlignment="1">
      <alignment horizontal="center" vertical="center"/>
    </xf>
    <xf numFmtId="0" fontId="32" fillId="0" borderId="0" xfId="42" applyFont="1" applyBorder="1" applyAlignment="1">
      <alignment horizontal="center" vertical="center" textRotation="255"/>
    </xf>
    <xf numFmtId="0" fontId="32" fillId="0" borderId="15" xfId="42" applyFont="1" applyBorder="1" applyAlignment="1">
      <alignment horizontal="center" vertical="center" textRotation="255"/>
    </xf>
    <xf numFmtId="0" fontId="32" fillId="0" borderId="19" xfId="42" applyFont="1" applyBorder="1" applyAlignment="1">
      <alignment horizontal="center" vertical="center" textRotation="255"/>
    </xf>
    <xf numFmtId="0" fontId="26" fillId="0" borderId="42" xfId="42" applyFont="1" applyBorder="1" applyAlignment="1">
      <alignment horizontal="left" vertical="center"/>
    </xf>
    <xf numFmtId="0" fontId="26" fillId="0" borderId="43" xfId="42" applyFont="1" applyBorder="1" applyAlignment="1">
      <alignment horizontal="left" vertical="center"/>
    </xf>
    <xf numFmtId="0" fontId="26" fillId="0" borderId="44" xfId="42" applyFont="1" applyBorder="1" applyAlignment="1">
      <alignment horizontal="left" vertical="center"/>
    </xf>
    <xf numFmtId="0" fontId="26" fillId="0" borderId="45" xfId="42" applyFont="1" applyBorder="1" applyAlignment="1">
      <alignment horizontal="left" vertical="center"/>
    </xf>
    <xf numFmtId="0" fontId="26" fillId="0" borderId="46" xfId="42" applyFont="1" applyBorder="1" applyAlignment="1">
      <alignment horizontal="center" vertical="center"/>
    </xf>
    <xf numFmtId="0" fontId="26" fillId="0" borderId="47" xfId="42" applyFont="1" applyBorder="1" applyAlignment="1">
      <alignment horizontal="center" vertical="center"/>
    </xf>
    <xf numFmtId="0" fontId="26" fillId="0" borderId="48" xfId="42" applyFont="1" applyBorder="1" applyAlignment="1">
      <alignment horizontal="center" vertical="center"/>
    </xf>
    <xf numFmtId="0" fontId="26" fillId="0" borderId="49" xfId="42" applyFont="1" applyBorder="1" applyAlignment="1">
      <alignment horizontal="center" vertical="center"/>
    </xf>
    <xf numFmtId="0" fontId="26" fillId="0" borderId="50" xfId="42" applyFont="1" applyBorder="1" applyAlignment="1">
      <alignment horizontal="center" vertical="center"/>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6" fillId="0" borderId="44" xfId="42" applyFont="1" applyBorder="1" applyAlignment="1">
      <alignment horizontal="center" vertical="center"/>
    </xf>
    <xf numFmtId="0" fontId="47" fillId="0" borderId="17" xfId="42" applyFont="1" applyBorder="1" applyAlignment="1">
      <alignment horizontal="center" vertical="center"/>
    </xf>
    <xf numFmtId="0" fontId="47" fillId="0" borderId="44" xfId="42" applyFont="1" applyBorder="1" applyAlignment="1">
      <alignment horizontal="center" vertical="center"/>
    </xf>
    <xf numFmtId="176" fontId="30" fillId="0" borderId="11" xfId="45" applyNumberFormat="1" applyFont="1" applyFill="1" applyBorder="1" applyAlignment="1">
      <alignment horizontal="center" vertical="center"/>
    </xf>
    <xf numFmtId="176" fontId="30" fillId="0" borderId="12" xfId="45" applyNumberFormat="1" applyFont="1" applyBorder="1" applyAlignment="1">
      <alignment horizontal="center" vertical="center"/>
    </xf>
    <xf numFmtId="176" fontId="30" fillId="0" borderId="13" xfId="45" applyNumberFormat="1" applyFont="1" applyBorder="1" applyAlignment="1">
      <alignment horizontal="center" vertical="center"/>
    </xf>
    <xf numFmtId="0" fontId="46" fillId="0" borderId="52" xfId="42" applyFont="1" applyBorder="1" applyAlignment="1">
      <alignment horizontal="center" vertical="center"/>
    </xf>
    <xf numFmtId="0" fontId="46" fillId="0" borderId="0" xfId="42" applyFont="1" applyBorder="1" applyAlignment="1">
      <alignment horizontal="center" vertical="center"/>
    </xf>
    <xf numFmtId="0" fontId="46" fillId="0" borderId="53" xfId="42" applyFont="1" applyBorder="1" applyAlignment="1">
      <alignment horizontal="center" vertical="center"/>
    </xf>
    <xf numFmtId="0" fontId="46" fillId="0" borderId="44" xfId="42" applyFont="1" applyBorder="1" applyAlignment="1">
      <alignment horizontal="center" vertical="center"/>
    </xf>
    <xf numFmtId="0" fontId="26" fillId="0" borderId="15" xfId="42" applyFont="1" applyBorder="1" applyAlignment="1">
      <alignment horizontal="left" vertical="center"/>
    </xf>
    <xf numFmtId="0" fontId="26" fillId="0" borderId="21" xfId="42" applyFont="1" applyBorder="1" applyAlignment="1">
      <alignment horizontal="left" vertical="center"/>
    </xf>
    <xf numFmtId="49" fontId="17" fillId="0" borderId="26" xfId="42" applyNumberFormat="1" applyFont="1" applyFill="1" applyBorder="1" applyAlignment="1">
      <alignment horizontal="center" vertical="center"/>
    </xf>
    <xf numFmtId="0" fontId="26" fillId="0" borderId="19" xfId="42" applyFont="1" applyBorder="1" applyAlignment="1">
      <alignment horizontal="left" vertical="center"/>
    </xf>
    <xf numFmtId="0" fontId="26" fillId="0" borderId="31" xfId="42" applyFont="1" applyBorder="1" applyAlignment="1">
      <alignment horizontal="center" vertical="center" shrinkToFit="1"/>
    </xf>
    <xf numFmtId="0" fontId="32" fillId="0" borderId="31" xfId="42" applyFont="1" applyBorder="1" applyAlignment="1">
      <alignment horizontal="center" vertical="center"/>
    </xf>
    <xf numFmtId="0" fontId="26" fillId="0" borderId="16" xfId="42" applyFont="1" applyBorder="1" applyAlignment="1">
      <alignment horizontal="center" vertical="center" wrapText="1"/>
    </xf>
    <xf numFmtId="49" fontId="32" fillId="0" borderId="39" xfId="42" applyNumberFormat="1" applyFont="1" applyFill="1" applyBorder="1" applyAlignment="1">
      <alignment horizontal="center" vertical="center"/>
    </xf>
    <xf numFmtId="0" fontId="33" fillId="0" borderId="24" xfId="45" applyNumberFormat="1" applyFont="1" applyFill="1" applyBorder="1" applyAlignment="1">
      <alignment horizontal="center" vertical="center" shrinkToFit="1"/>
    </xf>
    <xf numFmtId="0" fontId="26" fillId="0" borderId="22" xfId="0"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1" xfId="42" applyFont="1" applyBorder="1" applyAlignment="1">
      <alignment horizontal="center" vertical="center" textRotation="255"/>
    </xf>
    <xf numFmtId="49" fontId="26" fillId="0" borderId="16" xfId="42" applyNumberFormat="1" applyFont="1" applyFill="1" applyBorder="1" applyAlignment="1">
      <alignment horizontal="center" vertical="center" textRotation="255"/>
    </xf>
    <xf numFmtId="49" fontId="26" fillId="0" borderId="21" xfId="42" applyNumberFormat="1" applyFont="1" applyFill="1" applyBorder="1" applyAlignment="1">
      <alignment horizontal="center" vertical="center" textRotation="255"/>
    </xf>
    <xf numFmtId="49" fontId="26" fillId="0" borderId="18" xfId="42" applyNumberFormat="1" applyFont="1" applyFill="1" applyBorder="1" applyAlignment="1">
      <alignment horizontal="center" vertical="center" textRotation="255"/>
    </xf>
    <xf numFmtId="49" fontId="26" fillId="0" borderId="15" xfId="42" applyNumberFormat="1" applyFont="1" applyFill="1" applyBorder="1" applyAlignment="1">
      <alignment horizontal="center" vertical="center" textRotation="255"/>
    </xf>
    <xf numFmtId="49" fontId="26" fillId="0" borderId="22" xfId="42" applyNumberFormat="1" applyFont="1" applyFill="1" applyBorder="1" applyAlignment="1">
      <alignment horizontal="center" vertical="center" textRotation="255"/>
    </xf>
    <xf numFmtId="49" fontId="26" fillId="0" borderId="20" xfId="42" applyNumberFormat="1" applyFont="1" applyFill="1" applyBorder="1" applyAlignment="1">
      <alignment horizontal="center" vertical="center" textRotation="255"/>
    </xf>
    <xf numFmtId="49" fontId="26" fillId="0" borderId="37" xfId="42" applyNumberFormat="1" applyFont="1" applyBorder="1" applyAlignment="1">
      <alignment horizontal="center" vertical="center"/>
    </xf>
    <xf numFmtId="49" fontId="26" fillId="0" borderId="38" xfId="42" applyNumberFormat="1" applyFont="1" applyBorder="1" applyAlignment="1">
      <alignment horizontal="center" vertical="center"/>
    </xf>
    <xf numFmtId="49" fontId="26" fillId="0" borderId="39" xfId="42" applyNumberFormat="1" applyFont="1" applyBorder="1" applyAlignment="1">
      <alignment horizontal="center" vertical="center"/>
    </xf>
    <xf numFmtId="0" fontId="26" fillId="0" borderId="17" xfId="0" applyFont="1" applyBorder="1" applyAlignment="1">
      <alignment vertical="center"/>
    </xf>
    <xf numFmtId="0" fontId="35" fillId="0" borderId="38" xfId="0" applyFont="1" applyBorder="1" applyAlignment="1">
      <alignment horizontal="center" vertical="center" shrinkToFit="1"/>
    </xf>
    <xf numFmtId="49" fontId="17" fillId="0" borderId="84" xfId="42" applyNumberFormat="1" applyFont="1" applyFill="1" applyBorder="1" applyAlignment="1">
      <alignment horizontal="center" vertical="center"/>
    </xf>
    <xf numFmtId="49" fontId="17" fillId="0" borderId="86" xfId="42" applyNumberFormat="1" applyFont="1" applyFill="1" applyBorder="1" applyAlignment="1">
      <alignment horizontal="center" vertical="center"/>
    </xf>
    <xf numFmtId="49" fontId="17" fillId="0" borderId="32" xfId="42" applyNumberFormat="1" applyFont="1" applyFill="1" applyBorder="1" applyAlignment="1">
      <alignment horizontal="center" vertical="center"/>
    </xf>
    <xf numFmtId="49" fontId="17" fillId="0" borderId="33" xfId="42" applyNumberFormat="1" applyFont="1" applyFill="1" applyBorder="1" applyAlignment="1">
      <alignment horizontal="center" vertical="center"/>
    </xf>
    <xf numFmtId="49" fontId="17" fillId="0" borderId="83" xfId="42" applyNumberFormat="1" applyFont="1" applyFill="1" applyBorder="1" applyAlignment="1">
      <alignment horizontal="center" vertical="center"/>
    </xf>
    <xf numFmtId="0" fontId="33" fillId="0" borderId="13" xfId="45" applyNumberFormat="1" applyFont="1" applyBorder="1" applyAlignment="1">
      <alignment horizontal="center" vertical="center"/>
    </xf>
    <xf numFmtId="49" fontId="26" fillId="0" borderId="16" xfId="42" applyNumberFormat="1" applyFont="1" applyBorder="1" applyAlignment="1">
      <alignment horizontal="center" vertical="center" textRotation="255"/>
    </xf>
    <xf numFmtId="49" fontId="26" fillId="0" borderId="21" xfId="42" applyNumberFormat="1" applyFont="1" applyBorder="1" applyAlignment="1">
      <alignment horizontal="center" vertical="center" textRotation="255"/>
    </xf>
    <xf numFmtId="49" fontId="26" fillId="0" borderId="18" xfId="42" applyNumberFormat="1" applyFont="1" applyBorder="1" applyAlignment="1">
      <alignment horizontal="center" vertical="center" textRotation="255"/>
    </xf>
    <xf numFmtId="49" fontId="26" fillId="0" borderId="15" xfId="42" applyNumberFormat="1" applyFont="1" applyBorder="1" applyAlignment="1">
      <alignment horizontal="center" vertical="center" textRotation="255"/>
    </xf>
    <xf numFmtId="49" fontId="26" fillId="0" borderId="22" xfId="42" applyNumberFormat="1" applyFont="1" applyBorder="1" applyAlignment="1">
      <alignment horizontal="center" vertical="center" textRotation="255"/>
    </xf>
    <xf numFmtId="49" fontId="26" fillId="0" borderId="20" xfId="42" applyNumberFormat="1" applyFont="1" applyBorder="1" applyAlignment="1">
      <alignment horizontal="center" vertical="center" textRotation="255"/>
    </xf>
    <xf numFmtId="49" fontId="57" fillId="0" borderId="0" xfId="45" applyNumberFormat="1" applyFont="1" applyBorder="1" applyAlignment="1">
      <alignment horizontal="left" vertical="center" wrapText="1"/>
    </xf>
    <xf numFmtId="49" fontId="40" fillId="0" borderId="24" xfId="42" applyNumberFormat="1" applyFont="1" applyFill="1" applyBorder="1" applyAlignment="1">
      <alignment horizontal="center" vertical="center"/>
    </xf>
    <xf numFmtId="0" fontId="30" fillId="0" borderId="71" xfId="45" applyNumberFormat="1" applyFont="1" applyBorder="1" applyAlignment="1">
      <alignment horizontal="center" vertical="center"/>
    </xf>
    <xf numFmtId="0" fontId="30" fillId="0" borderId="23" xfId="45" applyNumberFormat="1" applyFont="1" applyBorder="1" applyAlignment="1">
      <alignment horizontal="center" vertical="center"/>
    </xf>
    <xf numFmtId="0" fontId="30" fillId="0" borderId="67" xfId="45" applyNumberFormat="1" applyFont="1" applyBorder="1" applyAlignment="1">
      <alignment horizontal="center" vertical="center"/>
    </xf>
    <xf numFmtId="0" fontId="30" fillId="0" borderId="70" xfId="45" applyNumberFormat="1" applyFont="1" applyBorder="1" applyAlignment="1">
      <alignment horizontal="center" vertical="center"/>
    </xf>
    <xf numFmtId="0" fontId="30" fillId="0" borderId="71" xfId="45" applyNumberFormat="1" applyFont="1" applyFill="1" applyBorder="1" applyAlignment="1">
      <alignment horizontal="center" vertical="center"/>
    </xf>
    <xf numFmtId="0" fontId="30" fillId="0" borderId="23" xfId="45" applyNumberFormat="1" applyFont="1" applyFill="1" applyBorder="1" applyAlignment="1">
      <alignment horizontal="center" vertical="center"/>
    </xf>
    <xf numFmtId="0" fontId="30" fillId="0" borderId="67" xfId="45" applyNumberFormat="1" applyFont="1" applyFill="1" applyBorder="1" applyAlignment="1">
      <alignment horizontal="center" vertical="center"/>
    </xf>
    <xf numFmtId="0" fontId="30" fillId="0" borderId="70" xfId="45" applyNumberFormat="1" applyFont="1" applyFill="1" applyBorder="1" applyAlignment="1">
      <alignment horizontal="center" vertical="center"/>
    </xf>
    <xf numFmtId="0" fontId="30" fillId="0" borderId="65" xfId="45" applyNumberFormat="1" applyFont="1" applyBorder="1" applyAlignment="1">
      <alignment horizontal="center" vertical="center"/>
    </xf>
    <xf numFmtId="0" fontId="30" fillId="0" borderId="69" xfId="45" applyNumberFormat="1" applyFont="1" applyBorder="1" applyAlignment="1">
      <alignment horizontal="center" vertical="center"/>
    </xf>
    <xf numFmtId="0" fontId="30" fillId="0" borderId="65" xfId="45" applyNumberFormat="1" applyFont="1" applyFill="1" applyBorder="1" applyAlignment="1">
      <alignment horizontal="center" vertical="center"/>
    </xf>
    <xf numFmtId="0" fontId="30" fillId="0" borderId="66" xfId="45" applyNumberFormat="1" applyFont="1" applyFill="1" applyBorder="1" applyAlignment="1">
      <alignment horizontal="center" vertical="center"/>
    </xf>
    <xf numFmtId="0" fontId="30" fillId="0" borderId="58" xfId="45" applyNumberFormat="1" applyFont="1" applyFill="1" applyBorder="1" applyAlignment="1">
      <alignment horizontal="center" vertical="center"/>
    </xf>
    <xf numFmtId="49" fontId="26" fillId="24" borderId="37" xfId="0" applyNumberFormat="1" applyFont="1" applyFill="1" applyBorder="1" applyAlignment="1">
      <alignment horizontal="center" vertical="center"/>
    </xf>
    <xf numFmtId="49" fontId="26" fillId="24" borderId="38" xfId="0" applyNumberFormat="1" applyFont="1" applyFill="1" applyBorder="1" applyAlignment="1">
      <alignment horizontal="center" vertical="center"/>
    </xf>
    <xf numFmtId="49" fontId="26" fillId="24" borderId="39"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shrinkToFit="1"/>
    </xf>
    <xf numFmtId="0" fontId="10" fillId="0" borderId="15" xfId="0" applyNumberFormat="1" applyFont="1" applyFill="1" applyBorder="1" applyAlignment="1">
      <alignment horizontal="center" vertical="center" shrinkToFit="1"/>
    </xf>
    <xf numFmtId="0" fontId="10" fillId="0" borderId="22" xfId="0" applyNumberFormat="1" applyFont="1" applyFill="1" applyBorder="1" applyAlignment="1">
      <alignment horizontal="center" vertical="center" shrinkToFit="1"/>
    </xf>
    <xf numFmtId="0" fontId="10" fillId="0" borderId="19" xfId="0" applyNumberFormat="1" applyFont="1" applyFill="1" applyBorder="1" applyAlignment="1">
      <alignment horizontal="center" vertical="center" shrinkToFit="1"/>
    </xf>
    <xf numFmtId="0" fontId="10" fillId="0" borderId="20" xfId="0" applyNumberFormat="1" applyFont="1" applyFill="1" applyBorder="1" applyAlignment="1">
      <alignment horizontal="center" vertical="center" shrinkToFit="1"/>
    </xf>
    <xf numFmtId="0" fontId="0" fillId="0" borderId="38" xfId="0" applyBorder="1" applyAlignment="1">
      <alignment horizontal="center" vertical="center"/>
    </xf>
    <xf numFmtId="0" fontId="0" fillId="0" borderId="39" xfId="0" applyBorder="1" applyAlignment="1">
      <alignment horizontal="center" vertical="center"/>
    </xf>
    <xf numFmtId="0" fontId="26" fillId="0" borderId="87" xfId="42" applyFont="1" applyBorder="1" applyAlignment="1">
      <alignment vertical="center"/>
    </xf>
    <xf numFmtId="0" fontId="0" fillId="0" borderId="88" xfId="0" applyBorder="1" applyAlignment="1">
      <alignment vertical="center"/>
    </xf>
    <xf numFmtId="0" fontId="0" fillId="0" borderId="89" xfId="0" applyBorder="1" applyAlignment="1">
      <alignment vertical="center"/>
    </xf>
    <xf numFmtId="49" fontId="26" fillId="0" borderId="62" xfId="42" applyNumberFormat="1" applyFont="1" applyFill="1" applyBorder="1" applyAlignment="1">
      <alignment horizontal="center" vertical="center"/>
    </xf>
    <xf numFmtId="49" fontId="26" fillId="0" borderId="63" xfId="42" applyNumberFormat="1" applyFont="1" applyFill="1" applyBorder="1" applyAlignment="1">
      <alignment horizontal="center" vertical="center"/>
    </xf>
    <xf numFmtId="49" fontId="26" fillId="0" borderId="64" xfId="42" applyNumberFormat="1" applyFont="1" applyFill="1" applyBorder="1" applyAlignment="1">
      <alignment horizontal="center" vertical="center"/>
    </xf>
    <xf numFmtId="0" fontId="30" fillId="0" borderId="68" xfId="45" applyNumberFormat="1" applyFont="1" applyFill="1" applyBorder="1" applyAlignment="1">
      <alignment horizontal="center" vertical="center"/>
    </xf>
    <xf numFmtId="0" fontId="30" fillId="0" borderId="69" xfId="45" applyNumberFormat="1" applyFont="1" applyFill="1" applyBorder="1" applyAlignment="1">
      <alignment horizontal="center" vertical="center"/>
    </xf>
    <xf numFmtId="0" fontId="30" fillId="0" borderId="61" xfId="45" applyNumberFormat="1" applyFont="1" applyFill="1" applyBorder="1" applyAlignment="1">
      <alignment horizontal="center" vertical="center"/>
    </xf>
    <xf numFmtId="0" fontId="30" fillId="0" borderId="16" xfId="45" applyNumberFormat="1" applyFont="1" applyFill="1" applyBorder="1" applyAlignment="1">
      <alignment horizontal="center" vertical="center"/>
    </xf>
    <xf numFmtId="0" fontId="30" fillId="0" borderId="17" xfId="45" applyNumberFormat="1" applyFont="1" applyFill="1" applyBorder="1" applyAlignment="1">
      <alignment horizontal="center" vertical="center"/>
    </xf>
    <xf numFmtId="0" fontId="30" fillId="0" borderId="22" xfId="45" applyNumberFormat="1" applyFont="1" applyFill="1" applyBorder="1" applyAlignment="1">
      <alignment horizontal="center" vertical="center"/>
    </xf>
    <xf numFmtId="0" fontId="30" fillId="0" borderId="19" xfId="45" applyNumberFormat="1" applyFont="1" applyFill="1" applyBorder="1" applyAlignment="1">
      <alignment horizontal="center" vertical="center"/>
    </xf>
    <xf numFmtId="0" fontId="30" fillId="0" borderId="21" xfId="45" applyNumberFormat="1" applyFont="1" applyFill="1" applyBorder="1" applyAlignment="1">
      <alignment horizontal="center" vertical="center"/>
    </xf>
    <xf numFmtId="0" fontId="30" fillId="0" borderId="20" xfId="45" applyNumberFormat="1" applyFont="1" applyFill="1" applyBorder="1" applyAlignment="1">
      <alignment horizontal="center" vertical="center"/>
    </xf>
    <xf numFmtId="0" fontId="30" fillId="0" borderId="16" xfId="45" applyNumberFormat="1" applyFont="1" applyBorder="1" applyAlignment="1">
      <alignment horizontal="center" vertical="center"/>
    </xf>
    <xf numFmtId="176" fontId="30" fillId="0" borderId="68" xfId="45" applyNumberFormat="1" applyFont="1" applyFill="1" applyBorder="1" applyAlignment="1">
      <alignment horizontal="center" vertical="center"/>
    </xf>
    <xf numFmtId="176" fontId="30" fillId="0" borderId="69" xfId="45" applyNumberFormat="1" applyFont="1" applyFill="1" applyBorder="1" applyAlignment="1">
      <alignment horizontal="center" vertical="center"/>
    </xf>
    <xf numFmtId="176" fontId="30" fillId="0" borderId="61" xfId="45" applyNumberFormat="1" applyFont="1" applyFill="1" applyBorder="1" applyAlignment="1">
      <alignment horizontal="center" vertical="center"/>
    </xf>
    <xf numFmtId="176" fontId="30" fillId="0" borderId="70" xfId="45" applyNumberFormat="1" applyFont="1" applyFill="1" applyBorder="1" applyAlignment="1">
      <alignment horizontal="center" vertical="center"/>
    </xf>
    <xf numFmtId="176" fontId="30" fillId="0" borderId="65" xfId="45" applyNumberFormat="1" applyFont="1" applyBorder="1" applyAlignment="1">
      <alignment horizontal="center" vertical="center"/>
    </xf>
    <xf numFmtId="176" fontId="30" fillId="0" borderId="69" xfId="45" applyNumberFormat="1" applyFont="1" applyBorder="1" applyAlignment="1">
      <alignment horizontal="center" vertical="center"/>
    </xf>
    <xf numFmtId="176" fontId="30" fillId="0" borderId="67" xfId="45" applyNumberFormat="1" applyFont="1" applyBorder="1" applyAlignment="1">
      <alignment horizontal="center" vertical="center"/>
    </xf>
    <xf numFmtId="176" fontId="30" fillId="0" borderId="70" xfId="45" applyNumberFormat="1" applyFont="1" applyBorder="1" applyAlignment="1">
      <alignment horizontal="center" vertical="center"/>
    </xf>
    <xf numFmtId="176" fontId="30" fillId="0" borderId="66" xfId="45" applyNumberFormat="1" applyFont="1" applyBorder="1" applyAlignment="1">
      <alignment horizontal="center" vertical="center"/>
    </xf>
    <xf numFmtId="176" fontId="30" fillId="0" borderId="58" xfId="45" applyNumberFormat="1" applyFont="1" applyBorder="1" applyAlignment="1">
      <alignment horizontal="center" vertical="center"/>
    </xf>
    <xf numFmtId="0" fontId="30" fillId="0" borderId="72" xfId="45" applyNumberFormat="1" applyFont="1" applyFill="1" applyBorder="1" applyAlignment="1">
      <alignment horizontal="center" vertical="center"/>
    </xf>
    <xf numFmtId="0" fontId="33" fillId="0" borderId="11" xfId="45" applyNumberFormat="1" applyFont="1" applyFill="1" applyBorder="1" applyAlignment="1">
      <alignment horizontal="center" vertical="center"/>
    </xf>
    <xf numFmtId="49" fontId="26" fillId="0" borderId="0" xfId="0" applyNumberFormat="1" applyFont="1" applyFill="1" applyBorder="1" applyAlignment="1">
      <alignment horizontal="left" vertical="center"/>
    </xf>
    <xf numFmtId="0" fontId="34" fillId="0" borderId="60" xfId="45" applyNumberFormat="1" applyFont="1" applyBorder="1" applyAlignment="1">
      <alignment horizontal="center" vertical="center" shrinkToFit="1"/>
    </xf>
    <xf numFmtId="49" fontId="26" fillId="0" borderId="15" xfId="0" applyNumberFormat="1" applyFont="1" applyFill="1" applyBorder="1" applyAlignment="1">
      <alignment horizontal="left" vertical="center"/>
    </xf>
    <xf numFmtId="0" fontId="25" fillId="0" borderId="24" xfId="45" applyNumberFormat="1" applyFont="1" applyFill="1" applyBorder="1" applyAlignment="1">
      <alignment horizontal="center" vertical="center"/>
    </xf>
    <xf numFmtId="0" fontId="24" fillId="0" borderId="24" xfId="45" applyNumberFormat="1" applyFont="1" applyFill="1" applyBorder="1" applyAlignment="1">
      <alignment horizontal="center" vertical="center"/>
    </xf>
    <xf numFmtId="49" fontId="26" fillId="0" borderId="31" xfId="0" applyNumberFormat="1" applyFont="1" applyFill="1" applyBorder="1" applyAlignment="1">
      <alignment horizontal="center" vertical="center"/>
    </xf>
    <xf numFmtId="49" fontId="26" fillId="24" borderId="31" xfId="0" applyNumberFormat="1" applyFont="1" applyFill="1" applyBorder="1" applyAlignment="1">
      <alignment horizontal="center" vertical="center"/>
    </xf>
    <xf numFmtId="49" fontId="26" fillId="0" borderId="31" xfId="0" applyNumberFormat="1" applyFont="1" applyFill="1" applyBorder="1" applyAlignment="1">
      <alignment horizontal="center" vertical="center" textRotation="255" shrinkToFit="1"/>
    </xf>
    <xf numFmtId="49" fontId="37" fillId="0" borderId="31" xfId="0" applyNumberFormat="1" applyFont="1" applyBorder="1" applyAlignment="1">
      <alignment horizontal="center" vertical="center"/>
    </xf>
    <xf numFmtId="49" fontId="28" fillId="0" borderId="0" xfId="0" applyNumberFormat="1" applyFont="1" applyFill="1" applyBorder="1" applyAlignment="1">
      <alignment horizontal="left" vertical="center"/>
    </xf>
    <xf numFmtId="49" fontId="28" fillId="0" borderId="19" xfId="0" applyNumberFormat="1" applyFont="1" applyFill="1" applyBorder="1" applyAlignment="1">
      <alignment horizontal="left" vertical="center"/>
    </xf>
    <xf numFmtId="0" fontId="59" fillId="0" borderId="0" xfId="0" applyFont="1" applyBorder="1" applyAlignment="1">
      <alignment horizontal="left"/>
    </xf>
    <xf numFmtId="0" fontId="59" fillId="0" borderId="15" xfId="0" applyFont="1" applyBorder="1" applyAlignment="1">
      <alignment horizontal="left"/>
    </xf>
    <xf numFmtId="0" fontId="52" fillId="0" borderId="18" xfId="0" applyFont="1" applyBorder="1" applyAlignment="1">
      <alignment horizontal="center"/>
    </xf>
    <xf numFmtId="0" fontId="52" fillId="0" borderId="0" xfId="0" applyFont="1" applyBorder="1" applyAlignment="1">
      <alignment horizontal="center"/>
    </xf>
    <xf numFmtId="0" fontId="52" fillId="0" borderId="15" xfId="0" applyFont="1" applyBorder="1" applyAlignment="1">
      <alignment horizontal="center"/>
    </xf>
    <xf numFmtId="0" fontId="51" fillId="0" borderId="0" xfId="0" applyFont="1" applyBorder="1" applyAlignment="1">
      <alignment horizontal="left" shrinkToFit="1"/>
    </xf>
    <xf numFmtId="0" fontId="51" fillId="0" borderId="15" xfId="0" applyFont="1" applyBorder="1" applyAlignment="1">
      <alignment horizontal="left" shrinkToFit="1"/>
    </xf>
    <xf numFmtId="0" fontId="60" fillId="0" borderId="0" xfId="0" applyFont="1" applyBorder="1" applyAlignment="1">
      <alignment horizontal="left"/>
    </xf>
    <xf numFmtId="0" fontId="60" fillId="0" borderId="15" xfId="0" applyFont="1" applyBorder="1" applyAlignment="1">
      <alignment horizontal="left"/>
    </xf>
    <xf numFmtId="0" fontId="51" fillId="0" borderId="0" xfId="0" applyFont="1" applyBorder="1" applyAlignment="1">
      <alignment horizontal="distributed" wrapText="1"/>
    </xf>
    <xf numFmtId="0" fontId="51" fillId="0" borderId="0" xfId="0" applyFont="1" applyBorder="1" applyAlignment="1">
      <alignment horizontal="distributed"/>
    </xf>
    <xf numFmtId="0" fontId="51" fillId="0" borderId="0" xfId="0" applyFont="1" applyBorder="1" applyAlignment="1">
      <alignment horizontal="left"/>
    </xf>
    <xf numFmtId="0" fontId="51" fillId="0" borderId="0" xfId="0" applyFont="1" applyBorder="1" applyAlignment="1">
      <alignment horizontal="right" vertical="top" shrinkToFit="1"/>
    </xf>
    <xf numFmtId="0" fontId="51" fillId="0" borderId="15" xfId="0" applyFont="1" applyBorder="1" applyAlignment="1">
      <alignment horizontal="right" vertical="top" shrinkToFit="1"/>
    </xf>
    <xf numFmtId="0" fontId="53" fillId="0" borderId="18" xfId="0" applyFont="1" applyBorder="1" applyAlignment="1">
      <alignment horizontal="left"/>
    </xf>
    <xf numFmtId="0" fontId="53" fillId="0" borderId="0" xfId="0" applyFont="1" applyBorder="1" applyAlignment="1">
      <alignment horizontal="left"/>
    </xf>
    <xf numFmtId="0" fontId="53" fillId="0" borderId="15" xfId="0" applyFont="1" applyBorder="1" applyAlignment="1">
      <alignment horizontal="left"/>
    </xf>
    <xf numFmtId="0" fontId="53" fillId="0" borderId="22" xfId="0" applyFont="1" applyBorder="1" applyAlignment="1">
      <alignment horizontal="left"/>
    </xf>
    <xf numFmtId="0" fontId="53" fillId="0" borderId="19" xfId="0" applyFont="1" applyBorder="1" applyAlignment="1">
      <alignment horizontal="left"/>
    </xf>
    <xf numFmtId="0" fontId="53" fillId="0" borderId="20" xfId="0" applyFont="1" applyBorder="1" applyAlignment="1">
      <alignment horizontal="left"/>
    </xf>
    <xf numFmtId="0" fontId="0" fillId="0" borderId="18" xfId="0" applyBorder="1" applyAlignment="1">
      <alignment horizontal="left"/>
    </xf>
    <xf numFmtId="0" fontId="0" fillId="0" borderId="0" xfId="0" applyBorder="1" applyAlignment="1">
      <alignment horizontal="left"/>
    </xf>
    <xf numFmtId="0" fontId="0" fillId="0" borderId="15" xfId="0" applyBorder="1" applyAlignment="1">
      <alignment horizontal="left"/>
    </xf>
    <xf numFmtId="0" fontId="0" fillId="0" borderId="0" xfId="0" applyAlignment="1">
      <alignment horizontal="left"/>
    </xf>
    <xf numFmtId="0" fontId="51" fillId="0" borderId="0" xfId="0" applyFont="1" applyBorder="1" applyAlignment="1"/>
    <xf numFmtId="0" fontId="54" fillId="0" borderId="19" xfId="0" applyFont="1" applyBorder="1" applyAlignment="1">
      <alignment horizontal="left" shrinkToFit="1"/>
    </xf>
    <xf numFmtId="0" fontId="54" fillId="0" borderId="19" xfId="0" applyFont="1" applyBorder="1" applyAlignment="1">
      <alignment horizontal="left"/>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共済組合員申告書" xfId="42" xr:uid="{00000000-0005-0000-0000-00002A000000}"/>
    <cellStyle name="標準_原本 申告書DATA" xfId="43" xr:uid="{00000000-0005-0000-0000-00002B000000}"/>
    <cellStyle name="標準_社保保険料額表(推移)" xfId="44" xr:uid="{00000000-0005-0000-0000-00002C000000}"/>
    <cellStyle name="標準_住所" xfId="47" xr:uid="{EEFD8216-0B9B-4571-9F93-B1857B4173C9}"/>
    <cellStyle name="標準_別紙５_共済組合員申告書"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68</xdr:col>
      <xdr:colOff>47625</xdr:colOff>
      <xdr:row>46</xdr:row>
      <xdr:rowOff>28575</xdr:rowOff>
    </xdr:from>
    <xdr:to>
      <xdr:col>69</xdr:col>
      <xdr:colOff>28575</xdr:colOff>
      <xdr:row>46</xdr:row>
      <xdr:rowOff>104775</xdr:rowOff>
    </xdr:to>
    <xdr:sp macro="" textlink="">
      <xdr:nvSpPr>
        <xdr:cNvPr id="4467" name="Rectangle 1">
          <a:extLst>
            <a:ext uri="{FF2B5EF4-FFF2-40B4-BE49-F238E27FC236}">
              <a16:creationId xmlns:a16="http://schemas.microsoft.com/office/drawing/2014/main" id="{00000000-0008-0000-0200-000073110000}"/>
            </a:ext>
          </a:extLst>
        </xdr:cNvPr>
        <xdr:cNvSpPr>
          <a:spLocks noChangeArrowheads="1"/>
        </xdr:cNvSpPr>
      </xdr:nvSpPr>
      <xdr:spPr bwMode="auto">
        <a:xfrm>
          <a:off x="6524625" y="6886575"/>
          <a:ext cx="76200" cy="76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47625</xdr:colOff>
      <xdr:row>45</xdr:row>
      <xdr:rowOff>28575</xdr:rowOff>
    </xdr:from>
    <xdr:to>
      <xdr:col>69</xdr:col>
      <xdr:colOff>28575</xdr:colOff>
      <xdr:row>45</xdr:row>
      <xdr:rowOff>104775</xdr:rowOff>
    </xdr:to>
    <xdr:sp macro="" textlink="">
      <xdr:nvSpPr>
        <xdr:cNvPr id="4468" name="Rectangle 2">
          <a:extLst>
            <a:ext uri="{FF2B5EF4-FFF2-40B4-BE49-F238E27FC236}">
              <a16:creationId xmlns:a16="http://schemas.microsoft.com/office/drawing/2014/main" id="{00000000-0008-0000-0200-000074110000}"/>
            </a:ext>
          </a:extLst>
        </xdr:cNvPr>
        <xdr:cNvSpPr>
          <a:spLocks noChangeArrowheads="1"/>
        </xdr:cNvSpPr>
      </xdr:nvSpPr>
      <xdr:spPr bwMode="auto">
        <a:xfrm>
          <a:off x="6524625" y="6734175"/>
          <a:ext cx="76200" cy="76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61</xdr:col>
      <xdr:colOff>47625</xdr:colOff>
      <xdr:row>47</xdr:row>
      <xdr:rowOff>28575</xdr:rowOff>
    </xdr:from>
    <xdr:to>
      <xdr:col>62</xdr:col>
      <xdr:colOff>28575</xdr:colOff>
      <xdr:row>47</xdr:row>
      <xdr:rowOff>104775</xdr:rowOff>
    </xdr:to>
    <xdr:sp macro="" textlink="">
      <xdr:nvSpPr>
        <xdr:cNvPr id="4469" name="Rectangle 3">
          <a:extLst>
            <a:ext uri="{FF2B5EF4-FFF2-40B4-BE49-F238E27FC236}">
              <a16:creationId xmlns:a16="http://schemas.microsoft.com/office/drawing/2014/main" id="{00000000-0008-0000-0200-000075110000}"/>
            </a:ext>
          </a:extLst>
        </xdr:cNvPr>
        <xdr:cNvSpPr>
          <a:spLocks noChangeArrowheads="1"/>
        </xdr:cNvSpPr>
      </xdr:nvSpPr>
      <xdr:spPr bwMode="auto">
        <a:xfrm>
          <a:off x="5857875" y="7038975"/>
          <a:ext cx="76200" cy="76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61</xdr:col>
      <xdr:colOff>47625</xdr:colOff>
      <xdr:row>46</xdr:row>
      <xdr:rowOff>28575</xdr:rowOff>
    </xdr:from>
    <xdr:to>
      <xdr:col>62</xdr:col>
      <xdr:colOff>28575</xdr:colOff>
      <xdr:row>46</xdr:row>
      <xdr:rowOff>104775</xdr:rowOff>
    </xdr:to>
    <xdr:sp macro="" textlink="">
      <xdr:nvSpPr>
        <xdr:cNvPr id="4470" name="Rectangle 4">
          <a:extLst>
            <a:ext uri="{FF2B5EF4-FFF2-40B4-BE49-F238E27FC236}">
              <a16:creationId xmlns:a16="http://schemas.microsoft.com/office/drawing/2014/main" id="{00000000-0008-0000-0200-000076110000}"/>
            </a:ext>
          </a:extLst>
        </xdr:cNvPr>
        <xdr:cNvSpPr>
          <a:spLocks noChangeArrowheads="1"/>
        </xdr:cNvSpPr>
      </xdr:nvSpPr>
      <xdr:spPr bwMode="auto">
        <a:xfrm>
          <a:off x="5857875" y="6886575"/>
          <a:ext cx="76200" cy="76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61</xdr:col>
      <xdr:colOff>47625</xdr:colOff>
      <xdr:row>45</xdr:row>
      <xdr:rowOff>28575</xdr:rowOff>
    </xdr:from>
    <xdr:to>
      <xdr:col>62</xdr:col>
      <xdr:colOff>28575</xdr:colOff>
      <xdr:row>45</xdr:row>
      <xdr:rowOff>104775</xdr:rowOff>
    </xdr:to>
    <xdr:sp macro="" textlink="">
      <xdr:nvSpPr>
        <xdr:cNvPr id="4471" name="Rectangle 5">
          <a:extLst>
            <a:ext uri="{FF2B5EF4-FFF2-40B4-BE49-F238E27FC236}">
              <a16:creationId xmlns:a16="http://schemas.microsoft.com/office/drawing/2014/main" id="{00000000-0008-0000-0200-000077110000}"/>
            </a:ext>
          </a:extLst>
        </xdr:cNvPr>
        <xdr:cNvSpPr>
          <a:spLocks noChangeArrowheads="1"/>
        </xdr:cNvSpPr>
      </xdr:nvSpPr>
      <xdr:spPr bwMode="auto">
        <a:xfrm>
          <a:off x="5857875" y="6734175"/>
          <a:ext cx="76200" cy="76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61</xdr:col>
      <xdr:colOff>47625</xdr:colOff>
      <xdr:row>45</xdr:row>
      <xdr:rowOff>28575</xdr:rowOff>
    </xdr:from>
    <xdr:to>
      <xdr:col>62</xdr:col>
      <xdr:colOff>28575</xdr:colOff>
      <xdr:row>45</xdr:row>
      <xdr:rowOff>104775</xdr:rowOff>
    </xdr:to>
    <xdr:sp macro="" textlink="">
      <xdr:nvSpPr>
        <xdr:cNvPr id="4472" name="Rectangle 6">
          <a:extLst>
            <a:ext uri="{FF2B5EF4-FFF2-40B4-BE49-F238E27FC236}">
              <a16:creationId xmlns:a16="http://schemas.microsoft.com/office/drawing/2014/main" id="{00000000-0008-0000-0200-000078110000}"/>
            </a:ext>
          </a:extLst>
        </xdr:cNvPr>
        <xdr:cNvSpPr>
          <a:spLocks noChangeArrowheads="1"/>
        </xdr:cNvSpPr>
      </xdr:nvSpPr>
      <xdr:spPr bwMode="auto">
        <a:xfrm>
          <a:off x="5857875" y="6734175"/>
          <a:ext cx="76200" cy="76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76200</xdr:colOff>
      <xdr:row>44</xdr:row>
      <xdr:rowOff>104775</xdr:rowOff>
    </xdr:from>
    <xdr:to>
      <xdr:col>7</xdr:col>
      <xdr:colOff>57150</xdr:colOff>
      <xdr:row>45</xdr:row>
      <xdr:rowOff>38100</xdr:rowOff>
    </xdr:to>
    <xdr:sp macro="" textlink="">
      <xdr:nvSpPr>
        <xdr:cNvPr id="4473" name="Rectangle 7">
          <a:extLst>
            <a:ext uri="{FF2B5EF4-FFF2-40B4-BE49-F238E27FC236}">
              <a16:creationId xmlns:a16="http://schemas.microsoft.com/office/drawing/2014/main" id="{00000000-0008-0000-0200-000079110000}"/>
            </a:ext>
          </a:extLst>
        </xdr:cNvPr>
        <xdr:cNvSpPr>
          <a:spLocks noChangeArrowheads="1"/>
        </xdr:cNvSpPr>
      </xdr:nvSpPr>
      <xdr:spPr bwMode="auto">
        <a:xfrm>
          <a:off x="647700" y="6657975"/>
          <a:ext cx="76200" cy="85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76200</xdr:colOff>
      <xdr:row>46</xdr:row>
      <xdr:rowOff>104775</xdr:rowOff>
    </xdr:from>
    <xdr:to>
      <xdr:col>7</xdr:col>
      <xdr:colOff>57150</xdr:colOff>
      <xdr:row>47</xdr:row>
      <xdr:rowOff>38100</xdr:rowOff>
    </xdr:to>
    <xdr:sp macro="" textlink="">
      <xdr:nvSpPr>
        <xdr:cNvPr id="4474" name="Rectangle 8">
          <a:extLst>
            <a:ext uri="{FF2B5EF4-FFF2-40B4-BE49-F238E27FC236}">
              <a16:creationId xmlns:a16="http://schemas.microsoft.com/office/drawing/2014/main" id="{00000000-0008-0000-0200-00007A110000}"/>
            </a:ext>
          </a:extLst>
        </xdr:cNvPr>
        <xdr:cNvSpPr>
          <a:spLocks noChangeArrowheads="1"/>
        </xdr:cNvSpPr>
      </xdr:nvSpPr>
      <xdr:spPr bwMode="auto">
        <a:xfrm>
          <a:off x="647700" y="6962775"/>
          <a:ext cx="76200" cy="85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76200</xdr:colOff>
      <xdr:row>44</xdr:row>
      <xdr:rowOff>104775</xdr:rowOff>
    </xdr:from>
    <xdr:to>
      <xdr:col>16</xdr:col>
      <xdr:colOff>57150</xdr:colOff>
      <xdr:row>45</xdr:row>
      <xdr:rowOff>38100</xdr:rowOff>
    </xdr:to>
    <xdr:sp macro="" textlink="">
      <xdr:nvSpPr>
        <xdr:cNvPr id="4475" name="Rectangle 9">
          <a:extLst>
            <a:ext uri="{FF2B5EF4-FFF2-40B4-BE49-F238E27FC236}">
              <a16:creationId xmlns:a16="http://schemas.microsoft.com/office/drawing/2014/main" id="{00000000-0008-0000-0200-00007B110000}"/>
            </a:ext>
          </a:extLst>
        </xdr:cNvPr>
        <xdr:cNvSpPr>
          <a:spLocks noChangeArrowheads="1"/>
        </xdr:cNvSpPr>
      </xdr:nvSpPr>
      <xdr:spPr bwMode="auto">
        <a:xfrm>
          <a:off x="1504950" y="6657975"/>
          <a:ext cx="76200" cy="85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76200</xdr:colOff>
      <xdr:row>44</xdr:row>
      <xdr:rowOff>104775</xdr:rowOff>
    </xdr:from>
    <xdr:to>
      <xdr:col>26</xdr:col>
      <xdr:colOff>57150</xdr:colOff>
      <xdr:row>45</xdr:row>
      <xdr:rowOff>38100</xdr:rowOff>
    </xdr:to>
    <xdr:sp macro="" textlink="">
      <xdr:nvSpPr>
        <xdr:cNvPr id="4476" name="Rectangle 10">
          <a:extLst>
            <a:ext uri="{FF2B5EF4-FFF2-40B4-BE49-F238E27FC236}">
              <a16:creationId xmlns:a16="http://schemas.microsoft.com/office/drawing/2014/main" id="{00000000-0008-0000-0200-00007C110000}"/>
            </a:ext>
          </a:extLst>
        </xdr:cNvPr>
        <xdr:cNvSpPr>
          <a:spLocks noChangeArrowheads="1"/>
        </xdr:cNvSpPr>
      </xdr:nvSpPr>
      <xdr:spPr bwMode="auto">
        <a:xfrm>
          <a:off x="2457450" y="6657975"/>
          <a:ext cx="76200" cy="85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38</xdr:col>
      <xdr:colOff>19050</xdr:colOff>
      <xdr:row>2</xdr:row>
      <xdr:rowOff>133350</xdr:rowOff>
    </xdr:from>
    <xdr:to>
      <xdr:col>40</xdr:col>
      <xdr:colOff>9525</xdr:colOff>
      <xdr:row>3</xdr:row>
      <xdr:rowOff>142875</xdr:rowOff>
    </xdr:to>
    <xdr:sp macro="" textlink="">
      <xdr:nvSpPr>
        <xdr:cNvPr id="15" name="Oval 12">
          <a:extLst>
            <a:ext uri="{FF2B5EF4-FFF2-40B4-BE49-F238E27FC236}">
              <a16:creationId xmlns:a16="http://schemas.microsoft.com/office/drawing/2014/main" id="{00000000-0008-0000-0200-00000F000000}"/>
            </a:ext>
          </a:extLst>
        </xdr:cNvPr>
        <xdr:cNvSpPr>
          <a:spLocks noChangeArrowheads="1"/>
        </xdr:cNvSpPr>
      </xdr:nvSpPr>
      <xdr:spPr bwMode="auto">
        <a:xfrm>
          <a:off x="3638550" y="438150"/>
          <a:ext cx="180975"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AU501"/>
  <sheetViews>
    <sheetView tabSelected="1" workbookViewId="0">
      <pane ySplit="1" topLeftCell="A2" activePane="bottomLeft" state="frozen"/>
      <selection pane="bottomLeft" activeCell="B2" sqref="B2"/>
    </sheetView>
  </sheetViews>
  <sheetFormatPr defaultRowHeight="13.5" x14ac:dyDescent="0.15"/>
  <cols>
    <col min="1" max="1" width="4.5" style="1" customWidth="1"/>
    <col min="2" max="3" width="7.125" style="1" customWidth="1"/>
    <col min="4" max="4" width="9" style="1"/>
    <col min="5" max="5" width="0" style="1" hidden="1" customWidth="1"/>
    <col min="6" max="6" width="12.125" style="1" customWidth="1"/>
    <col min="7" max="7" width="16.625" style="1" customWidth="1"/>
    <col min="8" max="8" width="14.125" style="1" customWidth="1"/>
    <col min="9" max="9" width="5.25" style="2" customWidth="1"/>
    <col min="10" max="10" width="9" style="1"/>
    <col min="11" max="11" width="0" style="1" hidden="1" customWidth="1"/>
    <col min="12" max="12" width="9" style="3"/>
    <col min="13" max="13" width="11.625" style="3" customWidth="1"/>
    <col min="14" max="14" width="9" style="1"/>
    <col min="15" max="15" width="15.625" style="4" customWidth="1"/>
    <col min="16" max="16" width="14.625" style="4" customWidth="1"/>
    <col min="17" max="17" width="9" style="1"/>
    <col min="18" max="19" width="11.5" style="38" customWidth="1"/>
    <col min="20" max="20" width="9" style="38" customWidth="1"/>
    <col min="21" max="26" width="9" style="1" hidden="1" customWidth="1"/>
    <col min="27" max="27" width="9" style="1" customWidth="1"/>
    <col min="28" max="28" width="19" style="1" customWidth="1"/>
    <col min="29" max="29" width="17.875" style="1" customWidth="1"/>
    <col min="30" max="30" width="22.25" style="117" customWidth="1"/>
    <col min="31" max="31" width="28.125" style="1" hidden="1" customWidth="1"/>
    <col min="32" max="32" width="9" style="1" hidden="1" customWidth="1"/>
    <col min="33" max="34" width="9" style="3"/>
    <col min="35" max="35" width="9.5" style="1" customWidth="1"/>
    <col min="36" max="36" width="9" style="1" hidden="1" customWidth="1"/>
    <col min="37" max="37" width="9" style="1"/>
    <col min="38" max="38" width="9" style="1" customWidth="1"/>
    <col min="39" max="39" width="8.875" style="1" hidden="1" customWidth="1"/>
    <col min="40" max="40" width="8.875" style="1" customWidth="1"/>
    <col min="41" max="47" width="8.875" style="1" hidden="1" customWidth="1"/>
    <col min="48" max="16384" width="9" style="1"/>
  </cols>
  <sheetData>
    <row r="1" spans="1:47" s="158" customFormat="1" x14ac:dyDescent="0.15">
      <c r="A1" s="154" t="s">
        <v>0</v>
      </c>
      <c r="B1" s="154" t="s">
        <v>1</v>
      </c>
      <c r="C1" s="154" t="s">
        <v>2</v>
      </c>
      <c r="D1" s="154" t="s">
        <v>3</v>
      </c>
      <c r="E1" s="154" t="s">
        <v>4</v>
      </c>
      <c r="F1" s="154" t="s">
        <v>5</v>
      </c>
      <c r="G1" s="154" t="s">
        <v>159</v>
      </c>
      <c r="H1" s="154" t="s">
        <v>6</v>
      </c>
      <c r="I1" s="154" t="s">
        <v>7</v>
      </c>
      <c r="J1" s="154" t="s">
        <v>8</v>
      </c>
      <c r="K1" s="154" t="s">
        <v>9</v>
      </c>
      <c r="L1" s="156" t="s">
        <v>10</v>
      </c>
      <c r="M1" s="156" t="s">
        <v>11</v>
      </c>
      <c r="N1" s="154" t="s">
        <v>12</v>
      </c>
      <c r="O1" s="157" t="s">
        <v>13</v>
      </c>
      <c r="P1" s="157" t="s">
        <v>14</v>
      </c>
      <c r="Q1" s="154" t="s">
        <v>15</v>
      </c>
      <c r="R1" s="155" t="s">
        <v>16</v>
      </c>
      <c r="S1" s="155" t="s">
        <v>17</v>
      </c>
      <c r="T1" s="155" t="s">
        <v>18</v>
      </c>
      <c r="U1" s="154" t="s">
        <v>19</v>
      </c>
      <c r="V1" s="154" t="s">
        <v>20</v>
      </c>
      <c r="W1" s="154" t="s">
        <v>19</v>
      </c>
      <c r="X1" s="154" t="s">
        <v>20</v>
      </c>
      <c r="Y1" s="154" t="s">
        <v>19</v>
      </c>
      <c r="Z1" s="154" t="s">
        <v>20</v>
      </c>
      <c r="AA1" s="154" t="s">
        <v>21</v>
      </c>
      <c r="AB1" s="154" t="s">
        <v>22</v>
      </c>
      <c r="AC1" s="154" t="s">
        <v>23</v>
      </c>
      <c r="AD1" s="154" t="s">
        <v>160</v>
      </c>
      <c r="AE1" s="154" t="s">
        <v>161</v>
      </c>
      <c r="AF1" s="154" t="s">
        <v>26</v>
      </c>
      <c r="AG1" s="156" t="s">
        <v>27</v>
      </c>
      <c r="AH1" s="156" t="s">
        <v>28</v>
      </c>
      <c r="AI1" s="154" t="s">
        <v>29</v>
      </c>
      <c r="AJ1" s="154" t="s">
        <v>30</v>
      </c>
      <c r="AK1" s="154" t="s">
        <v>31</v>
      </c>
      <c r="AL1" s="154" t="s">
        <v>32</v>
      </c>
      <c r="AM1" s="154" t="s">
        <v>9835</v>
      </c>
      <c r="AN1" s="154" t="s">
        <v>9834</v>
      </c>
      <c r="AO1" s="120" t="s">
        <v>34</v>
      </c>
      <c r="AP1" s="120" t="s">
        <v>35</v>
      </c>
      <c r="AQ1" s="120" t="s">
        <v>36</v>
      </c>
      <c r="AR1" s="120" t="s">
        <v>37</v>
      </c>
      <c r="AS1" s="120" t="s">
        <v>38</v>
      </c>
      <c r="AT1" s="120" t="s">
        <v>39</v>
      </c>
      <c r="AU1" s="120" t="s">
        <v>40</v>
      </c>
    </row>
    <row r="2" spans="1:47" s="8" customFormat="1" x14ac:dyDescent="0.15">
      <c r="A2" s="119">
        <v>1</v>
      </c>
      <c r="B2" s="5"/>
      <c r="C2" s="5"/>
      <c r="D2" s="10"/>
      <c r="E2" s="5"/>
      <c r="F2" s="10"/>
      <c r="G2" s="5"/>
      <c r="H2" s="5"/>
      <c r="I2" s="118"/>
      <c r="J2" s="10"/>
      <c r="K2" s="5"/>
      <c r="L2" s="7"/>
      <c r="M2" s="7"/>
      <c r="N2" s="10"/>
      <c r="O2" s="9"/>
      <c r="P2" s="9"/>
      <c r="Q2" s="10"/>
      <c r="R2" s="37"/>
      <c r="S2" s="37"/>
      <c r="T2" s="121">
        <f t="shared" ref="T2" si="0">SUM(R2:S2)</f>
        <v>0</v>
      </c>
      <c r="U2" s="119"/>
      <c r="V2" s="119"/>
      <c r="W2" s="119"/>
      <c r="X2" s="119"/>
      <c r="Y2" s="119"/>
      <c r="Z2" s="119"/>
      <c r="AA2" s="10"/>
      <c r="AB2" s="5"/>
      <c r="AC2" s="5"/>
      <c r="AD2" s="240" t="e">
        <f>VLOOKUP(AA2,住所!A:D,4)</f>
        <v>#N/A</v>
      </c>
      <c r="AE2" s="119"/>
      <c r="AF2" s="119"/>
      <c r="AG2" s="7"/>
      <c r="AH2" s="7"/>
      <c r="AI2" s="5"/>
      <c r="AJ2" s="122">
        <v>1</v>
      </c>
      <c r="AK2" s="5"/>
      <c r="AL2" s="5"/>
      <c r="AM2" s="119"/>
      <c r="AN2" s="5">
        <v>1</v>
      </c>
      <c r="AO2" s="119"/>
      <c r="AP2" s="119"/>
      <c r="AQ2" s="119"/>
      <c r="AR2" s="119"/>
      <c r="AS2" s="119"/>
      <c r="AT2" s="119"/>
      <c r="AU2" s="119">
        <v>1</v>
      </c>
    </row>
    <row r="3" spans="1:47" s="8" customFormat="1" x14ac:dyDescent="0.15">
      <c r="A3" s="119">
        <v>2</v>
      </c>
      <c r="B3" s="5"/>
      <c r="C3" s="5"/>
      <c r="D3" s="10"/>
      <c r="E3" s="5"/>
      <c r="F3" s="10"/>
      <c r="G3" s="5"/>
      <c r="H3" s="5"/>
      <c r="I3" s="118"/>
      <c r="J3" s="10"/>
      <c r="K3" s="5"/>
      <c r="L3" s="7"/>
      <c r="M3" s="7"/>
      <c r="N3" s="10"/>
      <c r="O3" s="9"/>
      <c r="P3" s="9"/>
      <c r="Q3" s="10"/>
      <c r="R3" s="37"/>
      <c r="S3" s="37"/>
      <c r="T3" s="121">
        <f t="shared" ref="T3:T66" si="1">SUM(R3:S3)</f>
        <v>0</v>
      </c>
      <c r="U3" s="119"/>
      <c r="V3" s="119"/>
      <c r="W3" s="119"/>
      <c r="X3" s="119"/>
      <c r="Y3" s="119"/>
      <c r="Z3" s="119"/>
      <c r="AA3" s="10"/>
      <c r="AB3" s="5"/>
      <c r="AC3" s="5"/>
      <c r="AD3" s="240" t="e">
        <f>VLOOKUP(AA3,住所!A:D,4)</f>
        <v>#N/A</v>
      </c>
      <c r="AE3" s="119"/>
      <c r="AF3" s="119"/>
      <c r="AG3" s="7"/>
      <c r="AH3" s="7"/>
      <c r="AI3" s="5"/>
      <c r="AJ3" s="122">
        <v>1</v>
      </c>
      <c r="AK3" s="5"/>
      <c r="AL3" s="5"/>
      <c r="AM3" s="119"/>
      <c r="AN3" s="5"/>
      <c r="AO3" s="119"/>
      <c r="AP3" s="119"/>
      <c r="AQ3" s="119"/>
      <c r="AR3" s="119"/>
      <c r="AS3" s="119"/>
      <c r="AT3" s="119"/>
      <c r="AU3" s="119">
        <v>1</v>
      </c>
    </row>
    <row r="4" spans="1:47" s="8" customFormat="1" x14ac:dyDescent="0.15">
      <c r="A4" s="119">
        <v>3</v>
      </c>
      <c r="B4" s="5"/>
      <c r="C4" s="5"/>
      <c r="D4" s="10"/>
      <c r="E4" s="5"/>
      <c r="F4" s="10"/>
      <c r="G4" s="5"/>
      <c r="H4" s="5"/>
      <c r="I4" s="118"/>
      <c r="J4" s="10"/>
      <c r="K4" s="5"/>
      <c r="L4" s="7"/>
      <c r="M4" s="7"/>
      <c r="N4" s="10"/>
      <c r="O4" s="9"/>
      <c r="P4" s="9"/>
      <c r="Q4" s="10"/>
      <c r="R4" s="37"/>
      <c r="S4" s="37"/>
      <c r="T4" s="121">
        <f t="shared" si="1"/>
        <v>0</v>
      </c>
      <c r="U4" s="119"/>
      <c r="V4" s="119"/>
      <c r="W4" s="119"/>
      <c r="X4" s="119"/>
      <c r="Y4" s="119"/>
      <c r="Z4" s="119"/>
      <c r="AA4" s="10"/>
      <c r="AB4" s="5"/>
      <c r="AC4" s="5"/>
      <c r="AD4" s="240" t="e">
        <f>VLOOKUP(AA4,住所!A:D,4)</f>
        <v>#N/A</v>
      </c>
      <c r="AE4" s="119"/>
      <c r="AF4" s="119"/>
      <c r="AG4" s="7"/>
      <c r="AH4" s="7"/>
      <c r="AI4" s="5"/>
      <c r="AJ4" s="122">
        <v>1</v>
      </c>
      <c r="AK4" s="5"/>
      <c r="AL4" s="5"/>
      <c r="AM4" s="119"/>
      <c r="AN4" s="5"/>
      <c r="AO4" s="119"/>
      <c r="AP4" s="119"/>
      <c r="AQ4" s="119"/>
      <c r="AR4" s="119"/>
      <c r="AS4" s="119"/>
      <c r="AT4" s="119"/>
      <c r="AU4" s="119">
        <v>1</v>
      </c>
    </row>
    <row r="5" spans="1:47" s="8" customFormat="1" x14ac:dyDescent="0.15">
      <c r="A5" s="119">
        <v>4</v>
      </c>
      <c r="B5" s="5"/>
      <c r="C5" s="5"/>
      <c r="D5" s="10"/>
      <c r="E5" s="5"/>
      <c r="F5" s="10"/>
      <c r="G5" s="5"/>
      <c r="H5" s="5"/>
      <c r="I5" s="118"/>
      <c r="J5" s="10"/>
      <c r="K5" s="5"/>
      <c r="L5" s="7"/>
      <c r="M5" s="7"/>
      <c r="N5" s="10"/>
      <c r="O5" s="9"/>
      <c r="P5" s="9"/>
      <c r="Q5" s="10"/>
      <c r="R5" s="37"/>
      <c r="S5" s="37"/>
      <c r="T5" s="121">
        <f t="shared" si="1"/>
        <v>0</v>
      </c>
      <c r="U5" s="119"/>
      <c r="V5" s="119"/>
      <c r="W5" s="119"/>
      <c r="X5" s="119"/>
      <c r="Y5" s="119"/>
      <c r="Z5" s="119"/>
      <c r="AA5" s="10"/>
      <c r="AB5" s="5"/>
      <c r="AC5" s="5"/>
      <c r="AD5" s="240" t="e">
        <f>VLOOKUP(AA5,住所!A:D,4)</f>
        <v>#N/A</v>
      </c>
      <c r="AE5" s="119"/>
      <c r="AF5" s="119"/>
      <c r="AG5" s="7"/>
      <c r="AH5" s="7"/>
      <c r="AI5" s="5"/>
      <c r="AJ5" s="122">
        <v>1</v>
      </c>
      <c r="AK5" s="5"/>
      <c r="AL5" s="5"/>
      <c r="AM5" s="119"/>
      <c r="AN5" s="5"/>
      <c r="AO5" s="119"/>
      <c r="AP5" s="119"/>
      <c r="AQ5" s="119"/>
      <c r="AR5" s="119"/>
      <c r="AS5" s="119"/>
      <c r="AT5" s="119"/>
      <c r="AU5" s="119">
        <v>1</v>
      </c>
    </row>
    <row r="6" spans="1:47" s="8" customFormat="1" x14ac:dyDescent="0.15">
      <c r="A6" s="119">
        <v>5</v>
      </c>
      <c r="B6" s="5"/>
      <c r="C6" s="5"/>
      <c r="D6" s="10"/>
      <c r="E6" s="5"/>
      <c r="F6" s="10"/>
      <c r="G6" s="5"/>
      <c r="H6" s="5"/>
      <c r="I6" s="118"/>
      <c r="J6" s="10"/>
      <c r="K6" s="5"/>
      <c r="L6" s="7"/>
      <c r="M6" s="7"/>
      <c r="N6" s="10"/>
      <c r="O6" s="9"/>
      <c r="P6" s="9"/>
      <c r="Q6" s="10"/>
      <c r="R6" s="37"/>
      <c r="S6" s="37"/>
      <c r="T6" s="121">
        <f t="shared" si="1"/>
        <v>0</v>
      </c>
      <c r="U6" s="119"/>
      <c r="V6" s="119"/>
      <c r="W6" s="119"/>
      <c r="X6" s="119"/>
      <c r="Y6" s="119"/>
      <c r="Z6" s="119"/>
      <c r="AA6" s="10"/>
      <c r="AB6" s="5"/>
      <c r="AC6" s="5"/>
      <c r="AD6" s="240" t="e">
        <f>VLOOKUP(AA6,住所!A:D,4)</f>
        <v>#N/A</v>
      </c>
      <c r="AE6" s="119"/>
      <c r="AF6" s="119"/>
      <c r="AG6" s="7"/>
      <c r="AH6" s="7"/>
      <c r="AI6" s="5"/>
      <c r="AJ6" s="122">
        <v>1</v>
      </c>
      <c r="AK6" s="5"/>
      <c r="AL6" s="5"/>
      <c r="AM6" s="119"/>
      <c r="AN6" s="5"/>
      <c r="AO6" s="119"/>
      <c r="AP6" s="119"/>
      <c r="AQ6" s="119"/>
      <c r="AR6" s="119"/>
      <c r="AS6" s="119"/>
      <c r="AT6" s="119"/>
      <c r="AU6" s="119">
        <v>1</v>
      </c>
    </row>
    <row r="7" spans="1:47" s="8" customFormat="1" x14ac:dyDescent="0.15">
      <c r="A7" s="119">
        <v>6</v>
      </c>
      <c r="B7" s="5"/>
      <c r="C7" s="5"/>
      <c r="D7" s="10"/>
      <c r="E7" s="5"/>
      <c r="F7" s="10"/>
      <c r="G7" s="5"/>
      <c r="H7" s="5"/>
      <c r="I7" s="118"/>
      <c r="J7" s="10"/>
      <c r="K7" s="5"/>
      <c r="L7" s="7"/>
      <c r="M7" s="7"/>
      <c r="N7" s="10"/>
      <c r="O7" s="9"/>
      <c r="P7" s="9"/>
      <c r="Q7" s="10"/>
      <c r="R7" s="37"/>
      <c r="S7" s="37"/>
      <c r="T7" s="121">
        <f t="shared" si="1"/>
        <v>0</v>
      </c>
      <c r="U7" s="119"/>
      <c r="V7" s="119"/>
      <c r="W7" s="119"/>
      <c r="X7" s="119"/>
      <c r="Y7" s="119"/>
      <c r="Z7" s="119"/>
      <c r="AA7" s="10"/>
      <c r="AB7" s="5"/>
      <c r="AC7" s="5"/>
      <c r="AD7" s="240" t="e">
        <f>VLOOKUP(AA7,住所!A:D,4)</f>
        <v>#N/A</v>
      </c>
      <c r="AE7" s="119"/>
      <c r="AF7" s="119"/>
      <c r="AG7" s="7"/>
      <c r="AH7" s="7"/>
      <c r="AI7" s="5"/>
      <c r="AJ7" s="122">
        <v>1</v>
      </c>
      <c r="AK7" s="5"/>
      <c r="AL7" s="5"/>
      <c r="AM7" s="119"/>
      <c r="AN7" s="5"/>
      <c r="AO7" s="119"/>
      <c r="AP7" s="119"/>
      <c r="AQ7" s="119"/>
      <c r="AR7" s="119"/>
      <c r="AS7" s="119"/>
      <c r="AT7" s="119"/>
      <c r="AU7" s="119">
        <v>1</v>
      </c>
    </row>
    <row r="8" spans="1:47" s="8" customFormat="1" x14ac:dyDescent="0.15">
      <c r="A8" s="119">
        <v>7</v>
      </c>
      <c r="B8" s="5"/>
      <c r="C8" s="5"/>
      <c r="D8" s="10"/>
      <c r="E8" s="5"/>
      <c r="F8" s="10"/>
      <c r="G8" s="5"/>
      <c r="H8" s="5"/>
      <c r="I8" s="118"/>
      <c r="J8" s="10"/>
      <c r="K8" s="5"/>
      <c r="L8" s="7"/>
      <c r="M8" s="7"/>
      <c r="N8" s="10"/>
      <c r="O8" s="9"/>
      <c r="P8" s="9"/>
      <c r="Q8" s="10"/>
      <c r="R8" s="37"/>
      <c r="S8" s="37"/>
      <c r="T8" s="121">
        <f t="shared" si="1"/>
        <v>0</v>
      </c>
      <c r="U8" s="119"/>
      <c r="V8" s="119"/>
      <c r="W8" s="119"/>
      <c r="X8" s="119"/>
      <c r="Y8" s="119"/>
      <c r="Z8" s="119"/>
      <c r="AA8" s="10"/>
      <c r="AB8" s="5"/>
      <c r="AC8" s="5"/>
      <c r="AD8" s="240" t="e">
        <f>VLOOKUP(AA8,住所!A:D,4)</f>
        <v>#N/A</v>
      </c>
      <c r="AE8" s="119"/>
      <c r="AF8" s="119"/>
      <c r="AG8" s="7"/>
      <c r="AH8" s="7"/>
      <c r="AI8" s="5"/>
      <c r="AJ8" s="122">
        <v>1</v>
      </c>
      <c r="AK8" s="5"/>
      <c r="AL8" s="5"/>
      <c r="AM8" s="119"/>
      <c r="AN8" s="5"/>
      <c r="AO8" s="119"/>
      <c r="AP8" s="119"/>
      <c r="AQ8" s="119"/>
      <c r="AR8" s="119"/>
      <c r="AS8" s="119"/>
      <c r="AT8" s="119"/>
      <c r="AU8" s="119">
        <v>1</v>
      </c>
    </row>
    <row r="9" spans="1:47" s="8" customFormat="1" x14ac:dyDescent="0.15">
      <c r="A9" s="119">
        <v>8</v>
      </c>
      <c r="B9" s="5"/>
      <c r="C9" s="5"/>
      <c r="D9" s="10"/>
      <c r="E9" s="5"/>
      <c r="F9" s="10"/>
      <c r="G9" s="5"/>
      <c r="H9" s="5"/>
      <c r="I9" s="118"/>
      <c r="J9" s="10"/>
      <c r="K9" s="5"/>
      <c r="L9" s="7"/>
      <c r="M9" s="7"/>
      <c r="N9" s="10"/>
      <c r="O9" s="9"/>
      <c r="P9" s="9"/>
      <c r="Q9" s="10"/>
      <c r="R9" s="37"/>
      <c r="S9" s="37"/>
      <c r="T9" s="121">
        <f t="shared" si="1"/>
        <v>0</v>
      </c>
      <c r="U9" s="119"/>
      <c r="V9" s="119"/>
      <c r="W9" s="119"/>
      <c r="X9" s="119"/>
      <c r="Y9" s="119"/>
      <c r="Z9" s="119"/>
      <c r="AA9" s="10"/>
      <c r="AB9" s="5"/>
      <c r="AC9" s="5"/>
      <c r="AD9" s="240" t="e">
        <f>VLOOKUP(AA9,住所!A:D,4)</f>
        <v>#N/A</v>
      </c>
      <c r="AE9" s="119"/>
      <c r="AF9" s="119"/>
      <c r="AG9" s="7"/>
      <c r="AH9" s="7"/>
      <c r="AI9" s="5"/>
      <c r="AJ9" s="122">
        <v>1</v>
      </c>
      <c r="AK9" s="5"/>
      <c r="AL9" s="5"/>
      <c r="AM9" s="119"/>
      <c r="AN9" s="5"/>
      <c r="AO9" s="119"/>
      <c r="AP9" s="119"/>
      <c r="AQ9" s="119"/>
      <c r="AR9" s="119"/>
      <c r="AS9" s="119"/>
      <c r="AT9" s="119"/>
      <c r="AU9" s="119">
        <v>1</v>
      </c>
    </row>
    <row r="10" spans="1:47" s="8" customFormat="1" x14ac:dyDescent="0.15">
      <c r="A10" s="119">
        <v>9</v>
      </c>
      <c r="B10" s="5"/>
      <c r="C10" s="5"/>
      <c r="D10" s="10"/>
      <c r="E10" s="5"/>
      <c r="F10" s="10"/>
      <c r="G10" s="5"/>
      <c r="H10" s="5"/>
      <c r="I10" s="118"/>
      <c r="J10" s="10"/>
      <c r="K10" s="5"/>
      <c r="L10" s="7"/>
      <c r="M10" s="7"/>
      <c r="N10" s="10"/>
      <c r="O10" s="9"/>
      <c r="P10" s="9"/>
      <c r="Q10" s="10"/>
      <c r="R10" s="37"/>
      <c r="S10" s="37"/>
      <c r="T10" s="121">
        <f t="shared" si="1"/>
        <v>0</v>
      </c>
      <c r="U10" s="119"/>
      <c r="V10" s="119"/>
      <c r="W10" s="119"/>
      <c r="X10" s="119"/>
      <c r="Y10" s="119"/>
      <c r="Z10" s="119"/>
      <c r="AA10" s="10"/>
      <c r="AB10" s="5"/>
      <c r="AC10" s="5"/>
      <c r="AD10" s="240" t="e">
        <f>VLOOKUP(AA10,住所!A:D,4)</f>
        <v>#N/A</v>
      </c>
      <c r="AE10" s="119"/>
      <c r="AF10" s="119"/>
      <c r="AG10" s="7"/>
      <c r="AH10" s="7"/>
      <c r="AI10" s="5"/>
      <c r="AJ10" s="122">
        <v>1</v>
      </c>
      <c r="AK10" s="5"/>
      <c r="AL10" s="5"/>
      <c r="AM10" s="119"/>
      <c r="AN10" s="5"/>
      <c r="AO10" s="119"/>
      <c r="AP10" s="119"/>
      <c r="AQ10" s="119"/>
      <c r="AR10" s="119"/>
      <c r="AS10" s="119"/>
      <c r="AT10" s="119"/>
      <c r="AU10" s="119">
        <v>1</v>
      </c>
    </row>
    <row r="11" spans="1:47" s="8" customFormat="1" x14ac:dyDescent="0.15">
      <c r="A11" s="119">
        <v>10</v>
      </c>
      <c r="B11" s="5"/>
      <c r="C11" s="5"/>
      <c r="D11" s="10"/>
      <c r="E11" s="5"/>
      <c r="F11" s="10"/>
      <c r="G11" s="5"/>
      <c r="H11" s="5"/>
      <c r="I11" s="118"/>
      <c r="J11" s="10"/>
      <c r="K11" s="5"/>
      <c r="L11" s="7"/>
      <c r="M11" s="7"/>
      <c r="N11" s="10"/>
      <c r="O11" s="9"/>
      <c r="P11" s="9"/>
      <c r="Q11" s="10"/>
      <c r="R11" s="37"/>
      <c r="S11" s="37"/>
      <c r="T11" s="121">
        <f t="shared" si="1"/>
        <v>0</v>
      </c>
      <c r="U11" s="119"/>
      <c r="V11" s="119"/>
      <c r="W11" s="119"/>
      <c r="X11" s="119"/>
      <c r="Y11" s="119"/>
      <c r="Z11" s="119"/>
      <c r="AA11" s="10"/>
      <c r="AB11" s="5"/>
      <c r="AC11" s="5"/>
      <c r="AD11" s="240" t="e">
        <f>VLOOKUP(AA11,住所!A:D,4)</f>
        <v>#N/A</v>
      </c>
      <c r="AE11" s="119"/>
      <c r="AF11" s="119"/>
      <c r="AG11" s="7"/>
      <c r="AH11" s="7"/>
      <c r="AI11" s="5"/>
      <c r="AJ11" s="122">
        <v>1</v>
      </c>
      <c r="AK11" s="5"/>
      <c r="AL11" s="5"/>
      <c r="AM11" s="119"/>
      <c r="AN11" s="5"/>
      <c r="AO11" s="119"/>
      <c r="AP11" s="119"/>
      <c r="AQ11" s="119"/>
      <c r="AR11" s="119"/>
      <c r="AS11" s="119"/>
      <c r="AT11" s="119"/>
      <c r="AU11" s="119">
        <v>1</v>
      </c>
    </row>
    <row r="12" spans="1:47" s="8" customFormat="1" x14ac:dyDescent="0.15">
      <c r="A12" s="119">
        <v>11</v>
      </c>
      <c r="B12" s="5"/>
      <c r="C12" s="5"/>
      <c r="D12" s="10"/>
      <c r="E12" s="5"/>
      <c r="F12" s="10"/>
      <c r="G12" s="5"/>
      <c r="H12" s="5"/>
      <c r="I12" s="118"/>
      <c r="J12" s="10"/>
      <c r="K12" s="5"/>
      <c r="L12" s="7"/>
      <c r="M12" s="7"/>
      <c r="N12" s="10"/>
      <c r="O12" s="9"/>
      <c r="P12" s="9"/>
      <c r="Q12" s="10"/>
      <c r="R12" s="37"/>
      <c r="S12" s="37"/>
      <c r="T12" s="121">
        <f t="shared" si="1"/>
        <v>0</v>
      </c>
      <c r="U12" s="119"/>
      <c r="V12" s="119"/>
      <c r="W12" s="119"/>
      <c r="X12" s="119"/>
      <c r="Y12" s="119"/>
      <c r="Z12" s="119"/>
      <c r="AA12" s="10"/>
      <c r="AB12" s="5"/>
      <c r="AC12" s="5"/>
      <c r="AD12" s="240" t="e">
        <f>VLOOKUP(AA12,住所!A:D,4)</f>
        <v>#N/A</v>
      </c>
      <c r="AE12" s="119"/>
      <c r="AF12" s="119"/>
      <c r="AG12" s="7"/>
      <c r="AH12" s="7"/>
      <c r="AI12" s="5"/>
      <c r="AJ12" s="122">
        <v>1</v>
      </c>
      <c r="AK12" s="5"/>
      <c r="AL12" s="5"/>
      <c r="AM12" s="119"/>
      <c r="AN12" s="5"/>
      <c r="AO12" s="119"/>
      <c r="AP12" s="119"/>
      <c r="AQ12" s="119"/>
      <c r="AR12" s="119"/>
      <c r="AS12" s="119"/>
      <c r="AT12" s="119"/>
      <c r="AU12" s="119">
        <v>1</v>
      </c>
    </row>
    <row r="13" spans="1:47" s="8" customFormat="1" x14ac:dyDescent="0.15">
      <c r="A13" s="119">
        <v>12</v>
      </c>
      <c r="B13" s="5"/>
      <c r="C13" s="5"/>
      <c r="D13" s="10"/>
      <c r="E13" s="5"/>
      <c r="F13" s="10"/>
      <c r="G13" s="5"/>
      <c r="H13" s="5"/>
      <c r="I13" s="118"/>
      <c r="J13" s="10"/>
      <c r="K13" s="5"/>
      <c r="L13" s="7"/>
      <c r="M13" s="7"/>
      <c r="N13" s="10"/>
      <c r="O13" s="9"/>
      <c r="P13" s="9"/>
      <c r="Q13" s="10"/>
      <c r="R13" s="37"/>
      <c r="S13" s="37"/>
      <c r="T13" s="121">
        <f t="shared" si="1"/>
        <v>0</v>
      </c>
      <c r="U13" s="119"/>
      <c r="V13" s="119"/>
      <c r="W13" s="119"/>
      <c r="X13" s="119"/>
      <c r="Y13" s="119"/>
      <c r="Z13" s="119"/>
      <c r="AA13" s="10"/>
      <c r="AB13" s="5"/>
      <c r="AC13" s="5"/>
      <c r="AD13" s="240" t="e">
        <f>VLOOKUP(AA13,住所!A:D,4)</f>
        <v>#N/A</v>
      </c>
      <c r="AE13" s="119"/>
      <c r="AF13" s="119"/>
      <c r="AG13" s="7"/>
      <c r="AH13" s="7"/>
      <c r="AI13" s="5"/>
      <c r="AJ13" s="122">
        <v>1</v>
      </c>
      <c r="AK13" s="5"/>
      <c r="AL13" s="5"/>
      <c r="AM13" s="119"/>
      <c r="AN13" s="5"/>
      <c r="AO13" s="119"/>
      <c r="AP13" s="119"/>
      <c r="AQ13" s="119"/>
      <c r="AR13" s="119"/>
      <c r="AS13" s="119"/>
      <c r="AT13" s="119"/>
      <c r="AU13" s="119">
        <v>1</v>
      </c>
    </row>
    <row r="14" spans="1:47" s="8" customFormat="1" x14ac:dyDescent="0.15">
      <c r="A14" s="119">
        <v>13</v>
      </c>
      <c r="B14" s="5"/>
      <c r="C14" s="5"/>
      <c r="D14" s="10"/>
      <c r="E14" s="5"/>
      <c r="F14" s="10"/>
      <c r="G14" s="5"/>
      <c r="H14" s="5"/>
      <c r="I14" s="118"/>
      <c r="J14" s="10"/>
      <c r="K14" s="5"/>
      <c r="L14" s="7"/>
      <c r="M14" s="7"/>
      <c r="N14" s="10"/>
      <c r="O14" s="9"/>
      <c r="P14" s="9"/>
      <c r="Q14" s="10"/>
      <c r="R14" s="37"/>
      <c r="S14" s="37"/>
      <c r="T14" s="121">
        <f t="shared" si="1"/>
        <v>0</v>
      </c>
      <c r="U14" s="119"/>
      <c r="V14" s="119"/>
      <c r="W14" s="119"/>
      <c r="X14" s="119"/>
      <c r="Y14" s="119"/>
      <c r="Z14" s="119"/>
      <c r="AA14" s="10"/>
      <c r="AB14" s="5"/>
      <c r="AC14" s="5"/>
      <c r="AD14" s="240" t="e">
        <f>VLOOKUP(AA14,住所!A:D,4)</f>
        <v>#N/A</v>
      </c>
      <c r="AE14" s="119"/>
      <c r="AF14" s="119"/>
      <c r="AG14" s="7"/>
      <c r="AH14" s="7"/>
      <c r="AI14" s="5"/>
      <c r="AJ14" s="122">
        <v>1</v>
      </c>
      <c r="AK14" s="5"/>
      <c r="AL14" s="5"/>
      <c r="AM14" s="119"/>
      <c r="AN14" s="5"/>
      <c r="AO14" s="119"/>
      <c r="AP14" s="119"/>
      <c r="AQ14" s="119"/>
      <c r="AR14" s="119"/>
      <c r="AS14" s="119"/>
      <c r="AT14" s="119"/>
      <c r="AU14" s="119">
        <v>1</v>
      </c>
    </row>
    <row r="15" spans="1:47" s="8" customFormat="1" x14ac:dyDescent="0.15">
      <c r="A15" s="119">
        <v>14</v>
      </c>
      <c r="B15" s="5"/>
      <c r="C15" s="5"/>
      <c r="D15" s="10"/>
      <c r="E15" s="5"/>
      <c r="F15" s="10"/>
      <c r="G15" s="5"/>
      <c r="H15" s="5"/>
      <c r="I15" s="118"/>
      <c r="J15" s="10"/>
      <c r="K15" s="5"/>
      <c r="L15" s="7"/>
      <c r="M15" s="7"/>
      <c r="N15" s="10"/>
      <c r="O15" s="9"/>
      <c r="P15" s="9"/>
      <c r="Q15" s="10"/>
      <c r="R15" s="37"/>
      <c r="S15" s="37"/>
      <c r="T15" s="121">
        <f t="shared" si="1"/>
        <v>0</v>
      </c>
      <c r="U15" s="119"/>
      <c r="V15" s="119"/>
      <c r="W15" s="119"/>
      <c r="X15" s="119"/>
      <c r="Y15" s="119"/>
      <c r="Z15" s="119"/>
      <c r="AA15" s="10"/>
      <c r="AB15" s="5"/>
      <c r="AC15" s="5"/>
      <c r="AD15" s="240" t="e">
        <f>VLOOKUP(AA15,住所!A:D,4)</f>
        <v>#N/A</v>
      </c>
      <c r="AE15" s="119"/>
      <c r="AF15" s="119"/>
      <c r="AG15" s="7"/>
      <c r="AH15" s="7"/>
      <c r="AI15" s="5"/>
      <c r="AJ15" s="122">
        <v>1</v>
      </c>
      <c r="AK15" s="5"/>
      <c r="AL15" s="5"/>
      <c r="AM15" s="119"/>
      <c r="AN15" s="5"/>
      <c r="AO15" s="119"/>
      <c r="AP15" s="119"/>
      <c r="AQ15" s="119"/>
      <c r="AR15" s="119"/>
      <c r="AS15" s="119"/>
      <c r="AT15" s="119"/>
      <c r="AU15" s="119">
        <v>1</v>
      </c>
    </row>
    <row r="16" spans="1:47" s="8" customFormat="1" x14ac:dyDescent="0.15">
      <c r="A16" s="119">
        <v>15</v>
      </c>
      <c r="B16" s="5"/>
      <c r="C16" s="5"/>
      <c r="D16" s="10"/>
      <c r="E16" s="5"/>
      <c r="F16" s="10"/>
      <c r="G16" s="5"/>
      <c r="H16" s="5"/>
      <c r="I16" s="118"/>
      <c r="J16" s="10"/>
      <c r="K16" s="5"/>
      <c r="L16" s="7"/>
      <c r="M16" s="7"/>
      <c r="N16" s="10"/>
      <c r="O16" s="9"/>
      <c r="P16" s="9"/>
      <c r="Q16" s="10"/>
      <c r="R16" s="37"/>
      <c r="S16" s="37"/>
      <c r="T16" s="121">
        <f t="shared" si="1"/>
        <v>0</v>
      </c>
      <c r="U16" s="119"/>
      <c r="V16" s="119"/>
      <c r="W16" s="119"/>
      <c r="X16" s="119"/>
      <c r="Y16" s="119"/>
      <c r="Z16" s="119"/>
      <c r="AA16" s="10"/>
      <c r="AB16" s="5"/>
      <c r="AC16" s="5"/>
      <c r="AD16" s="240" t="e">
        <f>VLOOKUP(AA16,住所!A:D,4)</f>
        <v>#N/A</v>
      </c>
      <c r="AE16" s="119"/>
      <c r="AF16" s="119"/>
      <c r="AG16" s="7"/>
      <c r="AH16" s="7"/>
      <c r="AI16" s="5"/>
      <c r="AJ16" s="122">
        <v>1</v>
      </c>
      <c r="AK16" s="5"/>
      <c r="AL16" s="5"/>
      <c r="AM16" s="119"/>
      <c r="AN16" s="5"/>
      <c r="AO16" s="119"/>
      <c r="AP16" s="119"/>
      <c r="AQ16" s="119"/>
      <c r="AR16" s="119"/>
      <c r="AS16" s="119"/>
      <c r="AT16" s="119"/>
      <c r="AU16" s="119">
        <v>1</v>
      </c>
    </row>
    <row r="17" spans="1:47" s="8" customFormat="1" x14ac:dyDescent="0.15">
      <c r="A17" s="119">
        <v>16</v>
      </c>
      <c r="B17" s="5"/>
      <c r="C17" s="5"/>
      <c r="D17" s="10"/>
      <c r="E17" s="5"/>
      <c r="F17" s="10"/>
      <c r="G17" s="5"/>
      <c r="H17" s="5"/>
      <c r="I17" s="118"/>
      <c r="J17" s="10"/>
      <c r="K17" s="5"/>
      <c r="L17" s="7"/>
      <c r="M17" s="7"/>
      <c r="N17" s="10"/>
      <c r="O17" s="9"/>
      <c r="P17" s="9"/>
      <c r="Q17" s="10"/>
      <c r="R17" s="37"/>
      <c r="S17" s="37"/>
      <c r="T17" s="121">
        <f t="shared" si="1"/>
        <v>0</v>
      </c>
      <c r="U17" s="119"/>
      <c r="V17" s="119"/>
      <c r="W17" s="119"/>
      <c r="X17" s="119"/>
      <c r="Y17" s="119"/>
      <c r="Z17" s="119"/>
      <c r="AA17" s="10"/>
      <c r="AB17" s="5"/>
      <c r="AC17" s="5"/>
      <c r="AD17" s="240" t="e">
        <f>VLOOKUP(AA17,住所!A:D,4)</f>
        <v>#N/A</v>
      </c>
      <c r="AE17" s="119"/>
      <c r="AF17" s="119"/>
      <c r="AG17" s="7"/>
      <c r="AH17" s="7"/>
      <c r="AI17" s="5"/>
      <c r="AJ17" s="122">
        <v>1</v>
      </c>
      <c r="AK17" s="5"/>
      <c r="AL17" s="5"/>
      <c r="AM17" s="119"/>
      <c r="AN17" s="5"/>
      <c r="AO17" s="119"/>
      <c r="AP17" s="119"/>
      <c r="AQ17" s="119"/>
      <c r="AR17" s="119"/>
      <c r="AS17" s="119"/>
      <c r="AT17" s="119"/>
      <c r="AU17" s="119">
        <v>1</v>
      </c>
    </row>
    <row r="18" spans="1:47" s="8" customFormat="1" x14ac:dyDescent="0.15">
      <c r="A18" s="119">
        <v>17</v>
      </c>
      <c r="B18" s="5"/>
      <c r="C18" s="5"/>
      <c r="D18" s="10"/>
      <c r="E18" s="5"/>
      <c r="F18" s="10"/>
      <c r="G18" s="5"/>
      <c r="H18" s="5"/>
      <c r="I18" s="118"/>
      <c r="J18" s="10"/>
      <c r="K18" s="5"/>
      <c r="L18" s="7"/>
      <c r="M18" s="7"/>
      <c r="N18" s="10"/>
      <c r="O18" s="9"/>
      <c r="P18" s="9"/>
      <c r="Q18" s="10"/>
      <c r="R18" s="37"/>
      <c r="S18" s="37"/>
      <c r="T18" s="121">
        <f t="shared" si="1"/>
        <v>0</v>
      </c>
      <c r="U18" s="119"/>
      <c r="V18" s="119"/>
      <c r="W18" s="119"/>
      <c r="X18" s="119"/>
      <c r="Y18" s="119"/>
      <c r="Z18" s="119"/>
      <c r="AA18" s="10"/>
      <c r="AB18" s="5"/>
      <c r="AC18" s="5"/>
      <c r="AD18" s="240" t="e">
        <f>VLOOKUP(AA18,住所!A:D,4)</f>
        <v>#N/A</v>
      </c>
      <c r="AE18" s="119"/>
      <c r="AF18" s="119"/>
      <c r="AG18" s="7"/>
      <c r="AH18" s="7"/>
      <c r="AI18" s="5"/>
      <c r="AJ18" s="122">
        <v>1</v>
      </c>
      <c r="AK18" s="5"/>
      <c r="AL18" s="5"/>
      <c r="AM18" s="119"/>
      <c r="AN18" s="5"/>
      <c r="AO18" s="119"/>
      <c r="AP18" s="119"/>
      <c r="AQ18" s="119"/>
      <c r="AR18" s="119"/>
      <c r="AS18" s="119"/>
      <c r="AT18" s="119"/>
      <c r="AU18" s="119">
        <v>1</v>
      </c>
    </row>
    <row r="19" spans="1:47" s="8" customFormat="1" x14ac:dyDescent="0.15">
      <c r="A19" s="119">
        <v>18</v>
      </c>
      <c r="B19" s="5"/>
      <c r="C19" s="5"/>
      <c r="D19" s="10"/>
      <c r="E19" s="5"/>
      <c r="F19" s="10"/>
      <c r="G19" s="5"/>
      <c r="H19" s="5"/>
      <c r="I19" s="118"/>
      <c r="J19" s="10"/>
      <c r="K19" s="5"/>
      <c r="L19" s="7"/>
      <c r="M19" s="7"/>
      <c r="N19" s="10"/>
      <c r="O19" s="9"/>
      <c r="P19" s="9"/>
      <c r="Q19" s="10"/>
      <c r="R19" s="37"/>
      <c r="S19" s="37"/>
      <c r="T19" s="121">
        <f t="shared" si="1"/>
        <v>0</v>
      </c>
      <c r="U19" s="119"/>
      <c r="V19" s="119"/>
      <c r="W19" s="119"/>
      <c r="X19" s="119"/>
      <c r="Y19" s="119"/>
      <c r="Z19" s="119"/>
      <c r="AA19" s="10"/>
      <c r="AB19" s="5"/>
      <c r="AC19" s="5"/>
      <c r="AD19" s="240" t="e">
        <f>VLOOKUP(AA19,住所!A:D,4)</f>
        <v>#N/A</v>
      </c>
      <c r="AE19" s="119"/>
      <c r="AF19" s="119"/>
      <c r="AG19" s="7"/>
      <c r="AH19" s="7"/>
      <c r="AI19" s="5"/>
      <c r="AJ19" s="122">
        <v>1</v>
      </c>
      <c r="AK19" s="5"/>
      <c r="AL19" s="5"/>
      <c r="AM19" s="119"/>
      <c r="AN19" s="5"/>
      <c r="AO19" s="119"/>
      <c r="AP19" s="119"/>
      <c r="AQ19" s="119"/>
      <c r="AR19" s="119"/>
      <c r="AS19" s="119"/>
      <c r="AT19" s="119"/>
      <c r="AU19" s="119">
        <v>1</v>
      </c>
    </row>
    <row r="20" spans="1:47" s="8" customFormat="1" x14ac:dyDescent="0.15">
      <c r="A20" s="119">
        <v>19</v>
      </c>
      <c r="B20" s="5"/>
      <c r="C20" s="5"/>
      <c r="D20" s="10"/>
      <c r="E20" s="5"/>
      <c r="F20" s="10"/>
      <c r="G20" s="5"/>
      <c r="H20" s="5"/>
      <c r="I20" s="118"/>
      <c r="J20" s="10"/>
      <c r="K20" s="5"/>
      <c r="L20" s="7"/>
      <c r="M20" s="7"/>
      <c r="N20" s="10"/>
      <c r="O20" s="9"/>
      <c r="P20" s="9"/>
      <c r="Q20" s="10"/>
      <c r="R20" s="37"/>
      <c r="S20" s="37"/>
      <c r="T20" s="121">
        <f t="shared" si="1"/>
        <v>0</v>
      </c>
      <c r="U20" s="119"/>
      <c r="V20" s="119"/>
      <c r="W20" s="119"/>
      <c r="X20" s="119"/>
      <c r="Y20" s="119"/>
      <c r="Z20" s="119"/>
      <c r="AA20" s="10"/>
      <c r="AB20" s="5"/>
      <c r="AC20" s="5"/>
      <c r="AD20" s="240" t="e">
        <f>VLOOKUP(AA20,住所!A:D,4)</f>
        <v>#N/A</v>
      </c>
      <c r="AE20" s="119"/>
      <c r="AF20" s="119"/>
      <c r="AG20" s="7"/>
      <c r="AH20" s="7"/>
      <c r="AI20" s="5"/>
      <c r="AJ20" s="122">
        <v>1</v>
      </c>
      <c r="AK20" s="5"/>
      <c r="AL20" s="5"/>
      <c r="AM20" s="119"/>
      <c r="AN20" s="5"/>
      <c r="AO20" s="119"/>
      <c r="AP20" s="119"/>
      <c r="AQ20" s="119"/>
      <c r="AR20" s="119"/>
      <c r="AS20" s="119"/>
      <c r="AT20" s="119"/>
      <c r="AU20" s="119">
        <v>1</v>
      </c>
    </row>
    <row r="21" spans="1:47" s="8" customFormat="1" x14ac:dyDescent="0.15">
      <c r="A21" s="119">
        <v>20</v>
      </c>
      <c r="B21" s="5"/>
      <c r="C21" s="5"/>
      <c r="D21" s="10"/>
      <c r="E21" s="5"/>
      <c r="F21" s="10"/>
      <c r="G21" s="5"/>
      <c r="H21" s="5"/>
      <c r="I21" s="118"/>
      <c r="J21" s="10"/>
      <c r="K21" s="5"/>
      <c r="L21" s="7"/>
      <c r="M21" s="7"/>
      <c r="N21" s="10"/>
      <c r="O21" s="9"/>
      <c r="P21" s="9"/>
      <c r="Q21" s="10"/>
      <c r="R21" s="37"/>
      <c r="S21" s="37"/>
      <c r="T21" s="121">
        <f t="shared" si="1"/>
        <v>0</v>
      </c>
      <c r="U21" s="119"/>
      <c r="V21" s="119"/>
      <c r="W21" s="119"/>
      <c r="X21" s="119"/>
      <c r="Y21" s="119"/>
      <c r="Z21" s="119"/>
      <c r="AA21" s="10"/>
      <c r="AB21" s="5"/>
      <c r="AC21" s="5"/>
      <c r="AD21" s="240" t="e">
        <f>VLOOKUP(AA21,住所!A:D,4)</f>
        <v>#N/A</v>
      </c>
      <c r="AE21" s="119"/>
      <c r="AF21" s="119"/>
      <c r="AG21" s="7"/>
      <c r="AH21" s="7"/>
      <c r="AI21" s="5"/>
      <c r="AJ21" s="122">
        <v>1</v>
      </c>
      <c r="AK21" s="5"/>
      <c r="AL21" s="5"/>
      <c r="AM21" s="119"/>
      <c r="AN21" s="5"/>
      <c r="AO21" s="119"/>
      <c r="AP21" s="119"/>
      <c r="AQ21" s="119"/>
      <c r="AR21" s="119"/>
      <c r="AS21" s="119"/>
      <c r="AT21" s="119"/>
      <c r="AU21" s="119">
        <v>1</v>
      </c>
    </row>
    <row r="22" spans="1:47" s="8" customFormat="1" x14ac:dyDescent="0.15">
      <c r="A22" s="119">
        <v>21</v>
      </c>
      <c r="B22" s="5"/>
      <c r="C22" s="5"/>
      <c r="D22" s="10"/>
      <c r="E22" s="5"/>
      <c r="F22" s="10"/>
      <c r="G22" s="5"/>
      <c r="H22" s="5"/>
      <c r="I22" s="118"/>
      <c r="J22" s="10"/>
      <c r="K22" s="5"/>
      <c r="L22" s="7"/>
      <c r="M22" s="7"/>
      <c r="N22" s="10"/>
      <c r="O22" s="9"/>
      <c r="P22" s="9"/>
      <c r="Q22" s="10"/>
      <c r="R22" s="37"/>
      <c r="S22" s="37"/>
      <c r="T22" s="121">
        <f t="shared" si="1"/>
        <v>0</v>
      </c>
      <c r="U22" s="119"/>
      <c r="V22" s="119"/>
      <c r="W22" s="119"/>
      <c r="X22" s="119"/>
      <c r="Y22" s="119"/>
      <c r="Z22" s="119"/>
      <c r="AA22" s="10"/>
      <c r="AB22" s="5"/>
      <c r="AC22" s="5"/>
      <c r="AD22" s="240" t="e">
        <f>VLOOKUP(AA22,住所!A:D,4)</f>
        <v>#N/A</v>
      </c>
      <c r="AE22" s="119"/>
      <c r="AF22" s="119"/>
      <c r="AG22" s="7"/>
      <c r="AH22" s="7"/>
      <c r="AI22" s="5"/>
      <c r="AJ22" s="122">
        <v>1</v>
      </c>
      <c r="AK22" s="5"/>
      <c r="AL22" s="5"/>
      <c r="AM22" s="119"/>
      <c r="AN22" s="5"/>
      <c r="AO22" s="119"/>
      <c r="AP22" s="119"/>
      <c r="AQ22" s="119"/>
      <c r="AR22" s="119"/>
      <c r="AS22" s="119"/>
      <c r="AT22" s="119"/>
      <c r="AU22" s="119">
        <v>1</v>
      </c>
    </row>
    <row r="23" spans="1:47" s="8" customFormat="1" x14ac:dyDescent="0.15">
      <c r="A23" s="119">
        <v>22</v>
      </c>
      <c r="B23" s="5"/>
      <c r="C23" s="5"/>
      <c r="D23" s="10"/>
      <c r="E23" s="5"/>
      <c r="F23" s="10"/>
      <c r="G23" s="5"/>
      <c r="H23" s="5"/>
      <c r="I23" s="118"/>
      <c r="J23" s="10"/>
      <c r="K23" s="5"/>
      <c r="L23" s="7"/>
      <c r="M23" s="7"/>
      <c r="N23" s="10"/>
      <c r="O23" s="9"/>
      <c r="P23" s="9"/>
      <c r="Q23" s="10"/>
      <c r="R23" s="37"/>
      <c r="S23" s="37"/>
      <c r="T23" s="121">
        <f t="shared" si="1"/>
        <v>0</v>
      </c>
      <c r="U23" s="119"/>
      <c r="V23" s="119"/>
      <c r="W23" s="119"/>
      <c r="X23" s="119"/>
      <c r="Y23" s="119"/>
      <c r="Z23" s="119"/>
      <c r="AA23" s="10"/>
      <c r="AB23" s="5"/>
      <c r="AC23" s="5"/>
      <c r="AD23" s="240" t="e">
        <f>VLOOKUP(AA23,住所!A:D,4)</f>
        <v>#N/A</v>
      </c>
      <c r="AE23" s="119"/>
      <c r="AF23" s="119"/>
      <c r="AG23" s="7"/>
      <c r="AH23" s="7"/>
      <c r="AI23" s="5"/>
      <c r="AJ23" s="122">
        <v>1</v>
      </c>
      <c r="AK23" s="5"/>
      <c r="AL23" s="5"/>
      <c r="AM23" s="119"/>
      <c r="AN23" s="5"/>
      <c r="AO23" s="119"/>
      <c r="AP23" s="119"/>
      <c r="AQ23" s="119"/>
      <c r="AR23" s="119"/>
      <c r="AS23" s="119"/>
      <c r="AT23" s="119"/>
      <c r="AU23" s="119">
        <v>1</v>
      </c>
    </row>
    <row r="24" spans="1:47" s="8" customFormat="1" x14ac:dyDescent="0.15">
      <c r="A24" s="119">
        <v>23</v>
      </c>
      <c r="B24" s="5"/>
      <c r="C24" s="5"/>
      <c r="D24" s="10"/>
      <c r="E24" s="5"/>
      <c r="F24" s="10"/>
      <c r="G24" s="5"/>
      <c r="H24" s="5"/>
      <c r="I24" s="118"/>
      <c r="J24" s="10"/>
      <c r="K24" s="5"/>
      <c r="L24" s="7"/>
      <c r="M24" s="7"/>
      <c r="N24" s="10"/>
      <c r="O24" s="9"/>
      <c r="P24" s="9"/>
      <c r="Q24" s="10"/>
      <c r="R24" s="37"/>
      <c r="S24" s="37"/>
      <c r="T24" s="121">
        <f t="shared" si="1"/>
        <v>0</v>
      </c>
      <c r="U24" s="119"/>
      <c r="V24" s="119"/>
      <c r="W24" s="119"/>
      <c r="X24" s="119"/>
      <c r="Y24" s="119"/>
      <c r="Z24" s="119"/>
      <c r="AA24" s="10"/>
      <c r="AB24" s="5"/>
      <c r="AC24" s="5"/>
      <c r="AD24" s="240" t="e">
        <f>VLOOKUP(AA24,住所!A:D,4)</f>
        <v>#N/A</v>
      </c>
      <c r="AE24" s="119"/>
      <c r="AF24" s="119"/>
      <c r="AG24" s="7"/>
      <c r="AH24" s="7"/>
      <c r="AI24" s="5"/>
      <c r="AJ24" s="122">
        <v>1</v>
      </c>
      <c r="AK24" s="5"/>
      <c r="AL24" s="5"/>
      <c r="AM24" s="119"/>
      <c r="AN24" s="5"/>
      <c r="AO24" s="119"/>
      <c r="AP24" s="119"/>
      <c r="AQ24" s="119"/>
      <c r="AR24" s="119"/>
      <c r="AS24" s="119"/>
      <c r="AT24" s="119"/>
      <c r="AU24" s="119">
        <v>1</v>
      </c>
    </row>
    <row r="25" spans="1:47" s="8" customFormat="1" x14ac:dyDescent="0.15">
      <c r="A25" s="119">
        <v>24</v>
      </c>
      <c r="B25" s="5"/>
      <c r="C25" s="5"/>
      <c r="D25" s="10"/>
      <c r="E25" s="5"/>
      <c r="F25" s="10"/>
      <c r="G25" s="5"/>
      <c r="H25" s="5"/>
      <c r="I25" s="118"/>
      <c r="J25" s="10"/>
      <c r="K25" s="5"/>
      <c r="L25" s="7"/>
      <c r="M25" s="7"/>
      <c r="N25" s="10"/>
      <c r="O25" s="9"/>
      <c r="P25" s="9"/>
      <c r="Q25" s="10"/>
      <c r="R25" s="37"/>
      <c r="S25" s="37"/>
      <c r="T25" s="121">
        <f t="shared" si="1"/>
        <v>0</v>
      </c>
      <c r="U25" s="119"/>
      <c r="V25" s="119"/>
      <c r="W25" s="119"/>
      <c r="X25" s="119"/>
      <c r="Y25" s="119"/>
      <c r="Z25" s="119"/>
      <c r="AA25" s="10"/>
      <c r="AB25" s="5"/>
      <c r="AC25" s="5"/>
      <c r="AD25" s="240" t="e">
        <f>VLOOKUP(AA25,住所!A:D,4)</f>
        <v>#N/A</v>
      </c>
      <c r="AE25" s="119"/>
      <c r="AF25" s="119"/>
      <c r="AG25" s="7"/>
      <c r="AH25" s="7"/>
      <c r="AI25" s="5"/>
      <c r="AJ25" s="122">
        <v>1</v>
      </c>
      <c r="AK25" s="5"/>
      <c r="AL25" s="5"/>
      <c r="AM25" s="119"/>
      <c r="AN25" s="5"/>
      <c r="AO25" s="119"/>
      <c r="AP25" s="119"/>
      <c r="AQ25" s="119"/>
      <c r="AR25" s="119"/>
      <c r="AS25" s="119"/>
      <c r="AT25" s="119"/>
      <c r="AU25" s="119">
        <v>1</v>
      </c>
    </row>
    <row r="26" spans="1:47" s="8" customFormat="1" x14ac:dyDescent="0.15">
      <c r="A26" s="119">
        <v>25</v>
      </c>
      <c r="B26" s="5"/>
      <c r="C26" s="5"/>
      <c r="D26" s="10"/>
      <c r="E26" s="5"/>
      <c r="F26" s="10"/>
      <c r="G26" s="5"/>
      <c r="H26" s="5"/>
      <c r="I26" s="118"/>
      <c r="J26" s="10"/>
      <c r="K26" s="5"/>
      <c r="L26" s="7"/>
      <c r="M26" s="7"/>
      <c r="N26" s="10"/>
      <c r="O26" s="9"/>
      <c r="P26" s="9"/>
      <c r="Q26" s="10"/>
      <c r="R26" s="37"/>
      <c r="S26" s="37"/>
      <c r="T26" s="121">
        <f t="shared" si="1"/>
        <v>0</v>
      </c>
      <c r="U26" s="119"/>
      <c r="V26" s="119"/>
      <c r="W26" s="119"/>
      <c r="X26" s="119"/>
      <c r="Y26" s="119"/>
      <c r="Z26" s="119"/>
      <c r="AA26" s="10"/>
      <c r="AB26" s="5"/>
      <c r="AC26" s="5"/>
      <c r="AD26" s="240" t="e">
        <f>VLOOKUP(AA26,住所!A:D,4)</f>
        <v>#N/A</v>
      </c>
      <c r="AE26" s="119"/>
      <c r="AF26" s="119"/>
      <c r="AG26" s="7"/>
      <c r="AH26" s="7"/>
      <c r="AI26" s="5"/>
      <c r="AJ26" s="122">
        <v>1</v>
      </c>
      <c r="AK26" s="5"/>
      <c r="AL26" s="5"/>
      <c r="AM26" s="119"/>
      <c r="AN26" s="5"/>
      <c r="AO26" s="119"/>
      <c r="AP26" s="119"/>
      <c r="AQ26" s="119"/>
      <c r="AR26" s="119"/>
      <c r="AS26" s="119"/>
      <c r="AT26" s="119"/>
      <c r="AU26" s="119">
        <v>1</v>
      </c>
    </row>
    <row r="27" spans="1:47" s="8" customFormat="1" x14ac:dyDescent="0.15">
      <c r="A27" s="119">
        <v>26</v>
      </c>
      <c r="B27" s="5"/>
      <c r="C27" s="5"/>
      <c r="D27" s="10"/>
      <c r="E27" s="5"/>
      <c r="F27" s="10"/>
      <c r="G27" s="5"/>
      <c r="H27" s="5"/>
      <c r="I27" s="118"/>
      <c r="J27" s="10"/>
      <c r="K27" s="5"/>
      <c r="L27" s="7"/>
      <c r="M27" s="7"/>
      <c r="N27" s="10"/>
      <c r="O27" s="9"/>
      <c r="P27" s="9"/>
      <c r="Q27" s="10"/>
      <c r="R27" s="37"/>
      <c r="S27" s="37"/>
      <c r="T27" s="121">
        <f t="shared" si="1"/>
        <v>0</v>
      </c>
      <c r="U27" s="119"/>
      <c r="V27" s="119"/>
      <c r="W27" s="119"/>
      <c r="X27" s="119"/>
      <c r="Y27" s="119"/>
      <c r="Z27" s="119"/>
      <c r="AA27" s="10"/>
      <c r="AB27" s="5"/>
      <c r="AC27" s="5"/>
      <c r="AD27" s="240" t="e">
        <f>VLOOKUP(AA27,住所!A:D,4)</f>
        <v>#N/A</v>
      </c>
      <c r="AE27" s="119"/>
      <c r="AF27" s="119"/>
      <c r="AG27" s="7"/>
      <c r="AH27" s="7"/>
      <c r="AI27" s="5"/>
      <c r="AJ27" s="122">
        <v>1</v>
      </c>
      <c r="AK27" s="5"/>
      <c r="AL27" s="5"/>
      <c r="AM27" s="119"/>
      <c r="AN27" s="5"/>
      <c r="AO27" s="119"/>
      <c r="AP27" s="119"/>
      <c r="AQ27" s="119"/>
      <c r="AR27" s="119"/>
      <c r="AS27" s="119"/>
      <c r="AT27" s="119"/>
      <c r="AU27" s="119">
        <v>1</v>
      </c>
    </row>
    <row r="28" spans="1:47" s="8" customFormat="1" x14ac:dyDescent="0.15">
      <c r="A28" s="119">
        <v>27</v>
      </c>
      <c r="B28" s="5"/>
      <c r="C28" s="5"/>
      <c r="D28" s="10"/>
      <c r="E28" s="5"/>
      <c r="F28" s="10"/>
      <c r="G28" s="5"/>
      <c r="H28" s="5"/>
      <c r="I28" s="118"/>
      <c r="J28" s="10"/>
      <c r="K28" s="5"/>
      <c r="L28" s="7"/>
      <c r="M28" s="7"/>
      <c r="N28" s="10"/>
      <c r="O28" s="9"/>
      <c r="P28" s="9"/>
      <c r="Q28" s="10"/>
      <c r="R28" s="37"/>
      <c r="S28" s="37"/>
      <c r="T28" s="121">
        <f t="shared" si="1"/>
        <v>0</v>
      </c>
      <c r="U28" s="119"/>
      <c r="V28" s="119"/>
      <c r="W28" s="119"/>
      <c r="X28" s="119"/>
      <c r="Y28" s="119"/>
      <c r="Z28" s="119"/>
      <c r="AA28" s="10"/>
      <c r="AB28" s="5"/>
      <c r="AC28" s="5"/>
      <c r="AD28" s="240" t="e">
        <f>VLOOKUP(AA28,住所!A:D,4)</f>
        <v>#N/A</v>
      </c>
      <c r="AE28" s="119"/>
      <c r="AF28" s="119"/>
      <c r="AG28" s="7"/>
      <c r="AH28" s="7"/>
      <c r="AI28" s="5"/>
      <c r="AJ28" s="122">
        <v>1</v>
      </c>
      <c r="AK28" s="5"/>
      <c r="AL28" s="5"/>
      <c r="AM28" s="119"/>
      <c r="AN28" s="5"/>
      <c r="AO28" s="119"/>
      <c r="AP28" s="119"/>
      <c r="AQ28" s="119"/>
      <c r="AR28" s="119"/>
      <c r="AS28" s="119"/>
      <c r="AT28" s="119"/>
      <c r="AU28" s="119">
        <v>1</v>
      </c>
    </row>
    <row r="29" spans="1:47" s="8" customFormat="1" x14ac:dyDescent="0.15">
      <c r="A29" s="119">
        <v>28</v>
      </c>
      <c r="B29" s="5"/>
      <c r="C29" s="5"/>
      <c r="D29" s="10"/>
      <c r="E29" s="5"/>
      <c r="F29" s="10"/>
      <c r="G29" s="5"/>
      <c r="H29" s="5"/>
      <c r="I29" s="118"/>
      <c r="J29" s="10"/>
      <c r="K29" s="5"/>
      <c r="L29" s="7"/>
      <c r="M29" s="7"/>
      <c r="N29" s="10"/>
      <c r="O29" s="9"/>
      <c r="P29" s="9"/>
      <c r="Q29" s="10"/>
      <c r="R29" s="37"/>
      <c r="S29" s="37"/>
      <c r="T29" s="121">
        <f t="shared" si="1"/>
        <v>0</v>
      </c>
      <c r="U29" s="119"/>
      <c r="V29" s="119"/>
      <c r="W29" s="119"/>
      <c r="X29" s="119"/>
      <c r="Y29" s="119"/>
      <c r="Z29" s="119"/>
      <c r="AA29" s="10"/>
      <c r="AB29" s="5"/>
      <c r="AC29" s="5"/>
      <c r="AD29" s="240" t="e">
        <f>VLOOKUP(AA29,住所!A:D,4)</f>
        <v>#N/A</v>
      </c>
      <c r="AE29" s="119"/>
      <c r="AF29" s="119"/>
      <c r="AG29" s="7"/>
      <c r="AH29" s="7"/>
      <c r="AI29" s="5"/>
      <c r="AJ29" s="122">
        <v>1</v>
      </c>
      <c r="AK29" s="5"/>
      <c r="AL29" s="5"/>
      <c r="AM29" s="119"/>
      <c r="AN29" s="5"/>
      <c r="AO29" s="119"/>
      <c r="AP29" s="119"/>
      <c r="AQ29" s="119"/>
      <c r="AR29" s="119"/>
      <c r="AS29" s="119"/>
      <c r="AT29" s="119"/>
      <c r="AU29" s="119">
        <v>1</v>
      </c>
    </row>
    <row r="30" spans="1:47" s="8" customFormat="1" x14ac:dyDescent="0.15">
      <c r="A30" s="119">
        <v>29</v>
      </c>
      <c r="B30" s="5"/>
      <c r="C30" s="5"/>
      <c r="D30" s="10"/>
      <c r="E30" s="5"/>
      <c r="F30" s="10"/>
      <c r="G30" s="5"/>
      <c r="H30" s="5"/>
      <c r="I30" s="118"/>
      <c r="J30" s="10"/>
      <c r="K30" s="5"/>
      <c r="L30" s="7"/>
      <c r="M30" s="7"/>
      <c r="N30" s="10"/>
      <c r="O30" s="9"/>
      <c r="P30" s="9"/>
      <c r="Q30" s="10"/>
      <c r="R30" s="37"/>
      <c r="S30" s="37"/>
      <c r="T30" s="121">
        <f t="shared" si="1"/>
        <v>0</v>
      </c>
      <c r="U30" s="119"/>
      <c r="V30" s="119"/>
      <c r="W30" s="119"/>
      <c r="X30" s="119"/>
      <c r="Y30" s="119"/>
      <c r="Z30" s="119"/>
      <c r="AA30" s="10"/>
      <c r="AB30" s="5"/>
      <c r="AC30" s="5"/>
      <c r="AD30" s="240" t="e">
        <f>VLOOKUP(AA30,住所!A:D,4)</f>
        <v>#N/A</v>
      </c>
      <c r="AE30" s="119"/>
      <c r="AF30" s="119"/>
      <c r="AG30" s="7"/>
      <c r="AH30" s="7"/>
      <c r="AI30" s="5"/>
      <c r="AJ30" s="122">
        <v>1</v>
      </c>
      <c r="AK30" s="5"/>
      <c r="AL30" s="5"/>
      <c r="AM30" s="119"/>
      <c r="AN30" s="5"/>
      <c r="AO30" s="119"/>
      <c r="AP30" s="119"/>
      <c r="AQ30" s="119"/>
      <c r="AR30" s="119"/>
      <c r="AS30" s="119"/>
      <c r="AT30" s="119"/>
      <c r="AU30" s="119">
        <v>1</v>
      </c>
    </row>
    <row r="31" spans="1:47" s="8" customFormat="1" x14ac:dyDescent="0.15">
      <c r="A31" s="119">
        <v>30</v>
      </c>
      <c r="B31" s="5"/>
      <c r="C31" s="5"/>
      <c r="D31" s="10"/>
      <c r="E31" s="5"/>
      <c r="F31" s="10"/>
      <c r="G31" s="5"/>
      <c r="H31" s="5"/>
      <c r="I31" s="118"/>
      <c r="J31" s="10"/>
      <c r="K31" s="5"/>
      <c r="L31" s="7"/>
      <c r="M31" s="7"/>
      <c r="N31" s="10"/>
      <c r="O31" s="9"/>
      <c r="P31" s="9"/>
      <c r="Q31" s="10"/>
      <c r="R31" s="37"/>
      <c r="S31" s="37"/>
      <c r="T31" s="121">
        <f t="shared" si="1"/>
        <v>0</v>
      </c>
      <c r="U31" s="119"/>
      <c r="V31" s="119"/>
      <c r="W31" s="119"/>
      <c r="X31" s="119"/>
      <c r="Y31" s="119"/>
      <c r="Z31" s="119"/>
      <c r="AA31" s="10"/>
      <c r="AB31" s="5"/>
      <c r="AC31" s="5"/>
      <c r="AD31" s="240" t="e">
        <f>VLOOKUP(AA31,住所!A:D,4)</f>
        <v>#N/A</v>
      </c>
      <c r="AE31" s="119"/>
      <c r="AF31" s="119"/>
      <c r="AG31" s="7"/>
      <c r="AH31" s="7"/>
      <c r="AI31" s="5"/>
      <c r="AJ31" s="122">
        <v>1</v>
      </c>
      <c r="AK31" s="5"/>
      <c r="AL31" s="5"/>
      <c r="AM31" s="119"/>
      <c r="AN31" s="5"/>
      <c r="AO31" s="119"/>
      <c r="AP31" s="119"/>
      <c r="AQ31" s="119"/>
      <c r="AR31" s="119"/>
      <c r="AS31" s="119"/>
      <c r="AT31" s="119"/>
      <c r="AU31" s="119">
        <v>1</v>
      </c>
    </row>
    <row r="32" spans="1:47" s="8" customFormat="1" x14ac:dyDescent="0.15">
      <c r="A32" s="119">
        <v>31</v>
      </c>
      <c r="B32" s="5"/>
      <c r="C32" s="5"/>
      <c r="D32" s="10"/>
      <c r="E32" s="5"/>
      <c r="F32" s="10"/>
      <c r="G32" s="5"/>
      <c r="H32" s="5"/>
      <c r="I32" s="118"/>
      <c r="J32" s="10"/>
      <c r="K32" s="5"/>
      <c r="L32" s="7"/>
      <c r="M32" s="7"/>
      <c r="N32" s="10"/>
      <c r="O32" s="9"/>
      <c r="P32" s="9"/>
      <c r="Q32" s="10"/>
      <c r="R32" s="37"/>
      <c r="S32" s="37"/>
      <c r="T32" s="121">
        <f t="shared" si="1"/>
        <v>0</v>
      </c>
      <c r="U32" s="119"/>
      <c r="V32" s="119"/>
      <c r="W32" s="119"/>
      <c r="X32" s="119"/>
      <c r="Y32" s="119"/>
      <c r="Z32" s="119"/>
      <c r="AA32" s="10"/>
      <c r="AB32" s="5"/>
      <c r="AC32" s="5"/>
      <c r="AD32" s="240" t="e">
        <f>VLOOKUP(AA32,住所!A:D,4)</f>
        <v>#N/A</v>
      </c>
      <c r="AE32" s="119"/>
      <c r="AF32" s="119"/>
      <c r="AG32" s="7"/>
      <c r="AH32" s="7"/>
      <c r="AI32" s="5"/>
      <c r="AJ32" s="122">
        <v>1</v>
      </c>
      <c r="AK32" s="5"/>
      <c r="AL32" s="5"/>
      <c r="AM32" s="119"/>
      <c r="AN32" s="5"/>
      <c r="AO32" s="119"/>
      <c r="AP32" s="119"/>
      <c r="AQ32" s="119"/>
      <c r="AR32" s="119"/>
      <c r="AS32" s="119"/>
      <c r="AT32" s="119"/>
      <c r="AU32" s="119">
        <v>1</v>
      </c>
    </row>
    <row r="33" spans="1:47" s="8" customFormat="1" x14ac:dyDescent="0.15">
      <c r="A33" s="119">
        <v>32</v>
      </c>
      <c r="B33" s="5"/>
      <c r="C33" s="5"/>
      <c r="D33" s="10"/>
      <c r="E33" s="5"/>
      <c r="F33" s="10"/>
      <c r="G33" s="5"/>
      <c r="H33" s="5"/>
      <c r="I33" s="118"/>
      <c r="J33" s="10"/>
      <c r="K33" s="5"/>
      <c r="L33" s="7"/>
      <c r="M33" s="7"/>
      <c r="N33" s="10"/>
      <c r="O33" s="9"/>
      <c r="P33" s="9"/>
      <c r="Q33" s="10"/>
      <c r="R33" s="37"/>
      <c r="S33" s="37"/>
      <c r="T33" s="121">
        <f t="shared" si="1"/>
        <v>0</v>
      </c>
      <c r="U33" s="119"/>
      <c r="V33" s="119"/>
      <c r="W33" s="119"/>
      <c r="X33" s="119"/>
      <c r="Y33" s="119"/>
      <c r="Z33" s="119"/>
      <c r="AA33" s="10"/>
      <c r="AB33" s="5"/>
      <c r="AC33" s="5"/>
      <c r="AD33" s="240" t="e">
        <f>VLOOKUP(AA33,住所!A:D,4)</f>
        <v>#N/A</v>
      </c>
      <c r="AE33" s="119"/>
      <c r="AF33" s="119"/>
      <c r="AG33" s="7"/>
      <c r="AH33" s="7"/>
      <c r="AI33" s="5"/>
      <c r="AJ33" s="122">
        <v>1</v>
      </c>
      <c r="AK33" s="5"/>
      <c r="AL33" s="5"/>
      <c r="AM33" s="119"/>
      <c r="AN33" s="5"/>
      <c r="AO33" s="119"/>
      <c r="AP33" s="119"/>
      <c r="AQ33" s="119"/>
      <c r="AR33" s="119"/>
      <c r="AS33" s="119"/>
      <c r="AT33" s="119"/>
      <c r="AU33" s="119">
        <v>1</v>
      </c>
    </row>
    <row r="34" spans="1:47" s="8" customFormat="1" x14ac:dyDescent="0.15">
      <c r="A34" s="119">
        <v>33</v>
      </c>
      <c r="B34" s="5"/>
      <c r="C34" s="5"/>
      <c r="D34" s="10"/>
      <c r="E34" s="5"/>
      <c r="F34" s="10"/>
      <c r="G34" s="5"/>
      <c r="H34" s="5"/>
      <c r="I34" s="118"/>
      <c r="J34" s="10"/>
      <c r="K34" s="5"/>
      <c r="L34" s="7"/>
      <c r="M34" s="7"/>
      <c r="N34" s="10"/>
      <c r="O34" s="9"/>
      <c r="P34" s="9"/>
      <c r="Q34" s="10"/>
      <c r="R34" s="37"/>
      <c r="S34" s="37"/>
      <c r="T34" s="121">
        <f t="shared" si="1"/>
        <v>0</v>
      </c>
      <c r="U34" s="119"/>
      <c r="V34" s="119"/>
      <c r="W34" s="119"/>
      <c r="X34" s="119"/>
      <c r="Y34" s="119"/>
      <c r="Z34" s="119"/>
      <c r="AA34" s="10"/>
      <c r="AB34" s="5"/>
      <c r="AC34" s="5"/>
      <c r="AD34" s="240" t="e">
        <f>VLOOKUP(AA34,住所!A:D,4)</f>
        <v>#N/A</v>
      </c>
      <c r="AE34" s="119"/>
      <c r="AF34" s="119"/>
      <c r="AG34" s="7"/>
      <c r="AH34" s="7"/>
      <c r="AI34" s="5"/>
      <c r="AJ34" s="122">
        <v>1</v>
      </c>
      <c r="AK34" s="5"/>
      <c r="AL34" s="5"/>
      <c r="AM34" s="119"/>
      <c r="AN34" s="5"/>
      <c r="AO34" s="119"/>
      <c r="AP34" s="119"/>
      <c r="AQ34" s="119"/>
      <c r="AR34" s="119"/>
      <c r="AS34" s="119"/>
      <c r="AT34" s="119"/>
      <c r="AU34" s="119">
        <v>1</v>
      </c>
    </row>
    <row r="35" spans="1:47" s="8" customFormat="1" x14ac:dyDescent="0.15">
      <c r="A35" s="119">
        <v>34</v>
      </c>
      <c r="B35" s="5"/>
      <c r="C35" s="5"/>
      <c r="D35" s="10"/>
      <c r="E35" s="5"/>
      <c r="F35" s="10"/>
      <c r="G35" s="5"/>
      <c r="H35" s="5"/>
      <c r="I35" s="118"/>
      <c r="J35" s="10"/>
      <c r="K35" s="5"/>
      <c r="L35" s="7"/>
      <c r="M35" s="7"/>
      <c r="N35" s="10"/>
      <c r="O35" s="9"/>
      <c r="P35" s="9"/>
      <c r="Q35" s="10"/>
      <c r="R35" s="37"/>
      <c r="S35" s="37"/>
      <c r="T35" s="121">
        <f t="shared" si="1"/>
        <v>0</v>
      </c>
      <c r="U35" s="119"/>
      <c r="V35" s="119"/>
      <c r="W35" s="119"/>
      <c r="X35" s="119"/>
      <c r="Y35" s="119"/>
      <c r="Z35" s="119"/>
      <c r="AA35" s="10"/>
      <c r="AB35" s="5"/>
      <c r="AC35" s="5"/>
      <c r="AD35" s="240" t="e">
        <f>VLOOKUP(AA35,住所!A:D,4)</f>
        <v>#N/A</v>
      </c>
      <c r="AE35" s="119"/>
      <c r="AF35" s="119"/>
      <c r="AG35" s="7"/>
      <c r="AH35" s="7"/>
      <c r="AI35" s="5"/>
      <c r="AJ35" s="122">
        <v>1</v>
      </c>
      <c r="AK35" s="5"/>
      <c r="AL35" s="5"/>
      <c r="AM35" s="119"/>
      <c r="AN35" s="5"/>
      <c r="AO35" s="119"/>
      <c r="AP35" s="119"/>
      <c r="AQ35" s="119"/>
      <c r="AR35" s="119"/>
      <c r="AS35" s="119"/>
      <c r="AT35" s="119"/>
      <c r="AU35" s="119">
        <v>1</v>
      </c>
    </row>
    <row r="36" spans="1:47" s="8" customFormat="1" x14ac:dyDescent="0.15">
      <c r="A36" s="119">
        <v>35</v>
      </c>
      <c r="B36" s="5"/>
      <c r="C36" s="5"/>
      <c r="D36" s="10"/>
      <c r="E36" s="5"/>
      <c r="F36" s="10"/>
      <c r="G36" s="5"/>
      <c r="H36" s="5"/>
      <c r="I36" s="118"/>
      <c r="J36" s="10"/>
      <c r="K36" s="5"/>
      <c r="L36" s="7"/>
      <c r="M36" s="7"/>
      <c r="N36" s="10"/>
      <c r="O36" s="9"/>
      <c r="P36" s="9"/>
      <c r="Q36" s="10"/>
      <c r="R36" s="37"/>
      <c r="S36" s="37"/>
      <c r="T36" s="121">
        <f t="shared" si="1"/>
        <v>0</v>
      </c>
      <c r="U36" s="119"/>
      <c r="V36" s="119"/>
      <c r="W36" s="119"/>
      <c r="X36" s="119"/>
      <c r="Y36" s="119"/>
      <c r="Z36" s="119"/>
      <c r="AA36" s="10"/>
      <c r="AB36" s="5"/>
      <c r="AC36" s="5"/>
      <c r="AD36" s="240" t="e">
        <f>VLOOKUP(AA36,住所!A:D,4)</f>
        <v>#N/A</v>
      </c>
      <c r="AE36" s="119"/>
      <c r="AF36" s="119"/>
      <c r="AG36" s="7"/>
      <c r="AH36" s="7"/>
      <c r="AI36" s="5"/>
      <c r="AJ36" s="122">
        <v>1</v>
      </c>
      <c r="AK36" s="5"/>
      <c r="AL36" s="5"/>
      <c r="AM36" s="119"/>
      <c r="AN36" s="5"/>
      <c r="AO36" s="119"/>
      <c r="AP36" s="119"/>
      <c r="AQ36" s="119"/>
      <c r="AR36" s="119"/>
      <c r="AS36" s="119"/>
      <c r="AT36" s="119"/>
      <c r="AU36" s="119">
        <v>1</v>
      </c>
    </row>
    <row r="37" spans="1:47" s="8" customFormat="1" x14ac:dyDescent="0.15">
      <c r="A37" s="119">
        <v>36</v>
      </c>
      <c r="B37" s="5"/>
      <c r="C37" s="5"/>
      <c r="D37" s="10"/>
      <c r="E37" s="5"/>
      <c r="F37" s="10"/>
      <c r="G37" s="5"/>
      <c r="H37" s="5"/>
      <c r="I37" s="118"/>
      <c r="J37" s="10"/>
      <c r="K37" s="5"/>
      <c r="L37" s="7"/>
      <c r="M37" s="7"/>
      <c r="N37" s="10"/>
      <c r="O37" s="9"/>
      <c r="P37" s="9"/>
      <c r="Q37" s="10"/>
      <c r="R37" s="37"/>
      <c r="S37" s="37"/>
      <c r="T37" s="121">
        <f t="shared" si="1"/>
        <v>0</v>
      </c>
      <c r="U37" s="119"/>
      <c r="V37" s="119"/>
      <c r="W37" s="119"/>
      <c r="X37" s="119"/>
      <c r="Y37" s="119"/>
      <c r="Z37" s="119"/>
      <c r="AA37" s="10"/>
      <c r="AB37" s="5"/>
      <c r="AC37" s="5"/>
      <c r="AD37" s="240" t="e">
        <f>VLOOKUP(AA37,住所!A:D,4)</f>
        <v>#N/A</v>
      </c>
      <c r="AE37" s="119"/>
      <c r="AF37" s="119"/>
      <c r="AG37" s="7"/>
      <c r="AH37" s="7"/>
      <c r="AI37" s="5"/>
      <c r="AJ37" s="122">
        <v>1</v>
      </c>
      <c r="AK37" s="5"/>
      <c r="AL37" s="5"/>
      <c r="AM37" s="119"/>
      <c r="AN37" s="5"/>
      <c r="AO37" s="119"/>
      <c r="AP37" s="119"/>
      <c r="AQ37" s="119"/>
      <c r="AR37" s="119"/>
      <c r="AS37" s="119"/>
      <c r="AT37" s="119"/>
      <c r="AU37" s="119">
        <v>1</v>
      </c>
    </row>
    <row r="38" spans="1:47" s="8" customFormat="1" x14ac:dyDescent="0.15">
      <c r="A38" s="119">
        <v>37</v>
      </c>
      <c r="B38" s="5"/>
      <c r="C38" s="5"/>
      <c r="D38" s="10"/>
      <c r="E38" s="5"/>
      <c r="F38" s="10"/>
      <c r="G38" s="5"/>
      <c r="H38" s="5"/>
      <c r="I38" s="118"/>
      <c r="J38" s="10"/>
      <c r="K38" s="5"/>
      <c r="L38" s="7"/>
      <c r="M38" s="7"/>
      <c r="N38" s="10"/>
      <c r="O38" s="9"/>
      <c r="P38" s="9"/>
      <c r="Q38" s="10"/>
      <c r="R38" s="37"/>
      <c r="S38" s="37"/>
      <c r="T38" s="121">
        <f t="shared" si="1"/>
        <v>0</v>
      </c>
      <c r="U38" s="119"/>
      <c r="V38" s="119"/>
      <c r="W38" s="119"/>
      <c r="X38" s="119"/>
      <c r="Y38" s="119"/>
      <c r="Z38" s="119"/>
      <c r="AA38" s="10"/>
      <c r="AB38" s="5"/>
      <c r="AC38" s="5"/>
      <c r="AD38" s="240" t="e">
        <f>VLOOKUP(AA38,住所!A:D,4)</f>
        <v>#N/A</v>
      </c>
      <c r="AE38" s="119"/>
      <c r="AF38" s="119"/>
      <c r="AG38" s="7"/>
      <c r="AH38" s="7"/>
      <c r="AI38" s="5"/>
      <c r="AJ38" s="122">
        <v>1</v>
      </c>
      <c r="AK38" s="5"/>
      <c r="AL38" s="5"/>
      <c r="AM38" s="119"/>
      <c r="AN38" s="5"/>
      <c r="AO38" s="119"/>
      <c r="AP38" s="119"/>
      <c r="AQ38" s="119"/>
      <c r="AR38" s="119"/>
      <c r="AS38" s="119"/>
      <c r="AT38" s="119"/>
      <c r="AU38" s="119">
        <v>1</v>
      </c>
    </row>
    <row r="39" spans="1:47" s="8" customFormat="1" x14ac:dyDescent="0.15">
      <c r="A39" s="119">
        <v>38</v>
      </c>
      <c r="B39" s="5"/>
      <c r="C39" s="5"/>
      <c r="D39" s="10"/>
      <c r="E39" s="5"/>
      <c r="F39" s="10"/>
      <c r="G39" s="5"/>
      <c r="H39" s="5"/>
      <c r="I39" s="118"/>
      <c r="J39" s="10"/>
      <c r="K39" s="5"/>
      <c r="L39" s="7"/>
      <c r="M39" s="7"/>
      <c r="N39" s="10"/>
      <c r="O39" s="9"/>
      <c r="P39" s="9"/>
      <c r="Q39" s="10"/>
      <c r="R39" s="37"/>
      <c r="S39" s="37"/>
      <c r="T39" s="121">
        <f t="shared" si="1"/>
        <v>0</v>
      </c>
      <c r="U39" s="119"/>
      <c r="V39" s="119"/>
      <c r="W39" s="119"/>
      <c r="X39" s="119"/>
      <c r="Y39" s="119"/>
      <c r="Z39" s="119"/>
      <c r="AA39" s="10"/>
      <c r="AB39" s="5"/>
      <c r="AC39" s="5"/>
      <c r="AD39" s="240" t="e">
        <f>VLOOKUP(AA39,住所!A:D,4)</f>
        <v>#N/A</v>
      </c>
      <c r="AE39" s="119"/>
      <c r="AF39" s="119"/>
      <c r="AG39" s="7"/>
      <c r="AH39" s="7"/>
      <c r="AI39" s="5"/>
      <c r="AJ39" s="122">
        <v>1</v>
      </c>
      <c r="AK39" s="5"/>
      <c r="AL39" s="5"/>
      <c r="AM39" s="119"/>
      <c r="AN39" s="5"/>
      <c r="AO39" s="119"/>
      <c r="AP39" s="119"/>
      <c r="AQ39" s="119"/>
      <c r="AR39" s="119"/>
      <c r="AS39" s="119"/>
      <c r="AT39" s="119"/>
      <c r="AU39" s="119">
        <v>1</v>
      </c>
    </row>
    <row r="40" spans="1:47" s="8" customFormat="1" x14ac:dyDescent="0.15">
      <c r="A40" s="119">
        <v>39</v>
      </c>
      <c r="B40" s="5"/>
      <c r="C40" s="5"/>
      <c r="D40" s="10"/>
      <c r="E40" s="5"/>
      <c r="F40" s="10"/>
      <c r="G40" s="5"/>
      <c r="H40" s="5"/>
      <c r="I40" s="118"/>
      <c r="J40" s="10"/>
      <c r="K40" s="5"/>
      <c r="L40" s="7"/>
      <c r="M40" s="7"/>
      <c r="N40" s="10"/>
      <c r="O40" s="9"/>
      <c r="P40" s="9"/>
      <c r="Q40" s="10"/>
      <c r="R40" s="37"/>
      <c r="S40" s="37"/>
      <c r="T40" s="121">
        <f t="shared" si="1"/>
        <v>0</v>
      </c>
      <c r="U40" s="119"/>
      <c r="V40" s="119"/>
      <c r="W40" s="119"/>
      <c r="X40" s="119"/>
      <c r="Y40" s="119"/>
      <c r="Z40" s="119"/>
      <c r="AA40" s="10"/>
      <c r="AB40" s="5"/>
      <c r="AC40" s="5"/>
      <c r="AD40" s="240" t="e">
        <f>VLOOKUP(AA40,住所!A:D,4)</f>
        <v>#N/A</v>
      </c>
      <c r="AE40" s="119"/>
      <c r="AF40" s="119"/>
      <c r="AG40" s="7"/>
      <c r="AH40" s="7"/>
      <c r="AI40" s="5"/>
      <c r="AJ40" s="122">
        <v>1</v>
      </c>
      <c r="AK40" s="5"/>
      <c r="AL40" s="5"/>
      <c r="AM40" s="119"/>
      <c r="AN40" s="5"/>
      <c r="AO40" s="119"/>
      <c r="AP40" s="119"/>
      <c r="AQ40" s="119"/>
      <c r="AR40" s="119"/>
      <c r="AS40" s="119"/>
      <c r="AT40" s="119"/>
      <c r="AU40" s="119">
        <v>1</v>
      </c>
    </row>
    <row r="41" spans="1:47" s="8" customFormat="1" x14ac:dyDescent="0.15">
      <c r="A41" s="119">
        <v>40</v>
      </c>
      <c r="B41" s="5"/>
      <c r="C41" s="5"/>
      <c r="D41" s="10"/>
      <c r="E41" s="5"/>
      <c r="F41" s="10"/>
      <c r="G41" s="5"/>
      <c r="H41" s="5"/>
      <c r="I41" s="118"/>
      <c r="J41" s="10"/>
      <c r="K41" s="5"/>
      <c r="L41" s="7"/>
      <c r="M41" s="7"/>
      <c r="N41" s="10"/>
      <c r="O41" s="9"/>
      <c r="P41" s="9"/>
      <c r="Q41" s="10"/>
      <c r="R41" s="37"/>
      <c r="S41" s="37"/>
      <c r="T41" s="121">
        <f t="shared" si="1"/>
        <v>0</v>
      </c>
      <c r="U41" s="119"/>
      <c r="V41" s="119"/>
      <c r="W41" s="119"/>
      <c r="X41" s="119"/>
      <c r="Y41" s="119"/>
      <c r="Z41" s="119"/>
      <c r="AA41" s="10"/>
      <c r="AB41" s="5"/>
      <c r="AC41" s="5"/>
      <c r="AD41" s="240" t="e">
        <f>VLOOKUP(AA41,住所!A:D,4)</f>
        <v>#N/A</v>
      </c>
      <c r="AE41" s="119"/>
      <c r="AF41" s="119"/>
      <c r="AG41" s="7"/>
      <c r="AH41" s="7"/>
      <c r="AI41" s="5"/>
      <c r="AJ41" s="122">
        <v>1</v>
      </c>
      <c r="AK41" s="5"/>
      <c r="AL41" s="5"/>
      <c r="AM41" s="119"/>
      <c r="AN41" s="5"/>
      <c r="AO41" s="119"/>
      <c r="AP41" s="119"/>
      <c r="AQ41" s="119"/>
      <c r="AR41" s="119"/>
      <c r="AS41" s="119"/>
      <c r="AT41" s="119"/>
      <c r="AU41" s="119">
        <v>1</v>
      </c>
    </row>
    <row r="42" spans="1:47" s="8" customFormat="1" x14ac:dyDescent="0.15">
      <c r="A42" s="119">
        <v>41</v>
      </c>
      <c r="B42" s="5"/>
      <c r="C42" s="5"/>
      <c r="D42" s="10"/>
      <c r="E42" s="5"/>
      <c r="F42" s="10"/>
      <c r="G42" s="5"/>
      <c r="H42" s="5"/>
      <c r="I42" s="118"/>
      <c r="J42" s="10"/>
      <c r="K42" s="5"/>
      <c r="L42" s="7"/>
      <c r="M42" s="7"/>
      <c r="N42" s="10"/>
      <c r="O42" s="9"/>
      <c r="P42" s="9"/>
      <c r="Q42" s="10"/>
      <c r="R42" s="37"/>
      <c r="S42" s="37"/>
      <c r="T42" s="121">
        <f t="shared" si="1"/>
        <v>0</v>
      </c>
      <c r="U42" s="119"/>
      <c r="V42" s="119"/>
      <c r="W42" s="119"/>
      <c r="X42" s="119"/>
      <c r="Y42" s="119"/>
      <c r="Z42" s="119"/>
      <c r="AA42" s="10"/>
      <c r="AB42" s="5"/>
      <c r="AC42" s="5"/>
      <c r="AD42" s="240" t="e">
        <f>VLOOKUP(AA42,住所!A:D,4)</f>
        <v>#N/A</v>
      </c>
      <c r="AE42" s="119"/>
      <c r="AF42" s="119"/>
      <c r="AG42" s="7"/>
      <c r="AH42" s="7"/>
      <c r="AI42" s="5"/>
      <c r="AJ42" s="122">
        <v>1</v>
      </c>
      <c r="AK42" s="5"/>
      <c r="AL42" s="5"/>
      <c r="AM42" s="119"/>
      <c r="AN42" s="5"/>
      <c r="AO42" s="119"/>
      <c r="AP42" s="119"/>
      <c r="AQ42" s="119"/>
      <c r="AR42" s="119"/>
      <c r="AS42" s="119"/>
      <c r="AT42" s="119"/>
      <c r="AU42" s="119">
        <v>1</v>
      </c>
    </row>
    <row r="43" spans="1:47" s="8" customFormat="1" x14ac:dyDescent="0.15">
      <c r="A43" s="119">
        <v>42</v>
      </c>
      <c r="B43" s="5"/>
      <c r="C43" s="5"/>
      <c r="D43" s="10"/>
      <c r="E43" s="5"/>
      <c r="F43" s="10"/>
      <c r="G43" s="5"/>
      <c r="H43" s="5"/>
      <c r="I43" s="118"/>
      <c r="J43" s="10"/>
      <c r="K43" s="5"/>
      <c r="L43" s="7"/>
      <c r="M43" s="7"/>
      <c r="N43" s="10"/>
      <c r="O43" s="9"/>
      <c r="P43" s="9"/>
      <c r="Q43" s="10"/>
      <c r="R43" s="37"/>
      <c r="S43" s="37"/>
      <c r="T43" s="121">
        <f t="shared" si="1"/>
        <v>0</v>
      </c>
      <c r="U43" s="119"/>
      <c r="V43" s="119"/>
      <c r="W43" s="119"/>
      <c r="X43" s="119"/>
      <c r="Y43" s="119"/>
      <c r="Z43" s="119"/>
      <c r="AA43" s="10"/>
      <c r="AB43" s="5"/>
      <c r="AC43" s="5"/>
      <c r="AD43" s="240" t="e">
        <f>VLOOKUP(AA43,住所!A:D,4)</f>
        <v>#N/A</v>
      </c>
      <c r="AE43" s="119"/>
      <c r="AF43" s="119"/>
      <c r="AG43" s="7"/>
      <c r="AH43" s="7"/>
      <c r="AI43" s="5"/>
      <c r="AJ43" s="122">
        <v>1</v>
      </c>
      <c r="AK43" s="5"/>
      <c r="AL43" s="5"/>
      <c r="AM43" s="119"/>
      <c r="AN43" s="5"/>
      <c r="AO43" s="119"/>
      <c r="AP43" s="119"/>
      <c r="AQ43" s="119"/>
      <c r="AR43" s="119"/>
      <c r="AS43" s="119"/>
      <c r="AT43" s="119"/>
      <c r="AU43" s="119">
        <v>1</v>
      </c>
    </row>
    <row r="44" spans="1:47" s="8" customFormat="1" x14ac:dyDescent="0.15">
      <c r="A44" s="119">
        <v>43</v>
      </c>
      <c r="B44" s="5"/>
      <c r="C44" s="5"/>
      <c r="D44" s="10"/>
      <c r="E44" s="5"/>
      <c r="F44" s="10"/>
      <c r="G44" s="5"/>
      <c r="H44" s="5"/>
      <c r="I44" s="118"/>
      <c r="J44" s="10"/>
      <c r="K44" s="5"/>
      <c r="L44" s="7"/>
      <c r="M44" s="7"/>
      <c r="N44" s="10"/>
      <c r="O44" s="9"/>
      <c r="P44" s="9"/>
      <c r="Q44" s="10"/>
      <c r="R44" s="37"/>
      <c r="S44" s="37"/>
      <c r="T44" s="121">
        <f t="shared" si="1"/>
        <v>0</v>
      </c>
      <c r="U44" s="119"/>
      <c r="V44" s="119"/>
      <c r="W44" s="119"/>
      <c r="X44" s="119"/>
      <c r="Y44" s="119"/>
      <c r="Z44" s="119"/>
      <c r="AA44" s="10"/>
      <c r="AB44" s="5"/>
      <c r="AC44" s="5"/>
      <c r="AD44" s="240" t="e">
        <f>VLOOKUP(AA44,住所!A:D,4)</f>
        <v>#N/A</v>
      </c>
      <c r="AE44" s="119"/>
      <c r="AF44" s="119"/>
      <c r="AG44" s="7"/>
      <c r="AH44" s="7"/>
      <c r="AI44" s="5"/>
      <c r="AJ44" s="122">
        <v>1</v>
      </c>
      <c r="AK44" s="5"/>
      <c r="AL44" s="5"/>
      <c r="AM44" s="119"/>
      <c r="AN44" s="5"/>
      <c r="AO44" s="119"/>
      <c r="AP44" s="119"/>
      <c r="AQ44" s="119"/>
      <c r="AR44" s="119"/>
      <c r="AS44" s="119"/>
      <c r="AT44" s="119"/>
      <c r="AU44" s="119">
        <v>1</v>
      </c>
    </row>
    <row r="45" spans="1:47" s="8" customFormat="1" x14ac:dyDescent="0.15">
      <c r="A45" s="119">
        <v>44</v>
      </c>
      <c r="B45" s="5"/>
      <c r="C45" s="5"/>
      <c r="D45" s="10"/>
      <c r="E45" s="5"/>
      <c r="F45" s="10"/>
      <c r="G45" s="5"/>
      <c r="H45" s="5"/>
      <c r="I45" s="118"/>
      <c r="J45" s="10"/>
      <c r="K45" s="5"/>
      <c r="L45" s="7"/>
      <c r="M45" s="7"/>
      <c r="N45" s="10"/>
      <c r="O45" s="9"/>
      <c r="P45" s="9"/>
      <c r="Q45" s="10"/>
      <c r="R45" s="37"/>
      <c r="S45" s="37"/>
      <c r="T45" s="121">
        <f t="shared" si="1"/>
        <v>0</v>
      </c>
      <c r="U45" s="119"/>
      <c r="V45" s="119"/>
      <c r="W45" s="119"/>
      <c r="X45" s="119"/>
      <c r="Y45" s="119"/>
      <c r="Z45" s="119"/>
      <c r="AA45" s="10"/>
      <c r="AB45" s="5"/>
      <c r="AC45" s="5"/>
      <c r="AD45" s="240" t="e">
        <f>VLOOKUP(AA45,住所!A:D,4)</f>
        <v>#N/A</v>
      </c>
      <c r="AE45" s="119"/>
      <c r="AF45" s="119"/>
      <c r="AG45" s="7"/>
      <c r="AH45" s="7"/>
      <c r="AI45" s="5"/>
      <c r="AJ45" s="122">
        <v>1</v>
      </c>
      <c r="AK45" s="5"/>
      <c r="AL45" s="5"/>
      <c r="AM45" s="119"/>
      <c r="AN45" s="5"/>
      <c r="AO45" s="119"/>
      <c r="AP45" s="119"/>
      <c r="AQ45" s="119"/>
      <c r="AR45" s="119"/>
      <c r="AS45" s="119"/>
      <c r="AT45" s="119"/>
      <c r="AU45" s="119">
        <v>1</v>
      </c>
    </row>
    <row r="46" spans="1:47" s="8" customFormat="1" x14ac:dyDescent="0.15">
      <c r="A46" s="119">
        <v>45</v>
      </c>
      <c r="B46" s="5"/>
      <c r="C46" s="5"/>
      <c r="D46" s="10"/>
      <c r="E46" s="5"/>
      <c r="F46" s="10"/>
      <c r="G46" s="5"/>
      <c r="H46" s="5"/>
      <c r="I46" s="118"/>
      <c r="J46" s="10"/>
      <c r="K46" s="5"/>
      <c r="L46" s="7"/>
      <c r="M46" s="7"/>
      <c r="N46" s="10"/>
      <c r="O46" s="9"/>
      <c r="P46" s="9"/>
      <c r="Q46" s="10"/>
      <c r="R46" s="37"/>
      <c r="S46" s="37"/>
      <c r="T46" s="121">
        <f t="shared" si="1"/>
        <v>0</v>
      </c>
      <c r="U46" s="119"/>
      <c r="V46" s="119"/>
      <c r="W46" s="119"/>
      <c r="X46" s="119"/>
      <c r="Y46" s="119"/>
      <c r="Z46" s="119"/>
      <c r="AA46" s="10"/>
      <c r="AB46" s="5"/>
      <c r="AC46" s="5"/>
      <c r="AD46" s="240" t="e">
        <f>VLOOKUP(AA46,住所!A:D,4)</f>
        <v>#N/A</v>
      </c>
      <c r="AE46" s="119"/>
      <c r="AF46" s="119"/>
      <c r="AG46" s="7"/>
      <c r="AH46" s="7"/>
      <c r="AI46" s="5"/>
      <c r="AJ46" s="122">
        <v>1</v>
      </c>
      <c r="AK46" s="5"/>
      <c r="AL46" s="5"/>
      <c r="AM46" s="119"/>
      <c r="AN46" s="5"/>
      <c r="AO46" s="119"/>
      <c r="AP46" s="119"/>
      <c r="AQ46" s="119"/>
      <c r="AR46" s="119"/>
      <c r="AS46" s="119"/>
      <c r="AT46" s="119"/>
      <c r="AU46" s="119">
        <v>1</v>
      </c>
    </row>
    <row r="47" spans="1:47" s="8" customFormat="1" x14ac:dyDescent="0.15">
      <c r="A47" s="119">
        <v>46</v>
      </c>
      <c r="B47" s="5"/>
      <c r="C47" s="5"/>
      <c r="D47" s="10"/>
      <c r="E47" s="5"/>
      <c r="F47" s="10"/>
      <c r="G47" s="5"/>
      <c r="H47" s="5"/>
      <c r="I47" s="118"/>
      <c r="J47" s="10"/>
      <c r="K47" s="5"/>
      <c r="L47" s="7"/>
      <c r="M47" s="7"/>
      <c r="N47" s="10"/>
      <c r="O47" s="9"/>
      <c r="P47" s="9"/>
      <c r="Q47" s="10"/>
      <c r="R47" s="37"/>
      <c r="S47" s="37"/>
      <c r="T47" s="121">
        <f t="shared" si="1"/>
        <v>0</v>
      </c>
      <c r="U47" s="119"/>
      <c r="V47" s="119"/>
      <c r="W47" s="119"/>
      <c r="X47" s="119"/>
      <c r="Y47" s="119"/>
      <c r="Z47" s="119"/>
      <c r="AA47" s="10"/>
      <c r="AB47" s="5"/>
      <c r="AC47" s="5"/>
      <c r="AD47" s="240" t="e">
        <f>VLOOKUP(AA47,住所!A:D,4)</f>
        <v>#N/A</v>
      </c>
      <c r="AE47" s="119"/>
      <c r="AF47" s="119"/>
      <c r="AG47" s="7"/>
      <c r="AH47" s="7"/>
      <c r="AI47" s="5"/>
      <c r="AJ47" s="122">
        <v>1</v>
      </c>
      <c r="AK47" s="5"/>
      <c r="AL47" s="5"/>
      <c r="AM47" s="119"/>
      <c r="AN47" s="5"/>
      <c r="AO47" s="119"/>
      <c r="AP47" s="119"/>
      <c r="AQ47" s="119"/>
      <c r="AR47" s="119"/>
      <c r="AS47" s="119"/>
      <c r="AT47" s="119"/>
      <c r="AU47" s="119">
        <v>1</v>
      </c>
    </row>
    <row r="48" spans="1:47" s="8" customFormat="1" x14ac:dyDescent="0.15">
      <c r="A48" s="119">
        <v>47</v>
      </c>
      <c r="B48" s="5"/>
      <c r="C48" s="5"/>
      <c r="D48" s="10"/>
      <c r="E48" s="5"/>
      <c r="F48" s="10"/>
      <c r="G48" s="5"/>
      <c r="H48" s="5"/>
      <c r="I48" s="118"/>
      <c r="J48" s="10"/>
      <c r="K48" s="5"/>
      <c r="L48" s="7"/>
      <c r="M48" s="7"/>
      <c r="N48" s="10"/>
      <c r="O48" s="9"/>
      <c r="P48" s="9"/>
      <c r="Q48" s="10"/>
      <c r="R48" s="37"/>
      <c r="S48" s="37"/>
      <c r="T48" s="121">
        <f t="shared" si="1"/>
        <v>0</v>
      </c>
      <c r="U48" s="119"/>
      <c r="V48" s="119"/>
      <c r="W48" s="119"/>
      <c r="X48" s="119"/>
      <c r="Y48" s="119"/>
      <c r="Z48" s="119"/>
      <c r="AA48" s="10"/>
      <c r="AB48" s="5"/>
      <c r="AC48" s="5"/>
      <c r="AD48" s="240" t="e">
        <f>VLOOKUP(AA48,住所!A:D,4)</f>
        <v>#N/A</v>
      </c>
      <c r="AE48" s="119"/>
      <c r="AF48" s="119"/>
      <c r="AG48" s="7"/>
      <c r="AH48" s="7"/>
      <c r="AI48" s="5"/>
      <c r="AJ48" s="122">
        <v>1</v>
      </c>
      <c r="AK48" s="5"/>
      <c r="AL48" s="5"/>
      <c r="AM48" s="119"/>
      <c r="AN48" s="5"/>
      <c r="AO48" s="119"/>
      <c r="AP48" s="119"/>
      <c r="AQ48" s="119"/>
      <c r="AR48" s="119"/>
      <c r="AS48" s="119"/>
      <c r="AT48" s="119"/>
      <c r="AU48" s="119">
        <v>1</v>
      </c>
    </row>
    <row r="49" spans="1:47" s="8" customFormat="1" x14ac:dyDescent="0.15">
      <c r="A49" s="119">
        <v>48</v>
      </c>
      <c r="B49" s="5"/>
      <c r="C49" s="5"/>
      <c r="D49" s="10"/>
      <c r="E49" s="5"/>
      <c r="F49" s="10"/>
      <c r="G49" s="5"/>
      <c r="H49" s="5"/>
      <c r="I49" s="118"/>
      <c r="J49" s="10"/>
      <c r="K49" s="5"/>
      <c r="L49" s="7"/>
      <c r="M49" s="7"/>
      <c r="N49" s="10"/>
      <c r="O49" s="9"/>
      <c r="P49" s="9"/>
      <c r="Q49" s="10"/>
      <c r="R49" s="37"/>
      <c r="S49" s="37"/>
      <c r="T49" s="121">
        <f t="shared" si="1"/>
        <v>0</v>
      </c>
      <c r="U49" s="119"/>
      <c r="V49" s="119"/>
      <c r="W49" s="119"/>
      <c r="X49" s="119"/>
      <c r="Y49" s="119"/>
      <c r="Z49" s="119"/>
      <c r="AA49" s="10"/>
      <c r="AB49" s="5"/>
      <c r="AC49" s="5"/>
      <c r="AD49" s="240" t="e">
        <f>VLOOKUP(AA49,住所!A:D,4)</f>
        <v>#N/A</v>
      </c>
      <c r="AE49" s="119"/>
      <c r="AF49" s="119"/>
      <c r="AG49" s="7"/>
      <c r="AH49" s="7"/>
      <c r="AI49" s="5"/>
      <c r="AJ49" s="122">
        <v>1</v>
      </c>
      <c r="AK49" s="5"/>
      <c r="AL49" s="5"/>
      <c r="AM49" s="119"/>
      <c r="AN49" s="5"/>
      <c r="AO49" s="119"/>
      <c r="AP49" s="119"/>
      <c r="AQ49" s="119"/>
      <c r="AR49" s="119"/>
      <c r="AS49" s="119"/>
      <c r="AT49" s="119"/>
      <c r="AU49" s="119">
        <v>1</v>
      </c>
    </row>
    <row r="50" spans="1:47" s="8" customFormat="1" x14ac:dyDescent="0.15">
      <c r="A50" s="119">
        <v>49</v>
      </c>
      <c r="B50" s="5"/>
      <c r="C50" s="5"/>
      <c r="D50" s="10"/>
      <c r="E50" s="5"/>
      <c r="F50" s="10"/>
      <c r="G50" s="5"/>
      <c r="H50" s="5"/>
      <c r="I50" s="118"/>
      <c r="J50" s="10"/>
      <c r="K50" s="5"/>
      <c r="L50" s="7"/>
      <c r="M50" s="7"/>
      <c r="N50" s="10"/>
      <c r="O50" s="9"/>
      <c r="P50" s="9"/>
      <c r="Q50" s="10"/>
      <c r="R50" s="37"/>
      <c r="S50" s="37"/>
      <c r="T50" s="121">
        <f t="shared" si="1"/>
        <v>0</v>
      </c>
      <c r="U50" s="119"/>
      <c r="V50" s="119"/>
      <c r="W50" s="119"/>
      <c r="X50" s="119"/>
      <c r="Y50" s="119"/>
      <c r="Z50" s="119"/>
      <c r="AA50" s="10"/>
      <c r="AB50" s="5"/>
      <c r="AC50" s="5"/>
      <c r="AD50" s="240" t="e">
        <f>VLOOKUP(AA50,住所!A:D,4)</f>
        <v>#N/A</v>
      </c>
      <c r="AE50" s="119"/>
      <c r="AF50" s="119"/>
      <c r="AG50" s="7"/>
      <c r="AH50" s="7"/>
      <c r="AI50" s="5"/>
      <c r="AJ50" s="122">
        <v>1</v>
      </c>
      <c r="AK50" s="5"/>
      <c r="AL50" s="5"/>
      <c r="AM50" s="119"/>
      <c r="AN50" s="5"/>
      <c r="AO50" s="119"/>
      <c r="AP50" s="119"/>
      <c r="AQ50" s="119"/>
      <c r="AR50" s="119"/>
      <c r="AS50" s="119"/>
      <c r="AT50" s="119"/>
      <c r="AU50" s="119">
        <v>1</v>
      </c>
    </row>
    <row r="51" spans="1:47" s="8" customFormat="1" x14ac:dyDescent="0.15">
      <c r="A51" s="119">
        <v>50</v>
      </c>
      <c r="B51" s="5"/>
      <c r="C51" s="5"/>
      <c r="D51" s="10"/>
      <c r="E51" s="5"/>
      <c r="F51" s="10"/>
      <c r="G51" s="5"/>
      <c r="H51" s="5"/>
      <c r="I51" s="118"/>
      <c r="J51" s="10"/>
      <c r="K51" s="5"/>
      <c r="L51" s="7"/>
      <c r="M51" s="7"/>
      <c r="N51" s="10"/>
      <c r="O51" s="9"/>
      <c r="P51" s="9"/>
      <c r="Q51" s="10"/>
      <c r="R51" s="37"/>
      <c r="S51" s="37"/>
      <c r="T51" s="121">
        <f t="shared" si="1"/>
        <v>0</v>
      </c>
      <c r="U51" s="119"/>
      <c r="V51" s="119"/>
      <c r="W51" s="119"/>
      <c r="X51" s="119"/>
      <c r="Y51" s="119"/>
      <c r="Z51" s="119"/>
      <c r="AA51" s="10"/>
      <c r="AB51" s="5"/>
      <c r="AC51" s="5"/>
      <c r="AD51" s="240" t="e">
        <f>VLOOKUP(AA51,住所!A:D,4)</f>
        <v>#N/A</v>
      </c>
      <c r="AE51" s="119"/>
      <c r="AF51" s="119"/>
      <c r="AG51" s="7"/>
      <c r="AH51" s="7"/>
      <c r="AI51" s="5"/>
      <c r="AJ51" s="122">
        <v>1</v>
      </c>
      <c r="AK51" s="5"/>
      <c r="AL51" s="5"/>
      <c r="AM51" s="119"/>
      <c r="AN51" s="5"/>
      <c r="AO51" s="119"/>
      <c r="AP51" s="119"/>
      <c r="AQ51" s="119"/>
      <c r="AR51" s="119"/>
      <c r="AS51" s="119"/>
      <c r="AT51" s="119"/>
      <c r="AU51" s="119">
        <v>1</v>
      </c>
    </row>
    <row r="52" spans="1:47" s="8" customFormat="1" x14ac:dyDescent="0.15">
      <c r="A52" s="119">
        <v>51</v>
      </c>
      <c r="B52" s="5"/>
      <c r="C52" s="5"/>
      <c r="D52" s="10"/>
      <c r="E52" s="5"/>
      <c r="F52" s="10"/>
      <c r="G52" s="5"/>
      <c r="H52" s="5"/>
      <c r="I52" s="118"/>
      <c r="J52" s="10"/>
      <c r="K52" s="5"/>
      <c r="L52" s="7"/>
      <c r="M52" s="7"/>
      <c r="N52" s="10"/>
      <c r="O52" s="9"/>
      <c r="P52" s="9"/>
      <c r="Q52" s="10"/>
      <c r="R52" s="37"/>
      <c r="S52" s="37"/>
      <c r="T52" s="121">
        <f t="shared" si="1"/>
        <v>0</v>
      </c>
      <c r="U52" s="119"/>
      <c r="V52" s="119"/>
      <c r="W52" s="119"/>
      <c r="X52" s="119"/>
      <c r="Y52" s="119"/>
      <c r="Z52" s="119"/>
      <c r="AA52" s="10"/>
      <c r="AB52" s="5"/>
      <c r="AC52" s="5"/>
      <c r="AD52" s="240" t="e">
        <f>VLOOKUP(AA52,住所!A:D,4)</f>
        <v>#N/A</v>
      </c>
      <c r="AE52" s="119"/>
      <c r="AF52" s="119"/>
      <c r="AG52" s="7"/>
      <c r="AH52" s="7"/>
      <c r="AI52" s="5"/>
      <c r="AJ52" s="122">
        <v>1</v>
      </c>
      <c r="AK52" s="5"/>
      <c r="AL52" s="5"/>
      <c r="AM52" s="119"/>
      <c r="AN52" s="5"/>
      <c r="AO52" s="119"/>
      <c r="AP52" s="119"/>
      <c r="AQ52" s="119"/>
      <c r="AR52" s="119"/>
      <c r="AS52" s="119"/>
      <c r="AT52" s="119"/>
      <c r="AU52" s="119">
        <v>1</v>
      </c>
    </row>
    <row r="53" spans="1:47" s="8" customFormat="1" x14ac:dyDescent="0.15">
      <c r="A53" s="119">
        <v>52</v>
      </c>
      <c r="B53" s="5"/>
      <c r="C53" s="5"/>
      <c r="D53" s="10"/>
      <c r="E53" s="5"/>
      <c r="F53" s="10"/>
      <c r="G53" s="5"/>
      <c r="H53" s="5"/>
      <c r="I53" s="118"/>
      <c r="J53" s="10"/>
      <c r="K53" s="5"/>
      <c r="L53" s="7"/>
      <c r="M53" s="7"/>
      <c r="N53" s="10"/>
      <c r="O53" s="9"/>
      <c r="P53" s="9"/>
      <c r="Q53" s="10"/>
      <c r="R53" s="37"/>
      <c r="S53" s="37"/>
      <c r="T53" s="121">
        <f t="shared" si="1"/>
        <v>0</v>
      </c>
      <c r="U53" s="119"/>
      <c r="V53" s="119"/>
      <c r="W53" s="119"/>
      <c r="X53" s="119"/>
      <c r="Y53" s="119"/>
      <c r="Z53" s="119"/>
      <c r="AA53" s="10"/>
      <c r="AB53" s="5"/>
      <c r="AC53" s="5"/>
      <c r="AD53" s="240" t="e">
        <f>VLOOKUP(AA53,住所!A:D,4)</f>
        <v>#N/A</v>
      </c>
      <c r="AE53" s="119"/>
      <c r="AF53" s="119"/>
      <c r="AG53" s="7"/>
      <c r="AH53" s="7"/>
      <c r="AI53" s="5"/>
      <c r="AJ53" s="122">
        <v>1</v>
      </c>
      <c r="AK53" s="5"/>
      <c r="AL53" s="5"/>
      <c r="AM53" s="119"/>
      <c r="AN53" s="5"/>
      <c r="AO53" s="119"/>
      <c r="AP53" s="119"/>
      <c r="AQ53" s="119"/>
      <c r="AR53" s="119"/>
      <c r="AS53" s="119"/>
      <c r="AT53" s="119"/>
      <c r="AU53" s="119">
        <v>1</v>
      </c>
    </row>
    <row r="54" spans="1:47" s="8" customFormat="1" x14ac:dyDescent="0.15">
      <c r="A54" s="119">
        <v>53</v>
      </c>
      <c r="B54" s="5"/>
      <c r="C54" s="5"/>
      <c r="D54" s="10"/>
      <c r="E54" s="5"/>
      <c r="F54" s="10"/>
      <c r="G54" s="5"/>
      <c r="H54" s="5"/>
      <c r="I54" s="118"/>
      <c r="J54" s="10"/>
      <c r="K54" s="5"/>
      <c r="L54" s="7"/>
      <c r="M54" s="7"/>
      <c r="N54" s="10"/>
      <c r="O54" s="9"/>
      <c r="P54" s="9"/>
      <c r="Q54" s="10"/>
      <c r="R54" s="37"/>
      <c r="S54" s="37"/>
      <c r="T54" s="121">
        <f t="shared" si="1"/>
        <v>0</v>
      </c>
      <c r="U54" s="119"/>
      <c r="V54" s="119"/>
      <c r="W54" s="119"/>
      <c r="X54" s="119"/>
      <c r="Y54" s="119"/>
      <c r="Z54" s="119"/>
      <c r="AA54" s="10"/>
      <c r="AB54" s="5"/>
      <c r="AC54" s="5"/>
      <c r="AD54" s="240" t="e">
        <f>VLOOKUP(AA54,住所!A:D,4)</f>
        <v>#N/A</v>
      </c>
      <c r="AE54" s="119"/>
      <c r="AF54" s="119"/>
      <c r="AG54" s="7"/>
      <c r="AH54" s="7"/>
      <c r="AI54" s="5"/>
      <c r="AJ54" s="122">
        <v>1</v>
      </c>
      <c r="AK54" s="5"/>
      <c r="AL54" s="5"/>
      <c r="AM54" s="119"/>
      <c r="AN54" s="5"/>
      <c r="AO54" s="119"/>
      <c r="AP54" s="119"/>
      <c r="AQ54" s="119"/>
      <c r="AR54" s="119"/>
      <c r="AS54" s="119"/>
      <c r="AT54" s="119"/>
      <c r="AU54" s="119">
        <v>1</v>
      </c>
    </row>
    <row r="55" spans="1:47" s="8" customFormat="1" x14ac:dyDescent="0.15">
      <c r="A55" s="119">
        <v>54</v>
      </c>
      <c r="B55" s="5"/>
      <c r="C55" s="5"/>
      <c r="D55" s="10"/>
      <c r="E55" s="5"/>
      <c r="F55" s="10"/>
      <c r="G55" s="5"/>
      <c r="H55" s="5"/>
      <c r="I55" s="118"/>
      <c r="J55" s="10"/>
      <c r="K55" s="5"/>
      <c r="L55" s="7"/>
      <c r="M55" s="7"/>
      <c r="N55" s="10"/>
      <c r="O55" s="9"/>
      <c r="P55" s="9"/>
      <c r="Q55" s="10"/>
      <c r="R55" s="37"/>
      <c r="S55" s="37"/>
      <c r="T55" s="121">
        <f t="shared" si="1"/>
        <v>0</v>
      </c>
      <c r="U55" s="119"/>
      <c r="V55" s="119"/>
      <c r="W55" s="119"/>
      <c r="X55" s="119"/>
      <c r="Y55" s="119"/>
      <c r="Z55" s="119"/>
      <c r="AA55" s="10"/>
      <c r="AB55" s="5"/>
      <c r="AC55" s="5"/>
      <c r="AD55" s="240" t="e">
        <f>VLOOKUP(AA55,住所!A:D,4)</f>
        <v>#N/A</v>
      </c>
      <c r="AE55" s="119"/>
      <c r="AF55" s="119"/>
      <c r="AG55" s="7"/>
      <c r="AH55" s="7"/>
      <c r="AI55" s="5"/>
      <c r="AJ55" s="122">
        <v>1</v>
      </c>
      <c r="AK55" s="5"/>
      <c r="AL55" s="5"/>
      <c r="AM55" s="119"/>
      <c r="AN55" s="5"/>
      <c r="AO55" s="119"/>
      <c r="AP55" s="119"/>
      <c r="AQ55" s="119"/>
      <c r="AR55" s="119"/>
      <c r="AS55" s="119"/>
      <c r="AT55" s="119"/>
      <c r="AU55" s="119">
        <v>1</v>
      </c>
    </row>
    <row r="56" spans="1:47" s="8" customFormat="1" x14ac:dyDescent="0.15">
      <c r="A56" s="119">
        <v>55</v>
      </c>
      <c r="B56" s="5"/>
      <c r="C56" s="5"/>
      <c r="D56" s="10"/>
      <c r="E56" s="5"/>
      <c r="F56" s="10"/>
      <c r="G56" s="5"/>
      <c r="H56" s="5"/>
      <c r="I56" s="118"/>
      <c r="J56" s="10"/>
      <c r="K56" s="5"/>
      <c r="L56" s="7"/>
      <c r="M56" s="7"/>
      <c r="N56" s="10"/>
      <c r="O56" s="9"/>
      <c r="P56" s="9"/>
      <c r="Q56" s="10"/>
      <c r="R56" s="37"/>
      <c r="S56" s="37"/>
      <c r="T56" s="121">
        <f t="shared" si="1"/>
        <v>0</v>
      </c>
      <c r="U56" s="119"/>
      <c r="V56" s="119"/>
      <c r="W56" s="119"/>
      <c r="X56" s="119"/>
      <c r="Y56" s="119"/>
      <c r="Z56" s="119"/>
      <c r="AA56" s="10"/>
      <c r="AB56" s="5"/>
      <c r="AC56" s="5"/>
      <c r="AD56" s="240" t="e">
        <f>VLOOKUP(AA56,住所!A:D,4)</f>
        <v>#N/A</v>
      </c>
      <c r="AE56" s="119"/>
      <c r="AF56" s="119"/>
      <c r="AG56" s="7"/>
      <c r="AH56" s="7"/>
      <c r="AI56" s="5"/>
      <c r="AJ56" s="122">
        <v>1</v>
      </c>
      <c r="AK56" s="5"/>
      <c r="AL56" s="5"/>
      <c r="AM56" s="119"/>
      <c r="AN56" s="5"/>
      <c r="AO56" s="119"/>
      <c r="AP56" s="119"/>
      <c r="AQ56" s="119"/>
      <c r="AR56" s="119"/>
      <c r="AS56" s="119"/>
      <c r="AT56" s="119"/>
      <c r="AU56" s="119">
        <v>1</v>
      </c>
    </row>
    <row r="57" spans="1:47" s="8" customFormat="1" x14ac:dyDescent="0.15">
      <c r="A57" s="119">
        <v>56</v>
      </c>
      <c r="B57" s="5"/>
      <c r="C57" s="5"/>
      <c r="D57" s="10"/>
      <c r="E57" s="5"/>
      <c r="F57" s="10"/>
      <c r="G57" s="5"/>
      <c r="H57" s="5"/>
      <c r="I57" s="118"/>
      <c r="J57" s="10"/>
      <c r="K57" s="5"/>
      <c r="L57" s="7"/>
      <c r="M57" s="7"/>
      <c r="N57" s="10"/>
      <c r="O57" s="9"/>
      <c r="P57" s="9"/>
      <c r="Q57" s="10"/>
      <c r="R57" s="37"/>
      <c r="S57" s="37"/>
      <c r="T57" s="121">
        <f t="shared" si="1"/>
        <v>0</v>
      </c>
      <c r="U57" s="119"/>
      <c r="V57" s="119"/>
      <c r="W57" s="119"/>
      <c r="X57" s="119"/>
      <c r="Y57" s="119"/>
      <c r="Z57" s="119"/>
      <c r="AA57" s="10"/>
      <c r="AB57" s="5"/>
      <c r="AC57" s="5"/>
      <c r="AD57" s="240" t="e">
        <f>VLOOKUP(AA57,住所!A:D,4)</f>
        <v>#N/A</v>
      </c>
      <c r="AE57" s="119"/>
      <c r="AF57" s="119"/>
      <c r="AG57" s="7"/>
      <c r="AH57" s="7"/>
      <c r="AI57" s="5"/>
      <c r="AJ57" s="122">
        <v>1</v>
      </c>
      <c r="AK57" s="5"/>
      <c r="AL57" s="5"/>
      <c r="AM57" s="119"/>
      <c r="AN57" s="5"/>
      <c r="AO57" s="119"/>
      <c r="AP57" s="119"/>
      <c r="AQ57" s="119"/>
      <c r="AR57" s="119"/>
      <c r="AS57" s="119"/>
      <c r="AT57" s="119"/>
      <c r="AU57" s="119">
        <v>1</v>
      </c>
    </row>
    <row r="58" spans="1:47" s="8" customFormat="1" x14ac:dyDescent="0.15">
      <c r="A58" s="119">
        <v>57</v>
      </c>
      <c r="B58" s="5"/>
      <c r="C58" s="5"/>
      <c r="D58" s="10"/>
      <c r="E58" s="5"/>
      <c r="F58" s="10"/>
      <c r="G58" s="5"/>
      <c r="H58" s="5"/>
      <c r="I58" s="118"/>
      <c r="J58" s="10"/>
      <c r="K58" s="5"/>
      <c r="L58" s="7"/>
      <c r="M58" s="7"/>
      <c r="N58" s="10"/>
      <c r="O58" s="9"/>
      <c r="P58" s="9"/>
      <c r="Q58" s="10"/>
      <c r="R58" s="37"/>
      <c r="S58" s="37"/>
      <c r="T58" s="121">
        <f t="shared" si="1"/>
        <v>0</v>
      </c>
      <c r="U58" s="119"/>
      <c r="V58" s="119"/>
      <c r="W58" s="119"/>
      <c r="X58" s="119"/>
      <c r="Y58" s="119"/>
      <c r="Z58" s="119"/>
      <c r="AA58" s="10"/>
      <c r="AB58" s="5"/>
      <c r="AC58" s="5"/>
      <c r="AD58" s="240" t="e">
        <f>VLOOKUP(AA58,住所!A:D,4)</f>
        <v>#N/A</v>
      </c>
      <c r="AE58" s="119"/>
      <c r="AF58" s="119"/>
      <c r="AG58" s="7"/>
      <c r="AH58" s="7"/>
      <c r="AI58" s="5"/>
      <c r="AJ58" s="122">
        <v>1</v>
      </c>
      <c r="AK58" s="5"/>
      <c r="AL58" s="5"/>
      <c r="AM58" s="119"/>
      <c r="AN58" s="5"/>
      <c r="AO58" s="119"/>
      <c r="AP58" s="119"/>
      <c r="AQ58" s="119"/>
      <c r="AR58" s="119"/>
      <c r="AS58" s="119"/>
      <c r="AT58" s="119"/>
      <c r="AU58" s="119">
        <v>1</v>
      </c>
    </row>
    <row r="59" spans="1:47" s="8" customFormat="1" x14ac:dyDescent="0.15">
      <c r="A59" s="119">
        <v>58</v>
      </c>
      <c r="B59" s="5"/>
      <c r="C59" s="5"/>
      <c r="D59" s="10"/>
      <c r="E59" s="5"/>
      <c r="F59" s="10"/>
      <c r="G59" s="5"/>
      <c r="H59" s="5"/>
      <c r="I59" s="118"/>
      <c r="J59" s="10"/>
      <c r="K59" s="5"/>
      <c r="L59" s="7"/>
      <c r="M59" s="7"/>
      <c r="N59" s="10"/>
      <c r="O59" s="9"/>
      <c r="P59" s="9"/>
      <c r="Q59" s="10"/>
      <c r="R59" s="37"/>
      <c r="S59" s="37"/>
      <c r="T59" s="121">
        <f t="shared" si="1"/>
        <v>0</v>
      </c>
      <c r="U59" s="119"/>
      <c r="V59" s="119"/>
      <c r="W59" s="119"/>
      <c r="X59" s="119"/>
      <c r="Y59" s="119"/>
      <c r="Z59" s="119"/>
      <c r="AA59" s="10"/>
      <c r="AB59" s="5"/>
      <c r="AC59" s="5"/>
      <c r="AD59" s="240" t="e">
        <f>VLOOKUP(AA59,住所!A:D,4)</f>
        <v>#N/A</v>
      </c>
      <c r="AE59" s="119"/>
      <c r="AF59" s="119"/>
      <c r="AG59" s="7"/>
      <c r="AH59" s="7"/>
      <c r="AI59" s="5"/>
      <c r="AJ59" s="122">
        <v>1</v>
      </c>
      <c r="AK59" s="5"/>
      <c r="AL59" s="5"/>
      <c r="AM59" s="119"/>
      <c r="AN59" s="5"/>
      <c r="AO59" s="119"/>
      <c r="AP59" s="119"/>
      <c r="AQ59" s="119"/>
      <c r="AR59" s="119"/>
      <c r="AS59" s="119"/>
      <c r="AT59" s="119"/>
      <c r="AU59" s="119">
        <v>1</v>
      </c>
    </row>
    <row r="60" spans="1:47" s="8" customFormat="1" x14ac:dyDescent="0.15">
      <c r="A60" s="119">
        <v>59</v>
      </c>
      <c r="B60" s="5"/>
      <c r="C60" s="5"/>
      <c r="D60" s="10"/>
      <c r="E60" s="5"/>
      <c r="F60" s="10"/>
      <c r="G60" s="5"/>
      <c r="H60" s="5"/>
      <c r="I60" s="118"/>
      <c r="J60" s="10"/>
      <c r="K60" s="5"/>
      <c r="L60" s="7"/>
      <c r="M60" s="7"/>
      <c r="N60" s="10"/>
      <c r="O60" s="9"/>
      <c r="P60" s="9"/>
      <c r="Q60" s="10"/>
      <c r="R60" s="37"/>
      <c r="S60" s="37"/>
      <c r="T60" s="121">
        <f t="shared" si="1"/>
        <v>0</v>
      </c>
      <c r="U60" s="119"/>
      <c r="V60" s="119"/>
      <c r="W60" s="119"/>
      <c r="X60" s="119"/>
      <c r="Y60" s="119"/>
      <c r="Z60" s="119"/>
      <c r="AA60" s="10"/>
      <c r="AB60" s="5"/>
      <c r="AC60" s="5"/>
      <c r="AD60" s="240" t="e">
        <f>VLOOKUP(AA60,住所!A:D,4)</f>
        <v>#N/A</v>
      </c>
      <c r="AE60" s="119"/>
      <c r="AF60" s="119"/>
      <c r="AG60" s="7"/>
      <c r="AH60" s="7"/>
      <c r="AI60" s="5"/>
      <c r="AJ60" s="122">
        <v>1</v>
      </c>
      <c r="AK60" s="5"/>
      <c r="AL60" s="5"/>
      <c r="AM60" s="119"/>
      <c r="AN60" s="5"/>
      <c r="AO60" s="119"/>
      <c r="AP60" s="119"/>
      <c r="AQ60" s="119"/>
      <c r="AR60" s="119"/>
      <c r="AS60" s="119"/>
      <c r="AT60" s="119"/>
      <c r="AU60" s="119">
        <v>1</v>
      </c>
    </row>
    <row r="61" spans="1:47" s="8" customFormat="1" x14ac:dyDescent="0.15">
      <c r="A61" s="119">
        <v>60</v>
      </c>
      <c r="B61" s="5"/>
      <c r="C61" s="5"/>
      <c r="D61" s="10"/>
      <c r="E61" s="5"/>
      <c r="F61" s="10"/>
      <c r="G61" s="5"/>
      <c r="H61" s="5"/>
      <c r="I61" s="118"/>
      <c r="J61" s="10"/>
      <c r="K61" s="5"/>
      <c r="L61" s="7"/>
      <c r="M61" s="7"/>
      <c r="N61" s="10"/>
      <c r="O61" s="9"/>
      <c r="P61" s="9"/>
      <c r="Q61" s="10"/>
      <c r="R61" s="37"/>
      <c r="S61" s="37"/>
      <c r="T61" s="121">
        <f t="shared" si="1"/>
        <v>0</v>
      </c>
      <c r="U61" s="119"/>
      <c r="V61" s="119"/>
      <c r="W61" s="119"/>
      <c r="X61" s="119"/>
      <c r="Y61" s="119"/>
      <c r="Z61" s="119"/>
      <c r="AA61" s="10"/>
      <c r="AB61" s="5"/>
      <c r="AC61" s="5"/>
      <c r="AD61" s="240" t="e">
        <f>VLOOKUP(AA61,住所!A:D,4)</f>
        <v>#N/A</v>
      </c>
      <c r="AE61" s="119"/>
      <c r="AF61" s="119"/>
      <c r="AG61" s="7"/>
      <c r="AH61" s="7"/>
      <c r="AI61" s="5"/>
      <c r="AJ61" s="122">
        <v>1</v>
      </c>
      <c r="AK61" s="5"/>
      <c r="AL61" s="5"/>
      <c r="AM61" s="119"/>
      <c r="AN61" s="5"/>
      <c r="AO61" s="119"/>
      <c r="AP61" s="119"/>
      <c r="AQ61" s="119"/>
      <c r="AR61" s="119"/>
      <c r="AS61" s="119"/>
      <c r="AT61" s="119"/>
      <c r="AU61" s="119">
        <v>1</v>
      </c>
    </row>
    <row r="62" spans="1:47" s="8" customFormat="1" x14ac:dyDescent="0.15">
      <c r="A62" s="119">
        <v>61</v>
      </c>
      <c r="B62" s="5"/>
      <c r="C62" s="5"/>
      <c r="D62" s="10"/>
      <c r="E62" s="5"/>
      <c r="F62" s="10"/>
      <c r="G62" s="5"/>
      <c r="H62" s="5"/>
      <c r="I62" s="118"/>
      <c r="J62" s="10"/>
      <c r="K62" s="5"/>
      <c r="L62" s="7"/>
      <c r="M62" s="7"/>
      <c r="N62" s="10"/>
      <c r="O62" s="9"/>
      <c r="P62" s="9"/>
      <c r="Q62" s="10"/>
      <c r="R62" s="37"/>
      <c r="S62" s="37"/>
      <c r="T62" s="121">
        <f t="shared" si="1"/>
        <v>0</v>
      </c>
      <c r="U62" s="119"/>
      <c r="V62" s="119"/>
      <c r="W62" s="119"/>
      <c r="X62" s="119"/>
      <c r="Y62" s="119"/>
      <c r="Z62" s="119"/>
      <c r="AA62" s="10"/>
      <c r="AB62" s="5"/>
      <c r="AC62" s="5"/>
      <c r="AD62" s="240" t="e">
        <f>VLOOKUP(AA62,住所!A:D,4)</f>
        <v>#N/A</v>
      </c>
      <c r="AE62" s="119"/>
      <c r="AF62" s="119"/>
      <c r="AG62" s="7"/>
      <c r="AH62" s="7"/>
      <c r="AI62" s="5"/>
      <c r="AJ62" s="122">
        <v>1</v>
      </c>
      <c r="AK62" s="5"/>
      <c r="AL62" s="5"/>
      <c r="AM62" s="119"/>
      <c r="AN62" s="5"/>
      <c r="AO62" s="119"/>
      <c r="AP62" s="119"/>
      <c r="AQ62" s="119"/>
      <c r="AR62" s="119"/>
      <c r="AS62" s="119"/>
      <c r="AT62" s="119"/>
      <c r="AU62" s="119">
        <v>1</v>
      </c>
    </row>
    <row r="63" spans="1:47" s="8" customFormat="1" x14ac:dyDescent="0.15">
      <c r="A63" s="119">
        <v>62</v>
      </c>
      <c r="B63" s="5"/>
      <c r="C63" s="5"/>
      <c r="D63" s="10"/>
      <c r="E63" s="5"/>
      <c r="F63" s="10"/>
      <c r="G63" s="5"/>
      <c r="H63" s="5"/>
      <c r="I63" s="118"/>
      <c r="J63" s="10"/>
      <c r="K63" s="5"/>
      <c r="L63" s="7"/>
      <c r="M63" s="7"/>
      <c r="N63" s="10"/>
      <c r="O63" s="9"/>
      <c r="P63" s="9"/>
      <c r="Q63" s="10"/>
      <c r="R63" s="37"/>
      <c r="S63" s="37"/>
      <c r="T63" s="121">
        <f t="shared" si="1"/>
        <v>0</v>
      </c>
      <c r="U63" s="119"/>
      <c r="V63" s="119"/>
      <c r="W63" s="119"/>
      <c r="X63" s="119"/>
      <c r="Y63" s="119"/>
      <c r="Z63" s="119"/>
      <c r="AA63" s="10"/>
      <c r="AB63" s="5"/>
      <c r="AC63" s="5"/>
      <c r="AD63" s="240" t="e">
        <f>VLOOKUP(AA63,住所!A:D,4)</f>
        <v>#N/A</v>
      </c>
      <c r="AE63" s="119"/>
      <c r="AF63" s="119"/>
      <c r="AG63" s="7"/>
      <c r="AH63" s="7"/>
      <c r="AI63" s="5"/>
      <c r="AJ63" s="122">
        <v>1</v>
      </c>
      <c r="AK63" s="5"/>
      <c r="AL63" s="5"/>
      <c r="AM63" s="119"/>
      <c r="AN63" s="5"/>
      <c r="AO63" s="119"/>
      <c r="AP63" s="119"/>
      <c r="AQ63" s="119"/>
      <c r="AR63" s="119"/>
      <c r="AS63" s="119"/>
      <c r="AT63" s="119"/>
      <c r="AU63" s="119">
        <v>1</v>
      </c>
    </row>
    <row r="64" spans="1:47" s="8" customFormat="1" x14ac:dyDescent="0.15">
      <c r="A64" s="119">
        <v>63</v>
      </c>
      <c r="B64" s="5"/>
      <c r="C64" s="5"/>
      <c r="D64" s="10"/>
      <c r="E64" s="5"/>
      <c r="F64" s="10"/>
      <c r="G64" s="5"/>
      <c r="H64" s="5"/>
      <c r="I64" s="118"/>
      <c r="J64" s="10"/>
      <c r="K64" s="5"/>
      <c r="L64" s="7"/>
      <c r="M64" s="7"/>
      <c r="N64" s="10"/>
      <c r="O64" s="9"/>
      <c r="P64" s="9"/>
      <c r="Q64" s="10"/>
      <c r="R64" s="37"/>
      <c r="S64" s="37"/>
      <c r="T64" s="121">
        <f t="shared" si="1"/>
        <v>0</v>
      </c>
      <c r="U64" s="119"/>
      <c r="V64" s="119"/>
      <c r="W64" s="119"/>
      <c r="X64" s="119"/>
      <c r="Y64" s="119"/>
      <c r="Z64" s="119"/>
      <c r="AA64" s="10"/>
      <c r="AB64" s="5"/>
      <c r="AC64" s="5"/>
      <c r="AD64" s="240" t="e">
        <f>VLOOKUP(AA64,住所!A:D,4)</f>
        <v>#N/A</v>
      </c>
      <c r="AE64" s="119"/>
      <c r="AF64" s="119"/>
      <c r="AG64" s="7"/>
      <c r="AH64" s="7"/>
      <c r="AI64" s="5"/>
      <c r="AJ64" s="122">
        <v>1</v>
      </c>
      <c r="AK64" s="5"/>
      <c r="AL64" s="5"/>
      <c r="AM64" s="119"/>
      <c r="AN64" s="5"/>
      <c r="AO64" s="119"/>
      <c r="AP64" s="119"/>
      <c r="AQ64" s="119"/>
      <c r="AR64" s="119"/>
      <c r="AS64" s="119"/>
      <c r="AT64" s="119"/>
      <c r="AU64" s="119">
        <v>1</v>
      </c>
    </row>
    <row r="65" spans="1:47" s="8" customFormat="1" x14ac:dyDescent="0.15">
      <c r="A65" s="119">
        <v>64</v>
      </c>
      <c r="B65" s="5"/>
      <c r="C65" s="5"/>
      <c r="D65" s="10"/>
      <c r="E65" s="5"/>
      <c r="F65" s="10"/>
      <c r="G65" s="5"/>
      <c r="H65" s="5"/>
      <c r="I65" s="118"/>
      <c r="J65" s="10"/>
      <c r="K65" s="5"/>
      <c r="L65" s="7"/>
      <c r="M65" s="7"/>
      <c r="N65" s="10"/>
      <c r="O65" s="9"/>
      <c r="P65" s="9"/>
      <c r="Q65" s="10"/>
      <c r="R65" s="37"/>
      <c r="S65" s="37"/>
      <c r="T65" s="121">
        <f t="shared" si="1"/>
        <v>0</v>
      </c>
      <c r="U65" s="119"/>
      <c r="V65" s="119"/>
      <c r="W65" s="119"/>
      <c r="X65" s="119"/>
      <c r="Y65" s="119"/>
      <c r="Z65" s="119"/>
      <c r="AA65" s="10"/>
      <c r="AB65" s="5"/>
      <c r="AC65" s="5"/>
      <c r="AD65" s="240" t="e">
        <f>VLOOKUP(AA65,住所!A:D,4)</f>
        <v>#N/A</v>
      </c>
      <c r="AE65" s="119"/>
      <c r="AF65" s="119"/>
      <c r="AG65" s="7"/>
      <c r="AH65" s="7"/>
      <c r="AI65" s="5"/>
      <c r="AJ65" s="122">
        <v>1</v>
      </c>
      <c r="AK65" s="5"/>
      <c r="AL65" s="5"/>
      <c r="AM65" s="119"/>
      <c r="AN65" s="5"/>
      <c r="AO65" s="119"/>
      <c r="AP65" s="119"/>
      <c r="AQ65" s="119"/>
      <c r="AR65" s="119"/>
      <c r="AS65" s="119"/>
      <c r="AT65" s="119"/>
      <c r="AU65" s="119">
        <v>1</v>
      </c>
    </row>
    <row r="66" spans="1:47" s="8" customFormat="1" x14ac:dyDescent="0.15">
      <c r="A66" s="119">
        <v>65</v>
      </c>
      <c r="B66" s="5"/>
      <c r="C66" s="5"/>
      <c r="D66" s="10"/>
      <c r="E66" s="5"/>
      <c r="F66" s="10"/>
      <c r="G66" s="5"/>
      <c r="H66" s="5"/>
      <c r="I66" s="118"/>
      <c r="J66" s="10"/>
      <c r="K66" s="5"/>
      <c r="L66" s="7"/>
      <c r="M66" s="7"/>
      <c r="N66" s="10"/>
      <c r="O66" s="9"/>
      <c r="P66" s="9"/>
      <c r="Q66" s="10"/>
      <c r="R66" s="37"/>
      <c r="S66" s="37"/>
      <c r="T66" s="121">
        <f t="shared" si="1"/>
        <v>0</v>
      </c>
      <c r="U66" s="119"/>
      <c r="V66" s="119"/>
      <c r="W66" s="119"/>
      <c r="X66" s="119"/>
      <c r="Y66" s="119"/>
      <c r="Z66" s="119"/>
      <c r="AA66" s="10"/>
      <c r="AB66" s="5"/>
      <c r="AC66" s="5"/>
      <c r="AD66" s="240" t="e">
        <f>VLOOKUP(AA66,住所!A:D,4)</f>
        <v>#N/A</v>
      </c>
      <c r="AE66" s="119"/>
      <c r="AF66" s="119"/>
      <c r="AG66" s="7"/>
      <c r="AH66" s="7"/>
      <c r="AI66" s="5"/>
      <c r="AJ66" s="122">
        <v>1</v>
      </c>
      <c r="AK66" s="5"/>
      <c r="AL66" s="5"/>
      <c r="AM66" s="119"/>
      <c r="AN66" s="5"/>
      <c r="AO66" s="119"/>
      <c r="AP66" s="119"/>
      <c r="AQ66" s="119"/>
      <c r="AR66" s="119"/>
      <c r="AS66" s="119"/>
      <c r="AT66" s="119"/>
      <c r="AU66" s="119">
        <v>1</v>
      </c>
    </row>
    <row r="67" spans="1:47" s="8" customFormat="1" x14ac:dyDescent="0.15">
      <c r="A67" s="119">
        <v>66</v>
      </c>
      <c r="B67" s="5"/>
      <c r="C67" s="5"/>
      <c r="D67" s="10"/>
      <c r="E67" s="5"/>
      <c r="F67" s="10"/>
      <c r="G67" s="5"/>
      <c r="H67" s="5"/>
      <c r="I67" s="118"/>
      <c r="J67" s="10"/>
      <c r="K67" s="5"/>
      <c r="L67" s="7"/>
      <c r="M67" s="7"/>
      <c r="N67" s="10"/>
      <c r="O67" s="9"/>
      <c r="P67" s="9"/>
      <c r="Q67" s="10"/>
      <c r="R67" s="37"/>
      <c r="S67" s="37"/>
      <c r="T67" s="121">
        <f t="shared" ref="T67:T130" si="2">SUM(R67:S67)</f>
        <v>0</v>
      </c>
      <c r="U67" s="119"/>
      <c r="V67" s="119"/>
      <c r="W67" s="119"/>
      <c r="X67" s="119"/>
      <c r="Y67" s="119"/>
      <c r="Z67" s="119"/>
      <c r="AA67" s="10"/>
      <c r="AB67" s="5"/>
      <c r="AC67" s="5"/>
      <c r="AD67" s="240" t="e">
        <f>VLOOKUP(AA67,住所!A:D,4)</f>
        <v>#N/A</v>
      </c>
      <c r="AE67" s="119"/>
      <c r="AF67" s="119"/>
      <c r="AG67" s="7"/>
      <c r="AH67" s="7"/>
      <c r="AI67" s="5"/>
      <c r="AJ67" s="122">
        <v>1</v>
      </c>
      <c r="AK67" s="5"/>
      <c r="AL67" s="5"/>
      <c r="AM67" s="119"/>
      <c r="AN67" s="5"/>
      <c r="AO67" s="119"/>
      <c r="AP67" s="119"/>
      <c r="AQ67" s="119"/>
      <c r="AR67" s="119"/>
      <c r="AS67" s="119"/>
      <c r="AT67" s="119"/>
      <c r="AU67" s="119">
        <v>1</v>
      </c>
    </row>
    <row r="68" spans="1:47" s="8" customFormat="1" x14ac:dyDescent="0.15">
      <c r="A68" s="119">
        <v>67</v>
      </c>
      <c r="B68" s="5"/>
      <c r="C68" s="5"/>
      <c r="D68" s="10"/>
      <c r="E68" s="5"/>
      <c r="F68" s="10"/>
      <c r="G68" s="5"/>
      <c r="H68" s="5"/>
      <c r="I68" s="118"/>
      <c r="J68" s="10"/>
      <c r="K68" s="5"/>
      <c r="L68" s="7"/>
      <c r="M68" s="7"/>
      <c r="N68" s="10"/>
      <c r="O68" s="9"/>
      <c r="P68" s="9"/>
      <c r="Q68" s="10"/>
      <c r="R68" s="37"/>
      <c r="S68" s="37"/>
      <c r="T68" s="121">
        <f t="shared" si="2"/>
        <v>0</v>
      </c>
      <c r="U68" s="119"/>
      <c r="V68" s="119"/>
      <c r="W68" s="119"/>
      <c r="X68" s="119"/>
      <c r="Y68" s="119"/>
      <c r="Z68" s="119"/>
      <c r="AA68" s="10"/>
      <c r="AB68" s="5"/>
      <c r="AC68" s="5"/>
      <c r="AD68" s="240" t="e">
        <f>VLOOKUP(AA68,住所!A:D,4)</f>
        <v>#N/A</v>
      </c>
      <c r="AE68" s="119"/>
      <c r="AF68" s="119"/>
      <c r="AG68" s="7"/>
      <c r="AH68" s="7"/>
      <c r="AI68" s="5"/>
      <c r="AJ68" s="122">
        <v>1</v>
      </c>
      <c r="AK68" s="5"/>
      <c r="AL68" s="5"/>
      <c r="AM68" s="119"/>
      <c r="AN68" s="5"/>
      <c r="AO68" s="119"/>
      <c r="AP68" s="119"/>
      <c r="AQ68" s="119"/>
      <c r="AR68" s="119"/>
      <c r="AS68" s="119"/>
      <c r="AT68" s="119"/>
      <c r="AU68" s="119">
        <v>1</v>
      </c>
    </row>
    <row r="69" spans="1:47" s="8" customFormat="1" x14ac:dyDescent="0.15">
      <c r="A69" s="119">
        <v>68</v>
      </c>
      <c r="B69" s="5"/>
      <c r="C69" s="5"/>
      <c r="D69" s="10"/>
      <c r="E69" s="5"/>
      <c r="F69" s="10"/>
      <c r="G69" s="5"/>
      <c r="H69" s="5"/>
      <c r="I69" s="118"/>
      <c r="J69" s="10"/>
      <c r="K69" s="5"/>
      <c r="L69" s="7"/>
      <c r="M69" s="7"/>
      <c r="N69" s="10"/>
      <c r="O69" s="9"/>
      <c r="P69" s="9"/>
      <c r="Q69" s="10"/>
      <c r="R69" s="37"/>
      <c r="S69" s="37"/>
      <c r="T69" s="121">
        <f t="shared" si="2"/>
        <v>0</v>
      </c>
      <c r="U69" s="119"/>
      <c r="V69" s="119"/>
      <c r="W69" s="119"/>
      <c r="X69" s="119"/>
      <c r="Y69" s="119"/>
      <c r="Z69" s="119"/>
      <c r="AA69" s="10"/>
      <c r="AB69" s="5"/>
      <c r="AC69" s="5"/>
      <c r="AD69" s="240" t="e">
        <f>VLOOKUP(AA69,住所!A:D,4)</f>
        <v>#N/A</v>
      </c>
      <c r="AE69" s="119"/>
      <c r="AF69" s="119"/>
      <c r="AG69" s="7"/>
      <c r="AH69" s="7"/>
      <c r="AI69" s="5"/>
      <c r="AJ69" s="122">
        <v>1</v>
      </c>
      <c r="AK69" s="5"/>
      <c r="AL69" s="5"/>
      <c r="AM69" s="119"/>
      <c r="AN69" s="5"/>
      <c r="AO69" s="119"/>
      <c r="AP69" s="119"/>
      <c r="AQ69" s="119"/>
      <c r="AR69" s="119"/>
      <c r="AS69" s="119"/>
      <c r="AT69" s="119"/>
      <c r="AU69" s="119">
        <v>1</v>
      </c>
    </row>
    <row r="70" spans="1:47" s="8" customFormat="1" x14ac:dyDescent="0.15">
      <c r="A70" s="119">
        <v>69</v>
      </c>
      <c r="B70" s="5"/>
      <c r="C70" s="5"/>
      <c r="D70" s="10"/>
      <c r="E70" s="5"/>
      <c r="F70" s="10"/>
      <c r="G70" s="5"/>
      <c r="H70" s="5"/>
      <c r="I70" s="118"/>
      <c r="J70" s="10"/>
      <c r="K70" s="5"/>
      <c r="L70" s="7"/>
      <c r="M70" s="7"/>
      <c r="N70" s="10"/>
      <c r="O70" s="9"/>
      <c r="P70" s="9"/>
      <c r="Q70" s="10"/>
      <c r="R70" s="37"/>
      <c r="S70" s="37"/>
      <c r="T70" s="121">
        <f t="shared" si="2"/>
        <v>0</v>
      </c>
      <c r="U70" s="119"/>
      <c r="V70" s="119"/>
      <c r="W70" s="119"/>
      <c r="X70" s="119"/>
      <c r="Y70" s="119"/>
      <c r="Z70" s="119"/>
      <c r="AA70" s="10"/>
      <c r="AB70" s="5"/>
      <c r="AC70" s="5"/>
      <c r="AD70" s="240" t="e">
        <f>VLOOKUP(AA70,住所!A:D,4)</f>
        <v>#N/A</v>
      </c>
      <c r="AE70" s="119"/>
      <c r="AF70" s="119"/>
      <c r="AG70" s="7"/>
      <c r="AH70" s="7"/>
      <c r="AI70" s="5"/>
      <c r="AJ70" s="122">
        <v>1</v>
      </c>
      <c r="AK70" s="5"/>
      <c r="AL70" s="5"/>
      <c r="AM70" s="119"/>
      <c r="AN70" s="5"/>
      <c r="AO70" s="119"/>
      <c r="AP70" s="119"/>
      <c r="AQ70" s="119"/>
      <c r="AR70" s="119"/>
      <c r="AS70" s="119"/>
      <c r="AT70" s="119"/>
      <c r="AU70" s="119">
        <v>1</v>
      </c>
    </row>
    <row r="71" spans="1:47" s="8" customFormat="1" x14ac:dyDescent="0.15">
      <c r="A71" s="119">
        <v>70</v>
      </c>
      <c r="B71" s="5"/>
      <c r="C71" s="5"/>
      <c r="D71" s="10"/>
      <c r="E71" s="5"/>
      <c r="F71" s="10"/>
      <c r="G71" s="5"/>
      <c r="H71" s="5"/>
      <c r="I71" s="118"/>
      <c r="J71" s="10"/>
      <c r="K71" s="5"/>
      <c r="L71" s="7"/>
      <c r="M71" s="7"/>
      <c r="N71" s="10"/>
      <c r="O71" s="9"/>
      <c r="P71" s="9"/>
      <c r="Q71" s="10"/>
      <c r="R71" s="37"/>
      <c r="S71" s="37"/>
      <c r="T71" s="121">
        <f t="shared" si="2"/>
        <v>0</v>
      </c>
      <c r="U71" s="119"/>
      <c r="V71" s="119"/>
      <c r="W71" s="119"/>
      <c r="X71" s="119"/>
      <c r="Y71" s="119"/>
      <c r="Z71" s="119"/>
      <c r="AA71" s="10"/>
      <c r="AB71" s="5"/>
      <c r="AC71" s="5"/>
      <c r="AD71" s="240" t="e">
        <f>VLOOKUP(AA71,住所!A:D,4)</f>
        <v>#N/A</v>
      </c>
      <c r="AE71" s="119"/>
      <c r="AF71" s="119"/>
      <c r="AG71" s="7"/>
      <c r="AH71" s="7"/>
      <c r="AI71" s="5"/>
      <c r="AJ71" s="122">
        <v>1</v>
      </c>
      <c r="AK71" s="5"/>
      <c r="AL71" s="5"/>
      <c r="AM71" s="119"/>
      <c r="AN71" s="5"/>
      <c r="AO71" s="119"/>
      <c r="AP71" s="119"/>
      <c r="AQ71" s="119"/>
      <c r="AR71" s="119"/>
      <c r="AS71" s="119"/>
      <c r="AT71" s="119"/>
      <c r="AU71" s="119">
        <v>1</v>
      </c>
    </row>
    <row r="72" spans="1:47" s="8" customFormat="1" x14ac:dyDescent="0.15">
      <c r="A72" s="119">
        <v>71</v>
      </c>
      <c r="B72" s="5"/>
      <c r="C72" s="5"/>
      <c r="D72" s="10"/>
      <c r="E72" s="5"/>
      <c r="F72" s="10"/>
      <c r="G72" s="5"/>
      <c r="H72" s="5"/>
      <c r="I72" s="118"/>
      <c r="J72" s="10"/>
      <c r="K72" s="5"/>
      <c r="L72" s="7"/>
      <c r="M72" s="7"/>
      <c r="N72" s="10"/>
      <c r="O72" s="9"/>
      <c r="P72" s="9"/>
      <c r="Q72" s="10"/>
      <c r="R72" s="37"/>
      <c r="S72" s="37"/>
      <c r="T72" s="121">
        <f t="shared" si="2"/>
        <v>0</v>
      </c>
      <c r="U72" s="119"/>
      <c r="V72" s="119"/>
      <c r="W72" s="119"/>
      <c r="X72" s="119"/>
      <c r="Y72" s="119"/>
      <c r="Z72" s="119"/>
      <c r="AA72" s="10"/>
      <c r="AB72" s="5"/>
      <c r="AC72" s="5"/>
      <c r="AD72" s="240" t="e">
        <f>VLOOKUP(AA72,住所!A:D,4)</f>
        <v>#N/A</v>
      </c>
      <c r="AE72" s="119"/>
      <c r="AF72" s="119"/>
      <c r="AG72" s="7"/>
      <c r="AH72" s="7"/>
      <c r="AI72" s="5"/>
      <c r="AJ72" s="122">
        <v>1</v>
      </c>
      <c r="AK72" s="5"/>
      <c r="AL72" s="5"/>
      <c r="AM72" s="119"/>
      <c r="AN72" s="5"/>
      <c r="AO72" s="119"/>
      <c r="AP72" s="119"/>
      <c r="AQ72" s="119"/>
      <c r="AR72" s="119"/>
      <c r="AS72" s="119"/>
      <c r="AT72" s="119"/>
      <c r="AU72" s="119">
        <v>1</v>
      </c>
    </row>
    <row r="73" spans="1:47" s="8" customFormat="1" x14ac:dyDescent="0.15">
      <c r="A73" s="119">
        <v>72</v>
      </c>
      <c r="B73" s="5"/>
      <c r="C73" s="5"/>
      <c r="D73" s="10"/>
      <c r="E73" s="5"/>
      <c r="F73" s="10"/>
      <c r="G73" s="5"/>
      <c r="H73" s="5"/>
      <c r="I73" s="118"/>
      <c r="J73" s="10"/>
      <c r="K73" s="5"/>
      <c r="L73" s="7"/>
      <c r="M73" s="7"/>
      <c r="N73" s="10"/>
      <c r="O73" s="9"/>
      <c r="P73" s="9"/>
      <c r="Q73" s="10"/>
      <c r="R73" s="37"/>
      <c r="S73" s="37"/>
      <c r="T73" s="121">
        <f t="shared" si="2"/>
        <v>0</v>
      </c>
      <c r="U73" s="119"/>
      <c r="V73" s="119"/>
      <c r="W73" s="119"/>
      <c r="X73" s="119"/>
      <c r="Y73" s="119"/>
      <c r="Z73" s="119"/>
      <c r="AA73" s="10"/>
      <c r="AB73" s="5"/>
      <c r="AC73" s="5"/>
      <c r="AD73" s="240" t="e">
        <f>VLOOKUP(AA73,住所!A:D,4)</f>
        <v>#N/A</v>
      </c>
      <c r="AE73" s="119"/>
      <c r="AF73" s="119"/>
      <c r="AG73" s="7"/>
      <c r="AH73" s="7"/>
      <c r="AI73" s="5"/>
      <c r="AJ73" s="122">
        <v>1</v>
      </c>
      <c r="AK73" s="5"/>
      <c r="AL73" s="5"/>
      <c r="AM73" s="119"/>
      <c r="AN73" s="5"/>
      <c r="AO73" s="119"/>
      <c r="AP73" s="119"/>
      <c r="AQ73" s="119"/>
      <c r="AR73" s="119"/>
      <c r="AS73" s="119"/>
      <c r="AT73" s="119"/>
      <c r="AU73" s="119">
        <v>1</v>
      </c>
    </row>
    <row r="74" spans="1:47" s="8" customFormat="1" x14ac:dyDescent="0.15">
      <c r="A74" s="119">
        <v>73</v>
      </c>
      <c r="B74" s="5"/>
      <c r="C74" s="5"/>
      <c r="D74" s="10"/>
      <c r="E74" s="5"/>
      <c r="F74" s="10"/>
      <c r="G74" s="5"/>
      <c r="H74" s="5"/>
      <c r="I74" s="118"/>
      <c r="J74" s="10"/>
      <c r="K74" s="5"/>
      <c r="L74" s="7"/>
      <c r="M74" s="7"/>
      <c r="N74" s="10"/>
      <c r="O74" s="9"/>
      <c r="P74" s="9"/>
      <c r="Q74" s="10"/>
      <c r="R74" s="37"/>
      <c r="S74" s="37"/>
      <c r="T74" s="121">
        <f t="shared" si="2"/>
        <v>0</v>
      </c>
      <c r="U74" s="119"/>
      <c r="V74" s="119"/>
      <c r="W74" s="119"/>
      <c r="X74" s="119"/>
      <c r="Y74" s="119"/>
      <c r="Z74" s="119"/>
      <c r="AA74" s="10"/>
      <c r="AB74" s="5"/>
      <c r="AC74" s="5"/>
      <c r="AD74" s="240" t="e">
        <f>VLOOKUP(AA74,住所!A:D,4)</f>
        <v>#N/A</v>
      </c>
      <c r="AE74" s="119"/>
      <c r="AF74" s="119"/>
      <c r="AG74" s="7"/>
      <c r="AH74" s="7"/>
      <c r="AI74" s="5"/>
      <c r="AJ74" s="122">
        <v>1</v>
      </c>
      <c r="AK74" s="5"/>
      <c r="AL74" s="5"/>
      <c r="AM74" s="119"/>
      <c r="AN74" s="5"/>
      <c r="AO74" s="119"/>
      <c r="AP74" s="119"/>
      <c r="AQ74" s="119"/>
      <c r="AR74" s="119"/>
      <c r="AS74" s="119"/>
      <c r="AT74" s="119"/>
      <c r="AU74" s="119">
        <v>1</v>
      </c>
    </row>
    <row r="75" spans="1:47" s="8" customFormat="1" x14ac:dyDescent="0.15">
      <c r="A75" s="119">
        <v>74</v>
      </c>
      <c r="B75" s="5"/>
      <c r="C75" s="5"/>
      <c r="D75" s="10"/>
      <c r="E75" s="5"/>
      <c r="F75" s="10"/>
      <c r="G75" s="5"/>
      <c r="H75" s="5"/>
      <c r="I75" s="118"/>
      <c r="J75" s="10"/>
      <c r="K75" s="5"/>
      <c r="L75" s="7"/>
      <c r="M75" s="7"/>
      <c r="N75" s="10"/>
      <c r="O75" s="9"/>
      <c r="P75" s="9"/>
      <c r="Q75" s="10"/>
      <c r="R75" s="37"/>
      <c r="S75" s="37"/>
      <c r="T75" s="121">
        <f t="shared" si="2"/>
        <v>0</v>
      </c>
      <c r="U75" s="119"/>
      <c r="V75" s="119"/>
      <c r="W75" s="119"/>
      <c r="X75" s="119"/>
      <c r="Y75" s="119"/>
      <c r="Z75" s="119"/>
      <c r="AA75" s="10"/>
      <c r="AB75" s="5"/>
      <c r="AC75" s="5"/>
      <c r="AD75" s="240" t="e">
        <f>VLOOKUP(AA75,住所!A:D,4)</f>
        <v>#N/A</v>
      </c>
      <c r="AE75" s="119"/>
      <c r="AF75" s="119"/>
      <c r="AG75" s="7"/>
      <c r="AH75" s="7"/>
      <c r="AI75" s="5"/>
      <c r="AJ75" s="122">
        <v>1</v>
      </c>
      <c r="AK75" s="5"/>
      <c r="AL75" s="5"/>
      <c r="AM75" s="119"/>
      <c r="AN75" s="5"/>
      <c r="AO75" s="119"/>
      <c r="AP75" s="119"/>
      <c r="AQ75" s="119"/>
      <c r="AR75" s="119"/>
      <c r="AS75" s="119"/>
      <c r="AT75" s="119"/>
      <c r="AU75" s="119">
        <v>1</v>
      </c>
    </row>
    <row r="76" spans="1:47" s="8" customFormat="1" x14ac:dyDescent="0.15">
      <c r="A76" s="119">
        <v>75</v>
      </c>
      <c r="B76" s="5"/>
      <c r="C76" s="5"/>
      <c r="D76" s="10"/>
      <c r="E76" s="5"/>
      <c r="F76" s="10"/>
      <c r="G76" s="5"/>
      <c r="H76" s="5"/>
      <c r="I76" s="118"/>
      <c r="J76" s="10"/>
      <c r="K76" s="5"/>
      <c r="L76" s="7"/>
      <c r="M76" s="7"/>
      <c r="N76" s="10"/>
      <c r="O76" s="9"/>
      <c r="P76" s="9"/>
      <c r="Q76" s="10"/>
      <c r="R76" s="37"/>
      <c r="S76" s="37"/>
      <c r="T76" s="121">
        <f t="shared" si="2"/>
        <v>0</v>
      </c>
      <c r="U76" s="119"/>
      <c r="V76" s="119"/>
      <c r="W76" s="119"/>
      <c r="X76" s="119"/>
      <c r="Y76" s="119"/>
      <c r="Z76" s="119"/>
      <c r="AA76" s="10"/>
      <c r="AB76" s="5"/>
      <c r="AC76" s="5"/>
      <c r="AD76" s="240" t="e">
        <f>VLOOKUP(AA76,住所!A:D,4)</f>
        <v>#N/A</v>
      </c>
      <c r="AE76" s="119"/>
      <c r="AF76" s="119"/>
      <c r="AG76" s="7"/>
      <c r="AH76" s="7"/>
      <c r="AI76" s="5"/>
      <c r="AJ76" s="122">
        <v>1</v>
      </c>
      <c r="AK76" s="5"/>
      <c r="AL76" s="5"/>
      <c r="AM76" s="119"/>
      <c r="AN76" s="5"/>
      <c r="AO76" s="119"/>
      <c r="AP76" s="119"/>
      <c r="AQ76" s="119"/>
      <c r="AR76" s="119"/>
      <c r="AS76" s="119"/>
      <c r="AT76" s="119"/>
      <c r="AU76" s="119">
        <v>1</v>
      </c>
    </row>
    <row r="77" spans="1:47" s="8" customFormat="1" x14ac:dyDescent="0.15">
      <c r="A77" s="119">
        <v>76</v>
      </c>
      <c r="B77" s="5"/>
      <c r="C77" s="5"/>
      <c r="D77" s="10"/>
      <c r="E77" s="5"/>
      <c r="F77" s="10"/>
      <c r="G77" s="5"/>
      <c r="H77" s="5"/>
      <c r="I77" s="118"/>
      <c r="J77" s="10"/>
      <c r="K77" s="5"/>
      <c r="L77" s="7"/>
      <c r="M77" s="7"/>
      <c r="N77" s="10"/>
      <c r="O77" s="9"/>
      <c r="P77" s="9"/>
      <c r="Q77" s="10"/>
      <c r="R77" s="37"/>
      <c r="S77" s="37"/>
      <c r="T77" s="121">
        <f t="shared" si="2"/>
        <v>0</v>
      </c>
      <c r="U77" s="119"/>
      <c r="V77" s="119"/>
      <c r="W77" s="119"/>
      <c r="X77" s="119"/>
      <c r="Y77" s="119"/>
      <c r="Z77" s="119"/>
      <c r="AA77" s="10"/>
      <c r="AB77" s="5"/>
      <c r="AC77" s="5"/>
      <c r="AD77" s="240" t="e">
        <f>VLOOKUP(AA77,住所!A:D,4)</f>
        <v>#N/A</v>
      </c>
      <c r="AE77" s="119"/>
      <c r="AF77" s="119"/>
      <c r="AG77" s="7"/>
      <c r="AH77" s="7"/>
      <c r="AI77" s="5"/>
      <c r="AJ77" s="122">
        <v>1</v>
      </c>
      <c r="AK77" s="5"/>
      <c r="AL77" s="5"/>
      <c r="AM77" s="119"/>
      <c r="AN77" s="5"/>
      <c r="AO77" s="119"/>
      <c r="AP77" s="119"/>
      <c r="AQ77" s="119"/>
      <c r="AR77" s="119"/>
      <c r="AS77" s="119"/>
      <c r="AT77" s="119"/>
      <c r="AU77" s="119">
        <v>1</v>
      </c>
    </row>
    <row r="78" spans="1:47" s="8" customFormat="1" x14ac:dyDescent="0.15">
      <c r="A78" s="119">
        <v>77</v>
      </c>
      <c r="B78" s="5"/>
      <c r="C78" s="5"/>
      <c r="D78" s="10"/>
      <c r="E78" s="5"/>
      <c r="F78" s="10"/>
      <c r="G78" s="5"/>
      <c r="H78" s="5"/>
      <c r="I78" s="118"/>
      <c r="J78" s="10"/>
      <c r="K78" s="5"/>
      <c r="L78" s="7"/>
      <c r="M78" s="7"/>
      <c r="N78" s="10"/>
      <c r="O78" s="9"/>
      <c r="P78" s="9"/>
      <c r="Q78" s="10"/>
      <c r="R78" s="37"/>
      <c r="S78" s="37"/>
      <c r="T78" s="121">
        <f t="shared" si="2"/>
        <v>0</v>
      </c>
      <c r="U78" s="119"/>
      <c r="V78" s="119"/>
      <c r="W78" s="119"/>
      <c r="X78" s="119"/>
      <c r="Y78" s="119"/>
      <c r="Z78" s="119"/>
      <c r="AA78" s="10"/>
      <c r="AB78" s="5"/>
      <c r="AC78" s="5"/>
      <c r="AD78" s="240" t="e">
        <f>VLOOKUP(AA78,住所!A:D,4)</f>
        <v>#N/A</v>
      </c>
      <c r="AE78" s="119"/>
      <c r="AF78" s="119"/>
      <c r="AG78" s="7"/>
      <c r="AH78" s="7"/>
      <c r="AI78" s="5"/>
      <c r="AJ78" s="122">
        <v>1</v>
      </c>
      <c r="AK78" s="5"/>
      <c r="AL78" s="5"/>
      <c r="AM78" s="119"/>
      <c r="AN78" s="5"/>
      <c r="AO78" s="119"/>
      <c r="AP78" s="119"/>
      <c r="AQ78" s="119"/>
      <c r="AR78" s="119"/>
      <c r="AS78" s="119"/>
      <c r="AT78" s="119"/>
      <c r="AU78" s="119">
        <v>1</v>
      </c>
    </row>
    <row r="79" spans="1:47" s="8" customFormat="1" x14ac:dyDescent="0.15">
      <c r="A79" s="119">
        <v>78</v>
      </c>
      <c r="B79" s="5"/>
      <c r="C79" s="5"/>
      <c r="D79" s="10"/>
      <c r="E79" s="5"/>
      <c r="F79" s="10"/>
      <c r="G79" s="5"/>
      <c r="H79" s="5"/>
      <c r="I79" s="118"/>
      <c r="J79" s="10"/>
      <c r="K79" s="5"/>
      <c r="L79" s="7"/>
      <c r="M79" s="7"/>
      <c r="N79" s="10"/>
      <c r="O79" s="9"/>
      <c r="P79" s="9"/>
      <c r="Q79" s="10"/>
      <c r="R79" s="37"/>
      <c r="S79" s="37"/>
      <c r="T79" s="121">
        <f t="shared" si="2"/>
        <v>0</v>
      </c>
      <c r="U79" s="119"/>
      <c r="V79" s="119"/>
      <c r="W79" s="119"/>
      <c r="X79" s="119"/>
      <c r="Y79" s="119"/>
      <c r="Z79" s="119"/>
      <c r="AA79" s="10"/>
      <c r="AB79" s="5"/>
      <c r="AC79" s="5"/>
      <c r="AD79" s="240" t="e">
        <f>VLOOKUP(AA79,住所!A:D,4)</f>
        <v>#N/A</v>
      </c>
      <c r="AE79" s="119"/>
      <c r="AF79" s="119"/>
      <c r="AG79" s="7"/>
      <c r="AH79" s="7"/>
      <c r="AI79" s="5"/>
      <c r="AJ79" s="122">
        <v>1</v>
      </c>
      <c r="AK79" s="5"/>
      <c r="AL79" s="5"/>
      <c r="AM79" s="119"/>
      <c r="AN79" s="5"/>
      <c r="AO79" s="119"/>
      <c r="AP79" s="119"/>
      <c r="AQ79" s="119"/>
      <c r="AR79" s="119"/>
      <c r="AS79" s="119"/>
      <c r="AT79" s="119"/>
      <c r="AU79" s="119">
        <v>1</v>
      </c>
    </row>
    <row r="80" spans="1:47" s="8" customFormat="1" x14ac:dyDescent="0.15">
      <c r="A80" s="119">
        <v>79</v>
      </c>
      <c r="B80" s="5"/>
      <c r="C80" s="5"/>
      <c r="D80" s="10"/>
      <c r="E80" s="5"/>
      <c r="F80" s="10"/>
      <c r="G80" s="5"/>
      <c r="H80" s="5"/>
      <c r="I80" s="118"/>
      <c r="J80" s="10"/>
      <c r="K80" s="5"/>
      <c r="L80" s="7"/>
      <c r="M80" s="7"/>
      <c r="N80" s="10"/>
      <c r="O80" s="9"/>
      <c r="P80" s="9"/>
      <c r="Q80" s="10"/>
      <c r="R80" s="37"/>
      <c r="S80" s="37"/>
      <c r="T80" s="121">
        <f t="shared" si="2"/>
        <v>0</v>
      </c>
      <c r="U80" s="119"/>
      <c r="V80" s="119"/>
      <c r="W80" s="119"/>
      <c r="X80" s="119"/>
      <c r="Y80" s="119"/>
      <c r="Z80" s="119"/>
      <c r="AA80" s="10"/>
      <c r="AB80" s="5"/>
      <c r="AC80" s="5"/>
      <c r="AD80" s="240" t="e">
        <f>VLOOKUP(AA80,住所!A:D,4)</f>
        <v>#N/A</v>
      </c>
      <c r="AE80" s="119"/>
      <c r="AF80" s="119"/>
      <c r="AG80" s="7"/>
      <c r="AH80" s="7"/>
      <c r="AI80" s="5"/>
      <c r="AJ80" s="122">
        <v>1</v>
      </c>
      <c r="AK80" s="5"/>
      <c r="AL80" s="5"/>
      <c r="AM80" s="119"/>
      <c r="AN80" s="5"/>
      <c r="AO80" s="119"/>
      <c r="AP80" s="119"/>
      <c r="AQ80" s="119"/>
      <c r="AR80" s="119"/>
      <c r="AS80" s="119"/>
      <c r="AT80" s="119"/>
      <c r="AU80" s="119">
        <v>1</v>
      </c>
    </row>
    <row r="81" spans="1:47" s="8" customFormat="1" x14ac:dyDescent="0.15">
      <c r="A81" s="119">
        <v>80</v>
      </c>
      <c r="B81" s="5"/>
      <c r="C81" s="5"/>
      <c r="D81" s="10"/>
      <c r="E81" s="5"/>
      <c r="F81" s="10"/>
      <c r="G81" s="5"/>
      <c r="H81" s="5"/>
      <c r="I81" s="118"/>
      <c r="J81" s="10"/>
      <c r="K81" s="5"/>
      <c r="L81" s="7"/>
      <c r="M81" s="7"/>
      <c r="N81" s="10"/>
      <c r="O81" s="9"/>
      <c r="P81" s="9"/>
      <c r="Q81" s="10"/>
      <c r="R81" s="37"/>
      <c r="S81" s="37"/>
      <c r="T81" s="121">
        <f t="shared" si="2"/>
        <v>0</v>
      </c>
      <c r="U81" s="119"/>
      <c r="V81" s="119"/>
      <c r="W81" s="119"/>
      <c r="X81" s="119"/>
      <c r="Y81" s="119"/>
      <c r="Z81" s="119"/>
      <c r="AA81" s="10"/>
      <c r="AB81" s="5"/>
      <c r="AC81" s="5"/>
      <c r="AD81" s="240" t="e">
        <f>VLOOKUP(AA81,住所!A:D,4)</f>
        <v>#N/A</v>
      </c>
      <c r="AE81" s="119"/>
      <c r="AF81" s="119"/>
      <c r="AG81" s="7"/>
      <c r="AH81" s="7"/>
      <c r="AI81" s="5"/>
      <c r="AJ81" s="122">
        <v>1</v>
      </c>
      <c r="AK81" s="5"/>
      <c r="AL81" s="5"/>
      <c r="AM81" s="119"/>
      <c r="AN81" s="5"/>
      <c r="AO81" s="119"/>
      <c r="AP81" s="119"/>
      <c r="AQ81" s="119"/>
      <c r="AR81" s="119"/>
      <c r="AS81" s="119"/>
      <c r="AT81" s="119"/>
      <c r="AU81" s="119">
        <v>1</v>
      </c>
    </row>
    <row r="82" spans="1:47" s="8" customFormat="1" x14ac:dyDescent="0.15">
      <c r="A82" s="119">
        <v>81</v>
      </c>
      <c r="B82" s="5"/>
      <c r="C82" s="5"/>
      <c r="D82" s="10"/>
      <c r="E82" s="5"/>
      <c r="F82" s="10"/>
      <c r="G82" s="5"/>
      <c r="H82" s="5"/>
      <c r="I82" s="118"/>
      <c r="J82" s="10"/>
      <c r="K82" s="5"/>
      <c r="L82" s="7"/>
      <c r="M82" s="7"/>
      <c r="N82" s="10"/>
      <c r="O82" s="9"/>
      <c r="P82" s="9"/>
      <c r="Q82" s="10"/>
      <c r="R82" s="37"/>
      <c r="S82" s="37"/>
      <c r="T82" s="121">
        <f t="shared" si="2"/>
        <v>0</v>
      </c>
      <c r="U82" s="119"/>
      <c r="V82" s="119"/>
      <c r="W82" s="119"/>
      <c r="X82" s="119"/>
      <c r="Y82" s="119"/>
      <c r="Z82" s="119"/>
      <c r="AA82" s="10"/>
      <c r="AB82" s="5"/>
      <c r="AC82" s="5"/>
      <c r="AD82" s="240" t="e">
        <f>VLOOKUP(AA82,住所!A:D,4)</f>
        <v>#N/A</v>
      </c>
      <c r="AE82" s="119"/>
      <c r="AF82" s="119"/>
      <c r="AG82" s="7"/>
      <c r="AH82" s="7"/>
      <c r="AI82" s="5"/>
      <c r="AJ82" s="122">
        <v>1</v>
      </c>
      <c r="AK82" s="5"/>
      <c r="AL82" s="5"/>
      <c r="AM82" s="119"/>
      <c r="AN82" s="5"/>
      <c r="AO82" s="119"/>
      <c r="AP82" s="119"/>
      <c r="AQ82" s="119"/>
      <c r="AR82" s="119"/>
      <c r="AS82" s="119"/>
      <c r="AT82" s="119"/>
      <c r="AU82" s="119">
        <v>1</v>
      </c>
    </row>
    <row r="83" spans="1:47" s="8" customFormat="1" x14ac:dyDescent="0.15">
      <c r="A83" s="119">
        <v>82</v>
      </c>
      <c r="B83" s="5"/>
      <c r="C83" s="5"/>
      <c r="D83" s="10"/>
      <c r="E83" s="5"/>
      <c r="F83" s="10"/>
      <c r="G83" s="5"/>
      <c r="H83" s="5"/>
      <c r="I83" s="118"/>
      <c r="J83" s="10"/>
      <c r="K83" s="5"/>
      <c r="L83" s="7"/>
      <c r="M83" s="7"/>
      <c r="N83" s="10"/>
      <c r="O83" s="9"/>
      <c r="P83" s="9"/>
      <c r="Q83" s="10"/>
      <c r="R83" s="37"/>
      <c r="S83" s="37"/>
      <c r="T83" s="121">
        <f t="shared" si="2"/>
        <v>0</v>
      </c>
      <c r="U83" s="119"/>
      <c r="V83" s="119"/>
      <c r="W83" s="119"/>
      <c r="X83" s="119"/>
      <c r="Y83" s="119"/>
      <c r="Z83" s="119"/>
      <c r="AA83" s="10"/>
      <c r="AB83" s="5"/>
      <c r="AC83" s="5"/>
      <c r="AD83" s="240" t="e">
        <f>VLOOKUP(AA83,住所!A:D,4)</f>
        <v>#N/A</v>
      </c>
      <c r="AE83" s="119"/>
      <c r="AF83" s="119"/>
      <c r="AG83" s="7"/>
      <c r="AH83" s="7"/>
      <c r="AI83" s="5"/>
      <c r="AJ83" s="122">
        <v>1</v>
      </c>
      <c r="AK83" s="5"/>
      <c r="AL83" s="5"/>
      <c r="AM83" s="119"/>
      <c r="AN83" s="5"/>
      <c r="AO83" s="119"/>
      <c r="AP83" s="119"/>
      <c r="AQ83" s="119"/>
      <c r="AR83" s="119"/>
      <c r="AS83" s="119"/>
      <c r="AT83" s="119"/>
      <c r="AU83" s="119">
        <v>1</v>
      </c>
    </row>
    <row r="84" spans="1:47" s="8" customFormat="1" x14ac:dyDescent="0.15">
      <c r="A84" s="119">
        <v>83</v>
      </c>
      <c r="B84" s="5"/>
      <c r="C84" s="5"/>
      <c r="D84" s="10"/>
      <c r="E84" s="5"/>
      <c r="F84" s="10"/>
      <c r="G84" s="5"/>
      <c r="H84" s="5"/>
      <c r="I84" s="118"/>
      <c r="J84" s="10"/>
      <c r="K84" s="5"/>
      <c r="L84" s="7"/>
      <c r="M84" s="7"/>
      <c r="N84" s="10"/>
      <c r="O84" s="9"/>
      <c r="P84" s="9"/>
      <c r="Q84" s="10"/>
      <c r="R84" s="37"/>
      <c r="S84" s="37"/>
      <c r="T84" s="121">
        <f t="shared" si="2"/>
        <v>0</v>
      </c>
      <c r="U84" s="119"/>
      <c r="V84" s="119"/>
      <c r="W84" s="119"/>
      <c r="X84" s="119"/>
      <c r="Y84" s="119"/>
      <c r="Z84" s="119"/>
      <c r="AA84" s="10"/>
      <c r="AB84" s="5"/>
      <c r="AC84" s="5"/>
      <c r="AD84" s="240" t="e">
        <f>VLOOKUP(AA84,住所!A:D,4)</f>
        <v>#N/A</v>
      </c>
      <c r="AE84" s="119"/>
      <c r="AF84" s="119"/>
      <c r="AG84" s="7"/>
      <c r="AH84" s="7"/>
      <c r="AI84" s="5"/>
      <c r="AJ84" s="122">
        <v>1</v>
      </c>
      <c r="AK84" s="5"/>
      <c r="AL84" s="5"/>
      <c r="AM84" s="119"/>
      <c r="AN84" s="5"/>
      <c r="AO84" s="119"/>
      <c r="AP84" s="119"/>
      <c r="AQ84" s="119"/>
      <c r="AR84" s="119"/>
      <c r="AS84" s="119"/>
      <c r="AT84" s="119"/>
      <c r="AU84" s="119">
        <v>1</v>
      </c>
    </row>
    <row r="85" spans="1:47" s="8" customFormat="1" x14ac:dyDescent="0.15">
      <c r="A85" s="119">
        <v>84</v>
      </c>
      <c r="B85" s="5"/>
      <c r="C85" s="5"/>
      <c r="D85" s="10"/>
      <c r="E85" s="5"/>
      <c r="F85" s="10"/>
      <c r="G85" s="5"/>
      <c r="H85" s="5"/>
      <c r="I85" s="118"/>
      <c r="J85" s="10"/>
      <c r="K85" s="5"/>
      <c r="L85" s="7"/>
      <c r="M85" s="7"/>
      <c r="N85" s="10"/>
      <c r="O85" s="9"/>
      <c r="P85" s="9"/>
      <c r="Q85" s="10"/>
      <c r="R85" s="37"/>
      <c r="S85" s="37"/>
      <c r="T85" s="121">
        <f t="shared" si="2"/>
        <v>0</v>
      </c>
      <c r="U85" s="119"/>
      <c r="V85" s="119"/>
      <c r="W85" s="119"/>
      <c r="X85" s="119"/>
      <c r="Y85" s="119"/>
      <c r="Z85" s="119"/>
      <c r="AA85" s="10"/>
      <c r="AB85" s="5"/>
      <c r="AC85" s="5"/>
      <c r="AD85" s="240" t="e">
        <f>VLOOKUP(AA85,住所!A:D,4)</f>
        <v>#N/A</v>
      </c>
      <c r="AE85" s="119"/>
      <c r="AF85" s="119"/>
      <c r="AG85" s="7"/>
      <c r="AH85" s="7"/>
      <c r="AI85" s="5"/>
      <c r="AJ85" s="122">
        <v>1</v>
      </c>
      <c r="AK85" s="5"/>
      <c r="AL85" s="5"/>
      <c r="AM85" s="119"/>
      <c r="AN85" s="5"/>
      <c r="AO85" s="119"/>
      <c r="AP85" s="119"/>
      <c r="AQ85" s="119"/>
      <c r="AR85" s="119"/>
      <c r="AS85" s="119"/>
      <c r="AT85" s="119"/>
      <c r="AU85" s="119">
        <v>1</v>
      </c>
    </row>
    <row r="86" spans="1:47" s="8" customFormat="1" x14ac:dyDescent="0.15">
      <c r="A86" s="119">
        <v>85</v>
      </c>
      <c r="B86" s="5"/>
      <c r="C86" s="5"/>
      <c r="D86" s="10"/>
      <c r="E86" s="5"/>
      <c r="F86" s="10"/>
      <c r="G86" s="5"/>
      <c r="H86" s="5"/>
      <c r="I86" s="118"/>
      <c r="J86" s="10"/>
      <c r="K86" s="5"/>
      <c r="L86" s="7"/>
      <c r="M86" s="7"/>
      <c r="N86" s="10"/>
      <c r="O86" s="9"/>
      <c r="P86" s="9"/>
      <c r="Q86" s="10"/>
      <c r="R86" s="37"/>
      <c r="S86" s="37"/>
      <c r="T86" s="121">
        <f t="shared" si="2"/>
        <v>0</v>
      </c>
      <c r="U86" s="119"/>
      <c r="V86" s="119"/>
      <c r="W86" s="119"/>
      <c r="X86" s="119"/>
      <c r="Y86" s="119"/>
      <c r="Z86" s="119"/>
      <c r="AA86" s="10"/>
      <c r="AB86" s="5"/>
      <c r="AC86" s="5"/>
      <c r="AD86" s="240" t="e">
        <f>VLOOKUP(AA86,住所!A:D,4)</f>
        <v>#N/A</v>
      </c>
      <c r="AE86" s="119"/>
      <c r="AF86" s="119"/>
      <c r="AG86" s="7"/>
      <c r="AH86" s="7"/>
      <c r="AI86" s="5"/>
      <c r="AJ86" s="122">
        <v>1</v>
      </c>
      <c r="AK86" s="5"/>
      <c r="AL86" s="5"/>
      <c r="AM86" s="119"/>
      <c r="AN86" s="5"/>
      <c r="AO86" s="119"/>
      <c r="AP86" s="119"/>
      <c r="AQ86" s="119"/>
      <c r="AR86" s="119"/>
      <c r="AS86" s="119"/>
      <c r="AT86" s="119"/>
      <c r="AU86" s="119">
        <v>1</v>
      </c>
    </row>
    <row r="87" spans="1:47" s="8" customFormat="1" x14ac:dyDescent="0.15">
      <c r="A87" s="119">
        <v>86</v>
      </c>
      <c r="B87" s="5"/>
      <c r="C87" s="5"/>
      <c r="D87" s="10"/>
      <c r="E87" s="5"/>
      <c r="F87" s="10"/>
      <c r="G87" s="5"/>
      <c r="H87" s="5"/>
      <c r="I87" s="118"/>
      <c r="J87" s="10"/>
      <c r="K87" s="5"/>
      <c r="L87" s="7"/>
      <c r="M87" s="7"/>
      <c r="N87" s="10"/>
      <c r="O87" s="9"/>
      <c r="P87" s="9"/>
      <c r="Q87" s="10"/>
      <c r="R87" s="37"/>
      <c r="S87" s="37"/>
      <c r="T87" s="121">
        <f t="shared" si="2"/>
        <v>0</v>
      </c>
      <c r="U87" s="119"/>
      <c r="V87" s="119"/>
      <c r="W87" s="119"/>
      <c r="X87" s="119"/>
      <c r="Y87" s="119"/>
      <c r="Z87" s="119"/>
      <c r="AA87" s="10"/>
      <c r="AB87" s="5"/>
      <c r="AC87" s="5"/>
      <c r="AD87" s="240" t="e">
        <f>VLOOKUP(AA87,住所!A:D,4)</f>
        <v>#N/A</v>
      </c>
      <c r="AE87" s="119"/>
      <c r="AF87" s="119"/>
      <c r="AG87" s="7"/>
      <c r="AH87" s="7"/>
      <c r="AI87" s="5"/>
      <c r="AJ87" s="122">
        <v>1</v>
      </c>
      <c r="AK87" s="5"/>
      <c r="AL87" s="5"/>
      <c r="AM87" s="119"/>
      <c r="AN87" s="5"/>
      <c r="AO87" s="119"/>
      <c r="AP87" s="119"/>
      <c r="AQ87" s="119"/>
      <c r="AR87" s="119"/>
      <c r="AS87" s="119"/>
      <c r="AT87" s="119"/>
      <c r="AU87" s="119">
        <v>1</v>
      </c>
    </row>
    <row r="88" spans="1:47" s="8" customFormat="1" x14ac:dyDescent="0.15">
      <c r="A88" s="119">
        <v>87</v>
      </c>
      <c r="B88" s="5"/>
      <c r="C88" s="5"/>
      <c r="D88" s="10"/>
      <c r="E88" s="5"/>
      <c r="F88" s="10"/>
      <c r="G88" s="5"/>
      <c r="H88" s="5"/>
      <c r="I88" s="118"/>
      <c r="J88" s="10"/>
      <c r="K88" s="5"/>
      <c r="L88" s="7"/>
      <c r="M88" s="7"/>
      <c r="N88" s="10"/>
      <c r="O88" s="9"/>
      <c r="P88" s="9"/>
      <c r="Q88" s="10"/>
      <c r="R88" s="37"/>
      <c r="S88" s="37"/>
      <c r="T88" s="121">
        <f t="shared" si="2"/>
        <v>0</v>
      </c>
      <c r="U88" s="119"/>
      <c r="V88" s="119"/>
      <c r="W88" s="119"/>
      <c r="X88" s="119"/>
      <c r="Y88" s="119"/>
      <c r="Z88" s="119"/>
      <c r="AA88" s="10"/>
      <c r="AB88" s="5"/>
      <c r="AC88" s="5"/>
      <c r="AD88" s="240" t="e">
        <f>VLOOKUP(AA88,住所!A:D,4)</f>
        <v>#N/A</v>
      </c>
      <c r="AE88" s="119"/>
      <c r="AF88" s="119"/>
      <c r="AG88" s="7"/>
      <c r="AH88" s="7"/>
      <c r="AI88" s="5"/>
      <c r="AJ88" s="122">
        <v>1</v>
      </c>
      <c r="AK88" s="5"/>
      <c r="AL88" s="5"/>
      <c r="AM88" s="119"/>
      <c r="AN88" s="5"/>
      <c r="AO88" s="119"/>
      <c r="AP88" s="119"/>
      <c r="AQ88" s="119"/>
      <c r="AR88" s="119"/>
      <c r="AS88" s="119"/>
      <c r="AT88" s="119"/>
      <c r="AU88" s="119">
        <v>1</v>
      </c>
    </row>
    <row r="89" spans="1:47" s="8" customFormat="1" x14ac:dyDescent="0.15">
      <c r="A89" s="119">
        <v>88</v>
      </c>
      <c r="B89" s="5"/>
      <c r="C89" s="5"/>
      <c r="D89" s="10"/>
      <c r="E89" s="5"/>
      <c r="F89" s="10"/>
      <c r="G89" s="5"/>
      <c r="H89" s="5"/>
      <c r="I89" s="118"/>
      <c r="J89" s="10"/>
      <c r="K89" s="5"/>
      <c r="L89" s="7"/>
      <c r="M89" s="7"/>
      <c r="N89" s="10"/>
      <c r="O89" s="9"/>
      <c r="P89" s="9"/>
      <c r="Q89" s="10"/>
      <c r="R89" s="37"/>
      <c r="S89" s="37"/>
      <c r="T89" s="121">
        <f t="shared" si="2"/>
        <v>0</v>
      </c>
      <c r="U89" s="119"/>
      <c r="V89" s="119"/>
      <c r="W89" s="119"/>
      <c r="X89" s="119"/>
      <c r="Y89" s="119"/>
      <c r="Z89" s="119"/>
      <c r="AA89" s="10"/>
      <c r="AB89" s="5"/>
      <c r="AC89" s="5"/>
      <c r="AD89" s="240" t="e">
        <f>VLOOKUP(AA89,住所!A:D,4)</f>
        <v>#N/A</v>
      </c>
      <c r="AE89" s="119"/>
      <c r="AF89" s="119"/>
      <c r="AG89" s="7"/>
      <c r="AH89" s="7"/>
      <c r="AI89" s="5"/>
      <c r="AJ89" s="122">
        <v>1</v>
      </c>
      <c r="AK89" s="5"/>
      <c r="AL89" s="5"/>
      <c r="AM89" s="119"/>
      <c r="AN89" s="5"/>
      <c r="AO89" s="119"/>
      <c r="AP89" s="119"/>
      <c r="AQ89" s="119"/>
      <c r="AR89" s="119"/>
      <c r="AS89" s="119"/>
      <c r="AT89" s="119"/>
      <c r="AU89" s="119">
        <v>1</v>
      </c>
    </row>
    <row r="90" spans="1:47" s="8" customFormat="1" x14ac:dyDescent="0.15">
      <c r="A90" s="119">
        <v>89</v>
      </c>
      <c r="B90" s="5"/>
      <c r="C90" s="5"/>
      <c r="D90" s="10"/>
      <c r="E90" s="5"/>
      <c r="F90" s="10"/>
      <c r="G90" s="5"/>
      <c r="H90" s="5"/>
      <c r="I90" s="118"/>
      <c r="J90" s="10"/>
      <c r="K90" s="5"/>
      <c r="L90" s="7"/>
      <c r="M90" s="7"/>
      <c r="N90" s="10"/>
      <c r="O90" s="9"/>
      <c r="P90" s="9"/>
      <c r="Q90" s="10"/>
      <c r="R90" s="37"/>
      <c r="S90" s="37"/>
      <c r="T90" s="121">
        <f t="shared" si="2"/>
        <v>0</v>
      </c>
      <c r="U90" s="119"/>
      <c r="V90" s="119"/>
      <c r="W90" s="119"/>
      <c r="X90" s="119"/>
      <c r="Y90" s="119"/>
      <c r="Z90" s="119"/>
      <c r="AA90" s="10"/>
      <c r="AB90" s="5"/>
      <c r="AC90" s="5"/>
      <c r="AD90" s="240" t="e">
        <f>VLOOKUP(AA90,住所!A:D,4)</f>
        <v>#N/A</v>
      </c>
      <c r="AE90" s="119"/>
      <c r="AF90" s="119"/>
      <c r="AG90" s="7"/>
      <c r="AH90" s="7"/>
      <c r="AI90" s="5"/>
      <c r="AJ90" s="122">
        <v>1</v>
      </c>
      <c r="AK90" s="5"/>
      <c r="AL90" s="5"/>
      <c r="AM90" s="119"/>
      <c r="AN90" s="5"/>
      <c r="AO90" s="119"/>
      <c r="AP90" s="119"/>
      <c r="AQ90" s="119"/>
      <c r="AR90" s="119"/>
      <c r="AS90" s="119"/>
      <c r="AT90" s="119"/>
      <c r="AU90" s="119">
        <v>1</v>
      </c>
    </row>
    <row r="91" spans="1:47" s="8" customFormat="1" x14ac:dyDescent="0.15">
      <c r="A91" s="119">
        <v>90</v>
      </c>
      <c r="B91" s="5"/>
      <c r="C91" s="5"/>
      <c r="D91" s="10"/>
      <c r="E91" s="5"/>
      <c r="F91" s="10"/>
      <c r="G91" s="5"/>
      <c r="H91" s="5"/>
      <c r="I91" s="118"/>
      <c r="J91" s="10"/>
      <c r="K91" s="5"/>
      <c r="L91" s="7"/>
      <c r="M91" s="7"/>
      <c r="N91" s="10"/>
      <c r="O91" s="9"/>
      <c r="P91" s="9"/>
      <c r="Q91" s="10"/>
      <c r="R91" s="37"/>
      <c r="S91" s="37"/>
      <c r="T91" s="121">
        <f t="shared" si="2"/>
        <v>0</v>
      </c>
      <c r="U91" s="119"/>
      <c r="V91" s="119"/>
      <c r="W91" s="119"/>
      <c r="X91" s="119"/>
      <c r="Y91" s="119"/>
      <c r="Z91" s="119"/>
      <c r="AA91" s="10"/>
      <c r="AB91" s="5"/>
      <c r="AC91" s="5"/>
      <c r="AD91" s="240" t="e">
        <f>VLOOKUP(AA91,住所!A:D,4)</f>
        <v>#N/A</v>
      </c>
      <c r="AE91" s="119"/>
      <c r="AF91" s="119"/>
      <c r="AG91" s="7"/>
      <c r="AH91" s="7"/>
      <c r="AI91" s="5"/>
      <c r="AJ91" s="122">
        <v>1</v>
      </c>
      <c r="AK91" s="5"/>
      <c r="AL91" s="5"/>
      <c r="AM91" s="119"/>
      <c r="AN91" s="5"/>
      <c r="AO91" s="119"/>
      <c r="AP91" s="119"/>
      <c r="AQ91" s="119"/>
      <c r="AR91" s="119"/>
      <c r="AS91" s="119"/>
      <c r="AT91" s="119"/>
      <c r="AU91" s="119">
        <v>1</v>
      </c>
    </row>
    <row r="92" spans="1:47" s="8" customFormat="1" x14ac:dyDescent="0.15">
      <c r="A92" s="119">
        <v>91</v>
      </c>
      <c r="B92" s="5"/>
      <c r="C92" s="5"/>
      <c r="D92" s="10"/>
      <c r="E92" s="5"/>
      <c r="F92" s="10"/>
      <c r="G92" s="5"/>
      <c r="H92" s="5"/>
      <c r="I92" s="118"/>
      <c r="J92" s="10"/>
      <c r="K92" s="5"/>
      <c r="L92" s="7"/>
      <c r="M92" s="7"/>
      <c r="N92" s="10"/>
      <c r="O92" s="9"/>
      <c r="P92" s="9"/>
      <c r="Q92" s="10"/>
      <c r="R92" s="37"/>
      <c r="S92" s="37"/>
      <c r="T92" s="121">
        <f t="shared" si="2"/>
        <v>0</v>
      </c>
      <c r="U92" s="119"/>
      <c r="V92" s="119"/>
      <c r="W92" s="119"/>
      <c r="X92" s="119"/>
      <c r="Y92" s="119"/>
      <c r="Z92" s="119"/>
      <c r="AA92" s="10"/>
      <c r="AB92" s="5"/>
      <c r="AC92" s="5"/>
      <c r="AD92" s="240" t="e">
        <f>VLOOKUP(AA92,住所!A:D,4)</f>
        <v>#N/A</v>
      </c>
      <c r="AE92" s="119"/>
      <c r="AF92" s="119"/>
      <c r="AG92" s="7"/>
      <c r="AH92" s="7"/>
      <c r="AI92" s="5"/>
      <c r="AJ92" s="122">
        <v>1</v>
      </c>
      <c r="AK92" s="5"/>
      <c r="AL92" s="5"/>
      <c r="AM92" s="119"/>
      <c r="AN92" s="5"/>
      <c r="AO92" s="119"/>
      <c r="AP92" s="119"/>
      <c r="AQ92" s="119"/>
      <c r="AR92" s="119"/>
      <c r="AS92" s="119"/>
      <c r="AT92" s="119"/>
      <c r="AU92" s="119">
        <v>1</v>
      </c>
    </row>
    <row r="93" spans="1:47" s="8" customFormat="1" x14ac:dyDescent="0.15">
      <c r="A93" s="119">
        <v>92</v>
      </c>
      <c r="B93" s="5"/>
      <c r="C93" s="5"/>
      <c r="D93" s="10"/>
      <c r="E93" s="5"/>
      <c r="F93" s="10"/>
      <c r="G93" s="5"/>
      <c r="H93" s="5"/>
      <c r="I93" s="118"/>
      <c r="J93" s="10"/>
      <c r="K93" s="5"/>
      <c r="L93" s="7"/>
      <c r="M93" s="7"/>
      <c r="N93" s="10"/>
      <c r="O93" s="9"/>
      <c r="P93" s="9"/>
      <c r="Q93" s="10"/>
      <c r="R93" s="37"/>
      <c r="S93" s="37"/>
      <c r="T93" s="121">
        <f t="shared" si="2"/>
        <v>0</v>
      </c>
      <c r="U93" s="119"/>
      <c r="V93" s="119"/>
      <c r="W93" s="119"/>
      <c r="X93" s="119"/>
      <c r="Y93" s="119"/>
      <c r="Z93" s="119"/>
      <c r="AA93" s="10"/>
      <c r="AB93" s="5"/>
      <c r="AC93" s="5"/>
      <c r="AD93" s="240" t="e">
        <f>VLOOKUP(AA93,住所!A:D,4)</f>
        <v>#N/A</v>
      </c>
      <c r="AE93" s="119"/>
      <c r="AF93" s="119"/>
      <c r="AG93" s="7"/>
      <c r="AH93" s="7"/>
      <c r="AI93" s="5"/>
      <c r="AJ93" s="122">
        <v>1</v>
      </c>
      <c r="AK93" s="5"/>
      <c r="AL93" s="5"/>
      <c r="AM93" s="119"/>
      <c r="AN93" s="5"/>
      <c r="AO93" s="119"/>
      <c r="AP93" s="119"/>
      <c r="AQ93" s="119"/>
      <c r="AR93" s="119"/>
      <c r="AS93" s="119"/>
      <c r="AT93" s="119"/>
      <c r="AU93" s="119">
        <v>1</v>
      </c>
    </row>
    <row r="94" spans="1:47" s="8" customFormat="1" x14ac:dyDescent="0.15">
      <c r="A94" s="119">
        <v>93</v>
      </c>
      <c r="B94" s="5"/>
      <c r="C94" s="5"/>
      <c r="D94" s="10"/>
      <c r="E94" s="5"/>
      <c r="F94" s="10"/>
      <c r="G94" s="5"/>
      <c r="H94" s="5"/>
      <c r="I94" s="118"/>
      <c r="J94" s="10"/>
      <c r="K94" s="5"/>
      <c r="L94" s="7"/>
      <c r="M94" s="7"/>
      <c r="N94" s="10"/>
      <c r="O94" s="9"/>
      <c r="P94" s="9"/>
      <c r="Q94" s="10"/>
      <c r="R94" s="37"/>
      <c r="S94" s="37"/>
      <c r="T94" s="121">
        <f t="shared" si="2"/>
        <v>0</v>
      </c>
      <c r="U94" s="119"/>
      <c r="V94" s="119"/>
      <c r="W94" s="119"/>
      <c r="X94" s="119"/>
      <c r="Y94" s="119"/>
      <c r="Z94" s="119"/>
      <c r="AA94" s="10"/>
      <c r="AB94" s="5"/>
      <c r="AC94" s="5"/>
      <c r="AD94" s="240" t="e">
        <f>VLOOKUP(AA94,住所!A:D,4)</f>
        <v>#N/A</v>
      </c>
      <c r="AE94" s="119"/>
      <c r="AF94" s="119"/>
      <c r="AG94" s="7"/>
      <c r="AH94" s="7"/>
      <c r="AI94" s="5"/>
      <c r="AJ94" s="122">
        <v>1</v>
      </c>
      <c r="AK94" s="5"/>
      <c r="AL94" s="5"/>
      <c r="AM94" s="119"/>
      <c r="AN94" s="5"/>
      <c r="AO94" s="119"/>
      <c r="AP94" s="119"/>
      <c r="AQ94" s="119"/>
      <c r="AR94" s="119"/>
      <c r="AS94" s="119"/>
      <c r="AT94" s="119"/>
      <c r="AU94" s="119">
        <v>1</v>
      </c>
    </row>
    <row r="95" spans="1:47" s="8" customFormat="1" x14ac:dyDescent="0.15">
      <c r="A95" s="119">
        <v>94</v>
      </c>
      <c r="B95" s="5"/>
      <c r="C95" s="5"/>
      <c r="D95" s="10"/>
      <c r="E95" s="5"/>
      <c r="F95" s="10"/>
      <c r="G95" s="5"/>
      <c r="H95" s="5"/>
      <c r="I95" s="118"/>
      <c r="J95" s="10"/>
      <c r="K95" s="5"/>
      <c r="L95" s="7"/>
      <c r="M95" s="7"/>
      <c r="N95" s="10"/>
      <c r="O95" s="9"/>
      <c r="P95" s="9"/>
      <c r="Q95" s="10"/>
      <c r="R95" s="37"/>
      <c r="S95" s="37"/>
      <c r="T95" s="121">
        <f t="shared" si="2"/>
        <v>0</v>
      </c>
      <c r="U95" s="119"/>
      <c r="V95" s="119"/>
      <c r="W95" s="119"/>
      <c r="X95" s="119"/>
      <c r="Y95" s="119"/>
      <c r="Z95" s="119"/>
      <c r="AA95" s="10"/>
      <c r="AB95" s="5"/>
      <c r="AC95" s="5"/>
      <c r="AD95" s="240" t="e">
        <f>VLOOKUP(AA95,住所!A:D,4)</f>
        <v>#N/A</v>
      </c>
      <c r="AE95" s="119"/>
      <c r="AF95" s="119"/>
      <c r="AG95" s="7"/>
      <c r="AH95" s="7"/>
      <c r="AI95" s="5"/>
      <c r="AJ95" s="122">
        <v>1</v>
      </c>
      <c r="AK95" s="5"/>
      <c r="AL95" s="5"/>
      <c r="AM95" s="119"/>
      <c r="AN95" s="5"/>
      <c r="AO95" s="119"/>
      <c r="AP95" s="119"/>
      <c r="AQ95" s="119"/>
      <c r="AR95" s="119"/>
      <c r="AS95" s="119"/>
      <c r="AT95" s="119"/>
      <c r="AU95" s="119">
        <v>1</v>
      </c>
    </row>
    <row r="96" spans="1:47" s="8" customFormat="1" x14ac:dyDescent="0.15">
      <c r="A96" s="119">
        <v>95</v>
      </c>
      <c r="B96" s="5"/>
      <c r="C96" s="5"/>
      <c r="D96" s="10"/>
      <c r="E96" s="5"/>
      <c r="F96" s="10"/>
      <c r="G96" s="5"/>
      <c r="H96" s="5"/>
      <c r="I96" s="118"/>
      <c r="J96" s="10"/>
      <c r="K96" s="5"/>
      <c r="L96" s="7"/>
      <c r="M96" s="7"/>
      <c r="N96" s="10"/>
      <c r="O96" s="9"/>
      <c r="P96" s="9"/>
      <c r="Q96" s="10"/>
      <c r="R96" s="37"/>
      <c r="S96" s="37"/>
      <c r="T96" s="121">
        <f t="shared" si="2"/>
        <v>0</v>
      </c>
      <c r="U96" s="119"/>
      <c r="V96" s="119"/>
      <c r="W96" s="119"/>
      <c r="X96" s="119"/>
      <c r="Y96" s="119"/>
      <c r="Z96" s="119"/>
      <c r="AA96" s="10"/>
      <c r="AB96" s="5"/>
      <c r="AC96" s="5"/>
      <c r="AD96" s="240" t="e">
        <f>VLOOKUP(AA96,住所!A:D,4)</f>
        <v>#N/A</v>
      </c>
      <c r="AE96" s="119"/>
      <c r="AF96" s="119"/>
      <c r="AG96" s="7"/>
      <c r="AH96" s="7"/>
      <c r="AI96" s="5"/>
      <c r="AJ96" s="122">
        <v>1</v>
      </c>
      <c r="AK96" s="5"/>
      <c r="AL96" s="5"/>
      <c r="AM96" s="119"/>
      <c r="AN96" s="5"/>
      <c r="AO96" s="119"/>
      <c r="AP96" s="119"/>
      <c r="AQ96" s="119"/>
      <c r="AR96" s="119"/>
      <c r="AS96" s="119"/>
      <c r="AT96" s="119"/>
      <c r="AU96" s="119">
        <v>1</v>
      </c>
    </row>
    <row r="97" spans="1:47" s="8" customFormat="1" x14ac:dyDescent="0.15">
      <c r="A97" s="119">
        <v>96</v>
      </c>
      <c r="B97" s="5"/>
      <c r="C97" s="5"/>
      <c r="D97" s="10"/>
      <c r="E97" s="5"/>
      <c r="F97" s="10"/>
      <c r="G97" s="5"/>
      <c r="H97" s="5"/>
      <c r="I97" s="118"/>
      <c r="J97" s="10"/>
      <c r="K97" s="5"/>
      <c r="L97" s="7"/>
      <c r="M97" s="7"/>
      <c r="N97" s="10"/>
      <c r="O97" s="9"/>
      <c r="P97" s="9"/>
      <c r="Q97" s="10"/>
      <c r="R97" s="37"/>
      <c r="S97" s="37"/>
      <c r="T97" s="121">
        <f t="shared" si="2"/>
        <v>0</v>
      </c>
      <c r="U97" s="119"/>
      <c r="V97" s="119"/>
      <c r="W97" s="119"/>
      <c r="X97" s="119"/>
      <c r="Y97" s="119"/>
      <c r="Z97" s="119"/>
      <c r="AA97" s="10"/>
      <c r="AB97" s="5"/>
      <c r="AC97" s="5"/>
      <c r="AD97" s="240" t="e">
        <f>VLOOKUP(AA97,住所!A:D,4)</f>
        <v>#N/A</v>
      </c>
      <c r="AE97" s="119"/>
      <c r="AF97" s="119"/>
      <c r="AG97" s="7"/>
      <c r="AH97" s="7"/>
      <c r="AI97" s="5"/>
      <c r="AJ97" s="122">
        <v>1</v>
      </c>
      <c r="AK97" s="5"/>
      <c r="AL97" s="5"/>
      <c r="AM97" s="119"/>
      <c r="AN97" s="5"/>
      <c r="AO97" s="119"/>
      <c r="AP97" s="119"/>
      <c r="AQ97" s="119"/>
      <c r="AR97" s="119"/>
      <c r="AS97" s="119"/>
      <c r="AT97" s="119"/>
      <c r="AU97" s="119">
        <v>1</v>
      </c>
    </row>
    <row r="98" spans="1:47" s="8" customFormat="1" x14ac:dyDescent="0.15">
      <c r="A98" s="119">
        <v>97</v>
      </c>
      <c r="B98" s="5"/>
      <c r="C98" s="5"/>
      <c r="D98" s="10"/>
      <c r="E98" s="5"/>
      <c r="F98" s="10"/>
      <c r="G98" s="5"/>
      <c r="H98" s="5"/>
      <c r="I98" s="118"/>
      <c r="J98" s="10"/>
      <c r="K98" s="5"/>
      <c r="L98" s="7"/>
      <c r="M98" s="7"/>
      <c r="N98" s="10"/>
      <c r="O98" s="9"/>
      <c r="P98" s="9"/>
      <c r="Q98" s="10"/>
      <c r="R98" s="37"/>
      <c r="S98" s="37"/>
      <c r="T98" s="121">
        <f t="shared" si="2"/>
        <v>0</v>
      </c>
      <c r="U98" s="119"/>
      <c r="V98" s="119"/>
      <c r="W98" s="119"/>
      <c r="X98" s="119"/>
      <c r="Y98" s="119"/>
      <c r="Z98" s="119"/>
      <c r="AA98" s="10"/>
      <c r="AB98" s="5"/>
      <c r="AC98" s="5"/>
      <c r="AD98" s="240" t="e">
        <f>VLOOKUP(AA98,住所!A:D,4)</f>
        <v>#N/A</v>
      </c>
      <c r="AE98" s="119"/>
      <c r="AF98" s="119"/>
      <c r="AG98" s="7"/>
      <c r="AH98" s="7"/>
      <c r="AI98" s="5"/>
      <c r="AJ98" s="122">
        <v>1</v>
      </c>
      <c r="AK98" s="5"/>
      <c r="AL98" s="5"/>
      <c r="AM98" s="119"/>
      <c r="AN98" s="5"/>
      <c r="AO98" s="119"/>
      <c r="AP98" s="119"/>
      <c r="AQ98" s="119"/>
      <c r="AR98" s="119"/>
      <c r="AS98" s="119"/>
      <c r="AT98" s="119"/>
      <c r="AU98" s="119">
        <v>1</v>
      </c>
    </row>
    <row r="99" spans="1:47" s="8" customFormat="1" x14ac:dyDescent="0.15">
      <c r="A99" s="119">
        <v>98</v>
      </c>
      <c r="B99" s="5"/>
      <c r="C99" s="5"/>
      <c r="D99" s="10"/>
      <c r="E99" s="5"/>
      <c r="F99" s="10"/>
      <c r="G99" s="5"/>
      <c r="H99" s="5"/>
      <c r="I99" s="118"/>
      <c r="J99" s="10"/>
      <c r="K99" s="5"/>
      <c r="L99" s="7"/>
      <c r="M99" s="7"/>
      <c r="N99" s="10"/>
      <c r="O99" s="9"/>
      <c r="P99" s="9"/>
      <c r="Q99" s="10"/>
      <c r="R99" s="37"/>
      <c r="S99" s="37"/>
      <c r="T99" s="121">
        <f t="shared" si="2"/>
        <v>0</v>
      </c>
      <c r="U99" s="119"/>
      <c r="V99" s="119"/>
      <c r="W99" s="119"/>
      <c r="X99" s="119"/>
      <c r="Y99" s="119"/>
      <c r="Z99" s="119"/>
      <c r="AA99" s="10"/>
      <c r="AB99" s="5"/>
      <c r="AC99" s="5"/>
      <c r="AD99" s="240" t="e">
        <f>VLOOKUP(AA99,住所!A:D,4)</f>
        <v>#N/A</v>
      </c>
      <c r="AE99" s="119"/>
      <c r="AF99" s="119"/>
      <c r="AG99" s="7"/>
      <c r="AH99" s="7"/>
      <c r="AI99" s="5"/>
      <c r="AJ99" s="122">
        <v>1</v>
      </c>
      <c r="AK99" s="5"/>
      <c r="AL99" s="5"/>
      <c r="AM99" s="119"/>
      <c r="AN99" s="5"/>
      <c r="AO99" s="119"/>
      <c r="AP99" s="119"/>
      <c r="AQ99" s="119"/>
      <c r="AR99" s="119"/>
      <c r="AS99" s="119"/>
      <c r="AT99" s="119"/>
      <c r="AU99" s="119">
        <v>1</v>
      </c>
    </row>
    <row r="100" spans="1:47" s="8" customFormat="1" x14ac:dyDescent="0.15">
      <c r="A100" s="119">
        <v>99</v>
      </c>
      <c r="B100" s="5"/>
      <c r="C100" s="5"/>
      <c r="D100" s="10"/>
      <c r="E100" s="5"/>
      <c r="F100" s="10"/>
      <c r="G100" s="5"/>
      <c r="H100" s="5"/>
      <c r="I100" s="118"/>
      <c r="J100" s="10"/>
      <c r="K100" s="5"/>
      <c r="L100" s="7"/>
      <c r="M100" s="7"/>
      <c r="N100" s="10"/>
      <c r="O100" s="9"/>
      <c r="P100" s="9"/>
      <c r="Q100" s="10"/>
      <c r="R100" s="37"/>
      <c r="S100" s="37"/>
      <c r="T100" s="121">
        <f t="shared" si="2"/>
        <v>0</v>
      </c>
      <c r="U100" s="119"/>
      <c r="V100" s="119"/>
      <c r="W100" s="119"/>
      <c r="X100" s="119"/>
      <c r="Y100" s="119"/>
      <c r="Z100" s="119"/>
      <c r="AA100" s="10"/>
      <c r="AB100" s="5"/>
      <c r="AC100" s="5"/>
      <c r="AD100" s="240" t="e">
        <f>VLOOKUP(AA100,住所!A:D,4)</f>
        <v>#N/A</v>
      </c>
      <c r="AE100" s="119"/>
      <c r="AF100" s="119"/>
      <c r="AG100" s="7"/>
      <c r="AH100" s="7"/>
      <c r="AI100" s="5"/>
      <c r="AJ100" s="122">
        <v>1</v>
      </c>
      <c r="AK100" s="5"/>
      <c r="AL100" s="5"/>
      <c r="AM100" s="119"/>
      <c r="AN100" s="5"/>
      <c r="AO100" s="119"/>
      <c r="AP100" s="119"/>
      <c r="AQ100" s="119"/>
      <c r="AR100" s="119"/>
      <c r="AS100" s="119"/>
      <c r="AT100" s="119"/>
      <c r="AU100" s="119">
        <v>1</v>
      </c>
    </row>
    <row r="101" spans="1:47" s="8" customFormat="1" x14ac:dyDescent="0.15">
      <c r="A101" s="119">
        <v>100</v>
      </c>
      <c r="B101" s="5"/>
      <c r="C101" s="5"/>
      <c r="D101" s="10"/>
      <c r="E101" s="5"/>
      <c r="F101" s="10"/>
      <c r="G101" s="5"/>
      <c r="H101" s="5"/>
      <c r="I101" s="118"/>
      <c r="J101" s="10"/>
      <c r="K101" s="5"/>
      <c r="L101" s="7"/>
      <c r="M101" s="7"/>
      <c r="N101" s="10"/>
      <c r="O101" s="9"/>
      <c r="P101" s="9"/>
      <c r="Q101" s="10"/>
      <c r="R101" s="37"/>
      <c r="S101" s="37"/>
      <c r="T101" s="121">
        <f t="shared" si="2"/>
        <v>0</v>
      </c>
      <c r="U101" s="119"/>
      <c r="V101" s="119"/>
      <c r="W101" s="119"/>
      <c r="X101" s="119"/>
      <c r="Y101" s="119"/>
      <c r="Z101" s="119"/>
      <c r="AA101" s="10"/>
      <c r="AB101" s="5"/>
      <c r="AC101" s="5"/>
      <c r="AD101" s="240" t="e">
        <f>VLOOKUP(AA101,住所!A:D,4)</f>
        <v>#N/A</v>
      </c>
      <c r="AE101" s="119"/>
      <c r="AF101" s="119"/>
      <c r="AG101" s="7"/>
      <c r="AH101" s="7"/>
      <c r="AI101" s="5"/>
      <c r="AJ101" s="122">
        <v>1</v>
      </c>
      <c r="AK101" s="5"/>
      <c r="AL101" s="5"/>
      <c r="AM101" s="119"/>
      <c r="AN101" s="5"/>
      <c r="AO101" s="119"/>
      <c r="AP101" s="119"/>
      <c r="AQ101" s="119"/>
      <c r="AR101" s="119"/>
      <c r="AS101" s="119"/>
      <c r="AT101" s="119"/>
      <c r="AU101" s="119">
        <v>1</v>
      </c>
    </row>
    <row r="102" spans="1:47" s="8" customFormat="1" x14ac:dyDescent="0.15">
      <c r="A102" s="119">
        <v>101</v>
      </c>
      <c r="B102" s="5"/>
      <c r="C102" s="5"/>
      <c r="D102" s="10"/>
      <c r="E102" s="5"/>
      <c r="F102" s="10"/>
      <c r="G102" s="5"/>
      <c r="H102" s="5"/>
      <c r="I102" s="118"/>
      <c r="J102" s="10"/>
      <c r="K102" s="5"/>
      <c r="L102" s="7"/>
      <c r="M102" s="7"/>
      <c r="N102" s="10"/>
      <c r="O102" s="9"/>
      <c r="P102" s="9"/>
      <c r="Q102" s="10"/>
      <c r="R102" s="37"/>
      <c r="S102" s="37"/>
      <c r="T102" s="121">
        <f t="shared" si="2"/>
        <v>0</v>
      </c>
      <c r="U102" s="119"/>
      <c r="V102" s="119"/>
      <c r="W102" s="119"/>
      <c r="X102" s="119"/>
      <c r="Y102" s="119"/>
      <c r="Z102" s="119"/>
      <c r="AA102" s="10"/>
      <c r="AB102" s="5"/>
      <c r="AC102" s="5"/>
      <c r="AD102" s="240" t="e">
        <f>VLOOKUP(AA102,住所!A:D,4)</f>
        <v>#N/A</v>
      </c>
      <c r="AE102" s="119"/>
      <c r="AF102" s="119"/>
      <c r="AG102" s="7"/>
      <c r="AH102" s="7"/>
      <c r="AI102" s="5"/>
      <c r="AJ102" s="122">
        <v>1</v>
      </c>
      <c r="AK102" s="5"/>
      <c r="AL102" s="5"/>
      <c r="AM102" s="119"/>
      <c r="AN102" s="5"/>
      <c r="AO102" s="119"/>
      <c r="AP102" s="119"/>
      <c r="AQ102" s="119"/>
      <c r="AR102" s="119"/>
      <c r="AS102" s="119"/>
      <c r="AT102" s="119"/>
      <c r="AU102" s="119">
        <v>1</v>
      </c>
    </row>
    <row r="103" spans="1:47" s="8" customFormat="1" x14ac:dyDescent="0.15">
      <c r="A103" s="119">
        <v>102</v>
      </c>
      <c r="B103" s="5"/>
      <c r="C103" s="5"/>
      <c r="D103" s="10"/>
      <c r="E103" s="5"/>
      <c r="F103" s="10"/>
      <c r="G103" s="5"/>
      <c r="H103" s="5"/>
      <c r="I103" s="118"/>
      <c r="J103" s="10"/>
      <c r="K103" s="5"/>
      <c r="L103" s="7"/>
      <c r="M103" s="7"/>
      <c r="N103" s="10"/>
      <c r="O103" s="9"/>
      <c r="P103" s="9"/>
      <c r="Q103" s="10"/>
      <c r="R103" s="37"/>
      <c r="S103" s="37"/>
      <c r="T103" s="121">
        <f t="shared" si="2"/>
        <v>0</v>
      </c>
      <c r="U103" s="119"/>
      <c r="V103" s="119"/>
      <c r="W103" s="119"/>
      <c r="X103" s="119"/>
      <c r="Y103" s="119"/>
      <c r="Z103" s="119"/>
      <c r="AA103" s="10"/>
      <c r="AB103" s="5"/>
      <c r="AC103" s="5"/>
      <c r="AD103" s="240" t="e">
        <f>VLOOKUP(AA103,住所!A:D,4)</f>
        <v>#N/A</v>
      </c>
      <c r="AE103" s="119"/>
      <c r="AF103" s="119"/>
      <c r="AG103" s="7"/>
      <c r="AH103" s="7"/>
      <c r="AI103" s="5"/>
      <c r="AJ103" s="122">
        <v>1</v>
      </c>
      <c r="AK103" s="5"/>
      <c r="AL103" s="5"/>
      <c r="AM103" s="119"/>
      <c r="AN103" s="5"/>
      <c r="AO103" s="119"/>
      <c r="AP103" s="119"/>
      <c r="AQ103" s="119"/>
      <c r="AR103" s="119"/>
      <c r="AS103" s="119"/>
      <c r="AT103" s="119"/>
      <c r="AU103" s="119">
        <v>1</v>
      </c>
    </row>
    <row r="104" spans="1:47" s="8" customFormat="1" x14ac:dyDescent="0.15">
      <c r="A104" s="119">
        <v>103</v>
      </c>
      <c r="B104" s="5"/>
      <c r="C104" s="5"/>
      <c r="D104" s="10"/>
      <c r="E104" s="5"/>
      <c r="F104" s="10"/>
      <c r="G104" s="5"/>
      <c r="H104" s="5"/>
      <c r="I104" s="118"/>
      <c r="J104" s="10"/>
      <c r="K104" s="5"/>
      <c r="L104" s="7"/>
      <c r="M104" s="7"/>
      <c r="N104" s="10"/>
      <c r="O104" s="9"/>
      <c r="P104" s="9"/>
      <c r="Q104" s="10"/>
      <c r="R104" s="37"/>
      <c r="S104" s="37"/>
      <c r="T104" s="121">
        <f t="shared" si="2"/>
        <v>0</v>
      </c>
      <c r="U104" s="119"/>
      <c r="V104" s="119"/>
      <c r="W104" s="119"/>
      <c r="X104" s="119"/>
      <c r="Y104" s="119"/>
      <c r="Z104" s="119"/>
      <c r="AA104" s="10"/>
      <c r="AB104" s="5"/>
      <c r="AC104" s="5"/>
      <c r="AD104" s="240" t="e">
        <f>VLOOKUP(AA104,住所!A:D,4)</f>
        <v>#N/A</v>
      </c>
      <c r="AE104" s="119"/>
      <c r="AF104" s="119"/>
      <c r="AG104" s="7"/>
      <c r="AH104" s="7"/>
      <c r="AI104" s="5"/>
      <c r="AJ104" s="122">
        <v>1</v>
      </c>
      <c r="AK104" s="5"/>
      <c r="AL104" s="5"/>
      <c r="AM104" s="119"/>
      <c r="AN104" s="5"/>
      <c r="AO104" s="119"/>
      <c r="AP104" s="119"/>
      <c r="AQ104" s="119"/>
      <c r="AR104" s="119"/>
      <c r="AS104" s="119"/>
      <c r="AT104" s="119"/>
      <c r="AU104" s="119">
        <v>1</v>
      </c>
    </row>
    <row r="105" spans="1:47" s="8" customFormat="1" x14ac:dyDescent="0.15">
      <c r="A105" s="119">
        <v>104</v>
      </c>
      <c r="B105" s="5"/>
      <c r="C105" s="5"/>
      <c r="D105" s="10"/>
      <c r="E105" s="5"/>
      <c r="F105" s="10"/>
      <c r="G105" s="5"/>
      <c r="H105" s="5"/>
      <c r="I105" s="118"/>
      <c r="J105" s="10"/>
      <c r="K105" s="5"/>
      <c r="L105" s="7"/>
      <c r="M105" s="7"/>
      <c r="N105" s="10"/>
      <c r="O105" s="9"/>
      <c r="P105" s="9"/>
      <c r="Q105" s="10"/>
      <c r="R105" s="37"/>
      <c r="S105" s="37"/>
      <c r="T105" s="121">
        <f t="shared" si="2"/>
        <v>0</v>
      </c>
      <c r="U105" s="119"/>
      <c r="V105" s="119"/>
      <c r="W105" s="119"/>
      <c r="X105" s="119"/>
      <c r="Y105" s="119"/>
      <c r="Z105" s="119"/>
      <c r="AA105" s="10"/>
      <c r="AB105" s="5"/>
      <c r="AC105" s="5"/>
      <c r="AD105" s="240" t="e">
        <f>VLOOKUP(AA105,住所!A:D,4)</f>
        <v>#N/A</v>
      </c>
      <c r="AE105" s="119"/>
      <c r="AF105" s="119"/>
      <c r="AG105" s="7"/>
      <c r="AH105" s="7"/>
      <c r="AI105" s="5"/>
      <c r="AJ105" s="122">
        <v>1</v>
      </c>
      <c r="AK105" s="5"/>
      <c r="AL105" s="5"/>
      <c r="AM105" s="119"/>
      <c r="AN105" s="5"/>
      <c r="AO105" s="119"/>
      <c r="AP105" s="119"/>
      <c r="AQ105" s="119"/>
      <c r="AR105" s="119"/>
      <c r="AS105" s="119"/>
      <c r="AT105" s="119"/>
      <c r="AU105" s="119">
        <v>1</v>
      </c>
    </row>
    <row r="106" spans="1:47" s="8" customFormat="1" x14ac:dyDescent="0.15">
      <c r="A106" s="119">
        <v>105</v>
      </c>
      <c r="B106" s="5"/>
      <c r="C106" s="5"/>
      <c r="D106" s="10"/>
      <c r="E106" s="5"/>
      <c r="F106" s="10"/>
      <c r="G106" s="5"/>
      <c r="H106" s="5"/>
      <c r="I106" s="118"/>
      <c r="J106" s="10"/>
      <c r="K106" s="5"/>
      <c r="L106" s="7"/>
      <c r="M106" s="7"/>
      <c r="N106" s="10"/>
      <c r="O106" s="9"/>
      <c r="P106" s="9"/>
      <c r="Q106" s="10"/>
      <c r="R106" s="37"/>
      <c r="S106" s="37"/>
      <c r="T106" s="121">
        <f t="shared" si="2"/>
        <v>0</v>
      </c>
      <c r="U106" s="119"/>
      <c r="V106" s="119"/>
      <c r="W106" s="119"/>
      <c r="X106" s="119"/>
      <c r="Y106" s="119"/>
      <c r="Z106" s="119"/>
      <c r="AA106" s="10"/>
      <c r="AB106" s="5"/>
      <c r="AC106" s="5"/>
      <c r="AD106" s="240" t="e">
        <f>VLOOKUP(AA106,住所!A:D,4)</f>
        <v>#N/A</v>
      </c>
      <c r="AE106" s="119"/>
      <c r="AF106" s="119"/>
      <c r="AG106" s="7"/>
      <c r="AH106" s="7"/>
      <c r="AI106" s="5"/>
      <c r="AJ106" s="122">
        <v>1</v>
      </c>
      <c r="AK106" s="5"/>
      <c r="AL106" s="5"/>
      <c r="AM106" s="119"/>
      <c r="AN106" s="5"/>
      <c r="AO106" s="119"/>
      <c r="AP106" s="119"/>
      <c r="AQ106" s="119"/>
      <c r="AR106" s="119"/>
      <c r="AS106" s="119"/>
      <c r="AT106" s="119"/>
      <c r="AU106" s="119">
        <v>1</v>
      </c>
    </row>
    <row r="107" spans="1:47" s="8" customFormat="1" x14ac:dyDescent="0.15">
      <c r="A107" s="119">
        <v>106</v>
      </c>
      <c r="B107" s="5"/>
      <c r="C107" s="5"/>
      <c r="D107" s="10"/>
      <c r="E107" s="5"/>
      <c r="F107" s="10"/>
      <c r="G107" s="5"/>
      <c r="H107" s="5"/>
      <c r="I107" s="118"/>
      <c r="J107" s="10"/>
      <c r="K107" s="5"/>
      <c r="L107" s="7"/>
      <c r="M107" s="7"/>
      <c r="N107" s="10"/>
      <c r="O107" s="9"/>
      <c r="P107" s="9"/>
      <c r="Q107" s="10"/>
      <c r="R107" s="37"/>
      <c r="S107" s="37"/>
      <c r="T107" s="121">
        <f t="shared" si="2"/>
        <v>0</v>
      </c>
      <c r="U107" s="119"/>
      <c r="V107" s="119"/>
      <c r="W107" s="119"/>
      <c r="X107" s="119"/>
      <c r="Y107" s="119"/>
      <c r="Z107" s="119"/>
      <c r="AA107" s="10"/>
      <c r="AB107" s="5"/>
      <c r="AC107" s="5"/>
      <c r="AD107" s="240" t="e">
        <f>VLOOKUP(AA107,住所!A:D,4)</f>
        <v>#N/A</v>
      </c>
      <c r="AE107" s="119"/>
      <c r="AF107" s="119"/>
      <c r="AG107" s="7"/>
      <c r="AH107" s="7"/>
      <c r="AI107" s="5"/>
      <c r="AJ107" s="122">
        <v>1</v>
      </c>
      <c r="AK107" s="5"/>
      <c r="AL107" s="5"/>
      <c r="AM107" s="119"/>
      <c r="AN107" s="5"/>
      <c r="AO107" s="119"/>
      <c r="AP107" s="119"/>
      <c r="AQ107" s="119"/>
      <c r="AR107" s="119"/>
      <c r="AS107" s="119"/>
      <c r="AT107" s="119"/>
      <c r="AU107" s="119">
        <v>1</v>
      </c>
    </row>
    <row r="108" spans="1:47" s="8" customFormat="1" x14ac:dyDescent="0.15">
      <c r="A108" s="119">
        <v>107</v>
      </c>
      <c r="B108" s="5"/>
      <c r="C108" s="5"/>
      <c r="D108" s="10"/>
      <c r="E108" s="5"/>
      <c r="F108" s="10"/>
      <c r="G108" s="5"/>
      <c r="H108" s="5"/>
      <c r="I108" s="118"/>
      <c r="J108" s="10"/>
      <c r="K108" s="5"/>
      <c r="L108" s="7"/>
      <c r="M108" s="7"/>
      <c r="N108" s="10"/>
      <c r="O108" s="9"/>
      <c r="P108" s="9"/>
      <c r="Q108" s="10"/>
      <c r="R108" s="37"/>
      <c r="S108" s="37"/>
      <c r="T108" s="121">
        <f t="shared" si="2"/>
        <v>0</v>
      </c>
      <c r="U108" s="119"/>
      <c r="V108" s="119"/>
      <c r="W108" s="119"/>
      <c r="X108" s="119"/>
      <c r="Y108" s="119"/>
      <c r="Z108" s="119"/>
      <c r="AA108" s="10"/>
      <c r="AB108" s="5"/>
      <c r="AC108" s="5"/>
      <c r="AD108" s="240" t="e">
        <f>VLOOKUP(AA108,住所!A:D,4)</f>
        <v>#N/A</v>
      </c>
      <c r="AE108" s="119"/>
      <c r="AF108" s="119"/>
      <c r="AG108" s="7"/>
      <c r="AH108" s="7"/>
      <c r="AI108" s="5"/>
      <c r="AJ108" s="122">
        <v>1</v>
      </c>
      <c r="AK108" s="5"/>
      <c r="AL108" s="5"/>
      <c r="AM108" s="119"/>
      <c r="AN108" s="5"/>
      <c r="AO108" s="119"/>
      <c r="AP108" s="119"/>
      <c r="AQ108" s="119"/>
      <c r="AR108" s="119"/>
      <c r="AS108" s="119"/>
      <c r="AT108" s="119"/>
      <c r="AU108" s="119">
        <v>1</v>
      </c>
    </row>
    <row r="109" spans="1:47" s="8" customFormat="1" x14ac:dyDescent="0.15">
      <c r="A109" s="119">
        <v>108</v>
      </c>
      <c r="B109" s="5"/>
      <c r="C109" s="5"/>
      <c r="D109" s="10"/>
      <c r="E109" s="5"/>
      <c r="F109" s="10"/>
      <c r="G109" s="5"/>
      <c r="H109" s="5"/>
      <c r="I109" s="118"/>
      <c r="J109" s="10"/>
      <c r="K109" s="5"/>
      <c r="L109" s="7"/>
      <c r="M109" s="7"/>
      <c r="N109" s="10"/>
      <c r="O109" s="9"/>
      <c r="P109" s="9"/>
      <c r="Q109" s="10"/>
      <c r="R109" s="37"/>
      <c r="S109" s="37"/>
      <c r="T109" s="121">
        <f t="shared" si="2"/>
        <v>0</v>
      </c>
      <c r="U109" s="119"/>
      <c r="V109" s="119"/>
      <c r="W109" s="119"/>
      <c r="X109" s="119"/>
      <c r="Y109" s="119"/>
      <c r="Z109" s="119"/>
      <c r="AA109" s="10"/>
      <c r="AB109" s="5"/>
      <c r="AC109" s="5"/>
      <c r="AD109" s="240" t="e">
        <f>VLOOKUP(AA109,住所!A:D,4)</f>
        <v>#N/A</v>
      </c>
      <c r="AE109" s="119"/>
      <c r="AF109" s="119"/>
      <c r="AG109" s="7"/>
      <c r="AH109" s="7"/>
      <c r="AI109" s="5"/>
      <c r="AJ109" s="122">
        <v>1</v>
      </c>
      <c r="AK109" s="5"/>
      <c r="AL109" s="5"/>
      <c r="AM109" s="119"/>
      <c r="AN109" s="5"/>
      <c r="AO109" s="119"/>
      <c r="AP109" s="119"/>
      <c r="AQ109" s="119"/>
      <c r="AR109" s="119"/>
      <c r="AS109" s="119"/>
      <c r="AT109" s="119"/>
      <c r="AU109" s="119">
        <v>1</v>
      </c>
    </row>
    <row r="110" spans="1:47" s="8" customFormat="1" x14ac:dyDescent="0.15">
      <c r="A110" s="119">
        <v>109</v>
      </c>
      <c r="B110" s="5"/>
      <c r="C110" s="5"/>
      <c r="D110" s="10"/>
      <c r="E110" s="5"/>
      <c r="F110" s="10"/>
      <c r="G110" s="5"/>
      <c r="H110" s="5"/>
      <c r="I110" s="118"/>
      <c r="J110" s="10"/>
      <c r="K110" s="5"/>
      <c r="L110" s="7"/>
      <c r="M110" s="7"/>
      <c r="N110" s="10"/>
      <c r="O110" s="9"/>
      <c r="P110" s="9"/>
      <c r="Q110" s="10"/>
      <c r="R110" s="37"/>
      <c r="S110" s="37"/>
      <c r="T110" s="121">
        <f t="shared" si="2"/>
        <v>0</v>
      </c>
      <c r="U110" s="119"/>
      <c r="V110" s="119"/>
      <c r="W110" s="119"/>
      <c r="X110" s="119"/>
      <c r="Y110" s="119"/>
      <c r="Z110" s="119"/>
      <c r="AA110" s="10"/>
      <c r="AB110" s="5"/>
      <c r="AC110" s="5"/>
      <c r="AD110" s="240" t="e">
        <f>VLOOKUP(AA110,住所!A:D,4)</f>
        <v>#N/A</v>
      </c>
      <c r="AE110" s="119"/>
      <c r="AF110" s="119"/>
      <c r="AG110" s="7"/>
      <c r="AH110" s="7"/>
      <c r="AI110" s="5"/>
      <c r="AJ110" s="122">
        <v>1</v>
      </c>
      <c r="AK110" s="5"/>
      <c r="AL110" s="5"/>
      <c r="AM110" s="119"/>
      <c r="AN110" s="5"/>
      <c r="AO110" s="119"/>
      <c r="AP110" s="119"/>
      <c r="AQ110" s="119"/>
      <c r="AR110" s="119"/>
      <c r="AS110" s="119"/>
      <c r="AT110" s="119"/>
      <c r="AU110" s="119">
        <v>1</v>
      </c>
    </row>
    <row r="111" spans="1:47" s="8" customFormat="1" x14ac:dyDescent="0.15">
      <c r="A111" s="119">
        <v>110</v>
      </c>
      <c r="B111" s="5"/>
      <c r="C111" s="5"/>
      <c r="D111" s="10"/>
      <c r="E111" s="5"/>
      <c r="F111" s="10"/>
      <c r="G111" s="5"/>
      <c r="H111" s="5"/>
      <c r="I111" s="118"/>
      <c r="J111" s="10"/>
      <c r="K111" s="5"/>
      <c r="L111" s="7"/>
      <c r="M111" s="7"/>
      <c r="N111" s="10"/>
      <c r="O111" s="9"/>
      <c r="P111" s="9"/>
      <c r="Q111" s="10"/>
      <c r="R111" s="37"/>
      <c r="S111" s="37"/>
      <c r="T111" s="121">
        <f t="shared" si="2"/>
        <v>0</v>
      </c>
      <c r="U111" s="119"/>
      <c r="V111" s="119"/>
      <c r="W111" s="119"/>
      <c r="X111" s="119"/>
      <c r="Y111" s="119"/>
      <c r="Z111" s="119"/>
      <c r="AA111" s="10"/>
      <c r="AB111" s="5"/>
      <c r="AC111" s="5"/>
      <c r="AD111" s="240" t="e">
        <f>VLOOKUP(AA111,住所!A:D,4)</f>
        <v>#N/A</v>
      </c>
      <c r="AE111" s="119"/>
      <c r="AF111" s="119"/>
      <c r="AG111" s="7"/>
      <c r="AH111" s="7"/>
      <c r="AI111" s="5"/>
      <c r="AJ111" s="122">
        <v>1</v>
      </c>
      <c r="AK111" s="5"/>
      <c r="AL111" s="5"/>
      <c r="AM111" s="119"/>
      <c r="AN111" s="5"/>
      <c r="AO111" s="119"/>
      <c r="AP111" s="119"/>
      <c r="AQ111" s="119"/>
      <c r="AR111" s="119"/>
      <c r="AS111" s="119"/>
      <c r="AT111" s="119"/>
      <c r="AU111" s="119">
        <v>1</v>
      </c>
    </row>
    <row r="112" spans="1:47" s="8" customFormat="1" x14ac:dyDescent="0.15">
      <c r="A112" s="119">
        <v>111</v>
      </c>
      <c r="B112" s="5"/>
      <c r="C112" s="5"/>
      <c r="D112" s="10"/>
      <c r="E112" s="5"/>
      <c r="F112" s="10"/>
      <c r="G112" s="5"/>
      <c r="H112" s="5"/>
      <c r="I112" s="118"/>
      <c r="J112" s="10"/>
      <c r="K112" s="5"/>
      <c r="L112" s="7"/>
      <c r="M112" s="7"/>
      <c r="N112" s="10"/>
      <c r="O112" s="9"/>
      <c r="P112" s="9"/>
      <c r="Q112" s="10"/>
      <c r="R112" s="37"/>
      <c r="S112" s="37"/>
      <c r="T112" s="121">
        <f t="shared" si="2"/>
        <v>0</v>
      </c>
      <c r="U112" s="119"/>
      <c r="V112" s="119"/>
      <c r="W112" s="119"/>
      <c r="X112" s="119"/>
      <c r="Y112" s="119"/>
      <c r="Z112" s="119"/>
      <c r="AA112" s="10"/>
      <c r="AB112" s="5"/>
      <c r="AC112" s="5"/>
      <c r="AD112" s="240" t="e">
        <f>VLOOKUP(AA112,住所!A:D,4)</f>
        <v>#N/A</v>
      </c>
      <c r="AE112" s="119"/>
      <c r="AF112" s="119"/>
      <c r="AG112" s="7"/>
      <c r="AH112" s="7"/>
      <c r="AI112" s="5"/>
      <c r="AJ112" s="122">
        <v>1</v>
      </c>
      <c r="AK112" s="5"/>
      <c r="AL112" s="5"/>
      <c r="AM112" s="119"/>
      <c r="AN112" s="5"/>
      <c r="AO112" s="119"/>
      <c r="AP112" s="119"/>
      <c r="AQ112" s="119"/>
      <c r="AR112" s="119"/>
      <c r="AS112" s="119"/>
      <c r="AT112" s="119"/>
      <c r="AU112" s="119">
        <v>1</v>
      </c>
    </row>
    <row r="113" spans="1:47" s="8" customFormat="1" x14ac:dyDescent="0.15">
      <c r="A113" s="119">
        <v>112</v>
      </c>
      <c r="B113" s="5"/>
      <c r="C113" s="5"/>
      <c r="D113" s="10"/>
      <c r="E113" s="5"/>
      <c r="F113" s="10"/>
      <c r="G113" s="5"/>
      <c r="H113" s="5"/>
      <c r="I113" s="118"/>
      <c r="J113" s="10"/>
      <c r="K113" s="5"/>
      <c r="L113" s="7"/>
      <c r="M113" s="7"/>
      <c r="N113" s="10"/>
      <c r="O113" s="9"/>
      <c r="P113" s="9"/>
      <c r="Q113" s="10"/>
      <c r="R113" s="37"/>
      <c r="S113" s="37"/>
      <c r="T113" s="121">
        <f t="shared" si="2"/>
        <v>0</v>
      </c>
      <c r="U113" s="119"/>
      <c r="V113" s="119"/>
      <c r="W113" s="119"/>
      <c r="X113" s="119"/>
      <c r="Y113" s="119"/>
      <c r="Z113" s="119"/>
      <c r="AA113" s="10"/>
      <c r="AB113" s="5"/>
      <c r="AC113" s="5"/>
      <c r="AD113" s="240" t="e">
        <f>VLOOKUP(AA113,住所!A:D,4)</f>
        <v>#N/A</v>
      </c>
      <c r="AE113" s="119"/>
      <c r="AF113" s="119"/>
      <c r="AG113" s="7"/>
      <c r="AH113" s="7"/>
      <c r="AI113" s="5"/>
      <c r="AJ113" s="122">
        <v>1</v>
      </c>
      <c r="AK113" s="5"/>
      <c r="AL113" s="5"/>
      <c r="AM113" s="119"/>
      <c r="AN113" s="5"/>
      <c r="AO113" s="119"/>
      <c r="AP113" s="119"/>
      <c r="AQ113" s="119"/>
      <c r="AR113" s="119"/>
      <c r="AS113" s="119"/>
      <c r="AT113" s="119"/>
      <c r="AU113" s="119">
        <v>1</v>
      </c>
    </row>
    <row r="114" spans="1:47" s="8" customFormat="1" x14ac:dyDescent="0.15">
      <c r="A114" s="119">
        <v>113</v>
      </c>
      <c r="B114" s="5"/>
      <c r="C114" s="5"/>
      <c r="D114" s="10"/>
      <c r="E114" s="5"/>
      <c r="F114" s="10"/>
      <c r="G114" s="5"/>
      <c r="H114" s="5"/>
      <c r="I114" s="118"/>
      <c r="J114" s="10"/>
      <c r="K114" s="5"/>
      <c r="L114" s="7"/>
      <c r="M114" s="7"/>
      <c r="N114" s="10"/>
      <c r="O114" s="9"/>
      <c r="P114" s="9"/>
      <c r="Q114" s="10"/>
      <c r="R114" s="37"/>
      <c r="S114" s="37"/>
      <c r="T114" s="121">
        <f t="shared" si="2"/>
        <v>0</v>
      </c>
      <c r="U114" s="119"/>
      <c r="V114" s="119"/>
      <c r="W114" s="119"/>
      <c r="X114" s="119"/>
      <c r="Y114" s="119"/>
      <c r="Z114" s="119"/>
      <c r="AA114" s="10"/>
      <c r="AB114" s="5"/>
      <c r="AC114" s="5"/>
      <c r="AD114" s="240" t="e">
        <f>VLOOKUP(AA114,住所!A:D,4)</f>
        <v>#N/A</v>
      </c>
      <c r="AE114" s="119"/>
      <c r="AF114" s="119"/>
      <c r="AG114" s="7"/>
      <c r="AH114" s="7"/>
      <c r="AI114" s="5"/>
      <c r="AJ114" s="122">
        <v>1</v>
      </c>
      <c r="AK114" s="5"/>
      <c r="AL114" s="5"/>
      <c r="AM114" s="119"/>
      <c r="AN114" s="5"/>
      <c r="AO114" s="119"/>
      <c r="AP114" s="119"/>
      <c r="AQ114" s="119"/>
      <c r="AR114" s="119"/>
      <c r="AS114" s="119"/>
      <c r="AT114" s="119"/>
      <c r="AU114" s="119">
        <v>1</v>
      </c>
    </row>
    <row r="115" spans="1:47" s="8" customFormat="1" x14ac:dyDescent="0.15">
      <c r="A115" s="119">
        <v>114</v>
      </c>
      <c r="B115" s="5"/>
      <c r="C115" s="5"/>
      <c r="D115" s="10"/>
      <c r="E115" s="5"/>
      <c r="F115" s="10"/>
      <c r="G115" s="5"/>
      <c r="H115" s="5"/>
      <c r="I115" s="118"/>
      <c r="J115" s="10"/>
      <c r="K115" s="5"/>
      <c r="L115" s="7"/>
      <c r="M115" s="7"/>
      <c r="N115" s="10"/>
      <c r="O115" s="9"/>
      <c r="P115" s="9"/>
      <c r="Q115" s="10"/>
      <c r="R115" s="37"/>
      <c r="S115" s="37"/>
      <c r="T115" s="121">
        <f t="shared" si="2"/>
        <v>0</v>
      </c>
      <c r="U115" s="119"/>
      <c r="V115" s="119"/>
      <c r="W115" s="119"/>
      <c r="X115" s="119"/>
      <c r="Y115" s="119"/>
      <c r="Z115" s="119"/>
      <c r="AA115" s="10"/>
      <c r="AB115" s="5"/>
      <c r="AC115" s="5"/>
      <c r="AD115" s="240" t="e">
        <f>VLOOKUP(AA115,住所!A:D,4)</f>
        <v>#N/A</v>
      </c>
      <c r="AE115" s="119"/>
      <c r="AF115" s="119"/>
      <c r="AG115" s="7"/>
      <c r="AH115" s="7"/>
      <c r="AI115" s="5"/>
      <c r="AJ115" s="122">
        <v>1</v>
      </c>
      <c r="AK115" s="5"/>
      <c r="AL115" s="5"/>
      <c r="AM115" s="119"/>
      <c r="AN115" s="5"/>
      <c r="AO115" s="119"/>
      <c r="AP115" s="119"/>
      <c r="AQ115" s="119"/>
      <c r="AR115" s="119"/>
      <c r="AS115" s="119"/>
      <c r="AT115" s="119"/>
      <c r="AU115" s="119">
        <v>1</v>
      </c>
    </row>
    <row r="116" spans="1:47" s="8" customFormat="1" x14ac:dyDescent="0.15">
      <c r="A116" s="119">
        <v>115</v>
      </c>
      <c r="B116" s="5"/>
      <c r="C116" s="5"/>
      <c r="D116" s="10"/>
      <c r="E116" s="5"/>
      <c r="F116" s="10"/>
      <c r="G116" s="5"/>
      <c r="H116" s="5"/>
      <c r="I116" s="118"/>
      <c r="J116" s="10"/>
      <c r="K116" s="5"/>
      <c r="L116" s="7"/>
      <c r="M116" s="7"/>
      <c r="N116" s="10"/>
      <c r="O116" s="9"/>
      <c r="P116" s="9"/>
      <c r="Q116" s="10"/>
      <c r="R116" s="37"/>
      <c r="S116" s="37"/>
      <c r="T116" s="121">
        <f t="shared" si="2"/>
        <v>0</v>
      </c>
      <c r="U116" s="119"/>
      <c r="V116" s="119"/>
      <c r="W116" s="119"/>
      <c r="X116" s="119"/>
      <c r="Y116" s="119"/>
      <c r="Z116" s="119"/>
      <c r="AA116" s="10"/>
      <c r="AB116" s="5"/>
      <c r="AC116" s="5"/>
      <c r="AD116" s="240" t="e">
        <f>VLOOKUP(AA116,住所!A:D,4)</f>
        <v>#N/A</v>
      </c>
      <c r="AE116" s="119"/>
      <c r="AF116" s="119"/>
      <c r="AG116" s="7"/>
      <c r="AH116" s="7"/>
      <c r="AI116" s="5"/>
      <c r="AJ116" s="122">
        <v>1</v>
      </c>
      <c r="AK116" s="5"/>
      <c r="AL116" s="5"/>
      <c r="AM116" s="119"/>
      <c r="AN116" s="5"/>
      <c r="AO116" s="119"/>
      <c r="AP116" s="119"/>
      <c r="AQ116" s="119"/>
      <c r="AR116" s="119"/>
      <c r="AS116" s="119"/>
      <c r="AT116" s="119"/>
      <c r="AU116" s="119">
        <v>1</v>
      </c>
    </row>
    <row r="117" spans="1:47" s="8" customFormat="1" x14ac:dyDescent="0.15">
      <c r="A117" s="119">
        <v>116</v>
      </c>
      <c r="B117" s="5"/>
      <c r="C117" s="5"/>
      <c r="D117" s="10"/>
      <c r="E117" s="5"/>
      <c r="F117" s="10"/>
      <c r="G117" s="5"/>
      <c r="H117" s="5"/>
      <c r="I117" s="118"/>
      <c r="J117" s="10"/>
      <c r="K117" s="5"/>
      <c r="L117" s="7"/>
      <c r="M117" s="7"/>
      <c r="N117" s="10"/>
      <c r="O117" s="9"/>
      <c r="P117" s="9"/>
      <c r="Q117" s="10"/>
      <c r="R117" s="37"/>
      <c r="S117" s="37"/>
      <c r="T117" s="121">
        <f t="shared" si="2"/>
        <v>0</v>
      </c>
      <c r="U117" s="119"/>
      <c r="V117" s="119"/>
      <c r="W117" s="119"/>
      <c r="X117" s="119"/>
      <c r="Y117" s="119"/>
      <c r="Z117" s="119"/>
      <c r="AA117" s="10"/>
      <c r="AB117" s="5"/>
      <c r="AC117" s="5"/>
      <c r="AD117" s="240" t="e">
        <f>VLOOKUP(AA117,住所!A:D,4)</f>
        <v>#N/A</v>
      </c>
      <c r="AE117" s="119"/>
      <c r="AF117" s="119"/>
      <c r="AG117" s="7"/>
      <c r="AH117" s="7"/>
      <c r="AI117" s="5"/>
      <c r="AJ117" s="122">
        <v>1</v>
      </c>
      <c r="AK117" s="5"/>
      <c r="AL117" s="5"/>
      <c r="AM117" s="119"/>
      <c r="AN117" s="5"/>
      <c r="AO117" s="119"/>
      <c r="AP117" s="119"/>
      <c r="AQ117" s="119"/>
      <c r="AR117" s="119"/>
      <c r="AS117" s="119"/>
      <c r="AT117" s="119"/>
      <c r="AU117" s="119">
        <v>1</v>
      </c>
    </row>
    <row r="118" spans="1:47" s="8" customFormat="1" x14ac:dyDescent="0.15">
      <c r="A118" s="119">
        <v>117</v>
      </c>
      <c r="B118" s="5"/>
      <c r="C118" s="5"/>
      <c r="D118" s="10"/>
      <c r="E118" s="5"/>
      <c r="F118" s="10"/>
      <c r="G118" s="5"/>
      <c r="H118" s="5"/>
      <c r="I118" s="118"/>
      <c r="J118" s="10"/>
      <c r="K118" s="5"/>
      <c r="L118" s="7"/>
      <c r="M118" s="7"/>
      <c r="N118" s="10"/>
      <c r="O118" s="9"/>
      <c r="P118" s="9"/>
      <c r="Q118" s="10"/>
      <c r="R118" s="37"/>
      <c r="S118" s="37"/>
      <c r="T118" s="121">
        <f t="shared" si="2"/>
        <v>0</v>
      </c>
      <c r="U118" s="119"/>
      <c r="V118" s="119"/>
      <c r="W118" s="119"/>
      <c r="X118" s="119"/>
      <c r="Y118" s="119"/>
      <c r="Z118" s="119"/>
      <c r="AA118" s="10"/>
      <c r="AB118" s="5"/>
      <c r="AC118" s="5"/>
      <c r="AD118" s="240" t="e">
        <f>VLOOKUP(AA118,住所!A:D,4)</f>
        <v>#N/A</v>
      </c>
      <c r="AE118" s="119"/>
      <c r="AF118" s="119"/>
      <c r="AG118" s="7"/>
      <c r="AH118" s="7"/>
      <c r="AI118" s="5"/>
      <c r="AJ118" s="122">
        <v>1</v>
      </c>
      <c r="AK118" s="5"/>
      <c r="AL118" s="5"/>
      <c r="AM118" s="119"/>
      <c r="AN118" s="5"/>
      <c r="AO118" s="119"/>
      <c r="AP118" s="119"/>
      <c r="AQ118" s="119"/>
      <c r="AR118" s="119"/>
      <c r="AS118" s="119"/>
      <c r="AT118" s="119"/>
      <c r="AU118" s="119">
        <v>1</v>
      </c>
    </row>
    <row r="119" spans="1:47" s="8" customFormat="1" x14ac:dyDescent="0.15">
      <c r="A119" s="119">
        <v>118</v>
      </c>
      <c r="B119" s="5"/>
      <c r="C119" s="5"/>
      <c r="D119" s="10"/>
      <c r="E119" s="5"/>
      <c r="F119" s="10"/>
      <c r="G119" s="5"/>
      <c r="H119" s="5"/>
      <c r="I119" s="118"/>
      <c r="J119" s="10"/>
      <c r="K119" s="5"/>
      <c r="L119" s="7"/>
      <c r="M119" s="7"/>
      <c r="N119" s="10"/>
      <c r="O119" s="9"/>
      <c r="P119" s="9"/>
      <c r="Q119" s="10"/>
      <c r="R119" s="37"/>
      <c r="S119" s="37"/>
      <c r="T119" s="121">
        <f t="shared" si="2"/>
        <v>0</v>
      </c>
      <c r="U119" s="119"/>
      <c r="V119" s="119"/>
      <c r="W119" s="119"/>
      <c r="X119" s="119"/>
      <c r="Y119" s="119"/>
      <c r="Z119" s="119"/>
      <c r="AA119" s="10"/>
      <c r="AB119" s="5"/>
      <c r="AC119" s="5"/>
      <c r="AD119" s="240" t="e">
        <f>VLOOKUP(AA119,住所!A:D,4)</f>
        <v>#N/A</v>
      </c>
      <c r="AE119" s="119"/>
      <c r="AF119" s="119"/>
      <c r="AG119" s="7"/>
      <c r="AH119" s="7"/>
      <c r="AI119" s="5"/>
      <c r="AJ119" s="122">
        <v>1</v>
      </c>
      <c r="AK119" s="5"/>
      <c r="AL119" s="5"/>
      <c r="AM119" s="119"/>
      <c r="AN119" s="5"/>
      <c r="AO119" s="119"/>
      <c r="AP119" s="119"/>
      <c r="AQ119" s="119"/>
      <c r="AR119" s="119"/>
      <c r="AS119" s="119"/>
      <c r="AT119" s="119"/>
      <c r="AU119" s="119">
        <v>1</v>
      </c>
    </row>
    <row r="120" spans="1:47" s="8" customFormat="1" x14ac:dyDescent="0.15">
      <c r="A120" s="119">
        <v>119</v>
      </c>
      <c r="B120" s="5"/>
      <c r="C120" s="5"/>
      <c r="D120" s="10"/>
      <c r="E120" s="5"/>
      <c r="F120" s="10"/>
      <c r="G120" s="5"/>
      <c r="H120" s="5"/>
      <c r="I120" s="118"/>
      <c r="J120" s="10"/>
      <c r="K120" s="5"/>
      <c r="L120" s="7"/>
      <c r="M120" s="7"/>
      <c r="N120" s="10"/>
      <c r="O120" s="9"/>
      <c r="P120" s="9"/>
      <c r="Q120" s="10"/>
      <c r="R120" s="37"/>
      <c r="S120" s="37"/>
      <c r="T120" s="121">
        <f t="shared" si="2"/>
        <v>0</v>
      </c>
      <c r="U120" s="119"/>
      <c r="V120" s="119"/>
      <c r="W120" s="119"/>
      <c r="X120" s="119"/>
      <c r="Y120" s="119"/>
      <c r="Z120" s="119"/>
      <c r="AA120" s="10"/>
      <c r="AB120" s="5"/>
      <c r="AC120" s="5"/>
      <c r="AD120" s="240" t="e">
        <f>VLOOKUP(AA120,住所!A:D,4)</f>
        <v>#N/A</v>
      </c>
      <c r="AE120" s="119"/>
      <c r="AF120" s="119"/>
      <c r="AG120" s="7"/>
      <c r="AH120" s="7"/>
      <c r="AI120" s="5"/>
      <c r="AJ120" s="122">
        <v>1</v>
      </c>
      <c r="AK120" s="5"/>
      <c r="AL120" s="5"/>
      <c r="AM120" s="119"/>
      <c r="AN120" s="5"/>
      <c r="AO120" s="119"/>
      <c r="AP120" s="119"/>
      <c r="AQ120" s="119"/>
      <c r="AR120" s="119"/>
      <c r="AS120" s="119"/>
      <c r="AT120" s="119"/>
      <c r="AU120" s="119">
        <v>1</v>
      </c>
    </row>
    <row r="121" spans="1:47" s="8" customFormat="1" x14ac:dyDescent="0.15">
      <c r="A121" s="119">
        <v>120</v>
      </c>
      <c r="B121" s="5"/>
      <c r="C121" s="5"/>
      <c r="D121" s="10"/>
      <c r="E121" s="5"/>
      <c r="F121" s="10"/>
      <c r="G121" s="5"/>
      <c r="H121" s="5"/>
      <c r="I121" s="118"/>
      <c r="J121" s="10"/>
      <c r="K121" s="5"/>
      <c r="L121" s="7"/>
      <c r="M121" s="7"/>
      <c r="N121" s="10"/>
      <c r="O121" s="9"/>
      <c r="P121" s="9"/>
      <c r="Q121" s="10"/>
      <c r="R121" s="37"/>
      <c r="S121" s="37"/>
      <c r="T121" s="121">
        <f t="shared" si="2"/>
        <v>0</v>
      </c>
      <c r="U121" s="119"/>
      <c r="V121" s="119"/>
      <c r="W121" s="119"/>
      <c r="X121" s="119"/>
      <c r="Y121" s="119"/>
      <c r="Z121" s="119"/>
      <c r="AA121" s="10"/>
      <c r="AB121" s="5"/>
      <c r="AC121" s="5"/>
      <c r="AD121" s="240" t="e">
        <f>VLOOKUP(AA121,住所!A:D,4)</f>
        <v>#N/A</v>
      </c>
      <c r="AE121" s="119"/>
      <c r="AF121" s="119"/>
      <c r="AG121" s="7"/>
      <c r="AH121" s="7"/>
      <c r="AI121" s="5"/>
      <c r="AJ121" s="122">
        <v>1</v>
      </c>
      <c r="AK121" s="5"/>
      <c r="AL121" s="5"/>
      <c r="AM121" s="119"/>
      <c r="AN121" s="5"/>
      <c r="AO121" s="119"/>
      <c r="AP121" s="119"/>
      <c r="AQ121" s="119"/>
      <c r="AR121" s="119"/>
      <c r="AS121" s="119"/>
      <c r="AT121" s="119"/>
      <c r="AU121" s="119">
        <v>1</v>
      </c>
    </row>
    <row r="122" spans="1:47" s="8" customFormat="1" x14ac:dyDescent="0.15">
      <c r="A122" s="119">
        <v>121</v>
      </c>
      <c r="B122" s="5"/>
      <c r="C122" s="5"/>
      <c r="D122" s="10"/>
      <c r="E122" s="5"/>
      <c r="F122" s="10"/>
      <c r="G122" s="5"/>
      <c r="H122" s="5"/>
      <c r="I122" s="118"/>
      <c r="J122" s="10"/>
      <c r="K122" s="5"/>
      <c r="L122" s="7"/>
      <c r="M122" s="7"/>
      <c r="N122" s="10"/>
      <c r="O122" s="9"/>
      <c r="P122" s="9"/>
      <c r="Q122" s="10"/>
      <c r="R122" s="37"/>
      <c r="S122" s="37"/>
      <c r="T122" s="121">
        <f t="shared" si="2"/>
        <v>0</v>
      </c>
      <c r="U122" s="119"/>
      <c r="V122" s="119"/>
      <c r="W122" s="119"/>
      <c r="X122" s="119"/>
      <c r="Y122" s="119"/>
      <c r="Z122" s="119"/>
      <c r="AA122" s="10"/>
      <c r="AB122" s="5"/>
      <c r="AC122" s="5"/>
      <c r="AD122" s="240" t="e">
        <f>VLOOKUP(AA122,住所!A:D,4)</f>
        <v>#N/A</v>
      </c>
      <c r="AE122" s="119"/>
      <c r="AF122" s="119"/>
      <c r="AG122" s="7"/>
      <c r="AH122" s="7"/>
      <c r="AI122" s="5"/>
      <c r="AJ122" s="122">
        <v>1</v>
      </c>
      <c r="AK122" s="5"/>
      <c r="AL122" s="5"/>
      <c r="AM122" s="119"/>
      <c r="AN122" s="5"/>
      <c r="AO122" s="119"/>
      <c r="AP122" s="119"/>
      <c r="AQ122" s="119"/>
      <c r="AR122" s="119"/>
      <c r="AS122" s="119"/>
      <c r="AT122" s="119"/>
      <c r="AU122" s="119">
        <v>1</v>
      </c>
    </row>
    <row r="123" spans="1:47" s="8" customFormat="1" x14ac:dyDescent="0.15">
      <c r="A123" s="119">
        <v>122</v>
      </c>
      <c r="B123" s="5"/>
      <c r="C123" s="5"/>
      <c r="D123" s="10"/>
      <c r="E123" s="5"/>
      <c r="F123" s="10"/>
      <c r="G123" s="5"/>
      <c r="H123" s="5"/>
      <c r="I123" s="118"/>
      <c r="J123" s="10"/>
      <c r="K123" s="5"/>
      <c r="L123" s="7"/>
      <c r="M123" s="7"/>
      <c r="N123" s="10"/>
      <c r="O123" s="9"/>
      <c r="P123" s="9"/>
      <c r="Q123" s="10"/>
      <c r="R123" s="37"/>
      <c r="S123" s="37"/>
      <c r="T123" s="121">
        <f t="shared" si="2"/>
        <v>0</v>
      </c>
      <c r="U123" s="119"/>
      <c r="V123" s="119"/>
      <c r="W123" s="119"/>
      <c r="X123" s="119"/>
      <c r="Y123" s="119"/>
      <c r="Z123" s="119"/>
      <c r="AA123" s="10"/>
      <c r="AB123" s="5"/>
      <c r="AC123" s="5"/>
      <c r="AD123" s="240" t="e">
        <f>VLOOKUP(AA123,住所!A:D,4)</f>
        <v>#N/A</v>
      </c>
      <c r="AE123" s="119"/>
      <c r="AF123" s="119"/>
      <c r="AG123" s="7"/>
      <c r="AH123" s="7"/>
      <c r="AI123" s="5"/>
      <c r="AJ123" s="122">
        <v>1</v>
      </c>
      <c r="AK123" s="5"/>
      <c r="AL123" s="5"/>
      <c r="AM123" s="119"/>
      <c r="AN123" s="5"/>
      <c r="AO123" s="119"/>
      <c r="AP123" s="119"/>
      <c r="AQ123" s="119"/>
      <c r="AR123" s="119"/>
      <c r="AS123" s="119"/>
      <c r="AT123" s="119"/>
      <c r="AU123" s="119">
        <v>1</v>
      </c>
    </row>
    <row r="124" spans="1:47" s="8" customFormat="1" x14ac:dyDescent="0.15">
      <c r="A124" s="119">
        <v>123</v>
      </c>
      <c r="B124" s="5"/>
      <c r="C124" s="5"/>
      <c r="D124" s="10"/>
      <c r="E124" s="5"/>
      <c r="F124" s="10"/>
      <c r="G124" s="5"/>
      <c r="H124" s="5"/>
      <c r="I124" s="118"/>
      <c r="J124" s="10"/>
      <c r="K124" s="5"/>
      <c r="L124" s="7"/>
      <c r="M124" s="7"/>
      <c r="N124" s="10"/>
      <c r="O124" s="9"/>
      <c r="P124" s="9"/>
      <c r="Q124" s="10"/>
      <c r="R124" s="37"/>
      <c r="S124" s="37"/>
      <c r="T124" s="121">
        <f t="shared" si="2"/>
        <v>0</v>
      </c>
      <c r="U124" s="119"/>
      <c r="V124" s="119"/>
      <c r="W124" s="119"/>
      <c r="X124" s="119"/>
      <c r="Y124" s="119"/>
      <c r="Z124" s="119"/>
      <c r="AA124" s="10"/>
      <c r="AB124" s="5"/>
      <c r="AC124" s="5"/>
      <c r="AD124" s="240" t="e">
        <f>VLOOKUP(AA124,住所!A:D,4)</f>
        <v>#N/A</v>
      </c>
      <c r="AE124" s="119"/>
      <c r="AF124" s="119"/>
      <c r="AG124" s="7"/>
      <c r="AH124" s="7"/>
      <c r="AI124" s="5"/>
      <c r="AJ124" s="122">
        <v>1</v>
      </c>
      <c r="AK124" s="5"/>
      <c r="AL124" s="5"/>
      <c r="AM124" s="119"/>
      <c r="AN124" s="5"/>
      <c r="AO124" s="119"/>
      <c r="AP124" s="119"/>
      <c r="AQ124" s="119"/>
      <c r="AR124" s="119"/>
      <c r="AS124" s="119"/>
      <c r="AT124" s="119"/>
      <c r="AU124" s="119">
        <v>1</v>
      </c>
    </row>
    <row r="125" spans="1:47" s="8" customFormat="1" x14ac:dyDescent="0.15">
      <c r="A125" s="119">
        <v>124</v>
      </c>
      <c r="B125" s="5"/>
      <c r="C125" s="5"/>
      <c r="D125" s="10"/>
      <c r="E125" s="5"/>
      <c r="F125" s="10"/>
      <c r="G125" s="5"/>
      <c r="H125" s="5"/>
      <c r="I125" s="118"/>
      <c r="J125" s="10"/>
      <c r="K125" s="5"/>
      <c r="L125" s="7"/>
      <c r="M125" s="7"/>
      <c r="N125" s="10"/>
      <c r="O125" s="9"/>
      <c r="P125" s="9"/>
      <c r="Q125" s="10"/>
      <c r="R125" s="37"/>
      <c r="S125" s="37"/>
      <c r="T125" s="121">
        <f t="shared" si="2"/>
        <v>0</v>
      </c>
      <c r="U125" s="119"/>
      <c r="V125" s="119"/>
      <c r="W125" s="119"/>
      <c r="X125" s="119"/>
      <c r="Y125" s="119"/>
      <c r="Z125" s="119"/>
      <c r="AA125" s="10"/>
      <c r="AB125" s="5"/>
      <c r="AC125" s="5"/>
      <c r="AD125" s="240" t="e">
        <f>VLOOKUP(AA125,住所!A:D,4)</f>
        <v>#N/A</v>
      </c>
      <c r="AE125" s="119"/>
      <c r="AF125" s="119"/>
      <c r="AG125" s="7"/>
      <c r="AH125" s="7"/>
      <c r="AI125" s="5"/>
      <c r="AJ125" s="122">
        <v>1</v>
      </c>
      <c r="AK125" s="5"/>
      <c r="AL125" s="5"/>
      <c r="AM125" s="119"/>
      <c r="AN125" s="5"/>
      <c r="AO125" s="119"/>
      <c r="AP125" s="119"/>
      <c r="AQ125" s="119"/>
      <c r="AR125" s="119"/>
      <c r="AS125" s="119"/>
      <c r="AT125" s="119"/>
      <c r="AU125" s="119">
        <v>1</v>
      </c>
    </row>
    <row r="126" spans="1:47" s="8" customFormat="1" x14ac:dyDescent="0.15">
      <c r="A126" s="119">
        <v>125</v>
      </c>
      <c r="B126" s="5"/>
      <c r="C126" s="5"/>
      <c r="D126" s="10"/>
      <c r="E126" s="5"/>
      <c r="F126" s="10"/>
      <c r="G126" s="5"/>
      <c r="H126" s="5"/>
      <c r="I126" s="118"/>
      <c r="J126" s="10"/>
      <c r="K126" s="5"/>
      <c r="L126" s="7"/>
      <c r="M126" s="7"/>
      <c r="N126" s="10"/>
      <c r="O126" s="9"/>
      <c r="P126" s="9"/>
      <c r="Q126" s="10"/>
      <c r="R126" s="37"/>
      <c r="S126" s="37"/>
      <c r="T126" s="121">
        <f t="shared" si="2"/>
        <v>0</v>
      </c>
      <c r="U126" s="119"/>
      <c r="V126" s="119"/>
      <c r="W126" s="119"/>
      <c r="X126" s="119"/>
      <c r="Y126" s="119"/>
      <c r="Z126" s="119"/>
      <c r="AA126" s="10"/>
      <c r="AB126" s="5"/>
      <c r="AC126" s="5"/>
      <c r="AD126" s="240" t="e">
        <f>VLOOKUP(AA126,住所!A:D,4)</f>
        <v>#N/A</v>
      </c>
      <c r="AE126" s="119"/>
      <c r="AF126" s="119"/>
      <c r="AG126" s="7"/>
      <c r="AH126" s="7"/>
      <c r="AI126" s="5"/>
      <c r="AJ126" s="122">
        <v>1</v>
      </c>
      <c r="AK126" s="5"/>
      <c r="AL126" s="5"/>
      <c r="AM126" s="119"/>
      <c r="AN126" s="5"/>
      <c r="AO126" s="119"/>
      <c r="AP126" s="119"/>
      <c r="AQ126" s="119"/>
      <c r="AR126" s="119"/>
      <c r="AS126" s="119"/>
      <c r="AT126" s="119"/>
      <c r="AU126" s="119">
        <v>1</v>
      </c>
    </row>
    <row r="127" spans="1:47" s="8" customFormat="1" x14ac:dyDescent="0.15">
      <c r="A127" s="119">
        <v>126</v>
      </c>
      <c r="B127" s="5"/>
      <c r="C127" s="5"/>
      <c r="D127" s="10"/>
      <c r="E127" s="5"/>
      <c r="F127" s="10"/>
      <c r="G127" s="5"/>
      <c r="H127" s="5"/>
      <c r="I127" s="118"/>
      <c r="J127" s="10"/>
      <c r="K127" s="5"/>
      <c r="L127" s="7"/>
      <c r="M127" s="7"/>
      <c r="N127" s="10"/>
      <c r="O127" s="9"/>
      <c r="P127" s="9"/>
      <c r="Q127" s="10"/>
      <c r="R127" s="37"/>
      <c r="S127" s="37"/>
      <c r="T127" s="121">
        <f t="shared" si="2"/>
        <v>0</v>
      </c>
      <c r="U127" s="119"/>
      <c r="V127" s="119"/>
      <c r="W127" s="119"/>
      <c r="X127" s="119"/>
      <c r="Y127" s="119"/>
      <c r="Z127" s="119"/>
      <c r="AA127" s="10"/>
      <c r="AB127" s="5"/>
      <c r="AC127" s="5"/>
      <c r="AD127" s="240" t="e">
        <f>VLOOKUP(AA127,住所!A:D,4)</f>
        <v>#N/A</v>
      </c>
      <c r="AE127" s="119"/>
      <c r="AF127" s="119"/>
      <c r="AG127" s="7"/>
      <c r="AH127" s="7"/>
      <c r="AI127" s="5"/>
      <c r="AJ127" s="122">
        <v>1</v>
      </c>
      <c r="AK127" s="5"/>
      <c r="AL127" s="5"/>
      <c r="AM127" s="119"/>
      <c r="AN127" s="5"/>
      <c r="AO127" s="119"/>
      <c r="AP127" s="119"/>
      <c r="AQ127" s="119"/>
      <c r="AR127" s="119"/>
      <c r="AS127" s="119"/>
      <c r="AT127" s="119"/>
      <c r="AU127" s="119">
        <v>1</v>
      </c>
    </row>
    <row r="128" spans="1:47" s="8" customFormat="1" x14ac:dyDescent="0.15">
      <c r="A128" s="119">
        <v>127</v>
      </c>
      <c r="B128" s="5"/>
      <c r="C128" s="5"/>
      <c r="D128" s="10"/>
      <c r="E128" s="5"/>
      <c r="F128" s="10"/>
      <c r="G128" s="5"/>
      <c r="H128" s="5"/>
      <c r="I128" s="118"/>
      <c r="J128" s="10"/>
      <c r="K128" s="5"/>
      <c r="L128" s="7"/>
      <c r="M128" s="7"/>
      <c r="N128" s="10"/>
      <c r="O128" s="9"/>
      <c r="P128" s="9"/>
      <c r="Q128" s="10"/>
      <c r="R128" s="37"/>
      <c r="S128" s="37"/>
      <c r="T128" s="121">
        <f t="shared" si="2"/>
        <v>0</v>
      </c>
      <c r="U128" s="119"/>
      <c r="V128" s="119"/>
      <c r="W128" s="119"/>
      <c r="X128" s="119"/>
      <c r="Y128" s="119"/>
      <c r="Z128" s="119"/>
      <c r="AA128" s="10"/>
      <c r="AB128" s="5"/>
      <c r="AC128" s="5"/>
      <c r="AD128" s="240" t="e">
        <f>VLOOKUP(AA128,住所!A:D,4)</f>
        <v>#N/A</v>
      </c>
      <c r="AE128" s="119"/>
      <c r="AF128" s="119"/>
      <c r="AG128" s="7"/>
      <c r="AH128" s="7"/>
      <c r="AI128" s="5"/>
      <c r="AJ128" s="122">
        <v>1</v>
      </c>
      <c r="AK128" s="5"/>
      <c r="AL128" s="5"/>
      <c r="AM128" s="119"/>
      <c r="AN128" s="5"/>
      <c r="AO128" s="119"/>
      <c r="AP128" s="119"/>
      <c r="AQ128" s="119"/>
      <c r="AR128" s="119"/>
      <c r="AS128" s="119"/>
      <c r="AT128" s="119"/>
      <c r="AU128" s="119">
        <v>1</v>
      </c>
    </row>
    <row r="129" spans="1:47" s="8" customFormat="1" x14ac:dyDescent="0.15">
      <c r="A129" s="119">
        <v>128</v>
      </c>
      <c r="B129" s="5"/>
      <c r="C129" s="5"/>
      <c r="D129" s="10"/>
      <c r="E129" s="5"/>
      <c r="F129" s="10"/>
      <c r="G129" s="5"/>
      <c r="H129" s="5"/>
      <c r="I129" s="118"/>
      <c r="J129" s="10"/>
      <c r="K129" s="5"/>
      <c r="L129" s="7"/>
      <c r="M129" s="7"/>
      <c r="N129" s="10"/>
      <c r="O129" s="9"/>
      <c r="P129" s="9"/>
      <c r="Q129" s="10"/>
      <c r="R129" s="37"/>
      <c r="S129" s="37"/>
      <c r="T129" s="121">
        <f t="shared" si="2"/>
        <v>0</v>
      </c>
      <c r="U129" s="119"/>
      <c r="V129" s="119"/>
      <c r="W129" s="119"/>
      <c r="X129" s="119"/>
      <c r="Y129" s="119"/>
      <c r="Z129" s="119"/>
      <c r="AA129" s="10"/>
      <c r="AB129" s="5"/>
      <c r="AC129" s="5"/>
      <c r="AD129" s="240" t="e">
        <f>VLOOKUP(AA129,住所!A:D,4)</f>
        <v>#N/A</v>
      </c>
      <c r="AE129" s="119"/>
      <c r="AF129" s="119"/>
      <c r="AG129" s="7"/>
      <c r="AH129" s="7"/>
      <c r="AI129" s="5"/>
      <c r="AJ129" s="122">
        <v>1</v>
      </c>
      <c r="AK129" s="5"/>
      <c r="AL129" s="5"/>
      <c r="AM129" s="119"/>
      <c r="AN129" s="5"/>
      <c r="AO129" s="119"/>
      <c r="AP129" s="119"/>
      <c r="AQ129" s="119"/>
      <c r="AR129" s="119"/>
      <c r="AS129" s="119"/>
      <c r="AT129" s="119"/>
      <c r="AU129" s="119">
        <v>1</v>
      </c>
    </row>
    <row r="130" spans="1:47" s="8" customFormat="1" x14ac:dyDescent="0.15">
      <c r="A130" s="119">
        <v>129</v>
      </c>
      <c r="B130" s="5"/>
      <c r="C130" s="5"/>
      <c r="D130" s="10"/>
      <c r="E130" s="5"/>
      <c r="F130" s="10"/>
      <c r="G130" s="5"/>
      <c r="H130" s="5"/>
      <c r="I130" s="118"/>
      <c r="J130" s="10"/>
      <c r="K130" s="5"/>
      <c r="L130" s="7"/>
      <c r="M130" s="7"/>
      <c r="N130" s="10"/>
      <c r="O130" s="9"/>
      <c r="P130" s="9"/>
      <c r="Q130" s="10"/>
      <c r="R130" s="37"/>
      <c r="S130" s="37"/>
      <c r="T130" s="121">
        <f t="shared" si="2"/>
        <v>0</v>
      </c>
      <c r="U130" s="119"/>
      <c r="V130" s="119"/>
      <c r="W130" s="119"/>
      <c r="X130" s="119"/>
      <c r="Y130" s="119"/>
      <c r="Z130" s="119"/>
      <c r="AA130" s="10"/>
      <c r="AB130" s="5"/>
      <c r="AC130" s="5"/>
      <c r="AD130" s="240" t="e">
        <f>VLOOKUP(AA130,住所!A:D,4)</f>
        <v>#N/A</v>
      </c>
      <c r="AE130" s="119"/>
      <c r="AF130" s="119"/>
      <c r="AG130" s="7"/>
      <c r="AH130" s="7"/>
      <c r="AI130" s="5"/>
      <c r="AJ130" s="122">
        <v>1</v>
      </c>
      <c r="AK130" s="5"/>
      <c r="AL130" s="5"/>
      <c r="AM130" s="119"/>
      <c r="AN130" s="5"/>
      <c r="AO130" s="119"/>
      <c r="AP130" s="119"/>
      <c r="AQ130" s="119"/>
      <c r="AR130" s="119"/>
      <c r="AS130" s="119"/>
      <c r="AT130" s="119"/>
      <c r="AU130" s="119">
        <v>1</v>
      </c>
    </row>
    <row r="131" spans="1:47" s="8" customFormat="1" x14ac:dyDescent="0.15">
      <c r="A131" s="119">
        <v>130</v>
      </c>
      <c r="B131" s="5"/>
      <c r="C131" s="5"/>
      <c r="D131" s="10"/>
      <c r="E131" s="5"/>
      <c r="F131" s="10"/>
      <c r="G131" s="5"/>
      <c r="H131" s="5"/>
      <c r="I131" s="118"/>
      <c r="J131" s="10"/>
      <c r="K131" s="5"/>
      <c r="L131" s="7"/>
      <c r="M131" s="7"/>
      <c r="N131" s="10"/>
      <c r="O131" s="9"/>
      <c r="P131" s="9"/>
      <c r="Q131" s="10"/>
      <c r="R131" s="37"/>
      <c r="S131" s="37"/>
      <c r="T131" s="121">
        <f t="shared" ref="T131:T194" si="3">SUM(R131:S131)</f>
        <v>0</v>
      </c>
      <c r="U131" s="119"/>
      <c r="V131" s="119"/>
      <c r="W131" s="119"/>
      <c r="X131" s="119"/>
      <c r="Y131" s="119"/>
      <c r="Z131" s="119"/>
      <c r="AA131" s="10"/>
      <c r="AB131" s="5"/>
      <c r="AC131" s="5"/>
      <c r="AD131" s="240" t="e">
        <f>VLOOKUP(AA131,住所!A:D,4)</f>
        <v>#N/A</v>
      </c>
      <c r="AE131" s="119"/>
      <c r="AF131" s="119"/>
      <c r="AG131" s="7"/>
      <c r="AH131" s="7"/>
      <c r="AI131" s="5"/>
      <c r="AJ131" s="122">
        <v>1</v>
      </c>
      <c r="AK131" s="5"/>
      <c r="AL131" s="5"/>
      <c r="AM131" s="119"/>
      <c r="AN131" s="5"/>
      <c r="AO131" s="119"/>
      <c r="AP131" s="119"/>
      <c r="AQ131" s="119"/>
      <c r="AR131" s="119"/>
      <c r="AS131" s="119"/>
      <c r="AT131" s="119"/>
      <c r="AU131" s="119">
        <v>1</v>
      </c>
    </row>
    <row r="132" spans="1:47" s="8" customFormat="1" x14ac:dyDescent="0.15">
      <c r="A132" s="119">
        <v>131</v>
      </c>
      <c r="B132" s="5"/>
      <c r="C132" s="5"/>
      <c r="D132" s="10"/>
      <c r="E132" s="5"/>
      <c r="F132" s="10"/>
      <c r="G132" s="5"/>
      <c r="H132" s="5"/>
      <c r="I132" s="118"/>
      <c r="J132" s="10"/>
      <c r="K132" s="5"/>
      <c r="L132" s="7"/>
      <c r="M132" s="7"/>
      <c r="N132" s="10"/>
      <c r="O132" s="9"/>
      <c r="P132" s="9"/>
      <c r="Q132" s="10"/>
      <c r="R132" s="37"/>
      <c r="S132" s="37"/>
      <c r="T132" s="121">
        <f t="shared" si="3"/>
        <v>0</v>
      </c>
      <c r="U132" s="119"/>
      <c r="V132" s="119"/>
      <c r="W132" s="119"/>
      <c r="X132" s="119"/>
      <c r="Y132" s="119"/>
      <c r="Z132" s="119"/>
      <c r="AA132" s="10"/>
      <c r="AB132" s="5"/>
      <c r="AC132" s="5"/>
      <c r="AD132" s="240" t="e">
        <f>VLOOKUP(AA132,住所!A:D,4)</f>
        <v>#N/A</v>
      </c>
      <c r="AE132" s="119"/>
      <c r="AF132" s="119"/>
      <c r="AG132" s="7"/>
      <c r="AH132" s="7"/>
      <c r="AI132" s="5"/>
      <c r="AJ132" s="122">
        <v>1</v>
      </c>
      <c r="AK132" s="5"/>
      <c r="AL132" s="5"/>
      <c r="AM132" s="119"/>
      <c r="AN132" s="5"/>
      <c r="AO132" s="119"/>
      <c r="AP132" s="119"/>
      <c r="AQ132" s="119"/>
      <c r="AR132" s="119"/>
      <c r="AS132" s="119"/>
      <c r="AT132" s="119"/>
      <c r="AU132" s="119">
        <v>1</v>
      </c>
    </row>
    <row r="133" spans="1:47" s="8" customFormat="1" x14ac:dyDescent="0.15">
      <c r="A133" s="119">
        <v>132</v>
      </c>
      <c r="B133" s="5"/>
      <c r="C133" s="5"/>
      <c r="D133" s="10"/>
      <c r="E133" s="5"/>
      <c r="F133" s="10"/>
      <c r="G133" s="5"/>
      <c r="H133" s="5"/>
      <c r="I133" s="118"/>
      <c r="J133" s="10"/>
      <c r="K133" s="5"/>
      <c r="L133" s="7"/>
      <c r="M133" s="7"/>
      <c r="N133" s="10"/>
      <c r="O133" s="9"/>
      <c r="P133" s="9"/>
      <c r="Q133" s="10"/>
      <c r="R133" s="37"/>
      <c r="S133" s="37"/>
      <c r="T133" s="121">
        <f t="shared" si="3"/>
        <v>0</v>
      </c>
      <c r="U133" s="119"/>
      <c r="V133" s="119"/>
      <c r="W133" s="119"/>
      <c r="X133" s="119"/>
      <c r="Y133" s="119"/>
      <c r="Z133" s="119"/>
      <c r="AA133" s="10"/>
      <c r="AB133" s="5"/>
      <c r="AC133" s="5"/>
      <c r="AD133" s="240" t="e">
        <f>VLOOKUP(AA133,住所!A:D,4)</f>
        <v>#N/A</v>
      </c>
      <c r="AE133" s="119"/>
      <c r="AF133" s="119"/>
      <c r="AG133" s="7"/>
      <c r="AH133" s="7"/>
      <c r="AI133" s="5"/>
      <c r="AJ133" s="122">
        <v>1</v>
      </c>
      <c r="AK133" s="5"/>
      <c r="AL133" s="5"/>
      <c r="AM133" s="119"/>
      <c r="AN133" s="5"/>
      <c r="AO133" s="119"/>
      <c r="AP133" s="119"/>
      <c r="AQ133" s="119"/>
      <c r="AR133" s="119"/>
      <c r="AS133" s="119"/>
      <c r="AT133" s="119"/>
      <c r="AU133" s="119">
        <v>1</v>
      </c>
    </row>
    <row r="134" spans="1:47" s="8" customFormat="1" x14ac:dyDescent="0.15">
      <c r="A134" s="119">
        <v>133</v>
      </c>
      <c r="B134" s="5"/>
      <c r="C134" s="5"/>
      <c r="D134" s="10"/>
      <c r="E134" s="5"/>
      <c r="F134" s="10"/>
      <c r="G134" s="5"/>
      <c r="H134" s="5"/>
      <c r="I134" s="118"/>
      <c r="J134" s="10"/>
      <c r="K134" s="5"/>
      <c r="L134" s="7"/>
      <c r="M134" s="7"/>
      <c r="N134" s="10"/>
      <c r="O134" s="9"/>
      <c r="P134" s="9"/>
      <c r="Q134" s="10"/>
      <c r="R134" s="37"/>
      <c r="S134" s="37"/>
      <c r="T134" s="121">
        <f t="shared" si="3"/>
        <v>0</v>
      </c>
      <c r="U134" s="119"/>
      <c r="V134" s="119"/>
      <c r="W134" s="119"/>
      <c r="X134" s="119"/>
      <c r="Y134" s="119"/>
      <c r="Z134" s="119"/>
      <c r="AA134" s="10"/>
      <c r="AB134" s="5"/>
      <c r="AC134" s="5"/>
      <c r="AD134" s="240" t="e">
        <f>VLOOKUP(AA134,住所!A:D,4)</f>
        <v>#N/A</v>
      </c>
      <c r="AE134" s="119"/>
      <c r="AF134" s="119"/>
      <c r="AG134" s="7"/>
      <c r="AH134" s="7"/>
      <c r="AI134" s="5"/>
      <c r="AJ134" s="122">
        <v>1</v>
      </c>
      <c r="AK134" s="5"/>
      <c r="AL134" s="5"/>
      <c r="AM134" s="119"/>
      <c r="AN134" s="5"/>
      <c r="AO134" s="119"/>
      <c r="AP134" s="119"/>
      <c r="AQ134" s="119"/>
      <c r="AR134" s="119"/>
      <c r="AS134" s="119"/>
      <c r="AT134" s="119"/>
      <c r="AU134" s="119">
        <v>1</v>
      </c>
    </row>
    <row r="135" spans="1:47" s="8" customFormat="1" x14ac:dyDescent="0.15">
      <c r="A135" s="119">
        <v>134</v>
      </c>
      <c r="B135" s="5"/>
      <c r="C135" s="5"/>
      <c r="D135" s="10"/>
      <c r="E135" s="5"/>
      <c r="F135" s="10"/>
      <c r="G135" s="5"/>
      <c r="H135" s="5"/>
      <c r="I135" s="118"/>
      <c r="J135" s="10"/>
      <c r="K135" s="5"/>
      <c r="L135" s="7"/>
      <c r="M135" s="7"/>
      <c r="N135" s="10"/>
      <c r="O135" s="9"/>
      <c r="P135" s="9"/>
      <c r="Q135" s="10"/>
      <c r="R135" s="37"/>
      <c r="S135" s="37"/>
      <c r="T135" s="121">
        <f t="shared" si="3"/>
        <v>0</v>
      </c>
      <c r="U135" s="119"/>
      <c r="V135" s="119"/>
      <c r="W135" s="119"/>
      <c r="X135" s="119"/>
      <c r="Y135" s="119"/>
      <c r="Z135" s="119"/>
      <c r="AA135" s="10"/>
      <c r="AB135" s="5"/>
      <c r="AC135" s="5"/>
      <c r="AD135" s="240" t="e">
        <f>VLOOKUP(AA135,住所!A:D,4)</f>
        <v>#N/A</v>
      </c>
      <c r="AE135" s="119"/>
      <c r="AF135" s="119"/>
      <c r="AG135" s="7"/>
      <c r="AH135" s="7"/>
      <c r="AI135" s="5"/>
      <c r="AJ135" s="122">
        <v>1</v>
      </c>
      <c r="AK135" s="5"/>
      <c r="AL135" s="5"/>
      <c r="AM135" s="119"/>
      <c r="AN135" s="5"/>
      <c r="AO135" s="119"/>
      <c r="AP135" s="119"/>
      <c r="AQ135" s="119"/>
      <c r="AR135" s="119"/>
      <c r="AS135" s="119"/>
      <c r="AT135" s="119"/>
      <c r="AU135" s="119">
        <v>1</v>
      </c>
    </row>
    <row r="136" spans="1:47" s="8" customFormat="1" x14ac:dyDescent="0.15">
      <c r="A136" s="119">
        <v>135</v>
      </c>
      <c r="B136" s="5"/>
      <c r="C136" s="5"/>
      <c r="D136" s="10"/>
      <c r="E136" s="5"/>
      <c r="F136" s="10"/>
      <c r="G136" s="5"/>
      <c r="H136" s="5"/>
      <c r="I136" s="118"/>
      <c r="J136" s="10"/>
      <c r="K136" s="5"/>
      <c r="L136" s="7"/>
      <c r="M136" s="7"/>
      <c r="N136" s="10"/>
      <c r="O136" s="9"/>
      <c r="P136" s="9"/>
      <c r="Q136" s="10"/>
      <c r="R136" s="37"/>
      <c r="S136" s="37"/>
      <c r="T136" s="121">
        <f t="shared" si="3"/>
        <v>0</v>
      </c>
      <c r="U136" s="119"/>
      <c r="V136" s="119"/>
      <c r="W136" s="119"/>
      <c r="X136" s="119"/>
      <c r="Y136" s="119"/>
      <c r="Z136" s="119"/>
      <c r="AA136" s="10"/>
      <c r="AB136" s="5"/>
      <c r="AC136" s="5"/>
      <c r="AD136" s="240" t="e">
        <f>VLOOKUP(AA136,住所!A:D,4)</f>
        <v>#N/A</v>
      </c>
      <c r="AE136" s="119"/>
      <c r="AF136" s="119"/>
      <c r="AG136" s="7"/>
      <c r="AH136" s="7"/>
      <c r="AI136" s="5"/>
      <c r="AJ136" s="122">
        <v>1</v>
      </c>
      <c r="AK136" s="5"/>
      <c r="AL136" s="5"/>
      <c r="AM136" s="119"/>
      <c r="AN136" s="5"/>
      <c r="AO136" s="119"/>
      <c r="AP136" s="119"/>
      <c r="AQ136" s="119"/>
      <c r="AR136" s="119"/>
      <c r="AS136" s="119"/>
      <c r="AT136" s="119"/>
      <c r="AU136" s="119">
        <v>1</v>
      </c>
    </row>
    <row r="137" spans="1:47" s="8" customFormat="1" x14ac:dyDescent="0.15">
      <c r="A137" s="119">
        <v>136</v>
      </c>
      <c r="B137" s="5"/>
      <c r="C137" s="5"/>
      <c r="D137" s="10"/>
      <c r="E137" s="5"/>
      <c r="F137" s="10"/>
      <c r="G137" s="5"/>
      <c r="H137" s="5"/>
      <c r="I137" s="118"/>
      <c r="J137" s="10"/>
      <c r="K137" s="5"/>
      <c r="L137" s="7"/>
      <c r="M137" s="7"/>
      <c r="N137" s="10"/>
      <c r="O137" s="9"/>
      <c r="P137" s="9"/>
      <c r="Q137" s="10"/>
      <c r="R137" s="37"/>
      <c r="S137" s="37"/>
      <c r="T137" s="121">
        <f t="shared" si="3"/>
        <v>0</v>
      </c>
      <c r="U137" s="119"/>
      <c r="V137" s="119"/>
      <c r="W137" s="119"/>
      <c r="X137" s="119"/>
      <c r="Y137" s="119"/>
      <c r="Z137" s="119"/>
      <c r="AA137" s="10"/>
      <c r="AB137" s="5"/>
      <c r="AC137" s="5"/>
      <c r="AD137" s="240" t="e">
        <f>VLOOKUP(AA137,住所!A:D,4)</f>
        <v>#N/A</v>
      </c>
      <c r="AE137" s="119"/>
      <c r="AF137" s="119"/>
      <c r="AG137" s="7"/>
      <c r="AH137" s="7"/>
      <c r="AI137" s="5"/>
      <c r="AJ137" s="122">
        <v>1</v>
      </c>
      <c r="AK137" s="5"/>
      <c r="AL137" s="5"/>
      <c r="AM137" s="119"/>
      <c r="AN137" s="5"/>
      <c r="AO137" s="119"/>
      <c r="AP137" s="119"/>
      <c r="AQ137" s="119"/>
      <c r="AR137" s="119"/>
      <c r="AS137" s="119"/>
      <c r="AT137" s="119"/>
      <c r="AU137" s="119">
        <v>1</v>
      </c>
    </row>
    <row r="138" spans="1:47" s="8" customFormat="1" x14ac:dyDescent="0.15">
      <c r="A138" s="119">
        <v>137</v>
      </c>
      <c r="B138" s="5"/>
      <c r="C138" s="5"/>
      <c r="D138" s="10"/>
      <c r="E138" s="5"/>
      <c r="F138" s="10"/>
      <c r="G138" s="5"/>
      <c r="H138" s="5"/>
      <c r="I138" s="118"/>
      <c r="J138" s="10"/>
      <c r="K138" s="5"/>
      <c r="L138" s="7"/>
      <c r="M138" s="7"/>
      <c r="N138" s="10"/>
      <c r="O138" s="9"/>
      <c r="P138" s="9"/>
      <c r="Q138" s="10"/>
      <c r="R138" s="37"/>
      <c r="S138" s="37"/>
      <c r="T138" s="121">
        <f t="shared" si="3"/>
        <v>0</v>
      </c>
      <c r="U138" s="119"/>
      <c r="V138" s="119"/>
      <c r="W138" s="119"/>
      <c r="X138" s="119"/>
      <c r="Y138" s="119"/>
      <c r="Z138" s="119"/>
      <c r="AA138" s="10"/>
      <c r="AB138" s="5"/>
      <c r="AC138" s="5"/>
      <c r="AD138" s="240" t="e">
        <f>VLOOKUP(AA138,住所!A:D,4)</f>
        <v>#N/A</v>
      </c>
      <c r="AE138" s="119"/>
      <c r="AF138" s="119"/>
      <c r="AG138" s="7"/>
      <c r="AH138" s="7"/>
      <c r="AI138" s="5"/>
      <c r="AJ138" s="122">
        <v>1</v>
      </c>
      <c r="AK138" s="5"/>
      <c r="AL138" s="5"/>
      <c r="AM138" s="119"/>
      <c r="AN138" s="5"/>
      <c r="AO138" s="119"/>
      <c r="AP138" s="119"/>
      <c r="AQ138" s="119"/>
      <c r="AR138" s="119"/>
      <c r="AS138" s="119"/>
      <c r="AT138" s="119"/>
      <c r="AU138" s="119">
        <v>1</v>
      </c>
    </row>
    <row r="139" spans="1:47" s="8" customFormat="1" x14ac:dyDescent="0.15">
      <c r="A139" s="119">
        <v>138</v>
      </c>
      <c r="B139" s="5"/>
      <c r="C139" s="5"/>
      <c r="D139" s="10"/>
      <c r="E139" s="5"/>
      <c r="F139" s="10"/>
      <c r="G139" s="5"/>
      <c r="H139" s="5"/>
      <c r="I139" s="118"/>
      <c r="J139" s="10"/>
      <c r="K139" s="5"/>
      <c r="L139" s="7"/>
      <c r="M139" s="7"/>
      <c r="N139" s="10"/>
      <c r="O139" s="9"/>
      <c r="P139" s="9"/>
      <c r="Q139" s="10"/>
      <c r="R139" s="37"/>
      <c r="S139" s="37"/>
      <c r="T139" s="121">
        <f t="shared" si="3"/>
        <v>0</v>
      </c>
      <c r="U139" s="119"/>
      <c r="V139" s="119"/>
      <c r="W139" s="119"/>
      <c r="X139" s="119"/>
      <c r="Y139" s="119"/>
      <c r="Z139" s="119"/>
      <c r="AA139" s="10"/>
      <c r="AB139" s="5"/>
      <c r="AC139" s="5"/>
      <c r="AD139" s="240" t="e">
        <f>VLOOKUP(AA139,住所!A:D,4)</f>
        <v>#N/A</v>
      </c>
      <c r="AE139" s="119"/>
      <c r="AF139" s="119"/>
      <c r="AG139" s="7"/>
      <c r="AH139" s="7"/>
      <c r="AI139" s="5"/>
      <c r="AJ139" s="122">
        <v>1</v>
      </c>
      <c r="AK139" s="5"/>
      <c r="AL139" s="5"/>
      <c r="AM139" s="119"/>
      <c r="AN139" s="5"/>
      <c r="AO139" s="119"/>
      <c r="AP139" s="119"/>
      <c r="AQ139" s="119"/>
      <c r="AR139" s="119"/>
      <c r="AS139" s="119"/>
      <c r="AT139" s="119"/>
      <c r="AU139" s="119">
        <v>1</v>
      </c>
    </row>
    <row r="140" spans="1:47" s="8" customFormat="1" x14ac:dyDescent="0.15">
      <c r="A140" s="119">
        <v>139</v>
      </c>
      <c r="B140" s="5"/>
      <c r="C140" s="5"/>
      <c r="D140" s="10"/>
      <c r="E140" s="5"/>
      <c r="F140" s="10"/>
      <c r="G140" s="5"/>
      <c r="H140" s="5"/>
      <c r="I140" s="118"/>
      <c r="J140" s="10"/>
      <c r="K140" s="5"/>
      <c r="L140" s="7"/>
      <c r="M140" s="7"/>
      <c r="N140" s="10"/>
      <c r="O140" s="9"/>
      <c r="P140" s="9"/>
      <c r="Q140" s="10"/>
      <c r="R140" s="37"/>
      <c r="S140" s="37"/>
      <c r="T140" s="121">
        <f t="shared" si="3"/>
        <v>0</v>
      </c>
      <c r="U140" s="119"/>
      <c r="V140" s="119"/>
      <c r="W140" s="119"/>
      <c r="X140" s="119"/>
      <c r="Y140" s="119"/>
      <c r="Z140" s="119"/>
      <c r="AA140" s="10"/>
      <c r="AB140" s="5"/>
      <c r="AC140" s="5"/>
      <c r="AD140" s="240" t="e">
        <f>VLOOKUP(AA140,住所!A:D,4)</f>
        <v>#N/A</v>
      </c>
      <c r="AE140" s="119"/>
      <c r="AF140" s="119"/>
      <c r="AG140" s="7"/>
      <c r="AH140" s="7"/>
      <c r="AI140" s="5"/>
      <c r="AJ140" s="122">
        <v>1</v>
      </c>
      <c r="AK140" s="5"/>
      <c r="AL140" s="5"/>
      <c r="AM140" s="119"/>
      <c r="AN140" s="5"/>
      <c r="AO140" s="119"/>
      <c r="AP140" s="119"/>
      <c r="AQ140" s="119"/>
      <c r="AR140" s="119"/>
      <c r="AS140" s="119"/>
      <c r="AT140" s="119"/>
      <c r="AU140" s="119">
        <v>1</v>
      </c>
    </row>
    <row r="141" spans="1:47" s="8" customFormat="1" x14ac:dyDescent="0.15">
      <c r="A141" s="119">
        <v>140</v>
      </c>
      <c r="B141" s="5"/>
      <c r="C141" s="5"/>
      <c r="D141" s="10"/>
      <c r="E141" s="5"/>
      <c r="F141" s="10"/>
      <c r="G141" s="5"/>
      <c r="H141" s="5"/>
      <c r="I141" s="118"/>
      <c r="J141" s="10"/>
      <c r="K141" s="5"/>
      <c r="L141" s="7"/>
      <c r="M141" s="7"/>
      <c r="N141" s="10"/>
      <c r="O141" s="9"/>
      <c r="P141" s="9"/>
      <c r="Q141" s="10"/>
      <c r="R141" s="37"/>
      <c r="S141" s="37"/>
      <c r="T141" s="121">
        <f t="shared" si="3"/>
        <v>0</v>
      </c>
      <c r="U141" s="119"/>
      <c r="V141" s="119"/>
      <c r="W141" s="119"/>
      <c r="X141" s="119"/>
      <c r="Y141" s="119"/>
      <c r="Z141" s="119"/>
      <c r="AA141" s="10"/>
      <c r="AB141" s="5"/>
      <c r="AC141" s="5"/>
      <c r="AD141" s="240" t="e">
        <f>VLOOKUP(AA141,住所!A:D,4)</f>
        <v>#N/A</v>
      </c>
      <c r="AE141" s="119"/>
      <c r="AF141" s="119"/>
      <c r="AG141" s="7"/>
      <c r="AH141" s="7"/>
      <c r="AI141" s="5"/>
      <c r="AJ141" s="122">
        <v>1</v>
      </c>
      <c r="AK141" s="5"/>
      <c r="AL141" s="5"/>
      <c r="AM141" s="119"/>
      <c r="AN141" s="5"/>
      <c r="AO141" s="119"/>
      <c r="AP141" s="119"/>
      <c r="AQ141" s="119"/>
      <c r="AR141" s="119"/>
      <c r="AS141" s="119"/>
      <c r="AT141" s="119"/>
      <c r="AU141" s="119">
        <v>1</v>
      </c>
    </row>
    <row r="142" spans="1:47" s="8" customFormat="1" x14ac:dyDescent="0.15">
      <c r="A142" s="119">
        <v>141</v>
      </c>
      <c r="B142" s="5"/>
      <c r="C142" s="5"/>
      <c r="D142" s="10"/>
      <c r="E142" s="5"/>
      <c r="F142" s="10"/>
      <c r="G142" s="5"/>
      <c r="H142" s="5"/>
      <c r="I142" s="118"/>
      <c r="J142" s="10"/>
      <c r="K142" s="5"/>
      <c r="L142" s="7"/>
      <c r="M142" s="7"/>
      <c r="N142" s="10"/>
      <c r="O142" s="9"/>
      <c r="P142" s="9"/>
      <c r="Q142" s="10"/>
      <c r="R142" s="37"/>
      <c r="S142" s="37"/>
      <c r="T142" s="121">
        <f t="shared" si="3"/>
        <v>0</v>
      </c>
      <c r="U142" s="119"/>
      <c r="V142" s="119"/>
      <c r="W142" s="119"/>
      <c r="X142" s="119"/>
      <c r="Y142" s="119"/>
      <c r="Z142" s="119"/>
      <c r="AA142" s="10"/>
      <c r="AB142" s="5"/>
      <c r="AC142" s="5"/>
      <c r="AD142" s="240" t="e">
        <f>VLOOKUP(AA142,住所!A:D,4)</f>
        <v>#N/A</v>
      </c>
      <c r="AE142" s="119"/>
      <c r="AF142" s="119"/>
      <c r="AG142" s="7"/>
      <c r="AH142" s="7"/>
      <c r="AI142" s="5"/>
      <c r="AJ142" s="122">
        <v>1</v>
      </c>
      <c r="AK142" s="5"/>
      <c r="AL142" s="5"/>
      <c r="AM142" s="119"/>
      <c r="AN142" s="5"/>
      <c r="AO142" s="119"/>
      <c r="AP142" s="119"/>
      <c r="AQ142" s="119"/>
      <c r="AR142" s="119"/>
      <c r="AS142" s="119"/>
      <c r="AT142" s="119"/>
      <c r="AU142" s="119">
        <v>1</v>
      </c>
    </row>
    <row r="143" spans="1:47" s="8" customFormat="1" x14ac:dyDescent="0.15">
      <c r="A143" s="119">
        <v>142</v>
      </c>
      <c r="B143" s="5"/>
      <c r="C143" s="5"/>
      <c r="D143" s="10"/>
      <c r="E143" s="5"/>
      <c r="F143" s="10"/>
      <c r="G143" s="5"/>
      <c r="H143" s="5"/>
      <c r="I143" s="118"/>
      <c r="J143" s="10"/>
      <c r="K143" s="5"/>
      <c r="L143" s="7"/>
      <c r="M143" s="7"/>
      <c r="N143" s="10"/>
      <c r="O143" s="9"/>
      <c r="P143" s="9"/>
      <c r="Q143" s="10"/>
      <c r="R143" s="37"/>
      <c r="S143" s="37"/>
      <c r="T143" s="121">
        <f t="shared" si="3"/>
        <v>0</v>
      </c>
      <c r="U143" s="119"/>
      <c r="V143" s="119"/>
      <c r="W143" s="119"/>
      <c r="X143" s="119"/>
      <c r="Y143" s="119"/>
      <c r="Z143" s="119"/>
      <c r="AA143" s="10"/>
      <c r="AB143" s="5"/>
      <c r="AC143" s="5"/>
      <c r="AD143" s="240" t="e">
        <f>VLOOKUP(AA143,住所!A:D,4)</f>
        <v>#N/A</v>
      </c>
      <c r="AE143" s="119"/>
      <c r="AF143" s="119"/>
      <c r="AG143" s="7"/>
      <c r="AH143" s="7"/>
      <c r="AI143" s="5"/>
      <c r="AJ143" s="122">
        <v>1</v>
      </c>
      <c r="AK143" s="5"/>
      <c r="AL143" s="5"/>
      <c r="AM143" s="119"/>
      <c r="AN143" s="5"/>
      <c r="AO143" s="119"/>
      <c r="AP143" s="119"/>
      <c r="AQ143" s="119"/>
      <c r="AR143" s="119"/>
      <c r="AS143" s="119"/>
      <c r="AT143" s="119"/>
      <c r="AU143" s="119">
        <v>1</v>
      </c>
    </row>
    <row r="144" spans="1:47" s="8" customFormat="1" x14ac:dyDescent="0.15">
      <c r="A144" s="119">
        <v>143</v>
      </c>
      <c r="B144" s="5"/>
      <c r="C144" s="5"/>
      <c r="D144" s="10"/>
      <c r="E144" s="5"/>
      <c r="F144" s="10"/>
      <c r="G144" s="5"/>
      <c r="H144" s="5"/>
      <c r="I144" s="118"/>
      <c r="J144" s="10"/>
      <c r="K144" s="5"/>
      <c r="L144" s="7"/>
      <c r="M144" s="7"/>
      <c r="N144" s="10"/>
      <c r="O144" s="9"/>
      <c r="P144" s="9"/>
      <c r="Q144" s="10"/>
      <c r="R144" s="37"/>
      <c r="S144" s="37"/>
      <c r="T144" s="121">
        <f t="shared" si="3"/>
        <v>0</v>
      </c>
      <c r="U144" s="119"/>
      <c r="V144" s="119"/>
      <c r="W144" s="119"/>
      <c r="X144" s="119"/>
      <c r="Y144" s="119"/>
      <c r="Z144" s="119"/>
      <c r="AA144" s="10"/>
      <c r="AB144" s="5"/>
      <c r="AC144" s="5"/>
      <c r="AD144" s="240" t="e">
        <f>VLOOKUP(AA144,住所!A:D,4)</f>
        <v>#N/A</v>
      </c>
      <c r="AE144" s="119"/>
      <c r="AF144" s="119"/>
      <c r="AG144" s="7"/>
      <c r="AH144" s="7"/>
      <c r="AI144" s="5"/>
      <c r="AJ144" s="122">
        <v>1</v>
      </c>
      <c r="AK144" s="5"/>
      <c r="AL144" s="5"/>
      <c r="AM144" s="119"/>
      <c r="AN144" s="5"/>
      <c r="AO144" s="119"/>
      <c r="AP144" s="119"/>
      <c r="AQ144" s="119"/>
      <c r="AR144" s="119"/>
      <c r="AS144" s="119"/>
      <c r="AT144" s="119"/>
      <c r="AU144" s="119">
        <v>1</v>
      </c>
    </row>
    <row r="145" spans="1:47" s="8" customFormat="1" x14ac:dyDescent="0.15">
      <c r="A145" s="119">
        <v>144</v>
      </c>
      <c r="B145" s="5"/>
      <c r="C145" s="5"/>
      <c r="D145" s="10"/>
      <c r="E145" s="5"/>
      <c r="F145" s="10"/>
      <c r="G145" s="5"/>
      <c r="H145" s="5"/>
      <c r="I145" s="118"/>
      <c r="J145" s="10"/>
      <c r="K145" s="5"/>
      <c r="L145" s="7"/>
      <c r="M145" s="7"/>
      <c r="N145" s="10"/>
      <c r="O145" s="9"/>
      <c r="P145" s="9"/>
      <c r="Q145" s="10"/>
      <c r="R145" s="37"/>
      <c r="S145" s="37"/>
      <c r="T145" s="121">
        <f t="shared" si="3"/>
        <v>0</v>
      </c>
      <c r="U145" s="119"/>
      <c r="V145" s="119"/>
      <c r="W145" s="119"/>
      <c r="X145" s="119"/>
      <c r="Y145" s="119"/>
      <c r="Z145" s="119"/>
      <c r="AA145" s="10"/>
      <c r="AB145" s="5"/>
      <c r="AC145" s="5"/>
      <c r="AD145" s="240" t="e">
        <f>VLOOKUP(AA145,住所!A:D,4)</f>
        <v>#N/A</v>
      </c>
      <c r="AE145" s="119"/>
      <c r="AF145" s="119"/>
      <c r="AG145" s="7"/>
      <c r="AH145" s="7"/>
      <c r="AI145" s="5"/>
      <c r="AJ145" s="122">
        <v>1</v>
      </c>
      <c r="AK145" s="5"/>
      <c r="AL145" s="5"/>
      <c r="AM145" s="119"/>
      <c r="AN145" s="5"/>
      <c r="AO145" s="119"/>
      <c r="AP145" s="119"/>
      <c r="AQ145" s="119"/>
      <c r="AR145" s="119"/>
      <c r="AS145" s="119"/>
      <c r="AT145" s="119"/>
      <c r="AU145" s="119">
        <v>1</v>
      </c>
    </row>
    <row r="146" spans="1:47" s="8" customFormat="1" x14ac:dyDescent="0.15">
      <c r="A146" s="119">
        <v>145</v>
      </c>
      <c r="B146" s="5"/>
      <c r="C146" s="5"/>
      <c r="D146" s="10"/>
      <c r="E146" s="5"/>
      <c r="F146" s="10"/>
      <c r="G146" s="5"/>
      <c r="H146" s="5"/>
      <c r="I146" s="118"/>
      <c r="J146" s="10"/>
      <c r="K146" s="5"/>
      <c r="L146" s="7"/>
      <c r="M146" s="7"/>
      <c r="N146" s="10"/>
      <c r="O146" s="9"/>
      <c r="P146" s="9"/>
      <c r="Q146" s="10"/>
      <c r="R146" s="37"/>
      <c r="S146" s="37"/>
      <c r="T146" s="121">
        <f t="shared" si="3"/>
        <v>0</v>
      </c>
      <c r="U146" s="119"/>
      <c r="V146" s="119"/>
      <c r="W146" s="119"/>
      <c r="X146" s="119"/>
      <c r="Y146" s="119"/>
      <c r="Z146" s="119"/>
      <c r="AA146" s="10"/>
      <c r="AB146" s="5"/>
      <c r="AC146" s="5"/>
      <c r="AD146" s="240" t="e">
        <f>VLOOKUP(AA146,住所!A:D,4)</f>
        <v>#N/A</v>
      </c>
      <c r="AE146" s="119"/>
      <c r="AF146" s="119"/>
      <c r="AG146" s="7"/>
      <c r="AH146" s="7"/>
      <c r="AI146" s="5"/>
      <c r="AJ146" s="122">
        <v>1</v>
      </c>
      <c r="AK146" s="5"/>
      <c r="AL146" s="5"/>
      <c r="AM146" s="119"/>
      <c r="AN146" s="5"/>
      <c r="AO146" s="119"/>
      <c r="AP146" s="119"/>
      <c r="AQ146" s="119"/>
      <c r="AR146" s="119"/>
      <c r="AS146" s="119"/>
      <c r="AT146" s="119"/>
      <c r="AU146" s="119">
        <v>1</v>
      </c>
    </row>
    <row r="147" spans="1:47" s="8" customFormat="1" x14ac:dyDescent="0.15">
      <c r="A147" s="119">
        <v>146</v>
      </c>
      <c r="B147" s="5"/>
      <c r="C147" s="5"/>
      <c r="D147" s="10"/>
      <c r="E147" s="5"/>
      <c r="F147" s="10"/>
      <c r="G147" s="5"/>
      <c r="H147" s="5"/>
      <c r="I147" s="118"/>
      <c r="J147" s="10"/>
      <c r="K147" s="5"/>
      <c r="L147" s="7"/>
      <c r="M147" s="7"/>
      <c r="N147" s="10"/>
      <c r="O147" s="9"/>
      <c r="P147" s="9"/>
      <c r="Q147" s="10"/>
      <c r="R147" s="37"/>
      <c r="S147" s="37"/>
      <c r="T147" s="121">
        <f t="shared" si="3"/>
        <v>0</v>
      </c>
      <c r="U147" s="119"/>
      <c r="V147" s="119"/>
      <c r="W147" s="119"/>
      <c r="X147" s="119"/>
      <c r="Y147" s="119"/>
      <c r="Z147" s="119"/>
      <c r="AA147" s="10"/>
      <c r="AB147" s="5"/>
      <c r="AC147" s="5"/>
      <c r="AD147" s="240" t="e">
        <f>VLOOKUP(AA147,住所!A:D,4)</f>
        <v>#N/A</v>
      </c>
      <c r="AE147" s="119"/>
      <c r="AF147" s="119"/>
      <c r="AG147" s="7"/>
      <c r="AH147" s="7"/>
      <c r="AI147" s="5"/>
      <c r="AJ147" s="122">
        <v>1</v>
      </c>
      <c r="AK147" s="5"/>
      <c r="AL147" s="5"/>
      <c r="AM147" s="119"/>
      <c r="AN147" s="5"/>
      <c r="AO147" s="119"/>
      <c r="AP147" s="119"/>
      <c r="AQ147" s="119"/>
      <c r="AR147" s="119"/>
      <c r="AS147" s="119"/>
      <c r="AT147" s="119"/>
      <c r="AU147" s="119">
        <v>1</v>
      </c>
    </row>
    <row r="148" spans="1:47" s="8" customFormat="1" x14ac:dyDescent="0.15">
      <c r="A148" s="119">
        <v>147</v>
      </c>
      <c r="B148" s="5"/>
      <c r="C148" s="5"/>
      <c r="D148" s="10"/>
      <c r="E148" s="5"/>
      <c r="F148" s="10"/>
      <c r="G148" s="5"/>
      <c r="H148" s="5"/>
      <c r="I148" s="118"/>
      <c r="J148" s="10"/>
      <c r="K148" s="5"/>
      <c r="L148" s="7"/>
      <c r="M148" s="7"/>
      <c r="N148" s="10"/>
      <c r="O148" s="9"/>
      <c r="P148" s="9"/>
      <c r="Q148" s="10"/>
      <c r="R148" s="37"/>
      <c r="S148" s="37"/>
      <c r="T148" s="121">
        <f t="shared" si="3"/>
        <v>0</v>
      </c>
      <c r="U148" s="119"/>
      <c r="V148" s="119"/>
      <c r="W148" s="119"/>
      <c r="X148" s="119"/>
      <c r="Y148" s="119"/>
      <c r="Z148" s="119"/>
      <c r="AA148" s="10"/>
      <c r="AB148" s="5"/>
      <c r="AC148" s="5"/>
      <c r="AD148" s="240" t="e">
        <f>VLOOKUP(AA148,住所!A:D,4)</f>
        <v>#N/A</v>
      </c>
      <c r="AE148" s="119"/>
      <c r="AF148" s="119"/>
      <c r="AG148" s="7"/>
      <c r="AH148" s="7"/>
      <c r="AI148" s="5"/>
      <c r="AJ148" s="122">
        <v>1</v>
      </c>
      <c r="AK148" s="5"/>
      <c r="AL148" s="5"/>
      <c r="AM148" s="119"/>
      <c r="AN148" s="5"/>
      <c r="AO148" s="119"/>
      <c r="AP148" s="119"/>
      <c r="AQ148" s="119"/>
      <c r="AR148" s="119"/>
      <c r="AS148" s="119"/>
      <c r="AT148" s="119"/>
      <c r="AU148" s="119">
        <v>1</v>
      </c>
    </row>
    <row r="149" spans="1:47" s="8" customFormat="1" x14ac:dyDescent="0.15">
      <c r="A149" s="119">
        <v>148</v>
      </c>
      <c r="B149" s="5"/>
      <c r="C149" s="5"/>
      <c r="D149" s="10"/>
      <c r="E149" s="5"/>
      <c r="F149" s="10"/>
      <c r="G149" s="5"/>
      <c r="H149" s="5"/>
      <c r="I149" s="118"/>
      <c r="J149" s="10"/>
      <c r="K149" s="5"/>
      <c r="L149" s="7"/>
      <c r="M149" s="7"/>
      <c r="N149" s="10"/>
      <c r="O149" s="9"/>
      <c r="P149" s="9"/>
      <c r="Q149" s="10"/>
      <c r="R149" s="37"/>
      <c r="S149" s="37"/>
      <c r="T149" s="121">
        <f t="shared" si="3"/>
        <v>0</v>
      </c>
      <c r="U149" s="119"/>
      <c r="V149" s="119"/>
      <c r="W149" s="119"/>
      <c r="X149" s="119"/>
      <c r="Y149" s="119"/>
      <c r="Z149" s="119"/>
      <c r="AA149" s="10"/>
      <c r="AB149" s="5"/>
      <c r="AC149" s="5"/>
      <c r="AD149" s="240" t="e">
        <f>VLOOKUP(AA149,住所!A:D,4)</f>
        <v>#N/A</v>
      </c>
      <c r="AE149" s="119"/>
      <c r="AF149" s="119"/>
      <c r="AG149" s="7"/>
      <c r="AH149" s="7"/>
      <c r="AI149" s="5"/>
      <c r="AJ149" s="122">
        <v>1</v>
      </c>
      <c r="AK149" s="5"/>
      <c r="AL149" s="5"/>
      <c r="AM149" s="119"/>
      <c r="AN149" s="5"/>
      <c r="AO149" s="119"/>
      <c r="AP149" s="119"/>
      <c r="AQ149" s="119"/>
      <c r="AR149" s="119"/>
      <c r="AS149" s="119"/>
      <c r="AT149" s="119"/>
      <c r="AU149" s="119">
        <v>1</v>
      </c>
    </row>
    <row r="150" spans="1:47" s="8" customFormat="1" x14ac:dyDescent="0.15">
      <c r="A150" s="119">
        <v>149</v>
      </c>
      <c r="B150" s="5"/>
      <c r="C150" s="5"/>
      <c r="D150" s="10"/>
      <c r="E150" s="5"/>
      <c r="F150" s="10"/>
      <c r="G150" s="5"/>
      <c r="H150" s="5"/>
      <c r="I150" s="118"/>
      <c r="J150" s="10"/>
      <c r="K150" s="5"/>
      <c r="L150" s="7"/>
      <c r="M150" s="7"/>
      <c r="N150" s="10"/>
      <c r="O150" s="9"/>
      <c r="P150" s="9"/>
      <c r="Q150" s="10"/>
      <c r="R150" s="37"/>
      <c r="S150" s="37"/>
      <c r="T150" s="121">
        <f t="shared" si="3"/>
        <v>0</v>
      </c>
      <c r="U150" s="119"/>
      <c r="V150" s="119"/>
      <c r="W150" s="119"/>
      <c r="X150" s="119"/>
      <c r="Y150" s="119"/>
      <c r="Z150" s="119"/>
      <c r="AA150" s="10"/>
      <c r="AB150" s="5"/>
      <c r="AC150" s="5"/>
      <c r="AD150" s="240" t="e">
        <f>VLOOKUP(AA150,住所!A:D,4)</f>
        <v>#N/A</v>
      </c>
      <c r="AE150" s="119"/>
      <c r="AF150" s="119"/>
      <c r="AG150" s="7"/>
      <c r="AH150" s="7"/>
      <c r="AI150" s="5"/>
      <c r="AJ150" s="122">
        <v>1</v>
      </c>
      <c r="AK150" s="5"/>
      <c r="AL150" s="5"/>
      <c r="AM150" s="119"/>
      <c r="AN150" s="5"/>
      <c r="AO150" s="119"/>
      <c r="AP150" s="119"/>
      <c r="AQ150" s="119"/>
      <c r="AR150" s="119"/>
      <c r="AS150" s="119"/>
      <c r="AT150" s="119"/>
      <c r="AU150" s="119">
        <v>1</v>
      </c>
    </row>
    <row r="151" spans="1:47" s="8" customFormat="1" x14ac:dyDescent="0.15">
      <c r="A151" s="119">
        <v>150</v>
      </c>
      <c r="B151" s="5"/>
      <c r="C151" s="5"/>
      <c r="D151" s="10"/>
      <c r="E151" s="5"/>
      <c r="F151" s="10"/>
      <c r="G151" s="5"/>
      <c r="H151" s="5"/>
      <c r="I151" s="118"/>
      <c r="J151" s="10"/>
      <c r="K151" s="5"/>
      <c r="L151" s="7"/>
      <c r="M151" s="7"/>
      <c r="N151" s="10"/>
      <c r="O151" s="9"/>
      <c r="P151" s="9"/>
      <c r="Q151" s="10"/>
      <c r="R151" s="37"/>
      <c r="S151" s="37"/>
      <c r="T151" s="121">
        <f t="shared" si="3"/>
        <v>0</v>
      </c>
      <c r="U151" s="119"/>
      <c r="V151" s="119"/>
      <c r="W151" s="119"/>
      <c r="X151" s="119"/>
      <c r="Y151" s="119"/>
      <c r="Z151" s="119"/>
      <c r="AA151" s="10"/>
      <c r="AB151" s="5"/>
      <c r="AC151" s="5"/>
      <c r="AD151" s="240" t="e">
        <f>VLOOKUP(AA151,住所!A:D,4)</f>
        <v>#N/A</v>
      </c>
      <c r="AE151" s="119"/>
      <c r="AF151" s="119"/>
      <c r="AG151" s="7"/>
      <c r="AH151" s="7"/>
      <c r="AI151" s="5"/>
      <c r="AJ151" s="122">
        <v>1</v>
      </c>
      <c r="AK151" s="5"/>
      <c r="AL151" s="5"/>
      <c r="AM151" s="119"/>
      <c r="AN151" s="5"/>
      <c r="AO151" s="119"/>
      <c r="AP151" s="119"/>
      <c r="AQ151" s="119"/>
      <c r="AR151" s="119"/>
      <c r="AS151" s="119"/>
      <c r="AT151" s="119"/>
      <c r="AU151" s="119">
        <v>1</v>
      </c>
    </row>
    <row r="152" spans="1:47" s="8" customFormat="1" x14ac:dyDescent="0.15">
      <c r="A152" s="119">
        <v>151</v>
      </c>
      <c r="B152" s="5"/>
      <c r="C152" s="5"/>
      <c r="D152" s="10"/>
      <c r="E152" s="5"/>
      <c r="F152" s="10"/>
      <c r="G152" s="5"/>
      <c r="H152" s="5"/>
      <c r="I152" s="118"/>
      <c r="J152" s="10"/>
      <c r="K152" s="5"/>
      <c r="L152" s="7"/>
      <c r="M152" s="7"/>
      <c r="N152" s="10"/>
      <c r="O152" s="9"/>
      <c r="P152" s="9"/>
      <c r="Q152" s="10"/>
      <c r="R152" s="37"/>
      <c r="S152" s="37"/>
      <c r="T152" s="121">
        <f t="shared" si="3"/>
        <v>0</v>
      </c>
      <c r="U152" s="119"/>
      <c r="V152" s="119"/>
      <c r="W152" s="119"/>
      <c r="X152" s="119"/>
      <c r="Y152" s="119"/>
      <c r="Z152" s="119"/>
      <c r="AA152" s="10"/>
      <c r="AB152" s="5"/>
      <c r="AC152" s="5"/>
      <c r="AD152" s="240" t="e">
        <f>VLOOKUP(AA152,住所!A:D,4)</f>
        <v>#N/A</v>
      </c>
      <c r="AE152" s="119"/>
      <c r="AF152" s="119"/>
      <c r="AG152" s="7"/>
      <c r="AH152" s="7"/>
      <c r="AI152" s="5"/>
      <c r="AJ152" s="122">
        <v>1</v>
      </c>
      <c r="AK152" s="5"/>
      <c r="AL152" s="5"/>
      <c r="AM152" s="119"/>
      <c r="AN152" s="5"/>
      <c r="AO152" s="119"/>
      <c r="AP152" s="119"/>
      <c r="AQ152" s="119"/>
      <c r="AR152" s="119"/>
      <c r="AS152" s="119"/>
      <c r="AT152" s="119"/>
      <c r="AU152" s="119">
        <v>1</v>
      </c>
    </row>
    <row r="153" spans="1:47" s="8" customFormat="1" x14ac:dyDescent="0.15">
      <c r="A153" s="119">
        <v>152</v>
      </c>
      <c r="B153" s="5"/>
      <c r="C153" s="5"/>
      <c r="D153" s="10"/>
      <c r="E153" s="5"/>
      <c r="F153" s="10"/>
      <c r="G153" s="5"/>
      <c r="H153" s="5"/>
      <c r="I153" s="118"/>
      <c r="J153" s="10"/>
      <c r="K153" s="5"/>
      <c r="L153" s="7"/>
      <c r="M153" s="7"/>
      <c r="N153" s="10"/>
      <c r="O153" s="9"/>
      <c r="P153" s="9"/>
      <c r="Q153" s="10"/>
      <c r="R153" s="37"/>
      <c r="S153" s="37"/>
      <c r="T153" s="121">
        <f t="shared" si="3"/>
        <v>0</v>
      </c>
      <c r="U153" s="119"/>
      <c r="V153" s="119"/>
      <c r="W153" s="119"/>
      <c r="X153" s="119"/>
      <c r="Y153" s="119"/>
      <c r="Z153" s="119"/>
      <c r="AA153" s="10"/>
      <c r="AB153" s="5"/>
      <c r="AC153" s="5"/>
      <c r="AD153" s="240" t="e">
        <f>VLOOKUP(AA153,住所!A:D,4)</f>
        <v>#N/A</v>
      </c>
      <c r="AE153" s="119"/>
      <c r="AF153" s="119"/>
      <c r="AG153" s="7"/>
      <c r="AH153" s="7"/>
      <c r="AI153" s="5"/>
      <c r="AJ153" s="122">
        <v>1</v>
      </c>
      <c r="AK153" s="5"/>
      <c r="AL153" s="5"/>
      <c r="AM153" s="119"/>
      <c r="AN153" s="5"/>
      <c r="AO153" s="119"/>
      <c r="AP153" s="119"/>
      <c r="AQ153" s="119"/>
      <c r="AR153" s="119"/>
      <c r="AS153" s="119"/>
      <c r="AT153" s="119"/>
      <c r="AU153" s="119">
        <v>1</v>
      </c>
    </row>
    <row r="154" spans="1:47" s="8" customFormat="1" x14ac:dyDescent="0.15">
      <c r="A154" s="119">
        <v>153</v>
      </c>
      <c r="B154" s="5"/>
      <c r="C154" s="5"/>
      <c r="D154" s="10"/>
      <c r="E154" s="5"/>
      <c r="F154" s="10"/>
      <c r="G154" s="5"/>
      <c r="H154" s="5"/>
      <c r="I154" s="118"/>
      <c r="J154" s="10"/>
      <c r="K154" s="5"/>
      <c r="L154" s="7"/>
      <c r="M154" s="7"/>
      <c r="N154" s="10"/>
      <c r="O154" s="9"/>
      <c r="P154" s="9"/>
      <c r="Q154" s="10"/>
      <c r="R154" s="37"/>
      <c r="S154" s="37"/>
      <c r="T154" s="121">
        <f t="shared" si="3"/>
        <v>0</v>
      </c>
      <c r="U154" s="119"/>
      <c r="V154" s="119"/>
      <c r="W154" s="119"/>
      <c r="X154" s="119"/>
      <c r="Y154" s="119"/>
      <c r="Z154" s="119"/>
      <c r="AA154" s="10"/>
      <c r="AB154" s="5"/>
      <c r="AC154" s="5"/>
      <c r="AD154" s="240" t="e">
        <f>VLOOKUP(AA154,住所!A:D,4)</f>
        <v>#N/A</v>
      </c>
      <c r="AE154" s="119"/>
      <c r="AF154" s="119"/>
      <c r="AG154" s="7"/>
      <c r="AH154" s="7"/>
      <c r="AI154" s="5"/>
      <c r="AJ154" s="122">
        <v>1</v>
      </c>
      <c r="AK154" s="5"/>
      <c r="AL154" s="5"/>
      <c r="AM154" s="119"/>
      <c r="AN154" s="5"/>
      <c r="AO154" s="119"/>
      <c r="AP154" s="119"/>
      <c r="AQ154" s="119"/>
      <c r="AR154" s="119"/>
      <c r="AS154" s="119"/>
      <c r="AT154" s="119"/>
      <c r="AU154" s="119">
        <v>1</v>
      </c>
    </row>
    <row r="155" spans="1:47" s="8" customFormat="1" x14ac:dyDescent="0.15">
      <c r="A155" s="119">
        <v>154</v>
      </c>
      <c r="B155" s="5"/>
      <c r="C155" s="5"/>
      <c r="D155" s="10"/>
      <c r="E155" s="5"/>
      <c r="F155" s="10"/>
      <c r="G155" s="5"/>
      <c r="H155" s="5"/>
      <c r="I155" s="118"/>
      <c r="J155" s="10"/>
      <c r="K155" s="5"/>
      <c r="L155" s="7"/>
      <c r="M155" s="7"/>
      <c r="N155" s="10"/>
      <c r="O155" s="9"/>
      <c r="P155" s="9"/>
      <c r="Q155" s="10"/>
      <c r="R155" s="37"/>
      <c r="S155" s="37"/>
      <c r="T155" s="121">
        <f t="shared" si="3"/>
        <v>0</v>
      </c>
      <c r="U155" s="119"/>
      <c r="V155" s="119"/>
      <c r="W155" s="119"/>
      <c r="X155" s="119"/>
      <c r="Y155" s="119"/>
      <c r="Z155" s="119"/>
      <c r="AA155" s="10"/>
      <c r="AB155" s="5"/>
      <c r="AC155" s="5"/>
      <c r="AD155" s="240" t="e">
        <f>VLOOKUP(AA155,住所!A:D,4)</f>
        <v>#N/A</v>
      </c>
      <c r="AE155" s="119"/>
      <c r="AF155" s="119"/>
      <c r="AG155" s="7"/>
      <c r="AH155" s="7"/>
      <c r="AI155" s="5"/>
      <c r="AJ155" s="122">
        <v>1</v>
      </c>
      <c r="AK155" s="5"/>
      <c r="AL155" s="5"/>
      <c r="AM155" s="119"/>
      <c r="AN155" s="5"/>
      <c r="AO155" s="119"/>
      <c r="AP155" s="119"/>
      <c r="AQ155" s="119"/>
      <c r="AR155" s="119"/>
      <c r="AS155" s="119"/>
      <c r="AT155" s="119"/>
      <c r="AU155" s="119">
        <v>1</v>
      </c>
    </row>
    <row r="156" spans="1:47" s="8" customFormat="1" x14ac:dyDescent="0.15">
      <c r="A156" s="119">
        <v>155</v>
      </c>
      <c r="B156" s="5"/>
      <c r="C156" s="5"/>
      <c r="D156" s="10"/>
      <c r="E156" s="5"/>
      <c r="F156" s="10"/>
      <c r="G156" s="5"/>
      <c r="H156" s="5"/>
      <c r="I156" s="118"/>
      <c r="J156" s="10"/>
      <c r="K156" s="5"/>
      <c r="L156" s="7"/>
      <c r="M156" s="7"/>
      <c r="N156" s="10"/>
      <c r="O156" s="9"/>
      <c r="P156" s="9"/>
      <c r="Q156" s="10"/>
      <c r="R156" s="37"/>
      <c r="S156" s="37"/>
      <c r="T156" s="121">
        <f t="shared" si="3"/>
        <v>0</v>
      </c>
      <c r="U156" s="119"/>
      <c r="V156" s="119"/>
      <c r="W156" s="119"/>
      <c r="X156" s="119"/>
      <c r="Y156" s="119"/>
      <c r="Z156" s="119"/>
      <c r="AA156" s="10"/>
      <c r="AB156" s="5"/>
      <c r="AC156" s="5"/>
      <c r="AD156" s="240" t="e">
        <f>VLOOKUP(AA156,住所!A:D,4)</f>
        <v>#N/A</v>
      </c>
      <c r="AE156" s="119"/>
      <c r="AF156" s="119"/>
      <c r="AG156" s="7"/>
      <c r="AH156" s="7"/>
      <c r="AI156" s="5"/>
      <c r="AJ156" s="122">
        <v>1</v>
      </c>
      <c r="AK156" s="5"/>
      <c r="AL156" s="5"/>
      <c r="AM156" s="119"/>
      <c r="AN156" s="5"/>
      <c r="AO156" s="119"/>
      <c r="AP156" s="119"/>
      <c r="AQ156" s="119"/>
      <c r="AR156" s="119"/>
      <c r="AS156" s="119"/>
      <c r="AT156" s="119"/>
      <c r="AU156" s="119">
        <v>1</v>
      </c>
    </row>
    <row r="157" spans="1:47" s="8" customFormat="1" x14ac:dyDescent="0.15">
      <c r="A157" s="119">
        <v>156</v>
      </c>
      <c r="B157" s="5"/>
      <c r="C157" s="5"/>
      <c r="D157" s="10"/>
      <c r="E157" s="5"/>
      <c r="F157" s="10"/>
      <c r="G157" s="5"/>
      <c r="H157" s="5"/>
      <c r="I157" s="118"/>
      <c r="J157" s="10"/>
      <c r="K157" s="5"/>
      <c r="L157" s="7"/>
      <c r="M157" s="7"/>
      <c r="N157" s="10"/>
      <c r="O157" s="9"/>
      <c r="P157" s="9"/>
      <c r="Q157" s="10"/>
      <c r="R157" s="37"/>
      <c r="S157" s="37"/>
      <c r="T157" s="121">
        <f t="shared" si="3"/>
        <v>0</v>
      </c>
      <c r="U157" s="119"/>
      <c r="V157" s="119"/>
      <c r="W157" s="119"/>
      <c r="X157" s="119"/>
      <c r="Y157" s="119"/>
      <c r="Z157" s="119"/>
      <c r="AA157" s="10"/>
      <c r="AB157" s="5"/>
      <c r="AC157" s="5"/>
      <c r="AD157" s="240" t="e">
        <f>VLOOKUP(AA157,住所!A:D,4)</f>
        <v>#N/A</v>
      </c>
      <c r="AE157" s="119"/>
      <c r="AF157" s="119"/>
      <c r="AG157" s="7"/>
      <c r="AH157" s="7"/>
      <c r="AI157" s="5"/>
      <c r="AJ157" s="122">
        <v>1</v>
      </c>
      <c r="AK157" s="5"/>
      <c r="AL157" s="5"/>
      <c r="AM157" s="119"/>
      <c r="AN157" s="5"/>
      <c r="AO157" s="119"/>
      <c r="AP157" s="119"/>
      <c r="AQ157" s="119"/>
      <c r="AR157" s="119"/>
      <c r="AS157" s="119"/>
      <c r="AT157" s="119"/>
      <c r="AU157" s="119">
        <v>1</v>
      </c>
    </row>
    <row r="158" spans="1:47" s="8" customFormat="1" x14ac:dyDescent="0.15">
      <c r="A158" s="119">
        <v>157</v>
      </c>
      <c r="B158" s="5"/>
      <c r="C158" s="5"/>
      <c r="D158" s="10"/>
      <c r="E158" s="5"/>
      <c r="F158" s="10"/>
      <c r="G158" s="5"/>
      <c r="H158" s="5"/>
      <c r="I158" s="118"/>
      <c r="J158" s="10"/>
      <c r="K158" s="5"/>
      <c r="L158" s="7"/>
      <c r="M158" s="7"/>
      <c r="N158" s="10"/>
      <c r="O158" s="9"/>
      <c r="P158" s="9"/>
      <c r="Q158" s="10"/>
      <c r="R158" s="37"/>
      <c r="S158" s="37"/>
      <c r="T158" s="121">
        <f t="shared" si="3"/>
        <v>0</v>
      </c>
      <c r="U158" s="119"/>
      <c r="V158" s="119"/>
      <c r="W158" s="119"/>
      <c r="X158" s="119"/>
      <c r="Y158" s="119"/>
      <c r="Z158" s="119"/>
      <c r="AA158" s="10"/>
      <c r="AB158" s="5"/>
      <c r="AC158" s="5"/>
      <c r="AD158" s="240" t="e">
        <f>VLOOKUP(AA158,住所!A:D,4)</f>
        <v>#N/A</v>
      </c>
      <c r="AE158" s="119"/>
      <c r="AF158" s="119"/>
      <c r="AG158" s="7"/>
      <c r="AH158" s="7"/>
      <c r="AI158" s="5"/>
      <c r="AJ158" s="122">
        <v>1</v>
      </c>
      <c r="AK158" s="5"/>
      <c r="AL158" s="5"/>
      <c r="AM158" s="119"/>
      <c r="AN158" s="5"/>
      <c r="AO158" s="119"/>
      <c r="AP158" s="119"/>
      <c r="AQ158" s="119"/>
      <c r="AR158" s="119"/>
      <c r="AS158" s="119"/>
      <c r="AT158" s="119"/>
      <c r="AU158" s="119">
        <v>1</v>
      </c>
    </row>
    <row r="159" spans="1:47" s="8" customFormat="1" x14ac:dyDescent="0.15">
      <c r="A159" s="119">
        <v>158</v>
      </c>
      <c r="B159" s="5"/>
      <c r="C159" s="5"/>
      <c r="D159" s="10"/>
      <c r="E159" s="5"/>
      <c r="F159" s="10"/>
      <c r="G159" s="5"/>
      <c r="H159" s="5"/>
      <c r="I159" s="118"/>
      <c r="J159" s="10"/>
      <c r="K159" s="5"/>
      <c r="L159" s="7"/>
      <c r="M159" s="7"/>
      <c r="N159" s="10"/>
      <c r="O159" s="9"/>
      <c r="P159" s="9"/>
      <c r="Q159" s="10"/>
      <c r="R159" s="37"/>
      <c r="S159" s="37"/>
      <c r="T159" s="121">
        <f t="shared" si="3"/>
        <v>0</v>
      </c>
      <c r="U159" s="119"/>
      <c r="V159" s="119"/>
      <c r="W159" s="119"/>
      <c r="X159" s="119"/>
      <c r="Y159" s="119"/>
      <c r="Z159" s="119"/>
      <c r="AA159" s="10"/>
      <c r="AB159" s="5"/>
      <c r="AC159" s="5"/>
      <c r="AD159" s="240" t="e">
        <f>VLOOKUP(AA159,住所!A:D,4)</f>
        <v>#N/A</v>
      </c>
      <c r="AE159" s="119"/>
      <c r="AF159" s="119"/>
      <c r="AG159" s="7"/>
      <c r="AH159" s="7"/>
      <c r="AI159" s="5"/>
      <c r="AJ159" s="122">
        <v>1</v>
      </c>
      <c r="AK159" s="5"/>
      <c r="AL159" s="5"/>
      <c r="AM159" s="119"/>
      <c r="AN159" s="5"/>
      <c r="AO159" s="119"/>
      <c r="AP159" s="119"/>
      <c r="AQ159" s="119"/>
      <c r="AR159" s="119"/>
      <c r="AS159" s="119"/>
      <c r="AT159" s="119"/>
      <c r="AU159" s="119">
        <v>1</v>
      </c>
    </row>
    <row r="160" spans="1:47" s="8" customFormat="1" x14ac:dyDescent="0.15">
      <c r="A160" s="119">
        <v>159</v>
      </c>
      <c r="B160" s="5"/>
      <c r="C160" s="5"/>
      <c r="D160" s="10"/>
      <c r="E160" s="5"/>
      <c r="F160" s="10"/>
      <c r="G160" s="5"/>
      <c r="H160" s="5"/>
      <c r="I160" s="118"/>
      <c r="J160" s="10"/>
      <c r="K160" s="5"/>
      <c r="L160" s="7"/>
      <c r="M160" s="7"/>
      <c r="N160" s="10"/>
      <c r="O160" s="9"/>
      <c r="P160" s="9"/>
      <c r="Q160" s="10"/>
      <c r="R160" s="37"/>
      <c r="S160" s="37"/>
      <c r="T160" s="121">
        <f t="shared" si="3"/>
        <v>0</v>
      </c>
      <c r="U160" s="119"/>
      <c r="V160" s="119"/>
      <c r="W160" s="119"/>
      <c r="X160" s="119"/>
      <c r="Y160" s="119"/>
      <c r="Z160" s="119"/>
      <c r="AA160" s="10"/>
      <c r="AB160" s="5"/>
      <c r="AC160" s="5"/>
      <c r="AD160" s="240" t="e">
        <f>VLOOKUP(AA160,住所!A:D,4)</f>
        <v>#N/A</v>
      </c>
      <c r="AE160" s="119"/>
      <c r="AF160" s="119"/>
      <c r="AG160" s="7"/>
      <c r="AH160" s="7"/>
      <c r="AI160" s="5"/>
      <c r="AJ160" s="122">
        <v>1</v>
      </c>
      <c r="AK160" s="5"/>
      <c r="AL160" s="5"/>
      <c r="AM160" s="119"/>
      <c r="AN160" s="5"/>
      <c r="AO160" s="119"/>
      <c r="AP160" s="119"/>
      <c r="AQ160" s="119"/>
      <c r="AR160" s="119"/>
      <c r="AS160" s="119"/>
      <c r="AT160" s="119"/>
      <c r="AU160" s="119">
        <v>1</v>
      </c>
    </row>
    <row r="161" spans="1:47" s="8" customFormat="1" x14ac:dyDescent="0.15">
      <c r="A161" s="119">
        <v>160</v>
      </c>
      <c r="B161" s="5"/>
      <c r="C161" s="5"/>
      <c r="D161" s="10"/>
      <c r="E161" s="5"/>
      <c r="F161" s="10"/>
      <c r="G161" s="5"/>
      <c r="H161" s="5"/>
      <c r="I161" s="118"/>
      <c r="J161" s="10"/>
      <c r="K161" s="5"/>
      <c r="L161" s="7"/>
      <c r="M161" s="7"/>
      <c r="N161" s="10"/>
      <c r="O161" s="9"/>
      <c r="P161" s="9"/>
      <c r="Q161" s="10"/>
      <c r="R161" s="37"/>
      <c r="S161" s="37"/>
      <c r="T161" s="121">
        <f t="shared" si="3"/>
        <v>0</v>
      </c>
      <c r="U161" s="119"/>
      <c r="V161" s="119"/>
      <c r="W161" s="119"/>
      <c r="X161" s="119"/>
      <c r="Y161" s="119"/>
      <c r="Z161" s="119"/>
      <c r="AA161" s="10"/>
      <c r="AB161" s="5"/>
      <c r="AC161" s="5"/>
      <c r="AD161" s="240" t="e">
        <f>VLOOKUP(AA161,住所!A:D,4)</f>
        <v>#N/A</v>
      </c>
      <c r="AE161" s="119"/>
      <c r="AF161" s="119"/>
      <c r="AG161" s="7"/>
      <c r="AH161" s="7"/>
      <c r="AI161" s="5"/>
      <c r="AJ161" s="122">
        <v>1</v>
      </c>
      <c r="AK161" s="5"/>
      <c r="AL161" s="5"/>
      <c r="AM161" s="119"/>
      <c r="AN161" s="5"/>
      <c r="AO161" s="119"/>
      <c r="AP161" s="119"/>
      <c r="AQ161" s="119"/>
      <c r="AR161" s="119"/>
      <c r="AS161" s="119"/>
      <c r="AT161" s="119"/>
      <c r="AU161" s="119">
        <v>1</v>
      </c>
    </row>
    <row r="162" spans="1:47" s="8" customFormat="1" x14ac:dyDescent="0.15">
      <c r="A162" s="119">
        <v>161</v>
      </c>
      <c r="B162" s="5"/>
      <c r="C162" s="5"/>
      <c r="D162" s="10"/>
      <c r="E162" s="5"/>
      <c r="F162" s="10"/>
      <c r="G162" s="5"/>
      <c r="H162" s="5"/>
      <c r="I162" s="118"/>
      <c r="J162" s="10"/>
      <c r="K162" s="5"/>
      <c r="L162" s="7"/>
      <c r="M162" s="7"/>
      <c r="N162" s="10"/>
      <c r="O162" s="9"/>
      <c r="P162" s="9"/>
      <c r="Q162" s="10"/>
      <c r="R162" s="37"/>
      <c r="S162" s="37"/>
      <c r="T162" s="121">
        <f t="shared" si="3"/>
        <v>0</v>
      </c>
      <c r="U162" s="119"/>
      <c r="V162" s="119"/>
      <c r="W162" s="119"/>
      <c r="X162" s="119"/>
      <c r="Y162" s="119"/>
      <c r="Z162" s="119"/>
      <c r="AA162" s="10"/>
      <c r="AB162" s="5"/>
      <c r="AC162" s="5"/>
      <c r="AD162" s="240" t="e">
        <f>VLOOKUP(AA162,住所!A:D,4)</f>
        <v>#N/A</v>
      </c>
      <c r="AE162" s="119"/>
      <c r="AF162" s="119"/>
      <c r="AG162" s="7"/>
      <c r="AH162" s="7"/>
      <c r="AI162" s="5"/>
      <c r="AJ162" s="122">
        <v>1</v>
      </c>
      <c r="AK162" s="5"/>
      <c r="AL162" s="5"/>
      <c r="AM162" s="119"/>
      <c r="AN162" s="5"/>
      <c r="AO162" s="119"/>
      <c r="AP162" s="119"/>
      <c r="AQ162" s="119"/>
      <c r="AR162" s="119"/>
      <c r="AS162" s="119"/>
      <c r="AT162" s="119"/>
      <c r="AU162" s="119">
        <v>1</v>
      </c>
    </row>
    <row r="163" spans="1:47" s="8" customFormat="1" x14ac:dyDescent="0.15">
      <c r="A163" s="119">
        <v>162</v>
      </c>
      <c r="B163" s="5"/>
      <c r="C163" s="5"/>
      <c r="D163" s="10"/>
      <c r="E163" s="5"/>
      <c r="F163" s="10"/>
      <c r="G163" s="5"/>
      <c r="H163" s="5"/>
      <c r="I163" s="118"/>
      <c r="J163" s="10"/>
      <c r="K163" s="5"/>
      <c r="L163" s="7"/>
      <c r="M163" s="7"/>
      <c r="N163" s="10"/>
      <c r="O163" s="9"/>
      <c r="P163" s="9"/>
      <c r="Q163" s="10"/>
      <c r="R163" s="37"/>
      <c r="S163" s="37"/>
      <c r="T163" s="121">
        <f t="shared" si="3"/>
        <v>0</v>
      </c>
      <c r="U163" s="119"/>
      <c r="V163" s="119"/>
      <c r="W163" s="119"/>
      <c r="X163" s="119"/>
      <c r="Y163" s="119"/>
      <c r="Z163" s="119"/>
      <c r="AA163" s="10"/>
      <c r="AB163" s="5"/>
      <c r="AC163" s="5"/>
      <c r="AD163" s="240" t="e">
        <f>VLOOKUP(AA163,住所!A:D,4)</f>
        <v>#N/A</v>
      </c>
      <c r="AE163" s="119"/>
      <c r="AF163" s="119"/>
      <c r="AG163" s="7"/>
      <c r="AH163" s="7"/>
      <c r="AI163" s="5"/>
      <c r="AJ163" s="122">
        <v>1</v>
      </c>
      <c r="AK163" s="5"/>
      <c r="AL163" s="5"/>
      <c r="AM163" s="119"/>
      <c r="AN163" s="5"/>
      <c r="AO163" s="119"/>
      <c r="AP163" s="119"/>
      <c r="AQ163" s="119"/>
      <c r="AR163" s="119"/>
      <c r="AS163" s="119"/>
      <c r="AT163" s="119"/>
      <c r="AU163" s="119">
        <v>1</v>
      </c>
    </row>
    <row r="164" spans="1:47" s="8" customFormat="1" x14ac:dyDescent="0.15">
      <c r="A164" s="119">
        <v>163</v>
      </c>
      <c r="B164" s="5"/>
      <c r="C164" s="5"/>
      <c r="D164" s="10"/>
      <c r="E164" s="5"/>
      <c r="F164" s="10"/>
      <c r="G164" s="5"/>
      <c r="H164" s="5"/>
      <c r="I164" s="118"/>
      <c r="J164" s="10"/>
      <c r="K164" s="5"/>
      <c r="L164" s="7"/>
      <c r="M164" s="7"/>
      <c r="N164" s="10"/>
      <c r="O164" s="9"/>
      <c r="P164" s="9"/>
      <c r="Q164" s="10"/>
      <c r="R164" s="37"/>
      <c r="S164" s="37"/>
      <c r="T164" s="121">
        <f t="shared" si="3"/>
        <v>0</v>
      </c>
      <c r="U164" s="119"/>
      <c r="V164" s="119"/>
      <c r="W164" s="119"/>
      <c r="X164" s="119"/>
      <c r="Y164" s="119"/>
      <c r="Z164" s="119"/>
      <c r="AA164" s="10"/>
      <c r="AB164" s="5"/>
      <c r="AC164" s="5"/>
      <c r="AD164" s="240" t="e">
        <f>VLOOKUP(AA164,住所!A:D,4)</f>
        <v>#N/A</v>
      </c>
      <c r="AE164" s="119"/>
      <c r="AF164" s="119"/>
      <c r="AG164" s="7"/>
      <c r="AH164" s="7"/>
      <c r="AI164" s="5"/>
      <c r="AJ164" s="122">
        <v>1</v>
      </c>
      <c r="AK164" s="5"/>
      <c r="AL164" s="5"/>
      <c r="AM164" s="119"/>
      <c r="AN164" s="5"/>
      <c r="AO164" s="119"/>
      <c r="AP164" s="119"/>
      <c r="AQ164" s="119"/>
      <c r="AR164" s="119"/>
      <c r="AS164" s="119"/>
      <c r="AT164" s="119"/>
      <c r="AU164" s="119">
        <v>1</v>
      </c>
    </row>
    <row r="165" spans="1:47" s="8" customFormat="1" x14ac:dyDescent="0.15">
      <c r="A165" s="119">
        <v>164</v>
      </c>
      <c r="B165" s="5"/>
      <c r="C165" s="5"/>
      <c r="D165" s="10"/>
      <c r="E165" s="5"/>
      <c r="F165" s="10"/>
      <c r="G165" s="5"/>
      <c r="H165" s="5"/>
      <c r="I165" s="118"/>
      <c r="J165" s="10"/>
      <c r="K165" s="5"/>
      <c r="L165" s="7"/>
      <c r="M165" s="7"/>
      <c r="N165" s="10"/>
      <c r="O165" s="9"/>
      <c r="P165" s="9"/>
      <c r="Q165" s="10"/>
      <c r="R165" s="37"/>
      <c r="S165" s="37"/>
      <c r="T165" s="121">
        <f t="shared" si="3"/>
        <v>0</v>
      </c>
      <c r="U165" s="119"/>
      <c r="V165" s="119"/>
      <c r="W165" s="119"/>
      <c r="X165" s="119"/>
      <c r="Y165" s="119"/>
      <c r="Z165" s="119"/>
      <c r="AA165" s="10"/>
      <c r="AB165" s="5"/>
      <c r="AC165" s="5"/>
      <c r="AD165" s="240" t="e">
        <f>VLOOKUP(AA165,住所!A:D,4)</f>
        <v>#N/A</v>
      </c>
      <c r="AE165" s="119"/>
      <c r="AF165" s="119"/>
      <c r="AG165" s="7"/>
      <c r="AH165" s="7"/>
      <c r="AI165" s="5"/>
      <c r="AJ165" s="122">
        <v>1</v>
      </c>
      <c r="AK165" s="5"/>
      <c r="AL165" s="5"/>
      <c r="AM165" s="119"/>
      <c r="AN165" s="5"/>
      <c r="AO165" s="119"/>
      <c r="AP165" s="119"/>
      <c r="AQ165" s="119"/>
      <c r="AR165" s="119"/>
      <c r="AS165" s="119"/>
      <c r="AT165" s="119"/>
      <c r="AU165" s="119">
        <v>1</v>
      </c>
    </row>
    <row r="166" spans="1:47" s="8" customFormat="1" x14ac:dyDescent="0.15">
      <c r="A166" s="119">
        <v>165</v>
      </c>
      <c r="B166" s="5"/>
      <c r="C166" s="5"/>
      <c r="D166" s="10"/>
      <c r="E166" s="5"/>
      <c r="F166" s="10"/>
      <c r="G166" s="5"/>
      <c r="H166" s="5"/>
      <c r="I166" s="118"/>
      <c r="J166" s="10"/>
      <c r="K166" s="5"/>
      <c r="L166" s="7"/>
      <c r="M166" s="7"/>
      <c r="N166" s="10"/>
      <c r="O166" s="9"/>
      <c r="P166" s="9"/>
      <c r="Q166" s="10"/>
      <c r="R166" s="37"/>
      <c r="S166" s="37"/>
      <c r="T166" s="121">
        <f t="shared" si="3"/>
        <v>0</v>
      </c>
      <c r="U166" s="119"/>
      <c r="V166" s="119"/>
      <c r="W166" s="119"/>
      <c r="X166" s="119"/>
      <c r="Y166" s="119"/>
      <c r="Z166" s="119"/>
      <c r="AA166" s="10"/>
      <c r="AB166" s="5"/>
      <c r="AC166" s="5"/>
      <c r="AD166" s="240" t="e">
        <f>VLOOKUP(AA166,住所!A:D,4)</f>
        <v>#N/A</v>
      </c>
      <c r="AE166" s="119"/>
      <c r="AF166" s="119"/>
      <c r="AG166" s="7"/>
      <c r="AH166" s="7"/>
      <c r="AI166" s="5"/>
      <c r="AJ166" s="122">
        <v>1</v>
      </c>
      <c r="AK166" s="5"/>
      <c r="AL166" s="5"/>
      <c r="AM166" s="119"/>
      <c r="AN166" s="5"/>
      <c r="AO166" s="119"/>
      <c r="AP166" s="119"/>
      <c r="AQ166" s="119"/>
      <c r="AR166" s="119"/>
      <c r="AS166" s="119"/>
      <c r="AT166" s="119"/>
      <c r="AU166" s="119">
        <v>1</v>
      </c>
    </row>
    <row r="167" spans="1:47" s="8" customFormat="1" x14ac:dyDescent="0.15">
      <c r="A167" s="119">
        <v>166</v>
      </c>
      <c r="B167" s="5"/>
      <c r="C167" s="5"/>
      <c r="D167" s="10"/>
      <c r="E167" s="5"/>
      <c r="F167" s="10"/>
      <c r="G167" s="5"/>
      <c r="H167" s="5"/>
      <c r="I167" s="118"/>
      <c r="J167" s="10"/>
      <c r="K167" s="5"/>
      <c r="L167" s="7"/>
      <c r="M167" s="7"/>
      <c r="N167" s="10"/>
      <c r="O167" s="9"/>
      <c r="P167" s="9"/>
      <c r="Q167" s="10"/>
      <c r="R167" s="37"/>
      <c r="S167" s="37"/>
      <c r="T167" s="121">
        <f t="shared" si="3"/>
        <v>0</v>
      </c>
      <c r="U167" s="119"/>
      <c r="V167" s="119"/>
      <c r="W167" s="119"/>
      <c r="X167" s="119"/>
      <c r="Y167" s="119"/>
      <c r="Z167" s="119"/>
      <c r="AA167" s="10"/>
      <c r="AB167" s="5"/>
      <c r="AC167" s="5"/>
      <c r="AD167" s="240" t="e">
        <f>VLOOKUP(AA167,住所!A:D,4)</f>
        <v>#N/A</v>
      </c>
      <c r="AE167" s="119"/>
      <c r="AF167" s="119"/>
      <c r="AG167" s="7"/>
      <c r="AH167" s="7"/>
      <c r="AI167" s="5"/>
      <c r="AJ167" s="122">
        <v>1</v>
      </c>
      <c r="AK167" s="5"/>
      <c r="AL167" s="5"/>
      <c r="AM167" s="119"/>
      <c r="AN167" s="5"/>
      <c r="AO167" s="119"/>
      <c r="AP167" s="119"/>
      <c r="AQ167" s="119"/>
      <c r="AR167" s="119"/>
      <c r="AS167" s="119"/>
      <c r="AT167" s="119"/>
      <c r="AU167" s="119">
        <v>1</v>
      </c>
    </row>
    <row r="168" spans="1:47" s="8" customFormat="1" x14ac:dyDescent="0.15">
      <c r="A168" s="119">
        <v>167</v>
      </c>
      <c r="B168" s="5"/>
      <c r="C168" s="5"/>
      <c r="D168" s="10"/>
      <c r="E168" s="5"/>
      <c r="F168" s="10"/>
      <c r="G168" s="5"/>
      <c r="H168" s="5"/>
      <c r="I168" s="118"/>
      <c r="J168" s="10"/>
      <c r="K168" s="5"/>
      <c r="L168" s="7"/>
      <c r="M168" s="7"/>
      <c r="N168" s="10"/>
      <c r="O168" s="9"/>
      <c r="P168" s="9"/>
      <c r="Q168" s="10"/>
      <c r="R168" s="37"/>
      <c r="S168" s="37"/>
      <c r="T168" s="121">
        <f t="shared" si="3"/>
        <v>0</v>
      </c>
      <c r="U168" s="119"/>
      <c r="V168" s="119"/>
      <c r="W168" s="119"/>
      <c r="X168" s="119"/>
      <c r="Y168" s="119"/>
      <c r="Z168" s="119"/>
      <c r="AA168" s="10"/>
      <c r="AB168" s="5"/>
      <c r="AC168" s="5"/>
      <c r="AD168" s="240" t="e">
        <f>VLOOKUP(AA168,住所!A:D,4)</f>
        <v>#N/A</v>
      </c>
      <c r="AE168" s="119"/>
      <c r="AF168" s="119"/>
      <c r="AG168" s="7"/>
      <c r="AH168" s="7"/>
      <c r="AI168" s="5"/>
      <c r="AJ168" s="122">
        <v>1</v>
      </c>
      <c r="AK168" s="5"/>
      <c r="AL168" s="5"/>
      <c r="AM168" s="119"/>
      <c r="AN168" s="5"/>
      <c r="AO168" s="119"/>
      <c r="AP168" s="119"/>
      <c r="AQ168" s="119"/>
      <c r="AR168" s="119"/>
      <c r="AS168" s="119"/>
      <c r="AT168" s="119"/>
      <c r="AU168" s="119">
        <v>1</v>
      </c>
    </row>
    <row r="169" spans="1:47" s="8" customFormat="1" x14ac:dyDescent="0.15">
      <c r="A169" s="119">
        <v>168</v>
      </c>
      <c r="B169" s="5"/>
      <c r="C169" s="5"/>
      <c r="D169" s="10"/>
      <c r="E169" s="5"/>
      <c r="F169" s="10"/>
      <c r="G169" s="5"/>
      <c r="H169" s="5"/>
      <c r="I169" s="118"/>
      <c r="J169" s="10"/>
      <c r="K169" s="5"/>
      <c r="L169" s="7"/>
      <c r="M169" s="7"/>
      <c r="N169" s="10"/>
      <c r="O169" s="9"/>
      <c r="P169" s="9"/>
      <c r="Q169" s="10"/>
      <c r="R169" s="37"/>
      <c r="S169" s="37"/>
      <c r="T169" s="121">
        <f t="shared" si="3"/>
        <v>0</v>
      </c>
      <c r="U169" s="119"/>
      <c r="V169" s="119"/>
      <c r="W169" s="119"/>
      <c r="X169" s="119"/>
      <c r="Y169" s="119"/>
      <c r="Z169" s="119"/>
      <c r="AA169" s="10"/>
      <c r="AB169" s="5"/>
      <c r="AC169" s="5"/>
      <c r="AD169" s="240" t="e">
        <f>VLOOKUP(AA169,住所!A:D,4)</f>
        <v>#N/A</v>
      </c>
      <c r="AE169" s="119"/>
      <c r="AF169" s="119"/>
      <c r="AG169" s="7"/>
      <c r="AH169" s="7"/>
      <c r="AI169" s="5"/>
      <c r="AJ169" s="122">
        <v>1</v>
      </c>
      <c r="AK169" s="5"/>
      <c r="AL169" s="5"/>
      <c r="AM169" s="119"/>
      <c r="AN169" s="5"/>
      <c r="AO169" s="119"/>
      <c r="AP169" s="119"/>
      <c r="AQ169" s="119"/>
      <c r="AR169" s="119"/>
      <c r="AS169" s="119"/>
      <c r="AT169" s="119"/>
      <c r="AU169" s="119">
        <v>1</v>
      </c>
    </row>
    <row r="170" spans="1:47" s="8" customFormat="1" x14ac:dyDescent="0.15">
      <c r="A170" s="119">
        <v>169</v>
      </c>
      <c r="B170" s="5"/>
      <c r="C170" s="5"/>
      <c r="D170" s="10"/>
      <c r="E170" s="5"/>
      <c r="F170" s="10"/>
      <c r="G170" s="5"/>
      <c r="H170" s="5"/>
      <c r="I170" s="118"/>
      <c r="J170" s="10"/>
      <c r="K170" s="5"/>
      <c r="L170" s="7"/>
      <c r="M170" s="7"/>
      <c r="N170" s="10"/>
      <c r="O170" s="9"/>
      <c r="P170" s="9"/>
      <c r="Q170" s="10"/>
      <c r="R170" s="37"/>
      <c r="S170" s="37"/>
      <c r="T170" s="121">
        <f t="shared" si="3"/>
        <v>0</v>
      </c>
      <c r="U170" s="119"/>
      <c r="V170" s="119"/>
      <c r="W170" s="119"/>
      <c r="X170" s="119"/>
      <c r="Y170" s="119"/>
      <c r="Z170" s="119"/>
      <c r="AA170" s="10"/>
      <c r="AB170" s="5"/>
      <c r="AC170" s="5"/>
      <c r="AD170" s="240" t="e">
        <f>VLOOKUP(AA170,住所!A:D,4)</f>
        <v>#N/A</v>
      </c>
      <c r="AE170" s="119"/>
      <c r="AF170" s="119"/>
      <c r="AG170" s="7"/>
      <c r="AH170" s="7"/>
      <c r="AI170" s="5"/>
      <c r="AJ170" s="122">
        <v>1</v>
      </c>
      <c r="AK170" s="5"/>
      <c r="AL170" s="5"/>
      <c r="AM170" s="119"/>
      <c r="AN170" s="5"/>
      <c r="AO170" s="119"/>
      <c r="AP170" s="119"/>
      <c r="AQ170" s="119"/>
      <c r="AR170" s="119"/>
      <c r="AS170" s="119"/>
      <c r="AT170" s="119"/>
      <c r="AU170" s="119">
        <v>1</v>
      </c>
    </row>
    <row r="171" spans="1:47" s="8" customFormat="1" x14ac:dyDescent="0.15">
      <c r="A171" s="119">
        <v>170</v>
      </c>
      <c r="B171" s="5"/>
      <c r="C171" s="5"/>
      <c r="D171" s="10"/>
      <c r="E171" s="5"/>
      <c r="F171" s="10"/>
      <c r="G171" s="5"/>
      <c r="H171" s="5"/>
      <c r="I171" s="118"/>
      <c r="J171" s="10"/>
      <c r="K171" s="5"/>
      <c r="L171" s="7"/>
      <c r="M171" s="7"/>
      <c r="N171" s="10"/>
      <c r="O171" s="9"/>
      <c r="P171" s="9"/>
      <c r="Q171" s="10"/>
      <c r="R171" s="37"/>
      <c r="S171" s="37"/>
      <c r="T171" s="121">
        <f t="shared" si="3"/>
        <v>0</v>
      </c>
      <c r="U171" s="119"/>
      <c r="V171" s="119"/>
      <c r="W171" s="119"/>
      <c r="X171" s="119"/>
      <c r="Y171" s="119"/>
      <c r="Z171" s="119"/>
      <c r="AA171" s="10"/>
      <c r="AB171" s="5"/>
      <c r="AC171" s="5"/>
      <c r="AD171" s="240" t="e">
        <f>VLOOKUP(AA171,住所!A:D,4)</f>
        <v>#N/A</v>
      </c>
      <c r="AE171" s="119"/>
      <c r="AF171" s="119"/>
      <c r="AG171" s="7"/>
      <c r="AH171" s="7"/>
      <c r="AI171" s="5"/>
      <c r="AJ171" s="122">
        <v>1</v>
      </c>
      <c r="AK171" s="5"/>
      <c r="AL171" s="5"/>
      <c r="AM171" s="119"/>
      <c r="AN171" s="5"/>
      <c r="AO171" s="119"/>
      <c r="AP171" s="119"/>
      <c r="AQ171" s="119"/>
      <c r="AR171" s="119"/>
      <c r="AS171" s="119"/>
      <c r="AT171" s="119"/>
      <c r="AU171" s="119">
        <v>1</v>
      </c>
    </row>
    <row r="172" spans="1:47" s="8" customFormat="1" x14ac:dyDescent="0.15">
      <c r="A172" s="119">
        <v>171</v>
      </c>
      <c r="B172" s="5"/>
      <c r="C172" s="5"/>
      <c r="D172" s="10"/>
      <c r="E172" s="5"/>
      <c r="F172" s="10"/>
      <c r="G172" s="5"/>
      <c r="H172" s="5"/>
      <c r="I172" s="118"/>
      <c r="J172" s="10"/>
      <c r="K172" s="5"/>
      <c r="L172" s="7"/>
      <c r="M172" s="7"/>
      <c r="N172" s="10"/>
      <c r="O172" s="9"/>
      <c r="P172" s="9"/>
      <c r="Q172" s="10"/>
      <c r="R172" s="37"/>
      <c r="S172" s="37"/>
      <c r="T172" s="121">
        <f t="shared" si="3"/>
        <v>0</v>
      </c>
      <c r="U172" s="119"/>
      <c r="V172" s="119"/>
      <c r="W172" s="119"/>
      <c r="X172" s="119"/>
      <c r="Y172" s="119"/>
      <c r="Z172" s="119"/>
      <c r="AA172" s="10"/>
      <c r="AB172" s="5"/>
      <c r="AC172" s="5"/>
      <c r="AD172" s="240" t="e">
        <f>VLOOKUP(AA172,住所!A:D,4)</f>
        <v>#N/A</v>
      </c>
      <c r="AE172" s="119"/>
      <c r="AF172" s="119"/>
      <c r="AG172" s="7"/>
      <c r="AH172" s="7"/>
      <c r="AI172" s="5"/>
      <c r="AJ172" s="122">
        <v>1</v>
      </c>
      <c r="AK172" s="5"/>
      <c r="AL172" s="5"/>
      <c r="AM172" s="119"/>
      <c r="AN172" s="5"/>
      <c r="AO172" s="119"/>
      <c r="AP172" s="119"/>
      <c r="AQ172" s="119"/>
      <c r="AR172" s="119"/>
      <c r="AS172" s="119"/>
      <c r="AT172" s="119"/>
      <c r="AU172" s="119">
        <v>1</v>
      </c>
    </row>
    <row r="173" spans="1:47" s="8" customFormat="1" x14ac:dyDescent="0.15">
      <c r="A173" s="119">
        <v>172</v>
      </c>
      <c r="B173" s="5"/>
      <c r="C173" s="5"/>
      <c r="D173" s="10"/>
      <c r="E173" s="5"/>
      <c r="F173" s="10"/>
      <c r="G173" s="5"/>
      <c r="H173" s="5"/>
      <c r="I173" s="118"/>
      <c r="J173" s="10"/>
      <c r="K173" s="5"/>
      <c r="L173" s="7"/>
      <c r="M173" s="7"/>
      <c r="N173" s="10"/>
      <c r="O173" s="9"/>
      <c r="P173" s="9"/>
      <c r="Q173" s="10"/>
      <c r="R173" s="37"/>
      <c r="S173" s="37"/>
      <c r="T173" s="121">
        <f t="shared" si="3"/>
        <v>0</v>
      </c>
      <c r="U173" s="119"/>
      <c r="V173" s="119"/>
      <c r="W173" s="119"/>
      <c r="X173" s="119"/>
      <c r="Y173" s="119"/>
      <c r="Z173" s="119"/>
      <c r="AA173" s="10"/>
      <c r="AB173" s="5"/>
      <c r="AC173" s="5"/>
      <c r="AD173" s="240" t="e">
        <f>VLOOKUP(AA173,住所!A:D,4)</f>
        <v>#N/A</v>
      </c>
      <c r="AE173" s="119"/>
      <c r="AF173" s="119"/>
      <c r="AG173" s="7"/>
      <c r="AH173" s="7"/>
      <c r="AI173" s="5"/>
      <c r="AJ173" s="122">
        <v>1</v>
      </c>
      <c r="AK173" s="5"/>
      <c r="AL173" s="5"/>
      <c r="AM173" s="119"/>
      <c r="AN173" s="5"/>
      <c r="AO173" s="119"/>
      <c r="AP173" s="119"/>
      <c r="AQ173" s="119"/>
      <c r="AR173" s="119"/>
      <c r="AS173" s="119"/>
      <c r="AT173" s="119"/>
      <c r="AU173" s="119">
        <v>1</v>
      </c>
    </row>
    <row r="174" spans="1:47" s="8" customFormat="1" x14ac:dyDescent="0.15">
      <c r="A174" s="119">
        <v>173</v>
      </c>
      <c r="B174" s="5"/>
      <c r="C174" s="5"/>
      <c r="D174" s="10"/>
      <c r="E174" s="5"/>
      <c r="F174" s="10"/>
      <c r="G174" s="5"/>
      <c r="H174" s="5"/>
      <c r="I174" s="118"/>
      <c r="J174" s="10"/>
      <c r="K174" s="5"/>
      <c r="L174" s="7"/>
      <c r="M174" s="7"/>
      <c r="N174" s="10"/>
      <c r="O174" s="9"/>
      <c r="P174" s="9"/>
      <c r="Q174" s="10"/>
      <c r="R174" s="37"/>
      <c r="S174" s="37"/>
      <c r="T174" s="121">
        <f t="shared" si="3"/>
        <v>0</v>
      </c>
      <c r="U174" s="119"/>
      <c r="V174" s="119"/>
      <c r="W174" s="119"/>
      <c r="X174" s="119"/>
      <c r="Y174" s="119"/>
      <c r="Z174" s="119"/>
      <c r="AA174" s="10"/>
      <c r="AB174" s="5"/>
      <c r="AC174" s="5"/>
      <c r="AD174" s="240" t="e">
        <f>VLOOKUP(AA174,住所!A:D,4)</f>
        <v>#N/A</v>
      </c>
      <c r="AE174" s="119"/>
      <c r="AF174" s="119"/>
      <c r="AG174" s="7"/>
      <c r="AH174" s="7"/>
      <c r="AI174" s="5"/>
      <c r="AJ174" s="122">
        <v>1</v>
      </c>
      <c r="AK174" s="5"/>
      <c r="AL174" s="5"/>
      <c r="AM174" s="119"/>
      <c r="AN174" s="5"/>
      <c r="AO174" s="119"/>
      <c r="AP174" s="119"/>
      <c r="AQ174" s="119"/>
      <c r="AR174" s="119"/>
      <c r="AS174" s="119"/>
      <c r="AT174" s="119"/>
      <c r="AU174" s="119">
        <v>1</v>
      </c>
    </row>
    <row r="175" spans="1:47" s="8" customFormat="1" x14ac:dyDescent="0.15">
      <c r="A175" s="119">
        <v>174</v>
      </c>
      <c r="B175" s="5"/>
      <c r="C175" s="5"/>
      <c r="D175" s="10"/>
      <c r="E175" s="5"/>
      <c r="F175" s="10"/>
      <c r="G175" s="5"/>
      <c r="H175" s="5"/>
      <c r="I175" s="118"/>
      <c r="J175" s="10"/>
      <c r="K175" s="5"/>
      <c r="L175" s="7"/>
      <c r="M175" s="7"/>
      <c r="N175" s="10"/>
      <c r="O175" s="9"/>
      <c r="P175" s="9"/>
      <c r="Q175" s="10"/>
      <c r="R175" s="37"/>
      <c r="S175" s="37"/>
      <c r="T175" s="121">
        <f t="shared" si="3"/>
        <v>0</v>
      </c>
      <c r="U175" s="119"/>
      <c r="V175" s="119"/>
      <c r="W175" s="119"/>
      <c r="X175" s="119"/>
      <c r="Y175" s="119"/>
      <c r="Z175" s="119"/>
      <c r="AA175" s="10"/>
      <c r="AB175" s="5"/>
      <c r="AC175" s="5"/>
      <c r="AD175" s="240" t="e">
        <f>VLOOKUP(AA175,住所!A:D,4)</f>
        <v>#N/A</v>
      </c>
      <c r="AE175" s="119"/>
      <c r="AF175" s="119"/>
      <c r="AG175" s="7"/>
      <c r="AH175" s="7"/>
      <c r="AI175" s="5"/>
      <c r="AJ175" s="122">
        <v>1</v>
      </c>
      <c r="AK175" s="5"/>
      <c r="AL175" s="5"/>
      <c r="AM175" s="119"/>
      <c r="AN175" s="5"/>
      <c r="AO175" s="119"/>
      <c r="AP175" s="119"/>
      <c r="AQ175" s="119"/>
      <c r="AR175" s="119"/>
      <c r="AS175" s="119"/>
      <c r="AT175" s="119"/>
      <c r="AU175" s="119">
        <v>1</v>
      </c>
    </row>
    <row r="176" spans="1:47" s="8" customFormat="1" x14ac:dyDescent="0.15">
      <c r="A176" s="119">
        <v>175</v>
      </c>
      <c r="B176" s="5"/>
      <c r="C176" s="5"/>
      <c r="D176" s="10"/>
      <c r="E176" s="5"/>
      <c r="F176" s="10"/>
      <c r="G176" s="5"/>
      <c r="H176" s="5"/>
      <c r="I176" s="118"/>
      <c r="J176" s="10"/>
      <c r="K176" s="5"/>
      <c r="L176" s="7"/>
      <c r="M176" s="7"/>
      <c r="N176" s="10"/>
      <c r="O176" s="9"/>
      <c r="P176" s="9"/>
      <c r="Q176" s="10"/>
      <c r="R176" s="37"/>
      <c r="S176" s="37"/>
      <c r="T176" s="121">
        <f t="shared" si="3"/>
        <v>0</v>
      </c>
      <c r="U176" s="119"/>
      <c r="V176" s="119"/>
      <c r="W176" s="119"/>
      <c r="X176" s="119"/>
      <c r="Y176" s="119"/>
      <c r="Z176" s="119"/>
      <c r="AA176" s="10"/>
      <c r="AB176" s="5"/>
      <c r="AC176" s="5"/>
      <c r="AD176" s="240" t="e">
        <f>VLOOKUP(AA176,住所!A:D,4)</f>
        <v>#N/A</v>
      </c>
      <c r="AE176" s="119"/>
      <c r="AF176" s="119"/>
      <c r="AG176" s="7"/>
      <c r="AH176" s="7"/>
      <c r="AI176" s="5"/>
      <c r="AJ176" s="122">
        <v>1</v>
      </c>
      <c r="AK176" s="5"/>
      <c r="AL176" s="5"/>
      <c r="AM176" s="119"/>
      <c r="AN176" s="5"/>
      <c r="AO176" s="119"/>
      <c r="AP176" s="119"/>
      <c r="AQ176" s="119"/>
      <c r="AR176" s="119"/>
      <c r="AS176" s="119"/>
      <c r="AT176" s="119"/>
      <c r="AU176" s="119">
        <v>1</v>
      </c>
    </row>
    <row r="177" spans="1:47" s="8" customFormat="1" x14ac:dyDescent="0.15">
      <c r="A177" s="119">
        <v>176</v>
      </c>
      <c r="B177" s="5"/>
      <c r="C177" s="5"/>
      <c r="D177" s="10"/>
      <c r="E177" s="5"/>
      <c r="F177" s="10"/>
      <c r="G177" s="5"/>
      <c r="H177" s="5"/>
      <c r="I177" s="118"/>
      <c r="J177" s="10"/>
      <c r="K177" s="5"/>
      <c r="L177" s="7"/>
      <c r="M177" s="7"/>
      <c r="N177" s="10"/>
      <c r="O177" s="9"/>
      <c r="P177" s="9"/>
      <c r="Q177" s="10"/>
      <c r="R177" s="37"/>
      <c r="S177" s="37"/>
      <c r="T177" s="121">
        <f t="shared" si="3"/>
        <v>0</v>
      </c>
      <c r="U177" s="119"/>
      <c r="V177" s="119"/>
      <c r="W177" s="119"/>
      <c r="X177" s="119"/>
      <c r="Y177" s="119"/>
      <c r="Z177" s="119"/>
      <c r="AA177" s="10"/>
      <c r="AB177" s="5"/>
      <c r="AC177" s="5"/>
      <c r="AD177" s="240" t="e">
        <f>VLOOKUP(AA177,住所!A:D,4)</f>
        <v>#N/A</v>
      </c>
      <c r="AE177" s="119"/>
      <c r="AF177" s="119"/>
      <c r="AG177" s="7"/>
      <c r="AH177" s="7"/>
      <c r="AI177" s="5"/>
      <c r="AJ177" s="122">
        <v>1</v>
      </c>
      <c r="AK177" s="5"/>
      <c r="AL177" s="5"/>
      <c r="AM177" s="119"/>
      <c r="AN177" s="5"/>
      <c r="AO177" s="119"/>
      <c r="AP177" s="119"/>
      <c r="AQ177" s="119"/>
      <c r="AR177" s="119"/>
      <c r="AS177" s="119"/>
      <c r="AT177" s="119"/>
      <c r="AU177" s="119">
        <v>1</v>
      </c>
    </row>
    <row r="178" spans="1:47" s="8" customFormat="1" x14ac:dyDescent="0.15">
      <c r="A178" s="119">
        <v>177</v>
      </c>
      <c r="B178" s="5"/>
      <c r="C178" s="5"/>
      <c r="D178" s="10"/>
      <c r="E178" s="5"/>
      <c r="F178" s="10"/>
      <c r="G178" s="5"/>
      <c r="H178" s="5"/>
      <c r="I178" s="118"/>
      <c r="J178" s="10"/>
      <c r="K178" s="5"/>
      <c r="L178" s="7"/>
      <c r="M178" s="7"/>
      <c r="N178" s="10"/>
      <c r="O178" s="9"/>
      <c r="P178" s="9"/>
      <c r="Q178" s="10"/>
      <c r="R178" s="37"/>
      <c r="S178" s="37"/>
      <c r="T178" s="121">
        <f t="shared" si="3"/>
        <v>0</v>
      </c>
      <c r="U178" s="119"/>
      <c r="V178" s="119"/>
      <c r="W178" s="119"/>
      <c r="X178" s="119"/>
      <c r="Y178" s="119"/>
      <c r="Z178" s="119"/>
      <c r="AA178" s="10"/>
      <c r="AB178" s="5"/>
      <c r="AC178" s="5"/>
      <c r="AD178" s="240" t="e">
        <f>VLOOKUP(AA178,住所!A:D,4)</f>
        <v>#N/A</v>
      </c>
      <c r="AE178" s="119"/>
      <c r="AF178" s="119"/>
      <c r="AG178" s="7"/>
      <c r="AH178" s="7"/>
      <c r="AI178" s="5"/>
      <c r="AJ178" s="122">
        <v>1</v>
      </c>
      <c r="AK178" s="5"/>
      <c r="AL178" s="5"/>
      <c r="AM178" s="119"/>
      <c r="AN178" s="5"/>
      <c r="AO178" s="119"/>
      <c r="AP178" s="119"/>
      <c r="AQ178" s="119"/>
      <c r="AR178" s="119"/>
      <c r="AS178" s="119"/>
      <c r="AT178" s="119"/>
      <c r="AU178" s="119">
        <v>1</v>
      </c>
    </row>
    <row r="179" spans="1:47" s="8" customFormat="1" x14ac:dyDescent="0.15">
      <c r="A179" s="119">
        <v>178</v>
      </c>
      <c r="B179" s="5"/>
      <c r="C179" s="5"/>
      <c r="D179" s="10"/>
      <c r="E179" s="5"/>
      <c r="F179" s="10"/>
      <c r="G179" s="5"/>
      <c r="H179" s="5"/>
      <c r="I179" s="118"/>
      <c r="J179" s="10"/>
      <c r="K179" s="5"/>
      <c r="L179" s="7"/>
      <c r="M179" s="7"/>
      <c r="N179" s="10"/>
      <c r="O179" s="9"/>
      <c r="P179" s="9"/>
      <c r="Q179" s="10"/>
      <c r="R179" s="37"/>
      <c r="S179" s="37"/>
      <c r="T179" s="121">
        <f t="shared" si="3"/>
        <v>0</v>
      </c>
      <c r="U179" s="119"/>
      <c r="V179" s="119"/>
      <c r="W179" s="119"/>
      <c r="X179" s="119"/>
      <c r="Y179" s="119"/>
      <c r="Z179" s="119"/>
      <c r="AA179" s="10"/>
      <c r="AB179" s="5"/>
      <c r="AC179" s="5"/>
      <c r="AD179" s="240" t="e">
        <f>VLOOKUP(AA179,住所!A:D,4)</f>
        <v>#N/A</v>
      </c>
      <c r="AE179" s="119"/>
      <c r="AF179" s="119"/>
      <c r="AG179" s="7"/>
      <c r="AH179" s="7"/>
      <c r="AI179" s="5"/>
      <c r="AJ179" s="122">
        <v>1</v>
      </c>
      <c r="AK179" s="5"/>
      <c r="AL179" s="5"/>
      <c r="AM179" s="119"/>
      <c r="AN179" s="5"/>
      <c r="AO179" s="119"/>
      <c r="AP179" s="119"/>
      <c r="AQ179" s="119"/>
      <c r="AR179" s="119"/>
      <c r="AS179" s="119"/>
      <c r="AT179" s="119"/>
      <c r="AU179" s="119">
        <v>1</v>
      </c>
    </row>
    <row r="180" spans="1:47" s="8" customFormat="1" x14ac:dyDescent="0.15">
      <c r="A180" s="119">
        <v>179</v>
      </c>
      <c r="B180" s="5"/>
      <c r="C180" s="5"/>
      <c r="D180" s="10"/>
      <c r="E180" s="5"/>
      <c r="F180" s="10"/>
      <c r="G180" s="5"/>
      <c r="H180" s="5"/>
      <c r="I180" s="118"/>
      <c r="J180" s="10"/>
      <c r="K180" s="5"/>
      <c r="L180" s="7"/>
      <c r="M180" s="7"/>
      <c r="N180" s="10"/>
      <c r="O180" s="9"/>
      <c r="P180" s="9"/>
      <c r="Q180" s="10"/>
      <c r="R180" s="37"/>
      <c r="S180" s="37"/>
      <c r="T180" s="121">
        <f t="shared" si="3"/>
        <v>0</v>
      </c>
      <c r="U180" s="119"/>
      <c r="V180" s="119"/>
      <c r="W180" s="119"/>
      <c r="X180" s="119"/>
      <c r="Y180" s="119"/>
      <c r="Z180" s="119"/>
      <c r="AA180" s="10"/>
      <c r="AB180" s="5"/>
      <c r="AC180" s="5"/>
      <c r="AD180" s="240" t="e">
        <f>VLOOKUP(AA180,住所!A:D,4)</f>
        <v>#N/A</v>
      </c>
      <c r="AE180" s="119"/>
      <c r="AF180" s="119"/>
      <c r="AG180" s="7"/>
      <c r="AH180" s="7"/>
      <c r="AI180" s="5"/>
      <c r="AJ180" s="122">
        <v>1</v>
      </c>
      <c r="AK180" s="5"/>
      <c r="AL180" s="5"/>
      <c r="AM180" s="119"/>
      <c r="AN180" s="5"/>
      <c r="AO180" s="119"/>
      <c r="AP180" s="119"/>
      <c r="AQ180" s="119"/>
      <c r="AR180" s="119"/>
      <c r="AS180" s="119"/>
      <c r="AT180" s="119"/>
      <c r="AU180" s="119">
        <v>1</v>
      </c>
    </row>
    <row r="181" spans="1:47" s="8" customFormat="1" x14ac:dyDescent="0.15">
      <c r="A181" s="119">
        <v>180</v>
      </c>
      <c r="B181" s="5"/>
      <c r="C181" s="5"/>
      <c r="D181" s="10"/>
      <c r="E181" s="5"/>
      <c r="F181" s="10"/>
      <c r="G181" s="5"/>
      <c r="H181" s="5"/>
      <c r="I181" s="118"/>
      <c r="J181" s="10"/>
      <c r="K181" s="5"/>
      <c r="L181" s="7"/>
      <c r="M181" s="7"/>
      <c r="N181" s="10"/>
      <c r="O181" s="9"/>
      <c r="P181" s="9"/>
      <c r="Q181" s="10"/>
      <c r="R181" s="37"/>
      <c r="S181" s="37"/>
      <c r="T181" s="121">
        <f t="shared" si="3"/>
        <v>0</v>
      </c>
      <c r="U181" s="119"/>
      <c r="V181" s="119"/>
      <c r="W181" s="119"/>
      <c r="X181" s="119"/>
      <c r="Y181" s="119"/>
      <c r="Z181" s="119"/>
      <c r="AA181" s="10"/>
      <c r="AB181" s="5"/>
      <c r="AC181" s="5"/>
      <c r="AD181" s="240" t="e">
        <f>VLOOKUP(AA181,住所!A:D,4)</f>
        <v>#N/A</v>
      </c>
      <c r="AE181" s="119"/>
      <c r="AF181" s="119"/>
      <c r="AG181" s="7"/>
      <c r="AH181" s="7"/>
      <c r="AI181" s="5"/>
      <c r="AJ181" s="122">
        <v>1</v>
      </c>
      <c r="AK181" s="5"/>
      <c r="AL181" s="5"/>
      <c r="AM181" s="119"/>
      <c r="AN181" s="5"/>
      <c r="AO181" s="119"/>
      <c r="AP181" s="119"/>
      <c r="AQ181" s="119"/>
      <c r="AR181" s="119"/>
      <c r="AS181" s="119"/>
      <c r="AT181" s="119"/>
      <c r="AU181" s="119">
        <v>1</v>
      </c>
    </row>
    <row r="182" spans="1:47" s="8" customFormat="1" x14ac:dyDescent="0.15">
      <c r="A182" s="119">
        <v>181</v>
      </c>
      <c r="B182" s="5"/>
      <c r="C182" s="5"/>
      <c r="D182" s="10"/>
      <c r="E182" s="5"/>
      <c r="F182" s="10"/>
      <c r="G182" s="5"/>
      <c r="H182" s="5"/>
      <c r="I182" s="118"/>
      <c r="J182" s="10"/>
      <c r="K182" s="5"/>
      <c r="L182" s="7"/>
      <c r="M182" s="7"/>
      <c r="N182" s="10"/>
      <c r="O182" s="9"/>
      <c r="P182" s="9"/>
      <c r="Q182" s="10"/>
      <c r="R182" s="37"/>
      <c r="S182" s="37"/>
      <c r="T182" s="121">
        <f t="shared" si="3"/>
        <v>0</v>
      </c>
      <c r="U182" s="119"/>
      <c r="V182" s="119"/>
      <c r="W182" s="119"/>
      <c r="X182" s="119"/>
      <c r="Y182" s="119"/>
      <c r="Z182" s="119"/>
      <c r="AA182" s="10"/>
      <c r="AB182" s="5"/>
      <c r="AC182" s="5"/>
      <c r="AD182" s="240" t="e">
        <f>VLOOKUP(AA182,住所!A:D,4)</f>
        <v>#N/A</v>
      </c>
      <c r="AE182" s="119"/>
      <c r="AF182" s="119"/>
      <c r="AG182" s="7"/>
      <c r="AH182" s="7"/>
      <c r="AI182" s="5"/>
      <c r="AJ182" s="122">
        <v>1</v>
      </c>
      <c r="AK182" s="5"/>
      <c r="AL182" s="5"/>
      <c r="AM182" s="119"/>
      <c r="AN182" s="5"/>
      <c r="AO182" s="119"/>
      <c r="AP182" s="119"/>
      <c r="AQ182" s="119"/>
      <c r="AR182" s="119"/>
      <c r="AS182" s="119"/>
      <c r="AT182" s="119"/>
      <c r="AU182" s="119">
        <v>1</v>
      </c>
    </row>
    <row r="183" spans="1:47" s="8" customFormat="1" x14ac:dyDescent="0.15">
      <c r="A183" s="119">
        <v>182</v>
      </c>
      <c r="B183" s="5"/>
      <c r="C183" s="5"/>
      <c r="D183" s="10"/>
      <c r="E183" s="5"/>
      <c r="F183" s="10"/>
      <c r="G183" s="5"/>
      <c r="H183" s="5"/>
      <c r="I183" s="118"/>
      <c r="J183" s="10"/>
      <c r="K183" s="5"/>
      <c r="L183" s="7"/>
      <c r="M183" s="7"/>
      <c r="N183" s="10"/>
      <c r="O183" s="9"/>
      <c r="P183" s="9"/>
      <c r="Q183" s="10"/>
      <c r="R183" s="37"/>
      <c r="S183" s="37"/>
      <c r="T183" s="121">
        <f t="shared" si="3"/>
        <v>0</v>
      </c>
      <c r="U183" s="119"/>
      <c r="V183" s="119"/>
      <c r="W183" s="119"/>
      <c r="X183" s="119"/>
      <c r="Y183" s="119"/>
      <c r="Z183" s="119"/>
      <c r="AA183" s="10"/>
      <c r="AB183" s="5"/>
      <c r="AC183" s="5"/>
      <c r="AD183" s="240" t="e">
        <f>VLOOKUP(AA183,住所!A:D,4)</f>
        <v>#N/A</v>
      </c>
      <c r="AE183" s="119"/>
      <c r="AF183" s="119"/>
      <c r="AG183" s="7"/>
      <c r="AH183" s="7"/>
      <c r="AI183" s="5"/>
      <c r="AJ183" s="122">
        <v>1</v>
      </c>
      <c r="AK183" s="5"/>
      <c r="AL183" s="5"/>
      <c r="AM183" s="119"/>
      <c r="AN183" s="5"/>
      <c r="AO183" s="119"/>
      <c r="AP183" s="119"/>
      <c r="AQ183" s="119"/>
      <c r="AR183" s="119"/>
      <c r="AS183" s="119"/>
      <c r="AT183" s="119"/>
      <c r="AU183" s="119">
        <v>1</v>
      </c>
    </row>
    <row r="184" spans="1:47" s="8" customFormat="1" x14ac:dyDescent="0.15">
      <c r="A184" s="119">
        <v>183</v>
      </c>
      <c r="B184" s="5"/>
      <c r="C184" s="5"/>
      <c r="D184" s="10"/>
      <c r="E184" s="5"/>
      <c r="F184" s="10"/>
      <c r="G184" s="5"/>
      <c r="H184" s="5"/>
      <c r="I184" s="118"/>
      <c r="J184" s="10"/>
      <c r="K184" s="5"/>
      <c r="L184" s="7"/>
      <c r="M184" s="7"/>
      <c r="N184" s="10"/>
      <c r="O184" s="9"/>
      <c r="P184" s="9"/>
      <c r="Q184" s="10"/>
      <c r="R184" s="37"/>
      <c r="S184" s="37"/>
      <c r="T184" s="121">
        <f t="shared" si="3"/>
        <v>0</v>
      </c>
      <c r="U184" s="119"/>
      <c r="V184" s="119"/>
      <c r="W184" s="119"/>
      <c r="X184" s="119"/>
      <c r="Y184" s="119"/>
      <c r="Z184" s="119"/>
      <c r="AA184" s="10"/>
      <c r="AB184" s="5"/>
      <c r="AC184" s="5"/>
      <c r="AD184" s="240" t="e">
        <f>VLOOKUP(AA184,住所!A:D,4)</f>
        <v>#N/A</v>
      </c>
      <c r="AE184" s="119"/>
      <c r="AF184" s="119"/>
      <c r="AG184" s="7"/>
      <c r="AH184" s="7"/>
      <c r="AI184" s="5"/>
      <c r="AJ184" s="122">
        <v>1</v>
      </c>
      <c r="AK184" s="5"/>
      <c r="AL184" s="5"/>
      <c r="AM184" s="119"/>
      <c r="AN184" s="5"/>
      <c r="AO184" s="119"/>
      <c r="AP184" s="119"/>
      <c r="AQ184" s="119"/>
      <c r="AR184" s="119"/>
      <c r="AS184" s="119"/>
      <c r="AT184" s="119"/>
      <c r="AU184" s="119">
        <v>1</v>
      </c>
    </row>
    <row r="185" spans="1:47" s="8" customFormat="1" x14ac:dyDescent="0.15">
      <c r="A185" s="119">
        <v>184</v>
      </c>
      <c r="B185" s="5"/>
      <c r="C185" s="5"/>
      <c r="D185" s="10"/>
      <c r="E185" s="5"/>
      <c r="F185" s="10"/>
      <c r="G185" s="5"/>
      <c r="H185" s="5"/>
      <c r="I185" s="118"/>
      <c r="J185" s="10"/>
      <c r="K185" s="5"/>
      <c r="L185" s="7"/>
      <c r="M185" s="7"/>
      <c r="N185" s="10"/>
      <c r="O185" s="9"/>
      <c r="P185" s="9"/>
      <c r="Q185" s="10"/>
      <c r="R185" s="37"/>
      <c r="S185" s="37"/>
      <c r="T185" s="121">
        <f t="shared" si="3"/>
        <v>0</v>
      </c>
      <c r="U185" s="119"/>
      <c r="V185" s="119"/>
      <c r="W185" s="119"/>
      <c r="X185" s="119"/>
      <c r="Y185" s="119"/>
      <c r="Z185" s="119"/>
      <c r="AA185" s="10"/>
      <c r="AB185" s="5"/>
      <c r="AC185" s="5"/>
      <c r="AD185" s="240" t="e">
        <f>VLOOKUP(AA185,住所!A:D,4)</f>
        <v>#N/A</v>
      </c>
      <c r="AE185" s="119"/>
      <c r="AF185" s="119"/>
      <c r="AG185" s="7"/>
      <c r="AH185" s="7"/>
      <c r="AI185" s="5"/>
      <c r="AJ185" s="122">
        <v>1</v>
      </c>
      <c r="AK185" s="5"/>
      <c r="AL185" s="5"/>
      <c r="AM185" s="119"/>
      <c r="AN185" s="5"/>
      <c r="AO185" s="119"/>
      <c r="AP185" s="119"/>
      <c r="AQ185" s="119"/>
      <c r="AR185" s="119"/>
      <c r="AS185" s="119"/>
      <c r="AT185" s="119"/>
      <c r="AU185" s="119">
        <v>1</v>
      </c>
    </row>
    <row r="186" spans="1:47" s="8" customFormat="1" x14ac:dyDescent="0.15">
      <c r="A186" s="119">
        <v>185</v>
      </c>
      <c r="B186" s="5"/>
      <c r="C186" s="5"/>
      <c r="D186" s="10"/>
      <c r="E186" s="5"/>
      <c r="F186" s="10"/>
      <c r="G186" s="5"/>
      <c r="H186" s="5"/>
      <c r="I186" s="118"/>
      <c r="J186" s="10"/>
      <c r="K186" s="5"/>
      <c r="L186" s="7"/>
      <c r="M186" s="7"/>
      <c r="N186" s="10"/>
      <c r="O186" s="9"/>
      <c r="P186" s="9"/>
      <c r="Q186" s="10"/>
      <c r="R186" s="37"/>
      <c r="S186" s="37"/>
      <c r="T186" s="121">
        <f t="shared" si="3"/>
        <v>0</v>
      </c>
      <c r="U186" s="119"/>
      <c r="V186" s="119"/>
      <c r="W186" s="119"/>
      <c r="X186" s="119"/>
      <c r="Y186" s="119"/>
      <c r="Z186" s="119"/>
      <c r="AA186" s="10"/>
      <c r="AB186" s="5"/>
      <c r="AC186" s="5"/>
      <c r="AD186" s="240" t="e">
        <f>VLOOKUP(AA186,住所!A:D,4)</f>
        <v>#N/A</v>
      </c>
      <c r="AE186" s="119"/>
      <c r="AF186" s="119"/>
      <c r="AG186" s="7"/>
      <c r="AH186" s="7"/>
      <c r="AI186" s="5"/>
      <c r="AJ186" s="122">
        <v>1</v>
      </c>
      <c r="AK186" s="5"/>
      <c r="AL186" s="5"/>
      <c r="AM186" s="119"/>
      <c r="AN186" s="5"/>
      <c r="AO186" s="119"/>
      <c r="AP186" s="119"/>
      <c r="AQ186" s="119"/>
      <c r="AR186" s="119"/>
      <c r="AS186" s="119"/>
      <c r="AT186" s="119"/>
      <c r="AU186" s="119">
        <v>1</v>
      </c>
    </row>
    <row r="187" spans="1:47" s="8" customFormat="1" x14ac:dyDescent="0.15">
      <c r="A187" s="119">
        <v>186</v>
      </c>
      <c r="B187" s="5"/>
      <c r="C187" s="5"/>
      <c r="D187" s="10"/>
      <c r="E187" s="5"/>
      <c r="F187" s="10"/>
      <c r="G187" s="5"/>
      <c r="H187" s="5"/>
      <c r="I187" s="118"/>
      <c r="J187" s="10"/>
      <c r="K187" s="5"/>
      <c r="L187" s="7"/>
      <c r="M187" s="7"/>
      <c r="N187" s="10"/>
      <c r="O187" s="9"/>
      <c r="P187" s="9"/>
      <c r="Q187" s="10"/>
      <c r="R187" s="37"/>
      <c r="S187" s="37"/>
      <c r="T187" s="121">
        <f t="shared" si="3"/>
        <v>0</v>
      </c>
      <c r="U187" s="119"/>
      <c r="V187" s="119"/>
      <c r="W187" s="119"/>
      <c r="X187" s="119"/>
      <c r="Y187" s="119"/>
      <c r="Z187" s="119"/>
      <c r="AA187" s="10"/>
      <c r="AB187" s="5"/>
      <c r="AC187" s="5"/>
      <c r="AD187" s="240" t="e">
        <f>VLOOKUP(AA187,住所!A:D,4)</f>
        <v>#N/A</v>
      </c>
      <c r="AE187" s="119"/>
      <c r="AF187" s="119"/>
      <c r="AG187" s="7"/>
      <c r="AH187" s="7"/>
      <c r="AI187" s="5"/>
      <c r="AJ187" s="122">
        <v>1</v>
      </c>
      <c r="AK187" s="5"/>
      <c r="AL187" s="5"/>
      <c r="AM187" s="119"/>
      <c r="AN187" s="5"/>
      <c r="AO187" s="119"/>
      <c r="AP187" s="119"/>
      <c r="AQ187" s="119"/>
      <c r="AR187" s="119"/>
      <c r="AS187" s="119"/>
      <c r="AT187" s="119"/>
      <c r="AU187" s="119">
        <v>1</v>
      </c>
    </row>
    <row r="188" spans="1:47" s="8" customFormat="1" x14ac:dyDescent="0.15">
      <c r="A188" s="119">
        <v>187</v>
      </c>
      <c r="B188" s="5"/>
      <c r="C188" s="5"/>
      <c r="D188" s="10"/>
      <c r="E188" s="5"/>
      <c r="F188" s="10"/>
      <c r="G188" s="5"/>
      <c r="H188" s="5"/>
      <c r="I188" s="118"/>
      <c r="J188" s="10"/>
      <c r="K188" s="5"/>
      <c r="L188" s="7"/>
      <c r="M188" s="7"/>
      <c r="N188" s="10"/>
      <c r="O188" s="9"/>
      <c r="P188" s="9"/>
      <c r="Q188" s="10"/>
      <c r="R188" s="37"/>
      <c r="S188" s="37"/>
      <c r="T188" s="121">
        <f t="shared" si="3"/>
        <v>0</v>
      </c>
      <c r="U188" s="119"/>
      <c r="V188" s="119"/>
      <c r="W188" s="119"/>
      <c r="X188" s="119"/>
      <c r="Y188" s="119"/>
      <c r="Z188" s="119"/>
      <c r="AA188" s="10"/>
      <c r="AB188" s="5"/>
      <c r="AC188" s="5"/>
      <c r="AD188" s="240" t="e">
        <f>VLOOKUP(AA188,住所!A:D,4)</f>
        <v>#N/A</v>
      </c>
      <c r="AE188" s="119"/>
      <c r="AF188" s="119"/>
      <c r="AG188" s="7"/>
      <c r="AH188" s="7"/>
      <c r="AI188" s="5"/>
      <c r="AJ188" s="122">
        <v>1</v>
      </c>
      <c r="AK188" s="5"/>
      <c r="AL188" s="5"/>
      <c r="AM188" s="119"/>
      <c r="AN188" s="5"/>
      <c r="AO188" s="119"/>
      <c r="AP188" s="119"/>
      <c r="AQ188" s="119"/>
      <c r="AR188" s="119"/>
      <c r="AS188" s="119"/>
      <c r="AT188" s="119"/>
      <c r="AU188" s="119">
        <v>1</v>
      </c>
    </row>
    <row r="189" spans="1:47" s="8" customFormat="1" x14ac:dyDescent="0.15">
      <c r="A189" s="119">
        <v>188</v>
      </c>
      <c r="B189" s="5"/>
      <c r="C189" s="5"/>
      <c r="D189" s="10"/>
      <c r="E189" s="5"/>
      <c r="F189" s="10"/>
      <c r="G189" s="5"/>
      <c r="H189" s="5"/>
      <c r="I189" s="118"/>
      <c r="J189" s="10"/>
      <c r="K189" s="5"/>
      <c r="L189" s="7"/>
      <c r="M189" s="7"/>
      <c r="N189" s="10"/>
      <c r="O189" s="9"/>
      <c r="P189" s="9"/>
      <c r="Q189" s="10"/>
      <c r="R189" s="37"/>
      <c r="S189" s="37"/>
      <c r="T189" s="121">
        <f t="shared" si="3"/>
        <v>0</v>
      </c>
      <c r="U189" s="119"/>
      <c r="V189" s="119"/>
      <c r="W189" s="119"/>
      <c r="X189" s="119"/>
      <c r="Y189" s="119"/>
      <c r="Z189" s="119"/>
      <c r="AA189" s="10"/>
      <c r="AB189" s="5"/>
      <c r="AC189" s="5"/>
      <c r="AD189" s="240" t="e">
        <f>VLOOKUP(AA189,住所!A:D,4)</f>
        <v>#N/A</v>
      </c>
      <c r="AE189" s="119"/>
      <c r="AF189" s="119"/>
      <c r="AG189" s="7"/>
      <c r="AH189" s="7"/>
      <c r="AI189" s="5"/>
      <c r="AJ189" s="122">
        <v>1</v>
      </c>
      <c r="AK189" s="5"/>
      <c r="AL189" s="5"/>
      <c r="AM189" s="119"/>
      <c r="AN189" s="5"/>
      <c r="AO189" s="119"/>
      <c r="AP189" s="119"/>
      <c r="AQ189" s="119"/>
      <c r="AR189" s="119"/>
      <c r="AS189" s="119"/>
      <c r="AT189" s="119"/>
      <c r="AU189" s="119">
        <v>1</v>
      </c>
    </row>
    <row r="190" spans="1:47" s="8" customFormat="1" x14ac:dyDescent="0.15">
      <c r="A190" s="119">
        <v>189</v>
      </c>
      <c r="B190" s="5"/>
      <c r="C190" s="5"/>
      <c r="D190" s="10"/>
      <c r="E190" s="5"/>
      <c r="F190" s="10"/>
      <c r="G190" s="5"/>
      <c r="H190" s="5"/>
      <c r="I190" s="118"/>
      <c r="J190" s="10"/>
      <c r="K190" s="5"/>
      <c r="L190" s="7"/>
      <c r="M190" s="7"/>
      <c r="N190" s="10"/>
      <c r="O190" s="9"/>
      <c r="P190" s="9"/>
      <c r="Q190" s="10"/>
      <c r="R190" s="37"/>
      <c r="S190" s="37"/>
      <c r="T190" s="121">
        <f t="shared" si="3"/>
        <v>0</v>
      </c>
      <c r="U190" s="119"/>
      <c r="V190" s="119"/>
      <c r="W190" s="119"/>
      <c r="X190" s="119"/>
      <c r="Y190" s="119"/>
      <c r="Z190" s="119"/>
      <c r="AA190" s="10"/>
      <c r="AB190" s="5"/>
      <c r="AC190" s="5"/>
      <c r="AD190" s="240" t="e">
        <f>VLOOKUP(AA190,住所!A:D,4)</f>
        <v>#N/A</v>
      </c>
      <c r="AE190" s="119"/>
      <c r="AF190" s="119"/>
      <c r="AG190" s="7"/>
      <c r="AH190" s="7"/>
      <c r="AI190" s="5"/>
      <c r="AJ190" s="122">
        <v>1</v>
      </c>
      <c r="AK190" s="5"/>
      <c r="AL190" s="5"/>
      <c r="AM190" s="119"/>
      <c r="AN190" s="5"/>
      <c r="AO190" s="119"/>
      <c r="AP190" s="119"/>
      <c r="AQ190" s="119"/>
      <c r="AR190" s="119"/>
      <c r="AS190" s="119"/>
      <c r="AT190" s="119"/>
      <c r="AU190" s="119">
        <v>1</v>
      </c>
    </row>
    <row r="191" spans="1:47" s="8" customFormat="1" x14ac:dyDescent="0.15">
      <c r="A191" s="119">
        <v>190</v>
      </c>
      <c r="B191" s="5"/>
      <c r="C191" s="5"/>
      <c r="D191" s="10"/>
      <c r="E191" s="5"/>
      <c r="F191" s="10"/>
      <c r="G191" s="5"/>
      <c r="H191" s="5"/>
      <c r="I191" s="118"/>
      <c r="J191" s="10"/>
      <c r="K191" s="5"/>
      <c r="L191" s="7"/>
      <c r="M191" s="7"/>
      <c r="N191" s="10"/>
      <c r="O191" s="9"/>
      <c r="P191" s="9"/>
      <c r="Q191" s="10"/>
      <c r="R191" s="37"/>
      <c r="S191" s="37"/>
      <c r="T191" s="121">
        <f t="shared" si="3"/>
        <v>0</v>
      </c>
      <c r="U191" s="119"/>
      <c r="V191" s="119"/>
      <c r="W191" s="119"/>
      <c r="X191" s="119"/>
      <c r="Y191" s="119"/>
      <c r="Z191" s="119"/>
      <c r="AA191" s="10"/>
      <c r="AB191" s="5"/>
      <c r="AC191" s="5"/>
      <c r="AD191" s="240" t="e">
        <f>VLOOKUP(AA191,住所!A:D,4)</f>
        <v>#N/A</v>
      </c>
      <c r="AE191" s="119"/>
      <c r="AF191" s="119"/>
      <c r="AG191" s="7"/>
      <c r="AH191" s="7"/>
      <c r="AI191" s="5"/>
      <c r="AJ191" s="122">
        <v>1</v>
      </c>
      <c r="AK191" s="5"/>
      <c r="AL191" s="5"/>
      <c r="AM191" s="119"/>
      <c r="AN191" s="5"/>
      <c r="AO191" s="119"/>
      <c r="AP191" s="119"/>
      <c r="AQ191" s="119"/>
      <c r="AR191" s="119"/>
      <c r="AS191" s="119"/>
      <c r="AT191" s="119"/>
      <c r="AU191" s="119">
        <v>1</v>
      </c>
    </row>
    <row r="192" spans="1:47" s="8" customFormat="1" x14ac:dyDescent="0.15">
      <c r="A192" s="119">
        <v>191</v>
      </c>
      <c r="B192" s="5"/>
      <c r="C192" s="5"/>
      <c r="D192" s="10"/>
      <c r="E192" s="5"/>
      <c r="F192" s="10"/>
      <c r="G192" s="5"/>
      <c r="H192" s="5"/>
      <c r="I192" s="118"/>
      <c r="J192" s="10"/>
      <c r="K192" s="5"/>
      <c r="L192" s="7"/>
      <c r="M192" s="7"/>
      <c r="N192" s="10"/>
      <c r="O192" s="9"/>
      <c r="P192" s="9"/>
      <c r="Q192" s="10"/>
      <c r="R192" s="37"/>
      <c r="S192" s="37"/>
      <c r="T192" s="121">
        <f t="shared" si="3"/>
        <v>0</v>
      </c>
      <c r="U192" s="119"/>
      <c r="V192" s="119"/>
      <c r="W192" s="119"/>
      <c r="X192" s="119"/>
      <c r="Y192" s="119"/>
      <c r="Z192" s="119"/>
      <c r="AA192" s="10"/>
      <c r="AB192" s="5"/>
      <c r="AC192" s="5"/>
      <c r="AD192" s="240" t="e">
        <f>VLOOKUP(AA192,住所!A:D,4)</f>
        <v>#N/A</v>
      </c>
      <c r="AE192" s="119"/>
      <c r="AF192" s="119"/>
      <c r="AG192" s="7"/>
      <c r="AH192" s="7"/>
      <c r="AI192" s="5"/>
      <c r="AJ192" s="122">
        <v>1</v>
      </c>
      <c r="AK192" s="5"/>
      <c r="AL192" s="5"/>
      <c r="AM192" s="119"/>
      <c r="AN192" s="5"/>
      <c r="AO192" s="119"/>
      <c r="AP192" s="119"/>
      <c r="AQ192" s="119"/>
      <c r="AR192" s="119"/>
      <c r="AS192" s="119"/>
      <c r="AT192" s="119"/>
      <c r="AU192" s="119">
        <v>1</v>
      </c>
    </row>
    <row r="193" spans="1:47" s="8" customFormat="1" x14ac:dyDescent="0.15">
      <c r="A193" s="119">
        <v>192</v>
      </c>
      <c r="B193" s="5"/>
      <c r="C193" s="5"/>
      <c r="D193" s="10"/>
      <c r="E193" s="5"/>
      <c r="F193" s="10"/>
      <c r="G193" s="5"/>
      <c r="H193" s="5"/>
      <c r="I193" s="118"/>
      <c r="J193" s="10"/>
      <c r="K193" s="5"/>
      <c r="L193" s="7"/>
      <c r="M193" s="7"/>
      <c r="N193" s="10"/>
      <c r="O193" s="9"/>
      <c r="P193" s="9"/>
      <c r="Q193" s="10"/>
      <c r="R193" s="37"/>
      <c r="S193" s="37"/>
      <c r="T193" s="121">
        <f t="shared" si="3"/>
        <v>0</v>
      </c>
      <c r="U193" s="119"/>
      <c r="V193" s="119"/>
      <c r="W193" s="119"/>
      <c r="X193" s="119"/>
      <c r="Y193" s="119"/>
      <c r="Z193" s="119"/>
      <c r="AA193" s="10"/>
      <c r="AB193" s="5"/>
      <c r="AC193" s="5"/>
      <c r="AD193" s="240" t="e">
        <f>VLOOKUP(AA193,住所!A:D,4)</f>
        <v>#N/A</v>
      </c>
      <c r="AE193" s="119"/>
      <c r="AF193" s="119"/>
      <c r="AG193" s="7"/>
      <c r="AH193" s="7"/>
      <c r="AI193" s="5"/>
      <c r="AJ193" s="122">
        <v>1</v>
      </c>
      <c r="AK193" s="5"/>
      <c r="AL193" s="5"/>
      <c r="AM193" s="119"/>
      <c r="AN193" s="5"/>
      <c r="AO193" s="119"/>
      <c r="AP193" s="119"/>
      <c r="AQ193" s="119"/>
      <c r="AR193" s="119"/>
      <c r="AS193" s="119"/>
      <c r="AT193" s="119"/>
      <c r="AU193" s="119">
        <v>1</v>
      </c>
    </row>
    <row r="194" spans="1:47" s="8" customFormat="1" x14ac:dyDescent="0.15">
      <c r="A194" s="119">
        <v>193</v>
      </c>
      <c r="B194" s="5"/>
      <c r="C194" s="5"/>
      <c r="D194" s="10"/>
      <c r="E194" s="5"/>
      <c r="F194" s="10"/>
      <c r="G194" s="5"/>
      <c r="H194" s="5"/>
      <c r="I194" s="118"/>
      <c r="J194" s="10"/>
      <c r="K194" s="5"/>
      <c r="L194" s="7"/>
      <c r="M194" s="7"/>
      <c r="N194" s="10"/>
      <c r="O194" s="9"/>
      <c r="P194" s="9"/>
      <c r="Q194" s="10"/>
      <c r="R194" s="37"/>
      <c r="S194" s="37"/>
      <c r="T194" s="121">
        <f t="shared" si="3"/>
        <v>0</v>
      </c>
      <c r="U194" s="119"/>
      <c r="V194" s="119"/>
      <c r="W194" s="119"/>
      <c r="X194" s="119"/>
      <c r="Y194" s="119"/>
      <c r="Z194" s="119"/>
      <c r="AA194" s="10"/>
      <c r="AB194" s="5"/>
      <c r="AC194" s="5"/>
      <c r="AD194" s="240" t="e">
        <f>VLOOKUP(AA194,住所!A:D,4)</f>
        <v>#N/A</v>
      </c>
      <c r="AE194" s="119"/>
      <c r="AF194" s="119"/>
      <c r="AG194" s="7"/>
      <c r="AH194" s="7"/>
      <c r="AI194" s="5"/>
      <c r="AJ194" s="122">
        <v>1</v>
      </c>
      <c r="AK194" s="5"/>
      <c r="AL194" s="5"/>
      <c r="AM194" s="119"/>
      <c r="AN194" s="5"/>
      <c r="AO194" s="119"/>
      <c r="AP194" s="119"/>
      <c r="AQ194" s="119"/>
      <c r="AR194" s="119"/>
      <c r="AS194" s="119"/>
      <c r="AT194" s="119"/>
      <c r="AU194" s="119">
        <v>1</v>
      </c>
    </row>
    <row r="195" spans="1:47" s="8" customFormat="1" x14ac:dyDescent="0.15">
      <c r="A195" s="119">
        <v>194</v>
      </c>
      <c r="B195" s="5"/>
      <c r="C195" s="5"/>
      <c r="D195" s="10"/>
      <c r="E195" s="5"/>
      <c r="F195" s="10"/>
      <c r="G195" s="5"/>
      <c r="H195" s="5"/>
      <c r="I195" s="118"/>
      <c r="J195" s="10"/>
      <c r="K195" s="5"/>
      <c r="L195" s="7"/>
      <c r="M195" s="7"/>
      <c r="N195" s="10"/>
      <c r="O195" s="9"/>
      <c r="P195" s="9"/>
      <c r="Q195" s="10"/>
      <c r="R195" s="37"/>
      <c r="S195" s="37"/>
      <c r="T195" s="121">
        <f t="shared" ref="T195:T258" si="4">SUM(R195:S195)</f>
        <v>0</v>
      </c>
      <c r="U195" s="119"/>
      <c r="V195" s="119"/>
      <c r="W195" s="119"/>
      <c r="X195" s="119"/>
      <c r="Y195" s="119"/>
      <c r="Z195" s="119"/>
      <c r="AA195" s="10"/>
      <c r="AB195" s="5"/>
      <c r="AC195" s="5"/>
      <c r="AD195" s="240" t="e">
        <f>VLOOKUP(AA195,住所!A:D,4)</f>
        <v>#N/A</v>
      </c>
      <c r="AE195" s="119"/>
      <c r="AF195" s="119"/>
      <c r="AG195" s="7"/>
      <c r="AH195" s="7"/>
      <c r="AI195" s="5"/>
      <c r="AJ195" s="122">
        <v>1</v>
      </c>
      <c r="AK195" s="5"/>
      <c r="AL195" s="5"/>
      <c r="AM195" s="119"/>
      <c r="AN195" s="5"/>
      <c r="AO195" s="119"/>
      <c r="AP195" s="119"/>
      <c r="AQ195" s="119"/>
      <c r="AR195" s="119"/>
      <c r="AS195" s="119"/>
      <c r="AT195" s="119"/>
      <c r="AU195" s="119">
        <v>1</v>
      </c>
    </row>
    <row r="196" spans="1:47" s="8" customFormat="1" x14ac:dyDescent="0.15">
      <c r="A196" s="119">
        <v>195</v>
      </c>
      <c r="B196" s="5"/>
      <c r="C196" s="5"/>
      <c r="D196" s="10"/>
      <c r="E196" s="5"/>
      <c r="F196" s="10"/>
      <c r="G196" s="5"/>
      <c r="H196" s="5"/>
      <c r="I196" s="118"/>
      <c r="J196" s="10"/>
      <c r="K196" s="5"/>
      <c r="L196" s="7"/>
      <c r="M196" s="7"/>
      <c r="N196" s="10"/>
      <c r="O196" s="9"/>
      <c r="P196" s="9"/>
      <c r="Q196" s="10"/>
      <c r="R196" s="37"/>
      <c r="S196" s="37"/>
      <c r="T196" s="121">
        <f t="shared" si="4"/>
        <v>0</v>
      </c>
      <c r="U196" s="119"/>
      <c r="V196" s="119"/>
      <c r="W196" s="119"/>
      <c r="X196" s="119"/>
      <c r="Y196" s="119"/>
      <c r="Z196" s="119"/>
      <c r="AA196" s="10"/>
      <c r="AB196" s="5"/>
      <c r="AC196" s="5"/>
      <c r="AD196" s="240" t="e">
        <f>VLOOKUP(AA196,住所!A:D,4)</f>
        <v>#N/A</v>
      </c>
      <c r="AE196" s="119"/>
      <c r="AF196" s="119"/>
      <c r="AG196" s="7"/>
      <c r="AH196" s="7"/>
      <c r="AI196" s="5"/>
      <c r="AJ196" s="122">
        <v>1</v>
      </c>
      <c r="AK196" s="5"/>
      <c r="AL196" s="5"/>
      <c r="AM196" s="119"/>
      <c r="AN196" s="5"/>
      <c r="AO196" s="119"/>
      <c r="AP196" s="119"/>
      <c r="AQ196" s="119"/>
      <c r="AR196" s="119"/>
      <c r="AS196" s="119"/>
      <c r="AT196" s="119"/>
      <c r="AU196" s="119">
        <v>1</v>
      </c>
    </row>
    <row r="197" spans="1:47" s="8" customFormat="1" x14ac:dyDescent="0.15">
      <c r="A197" s="119">
        <v>196</v>
      </c>
      <c r="B197" s="5"/>
      <c r="C197" s="5"/>
      <c r="D197" s="10"/>
      <c r="E197" s="5"/>
      <c r="F197" s="10"/>
      <c r="G197" s="5"/>
      <c r="H197" s="5"/>
      <c r="I197" s="118"/>
      <c r="J197" s="10"/>
      <c r="K197" s="5"/>
      <c r="L197" s="7"/>
      <c r="M197" s="7"/>
      <c r="N197" s="10"/>
      <c r="O197" s="9"/>
      <c r="P197" s="9"/>
      <c r="Q197" s="10"/>
      <c r="R197" s="37"/>
      <c r="S197" s="37"/>
      <c r="T197" s="121">
        <f t="shared" si="4"/>
        <v>0</v>
      </c>
      <c r="U197" s="119"/>
      <c r="V197" s="119"/>
      <c r="W197" s="119"/>
      <c r="X197" s="119"/>
      <c r="Y197" s="119"/>
      <c r="Z197" s="119"/>
      <c r="AA197" s="10"/>
      <c r="AB197" s="5"/>
      <c r="AC197" s="5"/>
      <c r="AD197" s="240" t="e">
        <f>VLOOKUP(AA197,住所!A:D,4)</f>
        <v>#N/A</v>
      </c>
      <c r="AE197" s="119"/>
      <c r="AF197" s="119"/>
      <c r="AG197" s="7"/>
      <c r="AH197" s="7"/>
      <c r="AI197" s="5"/>
      <c r="AJ197" s="122">
        <v>1</v>
      </c>
      <c r="AK197" s="5"/>
      <c r="AL197" s="5"/>
      <c r="AM197" s="119"/>
      <c r="AN197" s="5"/>
      <c r="AO197" s="119"/>
      <c r="AP197" s="119"/>
      <c r="AQ197" s="119"/>
      <c r="AR197" s="119"/>
      <c r="AS197" s="119"/>
      <c r="AT197" s="119"/>
      <c r="AU197" s="119">
        <v>1</v>
      </c>
    </row>
    <row r="198" spans="1:47" s="8" customFormat="1" x14ac:dyDescent="0.15">
      <c r="A198" s="119">
        <v>197</v>
      </c>
      <c r="B198" s="5"/>
      <c r="C198" s="5"/>
      <c r="D198" s="10"/>
      <c r="E198" s="5"/>
      <c r="F198" s="10"/>
      <c r="G198" s="5"/>
      <c r="H198" s="5"/>
      <c r="I198" s="118"/>
      <c r="J198" s="10"/>
      <c r="K198" s="5"/>
      <c r="L198" s="7"/>
      <c r="M198" s="7"/>
      <c r="N198" s="10"/>
      <c r="O198" s="9"/>
      <c r="P198" s="9"/>
      <c r="Q198" s="10"/>
      <c r="R198" s="37"/>
      <c r="S198" s="37"/>
      <c r="T198" s="121">
        <f t="shared" si="4"/>
        <v>0</v>
      </c>
      <c r="U198" s="119"/>
      <c r="V198" s="119"/>
      <c r="W198" s="119"/>
      <c r="X198" s="119"/>
      <c r="Y198" s="119"/>
      <c r="Z198" s="119"/>
      <c r="AA198" s="10"/>
      <c r="AB198" s="5"/>
      <c r="AC198" s="5"/>
      <c r="AD198" s="240" t="e">
        <f>VLOOKUP(AA198,住所!A:D,4)</f>
        <v>#N/A</v>
      </c>
      <c r="AE198" s="119"/>
      <c r="AF198" s="119"/>
      <c r="AG198" s="7"/>
      <c r="AH198" s="7"/>
      <c r="AI198" s="5"/>
      <c r="AJ198" s="122">
        <v>1</v>
      </c>
      <c r="AK198" s="5"/>
      <c r="AL198" s="5"/>
      <c r="AM198" s="119"/>
      <c r="AN198" s="5"/>
      <c r="AO198" s="119"/>
      <c r="AP198" s="119"/>
      <c r="AQ198" s="119"/>
      <c r="AR198" s="119"/>
      <c r="AS198" s="119"/>
      <c r="AT198" s="119"/>
      <c r="AU198" s="119">
        <v>1</v>
      </c>
    </row>
    <row r="199" spans="1:47" s="8" customFormat="1" x14ac:dyDescent="0.15">
      <c r="A199" s="119">
        <v>198</v>
      </c>
      <c r="B199" s="5"/>
      <c r="C199" s="5"/>
      <c r="D199" s="10"/>
      <c r="E199" s="5"/>
      <c r="F199" s="10"/>
      <c r="G199" s="5"/>
      <c r="H199" s="5"/>
      <c r="I199" s="118"/>
      <c r="J199" s="10"/>
      <c r="K199" s="5"/>
      <c r="L199" s="7"/>
      <c r="M199" s="7"/>
      <c r="N199" s="10"/>
      <c r="O199" s="9"/>
      <c r="P199" s="9"/>
      <c r="Q199" s="10"/>
      <c r="R199" s="37"/>
      <c r="S199" s="37"/>
      <c r="T199" s="121">
        <f t="shared" si="4"/>
        <v>0</v>
      </c>
      <c r="U199" s="119"/>
      <c r="V199" s="119"/>
      <c r="W199" s="119"/>
      <c r="X199" s="119"/>
      <c r="Y199" s="119"/>
      <c r="Z199" s="119"/>
      <c r="AA199" s="10"/>
      <c r="AB199" s="5"/>
      <c r="AC199" s="5"/>
      <c r="AD199" s="240" t="e">
        <f>VLOOKUP(AA199,住所!A:D,4)</f>
        <v>#N/A</v>
      </c>
      <c r="AE199" s="119"/>
      <c r="AF199" s="119"/>
      <c r="AG199" s="7"/>
      <c r="AH199" s="7"/>
      <c r="AI199" s="5"/>
      <c r="AJ199" s="122">
        <v>1</v>
      </c>
      <c r="AK199" s="5"/>
      <c r="AL199" s="5"/>
      <c r="AM199" s="119"/>
      <c r="AN199" s="5"/>
      <c r="AO199" s="119"/>
      <c r="AP199" s="119"/>
      <c r="AQ199" s="119"/>
      <c r="AR199" s="119"/>
      <c r="AS199" s="119"/>
      <c r="AT199" s="119"/>
      <c r="AU199" s="119">
        <v>1</v>
      </c>
    </row>
    <row r="200" spans="1:47" s="8" customFormat="1" x14ac:dyDescent="0.15">
      <c r="A200" s="119">
        <v>199</v>
      </c>
      <c r="B200" s="5"/>
      <c r="C200" s="5"/>
      <c r="D200" s="10"/>
      <c r="E200" s="5"/>
      <c r="F200" s="10"/>
      <c r="G200" s="5"/>
      <c r="H200" s="5"/>
      <c r="I200" s="118"/>
      <c r="J200" s="10"/>
      <c r="K200" s="5"/>
      <c r="L200" s="7"/>
      <c r="M200" s="7"/>
      <c r="N200" s="10"/>
      <c r="O200" s="9"/>
      <c r="P200" s="9"/>
      <c r="Q200" s="10"/>
      <c r="R200" s="37"/>
      <c r="S200" s="37"/>
      <c r="T200" s="121">
        <f t="shared" si="4"/>
        <v>0</v>
      </c>
      <c r="U200" s="119"/>
      <c r="V200" s="119"/>
      <c r="W200" s="119"/>
      <c r="X200" s="119"/>
      <c r="Y200" s="119"/>
      <c r="Z200" s="119"/>
      <c r="AA200" s="10"/>
      <c r="AB200" s="5"/>
      <c r="AC200" s="5"/>
      <c r="AD200" s="240" t="e">
        <f>VLOOKUP(AA200,住所!A:D,4)</f>
        <v>#N/A</v>
      </c>
      <c r="AE200" s="119"/>
      <c r="AF200" s="119"/>
      <c r="AG200" s="7"/>
      <c r="AH200" s="7"/>
      <c r="AI200" s="5"/>
      <c r="AJ200" s="122">
        <v>1</v>
      </c>
      <c r="AK200" s="5"/>
      <c r="AL200" s="5"/>
      <c r="AM200" s="119"/>
      <c r="AN200" s="5"/>
      <c r="AO200" s="119"/>
      <c r="AP200" s="119"/>
      <c r="AQ200" s="119"/>
      <c r="AR200" s="119"/>
      <c r="AS200" s="119"/>
      <c r="AT200" s="119"/>
      <c r="AU200" s="119">
        <v>1</v>
      </c>
    </row>
    <row r="201" spans="1:47" s="8" customFormat="1" x14ac:dyDescent="0.15">
      <c r="A201" s="119">
        <v>200</v>
      </c>
      <c r="B201" s="5"/>
      <c r="C201" s="5"/>
      <c r="D201" s="10"/>
      <c r="E201" s="5"/>
      <c r="F201" s="10"/>
      <c r="G201" s="5"/>
      <c r="H201" s="5"/>
      <c r="I201" s="118"/>
      <c r="J201" s="10"/>
      <c r="K201" s="5"/>
      <c r="L201" s="7"/>
      <c r="M201" s="7"/>
      <c r="N201" s="10"/>
      <c r="O201" s="9"/>
      <c r="P201" s="9"/>
      <c r="Q201" s="10"/>
      <c r="R201" s="37"/>
      <c r="S201" s="37"/>
      <c r="T201" s="121">
        <f t="shared" si="4"/>
        <v>0</v>
      </c>
      <c r="U201" s="119"/>
      <c r="V201" s="119"/>
      <c r="W201" s="119"/>
      <c r="X201" s="119"/>
      <c r="Y201" s="119"/>
      <c r="Z201" s="119"/>
      <c r="AA201" s="10"/>
      <c r="AB201" s="5"/>
      <c r="AC201" s="5"/>
      <c r="AD201" s="240" t="e">
        <f>VLOOKUP(AA201,住所!A:D,4)</f>
        <v>#N/A</v>
      </c>
      <c r="AE201" s="119"/>
      <c r="AF201" s="119"/>
      <c r="AG201" s="7"/>
      <c r="AH201" s="7"/>
      <c r="AI201" s="5"/>
      <c r="AJ201" s="122">
        <v>1</v>
      </c>
      <c r="AK201" s="5"/>
      <c r="AL201" s="5"/>
      <c r="AM201" s="119"/>
      <c r="AN201" s="5"/>
      <c r="AO201" s="119"/>
      <c r="AP201" s="119"/>
      <c r="AQ201" s="119"/>
      <c r="AR201" s="119"/>
      <c r="AS201" s="119"/>
      <c r="AT201" s="119"/>
      <c r="AU201" s="119">
        <v>1</v>
      </c>
    </row>
    <row r="202" spans="1:47" s="8" customFormat="1" x14ac:dyDescent="0.15">
      <c r="A202" s="119">
        <v>201</v>
      </c>
      <c r="B202" s="5"/>
      <c r="C202" s="5"/>
      <c r="D202" s="10"/>
      <c r="E202" s="5"/>
      <c r="F202" s="10"/>
      <c r="G202" s="5"/>
      <c r="H202" s="5"/>
      <c r="I202" s="118"/>
      <c r="J202" s="10"/>
      <c r="K202" s="5"/>
      <c r="L202" s="7"/>
      <c r="M202" s="7"/>
      <c r="N202" s="10"/>
      <c r="O202" s="9"/>
      <c r="P202" s="9"/>
      <c r="Q202" s="10"/>
      <c r="R202" s="37"/>
      <c r="S202" s="37"/>
      <c r="T202" s="121">
        <f t="shared" si="4"/>
        <v>0</v>
      </c>
      <c r="U202" s="119"/>
      <c r="V202" s="119"/>
      <c r="W202" s="119"/>
      <c r="X202" s="119"/>
      <c r="Y202" s="119"/>
      <c r="Z202" s="119"/>
      <c r="AA202" s="10"/>
      <c r="AB202" s="5"/>
      <c r="AC202" s="5"/>
      <c r="AD202" s="240" t="e">
        <f>VLOOKUP(AA202,住所!A:D,4)</f>
        <v>#N/A</v>
      </c>
      <c r="AE202" s="119"/>
      <c r="AF202" s="119"/>
      <c r="AG202" s="7"/>
      <c r="AH202" s="7"/>
      <c r="AI202" s="5"/>
      <c r="AJ202" s="122">
        <v>1</v>
      </c>
      <c r="AK202" s="5"/>
      <c r="AL202" s="5"/>
      <c r="AM202" s="119"/>
      <c r="AN202" s="5"/>
      <c r="AO202" s="119"/>
      <c r="AP202" s="119"/>
      <c r="AQ202" s="119"/>
      <c r="AR202" s="119"/>
      <c r="AS202" s="119"/>
      <c r="AT202" s="119"/>
      <c r="AU202" s="119">
        <v>1</v>
      </c>
    </row>
    <row r="203" spans="1:47" s="8" customFormat="1" x14ac:dyDescent="0.15">
      <c r="A203" s="119">
        <v>202</v>
      </c>
      <c r="B203" s="5"/>
      <c r="C203" s="5"/>
      <c r="D203" s="10"/>
      <c r="E203" s="5"/>
      <c r="F203" s="10"/>
      <c r="G203" s="5"/>
      <c r="H203" s="5"/>
      <c r="I203" s="118"/>
      <c r="J203" s="10"/>
      <c r="K203" s="5"/>
      <c r="L203" s="7"/>
      <c r="M203" s="7"/>
      <c r="N203" s="10"/>
      <c r="O203" s="9"/>
      <c r="P203" s="9"/>
      <c r="Q203" s="10"/>
      <c r="R203" s="37"/>
      <c r="S203" s="37"/>
      <c r="T203" s="121">
        <f t="shared" si="4"/>
        <v>0</v>
      </c>
      <c r="U203" s="119"/>
      <c r="V203" s="119"/>
      <c r="W203" s="119"/>
      <c r="X203" s="119"/>
      <c r="Y203" s="119"/>
      <c r="Z203" s="119"/>
      <c r="AA203" s="10"/>
      <c r="AB203" s="5"/>
      <c r="AC203" s="5"/>
      <c r="AD203" s="240" t="e">
        <f>VLOOKUP(AA203,住所!A:D,4)</f>
        <v>#N/A</v>
      </c>
      <c r="AE203" s="119"/>
      <c r="AF203" s="119"/>
      <c r="AG203" s="7"/>
      <c r="AH203" s="7"/>
      <c r="AI203" s="5"/>
      <c r="AJ203" s="122">
        <v>1</v>
      </c>
      <c r="AK203" s="5"/>
      <c r="AL203" s="5"/>
      <c r="AM203" s="119"/>
      <c r="AN203" s="5"/>
      <c r="AO203" s="119"/>
      <c r="AP203" s="119"/>
      <c r="AQ203" s="119"/>
      <c r="AR203" s="119"/>
      <c r="AS203" s="119"/>
      <c r="AT203" s="119"/>
      <c r="AU203" s="119">
        <v>1</v>
      </c>
    </row>
    <row r="204" spans="1:47" s="8" customFormat="1" x14ac:dyDescent="0.15">
      <c r="A204" s="119">
        <v>203</v>
      </c>
      <c r="B204" s="5"/>
      <c r="C204" s="5"/>
      <c r="D204" s="10"/>
      <c r="E204" s="5"/>
      <c r="F204" s="10"/>
      <c r="G204" s="5"/>
      <c r="H204" s="5"/>
      <c r="I204" s="118"/>
      <c r="J204" s="10"/>
      <c r="K204" s="5"/>
      <c r="L204" s="7"/>
      <c r="M204" s="7"/>
      <c r="N204" s="10"/>
      <c r="O204" s="9"/>
      <c r="P204" s="9"/>
      <c r="Q204" s="10"/>
      <c r="R204" s="37"/>
      <c r="S204" s="37"/>
      <c r="T204" s="121">
        <f t="shared" si="4"/>
        <v>0</v>
      </c>
      <c r="U204" s="119"/>
      <c r="V204" s="119"/>
      <c r="W204" s="119"/>
      <c r="X204" s="119"/>
      <c r="Y204" s="119"/>
      <c r="Z204" s="119"/>
      <c r="AA204" s="10"/>
      <c r="AB204" s="5"/>
      <c r="AC204" s="5"/>
      <c r="AD204" s="240" t="e">
        <f>VLOOKUP(AA204,住所!A:D,4)</f>
        <v>#N/A</v>
      </c>
      <c r="AE204" s="119"/>
      <c r="AF204" s="119"/>
      <c r="AG204" s="7"/>
      <c r="AH204" s="7"/>
      <c r="AI204" s="5"/>
      <c r="AJ204" s="122">
        <v>1</v>
      </c>
      <c r="AK204" s="5"/>
      <c r="AL204" s="5"/>
      <c r="AM204" s="119"/>
      <c r="AN204" s="5"/>
      <c r="AO204" s="119"/>
      <c r="AP204" s="119"/>
      <c r="AQ204" s="119"/>
      <c r="AR204" s="119"/>
      <c r="AS204" s="119"/>
      <c r="AT204" s="119"/>
      <c r="AU204" s="119">
        <v>1</v>
      </c>
    </row>
    <row r="205" spans="1:47" s="8" customFormat="1" x14ac:dyDescent="0.15">
      <c r="A205" s="119">
        <v>204</v>
      </c>
      <c r="B205" s="5"/>
      <c r="C205" s="5"/>
      <c r="D205" s="10"/>
      <c r="E205" s="5"/>
      <c r="F205" s="10"/>
      <c r="G205" s="5"/>
      <c r="H205" s="5"/>
      <c r="I205" s="118"/>
      <c r="J205" s="10"/>
      <c r="K205" s="5"/>
      <c r="L205" s="7"/>
      <c r="M205" s="7"/>
      <c r="N205" s="10"/>
      <c r="O205" s="9"/>
      <c r="P205" s="9"/>
      <c r="Q205" s="10"/>
      <c r="R205" s="37"/>
      <c r="S205" s="37"/>
      <c r="T205" s="121">
        <f t="shared" si="4"/>
        <v>0</v>
      </c>
      <c r="U205" s="119"/>
      <c r="V205" s="119"/>
      <c r="W205" s="119"/>
      <c r="X205" s="119"/>
      <c r="Y205" s="119"/>
      <c r="Z205" s="119"/>
      <c r="AA205" s="10"/>
      <c r="AB205" s="5"/>
      <c r="AC205" s="5"/>
      <c r="AD205" s="240" t="e">
        <f>VLOOKUP(AA205,住所!A:D,4)</f>
        <v>#N/A</v>
      </c>
      <c r="AE205" s="119"/>
      <c r="AF205" s="119"/>
      <c r="AG205" s="7"/>
      <c r="AH205" s="7"/>
      <c r="AI205" s="5"/>
      <c r="AJ205" s="122">
        <v>1</v>
      </c>
      <c r="AK205" s="5"/>
      <c r="AL205" s="5"/>
      <c r="AM205" s="119"/>
      <c r="AN205" s="5"/>
      <c r="AO205" s="119"/>
      <c r="AP205" s="119"/>
      <c r="AQ205" s="119"/>
      <c r="AR205" s="119"/>
      <c r="AS205" s="119"/>
      <c r="AT205" s="119"/>
      <c r="AU205" s="119">
        <v>1</v>
      </c>
    </row>
    <row r="206" spans="1:47" s="8" customFormat="1" x14ac:dyDescent="0.15">
      <c r="A206" s="119">
        <v>205</v>
      </c>
      <c r="B206" s="5"/>
      <c r="C206" s="5"/>
      <c r="D206" s="10"/>
      <c r="E206" s="5"/>
      <c r="F206" s="10"/>
      <c r="G206" s="5"/>
      <c r="H206" s="5"/>
      <c r="I206" s="118"/>
      <c r="J206" s="10"/>
      <c r="K206" s="5"/>
      <c r="L206" s="7"/>
      <c r="M206" s="7"/>
      <c r="N206" s="10"/>
      <c r="O206" s="9"/>
      <c r="P206" s="9"/>
      <c r="Q206" s="10"/>
      <c r="R206" s="37"/>
      <c r="S206" s="37"/>
      <c r="T206" s="121">
        <f t="shared" si="4"/>
        <v>0</v>
      </c>
      <c r="U206" s="119"/>
      <c r="V206" s="119"/>
      <c r="W206" s="119"/>
      <c r="X206" s="119"/>
      <c r="Y206" s="119"/>
      <c r="Z206" s="119"/>
      <c r="AA206" s="10"/>
      <c r="AB206" s="5"/>
      <c r="AC206" s="5"/>
      <c r="AD206" s="240" t="e">
        <f>VLOOKUP(AA206,住所!A:D,4)</f>
        <v>#N/A</v>
      </c>
      <c r="AE206" s="119"/>
      <c r="AF206" s="119"/>
      <c r="AG206" s="7"/>
      <c r="AH206" s="7"/>
      <c r="AI206" s="5"/>
      <c r="AJ206" s="122">
        <v>1</v>
      </c>
      <c r="AK206" s="5"/>
      <c r="AL206" s="5"/>
      <c r="AM206" s="119"/>
      <c r="AN206" s="5"/>
      <c r="AO206" s="119"/>
      <c r="AP206" s="119"/>
      <c r="AQ206" s="119"/>
      <c r="AR206" s="119"/>
      <c r="AS206" s="119"/>
      <c r="AT206" s="119"/>
      <c r="AU206" s="119">
        <v>1</v>
      </c>
    </row>
    <row r="207" spans="1:47" s="8" customFormat="1" x14ac:dyDescent="0.15">
      <c r="A207" s="119">
        <v>206</v>
      </c>
      <c r="B207" s="5"/>
      <c r="C207" s="5"/>
      <c r="D207" s="10"/>
      <c r="E207" s="5"/>
      <c r="F207" s="10"/>
      <c r="G207" s="5"/>
      <c r="H207" s="5"/>
      <c r="I207" s="118"/>
      <c r="J207" s="10"/>
      <c r="K207" s="5"/>
      <c r="L207" s="7"/>
      <c r="M207" s="7"/>
      <c r="N207" s="10"/>
      <c r="O207" s="9"/>
      <c r="P207" s="9"/>
      <c r="Q207" s="10"/>
      <c r="R207" s="37"/>
      <c r="S207" s="37"/>
      <c r="T207" s="121">
        <f t="shared" si="4"/>
        <v>0</v>
      </c>
      <c r="U207" s="119"/>
      <c r="V207" s="119"/>
      <c r="W207" s="119"/>
      <c r="X207" s="119"/>
      <c r="Y207" s="119"/>
      <c r="Z207" s="119"/>
      <c r="AA207" s="10"/>
      <c r="AB207" s="5"/>
      <c r="AC207" s="5"/>
      <c r="AD207" s="240" t="e">
        <f>VLOOKUP(AA207,住所!A:D,4)</f>
        <v>#N/A</v>
      </c>
      <c r="AE207" s="119"/>
      <c r="AF207" s="119"/>
      <c r="AG207" s="7"/>
      <c r="AH207" s="7"/>
      <c r="AI207" s="5"/>
      <c r="AJ207" s="122">
        <v>1</v>
      </c>
      <c r="AK207" s="5"/>
      <c r="AL207" s="5"/>
      <c r="AM207" s="119"/>
      <c r="AN207" s="5"/>
      <c r="AO207" s="119"/>
      <c r="AP207" s="119"/>
      <c r="AQ207" s="119"/>
      <c r="AR207" s="119"/>
      <c r="AS207" s="119"/>
      <c r="AT207" s="119"/>
      <c r="AU207" s="119">
        <v>1</v>
      </c>
    </row>
    <row r="208" spans="1:47" s="8" customFormat="1" x14ac:dyDescent="0.15">
      <c r="A208" s="119">
        <v>207</v>
      </c>
      <c r="B208" s="5"/>
      <c r="C208" s="5"/>
      <c r="D208" s="10"/>
      <c r="E208" s="5"/>
      <c r="F208" s="10"/>
      <c r="G208" s="5"/>
      <c r="H208" s="5"/>
      <c r="I208" s="118"/>
      <c r="J208" s="10"/>
      <c r="K208" s="5"/>
      <c r="L208" s="7"/>
      <c r="M208" s="7"/>
      <c r="N208" s="10"/>
      <c r="O208" s="9"/>
      <c r="P208" s="9"/>
      <c r="Q208" s="10"/>
      <c r="R208" s="37"/>
      <c r="S208" s="37"/>
      <c r="T208" s="121">
        <f t="shared" si="4"/>
        <v>0</v>
      </c>
      <c r="U208" s="119"/>
      <c r="V208" s="119"/>
      <c r="W208" s="119"/>
      <c r="X208" s="119"/>
      <c r="Y208" s="119"/>
      <c r="Z208" s="119"/>
      <c r="AA208" s="10"/>
      <c r="AB208" s="5"/>
      <c r="AC208" s="5"/>
      <c r="AD208" s="240" t="e">
        <f>VLOOKUP(AA208,住所!A:D,4)</f>
        <v>#N/A</v>
      </c>
      <c r="AE208" s="119"/>
      <c r="AF208" s="119"/>
      <c r="AG208" s="7"/>
      <c r="AH208" s="7"/>
      <c r="AI208" s="5"/>
      <c r="AJ208" s="122">
        <v>1</v>
      </c>
      <c r="AK208" s="5"/>
      <c r="AL208" s="5"/>
      <c r="AM208" s="119"/>
      <c r="AN208" s="5"/>
      <c r="AO208" s="119"/>
      <c r="AP208" s="119"/>
      <c r="AQ208" s="119"/>
      <c r="AR208" s="119"/>
      <c r="AS208" s="119"/>
      <c r="AT208" s="119"/>
      <c r="AU208" s="119">
        <v>1</v>
      </c>
    </row>
    <row r="209" spans="1:47" s="8" customFormat="1" x14ac:dyDescent="0.15">
      <c r="A209" s="119">
        <v>208</v>
      </c>
      <c r="B209" s="5"/>
      <c r="C209" s="5"/>
      <c r="D209" s="10"/>
      <c r="E209" s="5"/>
      <c r="F209" s="10"/>
      <c r="G209" s="5"/>
      <c r="H209" s="5"/>
      <c r="I209" s="118"/>
      <c r="J209" s="10"/>
      <c r="K209" s="5"/>
      <c r="L209" s="7"/>
      <c r="M209" s="7"/>
      <c r="N209" s="10"/>
      <c r="O209" s="9"/>
      <c r="P209" s="9"/>
      <c r="Q209" s="10"/>
      <c r="R209" s="37"/>
      <c r="S209" s="37"/>
      <c r="T209" s="121">
        <f t="shared" si="4"/>
        <v>0</v>
      </c>
      <c r="U209" s="119"/>
      <c r="V209" s="119"/>
      <c r="W209" s="119"/>
      <c r="X209" s="119"/>
      <c r="Y209" s="119"/>
      <c r="Z209" s="119"/>
      <c r="AA209" s="10"/>
      <c r="AB209" s="5"/>
      <c r="AC209" s="5"/>
      <c r="AD209" s="240" t="e">
        <f>VLOOKUP(AA209,住所!A:D,4)</f>
        <v>#N/A</v>
      </c>
      <c r="AE209" s="119"/>
      <c r="AF209" s="119"/>
      <c r="AG209" s="7"/>
      <c r="AH209" s="7"/>
      <c r="AI209" s="5"/>
      <c r="AJ209" s="122">
        <v>1</v>
      </c>
      <c r="AK209" s="5"/>
      <c r="AL209" s="5"/>
      <c r="AM209" s="119"/>
      <c r="AN209" s="5"/>
      <c r="AO209" s="119"/>
      <c r="AP209" s="119"/>
      <c r="AQ209" s="119"/>
      <c r="AR209" s="119"/>
      <c r="AS209" s="119"/>
      <c r="AT209" s="119"/>
      <c r="AU209" s="119">
        <v>1</v>
      </c>
    </row>
    <row r="210" spans="1:47" s="8" customFormat="1" x14ac:dyDescent="0.15">
      <c r="A210" s="119">
        <v>209</v>
      </c>
      <c r="B210" s="5"/>
      <c r="C210" s="5"/>
      <c r="D210" s="10"/>
      <c r="E210" s="5"/>
      <c r="F210" s="10"/>
      <c r="G210" s="5"/>
      <c r="H210" s="5"/>
      <c r="I210" s="118"/>
      <c r="J210" s="10"/>
      <c r="K210" s="5"/>
      <c r="L210" s="7"/>
      <c r="M210" s="7"/>
      <c r="N210" s="10"/>
      <c r="O210" s="9"/>
      <c r="P210" s="9"/>
      <c r="Q210" s="10"/>
      <c r="R210" s="37"/>
      <c r="S210" s="37"/>
      <c r="T210" s="121">
        <f t="shared" si="4"/>
        <v>0</v>
      </c>
      <c r="U210" s="119"/>
      <c r="V210" s="119"/>
      <c r="W210" s="119"/>
      <c r="X210" s="119"/>
      <c r="Y210" s="119"/>
      <c r="Z210" s="119"/>
      <c r="AA210" s="10"/>
      <c r="AB210" s="5"/>
      <c r="AC210" s="5"/>
      <c r="AD210" s="240" t="e">
        <f>VLOOKUP(AA210,住所!A:D,4)</f>
        <v>#N/A</v>
      </c>
      <c r="AE210" s="119"/>
      <c r="AF210" s="119"/>
      <c r="AG210" s="7"/>
      <c r="AH210" s="7"/>
      <c r="AI210" s="5"/>
      <c r="AJ210" s="122">
        <v>1</v>
      </c>
      <c r="AK210" s="5"/>
      <c r="AL210" s="5"/>
      <c r="AM210" s="119"/>
      <c r="AN210" s="5"/>
      <c r="AO210" s="119"/>
      <c r="AP210" s="119"/>
      <c r="AQ210" s="119"/>
      <c r="AR210" s="119"/>
      <c r="AS210" s="119"/>
      <c r="AT210" s="119"/>
      <c r="AU210" s="119">
        <v>1</v>
      </c>
    </row>
    <row r="211" spans="1:47" s="8" customFormat="1" x14ac:dyDescent="0.15">
      <c r="A211" s="119">
        <v>210</v>
      </c>
      <c r="B211" s="5"/>
      <c r="C211" s="5"/>
      <c r="D211" s="10"/>
      <c r="E211" s="5"/>
      <c r="F211" s="10"/>
      <c r="G211" s="5"/>
      <c r="H211" s="5"/>
      <c r="I211" s="118"/>
      <c r="J211" s="10"/>
      <c r="K211" s="5"/>
      <c r="L211" s="7"/>
      <c r="M211" s="7"/>
      <c r="N211" s="10"/>
      <c r="O211" s="9"/>
      <c r="P211" s="9"/>
      <c r="Q211" s="10"/>
      <c r="R211" s="37"/>
      <c r="S211" s="37"/>
      <c r="T211" s="121">
        <f t="shared" si="4"/>
        <v>0</v>
      </c>
      <c r="U211" s="119"/>
      <c r="V211" s="119"/>
      <c r="W211" s="119"/>
      <c r="X211" s="119"/>
      <c r="Y211" s="119"/>
      <c r="Z211" s="119"/>
      <c r="AA211" s="10"/>
      <c r="AB211" s="5"/>
      <c r="AC211" s="5"/>
      <c r="AD211" s="240" t="e">
        <f>VLOOKUP(AA211,住所!A:D,4)</f>
        <v>#N/A</v>
      </c>
      <c r="AE211" s="119"/>
      <c r="AF211" s="119"/>
      <c r="AG211" s="7"/>
      <c r="AH211" s="7"/>
      <c r="AI211" s="5"/>
      <c r="AJ211" s="122">
        <v>1</v>
      </c>
      <c r="AK211" s="5"/>
      <c r="AL211" s="5"/>
      <c r="AM211" s="119"/>
      <c r="AN211" s="5"/>
      <c r="AO211" s="119"/>
      <c r="AP211" s="119"/>
      <c r="AQ211" s="119"/>
      <c r="AR211" s="119"/>
      <c r="AS211" s="119"/>
      <c r="AT211" s="119"/>
      <c r="AU211" s="119">
        <v>1</v>
      </c>
    </row>
    <row r="212" spans="1:47" s="8" customFormat="1" x14ac:dyDescent="0.15">
      <c r="A212" s="119">
        <v>211</v>
      </c>
      <c r="B212" s="5"/>
      <c r="C212" s="5"/>
      <c r="D212" s="10"/>
      <c r="E212" s="5"/>
      <c r="F212" s="10"/>
      <c r="G212" s="5"/>
      <c r="H212" s="5"/>
      <c r="I212" s="118"/>
      <c r="J212" s="10"/>
      <c r="K212" s="5"/>
      <c r="L212" s="7"/>
      <c r="M212" s="7"/>
      <c r="N212" s="10"/>
      <c r="O212" s="9"/>
      <c r="P212" s="9"/>
      <c r="Q212" s="10"/>
      <c r="R212" s="37"/>
      <c r="S212" s="37"/>
      <c r="T212" s="121">
        <f t="shared" si="4"/>
        <v>0</v>
      </c>
      <c r="U212" s="119"/>
      <c r="V212" s="119"/>
      <c r="W212" s="119"/>
      <c r="X212" s="119"/>
      <c r="Y212" s="119"/>
      <c r="Z212" s="119"/>
      <c r="AA212" s="10"/>
      <c r="AB212" s="5"/>
      <c r="AC212" s="5"/>
      <c r="AD212" s="240" t="e">
        <f>VLOOKUP(AA212,住所!A:D,4)</f>
        <v>#N/A</v>
      </c>
      <c r="AE212" s="119"/>
      <c r="AF212" s="119"/>
      <c r="AG212" s="7"/>
      <c r="AH212" s="7"/>
      <c r="AI212" s="5"/>
      <c r="AJ212" s="122">
        <v>1</v>
      </c>
      <c r="AK212" s="5"/>
      <c r="AL212" s="5"/>
      <c r="AM212" s="119"/>
      <c r="AN212" s="5"/>
      <c r="AO212" s="119"/>
      <c r="AP212" s="119"/>
      <c r="AQ212" s="119"/>
      <c r="AR212" s="119"/>
      <c r="AS212" s="119"/>
      <c r="AT212" s="119"/>
      <c r="AU212" s="119">
        <v>1</v>
      </c>
    </row>
    <row r="213" spans="1:47" s="8" customFormat="1" x14ac:dyDescent="0.15">
      <c r="A213" s="119">
        <v>212</v>
      </c>
      <c r="B213" s="5"/>
      <c r="C213" s="5"/>
      <c r="D213" s="10"/>
      <c r="E213" s="5"/>
      <c r="F213" s="10"/>
      <c r="G213" s="5"/>
      <c r="H213" s="5"/>
      <c r="I213" s="118"/>
      <c r="J213" s="10"/>
      <c r="K213" s="5"/>
      <c r="L213" s="7"/>
      <c r="M213" s="7"/>
      <c r="N213" s="10"/>
      <c r="O213" s="9"/>
      <c r="P213" s="9"/>
      <c r="Q213" s="10"/>
      <c r="R213" s="37"/>
      <c r="S213" s="37"/>
      <c r="T213" s="121">
        <f t="shared" si="4"/>
        <v>0</v>
      </c>
      <c r="U213" s="119"/>
      <c r="V213" s="119"/>
      <c r="W213" s="119"/>
      <c r="X213" s="119"/>
      <c r="Y213" s="119"/>
      <c r="Z213" s="119"/>
      <c r="AA213" s="10"/>
      <c r="AB213" s="5"/>
      <c r="AC213" s="5"/>
      <c r="AD213" s="240" t="e">
        <f>VLOOKUP(AA213,住所!A:D,4)</f>
        <v>#N/A</v>
      </c>
      <c r="AE213" s="119"/>
      <c r="AF213" s="119"/>
      <c r="AG213" s="7"/>
      <c r="AH213" s="7"/>
      <c r="AI213" s="5"/>
      <c r="AJ213" s="122">
        <v>1</v>
      </c>
      <c r="AK213" s="5"/>
      <c r="AL213" s="5"/>
      <c r="AM213" s="119"/>
      <c r="AN213" s="5"/>
      <c r="AO213" s="119"/>
      <c r="AP213" s="119"/>
      <c r="AQ213" s="119"/>
      <c r="AR213" s="119"/>
      <c r="AS213" s="119"/>
      <c r="AT213" s="119"/>
      <c r="AU213" s="119">
        <v>1</v>
      </c>
    </row>
    <row r="214" spans="1:47" s="8" customFormat="1" x14ac:dyDescent="0.15">
      <c r="A214" s="119">
        <v>213</v>
      </c>
      <c r="B214" s="5"/>
      <c r="C214" s="5"/>
      <c r="D214" s="10"/>
      <c r="E214" s="5"/>
      <c r="F214" s="10"/>
      <c r="G214" s="5"/>
      <c r="H214" s="5"/>
      <c r="I214" s="118"/>
      <c r="J214" s="10"/>
      <c r="K214" s="5"/>
      <c r="L214" s="7"/>
      <c r="M214" s="7"/>
      <c r="N214" s="10"/>
      <c r="O214" s="9"/>
      <c r="P214" s="9"/>
      <c r="Q214" s="10"/>
      <c r="R214" s="37"/>
      <c r="S214" s="37"/>
      <c r="T214" s="121">
        <f t="shared" si="4"/>
        <v>0</v>
      </c>
      <c r="U214" s="119"/>
      <c r="V214" s="119"/>
      <c r="W214" s="119"/>
      <c r="X214" s="119"/>
      <c r="Y214" s="119"/>
      <c r="Z214" s="119"/>
      <c r="AA214" s="10"/>
      <c r="AB214" s="5"/>
      <c r="AC214" s="5"/>
      <c r="AD214" s="240" t="e">
        <f>VLOOKUP(AA214,住所!A:D,4)</f>
        <v>#N/A</v>
      </c>
      <c r="AE214" s="119"/>
      <c r="AF214" s="119"/>
      <c r="AG214" s="7"/>
      <c r="AH214" s="7"/>
      <c r="AI214" s="5"/>
      <c r="AJ214" s="122">
        <v>1</v>
      </c>
      <c r="AK214" s="5"/>
      <c r="AL214" s="5"/>
      <c r="AM214" s="119"/>
      <c r="AN214" s="5"/>
      <c r="AO214" s="119"/>
      <c r="AP214" s="119"/>
      <c r="AQ214" s="119"/>
      <c r="AR214" s="119"/>
      <c r="AS214" s="119"/>
      <c r="AT214" s="119"/>
      <c r="AU214" s="119">
        <v>1</v>
      </c>
    </row>
    <row r="215" spans="1:47" s="8" customFormat="1" x14ac:dyDescent="0.15">
      <c r="A215" s="119">
        <v>214</v>
      </c>
      <c r="B215" s="5"/>
      <c r="C215" s="5"/>
      <c r="D215" s="10"/>
      <c r="E215" s="5"/>
      <c r="F215" s="10"/>
      <c r="G215" s="5"/>
      <c r="H215" s="5"/>
      <c r="I215" s="118"/>
      <c r="J215" s="10"/>
      <c r="K215" s="5"/>
      <c r="L215" s="7"/>
      <c r="M215" s="7"/>
      <c r="N215" s="10"/>
      <c r="O215" s="9"/>
      <c r="P215" s="9"/>
      <c r="Q215" s="10"/>
      <c r="R215" s="37"/>
      <c r="S215" s="37"/>
      <c r="T215" s="121">
        <f t="shared" si="4"/>
        <v>0</v>
      </c>
      <c r="U215" s="119"/>
      <c r="V215" s="119"/>
      <c r="W215" s="119"/>
      <c r="X215" s="119"/>
      <c r="Y215" s="119"/>
      <c r="Z215" s="119"/>
      <c r="AA215" s="10"/>
      <c r="AB215" s="5"/>
      <c r="AC215" s="5"/>
      <c r="AD215" s="240" t="e">
        <f>VLOOKUP(AA215,住所!A:D,4)</f>
        <v>#N/A</v>
      </c>
      <c r="AE215" s="119"/>
      <c r="AF215" s="119"/>
      <c r="AG215" s="7"/>
      <c r="AH215" s="7"/>
      <c r="AI215" s="5"/>
      <c r="AJ215" s="122">
        <v>1</v>
      </c>
      <c r="AK215" s="5"/>
      <c r="AL215" s="5"/>
      <c r="AM215" s="119"/>
      <c r="AN215" s="5"/>
      <c r="AO215" s="119"/>
      <c r="AP215" s="119"/>
      <c r="AQ215" s="119"/>
      <c r="AR215" s="119"/>
      <c r="AS215" s="119"/>
      <c r="AT215" s="119"/>
      <c r="AU215" s="119">
        <v>1</v>
      </c>
    </row>
    <row r="216" spans="1:47" s="8" customFormat="1" x14ac:dyDescent="0.15">
      <c r="A216" s="119">
        <v>215</v>
      </c>
      <c r="B216" s="5"/>
      <c r="C216" s="5"/>
      <c r="D216" s="10"/>
      <c r="E216" s="5"/>
      <c r="F216" s="10"/>
      <c r="G216" s="5"/>
      <c r="H216" s="5"/>
      <c r="I216" s="118"/>
      <c r="J216" s="10"/>
      <c r="K216" s="5"/>
      <c r="L216" s="7"/>
      <c r="M216" s="7"/>
      <c r="N216" s="10"/>
      <c r="O216" s="9"/>
      <c r="P216" s="9"/>
      <c r="Q216" s="10"/>
      <c r="R216" s="37"/>
      <c r="S216" s="37"/>
      <c r="T216" s="121">
        <f t="shared" si="4"/>
        <v>0</v>
      </c>
      <c r="U216" s="119"/>
      <c r="V216" s="119"/>
      <c r="W216" s="119"/>
      <c r="X216" s="119"/>
      <c r="Y216" s="119"/>
      <c r="Z216" s="119"/>
      <c r="AA216" s="10"/>
      <c r="AB216" s="5"/>
      <c r="AC216" s="5"/>
      <c r="AD216" s="240" t="e">
        <f>VLOOKUP(AA216,住所!A:D,4)</f>
        <v>#N/A</v>
      </c>
      <c r="AE216" s="119"/>
      <c r="AF216" s="119"/>
      <c r="AG216" s="7"/>
      <c r="AH216" s="7"/>
      <c r="AI216" s="5"/>
      <c r="AJ216" s="122">
        <v>1</v>
      </c>
      <c r="AK216" s="5"/>
      <c r="AL216" s="5"/>
      <c r="AM216" s="119"/>
      <c r="AN216" s="5"/>
      <c r="AO216" s="119"/>
      <c r="AP216" s="119"/>
      <c r="AQ216" s="119"/>
      <c r="AR216" s="119"/>
      <c r="AS216" s="119"/>
      <c r="AT216" s="119"/>
      <c r="AU216" s="119">
        <v>1</v>
      </c>
    </row>
    <row r="217" spans="1:47" s="8" customFormat="1" x14ac:dyDescent="0.15">
      <c r="A217" s="119">
        <v>216</v>
      </c>
      <c r="B217" s="5"/>
      <c r="C217" s="5"/>
      <c r="D217" s="10"/>
      <c r="E217" s="5"/>
      <c r="F217" s="10"/>
      <c r="G217" s="5"/>
      <c r="H217" s="5"/>
      <c r="I217" s="118"/>
      <c r="J217" s="10"/>
      <c r="K217" s="5"/>
      <c r="L217" s="7"/>
      <c r="M217" s="7"/>
      <c r="N217" s="10"/>
      <c r="O217" s="9"/>
      <c r="P217" s="9"/>
      <c r="Q217" s="10"/>
      <c r="R217" s="37"/>
      <c r="S217" s="37"/>
      <c r="T217" s="121">
        <f t="shared" si="4"/>
        <v>0</v>
      </c>
      <c r="U217" s="119"/>
      <c r="V217" s="119"/>
      <c r="W217" s="119"/>
      <c r="X217" s="119"/>
      <c r="Y217" s="119"/>
      <c r="Z217" s="119"/>
      <c r="AA217" s="10"/>
      <c r="AB217" s="5"/>
      <c r="AC217" s="5"/>
      <c r="AD217" s="240" t="e">
        <f>VLOOKUP(AA217,住所!A:D,4)</f>
        <v>#N/A</v>
      </c>
      <c r="AE217" s="119"/>
      <c r="AF217" s="119"/>
      <c r="AG217" s="7"/>
      <c r="AH217" s="7"/>
      <c r="AI217" s="5"/>
      <c r="AJ217" s="122">
        <v>1</v>
      </c>
      <c r="AK217" s="5"/>
      <c r="AL217" s="5"/>
      <c r="AM217" s="119"/>
      <c r="AN217" s="5"/>
      <c r="AO217" s="119"/>
      <c r="AP217" s="119"/>
      <c r="AQ217" s="119"/>
      <c r="AR217" s="119"/>
      <c r="AS217" s="119"/>
      <c r="AT217" s="119"/>
      <c r="AU217" s="119">
        <v>1</v>
      </c>
    </row>
    <row r="218" spans="1:47" s="8" customFormat="1" x14ac:dyDescent="0.15">
      <c r="A218" s="119">
        <v>217</v>
      </c>
      <c r="B218" s="5"/>
      <c r="C218" s="5"/>
      <c r="D218" s="10"/>
      <c r="E218" s="5"/>
      <c r="F218" s="10"/>
      <c r="G218" s="5"/>
      <c r="H218" s="5"/>
      <c r="I218" s="118"/>
      <c r="J218" s="10"/>
      <c r="K218" s="5"/>
      <c r="L218" s="7"/>
      <c r="M218" s="7"/>
      <c r="N218" s="10"/>
      <c r="O218" s="9"/>
      <c r="P218" s="9"/>
      <c r="Q218" s="10"/>
      <c r="R218" s="37"/>
      <c r="S218" s="37"/>
      <c r="T218" s="121">
        <f t="shared" si="4"/>
        <v>0</v>
      </c>
      <c r="U218" s="119"/>
      <c r="V218" s="119"/>
      <c r="W218" s="119"/>
      <c r="X218" s="119"/>
      <c r="Y218" s="119"/>
      <c r="Z218" s="119"/>
      <c r="AA218" s="10"/>
      <c r="AB218" s="5"/>
      <c r="AC218" s="5"/>
      <c r="AD218" s="240" t="e">
        <f>VLOOKUP(AA218,住所!A:D,4)</f>
        <v>#N/A</v>
      </c>
      <c r="AE218" s="119"/>
      <c r="AF218" s="119"/>
      <c r="AG218" s="7"/>
      <c r="AH218" s="7"/>
      <c r="AI218" s="5"/>
      <c r="AJ218" s="122">
        <v>1</v>
      </c>
      <c r="AK218" s="5"/>
      <c r="AL218" s="5"/>
      <c r="AM218" s="119"/>
      <c r="AN218" s="5"/>
      <c r="AO218" s="119"/>
      <c r="AP218" s="119"/>
      <c r="AQ218" s="119"/>
      <c r="AR218" s="119"/>
      <c r="AS218" s="119"/>
      <c r="AT218" s="119"/>
      <c r="AU218" s="119">
        <v>1</v>
      </c>
    </row>
    <row r="219" spans="1:47" s="8" customFormat="1" x14ac:dyDescent="0.15">
      <c r="A219" s="119">
        <v>218</v>
      </c>
      <c r="B219" s="5"/>
      <c r="C219" s="5"/>
      <c r="D219" s="10"/>
      <c r="E219" s="5"/>
      <c r="F219" s="10"/>
      <c r="G219" s="5"/>
      <c r="H219" s="5"/>
      <c r="I219" s="118"/>
      <c r="J219" s="10"/>
      <c r="K219" s="5"/>
      <c r="L219" s="7"/>
      <c r="M219" s="7"/>
      <c r="N219" s="10"/>
      <c r="O219" s="9"/>
      <c r="P219" s="9"/>
      <c r="Q219" s="10"/>
      <c r="R219" s="37"/>
      <c r="S219" s="37"/>
      <c r="T219" s="121">
        <f t="shared" si="4"/>
        <v>0</v>
      </c>
      <c r="U219" s="119"/>
      <c r="V219" s="119"/>
      <c r="W219" s="119"/>
      <c r="X219" s="119"/>
      <c r="Y219" s="119"/>
      <c r="Z219" s="119"/>
      <c r="AA219" s="10"/>
      <c r="AB219" s="5"/>
      <c r="AC219" s="5"/>
      <c r="AD219" s="240" t="e">
        <f>VLOOKUP(AA219,住所!A:D,4)</f>
        <v>#N/A</v>
      </c>
      <c r="AE219" s="119"/>
      <c r="AF219" s="119"/>
      <c r="AG219" s="7"/>
      <c r="AH219" s="7"/>
      <c r="AI219" s="5"/>
      <c r="AJ219" s="122">
        <v>1</v>
      </c>
      <c r="AK219" s="5"/>
      <c r="AL219" s="5"/>
      <c r="AM219" s="119"/>
      <c r="AN219" s="5"/>
      <c r="AO219" s="119"/>
      <c r="AP219" s="119"/>
      <c r="AQ219" s="119"/>
      <c r="AR219" s="119"/>
      <c r="AS219" s="119"/>
      <c r="AT219" s="119"/>
      <c r="AU219" s="119">
        <v>1</v>
      </c>
    </row>
    <row r="220" spans="1:47" s="8" customFormat="1" x14ac:dyDescent="0.15">
      <c r="A220" s="119">
        <v>219</v>
      </c>
      <c r="B220" s="5"/>
      <c r="C220" s="5"/>
      <c r="D220" s="10"/>
      <c r="E220" s="5"/>
      <c r="F220" s="10"/>
      <c r="G220" s="5"/>
      <c r="H220" s="5"/>
      <c r="I220" s="118"/>
      <c r="J220" s="10"/>
      <c r="K220" s="5"/>
      <c r="L220" s="7"/>
      <c r="M220" s="7"/>
      <c r="N220" s="10"/>
      <c r="O220" s="9"/>
      <c r="P220" s="9"/>
      <c r="Q220" s="10"/>
      <c r="R220" s="37"/>
      <c r="S220" s="37"/>
      <c r="T220" s="121">
        <f t="shared" si="4"/>
        <v>0</v>
      </c>
      <c r="U220" s="119"/>
      <c r="V220" s="119"/>
      <c r="W220" s="119"/>
      <c r="X220" s="119"/>
      <c r="Y220" s="119"/>
      <c r="Z220" s="119"/>
      <c r="AA220" s="10"/>
      <c r="AB220" s="5"/>
      <c r="AC220" s="5"/>
      <c r="AD220" s="240" t="e">
        <f>VLOOKUP(AA220,住所!A:D,4)</f>
        <v>#N/A</v>
      </c>
      <c r="AE220" s="119"/>
      <c r="AF220" s="119"/>
      <c r="AG220" s="7"/>
      <c r="AH220" s="7"/>
      <c r="AI220" s="5"/>
      <c r="AJ220" s="122">
        <v>1</v>
      </c>
      <c r="AK220" s="5"/>
      <c r="AL220" s="5"/>
      <c r="AM220" s="119"/>
      <c r="AN220" s="5"/>
      <c r="AO220" s="119"/>
      <c r="AP220" s="119"/>
      <c r="AQ220" s="119"/>
      <c r="AR220" s="119"/>
      <c r="AS220" s="119"/>
      <c r="AT220" s="119"/>
      <c r="AU220" s="119">
        <v>1</v>
      </c>
    </row>
    <row r="221" spans="1:47" s="8" customFormat="1" x14ac:dyDescent="0.15">
      <c r="A221" s="119">
        <v>220</v>
      </c>
      <c r="B221" s="5"/>
      <c r="C221" s="5"/>
      <c r="D221" s="10"/>
      <c r="E221" s="5"/>
      <c r="F221" s="10"/>
      <c r="G221" s="5"/>
      <c r="H221" s="5"/>
      <c r="I221" s="118"/>
      <c r="J221" s="10"/>
      <c r="K221" s="5"/>
      <c r="L221" s="7"/>
      <c r="M221" s="7"/>
      <c r="N221" s="10"/>
      <c r="O221" s="9"/>
      <c r="P221" s="9"/>
      <c r="Q221" s="10"/>
      <c r="R221" s="37"/>
      <c r="S221" s="37"/>
      <c r="T221" s="121">
        <f t="shared" si="4"/>
        <v>0</v>
      </c>
      <c r="U221" s="119"/>
      <c r="V221" s="119"/>
      <c r="W221" s="119"/>
      <c r="X221" s="119"/>
      <c r="Y221" s="119"/>
      <c r="Z221" s="119"/>
      <c r="AA221" s="10"/>
      <c r="AB221" s="5"/>
      <c r="AC221" s="5"/>
      <c r="AD221" s="240" t="e">
        <f>VLOOKUP(AA221,住所!A:D,4)</f>
        <v>#N/A</v>
      </c>
      <c r="AE221" s="119"/>
      <c r="AF221" s="119"/>
      <c r="AG221" s="7"/>
      <c r="AH221" s="7"/>
      <c r="AI221" s="5"/>
      <c r="AJ221" s="122">
        <v>1</v>
      </c>
      <c r="AK221" s="5"/>
      <c r="AL221" s="5"/>
      <c r="AM221" s="119"/>
      <c r="AN221" s="5"/>
      <c r="AO221" s="119"/>
      <c r="AP221" s="119"/>
      <c r="AQ221" s="119"/>
      <c r="AR221" s="119"/>
      <c r="AS221" s="119"/>
      <c r="AT221" s="119"/>
      <c r="AU221" s="119">
        <v>1</v>
      </c>
    </row>
    <row r="222" spans="1:47" s="8" customFormat="1" x14ac:dyDescent="0.15">
      <c r="A222" s="119">
        <v>221</v>
      </c>
      <c r="B222" s="5"/>
      <c r="C222" s="5"/>
      <c r="D222" s="10"/>
      <c r="E222" s="5"/>
      <c r="F222" s="10"/>
      <c r="G222" s="5"/>
      <c r="H222" s="5"/>
      <c r="I222" s="118"/>
      <c r="J222" s="10"/>
      <c r="K222" s="5"/>
      <c r="L222" s="7"/>
      <c r="M222" s="7"/>
      <c r="N222" s="10"/>
      <c r="O222" s="9"/>
      <c r="P222" s="9"/>
      <c r="Q222" s="10"/>
      <c r="R222" s="37"/>
      <c r="S222" s="37"/>
      <c r="T222" s="121">
        <f t="shared" si="4"/>
        <v>0</v>
      </c>
      <c r="U222" s="119"/>
      <c r="V222" s="119"/>
      <c r="W222" s="119"/>
      <c r="X222" s="119"/>
      <c r="Y222" s="119"/>
      <c r="Z222" s="119"/>
      <c r="AA222" s="10"/>
      <c r="AB222" s="5"/>
      <c r="AC222" s="5"/>
      <c r="AD222" s="240" t="e">
        <f>VLOOKUP(AA222,住所!A:D,4)</f>
        <v>#N/A</v>
      </c>
      <c r="AE222" s="119"/>
      <c r="AF222" s="119"/>
      <c r="AG222" s="7"/>
      <c r="AH222" s="7"/>
      <c r="AI222" s="5"/>
      <c r="AJ222" s="122">
        <v>1</v>
      </c>
      <c r="AK222" s="5"/>
      <c r="AL222" s="5"/>
      <c r="AM222" s="119"/>
      <c r="AN222" s="5"/>
      <c r="AO222" s="119"/>
      <c r="AP222" s="119"/>
      <c r="AQ222" s="119"/>
      <c r="AR222" s="119"/>
      <c r="AS222" s="119"/>
      <c r="AT222" s="119"/>
      <c r="AU222" s="119">
        <v>1</v>
      </c>
    </row>
    <row r="223" spans="1:47" s="8" customFormat="1" x14ac:dyDescent="0.15">
      <c r="A223" s="119">
        <v>222</v>
      </c>
      <c r="B223" s="5"/>
      <c r="C223" s="5"/>
      <c r="D223" s="10"/>
      <c r="E223" s="5"/>
      <c r="F223" s="10"/>
      <c r="G223" s="5"/>
      <c r="H223" s="5"/>
      <c r="I223" s="118"/>
      <c r="J223" s="10"/>
      <c r="K223" s="5"/>
      <c r="L223" s="7"/>
      <c r="M223" s="7"/>
      <c r="N223" s="10"/>
      <c r="O223" s="9"/>
      <c r="P223" s="9"/>
      <c r="Q223" s="10"/>
      <c r="R223" s="37"/>
      <c r="S223" s="37"/>
      <c r="T223" s="121">
        <f t="shared" si="4"/>
        <v>0</v>
      </c>
      <c r="U223" s="119"/>
      <c r="V223" s="119"/>
      <c r="W223" s="119"/>
      <c r="X223" s="119"/>
      <c r="Y223" s="119"/>
      <c r="Z223" s="119"/>
      <c r="AA223" s="10"/>
      <c r="AB223" s="5"/>
      <c r="AC223" s="5"/>
      <c r="AD223" s="240" t="e">
        <f>VLOOKUP(AA223,住所!A:D,4)</f>
        <v>#N/A</v>
      </c>
      <c r="AE223" s="119"/>
      <c r="AF223" s="119"/>
      <c r="AG223" s="7"/>
      <c r="AH223" s="7"/>
      <c r="AI223" s="5"/>
      <c r="AJ223" s="122">
        <v>1</v>
      </c>
      <c r="AK223" s="5"/>
      <c r="AL223" s="5"/>
      <c r="AM223" s="119"/>
      <c r="AN223" s="5"/>
      <c r="AO223" s="119"/>
      <c r="AP223" s="119"/>
      <c r="AQ223" s="119"/>
      <c r="AR223" s="119"/>
      <c r="AS223" s="119"/>
      <c r="AT223" s="119"/>
      <c r="AU223" s="119">
        <v>1</v>
      </c>
    </row>
    <row r="224" spans="1:47" s="8" customFormat="1" x14ac:dyDescent="0.15">
      <c r="A224" s="119">
        <v>223</v>
      </c>
      <c r="B224" s="5"/>
      <c r="C224" s="5"/>
      <c r="D224" s="10"/>
      <c r="E224" s="5"/>
      <c r="F224" s="10"/>
      <c r="G224" s="5"/>
      <c r="H224" s="5"/>
      <c r="I224" s="118"/>
      <c r="J224" s="10"/>
      <c r="K224" s="5"/>
      <c r="L224" s="7"/>
      <c r="M224" s="7"/>
      <c r="N224" s="10"/>
      <c r="O224" s="9"/>
      <c r="P224" s="9"/>
      <c r="Q224" s="10"/>
      <c r="R224" s="37"/>
      <c r="S224" s="37"/>
      <c r="T224" s="121">
        <f t="shared" si="4"/>
        <v>0</v>
      </c>
      <c r="U224" s="119"/>
      <c r="V224" s="119"/>
      <c r="W224" s="119"/>
      <c r="X224" s="119"/>
      <c r="Y224" s="119"/>
      <c r="Z224" s="119"/>
      <c r="AA224" s="10"/>
      <c r="AB224" s="5"/>
      <c r="AC224" s="5"/>
      <c r="AD224" s="240" t="e">
        <f>VLOOKUP(AA224,住所!A:D,4)</f>
        <v>#N/A</v>
      </c>
      <c r="AE224" s="119"/>
      <c r="AF224" s="119"/>
      <c r="AG224" s="7"/>
      <c r="AH224" s="7"/>
      <c r="AI224" s="5"/>
      <c r="AJ224" s="122">
        <v>1</v>
      </c>
      <c r="AK224" s="5"/>
      <c r="AL224" s="5"/>
      <c r="AM224" s="119"/>
      <c r="AN224" s="5"/>
      <c r="AO224" s="119"/>
      <c r="AP224" s="119"/>
      <c r="AQ224" s="119"/>
      <c r="AR224" s="119"/>
      <c r="AS224" s="119"/>
      <c r="AT224" s="119"/>
      <c r="AU224" s="119">
        <v>1</v>
      </c>
    </row>
    <row r="225" spans="1:47" s="8" customFormat="1" x14ac:dyDescent="0.15">
      <c r="A225" s="119">
        <v>224</v>
      </c>
      <c r="B225" s="5"/>
      <c r="C225" s="5"/>
      <c r="D225" s="10"/>
      <c r="E225" s="5"/>
      <c r="F225" s="10"/>
      <c r="G225" s="5"/>
      <c r="H225" s="5"/>
      <c r="I225" s="118"/>
      <c r="J225" s="10"/>
      <c r="K225" s="5"/>
      <c r="L225" s="7"/>
      <c r="M225" s="7"/>
      <c r="N225" s="10"/>
      <c r="O225" s="9"/>
      <c r="P225" s="9"/>
      <c r="Q225" s="10"/>
      <c r="R225" s="37"/>
      <c r="S225" s="37"/>
      <c r="T225" s="121">
        <f t="shared" si="4"/>
        <v>0</v>
      </c>
      <c r="U225" s="119"/>
      <c r="V225" s="119"/>
      <c r="W225" s="119"/>
      <c r="X225" s="119"/>
      <c r="Y225" s="119"/>
      <c r="Z225" s="119"/>
      <c r="AA225" s="10"/>
      <c r="AB225" s="5"/>
      <c r="AC225" s="5"/>
      <c r="AD225" s="240" t="e">
        <f>VLOOKUP(AA225,住所!A:D,4)</f>
        <v>#N/A</v>
      </c>
      <c r="AE225" s="119"/>
      <c r="AF225" s="119"/>
      <c r="AG225" s="7"/>
      <c r="AH225" s="7"/>
      <c r="AI225" s="5"/>
      <c r="AJ225" s="122">
        <v>1</v>
      </c>
      <c r="AK225" s="5"/>
      <c r="AL225" s="5"/>
      <c r="AM225" s="119"/>
      <c r="AN225" s="5"/>
      <c r="AO225" s="119"/>
      <c r="AP225" s="119"/>
      <c r="AQ225" s="119"/>
      <c r="AR225" s="119"/>
      <c r="AS225" s="119"/>
      <c r="AT225" s="119"/>
      <c r="AU225" s="119">
        <v>1</v>
      </c>
    </row>
    <row r="226" spans="1:47" s="8" customFormat="1" x14ac:dyDescent="0.15">
      <c r="A226" s="119">
        <v>225</v>
      </c>
      <c r="B226" s="5"/>
      <c r="C226" s="5"/>
      <c r="D226" s="10"/>
      <c r="E226" s="5"/>
      <c r="F226" s="10"/>
      <c r="G226" s="5"/>
      <c r="H226" s="5"/>
      <c r="I226" s="118"/>
      <c r="J226" s="10"/>
      <c r="K226" s="5"/>
      <c r="L226" s="7"/>
      <c r="M226" s="7"/>
      <c r="N226" s="10"/>
      <c r="O226" s="9"/>
      <c r="P226" s="9"/>
      <c r="Q226" s="10"/>
      <c r="R226" s="37"/>
      <c r="S226" s="37"/>
      <c r="T226" s="121">
        <f t="shared" si="4"/>
        <v>0</v>
      </c>
      <c r="U226" s="119"/>
      <c r="V226" s="119"/>
      <c r="W226" s="119"/>
      <c r="X226" s="119"/>
      <c r="Y226" s="119"/>
      <c r="Z226" s="119"/>
      <c r="AA226" s="10"/>
      <c r="AB226" s="5"/>
      <c r="AC226" s="5"/>
      <c r="AD226" s="240" t="e">
        <f>VLOOKUP(AA226,住所!A:D,4)</f>
        <v>#N/A</v>
      </c>
      <c r="AE226" s="119"/>
      <c r="AF226" s="119"/>
      <c r="AG226" s="7"/>
      <c r="AH226" s="7"/>
      <c r="AI226" s="5"/>
      <c r="AJ226" s="122">
        <v>1</v>
      </c>
      <c r="AK226" s="5"/>
      <c r="AL226" s="5"/>
      <c r="AM226" s="119"/>
      <c r="AN226" s="5"/>
      <c r="AO226" s="119"/>
      <c r="AP226" s="119"/>
      <c r="AQ226" s="119"/>
      <c r="AR226" s="119"/>
      <c r="AS226" s="119"/>
      <c r="AT226" s="119"/>
      <c r="AU226" s="119">
        <v>1</v>
      </c>
    </row>
    <row r="227" spans="1:47" s="8" customFormat="1" x14ac:dyDescent="0.15">
      <c r="A227" s="119">
        <v>226</v>
      </c>
      <c r="B227" s="5"/>
      <c r="C227" s="5"/>
      <c r="D227" s="10"/>
      <c r="E227" s="5"/>
      <c r="F227" s="10"/>
      <c r="G227" s="5"/>
      <c r="H227" s="5"/>
      <c r="I227" s="118"/>
      <c r="J227" s="10"/>
      <c r="K227" s="5"/>
      <c r="L227" s="7"/>
      <c r="M227" s="7"/>
      <c r="N227" s="10"/>
      <c r="O227" s="9"/>
      <c r="P227" s="9"/>
      <c r="Q227" s="10"/>
      <c r="R227" s="37"/>
      <c r="S227" s="37"/>
      <c r="T227" s="121">
        <f t="shared" si="4"/>
        <v>0</v>
      </c>
      <c r="U227" s="119"/>
      <c r="V227" s="119"/>
      <c r="W227" s="119"/>
      <c r="X227" s="119"/>
      <c r="Y227" s="119"/>
      <c r="Z227" s="119"/>
      <c r="AA227" s="10"/>
      <c r="AB227" s="5"/>
      <c r="AC227" s="5"/>
      <c r="AD227" s="240" t="e">
        <f>VLOOKUP(AA227,住所!A:D,4)</f>
        <v>#N/A</v>
      </c>
      <c r="AE227" s="119"/>
      <c r="AF227" s="119"/>
      <c r="AG227" s="7"/>
      <c r="AH227" s="7"/>
      <c r="AI227" s="5"/>
      <c r="AJ227" s="122">
        <v>1</v>
      </c>
      <c r="AK227" s="5"/>
      <c r="AL227" s="5"/>
      <c r="AM227" s="119"/>
      <c r="AN227" s="5"/>
      <c r="AO227" s="119"/>
      <c r="AP227" s="119"/>
      <c r="AQ227" s="119"/>
      <c r="AR227" s="119"/>
      <c r="AS227" s="119"/>
      <c r="AT227" s="119"/>
      <c r="AU227" s="119">
        <v>1</v>
      </c>
    </row>
    <row r="228" spans="1:47" s="8" customFormat="1" x14ac:dyDescent="0.15">
      <c r="A228" s="119">
        <v>227</v>
      </c>
      <c r="B228" s="5"/>
      <c r="C228" s="5"/>
      <c r="D228" s="10"/>
      <c r="E228" s="5"/>
      <c r="F228" s="10"/>
      <c r="G228" s="5"/>
      <c r="H228" s="5"/>
      <c r="I228" s="118"/>
      <c r="J228" s="10"/>
      <c r="K228" s="5"/>
      <c r="L228" s="7"/>
      <c r="M228" s="7"/>
      <c r="N228" s="10"/>
      <c r="O228" s="9"/>
      <c r="P228" s="9"/>
      <c r="Q228" s="10"/>
      <c r="R228" s="37"/>
      <c r="S228" s="37"/>
      <c r="T228" s="121">
        <f t="shared" si="4"/>
        <v>0</v>
      </c>
      <c r="U228" s="119"/>
      <c r="V228" s="119"/>
      <c r="W228" s="119"/>
      <c r="X228" s="119"/>
      <c r="Y228" s="119"/>
      <c r="Z228" s="119"/>
      <c r="AA228" s="10"/>
      <c r="AB228" s="5"/>
      <c r="AC228" s="5"/>
      <c r="AD228" s="240" t="e">
        <f>VLOOKUP(AA228,住所!A:D,4)</f>
        <v>#N/A</v>
      </c>
      <c r="AE228" s="119"/>
      <c r="AF228" s="119"/>
      <c r="AG228" s="7"/>
      <c r="AH228" s="7"/>
      <c r="AI228" s="5"/>
      <c r="AJ228" s="122">
        <v>1</v>
      </c>
      <c r="AK228" s="5"/>
      <c r="AL228" s="5"/>
      <c r="AM228" s="119"/>
      <c r="AN228" s="5"/>
      <c r="AO228" s="119"/>
      <c r="AP228" s="119"/>
      <c r="AQ228" s="119"/>
      <c r="AR228" s="119"/>
      <c r="AS228" s="119"/>
      <c r="AT228" s="119"/>
      <c r="AU228" s="119">
        <v>1</v>
      </c>
    </row>
    <row r="229" spans="1:47" s="8" customFormat="1" x14ac:dyDescent="0.15">
      <c r="A229" s="119">
        <v>228</v>
      </c>
      <c r="B229" s="5"/>
      <c r="C229" s="5"/>
      <c r="D229" s="10"/>
      <c r="E229" s="5"/>
      <c r="F229" s="10"/>
      <c r="G229" s="5"/>
      <c r="H229" s="5"/>
      <c r="I229" s="118"/>
      <c r="J229" s="10"/>
      <c r="K229" s="5"/>
      <c r="L229" s="7"/>
      <c r="M229" s="7"/>
      <c r="N229" s="10"/>
      <c r="O229" s="9"/>
      <c r="P229" s="9"/>
      <c r="Q229" s="10"/>
      <c r="R229" s="37"/>
      <c r="S229" s="37"/>
      <c r="T229" s="121">
        <f t="shared" si="4"/>
        <v>0</v>
      </c>
      <c r="U229" s="119"/>
      <c r="V229" s="119"/>
      <c r="W229" s="119"/>
      <c r="X229" s="119"/>
      <c r="Y229" s="119"/>
      <c r="Z229" s="119"/>
      <c r="AA229" s="10"/>
      <c r="AB229" s="5"/>
      <c r="AC229" s="5"/>
      <c r="AD229" s="240" t="e">
        <f>VLOOKUP(AA229,住所!A:D,4)</f>
        <v>#N/A</v>
      </c>
      <c r="AE229" s="119"/>
      <c r="AF229" s="119"/>
      <c r="AG229" s="7"/>
      <c r="AH229" s="7"/>
      <c r="AI229" s="5"/>
      <c r="AJ229" s="122">
        <v>1</v>
      </c>
      <c r="AK229" s="5"/>
      <c r="AL229" s="5"/>
      <c r="AM229" s="119"/>
      <c r="AN229" s="5"/>
      <c r="AO229" s="119"/>
      <c r="AP229" s="119"/>
      <c r="AQ229" s="119"/>
      <c r="AR229" s="119"/>
      <c r="AS229" s="119"/>
      <c r="AT229" s="119"/>
      <c r="AU229" s="119">
        <v>1</v>
      </c>
    </row>
    <row r="230" spans="1:47" s="8" customFormat="1" x14ac:dyDescent="0.15">
      <c r="A230" s="119">
        <v>229</v>
      </c>
      <c r="B230" s="5"/>
      <c r="C230" s="5"/>
      <c r="D230" s="10"/>
      <c r="E230" s="5"/>
      <c r="F230" s="10"/>
      <c r="G230" s="5"/>
      <c r="H230" s="5"/>
      <c r="I230" s="118"/>
      <c r="J230" s="10"/>
      <c r="K230" s="5"/>
      <c r="L230" s="7"/>
      <c r="M230" s="7"/>
      <c r="N230" s="10"/>
      <c r="O230" s="9"/>
      <c r="P230" s="9"/>
      <c r="Q230" s="10"/>
      <c r="R230" s="37"/>
      <c r="S230" s="37"/>
      <c r="T230" s="121">
        <f t="shared" si="4"/>
        <v>0</v>
      </c>
      <c r="U230" s="119"/>
      <c r="V230" s="119"/>
      <c r="W230" s="119"/>
      <c r="X230" s="119"/>
      <c r="Y230" s="119"/>
      <c r="Z230" s="119"/>
      <c r="AA230" s="10"/>
      <c r="AB230" s="5"/>
      <c r="AC230" s="5"/>
      <c r="AD230" s="240" t="e">
        <f>VLOOKUP(AA230,住所!A:D,4)</f>
        <v>#N/A</v>
      </c>
      <c r="AE230" s="119"/>
      <c r="AF230" s="119"/>
      <c r="AG230" s="7"/>
      <c r="AH230" s="7"/>
      <c r="AI230" s="5"/>
      <c r="AJ230" s="122">
        <v>1</v>
      </c>
      <c r="AK230" s="5"/>
      <c r="AL230" s="5"/>
      <c r="AM230" s="119"/>
      <c r="AN230" s="5"/>
      <c r="AO230" s="119"/>
      <c r="AP230" s="119"/>
      <c r="AQ230" s="119"/>
      <c r="AR230" s="119"/>
      <c r="AS230" s="119"/>
      <c r="AT230" s="119"/>
      <c r="AU230" s="119">
        <v>1</v>
      </c>
    </row>
    <row r="231" spans="1:47" s="8" customFormat="1" x14ac:dyDescent="0.15">
      <c r="A231" s="119">
        <v>230</v>
      </c>
      <c r="B231" s="5"/>
      <c r="C231" s="5"/>
      <c r="D231" s="10"/>
      <c r="E231" s="5"/>
      <c r="F231" s="10"/>
      <c r="G231" s="5"/>
      <c r="H231" s="5"/>
      <c r="I231" s="118"/>
      <c r="J231" s="10"/>
      <c r="K231" s="5"/>
      <c r="L231" s="7"/>
      <c r="M231" s="7"/>
      <c r="N231" s="10"/>
      <c r="O231" s="9"/>
      <c r="P231" s="9"/>
      <c r="Q231" s="10"/>
      <c r="R231" s="37"/>
      <c r="S231" s="37"/>
      <c r="T231" s="121">
        <f t="shared" si="4"/>
        <v>0</v>
      </c>
      <c r="U231" s="119"/>
      <c r="V231" s="119"/>
      <c r="W231" s="119"/>
      <c r="X231" s="119"/>
      <c r="Y231" s="119"/>
      <c r="Z231" s="119"/>
      <c r="AA231" s="10"/>
      <c r="AB231" s="5"/>
      <c r="AC231" s="5"/>
      <c r="AD231" s="240" t="e">
        <f>VLOOKUP(AA231,住所!A:D,4)</f>
        <v>#N/A</v>
      </c>
      <c r="AE231" s="119"/>
      <c r="AF231" s="119"/>
      <c r="AG231" s="7"/>
      <c r="AH231" s="7"/>
      <c r="AI231" s="5"/>
      <c r="AJ231" s="122">
        <v>1</v>
      </c>
      <c r="AK231" s="5"/>
      <c r="AL231" s="5"/>
      <c r="AM231" s="119"/>
      <c r="AN231" s="5"/>
      <c r="AO231" s="119"/>
      <c r="AP231" s="119"/>
      <c r="AQ231" s="119"/>
      <c r="AR231" s="119"/>
      <c r="AS231" s="119"/>
      <c r="AT231" s="119"/>
      <c r="AU231" s="119">
        <v>1</v>
      </c>
    </row>
    <row r="232" spans="1:47" s="8" customFormat="1" x14ac:dyDescent="0.15">
      <c r="A232" s="119">
        <v>231</v>
      </c>
      <c r="B232" s="5"/>
      <c r="C232" s="5"/>
      <c r="D232" s="10"/>
      <c r="E232" s="5"/>
      <c r="F232" s="10"/>
      <c r="G232" s="5"/>
      <c r="H232" s="5"/>
      <c r="I232" s="118"/>
      <c r="J232" s="10"/>
      <c r="K232" s="5"/>
      <c r="L232" s="7"/>
      <c r="M232" s="7"/>
      <c r="N232" s="10"/>
      <c r="O232" s="9"/>
      <c r="P232" s="9"/>
      <c r="Q232" s="10"/>
      <c r="R232" s="37"/>
      <c r="S232" s="37"/>
      <c r="T232" s="121">
        <f t="shared" si="4"/>
        <v>0</v>
      </c>
      <c r="U232" s="119"/>
      <c r="V232" s="119"/>
      <c r="W232" s="119"/>
      <c r="X232" s="119"/>
      <c r="Y232" s="119"/>
      <c r="Z232" s="119"/>
      <c r="AA232" s="10"/>
      <c r="AB232" s="5"/>
      <c r="AC232" s="5"/>
      <c r="AD232" s="240" t="e">
        <f>VLOOKUP(AA232,住所!A:D,4)</f>
        <v>#N/A</v>
      </c>
      <c r="AE232" s="119"/>
      <c r="AF232" s="119"/>
      <c r="AG232" s="7"/>
      <c r="AH232" s="7"/>
      <c r="AI232" s="5"/>
      <c r="AJ232" s="122">
        <v>1</v>
      </c>
      <c r="AK232" s="5"/>
      <c r="AL232" s="5"/>
      <c r="AM232" s="119"/>
      <c r="AN232" s="5"/>
      <c r="AO232" s="119"/>
      <c r="AP232" s="119"/>
      <c r="AQ232" s="119"/>
      <c r="AR232" s="119"/>
      <c r="AS232" s="119"/>
      <c r="AT232" s="119"/>
      <c r="AU232" s="119">
        <v>1</v>
      </c>
    </row>
    <row r="233" spans="1:47" s="8" customFormat="1" x14ac:dyDescent="0.15">
      <c r="A233" s="119">
        <v>232</v>
      </c>
      <c r="B233" s="5"/>
      <c r="C233" s="5"/>
      <c r="D233" s="10"/>
      <c r="E233" s="5"/>
      <c r="F233" s="10"/>
      <c r="G233" s="5"/>
      <c r="H233" s="5"/>
      <c r="I233" s="118"/>
      <c r="J233" s="10"/>
      <c r="K233" s="5"/>
      <c r="L233" s="7"/>
      <c r="M233" s="7"/>
      <c r="N233" s="10"/>
      <c r="O233" s="9"/>
      <c r="P233" s="9"/>
      <c r="Q233" s="10"/>
      <c r="R233" s="37"/>
      <c r="S233" s="37"/>
      <c r="T233" s="121">
        <f t="shared" si="4"/>
        <v>0</v>
      </c>
      <c r="U233" s="119"/>
      <c r="V233" s="119"/>
      <c r="W233" s="119"/>
      <c r="X233" s="119"/>
      <c r="Y233" s="119"/>
      <c r="Z233" s="119"/>
      <c r="AA233" s="10"/>
      <c r="AB233" s="5"/>
      <c r="AC233" s="5"/>
      <c r="AD233" s="240" t="e">
        <f>VLOOKUP(AA233,住所!A:D,4)</f>
        <v>#N/A</v>
      </c>
      <c r="AE233" s="119"/>
      <c r="AF233" s="119"/>
      <c r="AG233" s="7"/>
      <c r="AH233" s="7"/>
      <c r="AI233" s="5"/>
      <c r="AJ233" s="122">
        <v>1</v>
      </c>
      <c r="AK233" s="5"/>
      <c r="AL233" s="5"/>
      <c r="AM233" s="119"/>
      <c r="AN233" s="5"/>
      <c r="AO233" s="119"/>
      <c r="AP233" s="119"/>
      <c r="AQ233" s="119"/>
      <c r="AR233" s="119"/>
      <c r="AS233" s="119"/>
      <c r="AT233" s="119"/>
      <c r="AU233" s="119">
        <v>1</v>
      </c>
    </row>
    <row r="234" spans="1:47" s="8" customFormat="1" x14ac:dyDescent="0.15">
      <c r="A234" s="119">
        <v>233</v>
      </c>
      <c r="B234" s="5"/>
      <c r="C234" s="5"/>
      <c r="D234" s="10"/>
      <c r="E234" s="5"/>
      <c r="F234" s="10"/>
      <c r="G234" s="5"/>
      <c r="H234" s="5"/>
      <c r="I234" s="118"/>
      <c r="J234" s="10"/>
      <c r="K234" s="5"/>
      <c r="L234" s="7"/>
      <c r="M234" s="7"/>
      <c r="N234" s="10"/>
      <c r="O234" s="9"/>
      <c r="P234" s="9"/>
      <c r="Q234" s="10"/>
      <c r="R234" s="37"/>
      <c r="S234" s="37"/>
      <c r="T234" s="121">
        <f t="shared" si="4"/>
        <v>0</v>
      </c>
      <c r="U234" s="119"/>
      <c r="V234" s="119"/>
      <c r="W234" s="119"/>
      <c r="X234" s="119"/>
      <c r="Y234" s="119"/>
      <c r="Z234" s="119"/>
      <c r="AA234" s="10"/>
      <c r="AB234" s="5"/>
      <c r="AC234" s="5"/>
      <c r="AD234" s="240" t="e">
        <f>VLOOKUP(AA234,住所!A:D,4)</f>
        <v>#N/A</v>
      </c>
      <c r="AE234" s="119"/>
      <c r="AF234" s="119"/>
      <c r="AG234" s="7"/>
      <c r="AH234" s="7"/>
      <c r="AI234" s="5"/>
      <c r="AJ234" s="122">
        <v>1</v>
      </c>
      <c r="AK234" s="5"/>
      <c r="AL234" s="5"/>
      <c r="AM234" s="119"/>
      <c r="AN234" s="5"/>
      <c r="AO234" s="119"/>
      <c r="AP234" s="119"/>
      <c r="AQ234" s="119"/>
      <c r="AR234" s="119"/>
      <c r="AS234" s="119"/>
      <c r="AT234" s="119"/>
      <c r="AU234" s="119">
        <v>1</v>
      </c>
    </row>
    <row r="235" spans="1:47" s="8" customFormat="1" x14ac:dyDescent="0.15">
      <c r="A235" s="119">
        <v>234</v>
      </c>
      <c r="B235" s="5"/>
      <c r="C235" s="5"/>
      <c r="D235" s="10"/>
      <c r="E235" s="5"/>
      <c r="F235" s="10"/>
      <c r="G235" s="5"/>
      <c r="H235" s="5"/>
      <c r="I235" s="118"/>
      <c r="J235" s="10"/>
      <c r="K235" s="5"/>
      <c r="L235" s="7"/>
      <c r="M235" s="7"/>
      <c r="N235" s="10"/>
      <c r="O235" s="9"/>
      <c r="P235" s="9"/>
      <c r="Q235" s="10"/>
      <c r="R235" s="37"/>
      <c r="S235" s="37"/>
      <c r="T235" s="121">
        <f t="shared" si="4"/>
        <v>0</v>
      </c>
      <c r="U235" s="119"/>
      <c r="V235" s="119"/>
      <c r="W235" s="119"/>
      <c r="X235" s="119"/>
      <c r="Y235" s="119"/>
      <c r="Z235" s="119"/>
      <c r="AA235" s="10"/>
      <c r="AB235" s="5"/>
      <c r="AC235" s="5"/>
      <c r="AD235" s="240" t="e">
        <f>VLOOKUP(AA235,住所!A:D,4)</f>
        <v>#N/A</v>
      </c>
      <c r="AE235" s="119"/>
      <c r="AF235" s="119"/>
      <c r="AG235" s="7"/>
      <c r="AH235" s="7"/>
      <c r="AI235" s="5"/>
      <c r="AJ235" s="122">
        <v>1</v>
      </c>
      <c r="AK235" s="5"/>
      <c r="AL235" s="5"/>
      <c r="AM235" s="119"/>
      <c r="AN235" s="5"/>
      <c r="AO235" s="119"/>
      <c r="AP235" s="119"/>
      <c r="AQ235" s="119"/>
      <c r="AR235" s="119"/>
      <c r="AS235" s="119"/>
      <c r="AT235" s="119"/>
      <c r="AU235" s="119">
        <v>1</v>
      </c>
    </row>
    <row r="236" spans="1:47" s="8" customFormat="1" x14ac:dyDescent="0.15">
      <c r="A236" s="119">
        <v>235</v>
      </c>
      <c r="B236" s="5"/>
      <c r="C236" s="5"/>
      <c r="D236" s="10"/>
      <c r="E236" s="5"/>
      <c r="F236" s="10"/>
      <c r="G236" s="5"/>
      <c r="H236" s="5"/>
      <c r="I236" s="118"/>
      <c r="J236" s="10"/>
      <c r="K236" s="5"/>
      <c r="L236" s="7"/>
      <c r="M236" s="7"/>
      <c r="N236" s="10"/>
      <c r="O236" s="9"/>
      <c r="P236" s="9"/>
      <c r="Q236" s="10"/>
      <c r="R236" s="37"/>
      <c r="S236" s="37"/>
      <c r="T236" s="121">
        <f t="shared" si="4"/>
        <v>0</v>
      </c>
      <c r="U236" s="119"/>
      <c r="V236" s="119"/>
      <c r="W236" s="119"/>
      <c r="X236" s="119"/>
      <c r="Y236" s="119"/>
      <c r="Z236" s="119"/>
      <c r="AA236" s="10"/>
      <c r="AB236" s="5"/>
      <c r="AC236" s="5"/>
      <c r="AD236" s="240" t="e">
        <f>VLOOKUP(AA236,住所!A:D,4)</f>
        <v>#N/A</v>
      </c>
      <c r="AE236" s="119"/>
      <c r="AF236" s="119"/>
      <c r="AG236" s="7"/>
      <c r="AH236" s="7"/>
      <c r="AI236" s="5"/>
      <c r="AJ236" s="122">
        <v>1</v>
      </c>
      <c r="AK236" s="5"/>
      <c r="AL236" s="5"/>
      <c r="AM236" s="119"/>
      <c r="AN236" s="5"/>
      <c r="AO236" s="119"/>
      <c r="AP236" s="119"/>
      <c r="AQ236" s="119"/>
      <c r="AR236" s="119"/>
      <c r="AS236" s="119"/>
      <c r="AT236" s="119"/>
      <c r="AU236" s="119">
        <v>1</v>
      </c>
    </row>
    <row r="237" spans="1:47" s="8" customFormat="1" x14ac:dyDescent="0.15">
      <c r="A237" s="119">
        <v>236</v>
      </c>
      <c r="B237" s="5"/>
      <c r="C237" s="5"/>
      <c r="D237" s="10"/>
      <c r="E237" s="5"/>
      <c r="F237" s="10"/>
      <c r="G237" s="5"/>
      <c r="H237" s="5"/>
      <c r="I237" s="118"/>
      <c r="J237" s="10"/>
      <c r="K237" s="5"/>
      <c r="L237" s="7"/>
      <c r="M237" s="7"/>
      <c r="N237" s="10"/>
      <c r="O237" s="9"/>
      <c r="P237" s="9"/>
      <c r="Q237" s="10"/>
      <c r="R237" s="37"/>
      <c r="S237" s="37"/>
      <c r="T237" s="121">
        <f t="shared" si="4"/>
        <v>0</v>
      </c>
      <c r="U237" s="119"/>
      <c r="V237" s="119"/>
      <c r="W237" s="119"/>
      <c r="X237" s="119"/>
      <c r="Y237" s="119"/>
      <c r="Z237" s="119"/>
      <c r="AA237" s="10"/>
      <c r="AB237" s="5"/>
      <c r="AC237" s="5"/>
      <c r="AD237" s="240" t="e">
        <f>VLOOKUP(AA237,住所!A:D,4)</f>
        <v>#N/A</v>
      </c>
      <c r="AE237" s="119"/>
      <c r="AF237" s="119"/>
      <c r="AG237" s="7"/>
      <c r="AH237" s="7"/>
      <c r="AI237" s="5"/>
      <c r="AJ237" s="122">
        <v>1</v>
      </c>
      <c r="AK237" s="5"/>
      <c r="AL237" s="5"/>
      <c r="AM237" s="119"/>
      <c r="AN237" s="5"/>
      <c r="AO237" s="119"/>
      <c r="AP237" s="119"/>
      <c r="AQ237" s="119"/>
      <c r="AR237" s="119"/>
      <c r="AS237" s="119"/>
      <c r="AT237" s="119"/>
      <c r="AU237" s="119">
        <v>1</v>
      </c>
    </row>
    <row r="238" spans="1:47" s="8" customFormat="1" x14ac:dyDescent="0.15">
      <c r="A238" s="119">
        <v>237</v>
      </c>
      <c r="B238" s="5"/>
      <c r="C238" s="5"/>
      <c r="D238" s="10"/>
      <c r="E238" s="5"/>
      <c r="F238" s="10"/>
      <c r="G238" s="5"/>
      <c r="H238" s="5"/>
      <c r="I238" s="118"/>
      <c r="J238" s="10"/>
      <c r="K238" s="5"/>
      <c r="L238" s="7"/>
      <c r="M238" s="7"/>
      <c r="N238" s="10"/>
      <c r="O238" s="9"/>
      <c r="P238" s="9"/>
      <c r="Q238" s="10"/>
      <c r="R238" s="37"/>
      <c r="S238" s="37"/>
      <c r="T238" s="121">
        <f t="shared" si="4"/>
        <v>0</v>
      </c>
      <c r="U238" s="119"/>
      <c r="V238" s="119"/>
      <c r="W238" s="119"/>
      <c r="X238" s="119"/>
      <c r="Y238" s="119"/>
      <c r="Z238" s="119"/>
      <c r="AA238" s="10"/>
      <c r="AB238" s="5"/>
      <c r="AC238" s="5"/>
      <c r="AD238" s="240" t="e">
        <f>VLOOKUP(AA238,住所!A:D,4)</f>
        <v>#N/A</v>
      </c>
      <c r="AE238" s="119"/>
      <c r="AF238" s="119"/>
      <c r="AG238" s="7"/>
      <c r="AH238" s="7"/>
      <c r="AI238" s="5"/>
      <c r="AJ238" s="122">
        <v>1</v>
      </c>
      <c r="AK238" s="5"/>
      <c r="AL238" s="5"/>
      <c r="AM238" s="119"/>
      <c r="AN238" s="5"/>
      <c r="AO238" s="119"/>
      <c r="AP238" s="119"/>
      <c r="AQ238" s="119"/>
      <c r="AR238" s="119"/>
      <c r="AS238" s="119"/>
      <c r="AT238" s="119"/>
      <c r="AU238" s="119">
        <v>1</v>
      </c>
    </row>
    <row r="239" spans="1:47" s="8" customFormat="1" x14ac:dyDescent="0.15">
      <c r="A239" s="119">
        <v>238</v>
      </c>
      <c r="B239" s="5"/>
      <c r="C239" s="5"/>
      <c r="D239" s="10"/>
      <c r="E239" s="5"/>
      <c r="F239" s="10"/>
      <c r="G239" s="5"/>
      <c r="H239" s="5"/>
      <c r="I239" s="118"/>
      <c r="J239" s="10"/>
      <c r="K239" s="5"/>
      <c r="L239" s="7"/>
      <c r="M239" s="7"/>
      <c r="N239" s="10"/>
      <c r="O239" s="9"/>
      <c r="P239" s="9"/>
      <c r="Q239" s="10"/>
      <c r="R239" s="37"/>
      <c r="S239" s="37"/>
      <c r="T239" s="121">
        <f t="shared" si="4"/>
        <v>0</v>
      </c>
      <c r="U239" s="119"/>
      <c r="V239" s="119"/>
      <c r="W239" s="119"/>
      <c r="X239" s="119"/>
      <c r="Y239" s="119"/>
      <c r="Z239" s="119"/>
      <c r="AA239" s="10"/>
      <c r="AB239" s="5"/>
      <c r="AC239" s="5"/>
      <c r="AD239" s="240" t="e">
        <f>VLOOKUP(AA239,住所!A:D,4)</f>
        <v>#N/A</v>
      </c>
      <c r="AE239" s="119"/>
      <c r="AF239" s="119"/>
      <c r="AG239" s="7"/>
      <c r="AH239" s="7"/>
      <c r="AI239" s="5"/>
      <c r="AJ239" s="122">
        <v>1</v>
      </c>
      <c r="AK239" s="5"/>
      <c r="AL239" s="5"/>
      <c r="AM239" s="119"/>
      <c r="AN239" s="5"/>
      <c r="AO239" s="119"/>
      <c r="AP239" s="119"/>
      <c r="AQ239" s="119"/>
      <c r="AR239" s="119"/>
      <c r="AS239" s="119"/>
      <c r="AT239" s="119"/>
      <c r="AU239" s="119">
        <v>1</v>
      </c>
    </row>
    <row r="240" spans="1:47" s="8" customFormat="1" x14ac:dyDescent="0.15">
      <c r="A240" s="119">
        <v>239</v>
      </c>
      <c r="B240" s="5"/>
      <c r="C240" s="5"/>
      <c r="D240" s="10"/>
      <c r="E240" s="5"/>
      <c r="F240" s="10"/>
      <c r="G240" s="5"/>
      <c r="H240" s="5"/>
      <c r="I240" s="118"/>
      <c r="J240" s="10"/>
      <c r="K240" s="5"/>
      <c r="L240" s="7"/>
      <c r="M240" s="7"/>
      <c r="N240" s="10"/>
      <c r="O240" s="9"/>
      <c r="P240" s="9"/>
      <c r="Q240" s="10"/>
      <c r="R240" s="37"/>
      <c r="S240" s="37"/>
      <c r="T240" s="121">
        <f t="shared" si="4"/>
        <v>0</v>
      </c>
      <c r="U240" s="119"/>
      <c r="V240" s="119"/>
      <c r="W240" s="119"/>
      <c r="X240" s="119"/>
      <c r="Y240" s="119"/>
      <c r="Z240" s="119"/>
      <c r="AA240" s="10"/>
      <c r="AB240" s="5"/>
      <c r="AC240" s="5"/>
      <c r="AD240" s="240" t="e">
        <f>VLOOKUP(AA240,住所!A:D,4)</f>
        <v>#N/A</v>
      </c>
      <c r="AE240" s="119"/>
      <c r="AF240" s="119"/>
      <c r="AG240" s="7"/>
      <c r="AH240" s="7"/>
      <c r="AI240" s="5"/>
      <c r="AJ240" s="122">
        <v>1</v>
      </c>
      <c r="AK240" s="5"/>
      <c r="AL240" s="5"/>
      <c r="AM240" s="119"/>
      <c r="AN240" s="5"/>
      <c r="AO240" s="119"/>
      <c r="AP240" s="119"/>
      <c r="AQ240" s="119"/>
      <c r="AR240" s="119"/>
      <c r="AS240" s="119"/>
      <c r="AT240" s="119"/>
      <c r="AU240" s="119">
        <v>1</v>
      </c>
    </row>
    <row r="241" spans="1:47" s="8" customFormat="1" x14ac:dyDescent="0.15">
      <c r="A241" s="119">
        <v>240</v>
      </c>
      <c r="B241" s="5"/>
      <c r="C241" s="5"/>
      <c r="D241" s="10"/>
      <c r="E241" s="5"/>
      <c r="F241" s="10"/>
      <c r="G241" s="5"/>
      <c r="H241" s="5"/>
      <c r="I241" s="118"/>
      <c r="J241" s="10"/>
      <c r="K241" s="5"/>
      <c r="L241" s="7"/>
      <c r="M241" s="7"/>
      <c r="N241" s="10"/>
      <c r="O241" s="9"/>
      <c r="P241" s="9"/>
      <c r="Q241" s="10"/>
      <c r="R241" s="37"/>
      <c r="S241" s="37"/>
      <c r="T241" s="121">
        <f t="shared" si="4"/>
        <v>0</v>
      </c>
      <c r="U241" s="119"/>
      <c r="V241" s="119"/>
      <c r="W241" s="119"/>
      <c r="X241" s="119"/>
      <c r="Y241" s="119"/>
      <c r="Z241" s="119"/>
      <c r="AA241" s="10"/>
      <c r="AB241" s="5"/>
      <c r="AC241" s="5"/>
      <c r="AD241" s="240" t="e">
        <f>VLOOKUP(AA241,住所!A:D,4)</f>
        <v>#N/A</v>
      </c>
      <c r="AE241" s="119"/>
      <c r="AF241" s="119"/>
      <c r="AG241" s="7"/>
      <c r="AH241" s="7"/>
      <c r="AI241" s="5"/>
      <c r="AJ241" s="122">
        <v>1</v>
      </c>
      <c r="AK241" s="5"/>
      <c r="AL241" s="5"/>
      <c r="AM241" s="119"/>
      <c r="AN241" s="5"/>
      <c r="AO241" s="119"/>
      <c r="AP241" s="119"/>
      <c r="AQ241" s="119"/>
      <c r="AR241" s="119"/>
      <c r="AS241" s="119"/>
      <c r="AT241" s="119"/>
      <c r="AU241" s="119">
        <v>1</v>
      </c>
    </row>
    <row r="242" spans="1:47" s="8" customFormat="1" x14ac:dyDescent="0.15">
      <c r="A242" s="119">
        <v>241</v>
      </c>
      <c r="B242" s="5"/>
      <c r="C242" s="5"/>
      <c r="D242" s="10"/>
      <c r="E242" s="5"/>
      <c r="F242" s="10"/>
      <c r="G242" s="5"/>
      <c r="H242" s="5"/>
      <c r="I242" s="118"/>
      <c r="J242" s="10"/>
      <c r="K242" s="5"/>
      <c r="L242" s="7"/>
      <c r="M242" s="7"/>
      <c r="N242" s="10"/>
      <c r="O242" s="9"/>
      <c r="P242" s="9"/>
      <c r="Q242" s="10"/>
      <c r="R242" s="37"/>
      <c r="S242" s="37"/>
      <c r="T242" s="121">
        <f t="shared" si="4"/>
        <v>0</v>
      </c>
      <c r="U242" s="119"/>
      <c r="V242" s="119"/>
      <c r="W242" s="119"/>
      <c r="X242" s="119"/>
      <c r="Y242" s="119"/>
      <c r="Z242" s="119"/>
      <c r="AA242" s="10"/>
      <c r="AB242" s="5"/>
      <c r="AC242" s="5"/>
      <c r="AD242" s="240" t="e">
        <f>VLOOKUP(AA242,住所!A:D,4)</f>
        <v>#N/A</v>
      </c>
      <c r="AE242" s="119"/>
      <c r="AF242" s="119"/>
      <c r="AG242" s="7"/>
      <c r="AH242" s="7"/>
      <c r="AI242" s="5"/>
      <c r="AJ242" s="122">
        <v>1</v>
      </c>
      <c r="AK242" s="5"/>
      <c r="AL242" s="5"/>
      <c r="AM242" s="119"/>
      <c r="AN242" s="5"/>
      <c r="AO242" s="119"/>
      <c r="AP242" s="119"/>
      <c r="AQ242" s="119"/>
      <c r="AR242" s="119"/>
      <c r="AS242" s="119"/>
      <c r="AT242" s="119"/>
      <c r="AU242" s="119">
        <v>1</v>
      </c>
    </row>
    <row r="243" spans="1:47" s="8" customFormat="1" x14ac:dyDescent="0.15">
      <c r="A243" s="119">
        <v>242</v>
      </c>
      <c r="B243" s="5"/>
      <c r="C243" s="5"/>
      <c r="D243" s="10"/>
      <c r="E243" s="5"/>
      <c r="F243" s="10"/>
      <c r="G243" s="5"/>
      <c r="H243" s="5"/>
      <c r="I243" s="118"/>
      <c r="J243" s="10"/>
      <c r="K243" s="5"/>
      <c r="L243" s="7"/>
      <c r="M243" s="7"/>
      <c r="N243" s="10"/>
      <c r="O243" s="9"/>
      <c r="P243" s="9"/>
      <c r="Q243" s="10"/>
      <c r="R243" s="37"/>
      <c r="S243" s="37"/>
      <c r="T243" s="121">
        <f t="shared" si="4"/>
        <v>0</v>
      </c>
      <c r="U243" s="119"/>
      <c r="V243" s="119"/>
      <c r="W243" s="119"/>
      <c r="X243" s="119"/>
      <c r="Y243" s="119"/>
      <c r="Z243" s="119"/>
      <c r="AA243" s="10"/>
      <c r="AB243" s="5"/>
      <c r="AC243" s="5"/>
      <c r="AD243" s="240" t="e">
        <f>VLOOKUP(AA243,住所!A:D,4)</f>
        <v>#N/A</v>
      </c>
      <c r="AE243" s="119"/>
      <c r="AF243" s="119"/>
      <c r="AG243" s="7"/>
      <c r="AH243" s="7"/>
      <c r="AI243" s="5"/>
      <c r="AJ243" s="122">
        <v>1</v>
      </c>
      <c r="AK243" s="5"/>
      <c r="AL243" s="5"/>
      <c r="AM243" s="119"/>
      <c r="AN243" s="5"/>
      <c r="AO243" s="119"/>
      <c r="AP243" s="119"/>
      <c r="AQ243" s="119"/>
      <c r="AR243" s="119"/>
      <c r="AS243" s="119"/>
      <c r="AT243" s="119"/>
      <c r="AU243" s="119">
        <v>1</v>
      </c>
    </row>
    <row r="244" spans="1:47" s="8" customFormat="1" x14ac:dyDescent="0.15">
      <c r="A244" s="119">
        <v>243</v>
      </c>
      <c r="B244" s="5"/>
      <c r="C244" s="5"/>
      <c r="D244" s="10"/>
      <c r="E244" s="5"/>
      <c r="F244" s="10"/>
      <c r="G244" s="5"/>
      <c r="H244" s="5"/>
      <c r="I244" s="118"/>
      <c r="J244" s="10"/>
      <c r="K244" s="5"/>
      <c r="L244" s="7"/>
      <c r="M244" s="7"/>
      <c r="N244" s="10"/>
      <c r="O244" s="9"/>
      <c r="P244" s="9"/>
      <c r="Q244" s="10"/>
      <c r="R244" s="37"/>
      <c r="S244" s="37"/>
      <c r="T244" s="121">
        <f t="shared" si="4"/>
        <v>0</v>
      </c>
      <c r="U244" s="119"/>
      <c r="V244" s="119"/>
      <c r="W244" s="119"/>
      <c r="X244" s="119"/>
      <c r="Y244" s="119"/>
      <c r="Z244" s="119"/>
      <c r="AA244" s="10"/>
      <c r="AB244" s="5"/>
      <c r="AC244" s="5"/>
      <c r="AD244" s="240" t="e">
        <f>VLOOKUP(AA244,住所!A:D,4)</f>
        <v>#N/A</v>
      </c>
      <c r="AE244" s="119"/>
      <c r="AF244" s="119"/>
      <c r="AG244" s="7"/>
      <c r="AH244" s="7"/>
      <c r="AI244" s="5"/>
      <c r="AJ244" s="122">
        <v>1</v>
      </c>
      <c r="AK244" s="5"/>
      <c r="AL244" s="5"/>
      <c r="AM244" s="119"/>
      <c r="AN244" s="5"/>
      <c r="AO244" s="119"/>
      <c r="AP244" s="119"/>
      <c r="AQ244" s="119"/>
      <c r="AR244" s="119"/>
      <c r="AS244" s="119"/>
      <c r="AT244" s="119"/>
      <c r="AU244" s="119">
        <v>1</v>
      </c>
    </row>
    <row r="245" spans="1:47" s="8" customFormat="1" x14ac:dyDescent="0.15">
      <c r="A245" s="119">
        <v>244</v>
      </c>
      <c r="B245" s="5"/>
      <c r="C245" s="5"/>
      <c r="D245" s="10"/>
      <c r="E245" s="5"/>
      <c r="F245" s="10"/>
      <c r="G245" s="5"/>
      <c r="H245" s="5"/>
      <c r="I245" s="118"/>
      <c r="J245" s="10"/>
      <c r="K245" s="5"/>
      <c r="L245" s="7"/>
      <c r="M245" s="7"/>
      <c r="N245" s="10"/>
      <c r="O245" s="9"/>
      <c r="P245" s="9"/>
      <c r="Q245" s="10"/>
      <c r="R245" s="37"/>
      <c r="S245" s="37"/>
      <c r="T245" s="121">
        <f t="shared" si="4"/>
        <v>0</v>
      </c>
      <c r="U245" s="119"/>
      <c r="V245" s="119"/>
      <c r="W245" s="119"/>
      <c r="X245" s="119"/>
      <c r="Y245" s="119"/>
      <c r="Z245" s="119"/>
      <c r="AA245" s="10"/>
      <c r="AB245" s="5"/>
      <c r="AC245" s="5"/>
      <c r="AD245" s="240" t="e">
        <f>VLOOKUP(AA245,住所!A:D,4)</f>
        <v>#N/A</v>
      </c>
      <c r="AE245" s="119"/>
      <c r="AF245" s="119"/>
      <c r="AG245" s="7"/>
      <c r="AH245" s="7"/>
      <c r="AI245" s="5"/>
      <c r="AJ245" s="122">
        <v>1</v>
      </c>
      <c r="AK245" s="5"/>
      <c r="AL245" s="5"/>
      <c r="AM245" s="119"/>
      <c r="AN245" s="5"/>
      <c r="AO245" s="119"/>
      <c r="AP245" s="119"/>
      <c r="AQ245" s="119"/>
      <c r="AR245" s="119"/>
      <c r="AS245" s="119"/>
      <c r="AT245" s="119"/>
      <c r="AU245" s="119">
        <v>1</v>
      </c>
    </row>
    <row r="246" spans="1:47" s="8" customFormat="1" x14ac:dyDescent="0.15">
      <c r="A246" s="119">
        <v>245</v>
      </c>
      <c r="B246" s="5"/>
      <c r="C246" s="5"/>
      <c r="D246" s="10"/>
      <c r="E246" s="5"/>
      <c r="F246" s="10"/>
      <c r="G246" s="5"/>
      <c r="H246" s="5"/>
      <c r="I246" s="118"/>
      <c r="J246" s="10"/>
      <c r="K246" s="5"/>
      <c r="L246" s="7"/>
      <c r="M246" s="7"/>
      <c r="N246" s="10"/>
      <c r="O246" s="9"/>
      <c r="P246" s="9"/>
      <c r="Q246" s="10"/>
      <c r="R246" s="37"/>
      <c r="S246" s="37"/>
      <c r="T246" s="121">
        <f t="shared" si="4"/>
        <v>0</v>
      </c>
      <c r="U246" s="119"/>
      <c r="V246" s="119"/>
      <c r="W246" s="119"/>
      <c r="X246" s="119"/>
      <c r="Y246" s="119"/>
      <c r="Z246" s="119"/>
      <c r="AA246" s="10"/>
      <c r="AB246" s="5"/>
      <c r="AC246" s="5"/>
      <c r="AD246" s="240" t="e">
        <f>VLOOKUP(AA246,住所!A:D,4)</f>
        <v>#N/A</v>
      </c>
      <c r="AE246" s="119"/>
      <c r="AF246" s="119"/>
      <c r="AG246" s="7"/>
      <c r="AH246" s="7"/>
      <c r="AI246" s="5"/>
      <c r="AJ246" s="122">
        <v>1</v>
      </c>
      <c r="AK246" s="5"/>
      <c r="AL246" s="5"/>
      <c r="AM246" s="119"/>
      <c r="AN246" s="5"/>
      <c r="AO246" s="119"/>
      <c r="AP246" s="119"/>
      <c r="AQ246" s="119"/>
      <c r="AR246" s="119"/>
      <c r="AS246" s="119"/>
      <c r="AT246" s="119"/>
      <c r="AU246" s="119">
        <v>1</v>
      </c>
    </row>
    <row r="247" spans="1:47" s="8" customFormat="1" x14ac:dyDescent="0.15">
      <c r="A247" s="119">
        <v>246</v>
      </c>
      <c r="B247" s="5"/>
      <c r="C247" s="5"/>
      <c r="D247" s="10"/>
      <c r="E247" s="5"/>
      <c r="F247" s="10"/>
      <c r="G247" s="5"/>
      <c r="H247" s="5"/>
      <c r="I247" s="118"/>
      <c r="J247" s="10"/>
      <c r="K247" s="5"/>
      <c r="L247" s="7"/>
      <c r="M247" s="7"/>
      <c r="N247" s="10"/>
      <c r="O247" s="9"/>
      <c r="P247" s="9"/>
      <c r="Q247" s="10"/>
      <c r="R247" s="37"/>
      <c r="S247" s="37"/>
      <c r="T247" s="121">
        <f t="shared" si="4"/>
        <v>0</v>
      </c>
      <c r="U247" s="119"/>
      <c r="V247" s="119"/>
      <c r="W247" s="119"/>
      <c r="X247" s="119"/>
      <c r="Y247" s="119"/>
      <c r="Z247" s="119"/>
      <c r="AA247" s="10"/>
      <c r="AB247" s="5"/>
      <c r="AC247" s="5"/>
      <c r="AD247" s="240" t="e">
        <f>VLOOKUP(AA247,住所!A:D,4)</f>
        <v>#N/A</v>
      </c>
      <c r="AE247" s="119"/>
      <c r="AF247" s="119"/>
      <c r="AG247" s="7"/>
      <c r="AH247" s="7"/>
      <c r="AI247" s="5"/>
      <c r="AJ247" s="122">
        <v>1</v>
      </c>
      <c r="AK247" s="5"/>
      <c r="AL247" s="5"/>
      <c r="AM247" s="119"/>
      <c r="AN247" s="5"/>
      <c r="AO247" s="119"/>
      <c r="AP247" s="119"/>
      <c r="AQ247" s="119"/>
      <c r="AR247" s="119"/>
      <c r="AS247" s="119"/>
      <c r="AT247" s="119"/>
      <c r="AU247" s="119">
        <v>1</v>
      </c>
    </row>
    <row r="248" spans="1:47" s="8" customFormat="1" x14ac:dyDescent="0.15">
      <c r="A248" s="119">
        <v>247</v>
      </c>
      <c r="B248" s="5"/>
      <c r="C248" s="5"/>
      <c r="D248" s="10"/>
      <c r="E248" s="5"/>
      <c r="F248" s="10"/>
      <c r="G248" s="5"/>
      <c r="H248" s="5"/>
      <c r="I248" s="118"/>
      <c r="J248" s="10"/>
      <c r="K248" s="5"/>
      <c r="L248" s="7"/>
      <c r="M248" s="7"/>
      <c r="N248" s="10"/>
      <c r="O248" s="9"/>
      <c r="P248" s="9"/>
      <c r="Q248" s="10"/>
      <c r="R248" s="37"/>
      <c r="S248" s="37"/>
      <c r="T248" s="121">
        <f t="shared" si="4"/>
        <v>0</v>
      </c>
      <c r="U248" s="119"/>
      <c r="V248" s="119"/>
      <c r="W248" s="119"/>
      <c r="X248" s="119"/>
      <c r="Y248" s="119"/>
      <c r="Z248" s="119"/>
      <c r="AA248" s="10"/>
      <c r="AB248" s="5"/>
      <c r="AC248" s="5"/>
      <c r="AD248" s="240" t="e">
        <f>VLOOKUP(AA248,住所!A:D,4)</f>
        <v>#N/A</v>
      </c>
      <c r="AE248" s="119"/>
      <c r="AF248" s="119"/>
      <c r="AG248" s="7"/>
      <c r="AH248" s="7"/>
      <c r="AI248" s="5"/>
      <c r="AJ248" s="122">
        <v>1</v>
      </c>
      <c r="AK248" s="5"/>
      <c r="AL248" s="5"/>
      <c r="AM248" s="119"/>
      <c r="AN248" s="5"/>
      <c r="AO248" s="119"/>
      <c r="AP248" s="119"/>
      <c r="AQ248" s="119"/>
      <c r="AR248" s="119"/>
      <c r="AS248" s="119"/>
      <c r="AT248" s="119"/>
      <c r="AU248" s="119">
        <v>1</v>
      </c>
    </row>
    <row r="249" spans="1:47" s="8" customFormat="1" x14ac:dyDescent="0.15">
      <c r="A249" s="119">
        <v>248</v>
      </c>
      <c r="B249" s="5"/>
      <c r="C249" s="5"/>
      <c r="D249" s="10"/>
      <c r="E249" s="5"/>
      <c r="F249" s="10"/>
      <c r="G249" s="5"/>
      <c r="H249" s="5"/>
      <c r="I249" s="118"/>
      <c r="J249" s="10"/>
      <c r="K249" s="5"/>
      <c r="L249" s="7"/>
      <c r="M249" s="7"/>
      <c r="N249" s="10"/>
      <c r="O249" s="9"/>
      <c r="P249" s="9"/>
      <c r="Q249" s="10"/>
      <c r="R249" s="37"/>
      <c r="S249" s="37"/>
      <c r="T249" s="121">
        <f t="shared" si="4"/>
        <v>0</v>
      </c>
      <c r="U249" s="119"/>
      <c r="V249" s="119"/>
      <c r="W249" s="119"/>
      <c r="X249" s="119"/>
      <c r="Y249" s="119"/>
      <c r="Z249" s="119"/>
      <c r="AA249" s="10"/>
      <c r="AB249" s="5"/>
      <c r="AC249" s="5"/>
      <c r="AD249" s="240" t="e">
        <f>VLOOKUP(AA249,住所!A:D,4)</f>
        <v>#N/A</v>
      </c>
      <c r="AE249" s="119"/>
      <c r="AF249" s="119"/>
      <c r="AG249" s="7"/>
      <c r="AH249" s="7"/>
      <c r="AI249" s="5"/>
      <c r="AJ249" s="122">
        <v>1</v>
      </c>
      <c r="AK249" s="5"/>
      <c r="AL249" s="5"/>
      <c r="AM249" s="119"/>
      <c r="AN249" s="5"/>
      <c r="AO249" s="119"/>
      <c r="AP249" s="119"/>
      <c r="AQ249" s="119"/>
      <c r="AR249" s="119"/>
      <c r="AS249" s="119"/>
      <c r="AT249" s="119"/>
      <c r="AU249" s="119">
        <v>1</v>
      </c>
    </row>
    <row r="250" spans="1:47" s="8" customFormat="1" x14ac:dyDescent="0.15">
      <c r="A250" s="119">
        <v>249</v>
      </c>
      <c r="B250" s="5"/>
      <c r="C250" s="5"/>
      <c r="D250" s="10"/>
      <c r="E250" s="5"/>
      <c r="F250" s="10"/>
      <c r="G250" s="5"/>
      <c r="H250" s="5"/>
      <c r="I250" s="118"/>
      <c r="J250" s="10"/>
      <c r="K250" s="5"/>
      <c r="L250" s="7"/>
      <c r="M250" s="7"/>
      <c r="N250" s="10"/>
      <c r="O250" s="9"/>
      <c r="P250" s="9"/>
      <c r="Q250" s="10"/>
      <c r="R250" s="37"/>
      <c r="S250" s="37"/>
      <c r="T250" s="121">
        <f t="shared" si="4"/>
        <v>0</v>
      </c>
      <c r="U250" s="119"/>
      <c r="V250" s="119"/>
      <c r="W250" s="119"/>
      <c r="X250" s="119"/>
      <c r="Y250" s="119"/>
      <c r="Z250" s="119"/>
      <c r="AA250" s="10"/>
      <c r="AB250" s="5"/>
      <c r="AC250" s="5"/>
      <c r="AD250" s="240" t="e">
        <f>VLOOKUP(AA250,住所!A:D,4)</f>
        <v>#N/A</v>
      </c>
      <c r="AE250" s="119"/>
      <c r="AF250" s="119"/>
      <c r="AG250" s="7"/>
      <c r="AH250" s="7"/>
      <c r="AI250" s="5"/>
      <c r="AJ250" s="122">
        <v>1</v>
      </c>
      <c r="AK250" s="5"/>
      <c r="AL250" s="5"/>
      <c r="AM250" s="119"/>
      <c r="AN250" s="5"/>
      <c r="AO250" s="119"/>
      <c r="AP250" s="119"/>
      <c r="AQ250" s="119"/>
      <c r="AR250" s="119"/>
      <c r="AS250" s="119"/>
      <c r="AT250" s="119"/>
      <c r="AU250" s="119">
        <v>1</v>
      </c>
    </row>
    <row r="251" spans="1:47" s="8" customFormat="1" x14ac:dyDescent="0.15">
      <c r="A251" s="119">
        <v>250</v>
      </c>
      <c r="B251" s="5"/>
      <c r="C251" s="5"/>
      <c r="D251" s="10"/>
      <c r="E251" s="5"/>
      <c r="F251" s="10"/>
      <c r="G251" s="5"/>
      <c r="H251" s="5"/>
      <c r="I251" s="118"/>
      <c r="J251" s="10"/>
      <c r="K251" s="5"/>
      <c r="L251" s="7"/>
      <c r="M251" s="7"/>
      <c r="N251" s="10"/>
      <c r="O251" s="9"/>
      <c r="P251" s="9"/>
      <c r="Q251" s="10"/>
      <c r="R251" s="37"/>
      <c r="S251" s="37"/>
      <c r="T251" s="121">
        <f t="shared" si="4"/>
        <v>0</v>
      </c>
      <c r="U251" s="119"/>
      <c r="V251" s="119"/>
      <c r="W251" s="119"/>
      <c r="X251" s="119"/>
      <c r="Y251" s="119"/>
      <c r="Z251" s="119"/>
      <c r="AA251" s="10"/>
      <c r="AB251" s="5"/>
      <c r="AC251" s="5"/>
      <c r="AD251" s="240" t="e">
        <f>VLOOKUP(AA251,住所!A:D,4)</f>
        <v>#N/A</v>
      </c>
      <c r="AE251" s="119"/>
      <c r="AF251" s="119"/>
      <c r="AG251" s="7"/>
      <c r="AH251" s="7"/>
      <c r="AI251" s="5"/>
      <c r="AJ251" s="122">
        <v>1</v>
      </c>
      <c r="AK251" s="5"/>
      <c r="AL251" s="5"/>
      <c r="AM251" s="119"/>
      <c r="AN251" s="5"/>
      <c r="AO251" s="119"/>
      <c r="AP251" s="119"/>
      <c r="AQ251" s="119"/>
      <c r="AR251" s="119"/>
      <c r="AS251" s="119"/>
      <c r="AT251" s="119"/>
      <c r="AU251" s="119">
        <v>1</v>
      </c>
    </row>
    <row r="252" spans="1:47" s="8" customFormat="1" x14ac:dyDescent="0.15">
      <c r="A252" s="119">
        <v>251</v>
      </c>
      <c r="B252" s="5"/>
      <c r="C252" s="5"/>
      <c r="D252" s="10"/>
      <c r="E252" s="5"/>
      <c r="F252" s="10"/>
      <c r="G252" s="5"/>
      <c r="H252" s="5"/>
      <c r="I252" s="118"/>
      <c r="J252" s="10"/>
      <c r="K252" s="5"/>
      <c r="L252" s="7"/>
      <c r="M252" s="7"/>
      <c r="N252" s="10"/>
      <c r="O252" s="9"/>
      <c r="P252" s="9"/>
      <c r="Q252" s="10"/>
      <c r="R252" s="37"/>
      <c r="S252" s="37"/>
      <c r="T252" s="121">
        <f t="shared" si="4"/>
        <v>0</v>
      </c>
      <c r="U252" s="119"/>
      <c r="V252" s="119"/>
      <c r="W252" s="119"/>
      <c r="X252" s="119"/>
      <c r="Y252" s="119"/>
      <c r="Z252" s="119"/>
      <c r="AA252" s="10"/>
      <c r="AB252" s="5"/>
      <c r="AC252" s="5"/>
      <c r="AD252" s="240" t="e">
        <f>VLOOKUP(AA252,住所!A:D,4)</f>
        <v>#N/A</v>
      </c>
      <c r="AE252" s="119"/>
      <c r="AF252" s="119"/>
      <c r="AG252" s="7"/>
      <c r="AH252" s="7"/>
      <c r="AI252" s="5"/>
      <c r="AJ252" s="122">
        <v>1</v>
      </c>
      <c r="AK252" s="5"/>
      <c r="AL252" s="5"/>
      <c r="AM252" s="119"/>
      <c r="AN252" s="5"/>
      <c r="AO252" s="119"/>
      <c r="AP252" s="119"/>
      <c r="AQ252" s="119"/>
      <c r="AR252" s="119"/>
      <c r="AS252" s="119"/>
      <c r="AT252" s="119"/>
      <c r="AU252" s="119">
        <v>1</v>
      </c>
    </row>
    <row r="253" spans="1:47" s="8" customFormat="1" x14ac:dyDescent="0.15">
      <c r="A253" s="119">
        <v>252</v>
      </c>
      <c r="B253" s="5"/>
      <c r="C253" s="5"/>
      <c r="D253" s="10"/>
      <c r="E253" s="5"/>
      <c r="F253" s="10"/>
      <c r="G253" s="5"/>
      <c r="H253" s="5"/>
      <c r="I253" s="118"/>
      <c r="J253" s="10"/>
      <c r="K253" s="5"/>
      <c r="L253" s="7"/>
      <c r="M253" s="7"/>
      <c r="N253" s="10"/>
      <c r="O253" s="9"/>
      <c r="P253" s="9"/>
      <c r="Q253" s="10"/>
      <c r="R253" s="37"/>
      <c r="S253" s="37"/>
      <c r="T253" s="121">
        <f t="shared" si="4"/>
        <v>0</v>
      </c>
      <c r="U253" s="119"/>
      <c r="V253" s="119"/>
      <c r="W253" s="119"/>
      <c r="X253" s="119"/>
      <c r="Y253" s="119"/>
      <c r="Z253" s="119"/>
      <c r="AA253" s="10"/>
      <c r="AB253" s="5"/>
      <c r="AC253" s="5"/>
      <c r="AD253" s="240" t="e">
        <f>VLOOKUP(AA253,住所!A:D,4)</f>
        <v>#N/A</v>
      </c>
      <c r="AE253" s="119"/>
      <c r="AF253" s="119"/>
      <c r="AG253" s="7"/>
      <c r="AH253" s="7"/>
      <c r="AI253" s="5"/>
      <c r="AJ253" s="122">
        <v>1</v>
      </c>
      <c r="AK253" s="5"/>
      <c r="AL253" s="5"/>
      <c r="AM253" s="119"/>
      <c r="AN253" s="5"/>
      <c r="AO253" s="119"/>
      <c r="AP253" s="119"/>
      <c r="AQ253" s="119"/>
      <c r="AR253" s="119"/>
      <c r="AS253" s="119"/>
      <c r="AT253" s="119"/>
      <c r="AU253" s="119">
        <v>1</v>
      </c>
    </row>
    <row r="254" spans="1:47" s="8" customFormat="1" x14ac:dyDescent="0.15">
      <c r="A254" s="119">
        <v>253</v>
      </c>
      <c r="B254" s="5"/>
      <c r="C254" s="5"/>
      <c r="D254" s="10"/>
      <c r="E254" s="5"/>
      <c r="F254" s="10"/>
      <c r="G254" s="5"/>
      <c r="H254" s="5"/>
      <c r="I254" s="118"/>
      <c r="J254" s="10"/>
      <c r="K254" s="5"/>
      <c r="L254" s="7"/>
      <c r="M254" s="7"/>
      <c r="N254" s="10"/>
      <c r="O254" s="9"/>
      <c r="P254" s="9"/>
      <c r="Q254" s="10"/>
      <c r="R254" s="37"/>
      <c r="S254" s="37"/>
      <c r="T254" s="121">
        <f t="shared" si="4"/>
        <v>0</v>
      </c>
      <c r="U254" s="119"/>
      <c r="V254" s="119"/>
      <c r="W254" s="119"/>
      <c r="X254" s="119"/>
      <c r="Y254" s="119"/>
      <c r="Z254" s="119"/>
      <c r="AA254" s="10"/>
      <c r="AB254" s="5"/>
      <c r="AC254" s="5"/>
      <c r="AD254" s="240" t="e">
        <f>VLOOKUP(AA254,住所!A:D,4)</f>
        <v>#N/A</v>
      </c>
      <c r="AE254" s="119"/>
      <c r="AF254" s="119"/>
      <c r="AG254" s="7"/>
      <c r="AH254" s="7"/>
      <c r="AI254" s="5"/>
      <c r="AJ254" s="122">
        <v>1</v>
      </c>
      <c r="AK254" s="5"/>
      <c r="AL254" s="5"/>
      <c r="AM254" s="119"/>
      <c r="AN254" s="5"/>
      <c r="AO254" s="119"/>
      <c r="AP254" s="119"/>
      <c r="AQ254" s="119"/>
      <c r="AR254" s="119"/>
      <c r="AS254" s="119"/>
      <c r="AT254" s="119"/>
      <c r="AU254" s="119">
        <v>1</v>
      </c>
    </row>
    <row r="255" spans="1:47" s="8" customFormat="1" x14ac:dyDescent="0.15">
      <c r="A255" s="119">
        <v>254</v>
      </c>
      <c r="B255" s="5"/>
      <c r="C255" s="5"/>
      <c r="D255" s="10"/>
      <c r="E255" s="5"/>
      <c r="F255" s="10"/>
      <c r="G255" s="5"/>
      <c r="H255" s="5"/>
      <c r="I255" s="118"/>
      <c r="J255" s="10"/>
      <c r="K255" s="5"/>
      <c r="L255" s="7"/>
      <c r="M255" s="7"/>
      <c r="N255" s="10"/>
      <c r="O255" s="9"/>
      <c r="P255" s="9"/>
      <c r="Q255" s="10"/>
      <c r="R255" s="37"/>
      <c r="S255" s="37"/>
      <c r="T255" s="121">
        <f t="shared" si="4"/>
        <v>0</v>
      </c>
      <c r="U255" s="119"/>
      <c r="V255" s="119"/>
      <c r="W255" s="119"/>
      <c r="X255" s="119"/>
      <c r="Y255" s="119"/>
      <c r="Z255" s="119"/>
      <c r="AA255" s="10"/>
      <c r="AB255" s="5"/>
      <c r="AC255" s="5"/>
      <c r="AD255" s="240" t="e">
        <f>VLOOKUP(AA255,住所!A:D,4)</f>
        <v>#N/A</v>
      </c>
      <c r="AE255" s="119"/>
      <c r="AF255" s="119"/>
      <c r="AG255" s="7"/>
      <c r="AH255" s="7"/>
      <c r="AI255" s="5"/>
      <c r="AJ255" s="122">
        <v>1</v>
      </c>
      <c r="AK255" s="5"/>
      <c r="AL255" s="5"/>
      <c r="AM255" s="119"/>
      <c r="AN255" s="5"/>
      <c r="AO255" s="119"/>
      <c r="AP255" s="119"/>
      <c r="AQ255" s="119"/>
      <c r="AR255" s="119"/>
      <c r="AS255" s="119"/>
      <c r="AT255" s="119"/>
      <c r="AU255" s="119">
        <v>1</v>
      </c>
    </row>
    <row r="256" spans="1:47" s="8" customFormat="1" x14ac:dyDescent="0.15">
      <c r="A256" s="119">
        <v>255</v>
      </c>
      <c r="B256" s="5"/>
      <c r="C256" s="5"/>
      <c r="D256" s="10"/>
      <c r="E256" s="5"/>
      <c r="F256" s="10"/>
      <c r="G256" s="5"/>
      <c r="H256" s="5"/>
      <c r="I256" s="118"/>
      <c r="J256" s="10"/>
      <c r="K256" s="5"/>
      <c r="L256" s="7"/>
      <c r="M256" s="7"/>
      <c r="N256" s="10"/>
      <c r="O256" s="9"/>
      <c r="P256" s="9"/>
      <c r="Q256" s="10"/>
      <c r="R256" s="37"/>
      <c r="S256" s="37"/>
      <c r="T256" s="121">
        <f t="shared" si="4"/>
        <v>0</v>
      </c>
      <c r="U256" s="119"/>
      <c r="V256" s="119"/>
      <c r="W256" s="119"/>
      <c r="X256" s="119"/>
      <c r="Y256" s="119"/>
      <c r="Z256" s="119"/>
      <c r="AA256" s="10"/>
      <c r="AB256" s="5"/>
      <c r="AC256" s="5"/>
      <c r="AD256" s="240" t="e">
        <f>VLOOKUP(AA256,住所!A:D,4)</f>
        <v>#N/A</v>
      </c>
      <c r="AE256" s="119"/>
      <c r="AF256" s="119"/>
      <c r="AG256" s="7"/>
      <c r="AH256" s="7"/>
      <c r="AI256" s="5"/>
      <c r="AJ256" s="122">
        <v>1</v>
      </c>
      <c r="AK256" s="5"/>
      <c r="AL256" s="5"/>
      <c r="AM256" s="119"/>
      <c r="AN256" s="5"/>
      <c r="AO256" s="119"/>
      <c r="AP256" s="119"/>
      <c r="AQ256" s="119"/>
      <c r="AR256" s="119"/>
      <c r="AS256" s="119"/>
      <c r="AT256" s="119"/>
      <c r="AU256" s="119">
        <v>1</v>
      </c>
    </row>
    <row r="257" spans="1:47" s="8" customFormat="1" x14ac:dyDescent="0.15">
      <c r="A257" s="119">
        <v>256</v>
      </c>
      <c r="B257" s="5"/>
      <c r="C257" s="5"/>
      <c r="D257" s="10"/>
      <c r="E257" s="5"/>
      <c r="F257" s="10"/>
      <c r="G257" s="5"/>
      <c r="H257" s="5"/>
      <c r="I257" s="118"/>
      <c r="J257" s="10"/>
      <c r="K257" s="5"/>
      <c r="L257" s="7"/>
      <c r="M257" s="7"/>
      <c r="N257" s="10"/>
      <c r="O257" s="9"/>
      <c r="P257" s="9"/>
      <c r="Q257" s="10"/>
      <c r="R257" s="37"/>
      <c r="S257" s="37"/>
      <c r="T257" s="121">
        <f t="shared" si="4"/>
        <v>0</v>
      </c>
      <c r="U257" s="119"/>
      <c r="V257" s="119"/>
      <c r="W257" s="119"/>
      <c r="X257" s="119"/>
      <c r="Y257" s="119"/>
      <c r="Z257" s="119"/>
      <c r="AA257" s="10"/>
      <c r="AB257" s="5"/>
      <c r="AC257" s="5"/>
      <c r="AD257" s="240" t="e">
        <f>VLOOKUP(AA257,住所!A:D,4)</f>
        <v>#N/A</v>
      </c>
      <c r="AE257" s="119"/>
      <c r="AF257" s="119"/>
      <c r="AG257" s="7"/>
      <c r="AH257" s="7"/>
      <c r="AI257" s="5"/>
      <c r="AJ257" s="122">
        <v>1</v>
      </c>
      <c r="AK257" s="5"/>
      <c r="AL257" s="5"/>
      <c r="AM257" s="119"/>
      <c r="AN257" s="5"/>
      <c r="AO257" s="119"/>
      <c r="AP257" s="119"/>
      <c r="AQ257" s="119"/>
      <c r="AR257" s="119"/>
      <c r="AS257" s="119"/>
      <c r="AT257" s="119"/>
      <c r="AU257" s="119">
        <v>1</v>
      </c>
    </row>
    <row r="258" spans="1:47" s="8" customFormat="1" x14ac:dyDescent="0.15">
      <c r="A258" s="119">
        <v>257</v>
      </c>
      <c r="B258" s="5"/>
      <c r="C258" s="5"/>
      <c r="D258" s="10"/>
      <c r="E258" s="5"/>
      <c r="F258" s="10"/>
      <c r="G258" s="5"/>
      <c r="H258" s="5"/>
      <c r="I258" s="118"/>
      <c r="J258" s="10"/>
      <c r="K258" s="5"/>
      <c r="L258" s="7"/>
      <c r="M258" s="7"/>
      <c r="N258" s="10"/>
      <c r="O258" s="9"/>
      <c r="P258" s="9"/>
      <c r="Q258" s="10"/>
      <c r="R258" s="37"/>
      <c r="S258" s="37"/>
      <c r="T258" s="121">
        <f t="shared" si="4"/>
        <v>0</v>
      </c>
      <c r="U258" s="119"/>
      <c r="V258" s="119"/>
      <c r="W258" s="119"/>
      <c r="X258" s="119"/>
      <c r="Y258" s="119"/>
      <c r="Z258" s="119"/>
      <c r="AA258" s="10"/>
      <c r="AB258" s="5"/>
      <c r="AC258" s="5"/>
      <c r="AD258" s="240" t="e">
        <f>VLOOKUP(AA258,住所!A:D,4)</f>
        <v>#N/A</v>
      </c>
      <c r="AE258" s="119"/>
      <c r="AF258" s="119"/>
      <c r="AG258" s="7"/>
      <c r="AH258" s="7"/>
      <c r="AI258" s="5"/>
      <c r="AJ258" s="122">
        <v>1</v>
      </c>
      <c r="AK258" s="5"/>
      <c r="AL258" s="5"/>
      <c r="AM258" s="119"/>
      <c r="AN258" s="5"/>
      <c r="AO258" s="119"/>
      <c r="AP258" s="119"/>
      <c r="AQ258" s="119"/>
      <c r="AR258" s="119"/>
      <c r="AS258" s="119"/>
      <c r="AT258" s="119"/>
      <c r="AU258" s="119">
        <v>1</v>
      </c>
    </row>
    <row r="259" spans="1:47" s="8" customFormat="1" x14ac:dyDescent="0.15">
      <c r="A259" s="119">
        <v>258</v>
      </c>
      <c r="B259" s="5"/>
      <c r="C259" s="5"/>
      <c r="D259" s="10"/>
      <c r="E259" s="5"/>
      <c r="F259" s="10"/>
      <c r="G259" s="5"/>
      <c r="H259" s="5"/>
      <c r="I259" s="118"/>
      <c r="J259" s="10"/>
      <c r="K259" s="5"/>
      <c r="L259" s="7"/>
      <c r="M259" s="7"/>
      <c r="N259" s="10"/>
      <c r="O259" s="9"/>
      <c r="P259" s="9"/>
      <c r="Q259" s="10"/>
      <c r="R259" s="37"/>
      <c r="S259" s="37"/>
      <c r="T259" s="121">
        <f t="shared" ref="T259:T322" si="5">SUM(R259:S259)</f>
        <v>0</v>
      </c>
      <c r="U259" s="119"/>
      <c r="V259" s="119"/>
      <c r="W259" s="119"/>
      <c r="X259" s="119"/>
      <c r="Y259" s="119"/>
      <c r="Z259" s="119"/>
      <c r="AA259" s="10"/>
      <c r="AB259" s="5"/>
      <c r="AC259" s="5"/>
      <c r="AD259" s="240" t="e">
        <f>VLOOKUP(AA259,住所!A:D,4)</f>
        <v>#N/A</v>
      </c>
      <c r="AE259" s="119"/>
      <c r="AF259" s="119"/>
      <c r="AG259" s="7"/>
      <c r="AH259" s="7"/>
      <c r="AI259" s="5"/>
      <c r="AJ259" s="122">
        <v>1</v>
      </c>
      <c r="AK259" s="5"/>
      <c r="AL259" s="5"/>
      <c r="AM259" s="119"/>
      <c r="AN259" s="5"/>
      <c r="AO259" s="119"/>
      <c r="AP259" s="119"/>
      <c r="AQ259" s="119"/>
      <c r="AR259" s="119"/>
      <c r="AS259" s="119"/>
      <c r="AT259" s="119"/>
      <c r="AU259" s="119">
        <v>1</v>
      </c>
    </row>
    <row r="260" spans="1:47" s="8" customFormat="1" x14ac:dyDescent="0.15">
      <c r="A260" s="119">
        <v>259</v>
      </c>
      <c r="B260" s="5"/>
      <c r="C260" s="5"/>
      <c r="D260" s="10"/>
      <c r="E260" s="5"/>
      <c r="F260" s="10"/>
      <c r="G260" s="5"/>
      <c r="H260" s="5"/>
      <c r="I260" s="118"/>
      <c r="J260" s="10"/>
      <c r="K260" s="5"/>
      <c r="L260" s="7"/>
      <c r="M260" s="7"/>
      <c r="N260" s="10"/>
      <c r="O260" s="9"/>
      <c r="P260" s="9"/>
      <c r="Q260" s="10"/>
      <c r="R260" s="37"/>
      <c r="S260" s="37"/>
      <c r="T260" s="121">
        <f t="shared" si="5"/>
        <v>0</v>
      </c>
      <c r="U260" s="119"/>
      <c r="V260" s="119"/>
      <c r="W260" s="119"/>
      <c r="X260" s="119"/>
      <c r="Y260" s="119"/>
      <c r="Z260" s="119"/>
      <c r="AA260" s="10"/>
      <c r="AB260" s="5"/>
      <c r="AC260" s="5"/>
      <c r="AD260" s="240" t="e">
        <f>VLOOKUP(AA260,住所!A:D,4)</f>
        <v>#N/A</v>
      </c>
      <c r="AE260" s="119"/>
      <c r="AF260" s="119"/>
      <c r="AG260" s="7"/>
      <c r="AH260" s="7"/>
      <c r="AI260" s="5"/>
      <c r="AJ260" s="122">
        <v>1</v>
      </c>
      <c r="AK260" s="5"/>
      <c r="AL260" s="5"/>
      <c r="AM260" s="119"/>
      <c r="AN260" s="5"/>
      <c r="AO260" s="119"/>
      <c r="AP260" s="119"/>
      <c r="AQ260" s="119"/>
      <c r="AR260" s="119"/>
      <c r="AS260" s="119"/>
      <c r="AT260" s="119"/>
      <c r="AU260" s="119">
        <v>1</v>
      </c>
    </row>
    <row r="261" spans="1:47" s="8" customFormat="1" x14ac:dyDescent="0.15">
      <c r="A261" s="119">
        <v>260</v>
      </c>
      <c r="B261" s="5"/>
      <c r="C261" s="5"/>
      <c r="D261" s="10"/>
      <c r="E261" s="5"/>
      <c r="F261" s="10"/>
      <c r="G261" s="5"/>
      <c r="H261" s="5"/>
      <c r="I261" s="118"/>
      <c r="J261" s="10"/>
      <c r="K261" s="5"/>
      <c r="L261" s="7"/>
      <c r="M261" s="7"/>
      <c r="N261" s="10"/>
      <c r="O261" s="9"/>
      <c r="P261" s="9"/>
      <c r="Q261" s="10"/>
      <c r="R261" s="37"/>
      <c r="S261" s="37"/>
      <c r="T261" s="121">
        <f t="shared" si="5"/>
        <v>0</v>
      </c>
      <c r="U261" s="119"/>
      <c r="V261" s="119"/>
      <c r="W261" s="119"/>
      <c r="X261" s="119"/>
      <c r="Y261" s="119"/>
      <c r="Z261" s="119"/>
      <c r="AA261" s="10"/>
      <c r="AB261" s="5"/>
      <c r="AC261" s="5"/>
      <c r="AD261" s="240" t="e">
        <f>VLOOKUP(AA261,住所!A:D,4)</f>
        <v>#N/A</v>
      </c>
      <c r="AE261" s="119"/>
      <c r="AF261" s="119"/>
      <c r="AG261" s="7"/>
      <c r="AH261" s="7"/>
      <c r="AI261" s="5"/>
      <c r="AJ261" s="122">
        <v>1</v>
      </c>
      <c r="AK261" s="5"/>
      <c r="AL261" s="5"/>
      <c r="AM261" s="119"/>
      <c r="AN261" s="5"/>
      <c r="AO261" s="119"/>
      <c r="AP261" s="119"/>
      <c r="AQ261" s="119"/>
      <c r="AR261" s="119"/>
      <c r="AS261" s="119"/>
      <c r="AT261" s="119"/>
      <c r="AU261" s="119">
        <v>1</v>
      </c>
    </row>
    <row r="262" spans="1:47" s="8" customFormat="1" x14ac:dyDescent="0.15">
      <c r="A262" s="119">
        <v>261</v>
      </c>
      <c r="B262" s="5"/>
      <c r="C262" s="5"/>
      <c r="D262" s="10"/>
      <c r="E262" s="5"/>
      <c r="F262" s="10"/>
      <c r="G262" s="5"/>
      <c r="H262" s="5"/>
      <c r="I262" s="118"/>
      <c r="J262" s="10"/>
      <c r="K262" s="5"/>
      <c r="L262" s="7"/>
      <c r="M262" s="7"/>
      <c r="N262" s="10"/>
      <c r="O262" s="9"/>
      <c r="P262" s="9"/>
      <c r="Q262" s="10"/>
      <c r="R262" s="37"/>
      <c r="S262" s="37"/>
      <c r="T262" s="121">
        <f t="shared" si="5"/>
        <v>0</v>
      </c>
      <c r="U262" s="119"/>
      <c r="V262" s="119"/>
      <c r="W262" s="119"/>
      <c r="X262" s="119"/>
      <c r="Y262" s="119"/>
      <c r="Z262" s="119"/>
      <c r="AA262" s="10"/>
      <c r="AB262" s="5"/>
      <c r="AC262" s="5"/>
      <c r="AD262" s="240" t="e">
        <f>VLOOKUP(AA262,住所!A:D,4)</f>
        <v>#N/A</v>
      </c>
      <c r="AE262" s="119"/>
      <c r="AF262" s="119"/>
      <c r="AG262" s="7"/>
      <c r="AH262" s="7"/>
      <c r="AI262" s="5"/>
      <c r="AJ262" s="122">
        <v>1</v>
      </c>
      <c r="AK262" s="5"/>
      <c r="AL262" s="5"/>
      <c r="AM262" s="119"/>
      <c r="AN262" s="5"/>
      <c r="AO262" s="119"/>
      <c r="AP262" s="119"/>
      <c r="AQ262" s="119"/>
      <c r="AR262" s="119"/>
      <c r="AS262" s="119"/>
      <c r="AT262" s="119"/>
      <c r="AU262" s="119">
        <v>1</v>
      </c>
    </row>
    <row r="263" spans="1:47" s="8" customFormat="1" x14ac:dyDescent="0.15">
      <c r="A263" s="119">
        <v>262</v>
      </c>
      <c r="B263" s="5"/>
      <c r="C263" s="5"/>
      <c r="D263" s="10"/>
      <c r="E263" s="5"/>
      <c r="F263" s="10"/>
      <c r="G263" s="5"/>
      <c r="H263" s="5"/>
      <c r="I263" s="118"/>
      <c r="J263" s="10"/>
      <c r="K263" s="5"/>
      <c r="L263" s="7"/>
      <c r="M263" s="7"/>
      <c r="N263" s="10"/>
      <c r="O263" s="9"/>
      <c r="P263" s="9"/>
      <c r="Q263" s="10"/>
      <c r="R263" s="37"/>
      <c r="S263" s="37"/>
      <c r="T263" s="121">
        <f t="shared" si="5"/>
        <v>0</v>
      </c>
      <c r="U263" s="119"/>
      <c r="V263" s="119"/>
      <c r="W263" s="119"/>
      <c r="X263" s="119"/>
      <c r="Y263" s="119"/>
      <c r="Z263" s="119"/>
      <c r="AA263" s="10"/>
      <c r="AB263" s="5"/>
      <c r="AC263" s="5"/>
      <c r="AD263" s="240" t="e">
        <f>VLOOKUP(AA263,住所!A:D,4)</f>
        <v>#N/A</v>
      </c>
      <c r="AE263" s="119"/>
      <c r="AF263" s="119"/>
      <c r="AG263" s="7"/>
      <c r="AH263" s="7"/>
      <c r="AI263" s="5"/>
      <c r="AJ263" s="122">
        <v>1</v>
      </c>
      <c r="AK263" s="5"/>
      <c r="AL263" s="5"/>
      <c r="AM263" s="119"/>
      <c r="AN263" s="5"/>
      <c r="AO263" s="119"/>
      <c r="AP263" s="119"/>
      <c r="AQ263" s="119"/>
      <c r="AR263" s="119"/>
      <c r="AS263" s="119"/>
      <c r="AT263" s="119"/>
      <c r="AU263" s="119">
        <v>1</v>
      </c>
    </row>
    <row r="264" spans="1:47" s="8" customFormat="1" x14ac:dyDescent="0.15">
      <c r="A264" s="119">
        <v>263</v>
      </c>
      <c r="B264" s="5"/>
      <c r="C264" s="5"/>
      <c r="D264" s="10"/>
      <c r="E264" s="5"/>
      <c r="F264" s="10"/>
      <c r="G264" s="5"/>
      <c r="H264" s="5"/>
      <c r="I264" s="118"/>
      <c r="J264" s="10"/>
      <c r="K264" s="5"/>
      <c r="L264" s="7"/>
      <c r="M264" s="7"/>
      <c r="N264" s="10"/>
      <c r="O264" s="9"/>
      <c r="P264" s="9"/>
      <c r="Q264" s="10"/>
      <c r="R264" s="37"/>
      <c r="S264" s="37"/>
      <c r="T264" s="121">
        <f t="shared" si="5"/>
        <v>0</v>
      </c>
      <c r="U264" s="119"/>
      <c r="V264" s="119"/>
      <c r="W264" s="119"/>
      <c r="X264" s="119"/>
      <c r="Y264" s="119"/>
      <c r="Z264" s="119"/>
      <c r="AA264" s="10"/>
      <c r="AB264" s="5"/>
      <c r="AC264" s="5"/>
      <c r="AD264" s="240" t="e">
        <f>VLOOKUP(AA264,住所!A:D,4)</f>
        <v>#N/A</v>
      </c>
      <c r="AE264" s="119"/>
      <c r="AF264" s="119"/>
      <c r="AG264" s="7"/>
      <c r="AH264" s="7"/>
      <c r="AI264" s="5"/>
      <c r="AJ264" s="122">
        <v>1</v>
      </c>
      <c r="AK264" s="5"/>
      <c r="AL264" s="5"/>
      <c r="AM264" s="119"/>
      <c r="AN264" s="5"/>
      <c r="AO264" s="119"/>
      <c r="AP264" s="119"/>
      <c r="AQ264" s="119"/>
      <c r="AR264" s="119"/>
      <c r="AS264" s="119"/>
      <c r="AT264" s="119"/>
      <c r="AU264" s="119">
        <v>1</v>
      </c>
    </row>
    <row r="265" spans="1:47" s="8" customFormat="1" x14ac:dyDescent="0.15">
      <c r="A265" s="119">
        <v>264</v>
      </c>
      <c r="B265" s="5"/>
      <c r="C265" s="5"/>
      <c r="D265" s="10"/>
      <c r="E265" s="5"/>
      <c r="F265" s="10"/>
      <c r="G265" s="5"/>
      <c r="H265" s="5"/>
      <c r="I265" s="118"/>
      <c r="J265" s="10"/>
      <c r="K265" s="5"/>
      <c r="L265" s="7"/>
      <c r="M265" s="7"/>
      <c r="N265" s="10"/>
      <c r="O265" s="9"/>
      <c r="P265" s="9"/>
      <c r="Q265" s="10"/>
      <c r="R265" s="37"/>
      <c r="S265" s="37"/>
      <c r="T265" s="121">
        <f t="shared" si="5"/>
        <v>0</v>
      </c>
      <c r="U265" s="119"/>
      <c r="V265" s="119"/>
      <c r="W265" s="119"/>
      <c r="X265" s="119"/>
      <c r="Y265" s="119"/>
      <c r="Z265" s="119"/>
      <c r="AA265" s="10"/>
      <c r="AB265" s="5"/>
      <c r="AC265" s="5"/>
      <c r="AD265" s="240" t="e">
        <f>VLOOKUP(AA265,住所!A:D,4)</f>
        <v>#N/A</v>
      </c>
      <c r="AE265" s="119"/>
      <c r="AF265" s="119"/>
      <c r="AG265" s="7"/>
      <c r="AH265" s="7"/>
      <c r="AI265" s="5"/>
      <c r="AJ265" s="122">
        <v>1</v>
      </c>
      <c r="AK265" s="5"/>
      <c r="AL265" s="5"/>
      <c r="AM265" s="119"/>
      <c r="AN265" s="5"/>
      <c r="AO265" s="119"/>
      <c r="AP265" s="119"/>
      <c r="AQ265" s="119"/>
      <c r="AR265" s="119"/>
      <c r="AS265" s="119"/>
      <c r="AT265" s="119"/>
      <c r="AU265" s="119">
        <v>1</v>
      </c>
    </row>
    <row r="266" spans="1:47" s="8" customFormat="1" x14ac:dyDescent="0.15">
      <c r="A266" s="119">
        <v>265</v>
      </c>
      <c r="B266" s="5"/>
      <c r="C266" s="5"/>
      <c r="D266" s="10"/>
      <c r="E266" s="5"/>
      <c r="F266" s="10"/>
      <c r="G266" s="5"/>
      <c r="H266" s="5"/>
      <c r="I266" s="118"/>
      <c r="J266" s="10"/>
      <c r="K266" s="5"/>
      <c r="L266" s="7"/>
      <c r="M266" s="7"/>
      <c r="N266" s="10"/>
      <c r="O266" s="9"/>
      <c r="P266" s="9"/>
      <c r="Q266" s="10"/>
      <c r="R266" s="37"/>
      <c r="S266" s="37"/>
      <c r="T266" s="121">
        <f t="shared" si="5"/>
        <v>0</v>
      </c>
      <c r="U266" s="119"/>
      <c r="V266" s="119"/>
      <c r="W266" s="119"/>
      <c r="X266" s="119"/>
      <c r="Y266" s="119"/>
      <c r="Z266" s="119"/>
      <c r="AA266" s="10"/>
      <c r="AB266" s="5"/>
      <c r="AC266" s="5"/>
      <c r="AD266" s="240" t="e">
        <f>VLOOKUP(AA266,住所!A:D,4)</f>
        <v>#N/A</v>
      </c>
      <c r="AE266" s="119"/>
      <c r="AF266" s="119"/>
      <c r="AG266" s="7"/>
      <c r="AH266" s="7"/>
      <c r="AI266" s="5"/>
      <c r="AJ266" s="122">
        <v>1</v>
      </c>
      <c r="AK266" s="5"/>
      <c r="AL266" s="5"/>
      <c r="AM266" s="119"/>
      <c r="AN266" s="5"/>
      <c r="AO266" s="119"/>
      <c r="AP266" s="119"/>
      <c r="AQ266" s="119"/>
      <c r="AR266" s="119"/>
      <c r="AS266" s="119"/>
      <c r="AT266" s="119"/>
      <c r="AU266" s="119">
        <v>1</v>
      </c>
    </row>
    <row r="267" spans="1:47" s="8" customFormat="1" x14ac:dyDescent="0.15">
      <c r="A267" s="119">
        <v>266</v>
      </c>
      <c r="B267" s="5"/>
      <c r="C267" s="5"/>
      <c r="D267" s="10"/>
      <c r="E267" s="5"/>
      <c r="F267" s="10"/>
      <c r="G267" s="5"/>
      <c r="H267" s="5"/>
      <c r="I267" s="118"/>
      <c r="J267" s="10"/>
      <c r="K267" s="5"/>
      <c r="L267" s="7"/>
      <c r="M267" s="7"/>
      <c r="N267" s="10"/>
      <c r="O267" s="9"/>
      <c r="P267" s="9"/>
      <c r="Q267" s="10"/>
      <c r="R267" s="37"/>
      <c r="S267" s="37"/>
      <c r="T267" s="121">
        <f t="shared" si="5"/>
        <v>0</v>
      </c>
      <c r="U267" s="119"/>
      <c r="V267" s="119"/>
      <c r="W267" s="119"/>
      <c r="X267" s="119"/>
      <c r="Y267" s="119"/>
      <c r="Z267" s="119"/>
      <c r="AA267" s="10"/>
      <c r="AB267" s="5"/>
      <c r="AC267" s="5"/>
      <c r="AD267" s="240" t="e">
        <f>VLOOKUP(AA267,住所!A:D,4)</f>
        <v>#N/A</v>
      </c>
      <c r="AE267" s="119"/>
      <c r="AF267" s="119"/>
      <c r="AG267" s="7"/>
      <c r="AH267" s="7"/>
      <c r="AI267" s="5"/>
      <c r="AJ267" s="122">
        <v>1</v>
      </c>
      <c r="AK267" s="5"/>
      <c r="AL267" s="5"/>
      <c r="AM267" s="119"/>
      <c r="AN267" s="5"/>
      <c r="AO267" s="119"/>
      <c r="AP267" s="119"/>
      <c r="AQ267" s="119"/>
      <c r="AR267" s="119"/>
      <c r="AS267" s="119"/>
      <c r="AT267" s="119"/>
      <c r="AU267" s="119">
        <v>1</v>
      </c>
    </row>
    <row r="268" spans="1:47" s="8" customFormat="1" x14ac:dyDescent="0.15">
      <c r="A268" s="119">
        <v>267</v>
      </c>
      <c r="B268" s="5"/>
      <c r="C268" s="5"/>
      <c r="D268" s="10"/>
      <c r="E268" s="5"/>
      <c r="F268" s="10"/>
      <c r="G268" s="5"/>
      <c r="H268" s="5"/>
      <c r="I268" s="118"/>
      <c r="J268" s="10"/>
      <c r="K268" s="5"/>
      <c r="L268" s="7"/>
      <c r="M268" s="7"/>
      <c r="N268" s="10"/>
      <c r="O268" s="9"/>
      <c r="P268" s="9"/>
      <c r="Q268" s="10"/>
      <c r="R268" s="37"/>
      <c r="S268" s="37"/>
      <c r="T268" s="121">
        <f t="shared" si="5"/>
        <v>0</v>
      </c>
      <c r="U268" s="119"/>
      <c r="V268" s="119"/>
      <c r="W268" s="119"/>
      <c r="X268" s="119"/>
      <c r="Y268" s="119"/>
      <c r="Z268" s="119"/>
      <c r="AA268" s="10"/>
      <c r="AB268" s="5"/>
      <c r="AC268" s="5"/>
      <c r="AD268" s="240" t="e">
        <f>VLOOKUP(AA268,住所!A:D,4)</f>
        <v>#N/A</v>
      </c>
      <c r="AE268" s="119"/>
      <c r="AF268" s="119"/>
      <c r="AG268" s="7"/>
      <c r="AH268" s="7"/>
      <c r="AI268" s="5"/>
      <c r="AJ268" s="122">
        <v>1</v>
      </c>
      <c r="AK268" s="5"/>
      <c r="AL268" s="5"/>
      <c r="AM268" s="119"/>
      <c r="AN268" s="5"/>
      <c r="AO268" s="119"/>
      <c r="AP268" s="119"/>
      <c r="AQ268" s="119"/>
      <c r="AR268" s="119"/>
      <c r="AS268" s="119"/>
      <c r="AT268" s="119"/>
      <c r="AU268" s="119">
        <v>1</v>
      </c>
    </row>
    <row r="269" spans="1:47" s="8" customFormat="1" x14ac:dyDescent="0.15">
      <c r="A269" s="119">
        <v>268</v>
      </c>
      <c r="B269" s="5"/>
      <c r="C269" s="5"/>
      <c r="D269" s="10"/>
      <c r="E269" s="5"/>
      <c r="F269" s="10"/>
      <c r="G269" s="5"/>
      <c r="H269" s="5"/>
      <c r="I269" s="118"/>
      <c r="J269" s="10"/>
      <c r="K269" s="5"/>
      <c r="L269" s="7"/>
      <c r="M269" s="7"/>
      <c r="N269" s="10"/>
      <c r="O269" s="9"/>
      <c r="P269" s="9"/>
      <c r="Q269" s="10"/>
      <c r="R269" s="37"/>
      <c r="S269" s="37"/>
      <c r="T269" s="121">
        <f t="shared" si="5"/>
        <v>0</v>
      </c>
      <c r="U269" s="119"/>
      <c r="V269" s="119"/>
      <c r="W269" s="119"/>
      <c r="X269" s="119"/>
      <c r="Y269" s="119"/>
      <c r="Z269" s="119"/>
      <c r="AA269" s="10"/>
      <c r="AB269" s="5"/>
      <c r="AC269" s="5"/>
      <c r="AD269" s="240" t="e">
        <f>VLOOKUP(AA269,住所!A:D,4)</f>
        <v>#N/A</v>
      </c>
      <c r="AE269" s="119"/>
      <c r="AF269" s="119"/>
      <c r="AG269" s="7"/>
      <c r="AH269" s="7"/>
      <c r="AI269" s="5"/>
      <c r="AJ269" s="122">
        <v>1</v>
      </c>
      <c r="AK269" s="5"/>
      <c r="AL269" s="5"/>
      <c r="AM269" s="119"/>
      <c r="AN269" s="5"/>
      <c r="AO269" s="119"/>
      <c r="AP269" s="119"/>
      <c r="AQ269" s="119"/>
      <c r="AR269" s="119"/>
      <c r="AS269" s="119"/>
      <c r="AT269" s="119"/>
      <c r="AU269" s="119">
        <v>1</v>
      </c>
    </row>
    <row r="270" spans="1:47" s="8" customFormat="1" x14ac:dyDescent="0.15">
      <c r="A270" s="119">
        <v>269</v>
      </c>
      <c r="B270" s="5"/>
      <c r="C270" s="5"/>
      <c r="D270" s="10"/>
      <c r="E270" s="5"/>
      <c r="F270" s="10"/>
      <c r="G270" s="5"/>
      <c r="H270" s="5"/>
      <c r="I270" s="118"/>
      <c r="J270" s="10"/>
      <c r="K270" s="5"/>
      <c r="L270" s="7"/>
      <c r="M270" s="7"/>
      <c r="N270" s="10"/>
      <c r="O270" s="9"/>
      <c r="P270" s="9"/>
      <c r="Q270" s="10"/>
      <c r="R270" s="37"/>
      <c r="S270" s="37"/>
      <c r="T270" s="121">
        <f t="shared" si="5"/>
        <v>0</v>
      </c>
      <c r="U270" s="119"/>
      <c r="V270" s="119"/>
      <c r="W270" s="119"/>
      <c r="X270" s="119"/>
      <c r="Y270" s="119"/>
      <c r="Z270" s="119"/>
      <c r="AA270" s="10"/>
      <c r="AB270" s="5"/>
      <c r="AC270" s="5"/>
      <c r="AD270" s="240" t="e">
        <f>VLOOKUP(AA270,住所!A:D,4)</f>
        <v>#N/A</v>
      </c>
      <c r="AE270" s="119"/>
      <c r="AF270" s="119"/>
      <c r="AG270" s="7"/>
      <c r="AH270" s="7"/>
      <c r="AI270" s="5"/>
      <c r="AJ270" s="122">
        <v>1</v>
      </c>
      <c r="AK270" s="5"/>
      <c r="AL270" s="5"/>
      <c r="AM270" s="119"/>
      <c r="AN270" s="5"/>
      <c r="AO270" s="119"/>
      <c r="AP270" s="119"/>
      <c r="AQ270" s="119"/>
      <c r="AR270" s="119"/>
      <c r="AS270" s="119"/>
      <c r="AT270" s="119"/>
      <c r="AU270" s="119">
        <v>1</v>
      </c>
    </row>
    <row r="271" spans="1:47" s="8" customFormat="1" x14ac:dyDescent="0.15">
      <c r="A271" s="119">
        <v>270</v>
      </c>
      <c r="B271" s="5"/>
      <c r="C271" s="5"/>
      <c r="D271" s="10"/>
      <c r="E271" s="5"/>
      <c r="F271" s="10"/>
      <c r="G271" s="5"/>
      <c r="H271" s="5"/>
      <c r="I271" s="118"/>
      <c r="J271" s="10"/>
      <c r="K271" s="5"/>
      <c r="L271" s="7"/>
      <c r="M271" s="7"/>
      <c r="N271" s="10"/>
      <c r="O271" s="9"/>
      <c r="P271" s="9"/>
      <c r="Q271" s="10"/>
      <c r="R271" s="37"/>
      <c r="S271" s="37"/>
      <c r="T271" s="121">
        <f t="shared" si="5"/>
        <v>0</v>
      </c>
      <c r="U271" s="119"/>
      <c r="V271" s="119"/>
      <c r="W271" s="119"/>
      <c r="X271" s="119"/>
      <c r="Y271" s="119"/>
      <c r="Z271" s="119"/>
      <c r="AA271" s="10"/>
      <c r="AB271" s="5"/>
      <c r="AC271" s="5"/>
      <c r="AD271" s="240" t="e">
        <f>VLOOKUP(AA271,住所!A:D,4)</f>
        <v>#N/A</v>
      </c>
      <c r="AE271" s="119"/>
      <c r="AF271" s="119"/>
      <c r="AG271" s="7"/>
      <c r="AH271" s="7"/>
      <c r="AI271" s="5"/>
      <c r="AJ271" s="122">
        <v>1</v>
      </c>
      <c r="AK271" s="5"/>
      <c r="AL271" s="5"/>
      <c r="AM271" s="119"/>
      <c r="AN271" s="5"/>
      <c r="AO271" s="119"/>
      <c r="AP271" s="119"/>
      <c r="AQ271" s="119"/>
      <c r="AR271" s="119"/>
      <c r="AS271" s="119"/>
      <c r="AT271" s="119"/>
      <c r="AU271" s="119">
        <v>1</v>
      </c>
    </row>
    <row r="272" spans="1:47" s="8" customFormat="1" x14ac:dyDescent="0.15">
      <c r="A272" s="119">
        <v>271</v>
      </c>
      <c r="B272" s="5"/>
      <c r="C272" s="5"/>
      <c r="D272" s="10"/>
      <c r="E272" s="5"/>
      <c r="F272" s="10"/>
      <c r="G272" s="5"/>
      <c r="H272" s="5"/>
      <c r="I272" s="118"/>
      <c r="J272" s="10"/>
      <c r="K272" s="5"/>
      <c r="L272" s="7"/>
      <c r="M272" s="7"/>
      <c r="N272" s="10"/>
      <c r="O272" s="9"/>
      <c r="P272" s="9"/>
      <c r="Q272" s="10"/>
      <c r="R272" s="37"/>
      <c r="S272" s="37"/>
      <c r="T272" s="121">
        <f t="shared" si="5"/>
        <v>0</v>
      </c>
      <c r="U272" s="119"/>
      <c r="V272" s="119"/>
      <c r="W272" s="119"/>
      <c r="X272" s="119"/>
      <c r="Y272" s="119"/>
      <c r="Z272" s="119"/>
      <c r="AA272" s="10"/>
      <c r="AB272" s="5"/>
      <c r="AC272" s="5"/>
      <c r="AD272" s="240" t="e">
        <f>VLOOKUP(AA272,住所!A:D,4)</f>
        <v>#N/A</v>
      </c>
      <c r="AE272" s="119"/>
      <c r="AF272" s="119"/>
      <c r="AG272" s="7"/>
      <c r="AH272" s="7"/>
      <c r="AI272" s="5"/>
      <c r="AJ272" s="122">
        <v>1</v>
      </c>
      <c r="AK272" s="5"/>
      <c r="AL272" s="5"/>
      <c r="AM272" s="119"/>
      <c r="AN272" s="5"/>
      <c r="AO272" s="119"/>
      <c r="AP272" s="119"/>
      <c r="AQ272" s="119"/>
      <c r="AR272" s="119"/>
      <c r="AS272" s="119"/>
      <c r="AT272" s="119"/>
      <c r="AU272" s="119">
        <v>1</v>
      </c>
    </row>
    <row r="273" spans="1:47" s="8" customFormat="1" x14ac:dyDescent="0.15">
      <c r="A273" s="119">
        <v>272</v>
      </c>
      <c r="B273" s="5"/>
      <c r="C273" s="5"/>
      <c r="D273" s="10"/>
      <c r="E273" s="5"/>
      <c r="F273" s="10"/>
      <c r="G273" s="5"/>
      <c r="H273" s="5"/>
      <c r="I273" s="118"/>
      <c r="J273" s="10"/>
      <c r="K273" s="5"/>
      <c r="L273" s="7"/>
      <c r="M273" s="7"/>
      <c r="N273" s="10"/>
      <c r="O273" s="9"/>
      <c r="P273" s="9"/>
      <c r="Q273" s="10"/>
      <c r="R273" s="37"/>
      <c r="S273" s="37"/>
      <c r="T273" s="121">
        <f t="shared" si="5"/>
        <v>0</v>
      </c>
      <c r="U273" s="119"/>
      <c r="V273" s="119"/>
      <c r="W273" s="119"/>
      <c r="X273" s="119"/>
      <c r="Y273" s="119"/>
      <c r="Z273" s="119"/>
      <c r="AA273" s="10"/>
      <c r="AB273" s="5"/>
      <c r="AC273" s="5"/>
      <c r="AD273" s="240" t="e">
        <f>VLOOKUP(AA273,住所!A:D,4)</f>
        <v>#N/A</v>
      </c>
      <c r="AE273" s="119"/>
      <c r="AF273" s="119"/>
      <c r="AG273" s="7"/>
      <c r="AH273" s="7"/>
      <c r="AI273" s="5"/>
      <c r="AJ273" s="122">
        <v>1</v>
      </c>
      <c r="AK273" s="5"/>
      <c r="AL273" s="5"/>
      <c r="AM273" s="119"/>
      <c r="AN273" s="5"/>
      <c r="AO273" s="119"/>
      <c r="AP273" s="119"/>
      <c r="AQ273" s="119"/>
      <c r="AR273" s="119"/>
      <c r="AS273" s="119"/>
      <c r="AT273" s="119"/>
      <c r="AU273" s="119">
        <v>1</v>
      </c>
    </row>
    <row r="274" spans="1:47" s="8" customFormat="1" x14ac:dyDescent="0.15">
      <c r="A274" s="119">
        <v>273</v>
      </c>
      <c r="B274" s="5"/>
      <c r="C274" s="5"/>
      <c r="D274" s="10"/>
      <c r="E274" s="5"/>
      <c r="F274" s="10"/>
      <c r="G274" s="5"/>
      <c r="H274" s="5"/>
      <c r="I274" s="118"/>
      <c r="J274" s="10"/>
      <c r="K274" s="5"/>
      <c r="L274" s="7"/>
      <c r="M274" s="7"/>
      <c r="N274" s="10"/>
      <c r="O274" s="9"/>
      <c r="P274" s="9"/>
      <c r="Q274" s="10"/>
      <c r="R274" s="37"/>
      <c r="S274" s="37"/>
      <c r="T274" s="121">
        <f t="shared" si="5"/>
        <v>0</v>
      </c>
      <c r="U274" s="119"/>
      <c r="V274" s="119"/>
      <c r="W274" s="119"/>
      <c r="X274" s="119"/>
      <c r="Y274" s="119"/>
      <c r="Z274" s="119"/>
      <c r="AA274" s="10"/>
      <c r="AB274" s="5"/>
      <c r="AC274" s="5"/>
      <c r="AD274" s="240" t="e">
        <f>VLOOKUP(AA274,住所!A:D,4)</f>
        <v>#N/A</v>
      </c>
      <c r="AE274" s="119"/>
      <c r="AF274" s="119"/>
      <c r="AG274" s="7"/>
      <c r="AH274" s="7"/>
      <c r="AI274" s="5"/>
      <c r="AJ274" s="122">
        <v>1</v>
      </c>
      <c r="AK274" s="5"/>
      <c r="AL274" s="5"/>
      <c r="AM274" s="119"/>
      <c r="AN274" s="5"/>
      <c r="AO274" s="119"/>
      <c r="AP274" s="119"/>
      <c r="AQ274" s="119"/>
      <c r="AR274" s="119"/>
      <c r="AS274" s="119"/>
      <c r="AT274" s="119"/>
      <c r="AU274" s="119">
        <v>1</v>
      </c>
    </row>
    <row r="275" spans="1:47" s="8" customFormat="1" x14ac:dyDescent="0.15">
      <c r="A275" s="119">
        <v>274</v>
      </c>
      <c r="B275" s="5"/>
      <c r="C275" s="5"/>
      <c r="D275" s="10"/>
      <c r="E275" s="5"/>
      <c r="F275" s="10"/>
      <c r="G275" s="5"/>
      <c r="H275" s="5"/>
      <c r="I275" s="118"/>
      <c r="J275" s="10"/>
      <c r="K275" s="5"/>
      <c r="L275" s="7"/>
      <c r="M275" s="7"/>
      <c r="N275" s="10"/>
      <c r="O275" s="9"/>
      <c r="P275" s="9"/>
      <c r="Q275" s="10"/>
      <c r="R275" s="37"/>
      <c r="S275" s="37"/>
      <c r="T275" s="121">
        <f t="shared" si="5"/>
        <v>0</v>
      </c>
      <c r="U275" s="119"/>
      <c r="V275" s="119"/>
      <c r="W275" s="119"/>
      <c r="X275" s="119"/>
      <c r="Y275" s="119"/>
      <c r="Z275" s="119"/>
      <c r="AA275" s="10"/>
      <c r="AB275" s="5"/>
      <c r="AC275" s="5"/>
      <c r="AD275" s="240" t="e">
        <f>VLOOKUP(AA275,住所!A:D,4)</f>
        <v>#N/A</v>
      </c>
      <c r="AE275" s="119"/>
      <c r="AF275" s="119"/>
      <c r="AG275" s="7"/>
      <c r="AH275" s="7"/>
      <c r="AI275" s="5"/>
      <c r="AJ275" s="122">
        <v>1</v>
      </c>
      <c r="AK275" s="5"/>
      <c r="AL275" s="5"/>
      <c r="AM275" s="119"/>
      <c r="AN275" s="5"/>
      <c r="AO275" s="119"/>
      <c r="AP275" s="119"/>
      <c r="AQ275" s="119"/>
      <c r="AR275" s="119"/>
      <c r="AS275" s="119"/>
      <c r="AT275" s="119"/>
      <c r="AU275" s="119">
        <v>1</v>
      </c>
    </row>
    <row r="276" spans="1:47" s="8" customFormat="1" x14ac:dyDescent="0.15">
      <c r="A276" s="119">
        <v>275</v>
      </c>
      <c r="B276" s="5"/>
      <c r="C276" s="5"/>
      <c r="D276" s="10"/>
      <c r="E276" s="5"/>
      <c r="F276" s="10"/>
      <c r="G276" s="5"/>
      <c r="H276" s="5"/>
      <c r="I276" s="118"/>
      <c r="J276" s="10"/>
      <c r="K276" s="5"/>
      <c r="L276" s="7"/>
      <c r="M276" s="7"/>
      <c r="N276" s="10"/>
      <c r="O276" s="9"/>
      <c r="P276" s="9"/>
      <c r="Q276" s="10"/>
      <c r="R276" s="37"/>
      <c r="S276" s="37"/>
      <c r="T276" s="121">
        <f t="shared" si="5"/>
        <v>0</v>
      </c>
      <c r="U276" s="119"/>
      <c r="V276" s="119"/>
      <c r="W276" s="119"/>
      <c r="X276" s="119"/>
      <c r="Y276" s="119"/>
      <c r="Z276" s="119"/>
      <c r="AA276" s="10"/>
      <c r="AB276" s="5"/>
      <c r="AC276" s="5"/>
      <c r="AD276" s="240" t="e">
        <f>VLOOKUP(AA276,住所!A:D,4)</f>
        <v>#N/A</v>
      </c>
      <c r="AE276" s="119"/>
      <c r="AF276" s="119"/>
      <c r="AG276" s="7"/>
      <c r="AH276" s="7"/>
      <c r="AI276" s="5"/>
      <c r="AJ276" s="122">
        <v>1</v>
      </c>
      <c r="AK276" s="5"/>
      <c r="AL276" s="5"/>
      <c r="AM276" s="119"/>
      <c r="AN276" s="5"/>
      <c r="AO276" s="119"/>
      <c r="AP276" s="119"/>
      <c r="AQ276" s="119"/>
      <c r="AR276" s="119"/>
      <c r="AS276" s="119"/>
      <c r="AT276" s="119"/>
      <c r="AU276" s="119">
        <v>1</v>
      </c>
    </row>
    <row r="277" spans="1:47" s="8" customFormat="1" x14ac:dyDescent="0.15">
      <c r="A277" s="119">
        <v>276</v>
      </c>
      <c r="B277" s="5"/>
      <c r="C277" s="5"/>
      <c r="D277" s="10"/>
      <c r="E277" s="5"/>
      <c r="F277" s="10"/>
      <c r="G277" s="5"/>
      <c r="H277" s="5"/>
      <c r="I277" s="118"/>
      <c r="J277" s="10"/>
      <c r="K277" s="5"/>
      <c r="L277" s="7"/>
      <c r="M277" s="7"/>
      <c r="N277" s="10"/>
      <c r="O277" s="9"/>
      <c r="P277" s="9"/>
      <c r="Q277" s="10"/>
      <c r="R277" s="37"/>
      <c r="S277" s="37"/>
      <c r="T277" s="121">
        <f t="shared" si="5"/>
        <v>0</v>
      </c>
      <c r="U277" s="119"/>
      <c r="V277" s="119"/>
      <c r="W277" s="119"/>
      <c r="X277" s="119"/>
      <c r="Y277" s="119"/>
      <c r="Z277" s="119"/>
      <c r="AA277" s="10"/>
      <c r="AB277" s="5"/>
      <c r="AC277" s="5"/>
      <c r="AD277" s="240" t="e">
        <f>VLOOKUP(AA277,住所!A:D,4)</f>
        <v>#N/A</v>
      </c>
      <c r="AE277" s="119"/>
      <c r="AF277" s="119"/>
      <c r="AG277" s="7"/>
      <c r="AH277" s="7"/>
      <c r="AI277" s="5"/>
      <c r="AJ277" s="122">
        <v>1</v>
      </c>
      <c r="AK277" s="5"/>
      <c r="AL277" s="5"/>
      <c r="AM277" s="119"/>
      <c r="AN277" s="5"/>
      <c r="AO277" s="119"/>
      <c r="AP277" s="119"/>
      <c r="AQ277" s="119"/>
      <c r="AR277" s="119"/>
      <c r="AS277" s="119"/>
      <c r="AT277" s="119"/>
      <c r="AU277" s="119">
        <v>1</v>
      </c>
    </row>
    <row r="278" spans="1:47" s="8" customFormat="1" x14ac:dyDescent="0.15">
      <c r="A278" s="119">
        <v>277</v>
      </c>
      <c r="B278" s="5"/>
      <c r="C278" s="5"/>
      <c r="D278" s="10"/>
      <c r="E278" s="5"/>
      <c r="F278" s="10"/>
      <c r="G278" s="5"/>
      <c r="H278" s="5"/>
      <c r="I278" s="118"/>
      <c r="J278" s="10"/>
      <c r="K278" s="5"/>
      <c r="L278" s="7"/>
      <c r="M278" s="7"/>
      <c r="N278" s="10"/>
      <c r="O278" s="9"/>
      <c r="P278" s="9"/>
      <c r="Q278" s="10"/>
      <c r="R278" s="37"/>
      <c r="S278" s="37"/>
      <c r="T278" s="121">
        <f t="shared" si="5"/>
        <v>0</v>
      </c>
      <c r="U278" s="119"/>
      <c r="V278" s="119"/>
      <c r="W278" s="119"/>
      <c r="X278" s="119"/>
      <c r="Y278" s="119"/>
      <c r="Z278" s="119"/>
      <c r="AA278" s="10"/>
      <c r="AB278" s="5"/>
      <c r="AC278" s="5"/>
      <c r="AD278" s="240" t="e">
        <f>VLOOKUP(AA278,住所!A:D,4)</f>
        <v>#N/A</v>
      </c>
      <c r="AE278" s="119"/>
      <c r="AF278" s="119"/>
      <c r="AG278" s="7"/>
      <c r="AH278" s="7"/>
      <c r="AI278" s="5"/>
      <c r="AJ278" s="122">
        <v>1</v>
      </c>
      <c r="AK278" s="5"/>
      <c r="AL278" s="5"/>
      <c r="AM278" s="119"/>
      <c r="AN278" s="5"/>
      <c r="AO278" s="119"/>
      <c r="AP278" s="119"/>
      <c r="AQ278" s="119"/>
      <c r="AR278" s="119"/>
      <c r="AS278" s="119"/>
      <c r="AT278" s="119"/>
      <c r="AU278" s="119">
        <v>1</v>
      </c>
    </row>
    <row r="279" spans="1:47" s="8" customFormat="1" x14ac:dyDescent="0.15">
      <c r="A279" s="119">
        <v>278</v>
      </c>
      <c r="B279" s="5"/>
      <c r="C279" s="5"/>
      <c r="D279" s="10"/>
      <c r="E279" s="5"/>
      <c r="F279" s="10"/>
      <c r="G279" s="5"/>
      <c r="H279" s="5"/>
      <c r="I279" s="118"/>
      <c r="J279" s="10"/>
      <c r="K279" s="5"/>
      <c r="L279" s="7"/>
      <c r="M279" s="7"/>
      <c r="N279" s="10"/>
      <c r="O279" s="9"/>
      <c r="P279" s="9"/>
      <c r="Q279" s="10"/>
      <c r="R279" s="37"/>
      <c r="S279" s="37"/>
      <c r="T279" s="121">
        <f t="shared" si="5"/>
        <v>0</v>
      </c>
      <c r="U279" s="119"/>
      <c r="V279" s="119"/>
      <c r="W279" s="119"/>
      <c r="X279" s="119"/>
      <c r="Y279" s="119"/>
      <c r="Z279" s="119"/>
      <c r="AA279" s="10"/>
      <c r="AB279" s="5"/>
      <c r="AC279" s="5"/>
      <c r="AD279" s="240" t="e">
        <f>VLOOKUP(AA279,住所!A:D,4)</f>
        <v>#N/A</v>
      </c>
      <c r="AE279" s="119"/>
      <c r="AF279" s="119"/>
      <c r="AG279" s="7"/>
      <c r="AH279" s="7"/>
      <c r="AI279" s="5"/>
      <c r="AJ279" s="122">
        <v>1</v>
      </c>
      <c r="AK279" s="5"/>
      <c r="AL279" s="5"/>
      <c r="AM279" s="119"/>
      <c r="AN279" s="5"/>
      <c r="AO279" s="119"/>
      <c r="AP279" s="119"/>
      <c r="AQ279" s="119"/>
      <c r="AR279" s="119"/>
      <c r="AS279" s="119"/>
      <c r="AT279" s="119"/>
      <c r="AU279" s="119">
        <v>1</v>
      </c>
    </row>
    <row r="280" spans="1:47" s="8" customFormat="1" x14ac:dyDescent="0.15">
      <c r="A280" s="119">
        <v>279</v>
      </c>
      <c r="B280" s="5"/>
      <c r="C280" s="5"/>
      <c r="D280" s="10"/>
      <c r="E280" s="5"/>
      <c r="F280" s="10"/>
      <c r="G280" s="5"/>
      <c r="H280" s="5"/>
      <c r="I280" s="118"/>
      <c r="J280" s="10"/>
      <c r="K280" s="5"/>
      <c r="L280" s="7"/>
      <c r="M280" s="7"/>
      <c r="N280" s="10"/>
      <c r="O280" s="9"/>
      <c r="P280" s="9"/>
      <c r="Q280" s="10"/>
      <c r="R280" s="37"/>
      <c r="S280" s="37"/>
      <c r="T280" s="121">
        <f t="shared" si="5"/>
        <v>0</v>
      </c>
      <c r="U280" s="119"/>
      <c r="V280" s="119"/>
      <c r="W280" s="119"/>
      <c r="X280" s="119"/>
      <c r="Y280" s="119"/>
      <c r="Z280" s="119"/>
      <c r="AA280" s="10"/>
      <c r="AB280" s="5"/>
      <c r="AC280" s="5"/>
      <c r="AD280" s="240" t="e">
        <f>VLOOKUP(AA280,住所!A:D,4)</f>
        <v>#N/A</v>
      </c>
      <c r="AE280" s="119"/>
      <c r="AF280" s="119"/>
      <c r="AG280" s="7"/>
      <c r="AH280" s="7"/>
      <c r="AI280" s="5"/>
      <c r="AJ280" s="122">
        <v>1</v>
      </c>
      <c r="AK280" s="5"/>
      <c r="AL280" s="5"/>
      <c r="AM280" s="119"/>
      <c r="AN280" s="5"/>
      <c r="AO280" s="119"/>
      <c r="AP280" s="119"/>
      <c r="AQ280" s="119"/>
      <c r="AR280" s="119"/>
      <c r="AS280" s="119"/>
      <c r="AT280" s="119"/>
      <c r="AU280" s="119">
        <v>1</v>
      </c>
    </row>
    <row r="281" spans="1:47" s="8" customFormat="1" x14ac:dyDescent="0.15">
      <c r="A281" s="119">
        <v>280</v>
      </c>
      <c r="B281" s="5"/>
      <c r="C281" s="5"/>
      <c r="D281" s="10"/>
      <c r="E281" s="5"/>
      <c r="F281" s="10"/>
      <c r="G281" s="5"/>
      <c r="H281" s="5"/>
      <c r="I281" s="118"/>
      <c r="J281" s="10"/>
      <c r="K281" s="5"/>
      <c r="L281" s="7"/>
      <c r="M281" s="7"/>
      <c r="N281" s="10"/>
      <c r="O281" s="9"/>
      <c r="P281" s="9"/>
      <c r="Q281" s="10"/>
      <c r="R281" s="37"/>
      <c r="S281" s="37"/>
      <c r="T281" s="121">
        <f t="shared" si="5"/>
        <v>0</v>
      </c>
      <c r="U281" s="119"/>
      <c r="V281" s="119"/>
      <c r="W281" s="119"/>
      <c r="X281" s="119"/>
      <c r="Y281" s="119"/>
      <c r="Z281" s="119"/>
      <c r="AA281" s="10"/>
      <c r="AB281" s="5"/>
      <c r="AC281" s="5"/>
      <c r="AD281" s="240" t="e">
        <f>VLOOKUP(AA281,住所!A:D,4)</f>
        <v>#N/A</v>
      </c>
      <c r="AE281" s="119"/>
      <c r="AF281" s="119"/>
      <c r="AG281" s="7"/>
      <c r="AH281" s="7"/>
      <c r="AI281" s="5"/>
      <c r="AJ281" s="122">
        <v>1</v>
      </c>
      <c r="AK281" s="5"/>
      <c r="AL281" s="5"/>
      <c r="AM281" s="119"/>
      <c r="AN281" s="5"/>
      <c r="AO281" s="119"/>
      <c r="AP281" s="119"/>
      <c r="AQ281" s="119"/>
      <c r="AR281" s="119"/>
      <c r="AS281" s="119"/>
      <c r="AT281" s="119"/>
      <c r="AU281" s="119">
        <v>1</v>
      </c>
    </row>
    <row r="282" spans="1:47" s="8" customFormat="1" x14ac:dyDescent="0.15">
      <c r="A282" s="119">
        <v>281</v>
      </c>
      <c r="B282" s="5"/>
      <c r="C282" s="5"/>
      <c r="D282" s="10"/>
      <c r="E282" s="5"/>
      <c r="F282" s="10"/>
      <c r="G282" s="5"/>
      <c r="H282" s="5"/>
      <c r="I282" s="118"/>
      <c r="J282" s="10"/>
      <c r="K282" s="5"/>
      <c r="L282" s="7"/>
      <c r="M282" s="7"/>
      <c r="N282" s="10"/>
      <c r="O282" s="9"/>
      <c r="P282" s="9"/>
      <c r="Q282" s="10"/>
      <c r="R282" s="37"/>
      <c r="S282" s="37"/>
      <c r="T282" s="121">
        <f t="shared" si="5"/>
        <v>0</v>
      </c>
      <c r="U282" s="119"/>
      <c r="V282" s="119"/>
      <c r="W282" s="119"/>
      <c r="X282" s="119"/>
      <c r="Y282" s="119"/>
      <c r="Z282" s="119"/>
      <c r="AA282" s="10"/>
      <c r="AB282" s="5"/>
      <c r="AC282" s="5"/>
      <c r="AD282" s="240" t="e">
        <f>VLOOKUP(AA282,住所!A:D,4)</f>
        <v>#N/A</v>
      </c>
      <c r="AE282" s="119"/>
      <c r="AF282" s="119"/>
      <c r="AG282" s="7"/>
      <c r="AH282" s="7"/>
      <c r="AI282" s="5"/>
      <c r="AJ282" s="122">
        <v>1</v>
      </c>
      <c r="AK282" s="5"/>
      <c r="AL282" s="5"/>
      <c r="AM282" s="119"/>
      <c r="AN282" s="5"/>
      <c r="AO282" s="119"/>
      <c r="AP282" s="119"/>
      <c r="AQ282" s="119"/>
      <c r="AR282" s="119"/>
      <c r="AS282" s="119"/>
      <c r="AT282" s="119"/>
      <c r="AU282" s="119">
        <v>1</v>
      </c>
    </row>
    <row r="283" spans="1:47" s="8" customFormat="1" x14ac:dyDescent="0.15">
      <c r="A283" s="119">
        <v>282</v>
      </c>
      <c r="B283" s="5"/>
      <c r="C283" s="5"/>
      <c r="D283" s="10"/>
      <c r="E283" s="5"/>
      <c r="F283" s="10"/>
      <c r="G283" s="5"/>
      <c r="H283" s="5"/>
      <c r="I283" s="118"/>
      <c r="J283" s="10"/>
      <c r="K283" s="5"/>
      <c r="L283" s="7"/>
      <c r="M283" s="7"/>
      <c r="N283" s="10"/>
      <c r="O283" s="9"/>
      <c r="P283" s="9"/>
      <c r="Q283" s="10"/>
      <c r="R283" s="37"/>
      <c r="S283" s="37"/>
      <c r="T283" s="121">
        <f t="shared" si="5"/>
        <v>0</v>
      </c>
      <c r="U283" s="119"/>
      <c r="V283" s="119"/>
      <c r="W283" s="119"/>
      <c r="X283" s="119"/>
      <c r="Y283" s="119"/>
      <c r="Z283" s="119"/>
      <c r="AA283" s="10"/>
      <c r="AB283" s="5"/>
      <c r="AC283" s="5"/>
      <c r="AD283" s="240" t="e">
        <f>VLOOKUP(AA283,住所!A:D,4)</f>
        <v>#N/A</v>
      </c>
      <c r="AE283" s="119"/>
      <c r="AF283" s="119"/>
      <c r="AG283" s="7"/>
      <c r="AH283" s="7"/>
      <c r="AI283" s="5"/>
      <c r="AJ283" s="122">
        <v>1</v>
      </c>
      <c r="AK283" s="5"/>
      <c r="AL283" s="5"/>
      <c r="AM283" s="119"/>
      <c r="AN283" s="5"/>
      <c r="AO283" s="119"/>
      <c r="AP283" s="119"/>
      <c r="AQ283" s="119"/>
      <c r="AR283" s="119"/>
      <c r="AS283" s="119"/>
      <c r="AT283" s="119"/>
      <c r="AU283" s="119">
        <v>1</v>
      </c>
    </row>
    <row r="284" spans="1:47" s="8" customFormat="1" x14ac:dyDescent="0.15">
      <c r="A284" s="119">
        <v>283</v>
      </c>
      <c r="B284" s="5"/>
      <c r="C284" s="5"/>
      <c r="D284" s="10"/>
      <c r="E284" s="5"/>
      <c r="F284" s="10"/>
      <c r="G284" s="5"/>
      <c r="H284" s="5"/>
      <c r="I284" s="118"/>
      <c r="J284" s="10"/>
      <c r="K284" s="5"/>
      <c r="L284" s="7"/>
      <c r="M284" s="7"/>
      <c r="N284" s="10"/>
      <c r="O284" s="9"/>
      <c r="P284" s="9"/>
      <c r="Q284" s="10"/>
      <c r="R284" s="37"/>
      <c r="S284" s="37"/>
      <c r="T284" s="121">
        <f t="shared" si="5"/>
        <v>0</v>
      </c>
      <c r="U284" s="119"/>
      <c r="V284" s="119"/>
      <c r="W284" s="119"/>
      <c r="X284" s="119"/>
      <c r="Y284" s="119"/>
      <c r="Z284" s="119"/>
      <c r="AA284" s="10"/>
      <c r="AB284" s="5"/>
      <c r="AC284" s="5"/>
      <c r="AD284" s="240" t="e">
        <f>VLOOKUP(AA284,住所!A:D,4)</f>
        <v>#N/A</v>
      </c>
      <c r="AE284" s="119"/>
      <c r="AF284" s="119"/>
      <c r="AG284" s="7"/>
      <c r="AH284" s="7"/>
      <c r="AI284" s="5"/>
      <c r="AJ284" s="122">
        <v>1</v>
      </c>
      <c r="AK284" s="5"/>
      <c r="AL284" s="5"/>
      <c r="AM284" s="119"/>
      <c r="AN284" s="5"/>
      <c r="AO284" s="119"/>
      <c r="AP284" s="119"/>
      <c r="AQ284" s="119"/>
      <c r="AR284" s="119"/>
      <c r="AS284" s="119"/>
      <c r="AT284" s="119"/>
      <c r="AU284" s="119">
        <v>1</v>
      </c>
    </row>
    <row r="285" spans="1:47" s="8" customFormat="1" x14ac:dyDescent="0.15">
      <c r="A285" s="119">
        <v>284</v>
      </c>
      <c r="B285" s="5"/>
      <c r="C285" s="5"/>
      <c r="D285" s="10"/>
      <c r="E285" s="5"/>
      <c r="F285" s="10"/>
      <c r="G285" s="5"/>
      <c r="H285" s="5"/>
      <c r="I285" s="118"/>
      <c r="J285" s="10"/>
      <c r="K285" s="5"/>
      <c r="L285" s="7"/>
      <c r="M285" s="7"/>
      <c r="N285" s="10"/>
      <c r="O285" s="9"/>
      <c r="P285" s="9"/>
      <c r="Q285" s="10"/>
      <c r="R285" s="37"/>
      <c r="S285" s="37"/>
      <c r="T285" s="121">
        <f t="shared" si="5"/>
        <v>0</v>
      </c>
      <c r="U285" s="119"/>
      <c r="V285" s="119"/>
      <c r="W285" s="119"/>
      <c r="X285" s="119"/>
      <c r="Y285" s="119"/>
      <c r="Z285" s="119"/>
      <c r="AA285" s="10"/>
      <c r="AB285" s="5"/>
      <c r="AC285" s="5"/>
      <c r="AD285" s="240" t="e">
        <f>VLOOKUP(AA285,住所!A:D,4)</f>
        <v>#N/A</v>
      </c>
      <c r="AE285" s="119"/>
      <c r="AF285" s="119"/>
      <c r="AG285" s="7"/>
      <c r="AH285" s="7"/>
      <c r="AI285" s="5"/>
      <c r="AJ285" s="122">
        <v>1</v>
      </c>
      <c r="AK285" s="5"/>
      <c r="AL285" s="5"/>
      <c r="AM285" s="119"/>
      <c r="AN285" s="5"/>
      <c r="AO285" s="119"/>
      <c r="AP285" s="119"/>
      <c r="AQ285" s="119"/>
      <c r="AR285" s="119"/>
      <c r="AS285" s="119"/>
      <c r="AT285" s="119"/>
      <c r="AU285" s="119">
        <v>1</v>
      </c>
    </row>
    <row r="286" spans="1:47" s="8" customFormat="1" x14ac:dyDescent="0.15">
      <c r="A286" s="119">
        <v>285</v>
      </c>
      <c r="B286" s="5"/>
      <c r="C286" s="5"/>
      <c r="D286" s="10"/>
      <c r="E286" s="5"/>
      <c r="F286" s="10"/>
      <c r="G286" s="5"/>
      <c r="H286" s="5"/>
      <c r="I286" s="118"/>
      <c r="J286" s="10"/>
      <c r="K286" s="5"/>
      <c r="L286" s="7"/>
      <c r="M286" s="7"/>
      <c r="N286" s="10"/>
      <c r="O286" s="9"/>
      <c r="P286" s="9"/>
      <c r="Q286" s="10"/>
      <c r="R286" s="37"/>
      <c r="S286" s="37"/>
      <c r="T286" s="121">
        <f t="shared" si="5"/>
        <v>0</v>
      </c>
      <c r="U286" s="119"/>
      <c r="V286" s="119"/>
      <c r="W286" s="119"/>
      <c r="X286" s="119"/>
      <c r="Y286" s="119"/>
      <c r="Z286" s="119"/>
      <c r="AA286" s="10"/>
      <c r="AB286" s="5"/>
      <c r="AC286" s="5"/>
      <c r="AD286" s="240" t="e">
        <f>VLOOKUP(AA286,住所!A:D,4)</f>
        <v>#N/A</v>
      </c>
      <c r="AE286" s="119"/>
      <c r="AF286" s="119"/>
      <c r="AG286" s="7"/>
      <c r="AH286" s="7"/>
      <c r="AI286" s="5"/>
      <c r="AJ286" s="122">
        <v>1</v>
      </c>
      <c r="AK286" s="5"/>
      <c r="AL286" s="5"/>
      <c r="AM286" s="119"/>
      <c r="AN286" s="5"/>
      <c r="AO286" s="119"/>
      <c r="AP286" s="119"/>
      <c r="AQ286" s="119"/>
      <c r="AR286" s="119"/>
      <c r="AS286" s="119"/>
      <c r="AT286" s="119"/>
      <c r="AU286" s="119">
        <v>1</v>
      </c>
    </row>
    <row r="287" spans="1:47" s="8" customFormat="1" x14ac:dyDescent="0.15">
      <c r="A287" s="119">
        <v>286</v>
      </c>
      <c r="B287" s="5"/>
      <c r="C287" s="5"/>
      <c r="D287" s="10"/>
      <c r="E287" s="5"/>
      <c r="F287" s="10"/>
      <c r="G287" s="5"/>
      <c r="H287" s="5"/>
      <c r="I287" s="118"/>
      <c r="J287" s="10"/>
      <c r="K287" s="5"/>
      <c r="L287" s="7"/>
      <c r="M287" s="7"/>
      <c r="N287" s="10"/>
      <c r="O287" s="9"/>
      <c r="P287" s="9"/>
      <c r="Q287" s="10"/>
      <c r="R287" s="37"/>
      <c r="S287" s="37"/>
      <c r="T287" s="121">
        <f t="shared" si="5"/>
        <v>0</v>
      </c>
      <c r="U287" s="119"/>
      <c r="V287" s="119"/>
      <c r="W287" s="119"/>
      <c r="X287" s="119"/>
      <c r="Y287" s="119"/>
      <c r="Z287" s="119"/>
      <c r="AA287" s="10"/>
      <c r="AB287" s="5"/>
      <c r="AC287" s="5"/>
      <c r="AD287" s="240" t="e">
        <f>VLOOKUP(AA287,住所!A:D,4)</f>
        <v>#N/A</v>
      </c>
      <c r="AE287" s="119"/>
      <c r="AF287" s="119"/>
      <c r="AG287" s="7"/>
      <c r="AH287" s="7"/>
      <c r="AI287" s="5"/>
      <c r="AJ287" s="122">
        <v>1</v>
      </c>
      <c r="AK287" s="5"/>
      <c r="AL287" s="5"/>
      <c r="AM287" s="119"/>
      <c r="AN287" s="5"/>
      <c r="AO287" s="119"/>
      <c r="AP287" s="119"/>
      <c r="AQ287" s="119"/>
      <c r="AR287" s="119"/>
      <c r="AS287" s="119"/>
      <c r="AT287" s="119"/>
      <c r="AU287" s="119">
        <v>1</v>
      </c>
    </row>
    <row r="288" spans="1:47" s="8" customFormat="1" x14ac:dyDescent="0.15">
      <c r="A288" s="119">
        <v>287</v>
      </c>
      <c r="B288" s="5"/>
      <c r="C288" s="5"/>
      <c r="D288" s="10"/>
      <c r="E288" s="5"/>
      <c r="F288" s="10"/>
      <c r="G288" s="5"/>
      <c r="H288" s="5"/>
      <c r="I288" s="118"/>
      <c r="J288" s="10"/>
      <c r="K288" s="5"/>
      <c r="L288" s="7"/>
      <c r="M288" s="7"/>
      <c r="N288" s="10"/>
      <c r="O288" s="9"/>
      <c r="P288" s="9"/>
      <c r="Q288" s="10"/>
      <c r="R288" s="37"/>
      <c r="S288" s="37"/>
      <c r="T288" s="121">
        <f t="shared" si="5"/>
        <v>0</v>
      </c>
      <c r="U288" s="119"/>
      <c r="V288" s="119"/>
      <c r="W288" s="119"/>
      <c r="X288" s="119"/>
      <c r="Y288" s="119"/>
      <c r="Z288" s="119"/>
      <c r="AA288" s="10"/>
      <c r="AB288" s="5"/>
      <c r="AC288" s="5"/>
      <c r="AD288" s="240" t="e">
        <f>VLOOKUP(AA288,住所!A:D,4)</f>
        <v>#N/A</v>
      </c>
      <c r="AE288" s="119"/>
      <c r="AF288" s="119"/>
      <c r="AG288" s="7"/>
      <c r="AH288" s="7"/>
      <c r="AI288" s="5"/>
      <c r="AJ288" s="122">
        <v>1</v>
      </c>
      <c r="AK288" s="5"/>
      <c r="AL288" s="5"/>
      <c r="AM288" s="119"/>
      <c r="AN288" s="5"/>
      <c r="AO288" s="119"/>
      <c r="AP288" s="119"/>
      <c r="AQ288" s="119"/>
      <c r="AR288" s="119"/>
      <c r="AS288" s="119"/>
      <c r="AT288" s="119"/>
      <c r="AU288" s="119">
        <v>1</v>
      </c>
    </row>
    <row r="289" spans="1:47" s="8" customFormat="1" x14ac:dyDescent="0.15">
      <c r="A289" s="119">
        <v>288</v>
      </c>
      <c r="B289" s="5"/>
      <c r="C289" s="5"/>
      <c r="D289" s="10"/>
      <c r="E289" s="5"/>
      <c r="F289" s="10"/>
      <c r="G289" s="5"/>
      <c r="H289" s="5"/>
      <c r="I289" s="118"/>
      <c r="J289" s="10"/>
      <c r="K289" s="5"/>
      <c r="L289" s="7"/>
      <c r="M289" s="7"/>
      <c r="N289" s="10"/>
      <c r="O289" s="9"/>
      <c r="P289" s="9"/>
      <c r="Q289" s="10"/>
      <c r="R289" s="37"/>
      <c r="S289" s="37"/>
      <c r="T289" s="121">
        <f t="shared" si="5"/>
        <v>0</v>
      </c>
      <c r="U289" s="119"/>
      <c r="V289" s="119"/>
      <c r="W289" s="119"/>
      <c r="X289" s="119"/>
      <c r="Y289" s="119"/>
      <c r="Z289" s="119"/>
      <c r="AA289" s="10"/>
      <c r="AB289" s="5"/>
      <c r="AC289" s="5"/>
      <c r="AD289" s="240" t="e">
        <f>VLOOKUP(AA289,住所!A:D,4)</f>
        <v>#N/A</v>
      </c>
      <c r="AE289" s="119"/>
      <c r="AF289" s="119"/>
      <c r="AG289" s="7"/>
      <c r="AH289" s="7"/>
      <c r="AI289" s="5"/>
      <c r="AJ289" s="122">
        <v>1</v>
      </c>
      <c r="AK289" s="5"/>
      <c r="AL289" s="5"/>
      <c r="AM289" s="119"/>
      <c r="AN289" s="5"/>
      <c r="AO289" s="119"/>
      <c r="AP289" s="119"/>
      <c r="AQ289" s="119"/>
      <c r="AR289" s="119"/>
      <c r="AS289" s="119"/>
      <c r="AT289" s="119"/>
      <c r="AU289" s="119">
        <v>1</v>
      </c>
    </row>
    <row r="290" spans="1:47" s="8" customFormat="1" x14ac:dyDescent="0.15">
      <c r="A290" s="119">
        <v>289</v>
      </c>
      <c r="B290" s="5"/>
      <c r="C290" s="5"/>
      <c r="D290" s="10"/>
      <c r="E290" s="5"/>
      <c r="F290" s="10"/>
      <c r="G290" s="5"/>
      <c r="H290" s="5"/>
      <c r="I290" s="118"/>
      <c r="J290" s="10"/>
      <c r="K290" s="5"/>
      <c r="L290" s="7"/>
      <c r="M290" s="7"/>
      <c r="N290" s="10"/>
      <c r="O290" s="9"/>
      <c r="P290" s="9"/>
      <c r="Q290" s="10"/>
      <c r="R290" s="37"/>
      <c r="S290" s="37"/>
      <c r="T290" s="121">
        <f t="shared" si="5"/>
        <v>0</v>
      </c>
      <c r="U290" s="119"/>
      <c r="V290" s="119"/>
      <c r="W290" s="119"/>
      <c r="X290" s="119"/>
      <c r="Y290" s="119"/>
      <c r="Z290" s="119"/>
      <c r="AA290" s="10"/>
      <c r="AB290" s="5"/>
      <c r="AC290" s="5"/>
      <c r="AD290" s="240" t="e">
        <f>VLOOKUP(AA290,住所!A:D,4)</f>
        <v>#N/A</v>
      </c>
      <c r="AE290" s="119"/>
      <c r="AF290" s="119"/>
      <c r="AG290" s="7"/>
      <c r="AH290" s="7"/>
      <c r="AI290" s="5"/>
      <c r="AJ290" s="122">
        <v>1</v>
      </c>
      <c r="AK290" s="5"/>
      <c r="AL290" s="5"/>
      <c r="AM290" s="119"/>
      <c r="AN290" s="5"/>
      <c r="AO290" s="119"/>
      <c r="AP290" s="119"/>
      <c r="AQ290" s="119"/>
      <c r="AR290" s="119"/>
      <c r="AS290" s="119"/>
      <c r="AT290" s="119"/>
      <c r="AU290" s="119">
        <v>1</v>
      </c>
    </row>
    <row r="291" spans="1:47" s="8" customFormat="1" x14ac:dyDescent="0.15">
      <c r="A291" s="119">
        <v>290</v>
      </c>
      <c r="B291" s="5"/>
      <c r="C291" s="5"/>
      <c r="D291" s="10"/>
      <c r="E291" s="5"/>
      <c r="F291" s="10"/>
      <c r="G291" s="5"/>
      <c r="H291" s="5"/>
      <c r="I291" s="118"/>
      <c r="J291" s="10"/>
      <c r="K291" s="5"/>
      <c r="L291" s="7"/>
      <c r="M291" s="7"/>
      <c r="N291" s="10"/>
      <c r="O291" s="9"/>
      <c r="P291" s="9"/>
      <c r="Q291" s="10"/>
      <c r="R291" s="37"/>
      <c r="S291" s="37"/>
      <c r="T291" s="121">
        <f t="shared" si="5"/>
        <v>0</v>
      </c>
      <c r="U291" s="119"/>
      <c r="V291" s="119"/>
      <c r="W291" s="119"/>
      <c r="X291" s="119"/>
      <c r="Y291" s="119"/>
      <c r="Z291" s="119"/>
      <c r="AA291" s="10"/>
      <c r="AB291" s="5"/>
      <c r="AC291" s="5"/>
      <c r="AD291" s="240" t="e">
        <f>VLOOKUP(AA291,住所!A:D,4)</f>
        <v>#N/A</v>
      </c>
      <c r="AE291" s="119"/>
      <c r="AF291" s="119"/>
      <c r="AG291" s="7"/>
      <c r="AH291" s="7"/>
      <c r="AI291" s="5"/>
      <c r="AJ291" s="122">
        <v>1</v>
      </c>
      <c r="AK291" s="5"/>
      <c r="AL291" s="5"/>
      <c r="AM291" s="119"/>
      <c r="AN291" s="5"/>
      <c r="AO291" s="119"/>
      <c r="AP291" s="119"/>
      <c r="AQ291" s="119"/>
      <c r="AR291" s="119"/>
      <c r="AS291" s="119"/>
      <c r="AT291" s="119"/>
      <c r="AU291" s="119">
        <v>1</v>
      </c>
    </row>
    <row r="292" spans="1:47" s="8" customFormat="1" x14ac:dyDescent="0.15">
      <c r="A292" s="119">
        <v>291</v>
      </c>
      <c r="B292" s="5"/>
      <c r="C292" s="5"/>
      <c r="D292" s="10"/>
      <c r="E292" s="5"/>
      <c r="F292" s="10"/>
      <c r="G292" s="5"/>
      <c r="H292" s="5"/>
      <c r="I292" s="118"/>
      <c r="J292" s="10"/>
      <c r="K292" s="5"/>
      <c r="L292" s="7"/>
      <c r="M292" s="7"/>
      <c r="N292" s="10"/>
      <c r="O292" s="9"/>
      <c r="P292" s="9"/>
      <c r="Q292" s="10"/>
      <c r="R292" s="37"/>
      <c r="S292" s="37"/>
      <c r="T292" s="121">
        <f t="shared" si="5"/>
        <v>0</v>
      </c>
      <c r="U292" s="119"/>
      <c r="V292" s="119"/>
      <c r="W292" s="119"/>
      <c r="X292" s="119"/>
      <c r="Y292" s="119"/>
      <c r="Z292" s="119"/>
      <c r="AA292" s="10"/>
      <c r="AB292" s="5"/>
      <c r="AC292" s="5"/>
      <c r="AD292" s="240" t="e">
        <f>VLOOKUP(AA292,住所!A:D,4)</f>
        <v>#N/A</v>
      </c>
      <c r="AE292" s="119"/>
      <c r="AF292" s="119"/>
      <c r="AG292" s="7"/>
      <c r="AH292" s="7"/>
      <c r="AI292" s="5"/>
      <c r="AJ292" s="122">
        <v>1</v>
      </c>
      <c r="AK292" s="5"/>
      <c r="AL292" s="5"/>
      <c r="AM292" s="119"/>
      <c r="AN292" s="5"/>
      <c r="AO292" s="119"/>
      <c r="AP292" s="119"/>
      <c r="AQ292" s="119"/>
      <c r="AR292" s="119"/>
      <c r="AS292" s="119"/>
      <c r="AT292" s="119"/>
      <c r="AU292" s="119">
        <v>1</v>
      </c>
    </row>
    <row r="293" spans="1:47" s="8" customFormat="1" x14ac:dyDescent="0.15">
      <c r="A293" s="119">
        <v>292</v>
      </c>
      <c r="B293" s="5"/>
      <c r="C293" s="5"/>
      <c r="D293" s="10"/>
      <c r="E293" s="5"/>
      <c r="F293" s="10"/>
      <c r="G293" s="5"/>
      <c r="H293" s="5"/>
      <c r="I293" s="118"/>
      <c r="J293" s="10"/>
      <c r="K293" s="5"/>
      <c r="L293" s="7"/>
      <c r="M293" s="7"/>
      <c r="N293" s="10"/>
      <c r="O293" s="9"/>
      <c r="P293" s="9"/>
      <c r="Q293" s="10"/>
      <c r="R293" s="37"/>
      <c r="S293" s="37"/>
      <c r="T293" s="121">
        <f t="shared" si="5"/>
        <v>0</v>
      </c>
      <c r="U293" s="119"/>
      <c r="V293" s="119"/>
      <c r="W293" s="119"/>
      <c r="X293" s="119"/>
      <c r="Y293" s="119"/>
      <c r="Z293" s="119"/>
      <c r="AA293" s="10"/>
      <c r="AB293" s="5"/>
      <c r="AC293" s="5"/>
      <c r="AD293" s="240" t="e">
        <f>VLOOKUP(AA293,住所!A:D,4)</f>
        <v>#N/A</v>
      </c>
      <c r="AE293" s="119"/>
      <c r="AF293" s="119"/>
      <c r="AG293" s="7"/>
      <c r="AH293" s="7"/>
      <c r="AI293" s="5"/>
      <c r="AJ293" s="122">
        <v>1</v>
      </c>
      <c r="AK293" s="5"/>
      <c r="AL293" s="5"/>
      <c r="AM293" s="119"/>
      <c r="AN293" s="5"/>
      <c r="AO293" s="119"/>
      <c r="AP293" s="119"/>
      <c r="AQ293" s="119"/>
      <c r="AR293" s="119"/>
      <c r="AS293" s="119"/>
      <c r="AT293" s="119"/>
      <c r="AU293" s="119">
        <v>1</v>
      </c>
    </row>
    <row r="294" spans="1:47" s="8" customFormat="1" x14ac:dyDescent="0.15">
      <c r="A294" s="119">
        <v>293</v>
      </c>
      <c r="B294" s="5"/>
      <c r="C294" s="5"/>
      <c r="D294" s="10"/>
      <c r="E294" s="5"/>
      <c r="F294" s="10"/>
      <c r="G294" s="5"/>
      <c r="H294" s="5"/>
      <c r="I294" s="118"/>
      <c r="J294" s="10"/>
      <c r="K294" s="5"/>
      <c r="L294" s="7"/>
      <c r="M294" s="7"/>
      <c r="N294" s="10"/>
      <c r="O294" s="9"/>
      <c r="P294" s="9"/>
      <c r="Q294" s="10"/>
      <c r="R294" s="37"/>
      <c r="S294" s="37"/>
      <c r="T294" s="121">
        <f t="shared" si="5"/>
        <v>0</v>
      </c>
      <c r="U294" s="119"/>
      <c r="V294" s="119"/>
      <c r="W294" s="119"/>
      <c r="X294" s="119"/>
      <c r="Y294" s="119"/>
      <c r="Z294" s="119"/>
      <c r="AA294" s="10"/>
      <c r="AB294" s="5"/>
      <c r="AC294" s="5"/>
      <c r="AD294" s="240" t="e">
        <f>VLOOKUP(AA294,住所!A:D,4)</f>
        <v>#N/A</v>
      </c>
      <c r="AE294" s="119"/>
      <c r="AF294" s="119"/>
      <c r="AG294" s="7"/>
      <c r="AH294" s="7"/>
      <c r="AI294" s="5"/>
      <c r="AJ294" s="122">
        <v>1</v>
      </c>
      <c r="AK294" s="5"/>
      <c r="AL294" s="5"/>
      <c r="AM294" s="119"/>
      <c r="AN294" s="5"/>
      <c r="AO294" s="119"/>
      <c r="AP294" s="119"/>
      <c r="AQ294" s="119"/>
      <c r="AR294" s="119"/>
      <c r="AS294" s="119"/>
      <c r="AT294" s="119"/>
      <c r="AU294" s="119">
        <v>1</v>
      </c>
    </row>
    <row r="295" spans="1:47" s="8" customFormat="1" x14ac:dyDescent="0.15">
      <c r="A295" s="119">
        <v>294</v>
      </c>
      <c r="B295" s="5"/>
      <c r="C295" s="5"/>
      <c r="D295" s="10"/>
      <c r="E295" s="5"/>
      <c r="F295" s="10"/>
      <c r="G295" s="5"/>
      <c r="H295" s="5"/>
      <c r="I295" s="118"/>
      <c r="J295" s="10"/>
      <c r="K295" s="5"/>
      <c r="L295" s="7"/>
      <c r="M295" s="7"/>
      <c r="N295" s="10"/>
      <c r="O295" s="9"/>
      <c r="P295" s="9"/>
      <c r="Q295" s="10"/>
      <c r="R295" s="37"/>
      <c r="S295" s="37"/>
      <c r="T295" s="121">
        <f t="shared" si="5"/>
        <v>0</v>
      </c>
      <c r="U295" s="119"/>
      <c r="V295" s="119"/>
      <c r="W295" s="119"/>
      <c r="X295" s="119"/>
      <c r="Y295" s="119"/>
      <c r="Z295" s="119"/>
      <c r="AA295" s="10"/>
      <c r="AB295" s="5"/>
      <c r="AC295" s="5"/>
      <c r="AD295" s="240" t="e">
        <f>VLOOKUP(AA295,住所!A:D,4)</f>
        <v>#N/A</v>
      </c>
      <c r="AE295" s="119"/>
      <c r="AF295" s="119"/>
      <c r="AG295" s="7"/>
      <c r="AH295" s="7"/>
      <c r="AI295" s="5"/>
      <c r="AJ295" s="122">
        <v>1</v>
      </c>
      <c r="AK295" s="5"/>
      <c r="AL295" s="5"/>
      <c r="AM295" s="119"/>
      <c r="AN295" s="5"/>
      <c r="AO295" s="119"/>
      <c r="AP295" s="119"/>
      <c r="AQ295" s="119"/>
      <c r="AR295" s="119"/>
      <c r="AS295" s="119"/>
      <c r="AT295" s="119"/>
      <c r="AU295" s="119">
        <v>1</v>
      </c>
    </row>
    <row r="296" spans="1:47" s="8" customFormat="1" x14ac:dyDescent="0.15">
      <c r="A296" s="119">
        <v>295</v>
      </c>
      <c r="B296" s="5"/>
      <c r="C296" s="5"/>
      <c r="D296" s="10"/>
      <c r="E296" s="5"/>
      <c r="F296" s="10"/>
      <c r="G296" s="5"/>
      <c r="H296" s="5"/>
      <c r="I296" s="118"/>
      <c r="J296" s="10"/>
      <c r="K296" s="5"/>
      <c r="L296" s="7"/>
      <c r="M296" s="7"/>
      <c r="N296" s="10"/>
      <c r="O296" s="9"/>
      <c r="P296" s="9"/>
      <c r="Q296" s="10"/>
      <c r="R296" s="37"/>
      <c r="S296" s="37"/>
      <c r="T296" s="121">
        <f t="shared" si="5"/>
        <v>0</v>
      </c>
      <c r="U296" s="119"/>
      <c r="V296" s="119"/>
      <c r="W296" s="119"/>
      <c r="X296" s="119"/>
      <c r="Y296" s="119"/>
      <c r="Z296" s="119"/>
      <c r="AA296" s="10"/>
      <c r="AB296" s="5"/>
      <c r="AC296" s="5"/>
      <c r="AD296" s="240" t="e">
        <f>VLOOKUP(AA296,住所!A:D,4)</f>
        <v>#N/A</v>
      </c>
      <c r="AE296" s="119"/>
      <c r="AF296" s="119"/>
      <c r="AG296" s="7"/>
      <c r="AH296" s="7"/>
      <c r="AI296" s="5"/>
      <c r="AJ296" s="122">
        <v>1</v>
      </c>
      <c r="AK296" s="5"/>
      <c r="AL296" s="5"/>
      <c r="AM296" s="119"/>
      <c r="AN296" s="5"/>
      <c r="AO296" s="119"/>
      <c r="AP296" s="119"/>
      <c r="AQ296" s="119"/>
      <c r="AR296" s="119"/>
      <c r="AS296" s="119"/>
      <c r="AT296" s="119"/>
      <c r="AU296" s="119">
        <v>1</v>
      </c>
    </row>
    <row r="297" spans="1:47" s="8" customFormat="1" x14ac:dyDescent="0.15">
      <c r="A297" s="119">
        <v>296</v>
      </c>
      <c r="B297" s="5"/>
      <c r="C297" s="5"/>
      <c r="D297" s="10"/>
      <c r="E297" s="5"/>
      <c r="F297" s="10"/>
      <c r="G297" s="5"/>
      <c r="H297" s="5"/>
      <c r="I297" s="118"/>
      <c r="J297" s="10"/>
      <c r="K297" s="5"/>
      <c r="L297" s="7"/>
      <c r="M297" s="7"/>
      <c r="N297" s="10"/>
      <c r="O297" s="9"/>
      <c r="P297" s="9"/>
      <c r="Q297" s="10"/>
      <c r="R297" s="37"/>
      <c r="S297" s="37"/>
      <c r="T297" s="121">
        <f t="shared" si="5"/>
        <v>0</v>
      </c>
      <c r="U297" s="119"/>
      <c r="V297" s="119"/>
      <c r="W297" s="119"/>
      <c r="X297" s="119"/>
      <c r="Y297" s="119"/>
      <c r="Z297" s="119"/>
      <c r="AA297" s="10"/>
      <c r="AB297" s="5"/>
      <c r="AC297" s="5"/>
      <c r="AD297" s="240" t="e">
        <f>VLOOKUP(AA297,住所!A:D,4)</f>
        <v>#N/A</v>
      </c>
      <c r="AE297" s="119"/>
      <c r="AF297" s="119"/>
      <c r="AG297" s="7"/>
      <c r="AH297" s="7"/>
      <c r="AI297" s="5"/>
      <c r="AJ297" s="122">
        <v>1</v>
      </c>
      <c r="AK297" s="5"/>
      <c r="AL297" s="5"/>
      <c r="AM297" s="119"/>
      <c r="AN297" s="5"/>
      <c r="AO297" s="119"/>
      <c r="AP297" s="119"/>
      <c r="AQ297" s="119"/>
      <c r="AR297" s="119"/>
      <c r="AS297" s="119"/>
      <c r="AT297" s="119"/>
      <c r="AU297" s="119">
        <v>1</v>
      </c>
    </row>
    <row r="298" spans="1:47" s="8" customFormat="1" x14ac:dyDescent="0.15">
      <c r="A298" s="119">
        <v>297</v>
      </c>
      <c r="B298" s="5"/>
      <c r="C298" s="5"/>
      <c r="D298" s="10"/>
      <c r="E298" s="5"/>
      <c r="F298" s="10"/>
      <c r="G298" s="5"/>
      <c r="H298" s="5"/>
      <c r="I298" s="118"/>
      <c r="J298" s="10"/>
      <c r="K298" s="5"/>
      <c r="L298" s="7"/>
      <c r="M298" s="7"/>
      <c r="N298" s="10"/>
      <c r="O298" s="9"/>
      <c r="P298" s="9"/>
      <c r="Q298" s="10"/>
      <c r="R298" s="37"/>
      <c r="S298" s="37"/>
      <c r="T298" s="121">
        <f t="shared" si="5"/>
        <v>0</v>
      </c>
      <c r="U298" s="119"/>
      <c r="V298" s="119"/>
      <c r="W298" s="119"/>
      <c r="X298" s="119"/>
      <c r="Y298" s="119"/>
      <c r="Z298" s="119"/>
      <c r="AA298" s="10"/>
      <c r="AB298" s="5"/>
      <c r="AC298" s="5"/>
      <c r="AD298" s="240" t="e">
        <f>VLOOKUP(AA298,住所!A:D,4)</f>
        <v>#N/A</v>
      </c>
      <c r="AE298" s="119"/>
      <c r="AF298" s="119"/>
      <c r="AG298" s="7"/>
      <c r="AH298" s="7"/>
      <c r="AI298" s="5"/>
      <c r="AJ298" s="122">
        <v>1</v>
      </c>
      <c r="AK298" s="5"/>
      <c r="AL298" s="5"/>
      <c r="AM298" s="119"/>
      <c r="AN298" s="5"/>
      <c r="AO298" s="119"/>
      <c r="AP298" s="119"/>
      <c r="AQ298" s="119"/>
      <c r="AR298" s="119"/>
      <c r="AS298" s="119"/>
      <c r="AT298" s="119"/>
      <c r="AU298" s="119">
        <v>1</v>
      </c>
    </row>
    <row r="299" spans="1:47" s="8" customFormat="1" x14ac:dyDescent="0.15">
      <c r="A299" s="119">
        <v>298</v>
      </c>
      <c r="B299" s="5"/>
      <c r="C299" s="5"/>
      <c r="D299" s="10"/>
      <c r="E299" s="5"/>
      <c r="F299" s="10"/>
      <c r="G299" s="5"/>
      <c r="H299" s="5"/>
      <c r="I299" s="118"/>
      <c r="J299" s="10"/>
      <c r="K299" s="5"/>
      <c r="L299" s="7"/>
      <c r="M299" s="7"/>
      <c r="N299" s="10"/>
      <c r="O299" s="9"/>
      <c r="P299" s="9"/>
      <c r="Q299" s="10"/>
      <c r="R299" s="37"/>
      <c r="S299" s="37"/>
      <c r="T299" s="121">
        <f t="shared" si="5"/>
        <v>0</v>
      </c>
      <c r="U299" s="119"/>
      <c r="V299" s="119"/>
      <c r="W299" s="119"/>
      <c r="X299" s="119"/>
      <c r="Y299" s="119"/>
      <c r="Z299" s="119"/>
      <c r="AA299" s="10"/>
      <c r="AB299" s="5"/>
      <c r="AC299" s="5"/>
      <c r="AD299" s="240" t="e">
        <f>VLOOKUP(AA299,住所!A:D,4)</f>
        <v>#N/A</v>
      </c>
      <c r="AE299" s="119"/>
      <c r="AF299" s="119"/>
      <c r="AG299" s="7"/>
      <c r="AH299" s="7"/>
      <c r="AI299" s="5"/>
      <c r="AJ299" s="122">
        <v>1</v>
      </c>
      <c r="AK299" s="5"/>
      <c r="AL299" s="5"/>
      <c r="AM299" s="119"/>
      <c r="AN299" s="5"/>
      <c r="AO299" s="119"/>
      <c r="AP299" s="119"/>
      <c r="AQ299" s="119"/>
      <c r="AR299" s="119"/>
      <c r="AS299" s="119"/>
      <c r="AT299" s="119"/>
      <c r="AU299" s="119">
        <v>1</v>
      </c>
    </row>
    <row r="300" spans="1:47" s="8" customFormat="1" x14ac:dyDescent="0.15">
      <c r="A300" s="119">
        <v>299</v>
      </c>
      <c r="B300" s="5"/>
      <c r="C300" s="5"/>
      <c r="D300" s="10"/>
      <c r="E300" s="5"/>
      <c r="F300" s="10"/>
      <c r="G300" s="5"/>
      <c r="H300" s="5"/>
      <c r="I300" s="118"/>
      <c r="J300" s="10"/>
      <c r="K300" s="5"/>
      <c r="L300" s="7"/>
      <c r="M300" s="7"/>
      <c r="N300" s="10"/>
      <c r="O300" s="9"/>
      <c r="P300" s="9"/>
      <c r="Q300" s="10"/>
      <c r="R300" s="37"/>
      <c r="S300" s="37"/>
      <c r="T300" s="121">
        <f t="shared" si="5"/>
        <v>0</v>
      </c>
      <c r="U300" s="119"/>
      <c r="V300" s="119"/>
      <c r="W300" s="119"/>
      <c r="X300" s="119"/>
      <c r="Y300" s="119"/>
      <c r="Z300" s="119"/>
      <c r="AA300" s="10"/>
      <c r="AB300" s="5"/>
      <c r="AC300" s="5"/>
      <c r="AD300" s="240" t="e">
        <f>VLOOKUP(AA300,住所!A:D,4)</f>
        <v>#N/A</v>
      </c>
      <c r="AE300" s="119"/>
      <c r="AF300" s="119"/>
      <c r="AG300" s="7"/>
      <c r="AH300" s="7"/>
      <c r="AI300" s="5"/>
      <c r="AJ300" s="122">
        <v>1</v>
      </c>
      <c r="AK300" s="5"/>
      <c r="AL300" s="5"/>
      <c r="AM300" s="119"/>
      <c r="AN300" s="5"/>
      <c r="AO300" s="119"/>
      <c r="AP300" s="119"/>
      <c r="AQ300" s="119"/>
      <c r="AR300" s="119"/>
      <c r="AS300" s="119"/>
      <c r="AT300" s="119"/>
      <c r="AU300" s="119">
        <v>1</v>
      </c>
    </row>
    <row r="301" spans="1:47" s="8" customFormat="1" x14ac:dyDescent="0.15">
      <c r="A301" s="119">
        <v>300</v>
      </c>
      <c r="B301" s="5"/>
      <c r="C301" s="5"/>
      <c r="D301" s="10"/>
      <c r="E301" s="5"/>
      <c r="F301" s="10"/>
      <c r="G301" s="5"/>
      <c r="H301" s="5"/>
      <c r="I301" s="118"/>
      <c r="J301" s="10"/>
      <c r="K301" s="5"/>
      <c r="L301" s="7"/>
      <c r="M301" s="7"/>
      <c r="N301" s="10"/>
      <c r="O301" s="9"/>
      <c r="P301" s="9"/>
      <c r="Q301" s="10"/>
      <c r="R301" s="37"/>
      <c r="S301" s="37"/>
      <c r="T301" s="121">
        <f t="shared" si="5"/>
        <v>0</v>
      </c>
      <c r="U301" s="119"/>
      <c r="V301" s="119"/>
      <c r="W301" s="119"/>
      <c r="X301" s="119"/>
      <c r="Y301" s="119"/>
      <c r="Z301" s="119"/>
      <c r="AA301" s="10"/>
      <c r="AB301" s="5"/>
      <c r="AC301" s="5"/>
      <c r="AD301" s="240" t="e">
        <f>VLOOKUP(AA301,住所!A:D,4)</f>
        <v>#N/A</v>
      </c>
      <c r="AE301" s="119"/>
      <c r="AF301" s="119"/>
      <c r="AG301" s="7"/>
      <c r="AH301" s="7"/>
      <c r="AI301" s="5"/>
      <c r="AJ301" s="122">
        <v>1</v>
      </c>
      <c r="AK301" s="5"/>
      <c r="AL301" s="5"/>
      <c r="AM301" s="119"/>
      <c r="AN301" s="5"/>
      <c r="AO301" s="119"/>
      <c r="AP301" s="119"/>
      <c r="AQ301" s="119"/>
      <c r="AR301" s="119"/>
      <c r="AS301" s="119"/>
      <c r="AT301" s="119"/>
      <c r="AU301" s="119">
        <v>1</v>
      </c>
    </row>
    <row r="302" spans="1:47" s="8" customFormat="1" x14ac:dyDescent="0.15">
      <c r="A302" s="119">
        <v>301</v>
      </c>
      <c r="B302" s="5"/>
      <c r="C302" s="5"/>
      <c r="D302" s="10"/>
      <c r="E302" s="5"/>
      <c r="F302" s="10"/>
      <c r="G302" s="5"/>
      <c r="H302" s="5"/>
      <c r="I302" s="118"/>
      <c r="J302" s="10"/>
      <c r="K302" s="5"/>
      <c r="L302" s="7"/>
      <c r="M302" s="7"/>
      <c r="N302" s="10"/>
      <c r="O302" s="9"/>
      <c r="P302" s="9"/>
      <c r="Q302" s="10"/>
      <c r="R302" s="37"/>
      <c r="S302" s="37"/>
      <c r="T302" s="121">
        <f t="shared" si="5"/>
        <v>0</v>
      </c>
      <c r="U302" s="119"/>
      <c r="V302" s="119"/>
      <c r="W302" s="119"/>
      <c r="X302" s="119"/>
      <c r="Y302" s="119"/>
      <c r="Z302" s="119"/>
      <c r="AA302" s="10"/>
      <c r="AB302" s="5"/>
      <c r="AC302" s="5"/>
      <c r="AD302" s="240" t="e">
        <f>VLOOKUP(AA302,住所!A:D,4)</f>
        <v>#N/A</v>
      </c>
      <c r="AE302" s="119"/>
      <c r="AF302" s="119"/>
      <c r="AG302" s="7"/>
      <c r="AH302" s="7"/>
      <c r="AI302" s="5"/>
      <c r="AJ302" s="122">
        <v>1</v>
      </c>
      <c r="AK302" s="5"/>
      <c r="AL302" s="5"/>
      <c r="AM302" s="119"/>
      <c r="AN302" s="5"/>
      <c r="AO302" s="119"/>
      <c r="AP302" s="119"/>
      <c r="AQ302" s="119"/>
      <c r="AR302" s="119"/>
      <c r="AS302" s="119"/>
      <c r="AT302" s="119"/>
      <c r="AU302" s="119">
        <v>1</v>
      </c>
    </row>
    <row r="303" spans="1:47" s="8" customFormat="1" x14ac:dyDescent="0.15">
      <c r="A303" s="119">
        <v>302</v>
      </c>
      <c r="B303" s="5"/>
      <c r="C303" s="5"/>
      <c r="D303" s="10"/>
      <c r="E303" s="5"/>
      <c r="F303" s="10"/>
      <c r="G303" s="5"/>
      <c r="H303" s="5"/>
      <c r="I303" s="118"/>
      <c r="J303" s="10"/>
      <c r="K303" s="5"/>
      <c r="L303" s="7"/>
      <c r="M303" s="7"/>
      <c r="N303" s="10"/>
      <c r="O303" s="9"/>
      <c r="P303" s="9"/>
      <c r="Q303" s="10"/>
      <c r="R303" s="37"/>
      <c r="S303" s="37"/>
      <c r="T303" s="121">
        <f t="shared" si="5"/>
        <v>0</v>
      </c>
      <c r="U303" s="119"/>
      <c r="V303" s="119"/>
      <c r="W303" s="119"/>
      <c r="X303" s="119"/>
      <c r="Y303" s="119"/>
      <c r="Z303" s="119"/>
      <c r="AA303" s="10"/>
      <c r="AB303" s="5"/>
      <c r="AC303" s="5"/>
      <c r="AD303" s="240" t="e">
        <f>VLOOKUP(AA303,住所!A:D,4)</f>
        <v>#N/A</v>
      </c>
      <c r="AE303" s="119"/>
      <c r="AF303" s="119"/>
      <c r="AG303" s="7"/>
      <c r="AH303" s="7"/>
      <c r="AI303" s="5"/>
      <c r="AJ303" s="122">
        <v>1</v>
      </c>
      <c r="AK303" s="5"/>
      <c r="AL303" s="5"/>
      <c r="AM303" s="119"/>
      <c r="AN303" s="5"/>
      <c r="AO303" s="119"/>
      <c r="AP303" s="119"/>
      <c r="AQ303" s="119"/>
      <c r="AR303" s="119"/>
      <c r="AS303" s="119"/>
      <c r="AT303" s="119"/>
      <c r="AU303" s="119">
        <v>1</v>
      </c>
    </row>
    <row r="304" spans="1:47" s="8" customFormat="1" x14ac:dyDescent="0.15">
      <c r="A304" s="119">
        <v>303</v>
      </c>
      <c r="B304" s="5"/>
      <c r="C304" s="5"/>
      <c r="D304" s="10"/>
      <c r="E304" s="5"/>
      <c r="F304" s="10"/>
      <c r="G304" s="5"/>
      <c r="H304" s="5"/>
      <c r="I304" s="118"/>
      <c r="J304" s="10"/>
      <c r="K304" s="5"/>
      <c r="L304" s="7"/>
      <c r="M304" s="7"/>
      <c r="N304" s="10"/>
      <c r="O304" s="9"/>
      <c r="P304" s="9"/>
      <c r="Q304" s="10"/>
      <c r="R304" s="37"/>
      <c r="S304" s="37"/>
      <c r="T304" s="121">
        <f t="shared" si="5"/>
        <v>0</v>
      </c>
      <c r="U304" s="119"/>
      <c r="V304" s="119"/>
      <c r="W304" s="119"/>
      <c r="X304" s="119"/>
      <c r="Y304" s="119"/>
      <c r="Z304" s="119"/>
      <c r="AA304" s="10"/>
      <c r="AB304" s="5"/>
      <c r="AC304" s="5"/>
      <c r="AD304" s="240" t="e">
        <f>VLOOKUP(AA304,住所!A:D,4)</f>
        <v>#N/A</v>
      </c>
      <c r="AE304" s="119"/>
      <c r="AF304" s="119"/>
      <c r="AG304" s="7"/>
      <c r="AH304" s="7"/>
      <c r="AI304" s="5"/>
      <c r="AJ304" s="122">
        <v>1</v>
      </c>
      <c r="AK304" s="5"/>
      <c r="AL304" s="5"/>
      <c r="AM304" s="119"/>
      <c r="AN304" s="5"/>
      <c r="AO304" s="119"/>
      <c r="AP304" s="119"/>
      <c r="AQ304" s="119"/>
      <c r="AR304" s="119"/>
      <c r="AS304" s="119"/>
      <c r="AT304" s="119"/>
      <c r="AU304" s="119">
        <v>1</v>
      </c>
    </row>
    <row r="305" spans="1:47" s="8" customFormat="1" x14ac:dyDescent="0.15">
      <c r="A305" s="119">
        <v>304</v>
      </c>
      <c r="B305" s="5"/>
      <c r="C305" s="5"/>
      <c r="D305" s="10"/>
      <c r="E305" s="5"/>
      <c r="F305" s="10"/>
      <c r="G305" s="5"/>
      <c r="H305" s="5"/>
      <c r="I305" s="118"/>
      <c r="J305" s="10"/>
      <c r="K305" s="5"/>
      <c r="L305" s="7"/>
      <c r="M305" s="7"/>
      <c r="N305" s="10"/>
      <c r="O305" s="9"/>
      <c r="P305" s="9"/>
      <c r="Q305" s="10"/>
      <c r="R305" s="37"/>
      <c r="S305" s="37"/>
      <c r="T305" s="121">
        <f t="shared" si="5"/>
        <v>0</v>
      </c>
      <c r="U305" s="119"/>
      <c r="V305" s="119"/>
      <c r="W305" s="119"/>
      <c r="X305" s="119"/>
      <c r="Y305" s="119"/>
      <c r="Z305" s="119"/>
      <c r="AA305" s="10"/>
      <c r="AB305" s="5"/>
      <c r="AC305" s="5"/>
      <c r="AD305" s="240" t="e">
        <f>VLOOKUP(AA305,住所!A:D,4)</f>
        <v>#N/A</v>
      </c>
      <c r="AE305" s="119"/>
      <c r="AF305" s="119"/>
      <c r="AG305" s="7"/>
      <c r="AH305" s="7"/>
      <c r="AI305" s="5"/>
      <c r="AJ305" s="122">
        <v>1</v>
      </c>
      <c r="AK305" s="5"/>
      <c r="AL305" s="5"/>
      <c r="AM305" s="119"/>
      <c r="AN305" s="5"/>
      <c r="AO305" s="119"/>
      <c r="AP305" s="119"/>
      <c r="AQ305" s="119"/>
      <c r="AR305" s="119"/>
      <c r="AS305" s="119"/>
      <c r="AT305" s="119"/>
      <c r="AU305" s="119">
        <v>1</v>
      </c>
    </row>
    <row r="306" spans="1:47" s="8" customFormat="1" x14ac:dyDescent="0.15">
      <c r="A306" s="119">
        <v>305</v>
      </c>
      <c r="B306" s="5"/>
      <c r="C306" s="5"/>
      <c r="D306" s="10"/>
      <c r="E306" s="5"/>
      <c r="F306" s="10"/>
      <c r="G306" s="5"/>
      <c r="H306" s="5"/>
      <c r="I306" s="118"/>
      <c r="J306" s="10"/>
      <c r="K306" s="5"/>
      <c r="L306" s="7"/>
      <c r="M306" s="7"/>
      <c r="N306" s="10"/>
      <c r="O306" s="9"/>
      <c r="P306" s="9"/>
      <c r="Q306" s="10"/>
      <c r="R306" s="37"/>
      <c r="S306" s="37"/>
      <c r="T306" s="121">
        <f t="shared" si="5"/>
        <v>0</v>
      </c>
      <c r="U306" s="119"/>
      <c r="V306" s="119"/>
      <c r="W306" s="119"/>
      <c r="X306" s="119"/>
      <c r="Y306" s="119"/>
      <c r="Z306" s="119"/>
      <c r="AA306" s="10"/>
      <c r="AB306" s="5"/>
      <c r="AC306" s="5"/>
      <c r="AD306" s="240" t="e">
        <f>VLOOKUP(AA306,住所!A:D,4)</f>
        <v>#N/A</v>
      </c>
      <c r="AE306" s="119"/>
      <c r="AF306" s="119"/>
      <c r="AG306" s="7"/>
      <c r="AH306" s="7"/>
      <c r="AI306" s="5"/>
      <c r="AJ306" s="122">
        <v>1</v>
      </c>
      <c r="AK306" s="5"/>
      <c r="AL306" s="5"/>
      <c r="AM306" s="119"/>
      <c r="AN306" s="5"/>
      <c r="AO306" s="119"/>
      <c r="AP306" s="119"/>
      <c r="AQ306" s="119"/>
      <c r="AR306" s="119"/>
      <c r="AS306" s="119"/>
      <c r="AT306" s="119"/>
      <c r="AU306" s="119">
        <v>1</v>
      </c>
    </row>
    <row r="307" spans="1:47" s="8" customFormat="1" x14ac:dyDescent="0.15">
      <c r="A307" s="119">
        <v>306</v>
      </c>
      <c r="B307" s="5"/>
      <c r="C307" s="5"/>
      <c r="D307" s="10"/>
      <c r="E307" s="5"/>
      <c r="F307" s="10"/>
      <c r="G307" s="5"/>
      <c r="H307" s="5"/>
      <c r="I307" s="118"/>
      <c r="J307" s="10"/>
      <c r="K307" s="5"/>
      <c r="L307" s="7"/>
      <c r="M307" s="7"/>
      <c r="N307" s="10"/>
      <c r="O307" s="9"/>
      <c r="P307" s="9"/>
      <c r="Q307" s="10"/>
      <c r="R307" s="37"/>
      <c r="S307" s="37"/>
      <c r="T307" s="121">
        <f t="shared" si="5"/>
        <v>0</v>
      </c>
      <c r="U307" s="119"/>
      <c r="V307" s="119"/>
      <c r="W307" s="119"/>
      <c r="X307" s="119"/>
      <c r="Y307" s="119"/>
      <c r="Z307" s="119"/>
      <c r="AA307" s="10"/>
      <c r="AB307" s="5"/>
      <c r="AC307" s="5"/>
      <c r="AD307" s="240" t="e">
        <f>VLOOKUP(AA307,住所!A:D,4)</f>
        <v>#N/A</v>
      </c>
      <c r="AE307" s="119"/>
      <c r="AF307" s="119"/>
      <c r="AG307" s="7"/>
      <c r="AH307" s="7"/>
      <c r="AI307" s="5"/>
      <c r="AJ307" s="122">
        <v>1</v>
      </c>
      <c r="AK307" s="5"/>
      <c r="AL307" s="5"/>
      <c r="AM307" s="119"/>
      <c r="AN307" s="5"/>
      <c r="AO307" s="119"/>
      <c r="AP307" s="119"/>
      <c r="AQ307" s="119"/>
      <c r="AR307" s="119"/>
      <c r="AS307" s="119"/>
      <c r="AT307" s="119"/>
      <c r="AU307" s="119">
        <v>1</v>
      </c>
    </row>
    <row r="308" spans="1:47" s="8" customFormat="1" x14ac:dyDescent="0.15">
      <c r="A308" s="119">
        <v>307</v>
      </c>
      <c r="B308" s="5"/>
      <c r="C308" s="5"/>
      <c r="D308" s="10"/>
      <c r="E308" s="5"/>
      <c r="F308" s="10"/>
      <c r="G308" s="5"/>
      <c r="H308" s="5"/>
      <c r="I308" s="118"/>
      <c r="J308" s="10"/>
      <c r="K308" s="5"/>
      <c r="L308" s="7"/>
      <c r="M308" s="7"/>
      <c r="N308" s="10"/>
      <c r="O308" s="9"/>
      <c r="P308" s="9"/>
      <c r="Q308" s="10"/>
      <c r="R308" s="37"/>
      <c r="S308" s="37"/>
      <c r="T308" s="121">
        <f t="shared" si="5"/>
        <v>0</v>
      </c>
      <c r="U308" s="119"/>
      <c r="V308" s="119"/>
      <c r="W308" s="119"/>
      <c r="X308" s="119"/>
      <c r="Y308" s="119"/>
      <c r="Z308" s="119"/>
      <c r="AA308" s="10"/>
      <c r="AB308" s="5"/>
      <c r="AC308" s="5"/>
      <c r="AD308" s="240" t="e">
        <f>VLOOKUP(AA308,住所!A:D,4)</f>
        <v>#N/A</v>
      </c>
      <c r="AE308" s="119"/>
      <c r="AF308" s="119"/>
      <c r="AG308" s="7"/>
      <c r="AH308" s="7"/>
      <c r="AI308" s="5"/>
      <c r="AJ308" s="122">
        <v>1</v>
      </c>
      <c r="AK308" s="5"/>
      <c r="AL308" s="5"/>
      <c r="AM308" s="119"/>
      <c r="AN308" s="5"/>
      <c r="AO308" s="119"/>
      <c r="AP308" s="119"/>
      <c r="AQ308" s="119"/>
      <c r="AR308" s="119"/>
      <c r="AS308" s="119"/>
      <c r="AT308" s="119"/>
      <c r="AU308" s="119">
        <v>1</v>
      </c>
    </row>
    <row r="309" spans="1:47" s="8" customFormat="1" x14ac:dyDescent="0.15">
      <c r="A309" s="119">
        <v>308</v>
      </c>
      <c r="B309" s="5"/>
      <c r="C309" s="5"/>
      <c r="D309" s="10"/>
      <c r="E309" s="5"/>
      <c r="F309" s="10"/>
      <c r="G309" s="5"/>
      <c r="H309" s="5"/>
      <c r="I309" s="118"/>
      <c r="J309" s="10"/>
      <c r="K309" s="5"/>
      <c r="L309" s="7"/>
      <c r="M309" s="7"/>
      <c r="N309" s="10"/>
      <c r="O309" s="9"/>
      <c r="P309" s="9"/>
      <c r="Q309" s="10"/>
      <c r="R309" s="37"/>
      <c r="S309" s="37"/>
      <c r="T309" s="121">
        <f t="shared" si="5"/>
        <v>0</v>
      </c>
      <c r="U309" s="119"/>
      <c r="V309" s="119"/>
      <c r="W309" s="119"/>
      <c r="X309" s="119"/>
      <c r="Y309" s="119"/>
      <c r="Z309" s="119"/>
      <c r="AA309" s="10"/>
      <c r="AB309" s="5"/>
      <c r="AC309" s="5"/>
      <c r="AD309" s="240" t="e">
        <f>VLOOKUP(AA309,住所!A:D,4)</f>
        <v>#N/A</v>
      </c>
      <c r="AE309" s="119"/>
      <c r="AF309" s="119"/>
      <c r="AG309" s="7"/>
      <c r="AH309" s="7"/>
      <c r="AI309" s="5"/>
      <c r="AJ309" s="122">
        <v>1</v>
      </c>
      <c r="AK309" s="5"/>
      <c r="AL309" s="5"/>
      <c r="AM309" s="119"/>
      <c r="AN309" s="5"/>
      <c r="AO309" s="119"/>
      <c r="AP309" s="119"/>
      <c r="AQ309" s="119"/>
      <c r="AR309" s="119"/>
      <c r="AS309" s="119"/>
      <c r="AT309" s="119"/>
      <c r="AU309" s="119">
        <v>1</v>
      </c>
    </row>
    <row r="310" spans="1:47" s="8" customFormat="1" x14ac:dyDescent="0.15">
      <c r="A310" s="119">
        <v>309</v>
      </c>
      <c r="B310" s="5"/>
      <c r="C310" s="5"/>
      <c r="D310" s="10"/>
      <c r="E310" s="5"/>
      <c r="F310" s="10"/>
      <c r="G310" s="5"/>
      <c r="H310" s="5"/>
      <c r="I310" s="118"/>
      <c r="J310" s="10"/>
      <c r="K310" s="5"/>
      <c r="L310" s="7"/>
      <c r="M310" s="7"/>
      <c r="N310" s="10"/>
      <c r="O310" s="9"/>
      <c r="P310" s="9"/>
      <c r="Q310" s="10"/>
      <c r="R310" s="37"/>
      <c r="S310" s="37"/>
      <c r="T310" s="121">
        <f t="shared" si="5"/>
        <v>0</v>
      </c>
      <c r="U310" s="119"/>
      <c r="V310" s="119"/>
      <c r="W310" s="119"/>
      <c r="X310" s="119"/>
      <c r="Y310" s="119"/>
      <c r="Z310" s="119"/>
      <c r="AA310" s="10"/>
      <c r="AB310" s="5"/>
      <c r="AC310" s="5"/>
      <c r="AD310" s="240" t="e">
        <f>VLOOKUP(AA310,住所!A:D,4)</f>
        <v>#N/A</v>
      </c>
      <c r="AE310" s="119"/>
      <c r="AF310" s="119"/>
      <c r="AG310" s="7"/>
      <c r="AH310" s="7"/>
      <c r="AI310" s="5"/>
      <c r="AJ310" s="122">
        <v>1</v>
      </c>
      <c r="AK310" s="5"/>
      <c r="AL310" s="5"/>
      <c r="AM310" s="119"/>
      <c r="AN310" s="5"/>
      <c r="AO310" s="119"/>
      <c r="AP310" s="119"/>
      <c r="AQ310" s="119"/>
      <c r="AR310" s="119"/>
      <c r="AS310" s="119"/>
      <c r="AT310" s="119"/>
      <c r="AU310" s="119">
        <v>1</v>
      </c>
    </row>
    <row r="311" spans="1:47" s="8" customFormat="1" x14ac:dyDescent="0.15">
      <c r="A311" s="119">
        <v>310</v>
      </c>
      <c r="B311" s="5"/>
      <c r="C311" s="5"/>
      <c r="D311" s="10"/>
      <c r="E311" s="5"/>
      <c r="F311" s="10"/>
      <c r="G311" s="5"/>
      <c r="H311" s="5"/>
      <c r="I311" s="118"/>
      <c r="J311" s="10"/>
      <c r="K311" s="5"/>
      <c r="L311" s="7"/>
      <c r="M311" s="7"/>
      <c r="N311" s="10"/>
      <c r="O311" s="9"/>
      <c r="P311" s="9"/>
      <c r="Q311" s="10"/>
      <c r="R311" s="37"/>
      <c r="S311" s="37"/>
      <c r="T311" s="121">
        <f t="shared" si="5"/>
        <v>0</v>
      </c>
      <c r="U311" s="119"/>
      <c r="V311" s="119"/>
      <c r="W311" s="119"/>
      <c r="X311" s="119"/>
      <c r="Y311" s="119"/>
      <c r="Z311" s="119"/>
      <c r="AA311" s="10"/>
      <c r="AB311" s="5"/>
      <c r="AC311" s="5"/>
      <c r="AD311" s="240" t="e">
        <f>VLOOKUP(AA311,住所!A:D,4)</f>
        <v>#N/A</v>
      </c>
      <c r="AE311" s="119"/>
      <c r="AF311" s="119"/>
      <c r="AG311" s="7"/>
      <c r="AH311" s="7"/>
      <c r="AI311" s="5"/>
      <c r="AJ311" s="122">
        <v>1</v>
      </c>
      <c r="AK311" s="5"/>
      <c r="AL311" s="5"/>
      <c r="AM311" s="119"/>
      <c r="AN311" s="5"/>
      <c r="AO311" s="119"/>
      <c r="AP311" s="119"/>
      <c r="AQ311" s="119"/>
      <c r="AR311" s="119"/>
      <c r="AS311" s="119"/>
      <c r="AT311" s="119"/>
      <c r="AU311" s="119">
        <v>1</v>
      </c>
    </row>
    <row r="312" spans="1:47" s="8" customFormat="1" x14ac:dyDescent="0.15">
      <c r="A312" s="119">
        <v>311</v>
      </c>
      <c r="B312" s="5"/>
      <c r="C312" s="5"/>
      <c r="D312" s="10"/>
      <c r="E312" s="5"/>
      <c r="F312" s="10"/>
      <c r="G312" s="5"/>
      <c r="H312" s="5"/>
      <c r="I312" s="118"/>
      <c r="J312" s="10"/>
      <c r="K312" s="5"/>
      <c r="L312" s="7"/>
      <c r="M312" s="7"/>
      <c r="N312" s="10"/>
      <c r="O312" s="9"/>
      <c r="P312" s="9"/>
      <c r="Q312" s="10"/>
      <c r="R312" s="37"/>
      <c r="S312" s="37"/>
      <c r="T312" s="121">
        <f t="shared" si="5"/>
        <v>0</v>
      </c>
      <c r="U312" s="119"/>
      <c r="V312" s="119"/>
      <c r="W312" s="119"/>
      <c r="X312" s="119"/>
      <c r="Y312" s="119"/>
      <c r="Z312" s="119"/>
      <c r="AA312" s="10"/>
      <c r="AB312" s="5"/>
      <c r="AC312" s="5"/>
      <c r="AD312" s="240" t="e">
        <f>VLOOKUP(AA312,住所!A:D,4)</f>
        <v>#N/A</v>
      </c>
      <c r="AE312" s="119"/>
      <c r="AF312" s="119"/>
      <c r="AG312" s="7"/>
      <c r="AH312" s="7"/>
      <c r="AI312" s="5"/>
      <c r="AJ312" s="122">
        <v>1</v>
      </c>
      <c r="AK312" s="5"/>
      <c r="AL312" s="5"/>
      <c r="AM312" s="119"/>
      <c r="AN312" s="5"/>
      <c r="AO312" s="119"/>
      <c r="AP312" s="119"/>
      <c r="AQ312" s="119"/>
      <c r="AR312" s="119"/>
      <c r="AS312" s="119"/>
      <c r="AT312" s="119"/>
      <c r="AU312" s="119">
        <v>1</v>
      </c>
    </row>
    <row r="313" spans="1:47" s="8" customFormat="1" x14ac:dyDescent="0.15">
      <c r="A313" s="119">
        <v>312</v>
      </c>
      <c r="B313" s="5"/>
      <c r="C313" s="5"/>
      <c r="D313" s="10"/>
      <c r="E313" s="5"/>
      <c r="F313" s="10"/>
      <c r="G313" s="5"/>
      <c r="H313" s="5"/>
      <c r="I313" s="118"/>
      <c r="J313" s="10"/>
      <c r="K313" s="5"/>
      <c r="L313" s="7"/>
      <c r="M313" s="7"/>
      <c r="N313" s="10"/>
      <c r="O313" s="9"/>
      <c r="P313" s="9"/>
      <c r="Q313" s="10"/>
      <c r="R313" s="37"/>
      <c r="S313" s="37"/>
      <c r="T313" s="121">
        <f t="shared" si="5"/>
        <v>0</v>
      </c>
      <c r="U313" s="119"/>
      <c r="V313" s="119"/>
      <c r="W313" s="119"/>
      <c r="X313" s="119"/>
      <c r="Y313" s="119"/>
      <c r="Z313" s="119"/>
      <c r="AA313" s="10"/>
      <c r="AB313" s="5"/>
      <c r="AC313" s="5"/>
      <c r="AD313" s="240" t="e">
        <f>VLOOKUP(AA313,住所!A:D,4)</f>
        <v>#N/A</v>
      </c>
      <c r="AE313" s="119"/>
      <c r="AF313" s="119"/>
      <c r="AG313" s="7"/>
      <c r="AH313" s="7"/>
      <c r="AI313" s="5"/>
      <c r="AJ313" s="122">
        <v>1</v>
      </c>
      <c r="AK313" s="5"/>
      <c r="AL313" s="5"/>
      <c r="AM313" s="119"/>
      <c r="AN313" s="5"/>
      <c r="AO313" s="119"/>
      <c r="AP313" s="119"/>
      <c r="AQ313" s="119"/>
      <c r="AR313" s="119"/>
      <c r="AS313" s="119"/>
      <c r="AT313" s="119"/>
      <c r="AU313" s="119">
        <v>1</v>
      </c>
    </row>
    <row r="314" spans="1:47" s="8" customFormat="1" x14ac:dyDescent="0.15">
      <c r="A314" s="119">
        <v>313</v>
      </c>
      <c r="B314" s="5"/>
      <c r="C314" s="5"/>
      <c r="D314" s="10"/>
      <c r="E314" s="5"/>
      <c r="F314" s="10"/>
      <c r="G314" s="5"/>
      <c r="H314" s="5"/>
      <c r="I314" s="118"/>
      <c r="J314" s="10"/>
      <c r="K314" s="5"/>
      <c r="L314" s="7"/>
      <c r="M314" s="7"/>
      <c r="N314" s="10"/>
      <c r="O314" s="9"/>
      <c r="P314" s="9"/>
      <c r="Q314" s="10"/>
      <c r="R314" s="37"/>
      <c r="S314" s="37"/>
      <c r="T314" s="121">
        <f t="shared" si="5"/>
        <v>0</v>
      </c>
      <c r="U314" s="119"/>
      <c r="V314" s="119"/>
      <c r="W314" s="119"/>
      <c r="X314" s="119"/>
      <c r="Y314" s="119"/>
      <c r="Z314" s="119"/>
      <c r="AA314" s="10"/>
      <c r="AB314" s="5"/>
      <c r="AC314" s="5"/>
      <c r="AD314" s="240" t="e">
        <f>VLOOKUP(AA314,住所!A:D,4)</f>
        <v>#N/A</v>
      </c>
      <c r="AE314" s="119"/>
      <c r="AF314" s="119"/>
      <c r="AG314" s="7"/>
      <c r="AH314" s="7"/>
      <c r="AI314" s="5"/>
      <c r="AJ314" s="122">
        <v>1</v>
      </c>
      <c r="AK314" s="5"/>
      <c r="AL314" s="5"/>
      <c r="AM314" s="119"/>
      <c r="AN314" s="5"/>
      <c r="AO314" s="119"/>
      <c r="AP314" s="119"/>
      <c r="AQ314" s="119"/>
      <c r="AR314" s="119"/>
      <c r="AS314" s="119"/>
      <c r="AT314" s="119"/>
      <c r="AU314" s="119">
        <v>1</v>
      </c>
    </row>
    <row r="315" spans="1:47" s="8" customFormat="1" x14ac:dyDescent="0.15">
      <c r="A315" s="119">
        <v>314</v>
      </c>
      <c r="B315" s="5"/>
      <c r="C315" s="5"/>
      <c r="D315" s="10"/>
      <c r="E315" s="5"/>
      <c r="F315" s="10"/>
      <c r="G315" s="5"/>
      <c r="H315" s="5"/>
      <c r="I315" s="118"/>
      <c r="J315" s="10"/>
      <c r="K315" s="5"/>
      <c r="L315" s="7"/>
      <c r="M315" s="7"/>
      <c r="N315" s="10"/>
      <c r="O315" s="9"/>
      <c r="P315" s="9"/>
      <c r="Q315" s="10"/>
      <c r="R315" s="37"/>
      <c r="S315" s="37"/>
      <c r="T315" s="121">
        <f t="shared" si="5"/>
        <v>0</v>
      </c>
      <c r="U315" s="119"/>
      <c r="V315" s="119"/>
      <c r="W315" s="119"/>
      <c r="X315" s="119"/>
      <c r="Y315" s="119"/>
      <c r="Z315" s="119"/>
      <c r="AA315" s="10"/>
      <c r="AB315" s="5"/>
      <c r="AC315" s="5"/>
      <c r="AD315" s="240" t="e">
        <f>VLOOKUP(AA315,住所!A:D,4)</f>
        <v>#N/A</v>
      </c>
      <c r="AE315" s="119"/>
      <c r="AF315" s="119"/>
      <c r="AG315" s="7"/>
      <c r="AH315" s="7"/>
      <c r="AI315" s="5"/>
      <c r="AJ315" s="122">
        <v>1</v>
      </c>
      <c r="AK315" s="5"/>
      <c r="AL315" s="5"/>
      <c r="AM315" s="119"/>
      <c r="AN315" s="5"/>
      <c r="AO315" s="119"/>
      <c r="AP315" s="119"/>
      <c r="AQ315" s="119"/>
      <c r="AR315" s="119"/>
      <c r="AS315" s="119"/>
      <c r="AT315" s="119"/>
      <c r="AU315" s="119">
        <v>1</v>
      </c>
    </row>
    <row r="316" spans="1:47" s="8" customFormat="1" x14ac:dyDescent="0.15">
      <c r="A316" s="119">
        <v>315</v>
      </c>
      <c r="B316" s="5"/>
      <c r="C316" s="5"/>
      <c r="D316" s="10"/>
      <c r="E316" s="5"/>
      <c r="F316" s="10"/>
      <c r="G316" s="5"/>
      <c r="H316" s="5"/>
      <c r="I316" s="118"/>
      <c r="J316" s="10"/>
      <c r="K316" s="5"/>
      <c r="L316" s="7"/>
      <c r="M316" s="7"/>
      <c r="N316" s="10"/>
      <c r="O316" s="9"/>
      <c r="P316" s="9"/>
      <c r="Q316" s="10"/>
      <c r="R316" s="37"/>
      <c r="S316" s="37"/>
      <c r="T316" s="121">
        <f t="shared" si="5"/>
        <v>0</v>
      </c>
      <c r="U316" s="119"/>
      <c r="V316" s="119"/>
      <c r="W316" s="119"/>
      <c r="X316" s="119"/>
      <c r="Y316" s="119"/>
      <c r="Z316" s="119"/>
      <c r="AA316" s="10"/>
      <c r="AB316" s="5"/>
      <c r="AC316" s="5"/>
      <c r="AD316" s="240" t="e">
        <f>VLOOKUP(AA316,住所!A:D,4)</f>
        <v>#N/A</v>
      </c>
      <c r="AE316" s="119"/>
      <c r="AF316" s="119"/>
      <c r="AG316" s="7"/>
      <c r="AH316" s="7"/>
      <c r="AI316" s="5"/>
      <c r="AJ316" s="122">
        <v>1</v>
      </c>
      <c r="AK316" s="5"/>
      <c r="AL316" s="5"/>
      <c r="AM316" s="119"/>
      <c r="AN316" s="5"/>
      <c r="AO316" s="119"/>
      <c r="AP316" s="119"/>
      <c r="AQ316" s="119"/>
      <c r="AR316" s="119"/>
      <c r="AS316" s="119"/>
      <c r="AT316" s="119"/>
      <c r="AU316" s="119">
        <v>1</v>
      </c>
    </row>
    <row r="317" spans="1:47" s="8" customFormat="1" x14ac:dyDescent="0.15">
      <c r="A317" s="119">
        <v>316</v>
      </c>
      <c r="B317" s="5"/>
      <c r="C317" s="5"/>
      <c r="D317" s="10"/>
      <c r="E317" s="5"/>
      <c r="F317" s="10"/>
      <c r="G317" s="5"/>
      <c r="H317" s="5"/>
      <c r="I317" s="118"/>
      <c r="J317" s="10"/>
      <c r="K317" s="5"/>
      <c r="L317" s="7"/>
      <c r="M317" s="7"/>
      <c r="N317" s="10"/>
      <c r="O317" s="9"/>
      <c r="P317" s="9"/>
      <c r="Q317" s="10"/>
      <c r="R317" s="37"/>
      <c r="S317" s="37"/>
      <c r="T317" s="121">
        <f t="shared" si="5"/>
        <v>0</v>
      </c>
      <c r="U317" s="119"/>
      <c r="V317" s="119"/>
      <c r="W317" s="119"/>
      <c r="X317" s="119"/>
      <c r="Y317" s="119"/>
      <c r="Z317" s="119"/>
      <c r="AA317" s="10"/>
      <c r="AB317" s="5"/>
      <c r="AC317" s="5"/>
      <c r="AD317" s="240" t="e">
        <f>VLOOKUP(AA317,住所!A:D,4)</f>
        <v>#N/A</v>
      </c>
      <c r="AE317" s="119"/>
      <c r="AF317" s="119"/>
      <c r="AG317" s="7"/>
      <c r="AH317" s="7"/>
      <c r="AI317" s="5"/>
      <c r="AJ317" s="122">
        <v>1</v>
      </c>
      <c r="AK317" s="5"/>
      <c r="AL317" s="5"/>
      <c r="AM317" s="119"/>
      <c r="AN317" s="5"/>
      <c r="AO317" s="119"/>
      <c r="AP317" s="119"/>
      <c r="AQ317" s="119"/>
      <c r="AR317" s="119"/>
      <c r="AS317" s="119"/>
      <c r="AT317" s="119"/>
      <c r="AU317" s="119">
        <v>1</v>
      </c>
    </row>
    <row r="318" spans="1:47" s="8" customFormat="1" x14ac:dyDescent="0.15">
      <c r="A318" s="119">
        <v>317</v>
      </c>
      <c r="B318" s="5"/>
      <c r="C318" s="5"/>
      <c r="D318" s="10"/>
      <c r="E318" s="5"/>
      <c r="F318" s="10"/>
      <c r="G318" s="5"/>
      <c r="H318" s="5"/>
      <c r="I318" s="118"/>
      <c r="J318" s="10"/>
      <c r="K318" s="5"/>
      <c r="L318" s="7"/>
      <c r="M318" s="7"/>
      <c r="N318" s="10"/>
      <c r="O318" s="9"/>
      <c r="P318" s="9"/>
      <c r="Q318" s="10"/>
      <c r="R318" s="37"/>
      <c r="S318" s="37"/>
      <c r="T318" s="121">
        <f t="shared" si="5"/>
        <v>0</v>
      </c>
      <c r="U318" s="119"/>
      <c r="V318" s="119"/>
      <c r="W318" s="119"/>
      <c r="X318" s="119"/>
      <c r="Y318" s="119"/>
      <c r="Z318" s="119"/>
      <c r="AA318" s="10"/>
      <c r="AB318" s="5"/>
      <c r="AC318" s="5"/>
      <c r="AD318" s="240" t="e">
        <f>VLOOKUP(AA318,住所!A:D,4)</f>
        <v>#N/A</v>
      </c>
      <c r="AE318" s="119"/>
      <c r="AF318" s="119"/>
      <c r="AG318" s="7"/>
      <c r="AH318" s="7"/>
      <c r="AI318" s="5"/>
      <c r="AJ318" s="122">
        <v>1</v>
      </c>
      <c r="AK318" s="5"/>
      <c r="AL318" s="5"/>
      <c r="AM318" s="119"/>
      <c r="AN318" s="5"/>
      <c r="AO318" s="119"/>
      <c r="AP318" s="119"/>
      <c r="AQ318" s="119"/>
      <c r="AR318" s="119"/>
      <c r="AS318" s="119"/>
      <c r="AT318" s="119"/>
      <c r="AU318" s="119">
        <v>1</v>
      </c>
    </row>
    <row r="319" spans="1:47" s="8" customFormat="1" x14ac:dyDescent="0.15">
      <c r="A319" s="119">
        <v>318</v>
      </c>
      <c r="B319" s="5"/>
      <c r="C319" s="5"/>
      <c r="D319" s="10"/>
      <c r="E319" s="5"/>
      <c r="F319" s="10"/>
      <c r="G319" s="5"/>
      <c r="H319" s="5"/>
      <c r="I319" s="118"/>
      <c r="J319" s="10"/>
      <c r="K319" s="5"/>
      <c r="L319" s="7"/>
      <c r="M319" s="7"/>
      <c r="N319" s="10"/>
      <c r="O319" s="9"/>
      <c r="P319" s="9"/>
      <c r="Q319" s="10"/>
      <c r="R319" s="37"/>
      <c r="S319" s="37"/>
      <c r="T319" s="121">
        <f t="shared" si="5"/>
        <v>0</v>
      </c>
      <c r="U319" s="119"/>
      <c r="V319" s="119"/>
      <c r="W319" s="119"/>
      <c r="X319" s="119"/>
      <c r="Y319" s="119"/>
      <c r="Z319" s="119"/>
      <c r="AA319" s="10"/>
      <c r="AB319" s="5"/>
      <c r="AC319" s="5"/>
      <c r="AD319" s="240" t="e">
        <f>VLOOKUP(AA319,住所!A:D,4)</f>
        <v>#N/A</v>
      </c>
      <c r="AE319" s="119"/>
      <c r="AF319" s="119"/>
      <c r="AG319" s="7"/>
      <c r="AH319" s="7"/>
      <c r="AI319" s="5"/>
      <c r="AJ319" s="122">
        <v>1</v>
      </c>
      <c r="AK319" s="5"/>
      <c r="AL319" s="5"/>
      <c r="AM319" s="119"/>
      <c r="AN319" s="5"/>
      <c r="AO319" s="119"/>
      <c r="AP319" s="119"/>
      <c r="AQ319" s="119"/>
      <c r="AR319" s="119"/>
      <c r="AS319" s="119"/>
      <c r="AT319" s="119"/>
      <c r="AU319" s="119">
        <v>1</v>
      </c>
    </row>
    <row r="320" spans="1:47" s="8" customFormat="1" x14ac:dyDescent="0.15">
      <c r="A320" s="119">
        <v>319</v>
      </c>
      <c r="B320" s="5"/>
      <c r="C320" s="5"/>
      <c r="D320" s="10"/>
      <c r="E320" s="5"/>
      <c r="F320" s="10"/>
      <c r="G320" s="5"/>
      <c r="H320" s="5"/>
      <c r="I320" s="118"/>
      <c r="J320" s="10"/>
      <c r="K320" s="5"/>
      <c r="L320" s="7"/>
      <c r="M320" s="7"/>
      <c r="N320" s="10"/>
      <c r="O320" s="9"/>
      <c r="P320" s="9"/>
      <c r="Q320" s="10"/>
      <c r="R320" s="37"/>
      <c r="S320" s="37"/>
      <c r="T320" s="121">
        <f t="shared" si="5"/>
        <v>0</v>
      </c>
      <c r="U320" s="119"/>
      <c r="V320" s="119"/>
      <c r="W320" s="119"/>
      <c r="X320" s="119"/>
      <c r="Y320" s="119"/>
      <c r="Z320" s="119"/>
      <c r="AA320" s="10"/>
      <c r="AB320" s="5"/>
      <c r="AC320" s="5"/>
      <c r="AD320" s="240" t="e">
        <f>VLOOKUP(AA320,住所!A:D,4)</f>
        <v>#N/A</v>
      </c>
      <c r="AE320" s="119"/>
      <c r="AF320" s="119"/>
      <c r="AG320" s="7"/>
      <c r="AH320" s="7"/>
      <c r="AI320" s="5"/>
      <c r="AJ320" s="122">
        <v>1</v>
      </c>
      <c r="AK320" s="5"/>
      <c r="AL320" s="5"/>
      <c r="AM320" s="119"/>
      <c r="AN320" s="5"/>
      <c r="AO320" s="119"/>
      <c r="AP320" s="119"/>
      <c r="AQ320" s="119"/>
      <c r="AR320" s="119"/>
      <c r="AS320" s="119"/>
      <c r="AT320" s="119"/>
      <c r="AU320" s="119">
        <v>1</v>
      </c>
    </row>
    <row r="321" spans="1:47" s="8" customFormat="1" x14ac:dyDescent="0.15">
      <c r="A321" s="119">
        <v>320</v>
      </c>
      <c r="B321" s="5"/>
      <c r="C321" s="5"/>
      <c r="D321" s="10"/>
      <c r="E321" s="5"/>
      <c r="F321" s="10"/>
      <c r="G321" s="5"/>
      <c r="H321" s="5"/>
      <c r="I321" s="118"/>
      <c r="J321" s="10"/>
      <c r="K321" s="5"/>
      <c r="L321" s="7"/>
      <c r="M321" s="7"/>
      <c r="N321" s="10"/>
      <c r="O321" s="9"/>
      <c r="P321" s="9"/>
      <c r="Q321" s="10"/>
      <c r="R321" s="37"/>
      <c r="S321" s="37"/>
      <c r="T321" s="121">
        <f t="shared" si="5"/>
        <v>0</v>
      </c>
      <c r="U321" s="119"/>
      <c r="V321" s="119"/>
      <c r="W321" s="119"/>
      <c r="X321" s="119"/>
      <c r="Y321" s="119"/>
      <c r="Z321" s="119"/>
      <c r="AA321" s="10"/>
      <c r="AB321" s="5"/>
      <c r="AC321" s="5"/>
      <c r="AD321" s="240" t="e">
        <f>VLOOKUP(AA321,住所!A:D,4)</f>
        <v>#N/A</v>
      </c>
      <c r="AE321" s="119"/>
      <c r="AF321" s="119"/>
      <c r="AG321" s="7"/>
      <c r="AH321" s="7"/>
      <c r="AI321" s="5"/>
      <c r="AJ321" s="122">
        <v>1</v>
      </c>
      <c r="AK321" s="5"/>
      <c r="AL321" s="5"/>
      <c r="AM321" s="119"/>
      <c r="AN321" s="5"/>
      <c r="AO321" s="119"/>
      <c r="AP321" s="119"/>
      <c r="AQ321" s="119"/>
      <c r="AR321" s="119"/>
      <c r="AS321" s="119"/>
      <c r="AT321" s="119"/>
      <c r="AU321" s="119">
        <v>1</v>
      </c>
    </row>
    <row r="322" spans="1:47" s="8" customFormat="1" x14ac:dyDescent="0.15">
      <c r="A322" s="119">
        <v>321</v>
      </c>
      <c r="B322" s="5"/>
      <c r="C322" s="5"/>
      <c r="D322" s="10"/>
      <c r="E322" s="5"/>
      <c r="F322" s="10"/>
      <c r="G322" s="5"/>
      <c r="H322" s="5"/>
      <c r="I322" s="118"/>
      <c r="J322" s="10"/>
      <c r="K322" s="5"/>
      <c r="L322" s="7"/>
      <c r="M322" s="7"/>
      <c r="N322" s="10"/>
      <c r="O322" s="9"/>
      <c r="P322" s="9"/>
      <c r="Q322" s="10"/>
      <c r="R322" s="37"/>
      <c r="S322" s="37"/>
      <c r="T322" s="121">
        <f t="shared" si="5"/>
        <v>0</v>
      </c>
      <c r="U322" s="119"/>
      <c r="V322" s="119"/>
      <c r="W322" s="119"/>
      <c r="X322" s="119"/>
      <c r="Y322" s="119"/>
      <c r="Z322" s="119"/>
      <c r="AA322" s="10"/>
      <c r="AB322" s="5"/>
      <c r="AC322" s="5"/>
      <c r="AD322" s="240" t="e">
        <f>VLOOKUP(AA322,住所!A:D,4)</f>
        <v>#N/A</v>
      </c>
      <c r="AE322" s="119"/>
      <c r="AF322" s="119"/>
      <c r="AG322" s="7"/>
      <c r="AH322" s="7"/>
      <c r="AI322" s="5"/>
      <c r="AJ322" s="122">
        <v>1</v>
      </c>
      <c r="AK322" s="5"/>
      <c r="AL322" s="5"/>
      <c r="AM322" s="119"/>
      <c r="AN322" s="5"/>
      <c r="AO322" s="119"/>
      <c r="AP322" s="119"/>
      <c r="AQ322" s="119"/>
      <c r="AR322" s="119"/>
      <c r="AS322" s="119"/>
      <c r="AT322" s="119"/>
      <c r="AU322" s="119">
        <v>1</v>
      </c>
    </row>
    <row r="323" spans="1:47" s="8" customFormat="1" x14ac:dyDescent="0.15">
      <c r="A323" s="119">
        <v>322</v>
      </c>
      <c r="B323" s="5"/>
      <c r="C323" s="5"/>
      <c r="D323" s="10"/>
      <c r="E323" s="5"/>
      <c r="F323" s="10"/>
      <c r="G323" s="5"/>
      <c r="H323" s="5"/>
      <c r="I323" s="118"/>
      <c r="J323" s="10"/>
      <c r="K323" s="5"/>
      <c r="L323" s="7"/>
      <c r="M323" s="7"/>
      <c r="N323" s="10"/>
      <c r="O323" s="9"/>
      <c r="P323" s="9"/>
      <c r="Q323" s="10"/>
      <c r="R323" s="37"/>
      <c r="S323" s="37"/>
      <c r="T323" s="121">
        <f t="shared" ref="T323:T386" si="6">SUM(R323:S323)</f>
        <v>0</v>
      </c>
      <c r="U323" s="119"/>
      <c r="V323" s="119"/>
      <c r="W323" s="119"/>
      <c r="X323" s="119"/>
      <c r="Y323" s="119"/>
      <c r="Z323" s="119"/>
      <c r="AA323" s="10"/>
      <c r="AB323" s="5"/>
      <c r="AC323" s="5"/>
      <c r="AD323" s="240" t="e">
        <f>VLOOKUP(AA323,住所!A:D,4)</f>
        <v>#N/A</v>
      </c>
      <c r="AE323" s="119"/>
      <c r="AF323" s="119"/>
      <c r="AG323" s="7"/>
      <c r="AH323" s="7"/>
      <c r="AI323" s="5"/>
      <c r="AJ323" s="122">
        <v>1</v>
      </c>
      <c r="AK323" s="5"/>
      <c r="AL323" s="5"/>
      <c r="AM323" s="119"/>
      <c r="AN323" s="5"/>
      <c r="AO323" s="119"/>
      <c r="AP323" s="119"/>
      <c r="AQ323" s="119"/>
      <c r="AR323" s="119"/>
      <c r="AS323" s="119"/>
      <c r="AT323" s="119"/>
      <c r="AU323" s="119">
        <v>1</v>
      </c>
    </row>
    <row r="324" spans="1:47" s="8" customFormat="1" x14ac:dyDescent="0.15">
      <c r="A324" s="119">
        <v>323</v>
      </c>
      <c r="B324" s="5"/>
      <c r="C324" s="5"/>
      <c r="D324" s="10"/>
      <c r="E324" s="5"/>
      <c r="F324" s="10"/>
      <c r="G324" s="5"/>
      <c r="H324" s="5"/>
      <c r="I324" s="118"/>
      <c r="J324" s="10"/>
      <c r="K324" s="5"/>
      <c r="L324" s="7"/>
      <c r="M324" s="7"/>
      <c r="N324" s="10"/>
      <c r="O324" s="9"/>
      <c r="P324" s="9"/>
      <c r="Q324" s="10"/>
      <c r="R324" s="37"/>
      <c r="S324" s="37"/>
      <c r="T324" s="121">
        <f t="shared" si="6"/>
        <v>0</v>
      </c>
      <c r="U324" s="119"/>
      <c r="V324" s="119"/>
      <c r="W324" s="119"/>
      <c r="X324" s="119"/>
      <c r="Y324" s="119"/>
      <c r="Z324" s="119"/>
      <c r="AA324" s="10"/>
      <c r="AB324" s="5"/>
      <c r="AC324" s="5"/>
      <c r="AD324" s="240" t="e">
        <f>VLOOKUP(AA324,住所!A:D,4)</f>
        <v>#N/A</v>
      </c>
      <c r="AE324" s="119"/>
      <c r="AF324" s="119"/>
      <c r="AG324" s="7"/>
      <c r="AH324" s="7"/>
      <c r="AI324" s="5"/>
      <c r="AJ324" s="122">
        <v>1</v>
      </c>
      <c r="AK324" s="5"/>
      <c r="AL324" s="5"/>
      <c r="AM324" s="119"/>
      <c r="AN324" s="5"/>
      <c r="AO324" s="119"/>
      <c r="AP324" s="119"/>
      <c r="AQ324" s="119"/>
      <c r="AR324" s="119"/>
      <c r="AS324" s="119"/>
      <c r="AT324" s="119"/>
      <c r="AU324" s="119">
        <v>1</v>
      </c>
    </row>
    <row r="325" spans="1:47" s="8" customFormat="1" x14ac:dyDescent="0.15">
      <c r="A325" s="119">
        <v>324</v>
      </c>
      <c r="B325" s="5"/>
      <c r="C325" s="5"/>
      <c r="D325" s="10"/>
      <c r="E325" s="5"/>
      <c r="F325" s="10"/>
      <c r="G325" s="5"/>
      <c r="H325" s="5"/>
      <c r="I325" s="118"/>
      <c r="J325" s="10"/>
      <c r="K325" s="5"/>
      <c r="L325" s="7"/>
      <c r="M325" s="7"/>
      <c r="N325" s="10"/>
      <c r="O325" s="9"/>
      <c r="P325" s="9"/>
      <c r="Q325" s="10"/>
      <c r="R325" s="37"/>
      <c r="S325" s="37"/>
      <c r="T325" s="121">
        <f t="shared" si="6"/>
        <v>0</v>
      </c>
      <c r="U325" s="119"/>
      <c r="V325" s="119"/>
      <c r="W325" s="119"/>
      <c r="X325" s="119"/>
      <c r="Y325" s="119"/>
      <c r="Z325" s="119"/>
      <c r="AA325" s="10"/>
      <c r="AB325" s="5"/>
      <c r="AC325" s="5"/>
      <c r="AD325" s="240" t="e">
        <f>VLOOKUP(AA325,住所!A:D,4)</f>
        <v>#N/A</v>
      </c>
      <c r="AE325" s="119"/>
      <c r="AF325" s="119"/>
      <c r="AG325" s="7"/>
      <c r="AH325" s="7"/>
      <c r="AI325" s="5"/>
      <c r="AJ325" s="122">
        <v>1</v>
      </c>
      <c r="AK325" s="5"/>
      <c r="AL325" s="5"/>
      <c r="AM325" s="119"/>
      <c r="AN325" s="5"/>
      <c r="AO325" s="119"/>
      <c r="AP325" s="119"/>
      <c r="AQ325" s="119"/>
      <c r="AR325" s="119"/>
      <c r="AS325" s="119"/>
      <c r="AT325" s="119"/>
      <c r="AU325" s="119">
        <v>1</v>
      </c>
    </row>
    <row r="326" spans="1:47" s="8" customFormat="1" x14ac:dyDescent="0.15">
      <c r="A326" s="119">
        <v>325</v>
      </c>
      <c r="B326" s="5"/>
      <c r="C326" s="5"/>
      <c r="D326" s="10"/>
      <c r="E326" s="5"/>
      <c r="F326" s="10"/>
      <c r="G326" s="5"/>
      <c r="H326" s="5"/>
      <c r="I326" s="118"/>
      <c r="J326" s="10"/>
      <c r="K326" s="5"/>
      <c r="L326" s="7"/>
      <c r="M326" s="7"/>
      <c r="N326" s="10"/>
      <c r="O326" s="9"/>
      <c r="P326" s="9"/>
      <c r="Q326" s="10"/>
      <c r="R326" s="37"/>
      <c r="S326" s="37"/>
      <c r="T326" s="121">
        <f t="shared" si="6"/>
        <v>0</v>
      </c>
      <c r="U326" s="119"/>
      <c r="V326" s="119"/>
      <c r="W326" s="119"/>
      <c r="X326" s="119"/>
      <c r="Y326" s="119"/>
      <c r="Z326" s="119"/>
      <c r="AA326" s="10"/>
      <c r="AB326" s="5"/>
      <c r="AC326" s="5"/>
      <c r="AD326" s="240" t="e">
        <f>VLOOKUP(AA326,住所!A:D,4)</f>
        <v>#N/A</v>
      </c>
      <c r="AE326" s="119"/>
      <c r="AF326" s="119"/>
      <c r="AG326" s="7"/>
      <c r="AH326" s="7"/>
      <c r="AI326" s="5"/>
      <c r="AJ326" s="122">
        <v>1</v>
      </c>
      <c r="AK326" s="5"/>
      <c r="AL326" s="5"/>
      <c r="AM326" s="119"/>
      <c r="AN326" s="5"/>
      <c r="AO326" s="119"/>
      <c r="AP326" s="119"/>
      <c r="AQ326" s="119"/>
      <c r="AR326" s="119"/>
      <c r="AS326" s="119"/>
      <c r="AT326" s="119"/>
      <c r="AU326" s="119">
        <v>1</v>
      </c>
    </row>
    <row r="327" spans="1:47" s="8" customFormat="1" x14ac:dyDescent="0.15">
      <c r="A327" s="119">
        <v>326</v>
      </c>
      <c r="B327" s="5"/>
      <c r="C327" s="5"/>
      <c r="D327" s="10"/>
      <c r="E327" s="5"/>
      <c r="F327" s="10"/>
      <c r="G327" s="5"/>
      <c r="H327" s="5"/>
      <c r="I327" s="118"/>
      <c r="J327" s="10"/>
      <c r="K327" s="5"/>
      <c r="L327" s="7"/>
      <c r="M327" s="7"/>
      <c r="N327" s="10"/>
      <c r="O327" s="9"/>
      <c r="P327" s="9"/>
      <c r="Q327" s="10"/>
      <c r="R327" s="37"/>
      <c r="S327" s="37"/>
      <c r="T327" s="121">
        <f t="shared" si="6"/>
        <v>0</v>
      </c>
      <c r="U327" s="119"/>
      <c r="V327" s="119"/>
      <c r="W327" s="119"/>
      <c r="X327" s="119"/>
      <c r="Y327" s="119"/>
      <c r="Z327" s="119"/>
      <c r="AA327" s="10"/>
      <c r="AB327" s="5"/>
      <c r="AC327" s="5"/>
      <c r="AD327" s="240" t="e">
        <f>VLOOKUP(AA327,住所!A:D,4)</f>
        <v>#N/A</v>
      </c>
      <c r="AE327" s="119"/>
      <c r="AF327" s="119"/>
      <c r="AG327" s="7"/>
      <c r="AH327" s="7"/>
      <c r="AI327" s="5"/>
      <c r="AJ327" s="122">
        <v>1</v>
      </c>
      <c r="AK327" s="5"/>
      <c r="AL327" s="5"/>
      <c r="AM327" s="119"/>
      <c r="AN327" s="5"/>
      <c r="AO327" s="119"/>
      <c r="AP327" s="119"/>
      <c r="AQ327" s="119"/>
      <c r="AR327" s="119"/>
      <c r="AS327" s="119"/>
      <c r="AT327" s="119"/>
      <c r="AU327" s="119">
        <v>1</v>
      </c>
    </row>
    <row r="328" spans="1:47" s="8" customFormat="1" x14ac:dyDescent="0.15">
      <c r="A328" s="119">
        <v>327</v>
      </c>
      <c r="B328" s="5"/>
      <c r="C328" s="5"/>
      <c r="D328" s="10"/>
      <c r="E328" s="5"/>
      <c r="F328" s="10"/>
      <c r="G328" s="5"/>
      <c r="H328" s="5"/>
      <c r="I328" s="118"/>
      <c r="J328" s="10"/>
      <c r="K328" s="5"/>
      <c r="L328" s="7"/>
      <c r="M328" s="7"/>
      <c r="N328" s="10"/>
      <c r="O328" s="9"/>
      <c r="P328" s="9"/>
      <c r="Q328" s="10"/>
      <c r="R328" s="37"/>
      <c r="S328" s="37"/>
      <c r="T328" s="121">
        <f t="shared" si="6"/>
        <v>0</v>
      </c>
      <c r="U328" s="119"/>
      <c r="V328" s="119"/>
      <c r="W328" s="119"/>
      <c r="X328" s="119"/>
      <c r="Y328" s="119"/>
      <c r="Z328" s="119"/>
      <c r="AA328" s="10"/>
      <c r="AB328" s="5"/>
      <c r="AC328" s="5"/>
      <c r="AD328" s="240" t="e">
        <f>VLOOKUP(AA328,住所!A:D,4)</f>
        <v>#N/A</v>
      </c>
      <c r="AE328" s="119"/>
      <c r="AF328" s="119"/>
      <c r="AG328" s="7"/>
      <c r="AH328" s="7"/>
      <c r="AI328" s="5"/>
      <c r="AJ328" s="122">
        <v>1</v>
      </c>
      <c r="AK328" s="5"/>
      <c r="AL328" s="5"/>
      <c r="AM328" s="119"/>
      <c r="AN328" s="5"/>
      <c r="AO328" s="119"/>
      <c r="AP328" s="119"/>
      <c r="AQ328" s="119"/>
      <c r="AR328" s="119"/>
      <c r="AS328" s="119"/>
      <c r="AT328" s="119"/>
      <c r="AU328" s="119">
        <v>1</v>
      </c>
    </row>
    <row r="329" spans="1:47" s="8" customFormat="1" x14ac:dyDescent="0.15">
      <c r="A329" s="119">
        <v>328</v>
      </c>
      <c r="B329" s="5"/>
      <c r="C329" s="5"/>
      <c r="D329" s="10"/>
      <c r="E329" s="5"/>
      <c r="F329" s="10"/>
      <c r="G329" s="5"/>
      <c r="H329" s="5"/>
      <c r="I329" s="118"/>
      <c r="J329" s="10"/>
      <c r="K329" s="5"/>
      <c r="L329" s="7"/>
      <c r="M329" s="7"/>
      <c r="N329" s="10"/>
      <c r="O329" s="9"/>
      <c r="P329" s="9"/>
      <c r="Q329" s="10"/>
      <c r="R329" s="37"/>
      <c r="S329" s="37"/>
      <c r="T329" s="121">
        <f t="shared" si="6"/>
        <v>0</v>
      </c>
      <c r="U329" s="119"/>
      <c r="V329" s="119"/>
      <c r="W329" s="119"/>
      <c r="X329" s="119"/>
      <c r="Y329" s="119"/>
      <c r="Z329" s="119"/>
      <c r="AA329" s="10"/>
      <c r="AB329" s="5"/>
      <c r="AC329" s="5"/>
      <c r="AD329" s="240" t="e">
        <f>VLOOKUP(AA329,住所!A:D,4)</f>
        <v>#N/A</v>
      </c>
      <c r="AE329" s="119"/>
      <c r="AF329" s="119"/>
      <c r="AG329" s="7"/>
      <c r="AH329" s="7"/>
      <c r="AI329" s="5"/>
      <c r="AJ329" s="122">
        <v>1</v>
      </c>
      <c r="AK329" s="5"/>
      <c r="AL329" s="5"/>
      <c r="AM329" s="119"/>
      <c r="AN329" s="5"/>
      <c r="AO329" s="119"/>
      <c r="AP329" s="119"/>
      <c r="AQ329" s="119"/>
      <c r="AR329" s="119"/>
      <c r="AS329" s="119"/>
      <c r="AT329" s="119"/>
      <c r="AU329" s="119">
        <v>1</v>
      </c>
    </row>
    <row r="330" spans="1:47" s="8" customFormat="1" x14ac:dyDescent="0.15">
      <c r="A330" s="119">
        <v>329</v>
      </c>
      <c r="B330" s="5"/>
      <c r="C330" s="5"/>
      <c r="D330" s="10"/>
      <c r="E330" s="5"/>
      <c r="F330" s="10"/>
      <c r="G330" s="5"/>
      <c r="H330" s="5"/>
      <c r="I330" s="118"/>
      <c r="J330" s="10"/>
      <c r="K330" s="5"/>
      <c r="L330" s="7"/>
      <c r="M330" s="7"/>
      <c r="N330" s="10"/>
      <c r="O330" s="9"/>
      <c r="P330" s="9"/>
      <c r="Q330" s="10"/>
      <c r="R330" s="37"/>
      <c r="S330" s="37"/>
      <c r="T330" s="121">
        <f t="shared" si="6"/>
        <v>0</v>
      </c>
      <c r="U330" s="119"/>
      <c r="V330" s="119"/>
      <c r="W330" s="119"/>
      <c r="X330" s="119"/>
      <c r="Y330" s="119"/>
      <c r="Z330" s="119"/>
      <c r="AA330" s="10"/>
      <c r="AB330" s="5"/>
      <c r="AC330" s="5"/>
      <c r="AD330" s="240" t="e">
        <f>VLOOKUP(AA330,住所!A:D,4)</f>
        <v>#N/A</v>
      </c>
      <c r="AE330" s="119"/>
      <c r="AF330" s="119"/>
      <c r="AG330" s="7"/>
      <c r="AH330" s="7"/>
      <c r="AI330" s="5"/>
      <c r="AJ330" s="122">
        <v>1</v>
      </c>
      <c r="AK330" s="5"/>
      <c r="AL330" s="5"/>
      <c r="AM330" s="119"/>
      <c r="AN330" s="5"/>
      <c r="AO330" s="119"/>
      <c r="AP330" s="119"/>
      <c r="AQ330" s="119"/>
      <c r="AR330" s="119"/>
      <c r="AS330" s="119"/>
      <c r="AT330" s="119"/>
      <c r="AU330" s="119">
        <v>1</v>
      </c>
    </row>
    <row r="331" spans="1:47" s="8" customFormat="1" x14ac:dyDescent="0.15">
      <c r="A331" s="119">
        <v>330</v>
      </c>
      <c r="B331" s="5"/>
      <c r="C331" s="5"/>
      <c r="D331" s="10"/>
      <c r="E331" s="5"/>
      <c r="F331" s="10"/>
      <c r="G331" s="5"/>
      <c r="H331" s="5"/>
      <c r="I331" s="118"/>
      <c r="J331" s="10"/>
      <c r="K331" s="5"/>
      <c r="L331" s="7"/>
      <c r="M331" s="7"/>
      <c r="N331" s="10"/>
      <c r="O331" s="9"/>
      <c r="P331" s="9"/>
      <c r="Q331" s="10"/>
      <c r="R331" s="37"/>
      <c r="S331" s="37"/>
      <c r="T331" s="121">
        <f t="shared" si="6"/>
        <v>0</v>
      </c>
      <c r="U331" s="119"/>
      <c r="V331" s="119"/>
      <c r="W331" s="119"/>
      <c r="X331" s="119"/>
      <c r="Y331" s="119"/>
      <c r="Z331" s="119"/>
      <c r="AA331" s="10"/>
      <c r="AB331" s="5"/>
      <c r="AC331" s="5"/>
      <c r="AD331" s="240" t="e">
        <f>VLOOKUP(AA331,住所!A:D,4)</f>
        <v>#N/A</v>
      </c>
      <c r="AE331" s="119"/>
      <c r="AF331" s="119"/>
      <c r="AG331" s="7"/>
      <c r="AH331" s="7"/>
      <c r="AI331" s="5"/>
      <c r="AJ331" s="122">
        <v>1</v>
      </c>
      <c r="AK331" s="5"/>
      <c r="AL331" s="5"/>
      <c r="AM331" s="119"/>
      <c r="AN331" s="5"/>
      <c r="AO331" s="119"/>
      <c r="AP331" s="119"/>
      <c r="AQ331" s="119"/>
      <c r="AR331" s="119"/>
      <c r="AS331" s="119"/>
      <c r="AT331" s="119"/>
      <c r="AU331" s="119">
        <v>1</v>
      </c>
    </row>
    <row r="332" spans="1:47" s="8" customFormat="1" x14ac:dyDescent="0.15">
      <c r="A332" s="119">
        <v>331</v>
      </c>
      <c r="B332" s="5"/>
      <c r="C332" s="5"/>
      <c r="D332" s="10"/>
      <c r="E332" s="5"/>
      <c r="F332" s="10"/>
      <c r="G332" s="5"/>
      <c r="H332" s="5"/>
      <c r="I332" s="118"/>
      <c r="J332" s="10"/>
      <c r="K332" s="5"/>
      <c r="L332" s="7"/>
      <c r="M332" s="7"/>
      <c r="N332" s="10"/>
      <c r="O332" s="9"/>
      <c r="P332" s="9"/>
      <c r="Q332" s="10"/>
      <c r="R332" s="37"/>
      <c r="S332" s="37"/>
      <c r="T332" s="121">
        <f t="shared" si="6"/>
        <v>0</v>
      </c>
      <c r="U332" s="119"/>
      <c r="V332" s="119"/>
      <c r="W332" s="119"/>
      <c r="X332" s="119"/>
      <c r="Y332" s="119"/>
      <c r="Z332" s="119"/>
      <c r="AA332" s="10"/>
      <c r="AB332" s="5"/>
      <c r="AC332" s="5"/>
      <c r="AD332" s="240" t="e">
        <f>VLOOKUP(AA332,住所!A:D,4)</f>
        <v>#N/A</v>
      </c>
      <c r="AE332" s="119"/>
      <c r="AF332" s="119"/>
      <c r="AG332" s="7"/>
      <c r="AH332" s="7"/>
      <c r="AI332" s="5"/>
      <c r="AJ332" s="122">
        <v>1</v>
      </c>
      <c r="AK332" s="5"/>
      <c r="AL332" s="5"/>
      <c r="AM332" s="119"/>
      <c r="AN332" s="5"/>
      <c r="AO332" s="119"/>
      <c r="AP332" s="119"/>
      <c r="AQ332" s="119"/>
      <c r="AR332" s="119"/>
      <c r="AS332" s="119"/>
      <c r="AT332" s="119"/>
      <c r="AU332" s="119">
        <v>1</v>
      </c>
    </row>
    <row r="333" spans="1:47" s="8" customFormat="1" x14ac:dyDescent="0.15">
      <c r="A333" s="119">
        <v>332</v>
      </c>
      <c r="B333" s="5"/>
      <c r="C333" s="5"/>
      <c r="D333" s="10"/>
      <c r="E333" s="5"/>
      <c r="F333" s="10"/>
      <c r="G333" s="5"/>
      <c r="H333" s="5"/>
      <c r="I333" s="118"/>
      <c r="J333" s="10"/>
      <c r="K333" s="5"/>
      <c r="L333" s="7"/>
      <c r="M333" s="7"/>
      <c r="N333" s="10"/>
      <c r="O333" s="9"/>
      <c r="P333" s="9"/>
      <c r="Q333" s="10"/>
      <c r="R333" s="37"/>
      <c r="S333" s="37"/>
      <c r="T333" s="121">
        <f t="shared" si="6"/>
        <v>0</v>
      </c>
      <c r="U333" s="119"/>
      <c r="V333" s="119"/>
      <c r="W333" s="119"/>
      <c r="X333" s="119"/>
      <c r="Y333" s="119"/>
      <c r="Z333" s="119"/>
      <c r="AA333" s="10"/>
      <c r="AB333" s="5"/>
      <c r="AC333" s="5"/>
      <c r="AD333" s="240" t="e">
        <f>VLOOKUP(AA333,住所!A:D,4)</f>
        <v>#N/A</v>
      </c>
      <c r="AE333" s="119"/>
      <c r="AF333" s="119"/>
      <c r="AG333" s="7"/>
      <c r="AH333" s="7"/>
      <c r="AI333" s="5"/>
      <c r="AJ333" s="122">
        <v>1</v>
      </c>
      <c r="AK333" s="5"/>
      <c r="AL333" s="5"/>
      <c r="AM333" s="119"/>
      <c r="AN333" s="5"/>
      <c r="AO333" s="119"/>
      <c r="AP333" s="119"/>
      <c r="AQ333" s="119"/>
      <c r="AR333" s="119"/>
      <c r="AS333" s="119"/>
      <c r="AT333" s="119"/>
      <c r="AU333" s="119">
        <v>1</v>
      </c>
    </row>
    <row r="334" spans="1:47" s="8" customFormat="1" x14ac:dyDescent="0.15">
      <c r="A334" s="119">
        <v>333</v>
      </c>
      <c r="B334" s="5"/>
      <c r="C334" s="5"/>
      <c r="D334" s="10"/>
      <c r="E334" s="5"/>
      <c r="F334" s="10"/>
      <c r="G334" s="5"/>
      <c r="H334" s="5"/>
      <c r="I334" s="118"/>
      <c r="J334" s="10"/>
      <c r="K334" s="5"/>
      <c r="L334" s="7"/>
      <c r="M334" s="7"/>
      <c r="N334" s="10"/>
      <c r="O334" s="9"/>
      <c r="P334" s="9"/>
      <c r="Q334" s="10"/>
      <c r="R334" s="37"/>
      <c r="S334" s="37"/>
      <c r="T334" s="121">
        <f t="shared" si="6"/>
        <v>0</v>
      </c>
      <c r="U334" s="119"/>
      <c r="V334" s="119"/>
      <c r="W334" s="119"/>
      <c r="X334" s="119"/>
      <c r="Y334" s="119"/>
      <c r="Z334" s="119"/>
      <c r="AA334" s="10"/>
      <c r="AB334" s="5"/>
      <c r="AC334" s="5"/>
      <c r="AD334" s="240" t="e">
        <f>VLOOKUP(AA334,住所!A:D,4)</f>
        <v>#N/A</v>
      </c>
      <c r="AE334" s="119"/>
      <c r="AF334" s="119"/>
      <c r="AG334" s="7"/>
      <c r="AH334" s="7"/>
      <c r="AI334" s="5"/>
      <c r="AJ334" s="122">
        <v>1</v>
      </c>
      <c r="AK334" s="5"/>
      <c r="AL334" s="5"/>
      <c r="AM334" s="119"/>
      <c r="AN334" s="5"/>
      <c r="AO334" s="119"/>
      <c r="AP334" s="119"/>
      <c r="AQ334" s="119"/>
      <c r="AR334" s="119"/>
      <c r="AS334" s="119"/>
      <c r="AT334" s="119"/>
      <c r="AU334" s="119">
        <v>1</v>
      </c>
    </row>
    <row r="335" spans="1:47" s="8" customFormat="1" x14ac:dyDescent="0.15">
      <c r="A335" s="119">
        <v>334</v>
      </c>
      <c r="B335" s="5"/>
      <c r="C335" s="5"/>
      <c r="D335" s="10"/>
      <c r="E335" s="5"/>
      <c r="F335" s="10"/>
      <c r="G335" s="5"/>
      <c r="H335" s="5"/>
      <c r="I335" s="118"/>
      <c r="J335" s="10"/>
      <c r="K335" s="5"/>
      <c r="L335" s="7"/>
      <c r="M335" s="7"/>
      <c r="N335" s="10"/>
      <c r="O335" s="9"/>
      <c r="P335" s="9"/>
      <c r="Q335" s="10"/>
      <c r="R335" s="37"/>
      <c r="S335" s="37"/>
      <c r="T335" s="121">
        <f t="shared" si="6"/>
        <v>0</v>
      </c>
      <c r="U335" s="119"/>
      <c r="V335" s="119"/>
      <c r="W335" s="119"/>
      <c r="X335" s="119"/>
      <c r="Y335" s="119"/>
      <c r="Z335" s="119"/>
      <c r="AA335" s="10"/>
      <c r="AB335" s="5"/>
      <c r="AC335" s="5"/>
      <c r="AD335" s="240" t="e">
        <f>VLOOKUP(AA335,住所!A:D,4)</f>
        <v>#N/A</v>
      </c>
      <c r="AE335" s="119"/>
      <c r="AF335" s="119"/>
      <c r="AG335" s="7"/>
      <c r="AH335" s="7"/>
      <c r="AI335" s="5"/>
      <c r="AJ335" s="122">
        <v>1</v>
      </c>
      <c r="AK335" s="5"/>
      <c r="AL335" s="5"/>
      <c r="AM335" s="119"/>
      <c r="AN335" s="5"/>
      <c r="AO335" s="119"/>
      <c r="AP335" s="119"/>
      <c r="AQ335" s="119"/>
      <c r="AR335" s="119"/>
      <c r="AS335" s="119"/>
      <c r="AT335" s="119"/>
      <c r="AU335" s="119">
        <v>1</v>
      </c>
    </row>
    <row r="336" spans="1:47" s="8" customFormat="1" x14ac:dyDescent="0.15">
      <c r="A336" s="119">
        <v>335</v>
      </c>
      <c r="B336" s="5"/>
      <c r="C336" s="5"/>
      <c r="D336" s="10"/>
      <c r="E336" s="5"/>
      <c r="F336" s="10"/>
      <c r="G336" s="5"/>
      <c r="H336" s="5"/>
      <c r="I336" s="118"/>
      <c r="J336" s="10"/>
      <c r="K336" s="5"/>
      <c r="L336" s="7"/>
      <c r="M336" s="7"/>
      <c r="N336" s="10"/>
      <c r="O336" s="9"/>
      <c r="P336" s="9"/>
      <c r="Q336" s="10"/>
      <c r="R336" s="37"/>
      <c r="S336" s="37"/>
      <c r="T336" s="121">
        <f t="shared" si="6"/>
        <v>0</v>
      </c>
      <c r="U336" s="119"/>
      <c r="V336" s="119"/>
      <c r="W336" s="119"/>
      <c r="X336" s="119"/>
      <c r="Y336" s="119"/>
      <c r="Z336" s="119"/>
      <c r="AA336" s="10"/>
      <c r="AB336" s="5"/>
      <c r="AC336" s="5"/>
      <c r="AD336" s="240" t="e">
        <f>VLOOKUP(AA336,住所!A:D,4)</f>
        <v>#N/A</v>
      </c>
      <c r="AE336" s="119"/>
      <c r="AF336" s="119"/>
      <c r="AG336" s="7"/>
      <c r="AH336" s="7"/>
      <c r="AI336" s="5"/>
      <c r="AJ336" s="122">
        <v>1</v>
      </c>
      <c r="AK336" s="5"/>
      <c r="AL336" s="5"/>
      <c r="AM336" s="119"/>
      <c r="AN336" s="5"/>
      <c r="AO336" s="119"/>
      <c r="AP336" s="119"/>
      <c r="AQ336" s="119"/>
      <c r="AR336" s="119"/>
      <c r="AS336" s="119"/>
      <c r="AT336" s="119"/>
      <c r="AU336" s="119">
        <v>1</v>
      </c>
    </row>
    <row r="337" spans="1:47" s="8" customFormat="1" x14ac:dyDescent="0.15">
      <c r="A337" s="119">
        <v>336</v>
      </c>
      <c r="B337" s="5"/>
      <c r="C337" s="5"/>
      <c r="D337" s="10"/>
      <c r="E337" s="5"/>
      <c r="F337" s="10"/>
      <c r="G337" s="5"/>
      <c r="H337" s="5"/>
      <c r="I337" s="118"/>
      <c r="J337" s="10"/>
      <c r="K337" s="5"/>
      <c r="L337" s="7"/>
      <c r="M337" s="7"/>
      <c r="N337" s="10"/>
      <c r="O337" s="9"/>
      <c r="P337" s="9"/>
      <c r="Q337" s="10"/>
      <c r="R337" s="37"/>
      <c r="S337" s="37"/>
      <c r="T337" s="121">
        <f t="shared" si="6"/>
        <v>0</v>
      </c>
      <c r="U337" s="119"/>
      <c r="V337" s="119"/>
      <c r="W337" s="119"/>
      <c r="X337" s="119"/>
      <c r="Y337" s="119"/>
      <c r="Z337" s="119"/>
      <c r="AA337" s="10"/>
      <c r="AB337" s="5"/>
      <c r="AC337" s="5"/>
      <c r="AD337" s="240" t="e">
        <f>VLOOKUP(AA337,住所!A:D,4)</f>
        <v>#N/A</v>
      </c>
      <c r="AE337" s="119"/>
      <c r="AF337" s="119"/>
      <c r="AG337" s="7"/>
      <c r="AH337" s="7"/>
      <c r="AI337" s="5"/>
      <c r="AJ337" s="122">
        <v>1</v>
      </c>
      <c r="AK337" s="5"/>
      <c r="AL337" s="5"/>
      <c r="AM337" s="119"/>
      <c r="AN337" s="5"/>
      <c r="AO337" s="119"/>
      <c r="AP337" s="119"/>
      <c r="AQ337" s="119"/>
      <c r="AR337" s="119"/>
      <c r="AS337" s="119"/>
      <c r="AT337" s="119"/>
      <c r="AU337" s="119">
        <v>1</v>
      </c>
    </row>
    <row r="338" spans="1:47" s="8" customFormat="1" x14ac:dyDescent="0.15">
      <c r="A338" s="119">
        <v>337</v>
      </c>
      <c r="B338" s="5"/>
      <c r="C338" s="5"/>
      <c r="D338" s="10"/>
      <c r="E338" s="5"/>
      <c r="F338" s="10"/>
      <c r="G338" s="5"/>
      <c r="H338" s="5"/>
      <c r="I338" s="118"/>
      <c r="J338" s="10"/>
      <c r="K338" s="5"/>
      <c r="L338" s="7"/>
      <c r="M338" s="7"/>
      <c r="N338" s="10"/>
      <c r="O338" s="9"/>
      <c r="P338" s="9"/>
      <c r="Q338" s="10"/>
      <c r="R338" s="37"/>
      <c r="S338" s="37"/>
      <c r="T338" s="121">
        <f t="shared" si="6"/>
        <v>0</v>
      </c>
      <c r="U338" s="119"/>
      <c r="V338" s="119"/>
      <c r="W338" s="119"/>
      <c r="X338" s="119"/>
      <c r="Y338" s="119"/>
      <c r="Z338" s="119"/>
      <c r="AA338" s="10"/>
      <c r="AB338" s="5"/>
      <c r="AC338" s="5"/>
      <c r="AD338" s="240" t="e">
        <f>VLOOKUP(AA338,住所!A:D,4)</f>
        <v>#N/A</v>
      </c>
      <c r="AE338" s="119"/>
      <c r="AF338" s="119"/>
      <c r="AG338" s="7"/>
      <c r="AH338" s="7"/>
      <c r="AI338" s="5"/>
      <c r="AJ338" s="122">
        <v>1</v>
      </c>
      <c r="AK338" s="5"/>
      <c r="AL338" s="5"/>
      <c r="AM338" s="119"/>
      <c r="AN338" s="5"/>
      <c r="AO338" s="119"/>
      <c r="AP338" s="119"/>
      <c r="AQ338" s="119"/>
      <c r="AR338" s="119"/>
      <c r="AS338" s="119"/>
      <c r="AT338" s="119"/>
      <c r="AU338" s="119">
        <v>1</v>
      </c>
    </row>
    <row r="339" spans="1:47" s="8" customFormat="1" x14ac:dyDescent="0.15">
      <c r="A339" s="119">
        <v>338</v>
      </c>
      <c r="B339" s="5"/>
      <c r="C339" s="5"/>
      <c r="D339" s="10"/>
      <c r="E339" s="5"/>
      <c r="F339" s="10"/>
      <c r="G339" s="5"/>
      <c r="H339" s="5"/>
      <c r="I339" s="118"/>
      <c r="J339" s="10"/>
      <c r="K339" s="5"/>
      <c r="L339" s="7"/>
      <c r="M339" s="7"/>
      <c r="N339" s="10"/>
      <c r="O339" s="9"/>
      <c r="P339" s="9"/>
      <c r="Q339" s="10"/>
      <c r="R339" s="37"/>
      <c r="S339" s="37"/>
      <c r="T339" s="121">
        <f t="shared" si="6"/>
        <v>0</v>
      </c>
      <c r="U339" s="119"/>
      <c r="V339" s="119"/>
      <c r="W339" s="119"/>
      <c r="X339" s="119"/>
      <c r="Y339" s="119"/>
      <c r="Z339" s="119"/>
      <c r="AA339" s="10"/>
      <c r="AB339" s="5"/>
      <c r="AC339" s="5"/>
      <c r="AD339" s="240" t="e">
        <f>VLOOKUP(AA339,住所!A:D,4)</f>
        <v>#N/A</v>
      </c>
      <c r="AE339" s="119"/>
      <c r="AF339" s="119"/>
      <c r="AG339" s="7"/>
      <c r="AH339" s="7"/>
      <c r="AI339" s="5"/>
      <c r="AJ339" s="122">
        <v>1</v>
      </c>
      <c r="AK339" s="5"/>
      <c r="AL339" s="5"/>
      <c r="AM339" s="119"/>
      <c r="AN339" s="5"/>
      <c r="AO339" s="119"/>
      <c r="AP339" s="119"/>
      <c r="AQ339" s="119"/>
      <c r="AR339" s="119"/>
      <c r="AS339" s="119"/>
      <c r="AT339" s="119"/>
      <c r="AU339" s="119">
        <v>1</v>
      </c>
    </row>
    <row r="340" spans="1:47" s="8" customFormat="1" x14ac:dyDescent="0.15">
      <c r="A340" s="119">
        <v>339</v>
      </c>
      <c r="B340" s="5"/>
      <c r="C340" s="5"/>
      <c r="D340" s="10"/>
      <c r="E340" s="5"/>
      <c r="F340" s="10"/>
      <c r="G340" s="5"/>
      <c r="H340" s="5"/>
      <c r="I340" s="118"/>
      <c r="J340" s="10"/>
      <c r="K340" s="5"/>
      <c r="L340" s="7"/>
      <c r="M340" s="7"/>
      <c r="N340" s="10"/>
      <c r="O340" s="9"/>
      <c r="P340" s="9"/>
      <c r="Q340" s="10"/>
      <c r="R340" s="37"/>
      <c r="S340" s="37"/>
      <c r="T340" s="121">
        <f t="shared" si="6"/>
        <v>0</v>
      </c>
      <c r="U340" s="119"/>
      <c r="V340" s="119"/>
      <c r="W340" s="119"/>
      <c r="X340" s="119"/>
      <c r="Y340" s="119"/>
      <c r="Z340" s="119"/>
      <c r="AA340" s="10"/>
      <c r="AB340" s="5"/>
      <c r="AC340" s="5"/>
      <c r="AD340" s="240" t="e">
        <f>VLOOKUP(AA340,住所!A:D,4)</f>
        <v>#N/A</v>
      </c>
      <c r="AE340" s="119"/>
      <c r="AF340" s="119"/>
      <c r="AG340" s="7"/>
      <c r="AH340" s="7"/>
      <c r="AI340" s="5"/>
      <c r="AJ340" s="122">
        <v>1</v>
      </c>
      <c r="AK340" s="5"/>
      <c r="AL340" s="5"/>
      <c r="AM340" s="119"/>
      <c r="AN340" s="5"/>
      <c r="AO340" s="119"/>
      <c r="AP340" s="119"/>
      <c r="AQ340" s="119"/>
      <c r="AR340" s="119"/>
      <c r="AS340" s="119"/>
      <c r="AT340" s="119"/>
      <c r="AU340" s="119">
        <v>1</v>
      </c>
    </row>
    <row r="341" spans="1:47" s="8" customFormat="1" x14ac:dyDescent="0.15">
      <c r="A341" s="119">
        <v>340</v>
      </c>
      <c r="B341" s="5"/>
      <c r="C341" s="5"/>
      <c r="D341" s="10"/>
      <c r="E341" s="5"/>
      <c r="F341" s="10"/>
      <c r="G341" s="5"/>
      <c r="H341" s="5"/>
      <c r="I341" s="118"/>
      <c r="J341" s="10"/>
      <c r="K341" s="5"/>
      <c r="L341" s="7"/>
      <c r="M341" s="7"/>
      <c r="N341" s="10"/>
      <c r="O341" s="9"/>
      <c r="P341" s="9"/>
      <c r="Q341" s="10"/>
      <c r="R341" s="37"/>
      <c r="S341" s="37"/>
      <c r="T341" s="121">
        <f t="shared" si="6"/>
        <v>0</v>
      </c>
      <c r="U341" s="119"/>
      <c r="V341" s="119"/>
      <c r="W341" s="119"/>
      <c r="X341" s="119"/>
      <c r="Y341" s="119"/>
      <c r="Z341" s="119"/>
      <c r="AA341" s="10"/>
      <c r="AB341" s="5"/>
      <c r="AC341" s="5"/>
      <c r="AD341" s="240" t="e">
        <f>VLOOKUP(AA341,住所!A:D,4)</f>
        <v>#N/A</v>
      </c>
      <c r="AE341" s="119"/>
      <c r="AF341" s="119"/>
      <c r="AG341" s="7"/>
      <c r="AH341" s="7"/>
      <c r="AI341" s="5"/>
      <c r="AJ341" s="122">
        <v>1</v>
      </c>
      <c r="AK341" s="5"/>
      <c r="AL341" s="5"/>
      <c r="AM341" s="119"/>
      <c r="AN341" s="5"/>
      <c r="AO341" s="119"/>
      <c r="AP341" s="119"/>
      <c r="AQ341" s="119"/>
      <c r="AR341" s="119"/>
      <c r="AS341" s="119"/>
      <c r="AT341" s="119"/>
      <c r="AU341" s="119">
        <v>1</v>
      </c>
    </row>
    <row r="342" spans="1:47" s="8" customFormat="1" x14ac:dyDescent="0.15">
      <c r="A342" s="119">
        <v>341</v>
      </c>
      <c r="B342" s="5"/>
      <c r="C342" s="5"/>
      <c r="D342" s="10"/>
      <c r="E342" s="5"/>
      <c r="F342" s="10"/>
      <c r="G342" s="5"/>
      <c r="H342" s="5"/>
      <c r="I342" s="118"/>
      <c r="J342" s="10"/>
      <c r="K342" s="5"/>
      <c r="L342" s="7"/>
      <c r="M342" s="7"/>
      <c r="N342" s="10"/>
      <c r="O342" s="9"/>
      <c r="P342" s="9"/>
      <c r="Q342" s="10"/>
      <c r="R342" s="37"/>
      <c r="S342" s="37"/>
      <c r="T342" s="121">
        <f t="shared" si="6"/>
        <v>0</v>
      </c>
      <c r="U342" s="119"/>
      <c r="V342" s="119"/>
      <c r="W342" s="119"/>
      <c r="X342" s="119"/>
      <c r="Y342" s="119"/>
      <c r="Z342" s="119"/>
      <c r="AA342" s="10"/>
      <c r="AB342" s="5"/>
      <c r="AC342" s="5"/>
      <c r="AD342" s="240" t="e">
        <f>VLOOKUP(AA342,住所!A:D,4)</f>
        <v>#N/A</v>
      </c>
      <c r="AE342" s="119"/>
      <c r="AF342" s="119"/>
      <c r="AG342" s="7"/>
      <c r="AH342" s="7"/>
      <c r="AI342" s="5"/>
      <c r="AJ342" s="122">
        <v>1</v>
      </c>
      <c r="AK342" s="5"/>
      <c r="AL342" s="5"/>
      <c r="AM342" s="119"/>
      <c r="AN342" s="5"/>
      <c r="AO342" s="119"/>
      <c r="AP342" s="119"/>
      <c r="AQ342" s="119"/>
      <c r="AR342" s="119"/>
      <c r="AS342" s="119"/>
      <c r="AT342" s="119"/>
      <c r="AU342" s="119">
        <v>1</v>
      </c>
    </row>
    <row r="343" spans="1:47" s="8" customFormat="1" x14ac:dyDescent="0.15">
      <c r="A343" s="119">
        <v>342</v>
      </c>
      <c r="B343" s="5"/>
      <c r="C343" s="5"/>
      <c r="D343" s="10"/>
      <c r="E343" s="5"/>
      <c r="F343" s="10"/>
      <c r="G343" s="5"/>
      <c r="H343" s="5"/>
      <c r="I343" s="118"/>
      <c r="J343" s="10"/>
      <c r="K343" s="5"/>
      <c r="L343" s="7"/>
      <c r="M343" s="7"/>
      <c r="N343" s="10"/>
      <c r="O343" s="9"/>
      <c r="P343" s="9"/>
      <c r="Q343" s="10"/>
      <c r="R343" s="37"/>
      <c r="S343" s="37"/>
      <c r="T343" s="121">
        <f t="shared" si="6"/>
        <v>0</v>
      </c>
      <c r="U343" s="119"/>
      <c r="V343" s="119"/>
      <c r="W343" s="119"/>
      <c r="X343" s="119"/>
      <c r="Y343" s="119"/>
      <c r="Z343" s="119"/>
      <c r="AA343" s="10"/>
      <c r="AB343" s="5"/>
      <c r="AC343" s="5"/>
      <c r="AD343" s="240" t="e">
        <f>VLOOKUP(AA343,住所!A:D,4)</f>
        <v>#N/A</v>
      </c>
      <c r="AE343" s="119"/>
      <c r="AF343" s="119"/>
      <c r="AG343" s="7"/>
      <c r="AH343" s="7"/>
      <c r="AI343" s="5"/>
      <c r="AJ343" s="122">
        <v>1</v>
      </c>
      <c r="AK343" s="5"/>
      <c r="AL343" s="5"/>
      <c r="AM343" s="119"/>
      <c r="AN343" s="5"/>
      <c r="AO343" s="119"/>
      <c r="AP343" s="119"/>
      <c r="AQ343" s="119"/>
      <c r="AR343" s="119"/>
      <c r="AS343" s="119"/>
      <c r="AT343" s="119"/>
      <c r="AU343" s="119">
        <v>1</v>
      </c>
    </row>
    <row r="344" spans="1:47" s="8" customFormat="1" x14ac:dyDescent="0.15">
      <c r="A344" s="119">
        <v>343</v>
      </c>
      <c r="B344" s="5"/>
      <c r="C344" s="5"/>
      <c r="D344" s="10"/>
      <c r="E344" s="5"/>
      <c r="F344" s="10"/>
      <c r="G344" s="5"/>
      <c r="H344" s="5"/>
      <c r="I344" s="118"/>
      <c r="J344" s="10"/>
      <c r="K344" s="5"/>
      <c r="L344" s="7"/>
      <c r="M344" s="7"/>
      <c r="N344" s="10"/>
      <c r="O344" s="9"/>
      <c r="P344" s="9"/>
      <c r="Q344" s="10"/>
      <c r="R344" s="37"/>
      <c r="S344" s="37"/>
      <c r="T344" s="121">
        <f t="shared" si="6"/>
        <v>0</v>
      </c>
      <c r="U344" s="119"/>
      <c r="V344" s="119"/>
      <c r="W344" s="119"/>
      <c r="X344" s="119"/>
      <c r="Y344" s="119"/>
      <c r="Z344" s="119"/>
      <c r="AA344" s="10"/>
      <c r="AB344" s="5"/>
      <c r="AC344" s="5"/>
      <c r="AD344" s="240" t="e">
        <f>VLOOKUP(AA344,住所!A:D,4)</f>
        <v>#N/A</v>
      </c>
      <c r="AE344" s="119"/>
      <c r="AF344" s="119"/>
      <c r="AG344" s="7"/>
      <c r="AH344" s="7"/>
      <c r="AI344" s="5"/>
      <c r="AJ344" s="122">
        <v>1</v>
      </c>
      <c r="AK344" s="5"/>
      <c r="AL344" s="5"/>
      <c r="AM344" s="119"/>
      <c r="AN344" s="5"/>
      <c r="AO344" s="119"/>
      <c r="AP344" s="119"/>
      <c r="AQ344" s="119"/>
      <c r="AR344" s="119"/>
      <c r="AS344" s="119"/>
      <c r="AT344" s="119"/>
      <c r="AU344" s="119">
        <v>1</v>
      </c>
    </row>
    <row r="345" spans="1:47" s="8" customFormat="1" x14ac:dyDescent="0.15">
      <c r="A345" s="119">
        <v>344</v>
      </c>
      <c r="B345" s="5"/>
      <c r="C345" s="5"/>
      <c r="D345" s="10"/>
      <c r="E345" s="5"/>
      <c r="F345" s="10"/>
      <c r="G345" s="5"/>
      <c r="H345" s="5"/>
      <c r="I345" s="118"/>
      <c r="J345" s="10"/>
      <c r="K345" s="5"/>
      <c r="L345" s="7"/>
      <c r="M345" s="7"/>
      <c r="N345" s="10"/>
      <c r="O345" s="9"/>
      <c r="P345" s="9"/>
      <c r="Q345" s="10"/>
      <c r="R345" s="37"/>
      <c r="S345" s="37"/>
      <c r="T345" s="121">
        <f t="shared" si="6"/>
        <v>0</v>
      </c>
      <c r="U345" s="119"/>
      <c r="V345" s="119"/>
      <c r="W345" s="119"/>
      <c r="X345" s="119"/>
      <c r="Y345" s="119"/>
      <c r="Z345" s="119"/>
      <c r="AA345" s="10"/>
      <c r="AB345" s="5"/>
      <c r="AC345" s="5"/>
      <c r="AD345" s="240" t="e">
        <f>VLOOKUP(AA345,住所!A:D,4)</f>
        <v>#N/A</v>
      </c>
      <c r="AE345" s="119"/>
      <c r="AF345" s="119"/>
      <c r="AG345" s="7"/>
      <c r="AH345" s="7"/>
      <c r="AI345" s="5"/>
      <c r="AJ345" s="122">
        <v>1</v>
      </c>
      <c r="AK345" s="5"/>
      <c r="AL345" s="5"/>
      <c r="AM345" s="119"/>
      <c r="AN345" s="5"/>
      <c r="AO345" s="119"/>
      <c r="AP345" s="119"/>
      <c r="AQ345" s="119"/>
      <c r="AR345" s="119"/>
      <c r="AS345" s="119"/>
      <c r="AT345" s="119"/>
      <c r="AU345" s="119">
        <v>1</v>
      </c>
    </row>
    <row r="346" spans="1:47" s="8" customFormat="1" x14ac:dyDescent="0.15">
      <c r="A346" s="119">
        <v>345</v>
      </c>
      <c r="B346" s="5"/>
      <c r="C346" s="5"/>
      <c r="D346" s="10"/>
      <c r="E346" s="5"/>
      <c r="F346" s="10"/>
      <c r="G346" s="5"/>
      <c r="H346" s="5"/>
      <c r="I346" s="118"/>
      <c r="J346" s="10"/>
      <c r="K346" s="5"/>
      <c r="L346" s="7"/>
      <c r="M346" s="7"/>
      <c r="N346" s="10"/>
      <c r="O346" s="9"/>
      <c r="P346" s="9"/>
      <c r="Q346" s="10"/>
      <c r="R346" s="37"/>
      <c r="S346" s="37"/>
      <c r="T346" s="121">
        <f t="shared" si="6"/>
        <v>0</v>
      </c>
      <c r="U346" s="119"/>
      <c r="V346" s="119"/>
      <c r="W346" s="119"/>
      <c r="X346" s="119"/>
      <c r="Y346" s="119"/>
      <c r="Z346" s="119"/>
      <c r="AA346" s="10"/>
      <c r="AB346" s="5"/>
      <c r="AC346" s="5"/>
      <c r="AD346" s="240" t="e">
        <f>VLOOKUP(AA346,住所!A:D,4)</f>
        <v>#N/A</v>
      </c>
      <c r="AE346" s="119"/>
      <c r="AF346" s="119"/>
      <c r="AG346" s="7"/>
      <c r="AH346" s="7"/>
      <c r="AI346" s="5"/>
      <c r="AJ346" s="122">
        <v>1</v>
      </c>
      <c r="AK346" s="5"/>
      <c r="AL346" s="5"/>
      <c r="AM346" s="119"/>
      <c r="AN346" s="5"/>
      <c r="AO346" s="119"/>
      <c r="AP346" s="119"/>
      <c r="AQ346" s="119"/>
      <c r="AR346" s="119"/>
      <c r="AS346" s="119"/>
      <c r="AT346" s="119"/>
      <c r="AU346" s="119">
        <v>1</v>
      </c>
    </row>
    <row r="347" spans="1:47" s="8" customFormat="1" x14ac:dyDescent="0.15">
      <c r="A347" s="119">
        <v>346</v>
      </c>
      <c r="B347" s="5"/>
      <c r="C347" s="5"/>
      <c r="D347" s="10"/>
      <c r="E347" s="5"/>
      <c r="F347" s="10"/>
      <c r="G347" s="5"/>
      <c r="H347" s="5"/>
      <c r="I347" s="118"/>
      <c r="J347" s="10"/>
      <c r="K347" s="5"/>
      <c r="L347" s="7"/>
      <c r="M347" s="7"/>
      <c r="N347" s="10"/>
      <c r="O347" s="9"/>
      <c r="P347" s="9"/>
      <c r="Q347" s="10"/>
      <c r="R347" s="37"/>
      <c r="S347" s="37"/>
      <c r="T347" s="121">
        <f t="shared" si="6"/>
        <v>0</v>
      </c>
      <c r="U347" s="119"/>
      <c r="V347" s="119"/>
      <c r="W347" s="119"/>
      <c r="X347" s="119"/>
      <c r="Y347" s="119"/>
      <c r="Z347" s="119"/>
      <c r="AA347" s="10"/>
      <c r="AB347" s="5"/>
      <c r="AC347" s="5"/>
      <c r="AD347" s="240" t="e">
        <f>VLOOKUP(AA347,住所!A:D,4)</f>
        <v>#N/A</v>
      </c>
      <c r="AE347" s="119"/>
      <c r="AF347" s="119"/>
      <c r="AG347" s="7"/>
      <c r="AH347" s="7"/>
      <c r="AI347" s="5"/>
      <c r="AJ347" s="122">
        <v>1</v>
      </c>
      <c r="AK347" s="5"/>
      <c r="AL347" s="5"/>
      <c r="AM347" s="119"/>
      <c r="AN347" s="5"/>
      <c r="AO347" s="119"/>
      <c r="AP347" s="119"/>
      <c r="AQ347" s="119"/>
      <c r="AR347" s="119"/>
      <c r="AS347" s="119"/>
      <c r="AT347" s="119"/>
      <c r="AU347" s="119">
        <v>1</v>
      </c>
    </row>
    <row r="348" spans="1:47" s="8" customFormat="1" x14ac:dyDescent="0.15">
      <c r="A348" s="119">
        <v>347</v>
      </c>
      <c r="B348" s="5"/>
      <c r="C348" s="5"/>
      <c r="D348" s="10"/>
      <c r="E348" s="5"/>
      <c r="F348" s="10"/>
      <c r="G348" s="5"/>
      <c r="H348" s="5"/>
      <c r="I348" s="118"/>
      <c r="J348" s="10"/>
      <c r="K348" s="5"/>
      <c r="L348" s="7"/>
      <c r="M348" s="7"/>
      <c r="N348" s="10"/>
      <c r="O348" s="9"/>
      <c r="P348" s="9"/>
      <c r="Q348" s="10"/>
      <c r="R348" s="37"/>
      <c r="S348" s="37"/>
      <c r="T348" s="121">
        <f t="shared" si="6"/>
        <v>0</v>
      </c>
      <c r="U348" s="119"/>
      <c r="V348" s="119"/>
      <c r="W348" s="119"/>
      <c r="X348" s="119"/>
      <c r="Y348" s="119"/>
      <c r="Z348" s="119"/>
      <c r="AA348" s="10"/>
      <c r="AB348" s="5"/>
      <c r="AC348" s="5"/>
      <c r="AD348" s="240" t="e">
        <f>VLOOKUP(AA348,住所!A:D,4)</f>
        <v>#N/A</v>
      </c>
      <c r="AE348" s="119"/>
      <c r="AF348" s="119"/>
      <c r="AG348" s="7"/>
      <c r="AH348" s="7"/>
      <c r="AI348" s="5"/>
      <c r="AJ348" s="122">
        <v>1</v>
      </c>
      <c r="AK348" s="5"/>
      <c r="AL348" s="5"/>
      <c r="AM348" s="119"/>
      <c r="AN348" s="5"/>
      <c r="AO348" s="119"/>
      <c r="AP348" s="119"/>
      <c r="AQ348" s="119"/>
      <c r="AR348" s="119"/>
      <c r="AS348" s="119"/>
      <c r="AT348" s="119"/>
      <c r="AU348" s="119">
        <v>1</v>
      </c>
    </row>
    <row r="349" spans="1:47" s="8" customFormat="1" x14ac:dyDescent="0.15">
      <c r="A349" s="119">
        <v>348</v>
      </c>
      <c r="B349" s="5"/>
      <c r="C349" s="5"/>
      <c r="D349" s="10"/>
      <c r="E349" s="5"/>
      <c r="F349" s="10"/>
      <c r="G349" s="5"/>
      <c r="H349" s="5"/>
      <c r="I349" s="118"/>
      <c r="J349" s="10"/>
      <c r="K349" s="5"/>
      <c r="L349" s="7"/>
      <c r="M349" s="7"/>
      <c r="N349" s="10"/>
      <c r="O349" s="9"/>
      <c r="P349" s="9"/>
      <c r="Q349" s="10"/>
      <c r="R349" s="37"/>
      <c r="S349" s="37"/>
      <c r="T349" s="121">
        <f t="shared" si="6"/>
        <v>0</v>
      </c>
      <c r="U349" s="119"/>
      <c r="V349" s="119"/>
      <c r="W349" s="119"/>
      <c r="X349" s="119"/>
      <c r="Y349" s="119"/>
      <c r="Z349" s="119"/>
      <c r="AA349" s="10"/>
      <c r="AB349" s="5"/>
      <c r="AC349" s="5"/>
      <c r="AD349" s="240" t="e">
        <f>VLOOKUP(AA349,住所!A:D,4)</f>
        <v>#N/A</v>
      </c>
      <c r="AE349" s="119"/>
      <c r="AF349" s="119"/>
      <c r="AG349" s="7"/>
      <c r="AH349" s="7"/>
      <c r="AI349" s="5"/>
      <c r="AJ349" s="122">
        <v>1</v>
      </c>
      <c r="AK349" s="5"/>
      <c r="AL349" s="5"/>
      <c r="AM349" s="119"/>
      <c r="AN349" s="5"/>
      <c r="AO349" s="119"/>
      <c r="AP349" s="119"/>
      <c r="AQ349" s="119"/>
      <c r="AR349" s="119"/>
      <c r="AS349" s="119"/>
      <c r="AT349" s="119"/>
      <c r="AU349" s="119">
        <v>1</v>
      </c>
    </row>
    <row r="350" spans="1:47" s="8" customFormat="1" x14ac:dyDescent="0.15">
      <c r="A350" s="119">
        <v>349</v>
      </c>
      <c r="B350" s="5"/>
      <c r="C350" s="5"/>
      <c r="D350" s="10"/>
      <c r="E350" s="5"/>
      <c r="F350" s="10"/>
      <c r="G350" s="5"/>
      <c r="H350" s="5"/>
      <c r="I350" s="118"/>
      <c r="J350" s="10"/>
      <c r="K350" s="5"/>
      <c r="L350" s="7"/>
      <c r="M350" s="7"/>
      <c r="N350" s="10"/>
      <c r="O350" s="9"/>
      <c r="P350" s="9"/>
      <c r="Q350" s="10"/>
      <c r="R350" s="37"/>
      <c r="S350" s="37"/>
      <c r="T350" s="121">
        <f t="shared" si="6"/>
        <v>0</v>
      </c>
      <c r="U350" s="119"/>
      <c r="V350" s="119"/>
      <c r="W350" s="119"/>
      <c r="X350" s="119"/>
      <c r="Y350" s="119"/>
      <c r="Z350" s="119"/>
      <c r="AA350" s="10"/>
      <c r="AB350" s="5"/>
      <c r="AC350" s="5"/>
      <c r="AD350" s="240" t="e">
        <f>VLOOKUP(AA350,住所!A:D,4)</f>
        <v>#N/A</v>
      </c>
      <c r="AE350" s="119"/>
      <c r="AF350" s="119"/>
      <c r="AG350" s="7"/>
      <c r="AH350" s="7"/>
      <c r="AI350" s="5"/>
      <c r="AJ350" s="122">
        <v>1</v>
      </c>
      <c r="AK350" s="5"/>
      <c r="AL350" s="5"/>
      <c r="AM350" s="119"/>
      <c r="AN350" s="5"/>
      <c r="AO350" s="119"/>
      <c r="AP350" s="119"/>
      <c r="AQ350" s="119"/>
      <c r="AR350" s="119"/>
      <c r="AS350" s="119"/>
      <c r="AT350" s="119"/>
      <c r="AU350" s="119">
        <v>1</v>
      </c>
    </row>
    <row r="351" spans="1:47" s="8" customFormat="1" x14ac:dyDescent="0.15">
      <c r="A351" s="119">
        <v>350</v>
      </c>
      <c r="B351" s="5"/>
      <c r="C351" s="5"/>
      <c r="D351" s="10"/>
      <c r="E351" s="5"/>
      <c r="F351" s="10"/>
      <c r="G351" s="5"/>
      <c r="H351" s="5"/>
      <c r="I351" s="118"/>
      <c r="J351" s="10"/>
      <c r="K351" s="5"/>
      <c r="L351" s="7"/>
      <c r="M351" s="7"/>
      <c r="N351" s="10"/>
      <c r="O351" s="9"/>
      <c r="P351" s="9"/>
      <c r="Q351" s="10"/>
      <c r="R351" s="37"/>
      <c r="S351" s="37"/>
      <c r="T351" s="121">
        <f t="shared" si="6"/>
        <v>0</v>
      </c>
      <c r="U351" s="119"/>
      <c r="V351" s="119"/>
      <c r="W351" s="119"/>
      <c r="X351" s="119"/>
      <c r="Y351" s="119"/>
      <c r="Z351" s="119"/>
      <c r="AA351" s="10"/>
      <c r="AB351" s="5"/>
      <c r="AC351" s="5"/>
      <c r="AD351" s="240" t="e">
        <f>VLOOKUP(AA351,住所!A:D,4)</f>
        <v>#N/A</v>
      </c>
      <c r="AE351" s="119"/>
      <c r="AF351" s="119"/>
      <c r="AG351" s="7"/>
      <c r="AH351" s="7"/>
      <c r="AI351" s="5"/>
      <c r="AJ351" s="122">
        <v>1</v>
      </c>
      <c r="AK351" s="5"/>
      <c r="AL351" s="5"/>
      <c r="AM351" s="119"/>
      <c r="AN351" s="5"/>
      <c r="AO351" s="119"/>
      <c r="AP351" s="119"/>
      <c r="AQ351" s="119"/>
      <c r="AR351" s="119"/>
      <c r="AS351" s="119"/>
      <c r="AT351" s="119"/>
      <c r="AU351" s="119">
        <v>1</v>
      </c>
    </row>
    <row r="352" spans="1:47" s="8" customFormat="1" x14ac:dyDescent="0.15">
      <c r="A352" s="119">
        <v>351</v>
      </c>
      <c r="B352" s="5"/>
      <c r="C352" s="5"/>
      <c r="D352" s="10"/>
      <c r="E352" s="5"/>
      <c r="F352" s="10"/>
      <c r="G352" s="5"/>
      <c r="H352" s="5"/>
      <c r="I352" s="118"/>
      <c r="J352" s="10"/>
      <c r="K352" s="5"/>
      <c r="L352" s="7"/>
      <c r="M352" s="7"/>
      <c r="N352" s="10"/>
      <c r="O352" s="9"/>
      <c r="P352" s="9"/>
      <c r="Q352" s="10"/>
      <c r="R352" s="37"/>
      <c r="S352" s="37"/>
      <c r="T352" s="121">
        <f t="shared" si="6"/>
        <v>0</v>
      </c>
      <c r="U352" s="119"/>
      <c r="V352" s="119"/>
      <c r="W352" s="119"/>
      <c r="X352" s="119"/>
      <c r="Y352" s="119"/>
      <c r="Z352" s="119"/>
      <c r="AA352" s="10"/>
      <c r="AB352" s="5"/>
      <c r="AC352" s="5"/>
      <c r="AD352" s="240" t="e">
        <f>VLOOKUP(AA352,住所!A:D,4)</f>
        <v>#N/A</v>
      </c>
      <c r="AE352" s="119"/>
      <c r="AF352" s="119"/>
      <c r="AG352" s="7"/>
      <c r="AH352" s="7"/>
      <c r="AI352" s="5"/>
      <c r="AJ352" s="122">
        <v>1</v>
      </c>
      <c r="AK352" s="5"/>
      <c r="AL352" s="5"/>
      <c r="AM352" s="119"/>
      <c r="AN352" s="5"/>
      <c r="AO352" s="119"/>
      <c r="AP352" s="119"/>
      <c r="AQ352" s="119"/>
      <c r="AR352" s="119"/>
      <c r="AS352" s="119"/>
      <c r="AT352" s="119"/>
      <c r="AU352" s="119">
        <v>1</v>
      </c>
    </row>
    <row r="353" spans="1:47" s="8" customFormat="1" x14ac:dyDescent="0.15">
      <c r="A353" s="119">
        <v>352</v>
      </c>
      <c r="B353" s="5"/>
      <c r="C353" s="5"/>
      <c r="D353" s="10"/>
      <c r="E353" s="5"/>
      <c r="F353" s="10"/>
      <c r="G353" s="5"/>
      <c r="H353" s="5"/>
      <c r="I353" s="118"/>
      <c r="J353" s="10"/>
      <c r="K353" s="5"/>
      <c r="L353" s="7"/>
      <c r="M353" s="7"/>
      <c r="N353" s="10"/>
      <c r="O353" s="9"/>
      <c r="P353" s="9"/>
      <c r="Q353" s="10"/>
      <c r="R353" s="37"/>
      <c r="S353" s="37"/>
      <c r="T353" s="121">
        <f t="shared" si="6"/>
        <v>0</v>
      </c>
      <c r="U353" s="119"/>
      <c r="V353" s="119"/>
      <c r="W353" s="119"/>
      <c r="X353" s="119"/>
      <c r="Y353" s="119"/>
      <c r="Z353" s="119"/>
      <c r="AA353" s="10"/>
      <c r="AB353" s="5"/>
      <c r="AC353" s="5"/>
      <c r="AD353" s="240" t="e">
        <f>VLOOKUP(AA353,住所!A:D,4)</f>
        <v>#N/A</v>
      </c>
      <c r="AE353" s="119"/>
      <c r="AF353" s="119"/>
      <c r="AG353" s="7"/>
      <c r="AH353" s="7"/>
      <c r="AI353" s="5"/>
      <c r="AJ353" s="122">
        <v>1</v>
      </c>
      <c r="AK353" s="5"/>
      <c r="AL353" s="5"/>
      <c r="AM353" s="119"/>
      <c r="AN353" s="5"/>
      <c r="AO353" s="119"/>
      <c r="AP353" s="119"/>
      <c r="AQ353" s="119"/>
      <c r="AR353" s="119"/>
      <c r="AS353" s="119"/>
      <c r="AT353" s="119"/>
      <c r="AU353" s="119">
        <v>1</v>
      </c>
    </row>
    <row r="354" spans="1:47" s="8" customFormat="1" x14ac:dyDescent="0.15">
      <c r="A354" s="119">
        <v>353</v>
      </c>
      <c r="B354" s="5"/>
      <c r="C354" s="5"/>
      <c r="D354" s="10"/>
      <c r="E354" s="5"/>
      <c r="F354" s="10"/>
      <c r="G354" s="5"/>
      <c r="H354" s="5"/>
      <c r="I354" s="118"/>
      <c r="J354" s="10"/>
      <c r="K354" s="5"/>
      <c r="L354" s="7"/>
      <c r="M354" s="7"/>
      <c r="N354" s="10"/>
      <c r="O354" s="9"/>
      <c r="P354" s="9"/>
      <c r="Q354" s="10"/>
      <c r="R354" s="37"/>
      <c r="S354" s="37"/>
      <c r="T354" s="121">
        <f t="shared" si="6"/>
        <v>0</v>
      </c>
      <c r="U354" s="119"/>
      <c r="V354" s="119"/>
      <c r="W354" s="119"/>
      <c r="X354" s="119"/>
      <c r="Y354" s="119"/>
      <c r="Z354" s="119"/>
      <c r="AA354" s="10"/>
      <c r="AB354" s="5"/>
      <c r="AC354" s="5"/>
      <c r="AD354" s="240" t="e">
        <f>VLOOKUP(AA354,住所!A:D,4)</f>
        <v>#N/A</v>
      </c>
      <c r="AE354" s="119"/>
      <c r="AF354" s="119"/>
      <c r="AG354" s="7"/>
      <c r="AH354" s="7"/>
      <c r="AI354" s="5"/>
      <c r="AJ354" s="122">
        <v>1</v>
      </c>
      <c r="AK354" s="5"/>
      <c r="AL354" s="5"/>
      <c r="AM354" s="119"/>
      <c r="AN354" s="5"/>
      <c r="AO354" s="119"/>
      <c r="AP354" s="119"/>
      <c r="AQ354" s="119"/>
      <c r="AR354" s="119"/>
      <c r="AS354" s="119"/>
      <c r="AT354" s="119"/>
      <c r="AU354" s="119">
        <v>1</v>
      </c>
    </row>
    <row r="355" spans="1:47" s="8" customFormat="1" x14ac:dyDescent="0.15">
      <c r="A355" s="119">
        <v>354</v>
      </c>
      <c r="B355" s="5"/>
      <c r="C355" s="5"/>
      <c r="D355" s="10"/>
      <c r="E355" s="5"/>
      <c r="F355" s="10"/>
      <c r="G355" s="5"/>
      <c r="H355" s="5"/>
      <c r="I355" s="118"/>
      <c r="J355" s="10"/>
      <c r="K355" s="5"/>
      <c r="L355" s="7"/>
      <c r="M355" s="7"/>
      <c r="N355" s="10"/>
      <c r="O355" s="9"/>
      <c r="P355" s="9"/>
      <c r="Q355" s="10"/>
      <c r="R355" s="37"/>
      <c r="S355" s="37"/>
      <c r="T355" s="121">
        <f t="shared" si="6"/>
        <v>0</v>
      </c>
      <c r="U355" s="119"/>
      <c r="V355" s="119"/>
      <c r="W355" s="119"/>
      <c r="X355" s="119"/>
      <c r="Y355" s="119"/>
      <c r="Z355" s="119"/>
      <c r="AA355" s="10"/>
      <c r="AB355" s="5"/>
      <c r="AC355" s="5"/>
      <c r="AD355" s="240" t="e">
        <f>VLOOKUP(AA355,住所!A:D,4)</f>
        <v>#N/A</v>
      </c>
      <c r="AE355" s="119"/>
      <c r="AF355" s="119"/>
      <c r="AG355" s="7"/>
      <c r="AH355" s="7"/>
      <c r="AI355" s="5"/>
      <c r="AJ355" s="122">
        <v>1</v>
      </c>
      <c r="AK355" s="5"/>
      <c r="AL355" s="5"/>
      <c r="AM355" s="119"/>
      <c r="AN355" s="5"/>
      <c r="AO355" s="119"/>
      <c r="AP355" s="119"/>
      <c r="AQ355" s="119"/>
      <c r="AR355" s="119"/>
      <c r="AS355" s="119"/>
      <c r="AT355" s="119"/>
      <c r="AU355" s="119">
        <v>1</v>
      </c>
    </row>
    <row r="356" spans="1:47" s="8" customFormat="1" x14ac:dyDescent="0.15">
      <c r="A356" s="119">
        <v>355</v>
      </c>
      <c r="B356" s="5"/>
      <c r="C356" s="5"/>
      <c r="D356" s="10"/>
      <c r="E356" s="5"/>
      <c r="F356" s="10"/>
      <c r="G356" s="5"/>
      <c r="H356" s="5"/>
      <c r="I356" s="118"/>
      <c r="J356" s="10"/>
      <c r="K356" s="5"/>
      <c r="L356" s="7"/>
      <c r="M356" s="7"/>
      <c r="N356" s="10"/>
      <c r="O356" s="9"/>
      <c r="P356" s="9"/>
      <c r="Q356" s="10"/>
      <c r="R356" s="37"/>
      <c r="S356" s="37"/>
      <c r="T356" s="121">
        <f t="shared" si="6"/>
        <v>0</v>
      </c>
      <c r="U356" s="119"/>
      <c r="V356" s="119"/>
      <c r="W356" s="119"/>
      <c r="X356" s="119"/>
      <c r="Y356" s="119"/>
      <c r="Z356" s="119"/>
      <c r="AA356" s="10"/>
      <c r="AB356" s="5"/>
      <c r="AC356" s="5"/>
      <c r="AD356" s="240" t="e">
        <f>VLOOKUP(AA356,住所!A:D,4)</f>
        <v>#N/A</v>
      </c>
      <c r="AE356" s="119"/>
      <c r="AF356" s="119"/>
      <c r="AG356" s="7"/>
      <c r="AH356" s="7"/>
      <c r="AI356" s="5"/>
      <c r="AJ356" s="122">
        <v>1</v>
      </c>
      <c r="AK356" s="5"/>
      <c r="AL356" s="5"/>
      <c r="AM356" s="119"/>
      <c r="AN356" s="5"/>
      <c r="AO356" s="119"/>
      <c r="AP356" s="119"/>
      <c r="AQ356" s="119"/>
      <c r="AR356" s="119"/>
      <c r="AS356" s="119"/>
      <c r="AT356" s="119"/>
      <c r="AU356" s="119">
        <v>1</v>
      </c>
    </row>
    <row r="357" spans="1:47" s="8" customFormat="1" x14ac:dyDescent="0.15">
      <c r="A357" s="119">
        <v>356</v>
      </c>
      <c r="B357" s="5"/>
      <c r="C357" s="5"/>
      <c r="D357" s="10"/>
      <c r="E357" s="5"/>
      <c r="F357" s="10"/>
      <c r="G357" s="5"/>
      <c r="H357" s="5"/>
      <c r="I357" s="118"/>
      <c r="J357" s="10"/>
      <c r="K357" s="5"/>
      <c r="L357" s="7"/>
      <c r="M357" s="7"/>
      <c r="N357" s="10"/>
      <c r="O357" s="9"/>
      <c r="P357" s="9"/>
      <c r="Q357" s="10"/>
      <c r="R357" s="37"/>
      <c r="S357" s="37"/>
      <c r="T357" s="121">
        <f t="shared" si="6"/>
        <v>0</v>
      </c>
      <c r="U357" s="119"/>
      <c r="V357" s="119"/>
      <c r="W357" s="119"/>
      <c r="X357" s="119"/>
      <c r="Y357" s="119"/>
      <c r="Z357" s="119"/>
      <c r="AA357" s="10"/>
      <c r="AB357" s="5"/>
      <c r="AC357" s="5"/>
      <c r="AD357" s="240" t="e">
        <f>VLOOKUP(AA357,住所!A:D,4)</f>
        <v>#N/A</v>
      </c>
      <c r="AE357" s="119"/>
      <c r="AF357" s="119"/>
      <c r="AG357" s="7"/>
      <c r="AH357" s="7"/>
      <c r="AI357" s="5"/>
      <c r="AJ357" s="122">
        <v>1</v>
      </c>
      <c r="AK357" s="5"/>
      <c r="AL357" s="5"/>
      <c r="AM357" s="119"/>
      <c r="AN357" s="5"/>
      <c r="AO357" s="119"/>
      <c r="AP357" s="119"/>
      <c r="AQ357" s="119"/>
      <c r="AR357" s="119"/>
      <c r="AS357" s="119"/>
      <c r="AT357" s="119"/>
      <c r="AU357" s="119">
        <v>1</v>
      </c>
    </row>
    <row r="358" spans="1:47" s="8" customFormat="1" x14ac:dyDescent="0.15">
      <c r="A358" s="119">
        <v>357</v>
      </c>
      <c r="B358" s="5"/>
      <c r="C358" s="5"/>
      <c r="D358" s="10"/>
      <c r="E358" s="5"/>
      <c r="F358" s="10"/>
      <c r="G358" s="5"/>
      <c r="H358" s="5"/>
      <c r="I358" s="118"/>
      <c r="J358" s="10"/>
      <c r="K358" s="5"/>
      <c r="L358" s="7"/>
      <c r="M358" s="7"/>
      <c r="N358" s="10"/>
      <c r="O358" s="9"/>
      <c r="P358" s="9"/>
      <c r="Q358" s="10"/>
      <c r="R358" s="37"/>
      <c r="S358" s="37"/>
      <c r="T358" s="121">
        <f t="shared" si="6"/>
        <v>0</v>
      </c>
      <c r="U358" s="119"/>
      <c r="V358" s="119"/>
      <c r="W358" s="119"/>
      <c r="X358" s="119"/>
      <c r="Y358" s="119"/>
      <c r="Z358" s="119"/>
      <c r="AA358" s="10"/>
      <c r="AB358" s="5"/>
      <c r="AC358" s="5"/>
      <c r="AD358" s="240" t="e">
        <f>VLOOKUP(AA358,住所!A:D,4)</f>
        <v>#N/A</v>
      </c>
      <c r="AE358" s="119"/>
      <c r="AF358" s="119"/>
      <c r="AG358" s="7"/>
      <c r="AH358" s="7"/>
      <c r="AI358" s="5"/>
      <c r="AJ358" s="122">
        <v>1</v>
      </c>
      <c r="AK358" s="5"/>
      <c r="AL358" s="5"/>
      <c r="AM358" s="119"/>
      <c r="AN358" s="5"/>
      <c r="AO358" s="119"/>
      <c r="AP358" s="119"/>
      <c r="AQ358" s="119"/>
      <c r="AR358" s="119"/>
      <c r="AS358" s="119"/>
      <c r="AT358" s="119"/>
      <c r="AU358" s="119">
        <v>1</v>
      </c>
    </row>
    <row r="359" spans="1:47" s="8" customFormat="1" x14ac:dyDescent="0.15">
      <c r="A359" s="119">
        <v>358</v>
      </c>
      <c r="B359" s="5"/>
      <c r="C359" s="5"/>
      <c r="D359" s="10"/>
      <c r="E359" s="5"/>
      <c r="F359" s="10"/>
      <c r="G359" s="5"/>
      <c r="H359" s="5"/>
      <c r="I359" s="118"/>
      <c r="J359" s="10"/>
      <c r="K359" s="5"/>
      <c r="L359" s="7"/>
      <c r="M359" s="7"/>
      <c r="N359" s="10"/>
      <c r="O359" s="9"/>
      <c r="P359" s="9"/>
      <c r="Q359" s="10"/>
      <c r="R359" s="37"/>
      <c r="S359" s="37"/>
      <c r="T359" s="121">
        <f t="shared" si="6"/>
        <v>0</v>
      </c>
      <c r="U359" s="119"/>
      <c r="V359" s="119"/>
      <c r="W359" s="119"/>
      <c r="X359" s="119"/>
      <c r="Y359" s="119"/>
      <c r="Z359" s="119"/>
      <c r="AA359" s="10"/>
      <c r="AB359" s="5"/>
      <c r="AC359" s="5"/>
      <c r="AD359" s="240" t="e">
        <f>VLOOKUP(AA359,住所!A:D,4)</f>
        <v>#N/A</v>
      </c>
      <c r="AE359" s="119"/>
      <c r="AF359" s="119"/>
      <c r="AG359" s="7"/>
      <c r="AH359" s="7"/>
      <c r="AI359" s="5"/>
      <c r="AJ359" s="122">
        <v>1</v>
      </c>
      <c r="AK359" s="5"/>
      <c r="AL359" s="5"/>
      <c r="AM359" s="119"/>
      <c r="AN359" s="5"/>
      <c r="AO359" s="119"/>
      <c r="AP359" s="119"/>
      <c r="AQ359" s="119"/>
      <c r="AR359" s="119"/>
      <c r="AS359" s="119"/>
      <c r="AT359" s="119"/>
      <c r="AU359" s="119">
        <v>1</v>
      </c>
    </row>
    <row r="360" spans="1:47" s="8" customFormat="1" x14ac:dyDescent="0.15">
      <c r="A360" s="119">
        <v>359</v>
      </c>
      <c r="B360" s="5"/>
      <c r="C360" s="5"/>
      <c r="D360" s="10"/>
      <c r="E360" s="5"/>
      <c r="F360" s="10"/>
      <c r="G360" s="5"/>
      <c r="H360" s="5"/>
      <c r="I360" s="118"/>
      <c r="J360" s="10"/>
      <c r="K360" s="5"/>
      <c r="L360" s="7"/>
      <c r="M360" s="7"/>
      <c r="N360" s="10"/>
      <c r="O360" s="9"/>
      <c r="P360" s="9"/>
      <c r="Q360" s="10"/>
      <c r="R360" s="37"/>
      <c r="S360" s="37"/>
      <c r="T360" s="121">
        <f t="shared" si="6"/>
        <v>0</v>
      </c>
      <c r="U360" s="119"/>
      <c r="V360" s="119"/>
      <c r="W360" s="119"/>
      <c r="X360" s="119"/>
      <c r="Y360" s="119"/>
      <c r="Z360" s="119"/>
      <c r="AA360" s="10"/>
      <c r="AB360" s="5"/>
      <c r="AC360" s="5"/>
      <c r="AD360" s="240" t="e">
        <f>VLOOKUP(AA360,住所!A:D,4)</f>
        <v>#N/A</v>
      </c>
      <c r="AE360" s="119"/>
      <c r="AF360" s="119"/>
      <c r="AG360" s="7"/>
      <c r="AH360" s="7"/>
      <c r="AI360" s="5"/>
      <c r="AJ360" s="122">
        <v>1</v>
      </c>
      <c r="AK360" s="5"/>
      <c r="AL360" s="5"/>
      <c r="AM360" s="119"/>
      <c r="AN360" s="5"/>
      <c r="AO360" s="119"/>
      <c r="AP360" s="119"/>
      <c r="AQ360" s="119"/>
      <c r="AR360" s="119"/>
      <c r="AS360" s="119"/>
      <c r="AT360" s="119"/>
      <c r="AU360" s="119">
        <v>1</v>
      </c>
    </row>
    <row r="361" spans="1:47" s="8" customFormat="1" x14ac:dyDescent="0.15">
      <c r="A361" s="119">
        <v>360</v>
      </c>
      <c r="B361" s="5"/>
      <c r="C361" s="5"/>
      <c r="D361" s="10"/>
      <c r="E361" s="5"/>
      <c r="F361" s="10"/>
      <c r="G361" s="5"/>
      <c r="H361" s="5"/>
      <c r="I361" s="118"/>
      <c r="J361" s="10"/>
      <c r="K361" s="5"/>
      <c r="L361" s="7"/>
      <c r="M361" s="7"/>
      <c r="N361" s="10"/>
      <c r="O361" s="9"/>
      <c r="P361" s="9"/>
      <c r="Q361" s="10"/>
      <c r="R361" s="37"/>
      <c r="S361" s="37"/>
      <c r="T361" s="121">
        <f t="shared" si="6"/>
        <v>0</v>
      </c>
      <c r="U361" s="119"/>
      <c r="V361" s="119"/>
      <c r="W361" s="119"/>
      <c r="X361" s="119"/>
      <c r="Y361" s="119"/>
      <c r="Z361" s="119"/>
      <c r="AA361" s="10"/>
      <c r="AB361" s="5"/>
      <c r="AC361" s="5"/>
      <c r="AD361" s="240" t="e">
        <f>VLOOKUP(AA361,住所!A:D,4)</f>
        <v>#N/A</v>
      </c>
      <c r="AE361" s="119"/>
      <c r="AF361" s="119"/>
      <c r="AG361" s="7"/>
      <c r="AH361" s="7"/>
      <c r="AI361" s="5"/>
      <c r="AJ361" s="122">
        <v>1</v>
      </c>
      <c r="AK361" s="5"/>
      <c r="AL361" s="5"/>
      <c r="AM361" s="119"/>
      <c r="AN361" s="5"/>
      <c r="AO361" s="119"/>
      <c r="AP361" s="119"/>
      <c r="AQ361" s="119"/>
      <c r="AR361" s="119"/>
      <c r="AS361" s="119"/>
      <c r="AT361" s="119"/>
      <c r="AU361" s="119">
        <v>1</v>
      </c>
    </row>
    <row r="362" spans="1:47" s="8" customFormat="1" x14ac:dyDescent="0.15">
      <c r="A362" s="119">
        <v>361</v>
      </c>
      <c r="B362" s="5"/>
      <c r="C362" s="5"/>
      <c r="D362" s="10"/>
      <c r="E362" s="5"/>
      <c r="F362" s="10"/>
      <c r="G362" s="5"/>
      <c r="H362" s="5"/>
      <c r="I362" s="118"/>
      <c r="J362" s="10"/>
      <c r="K362" s="5"/>
      <c r="L362" s="7"/>
      <c r="M362" s="7"/>
      <c r="N362" s="10"/>
      <c r="O362" s="9"/>
      <c r="P362" s="9"/>
      <c r="Q362" s="10"/>
      <c r="R362" s="37"/>
      <c r="S362" s="37"/>
      <c r="T362" s="121">
        <f t="shared" si="6"/>
        <v>0</v>
      </c>
      <c r="U362" s="119"/>
      <c r="V362" s="119"/>
      <c r="W362" s="119"/>
      <c r="X362" s="119"/>
      <c r="Y362" s="119"/>
      <c r="Z362" s="119"/>
      <c r="AA362" s="10"/>
      <c r="AB362" s="5"/>
      <c r="AC362" s="5"/>
      <c r="AD362" s="240" t="e">
        <f>VLOOKUP(AA362,住所!A:D,4)</f>
        <v>#N/A</v>
      </c>
      <c r="AE362" s="119"/>
      <c r="AF362" s="119"/>
      <c r="AG362" s="7"/>
      <c r="AH362" s="7"/>
      <c r="AI362" s="5"/>
      <c r="AJ362" s="122">
        <v>1</v>
      </c>
      <c r="AK362" s="5"/>
      <c r="AL362" s="5"/>
      <c r="AM362" s="119"/>
      <c r="AN362" s="5"/>
      <c r="AO362" s="119"/>
      <c r="AP362" s="119"/>
      <c r="AQ362" s="119"/>
      <c r="AR362" s="119"/>
      <c r="AS362" s="119"/>
      <c r="AT362" s="119"/>
      <c r="AU362" s="119">
        <v>1</v>
      </c>
    </row>
    <row r="363" spans="1:47" s="8" customFormat="1" x14ac:dyDescent="0.15">
      <c r="A363" s="119">
        <v>362</v>
      </c>
      <c r="B363" s="5"/>
      <c r="C363" s="5"/>
      <c r="D363" s="10"/>
      <c r="E363" s="5"/>
      <c r="F363" s="10"/>
      <c r="G363" s="5"/>
      <c r="H363" s="5"/>
      <c r="I363" s="118"/>
      <c r="J363" s="10"/>
      <c r="K363" s="5"/>
      <c r="L363" s="7"/>
      <c r="M363" s="7"/>
      <c r="N363" s="10"/>
      <c r="O363" s="9"/>
      <c r="P363" s="9"/>
      <c r="Q363" s="10"/>
      <c r="R363" s="37"/>
      <c r="S363" s="37"/>
      <c r="T363" s="121">
        <f t="shared" si="6"/>
        <v>0</v>
      </c>
      <c r="U363" s="119"/>
      <c r="V363" s="119"/>
      <c r="W363" s="119"/>
      <c r="X363" s="119"/>
      <c r="Y363" s="119"/>
      <c r="Z363" s="119"/>
      <c r="AA363" s="10"/>
      <c r="AB363" s="5"/>
      <c r="AC363" s="5"/>
      <c r="AD363" s="240" t="e">
        <f>VLOOKUP(AA363,住所!A:D,4)</f>
        <v>#N/A</v>
      </c>
      <c r="AE363" s="119"/>
      <c r="AF363" s="119"/>
      <c r="AG363" s="7"/>
      <c r="AH363" s="7"/>
      <c r="AI363" s="5"/>
      <c r="AJ363" s="122">
        <v>1</v>
      </c>
      <c r="AK363" s="5"/>
      <c r="AL363" s="5"/>
      <c r="AM363" s="119"/>
      <c r="AN363" s="5"/>
      <c r="AO363" s="119"/>
      <c r="AP363" s="119"/>
      <c r="AQ363" s="119"/>
      <c r="AR363" s="119"/>
      <c r="AS363" s="119"/>
      <c r="AT363" s="119"/>
      <c r="AU363" s="119">
        <v>1</v>
      </c>
    </row>
    <row r="364" spans="1:47" s="8" customFormat="1" x14ac:dyDescent="0.15">
      <c r="A364" s="119">
        <v>363</v>
      </c>
      <c r="B364" s="5"/>
      <c r="C364" s="5"/>
      <c r="D364" s="10"/>
      <c r="E364" s="5"/>
      <c r="F364" s="10"/>
      <c r="G364" s="5"/>
      <c r="H364" s="5"/>
      <c r="I364" s="118"/>
      <c r="J364" s="10"/>
      <c r="K364" s="5"/>
      <c r="L364" s="7"/>
      <c r="M364" s="7"/>
      <c r="N364" s="10"/>
      <c r="O364" s="9"/>
      <c r="P364" s="9"/>
      <c r="Q364" s="10"/>
      <c r="R364" s="37"/>
      <c r="S364" s="37"/>
      <c r="T364" s="121">
        <f t="shared" si="6"/>
        <v>0</v>
      </c>
      <c r="U364" s="119"/>
      <c r="V364" s="119"/>
      <c r="W364" s="119"/>
      <c r="X364" s="119"/>
      <c r="Y364" s="119"/>
      <c r="Z364" s="119"/>
      <c r="AA364" s="10"/>
      <c r="AB364" s="5"/>
      <c r="AC364" s="5"/>
      <c r="AD364" s="240" t="e">
        <f>VLOOKUP(AA364,住所!A:D,4)</f>
        <v>#N/A</v>
      </c>
      <c r="AE364" s="119"/>
      <c r="AF364" s="119"/>
      <c r="AG364" s="7"/>
      <c r="AH364" s="7"/>
      <c r="AI364" s="5"/>
      <c r="AJ364" s="122">
        <v>1</v>
      </c>
      <c r="AK364" s="5"/>
      <c r="AL364" s="5"/>
      <c r="AM364" s="119"/>
      <c r="AN364" s="5"/>
      <c r="AO364" s="119"/>
      <c r="AP364" s="119"/>
      <c r="AQ364" s="119"/>
      <c r="AR364" s="119"/>
      <c r="AS364" s="119"/>
      <c r="AT364" s="119"/>
      <c r="AU364" s="119">
        <v>1</v>
      </c>
    </row>
    <row r="365" spans="1:47" s="8" customFormat="1" x14ac:dyDescent="0.15">
      <c r="A365" s="119">
        <v>364</v>
      </c>
      <c r="B365" s="5"/>
      <c r="C365" s="5"/>
      <c r="D365" s="10"/>
      <c r="E365" s="5"/>
      <c r="F365" s="10"/>
      <c r="G365" s="5"/>
      <c r="H365" s="5"/>
      <c r="I365" s="118"/>
      <c r="J365" s="10"/>
      <c r="K365" s="5"/>
      <c r="L365" s="7"/>
      <c r="M365" s="7"/>
      <c r="N365" s="10"/>
      <c r="O365" s="9"/>
      <c r="P365" s="9"/>
      <c r="Q365" s="10"/>
      <c r="R365" s="37"/>
      <c r="S365" s="37"/>
      <c r="T365" s="121">
        <f t="shared" si="6"/>
        <v>0</v>
      </c>
      <c r="U365" s="119"/>
      <c r="V365" s="119"/>
      <c r="W365" s="119"/>
      <c r="X365" s="119"/>
      <c r="Y365" s="119"/>
      <c r="Z365" s="119"/>
      <c r="AA365" s="10"/>
      <c r="AB365" s="5"/>
      <c r="AC365" s="5"/>
      <c r="AD365" s="240" t="e">
        <f>VLOOKUP(AA365,住所!A:D,4)</f>
        <v>#N/A</v>
      </c>
      <c r="AE365" s="119"/>
      <c r="AF365" s="119"/>
      <c r="AG365" s="7"/>
      <c r="AH365" s="7"/>
      <c r="AI365" s="5"/>
      <c r="AJ365" s="122">
        <v>1</v>
      </c>
      <c r="AK365" s="5"/>
      <c r="AL365" s="5"/>
      <c r="AM365" s="119"/>
      <c r="AN365" s="5"/>
      <c r="AO365" s="119"/>
      <c r="AP365" s="119"/>
      <c r="AQ365" s="119"/>
      <c r="AR365" s="119"/>
      <c r="AS365" s="119"/>
      <c r="AT365" s="119"/>
      <c r="AU365" s="119">
        <v>1</v>
      </c>
    </row>
    <row r="366" spans="1:47" s="8" customFormat="1" x14ac:dyDescent="0.15">
      <c r="A366" s="119">
        <v>365</v>
      </c>
      <c r="B366" s="5"/>
      <c r="C366" s="5"/>
      <c r="D366" s="10"/>
      <c r="E366" s="5"/>
      <c r="F366" s="10"/>
      <c r="G366" s="5"/>
      <c r="H366" s="5"/>
      <c r="I366" s="118"/>
      <c r="J366" s="10"/>
      <c r="K366" s="5"/>
      <c r="L366" s="7"/>
      <c r="M366" s="7"/>
      <c r="N366" s="10"/>
      <c r="O366" s="9"/>
      <c r="P366" s="9"/>
      <c r="Q366" s="10"/>
      <c r="R366" s="37"/>
      <c r="S366" s="37"/>
      <c r="T366" s="121">
        <f t="shared" si="6"/>
        <v>0</v>
      </c>
      <c r="U366" s="119"/>
      <c r="V366" s="119"/>
      <c r="W366" s="119"/>
      <c r="X366" s="119"/>
      <c r="Y366" s="119"/>
      <c r="Z366" s="119"/>
      <c r="AA366" s="10"/>
      <c r="AB366" s="5"/>
      <c r="AC366" s="5"/>
      <c r="AD366" s="240" t="e">
        <f>VLOOKUP(AA366,住所!A:D,4)</f>
        <v>#N/A</v>
      </c>
      <c r="AE366" s="119"/>
      <c r="AF366" s="119"/>
      <c r="AG366" s="7"/>
      <c r="AH366" s="7"/>
      <c r="AI366" s="5"/>
      <c r="AJ366" s="122">
        <v>1</v>
      </c>
      <c r="AK366" s="5"/>
      <c r="AL366" s="5"/>
      <c r="AM366" s="119"/>
      <c r="AN366" s="5"/>
      <c r="AO366" s="119"/>
      <c r="AP366" s="119"/>
      <c r="AQ366" s="119"/>
      <c r="AR366" s="119"/>
      <c r="AS366" s="119"/>
      <c r="AT366" s="119"/>
      <c r="AU366" s="119">
        <v>1</v>
      </c>
    </row>
    <row r="367" spans="1:47" s="8" customFormat="1" x14ac:dyDescent="0.15">
      <c r="A367" s="119">
        <v>366</v>
      </c>
      <c r="B367" s="5"/>
      <c r="C367" s="5"/>
      <c r="D367" s="10"/>
      <c r="E367" s="5"/>
      <c r="F367" s="10"/>
      <c r="G367" s="5"/>
      <c r="H367" s="5"/>
      <c r="I367" s="118"/>
      <c r="J367" s="10"/>
      <c r="K367" s="5"/>
      <c r="L367" s="7"/>
      <c r="M367" s="7"/>
      <c r="N367" s="10"/>
      <c r="O367" s="9"/>
      <c r="P367" s="9"/>
      <c r="Q367" s="10"/>
      <c r="R367" s="37"/>
      <c r="S367" s="37"/>
      <c r="T367" s="121">
        <f t="shared" si="6"/>
        <v>0</v>
      </c>
      <c r="U367" s="119"/>
      <c r="V367" s="119"/>
      <c r="W367" s="119"/>
      <c r="X367" s="119"/>
      <c r="Y367" s="119"/>
      <c r="Z367" s="119"/>
      <c r="AA367" s="10"/>
      <c r="AB367" s="5"/>
      <c r="AC367" s="5"/>
      <c r="AD367" s="240" t="e">
        <f>VLOOKUP(AA367,住所!A:D,4)</f>
        <v>#N/A</v>
      </c>
      <c r="AE367" s="119"/>
      <c r="AF367" s="119"/>
      <c r="AG367" s="7"/>
      <c r="AH367" s="7"/>
      <c r="AI367" s="5"/>
      <c r="AJ367" s="122">
        <v>1</v>
      </c>
      <c r="AK367" s="5"/>
      <c r="AL367" s="5"/>
      <c r="AM367" s="119"/>
      <c r="AN367" s="5"/>
      <c r="AO367" s="119"/>
      <c r="AP367" s="119"/>
      <c r="AQ367" s="119"/>
      <c r="AR367" s="119"/>
      <c r="AS367" s="119"/>
      <c r="AT367" s="119"/>
      <c r="AU367" s="119">
        <v>1</v>
      </c>
    </row>
    <row r="368" spans="1:47" s="8" customFormat="1" x14ac:dyDescent="0.15">
      <c r="A368" s="119">
        <v>367</v>
      </c>
      <c r="B368" s="5"/>
      <c r="C368" s="5"/>
      <c r="D368" s="10"/>
      <c r="E368" s="5"/>
      <c r="F368" s="10"/>
      <c r="G368" s="5"/>
      <c r="H368" s="5"/>
      <c r="I368" s="118"/>
      <c r="J368" s="10"/>
      <c r="K368" s="5"/>
      <c r="L368" s="7"/>
      <c r="M368" s="7"/>
      <c r="N368" s="10"/>
      <c r="O368" s="9"/>
      <c r="P368" s="9"/>
      <c r="Q368" s="10"/>
      <c r="R368" s="37"/>
      <c r="S368" s="37"/>
      <c r="T368" s="121">
        <f t="shared" si="6"/>
        <v>0</v>
      </c>
      <c r="U368" s="119"/>
      <c r="V368" s="119"/>
      <c r="W368" s="119"/>
      <c r="X368" s="119"/>
      <c r="Y368" s="119"/>
      <c r="Z368" s="119"/>
      <c r="AA368" s="10"/>
      <c r="AB368" s="5"/>
      <c r="AC368" s="5"/>
      <c r="AD368" s="240" t="e">
        <f>VLOOKUP(AA368,住所!A:D,4)</f>
        <v>#N/A</v>
      </c>
      <c r="AE368" s="119"/>
      <c r="AF368" s="119"/>
      <c r="AG368" s="7"/>
      <c r="AH368" s="7"/>
      <c r="AI368" s="5"/>
      <c r="AJ368" s="122">
        <v>1</v>
      </c>
      <c r="AK368" s="5"/>
      <c r="AL368" s="5"/>
      <c r="AM368" s="119"/>
      <c r="AN368" s="5"/>
      <c r="AO368" s="119"/>
      <c r="AP368" s="119"/>
      <c r="AQ368" s="119"/>
      <c r="AR368" s="119"/>
      <c r="AS368" s="119"/>
      <c r="AT368" s="119"/>
      <c r="AU368" s="119">
        <v>1</v>
      </c>
    </row>
    <row r="369" spans="1:47" s="8" customFormat="1" x14ac:dyDescent="0.15">
      <c r="A369" s="119">
        <v>368</v>
      </c>
      <c r="B369" s="5"/>
      <c r="C369" s="5"/>
      <c r="D369" s="10"/>
      <c r="E369" s="5"/>
      <c r="F369" s="10"/>
      <c r="G369" s="5"/>
      <c r="H369" s="5"/>
      <c r="I369" s="118"/>
      <c r="J369" s="10"/>
      <c r="K369" s="5"/>
      <c r="L369" s="7"/>
      <c r="M369" s="7"/>
      <c r="N369" s="10"/>
      <c r="O369" s="9"/>
      <c r="P369" s="9"/>
      <c r="Q369" s="10"/>
      <c r="R369" s="37"/>
      <c r="S369" s="37"/>
      <c r="T369" s="121">
        <f t="shared" si="6"/>
        <v>0</v>
      </c>
      <c r="U369" s="119"/>
      <c r="V369" s="119"/>
      <c r="W369" s="119"/>
      <c r="X369" s="119"/>
      <c r="Y369" s="119"/>
      <c r="Z369" s="119"/>
      <c r="AA369" s="10"/>
      <c r="AB369" s="5"/>
      <c r="AC369" s="5"/>
      <c r="AD369" s="240" t="e">
        <f>VLOOKUP(AA369,住所!A:D,4)</f>
        <v>#N/A</v>
      </c>
      <c r="AE369" s="119"/>
      <c r="AF369" s="119"/>
      <c r="AG369" s="7"/>
      <c r="AH369" s="7"/>
      <c r="AI369" s="5"/>
      <c r="AJ369" s="122">
        <v>1</v>
      </c>
      <c r="AK369" s="5"/>
      <c r="AL369" s="5"/>
      <c r="AM369" s="119"/>
      <c r="AN369" s="5"/>
      <c r="AO369" s="119"/>
      <c r="AP369" s="119"/>
      <c r="AQ369" s="119"/>
      <c r="AR369" s="119"/>
      <c r="AS369" s="119"/>
      <c r="AT369" s="119"/>
      <c r="AU369" s="119">
        <v>1</v>
      </c>
    </row>
    <row r="370" spans="1:47" s="8" customFormat="1" x14ac:dyDescent="0.15">
      <c r="A370" s="119">
        <v>369</v>
      </c>
      <c r="B370" s="5"/>
      <c r="C370" s="5"/>
      <c r="D370" s="10"/>
      <c r="E370" s="5"/>
      <c r="F370" s="10"/>
      <c r="G370" s="5"/>
      <c r="H370" s="5"/>
      <c r="I370" s="118"/>
      <c r="J370" s="10"/>
      <c r="K370" s="5"/>
      <c r="L370" s="7"/>
      <c r="M370" s="7"/>
      <c r="N370" s="10"/>
      <c r="O370" s="9"/>
      <c r="P370" s="9"/>
      <c r="Q370" s="10"/>
      <c r="R370" s="37"/>
      <c r="S370" s="37"/>
      <c r="T370" s="121">
        <f t="shared" si="6"/>
        <v>0</v>
      </c>
      <c r="U370" s="119"/>
      <c r="V370" s="119"/>
      <c r="W370" s="119"/>
      <c r="X370" s="119"/>
      <c r="Y370" s="119"/>
      <c r="Z370" s="119"/>
      <c r="AA370" s="10"/>
      <c r="AB370" s="5"/>
      <c r="AC370" s="5"/>
      <c r="AD370" s="240" t="e">
        <f>VLOOKUP(AA370,住所!A:D,4)</f>
        <v>#N/A</v>
      </c>
      <c r="AE370" s="119"/>
      <c r="AF370" s="119"/>
      <c r="AG370" s="7"/>
      <c r="AH370" s="7"/>
      <c r="AI370" s="5"/>
      <c r="AJ370" s="122">
        <v>1</v>
      </c>
      <c r="AK370" s="5"/>
      <c r="AL370" s="5"/>
      <c r="AM370" s="119"/>
      <c r="AN370" s="5"/>
      <c r="AO370" s="119"/>
      <c r="AP370" s="119"/>
      <c r="AQ370" s="119"/>
      <c r="AR370" s="119"/>
      <c r="AS370" s="119"/>
      <c r="AT370" s="119"/>
      <c r="AU370" s="119">
        <v>1</v>
      </c>
    </row>
    <row r="371" spans="1:47" s="8" customFormat="1" x14ac:dyDescent="0.15">
      <c r="A371" s="119">
        <v>370</v>
      </c>
      <c r="B371" s="5"/>
      <c r="C371" s="5"/>
      <c r="D371" s="10"/>
      <c r="E371" s="5"/>
      <c r="F371" s="10"/>
      <c r="G371" s="5"/>
      <c r="H371" s="5"/>
      <c r="I371" s="118"/>
      <c r="J371" s="10"/>
      <c r="K371" s="5"/>
      <c r="L371" s="7"/>
      <c r="M371" s="7"/>
      <c r="N371" s="10"/>
      <c r="O371" s="9"/>
      <c r="P371" s="9"/>
      <c r="Q371" s="10"/>
      <c r="R371" s="37"/>
      <c r="S371" s="37"/>
      <c r="T371" s="121">
        <f t="shared" si="6"/>
        <v>0</v>
      </c>
      <c r="U371" s="119"/>
      <c r="V371" s="119"/>
      <c r="W371" s="119"/>
      <c r="X371" s="119"/>
      <c r="Y371" s="119"/>
      <c r="Z371" s="119"/>
      <c r="AA371" s="10"/>
      <c r="AB371" s="5"/>
      <c r="AC371" s="5"/>
      <c r="AD371" s="240" t="e">
        <f>VLOOKUP(AA371,住所!A:D,4)</f>
        <v>#N/A</v>
      </c>
      <c r="AE371" s="119"/>
      <c r="AF371" s="119"/>
      <c r="AG371" s="7"/>
      <c r="AH371" s="7"/>
      <c r="AI371" s="5"/>
      <c r="AJ371" s="122">
        <v>1</v>
      </c>
      <c r="AK371" s="5"/>
      <c r="AL371" s="5"/>
      <c r="AM371" s="119"/>
      <c r="AN371" s="5"/>
      <c r="AO371" s="119"/>
      <c r="AP371" s="119"/>
      <c r="AQ371" s="119"/>
      <c r="AR371" s="119"/>
      <c r="AS371" s="119"/>
      <c r="AT371" s="119"/>
      <c r="AU371" s="119">
        <v>1</v>
      </c>
    </row>
    <row r="372" spans="1:47" s="8" customFormat="1" x14ac:dyDescent="0.15">
      <c r="A372" s="119">
        <v>371</v>
      </c>
      <c r="B372" s="5"/>
      <c r="C372" s="5"/>
      <c r="D372" s="10"/>
      <c r="E372" s="5"/>
      <c r="F372" s="10"/>
      <c r="G372" s="5"/>
      <c r="H372" s="5"/>
      <c r="I372" s="118"/>
      <c r="J372" s="10"/>
      <c r="K372" s="5"/>
      <c r="L372" s="7"/>
      <c r="M372" s="7"/>
      <c r="N372" s="10"/>
      <c r="O372" s="9"/>
      <c r="P372" s="9"/>
      <c r="Q372" s="10"/>
      <c r="R372" s="37"/>
      <c r="S372" s="37"/>
      <c r="T372" s="121">
        <f t="shared" si="6"/>
        <v>0</v>
      </c>
      <c r="U372" s="119"/>
      <c r="V372" s="119"/>
      <c r="W372" s="119"/>
      <c r="X372" s="119"/>
      <c r="Y372" s="119"/>
      <c r="Z372" s="119"/>
      <c r="AA372" s="10"/>
      <c r="AB372" s="5"/>
      <c r="AC372" s="5"/>
      <c r="AD372" s="240" t="e">
        <f>VLOOKUP(AA372,住所!A:D,4)</f>
        <v>#N/A</v>
      </c>
      <c r="AE372" s="119"/>
      <c r="AF372" s="119"/>
      <c r="AG372" s="7"/>
      <c r="AH372" s="7"/>
      <c r="AI372" s="5"/>
      <c r="AJ372" s="122">
        <v>1</v>
      </c>
      <c r="AK372" s="5"/>
      <c r="AL372" s="5"/>
      <c r="AM372" s="119"/>
      <c r="AN372" s="5"/>
      <c r="AO372" s="119"/>
      <c r="AP372" s="119"/>
      <c r="AQ372" s="119"/>
      <c r="AR372" s="119"/>
      <c r="AS372" s="119"/>
      <c r="AT372" s="119"/>
      <c r="AU372" s="119">
        <v>1</v>
      </c>
    </row>
    <row r="373" spans="1:47" s="8" customFormat="1" x14ac:dyDescent="0.15">
      <c r="A373" s="119">
        <v>372</v>
      </c>
      <c r="B373" s="5"/>
      <c r="C373" s="5"/>
      <c r="D373" s="10"/>
      <c r="E373" s="5"/>
      <c r="F373" s="10"/>
      <c r="G373" s="5"/>
      <c r="H373" s="5"/>
      <c r="I373" s="118"/>
      <c r="J373" s="10"/>
      <c r="K373" s="5"/>
      <c r="L373" s="7"/>
      <c r="M373" s="7"/>
      <c r="N373" s="10"/>
      <c r="O373" s="9"/>
      <c r="P373" s="9"/>
      <c r="Q373" s="10"/>
      <c r="R373" s="37"/>
      <c r="S373" s="37"/>
      <c r="T373" s="121">
        <f t="shared" si="6"/>
        <v>0</v>
      </c>
      <c r="U373" s="119"/>
      <c r="V373" s="119"/>
      <c r="W373" s="119"/>
      <c r="X373" s="119"/>
      <c r="Y373" s="119"/>
      <c r="Z373" s="119"/>
      <c r="AA373" s="10"/>
      <c r="AB373" s="5"/>
      <c r="AC373" s="5"/>
      <c r="AD373" s="240" t="e">
        <f>VLOOKUP(AA373,住所!A:D,4)</f>
        <v>#N/A</v>
      </c>
      <c r="AE373" s="119"/>
      <c r="AF373" s="119"/>
      <c r="AG373" s="7"/>
      <c r="AH373" s="7"/>
      <c r="AI373" s="5"/>
      <c r="AJ373" s="122">
        <v>1</v>
      </c>
      <c r="AK373" s="5"/>
      <c r="AL373" s="5"/>
      <c r="AM373" s="119"/>
      <c r="AN373" s="5"/>
      <c r="AO373" s="119"/>
      <c r="AP373" s="119"/>
      <c r="AQ373" s="119"/>
      <c r="AR373" s="119"/>
      <c r="AS373" s="119"/>
      <c r="AT373" s="119"/>
      <c r="AU373" s="119">
        <v>1</v>
      </c>
    </row>
    <row r="374" spans="1:47" s="8" customFormat="1" x14ac:dyDescent="0.15">
      <c r="A374" s="119">
        <v>373</v>
      </c>
      <c r="B374" s="5"/>
      <c r="C374" s="5"/>
      <c r="D374" s="10"/>
      <c r="E374" s="5"/>
      <c r="F374" s="10"/>
      <c r="G374" s="5"/>
      <c r="H374" s="5"/>
      <c r="I374" s="118"/>
      <c r="J374" s="10"/>
      <c r="K374" s="5"/>
      <c r="L374" s="7"/>
      <c r="M374" s="7"/>
      <c r="N374" s="10"/>
      <c r="O374" s="9"/>
      <c r="P374" s="9"/>
      <c r="Q374" s="10"/>
      <c r="R374" s="37"/>
      <c r="S374" s="37"/>
      <c r="T374" s="121">
        <f t="shared" si="6"/>
        <v>0</v>
      </c>
      <c r="U374" s="119"/>
      <c r="V374" s="119"/>
      <c r="W374" s="119"/>
      <c r="X374" s="119"/>
      <c r="Y374" s="119"/>
      <c r="Z374" s="119"/>
      <c r="AA374" s="10"/>
      <c r="AB374" s="5"/>
      <c r="AC374" s="5"/>
      <c r="AD374" s="240" t="e">
        <f>VLOOKUP(AA374,住所!A:D,4)</f>
        <v>#N/A</v>
      </c>
      <c r="AE374" s="119"/>
      <c r="AF374" s="119"/>
      <c r="AG374" s="7"/>
      <c r="AH374" s="7"/>
      <c r="AI374" s="5"/>
      <c r="AJ374" s="122">
        <v>1</v>
      </c>
      <c r="AK374" s="5"/>
      <c r="AL374" s="5"/>
      <c r="AM374" s="119"/>
      <c r="AN374" s="5"/>
      <c r="AO374" s="119"/>
      <c r="AP374" s="119"/>
      <c r="AQ374" s="119"/>
      <c r="AR374" s="119"/>
      <c r="AS374" s="119"/>
      <c r="AT374" s="119"/>
      <c r="AU374" s="119">
        <v>1</v>
      </c>
    </row>
    <row r="375" spans="1:47" s="8" customFormat="1" x14ac:dyDescent="0.15">
      <c r="A375" s="119">
        <v>374</v>
      </c>
      <c r="B375" s="5"/>
      <c r="C375" s="5"/>
      <c r="D375" s="10"/>
      <c r="E375" s="5"/>
      <c r="F375" s="10"/>
      <c r="G375" s="5"/>
      <c r="H375" s="5"/>
      <c r="I375" s="118"/>
      <c r="J375" s="10"/>
      <c r="K375" s="5"/>
      <c r="L375" s="7"/>
      <c r="M375" s="7"/>
      <c r="N375" s="10"/>
      <c r="O375" s="9"/>
      <c r="P375" s="9"/>
      <c r="Q375" s="10"/>
      <c r="R375" s="37"/>
      <c r="S375" s="37"/>
      <c r="T375" s="121">
        <f t="shared" si="6"/>
        <v>0</v>
      </c>
      <c r="U375" s="119"/>
      <c r="V375" s="119"/>
      <c r="W375" s="119"/>
      <c r="X375" s="119"/>
      <c r="Y375" s="119"/>
      <c r="Z375" s="119"/>
      <c r="AA375" s="10"/>
      <c r="AB375" s="5"/>
      <c r="AC375" s="5"/>
      <c r="AD375" s="240" t="e">
        <f>VLOOKUP(AA375,住所!A:D,4)</f>
        <v>#N/A</v>
      </c>
      <c r="AE375" s="119"/>
      <c r="AF375" s="119"/>
      <c r="AG375" s="7"/>
      <c r="AH375" s="7"/>
      <c r="AI375" s="5"/>
      <c r="AJ375" s="122">
        <v>1</v>
      </c>
      <c r="AK375" s="5"/>
      <c r="AL375" s="5"/>
      <c r="AM375" s="119"/>
      <c r="AN375" s="5"/>
      <c r="AO375" s="119"/>
      <c r="AP375" s="119"/>
      <c r="AQ375" s="119"/>
      <c r="AR375" s="119"/>
      <c r="AS375" s="119"/>
      <c r="AT375" s="119"/>
      <c r="AU375" s="119">
        <v>1</v>
      </c>
    </row>
    <row r="376" spans="1:47" s="8" customFormat="1" x14ac:dyDescent="0.15">
      <c r="A376" s="119">
        <v>375</v>
      </c>
      <c r="B376" s="5"/>
      <c r="C376" s="5"/>
      <c r="D376" s="10"/>
      <c r="E376" s="5"/>
      <c r="F376" s="10"/>
      <c r="G376" s="5"/>
      <c r="H376" s="5"/>
      <c r="I376" s="118"/>
      <c r="J376" s="10"/>
      <c r="K376" s="5"/>
      <c r="L376" s="7"/>
      <c r="M376" s="7"/>
      <c r="N376" s="10"/>
      <c r="O376" s="9"/>
      <c r="P376" s="9"/>
      <c r="Q376" s="10"/>
      <c r="R376" s="37"/>
      <c r="S376" s="37"/>
      <c r="T376" s="121">
        <f t="shared" si="6"/>
        <v>0</v>
      </c>
      <c r="U376" s="119"/>
      <c r="V376" s="119"/>
      <c r="W376" s="119"/>
      <c r="X376" s="119"/>
      <c r="Y376" s="119"/>
      <c r="Z376" s="119"/>
      <c r="AA376" s="10"/>
      <c r="AB376" s="5"/>
      <c r="AC376" s="5"/>
      <c r="AD376" s="240" t="e">
        <f>VLOOKUP(AA376,住所!A:D,4)</f>
        <v>#N/A</v>
      </c>
      <c r="AE376" s="119"/>
      <c r="AF376" s="119"/>
      <c r="AG376" s="7"/>
      <c r="AH376" s="7"/>
      <c r="AI376" s="5"/>
      <c r="AJ376" s="122">
        <v>1</v>
      </c>
      <c r="AK376" s="5"/>
      <c r="AL376" s="5"/>
      <c r="AM376" s="119"/>
      <c r="AN376" s="5"/>
      <c r="AO376" s="119"/>
      <c r="AP376" s="119"/>
      <c r="AQ376" s="119"/>
      <c r="AR376" s="119"/>
      <c r="AS376" s="119"/>
      <c r="AT376" s="119"/>
      <c r="AU376" s="119">
        <v>1</v>
      </c>
    </row>
    <row r="377" spans="1:47" s="8" customFormat="1" x14ac:dyDescent="0.15">
      <c r="A377" s="119">
        <v>376</v>
      </c>
      <c r="B377" s="5"/>
      <c r="C377" s="5"/>
      <c r="D377" s="10"/>
      <c r="E377" s="5"/>
      <c r="F377" s="10"/>
      <c r="G377" s="5"/>
      <c r="H377" s="5"/>
      <c r="I377" s="118"/>
      <c r="J377" s="10"/>
      <c r="K377" s="5"/>
      <c r="L377" s="7"/>
      <c r="M377" s="7"/>
      <c r="N377" s="10"/>
      <c r="O377" s="9"/>
      <c r="P377" s="9"/>
      <c r="Q377" s="10"/>
      <c r="R377" s="37"/>
      <c r="S377" s="37"/>
      <c r="T377" s="121">
        <f t="shared" si="6"/>
        <v>0</v>
      </c>
      <c r="U377" s="119"/>
      <c r="V377" s="119"/>
      <c r="W377" s="119"/>
      <c r="X377" s="119"/>
      <c r="Y377" s="119"/>
      <c r="Z377" s="119"/>
      <c r="AA377" s="10"/>
      <c r="AB377" s="5"/>
      <c r="AC377" s="5"/>
      <c r="AD377" s="240" t="e">
        <f>VLOOKUP(AA377,住所!A:D,4)</f>
        <v>#N/A</v>
      </c>
      <c r="AE377" s="119"/>
      <c r="AF377" s="119"/>
      <c r="AG377" s="7"/>
      <c r="AH377" s="7"/>
      <c r="AI377" s="5"/>
      <c r="AJ377" s="122">
        <v>1</v>
      </c>
      <c r="AK377" s="5"/>
      <c r="AL377" s="5"/>
      <c r="AM377" s="119"/>
      <c r="AN377" s="5"/>
      <c r="AO377" s="119"/>
      <c r="AP377" s="119"/>
      <c r="AQ377" s="119"/>
      <c r="AR377" s="119"/>
      <c r="AS377" s="119"/>
      <c r="AT377" s="119"/>
      <c r="AU377" s="119">
        <v>1</v>
      </c>
    </row>
    <row r="378" spans="1:47" s="8" customFormat="1" x14ac:dyDescent="0.15">
      <c r="A378" s="119">
        <v>377</v>
      </c>
      <c r="B378" s="5"/>
      <c r="C378" s="5"/>
      <c r="D378" s="10"/>
      <c r="E378" s="5"/>
      <c r="F378" s="10"/>
      <c r="G378" s="5"/>
      <c r="H378" s="5"/>
      <c r="I378" s="118"/>
      <c r="J378" s="10"/>
      <c r="K378" s="5"/>
      <c r="L378" s="7"/>
      <c r="M378" s="7"/>
      <c r="N378" s="10"/>
      <c r="O378" s="9"/>
      <c r="P378" s="9"/>
      <c r="Q378" s="10"/>
      <c r="R378" s="37"/>
      <c r="S378" s="37"/>
      <c r="T378" s="121">
        <f t="shared" si="6"/>
        <v>0</v>
      </c>
      <c r="U378" s="119"/>
      <c r="V378" s="119"/>
      <c r="W378" s="119"/>
      <c r="X378" s="119"/>
      <c r="Y378" s="119"/>
      <c r="Z378" s="119"/>
      <c r="AA378" s="10"/>
      <c r="AB378" s="5"/>
      <c r="AC378" s="5"/>
      <c r="AD378" s="240" t="e">
        <f>VLOOKUP(AA378,住所!A:D,4)</f>
        <v>#N/A</v>
      </c>
      <c r="AE378" s="119"/>
      <c r="AF378" s="119"/>
      <c r="AG378" s="7"/>
      <c r="AH378" s="7"/>
      <c r="AI378" s="5"/>
      <c r="AJ378" s="122">
        <v>1</v>
      </c>
      <c r="AK378" s="5"/>
      <c r="AL378" s="5"/>
      <c r="AM378" s="119"/>
      <c r="AN378" s="5"/>
      <c r="AO378" s="119"/>
      <c r="AP378" s="119"/>
      <c r="AQ378" s="119"/>
      <c r="AR378" s="119"/>
      <c r="AS378" s="119"/>
      <c r="AT378" s="119"/>
      <c r="AU378" s="119">
        <v>1</v>
      </c>
    </row>
    <row r="379" spans="1:47" s="8" customFormat="1" x14ac:dyDescent="0.15">
      <c r="A379" s="119">
        <v>378</v>
      </c>
      <c r="B379" s="5"/>
      <c r="C379" s="5"/>
      <c r="D379" s="10"/>
      <c r="E379" s="5"/>
      <c r="F379" s="10"/>
      <c r="G379" s="5"/>
      <c r="H379" s="5"/>
      <c r="I379" s="118"/>
      <c r="J379" s="10"/>
      <c r="K379" s="5"/>
      <c r="L379" s="7"/>
      <c r="M379" s="7"/>
      <c r="N379" s="10"/>
      <c r="O379" s="9"/>
      <c r="P379" s="9"/>
      <c r="Q379" s="10"/>
      <c r="R379" s="37"/>
      <c r="S379" s="37"/>
      <c r="T379" s="121">
        <f t="shared" si="6"/>
        <v>0</v>
      </c>
      <c r="U379" s="119"/>
      <c r="V379" s="119"/>
      <c r="W379" s="119"/>
      <c r="X379" s="119"/>
      <c r="Y379" s="119"/>
      <c r="Z379" s="119"/>
      <c r="AA379" s="10"/>
      <c r="AB379" s="5"/>
      <c r="AC379" s="5"/>
      <c r="AD379" s="240" t="e">
        <f>VLOOKUP(AA379,住所!A:D,4)</f>
        <v>#N/A</v>
      </c>
      <c r="AE379" s="119"/>
      <c r="AF379" s="119"/>
      <c r="AG379" s="7"/>
      <c r="AH379" s="7"/>
      <c r="AI379" s="5"/>
      <c r="AJ379" s="122">
        <v>1</v>
      </c>
      <c r="AK379" s="5"/>
      <c r="AL379" s="5"/>
      <c r="AM379" s="119"/>
      <c r="AN379" s="5"/>
      <c r="AO379" s="119"/>
      <c r="AP379" s="119"/>
      <c r="AQ379" s="119"/>
      <c r="AR379" s="119"/>
      <c r="AS379" s="119"/>
      <c r="AT379" s="119"/>
      <c r="AU379" s="119">
        <v>1</v>
      </c>
    </row>
    <row r="380" spans="1:47" s="8" customFormat="1" x14ac:dyDescent="0.15">
      <c r="A380" s="119">
        <v>379</v>
      </c>
      <c r="B380" s="5"/>
      <c r="C380" s="5"/>
      <c r="D380" s="10"/>
      <c r="E380" s="5"/>
      <c r="F380" s="10"/>
      <c r="G380" s="5"/>
      <c r="H380" s="5"/>
      <c r="I380" s="118"/>
      <c r="J380" s="10"/>
      <c r="K380" s="5"/>
      <c r="L380" s="7"/>
      <c r="M380" s="7"/>
      <c r="N380" s="10"/>
      <c r="O380" s="9"/>
      <c r="P380" s="9"/>
      <c r="Q380" s="10"/>
      <c r="R380" s="37"/>
      <c r="S380" s="37"/>
      <c r="T380" s="121">
        <f t="shared" si="6"/>
        <v>0</v>
      </c>
      <c r="U380" s="119"/>
      <c r="V380" s="119"/>
      <c r="W380" s="119"/>
      <c r="X380" s="119"/>
      <c r="Y380" s="119"/>
      <c r="Z380" s="119"/>
      <c r="AA380" s="10"/>
      <c r="AB380" s="5"/>
      <c r="AC380" s="5"/>
      <c r="AD380" s="240" t="e">
        <f>VLOOKUP(AA380,住所!A:D,4)</f>
        <v>#N/A</v>
      </c>
      <c r="AE380" s="119"/>
      <c r="AF380" s="119"/>
      <c r="AG380" s="7"/>
      <c r="AH380" s="7"/>
      <c r="AI380" s="5"/>
      <c r="AJ380" s="122">
        <v>1</v>
      </c>
      <c r="AK380" s="5"/>
      <c r="AL380" s="5"/>
      <c r="AM380" s="119"/>
      <c r="AN380" s="5"/>
      <c r="AO380" s="119"/>
      <c r="AP380" s="119"/>
      <c r="AQ380" s="119"/>
      <c r="AR380" s="119"/>
      <c r="AS380" s="119"/>
      <c r="AT380" s="119"/>
      <c r="AU380" s="119">
        <v>1</v>
      </c>
    </row>
    <row r="381" spans="1:47" s="8" customFormat="1" x14ac:dyDescent="0.15">
      <c r="A381" s="119">
        <v>380</v>
      </c>
      <c r="B381" s="5"/>
      <c r="C381" s="5"/>
      <c r="D381" s="10"/>
      <c r="E381" s="5"/>
      <c r="F381" s="10"/>
      <c r="G381" s="5"/>
      <c r="H381" s="5"/>
      <c r="I381" s="118"/>
      <c r="J381" s="10"/>
      <c r="K381" s="5"/>
      <c r="L381" s="7"/>
      <c r="M381" s="7"/>
      <c r="N381" s="10"/>
      <c r="O381" s="9"/>
      <c r="P381" s="9"/>
      <c r="Q381" s="10"/>
      <c r="R381" s="37"/>
      <c r="S381" s="37"/>
      <c r="T381" s="121">
        <f t="shared" si="6"/>
        <v>0</v>
      </c>
      <c r="U381" s="119"/>
      <c r="V381" s="119"/>
      <c r="W381" s="119"/>
      <c r="X381" s="119"/>
      <c r="Y381" s="119"/>
      <c r="Z381" s="119"/>
      <c r="AA381" s="10"/>
      <c r="AB381" s="5"/>
      <c r="AC381" s="5"/>
      <c r="AD381" s="240" t="e">
        <f>VLOOKUP(AA381,住所!A:D,4)</f>
        <v>#N/A</v>
      </c>
      <c r="AE381" s="119"/>
      <c r="AF381" s="119"/>
      <c r="AG381" s="7"/>
      <c r="AH381" s="7"/>
      <c r="AI381" s="5"/>
      <c r="AJ381" s="122">
        <v>1</v>
      </c>
      <c r="AK381" s="5"/>
      <c r="AL381" s="5"/>
      <c r="AM381" s="119"/>
      <c r="AN381" s="5"/>
      <c r="AO381" s="119"/>
      <c r="AP381" s="119"/>
      <c r="AQ381" s="119"/>
      <c r="AR381" s="119"/>
      <c r="AS381" s="119"/>
      <c r="AT381" s="119"/>
      <c r="AU381" s="119">
        <v>1</v>
      </c>
    </row>
    <row r="382" spans="1:47" s="8" customFormat="1" x14ac:dyDescent="0.15">
      <c r="A382" s="119">
        <v>381</v>
      </c>
      <c r="B382" s="5"/>
      <c r="C382" s="5"/>
      <c r="D382" s="10"/>
      <c r="E382" s="5"/>
      <c r="F382" s="10"/>
      <c r="G382" s="5"/>
      <c r="H382" s="5"/>
      <c r="I382" s="118"/>
      <c r="J382" s="10"/>
      <c r="K382" s="5"/>
      <c r="L382" s="7"/>
      <c r="M382" s="7"/>
      <c r="N382" s="10"/>
      <c r="O382" s="9"/>
      <c r="P382" s="9"/>
      <c r="Q382" s="10"/>
      <c r="R382" s="37"/>
      <c r="S382" s="37"/>
      <c r="T382" s="121">
        <f t="shared" si="6"/>
        <v>0</v>
      </c>
      <c r="U382" s="119"/>
      <c r="V382" s="119"/>
      <c r="W382" s="119"/>
      <c r="X382" s="119"/>
      <c r="Y382" s="119"/>
      <c r="Z382" s="119"/>
      <c r="AA382" s="10"/>
      <c r="AB382" s="5"/>
      <c r="AC382" s="5"/>
      <c r="AD382" s="240" t="e">
        <f>VLOOKUP(AA382,住所!A:D,4)</f>
        <v>#N/A</v>
      </c>
      <c r="AE382" s="119"/>
      <c r="AF382" s="119"/>
      <c r="AG382" s="7"/>
      <c r="AH382" s="7"/>
      <c r="AI382" s="5"/>
      <c r="AJ382" s="122">
        <v>1</v>
      </c>
      <c r="AK382" s="5"/>
      <c r="AL382" s="5"/>
      <c r="AM382" s="119"/>
      <c r="AN382" s="5"/>
      <c r="AO382" s="119"/>
      <c r="AP382" s="119"/>
      <c r="AQ382" s="119"/>
      <c r="AR382" s="119"/>
      <c r="AS382" s="119"/>
      <c r="AT382" s="119"/>
      <c r="AU382" s="119">
        <v>1</v>
      </c>
    </row>
    <row r="383" spans="1:47" s="8" customFormat="1" x14ac:dyDescent="0.15">
      <c r="A383" s="119">
        <v>382</v>
      </c>
      <c r="B383" s="5"/>
      <c r="C383" s="5"/>
      <c r="D383" s="10"/>
      <c r="E383" s="5"/>
      <c r="F383" s="10"/>
      <c r="G383" s="5"/>
      <c r="H383" s="5"/>
      <c r="I383" s="118"/>
      <c r="J383" s="10"/>
      <c r="K383" s="5"/>
      <c r="L383" s="7"/>
      <c r="M383" s="7"/>
      <c r="N383" s="10"/>
      <c r="O383" s="9"/>
      <c r="P383" s="9"/>
      <c r="Q383" s="10"/>
      <c r="R383" s="37"/>
      <c r="S383" s="37"/>
      <c r="T383" s="121">
        <f t="shared" si="6"/>
        <v>0</v>
      </c>
      <c r="U383" s="119"/>
      <c r="V383" s="119"/>
      <c r="W383" s="119"/>
      <c r="X383" s="119"/>
      <c r="Y383" s="119"/>
      <c r="Z383" s="119"/>
      <c r="AA383" s="10"/>
      <c r="AB383" s="5"/>
      <c r="AC383" s="5"/>
      <c r="AD383" s="240" t="e">
        <f>VLOOKUP(AA383,住所!A:D,4)</f>
        <v>#N/A</v>
      </c>
      <c r="AE383" s="119"/>
      <c r="AF383" s="119"/>
      <c r="AG383" s="7"/>
      <c r="AH383" s="7"/>
      <c r="AI383" s="5"/>
      <c r="AJ383" s="122">
        <v>1</v>
      </c>
      <c r="AK383" s="5"/>
      <c r="AL383" s="5"/>
      <c r="AM383" s="119"/>
      <c r="AN383" s="5"/>
      <c r="AO383" s="119"/>
      <c r="AP383" s="119"/>
      <c r="AQ383" s="119"/>
      <c r="AR383" s="119"/>
      <c r="AS383" s="119"/>
      <c r="AT383" s="119"/>
      <c r="AU383" s="119">
        <v>1</v>
      </c>
    </row>
    <row r="384" spans="1:47" s="8" customFormat="1" x14ac:dyDescent="0.15">
      <c r="A384" s="119">
        <v>383</v>
      </c>
      <c r="B384" s="5"/>
      <c r="C384" s="5"/>
      <c r="D384" s="10"/>
      <c r="E384" s="5"/>
      <c r="F384" s="10"/>
      <c r="G384" s="5"/>
      <c r="H384" s="5"/>
      <c r="I384" s="118"/>
      <c r="J384" s="10"/>
      <c r="K384" s="5"/>
      <c r="L384" s="7"/>
      <c r="M384" s="7"/>
      <c r="N384" s="10"/>
      <c r="O384" s="9"/>
      <c r="P384" s="9"/>
      <c r="Q384" s="10"/>
      <c r="R384" s="37"/>
      <c r="S384" s="37"/>
      <c r="T384" s="121">
        <f t="shared" si="6"/>
        <v>0</v>
      </c>
      <c r="U384" s="119"/>
      <c r="V384" s="119"/>
      <c r="W384" s="119"/>
      <c r="X384" s="119"/>
      <c r="Y384" s="119"/>
      <c r="Z384" s="119"/>
      <c r="AA384" s="10"/>
      <c r="AB384" s="5"/>
      <c r="AC384" s="5"/>
      <c r="AD384" s="240" t="e">
        <f>VLOOKUP(AA384,住所!A:D,4)</f>
        <v>#N/A</v>
      </c>
      <c r="AE384" s="119"/>
      <c r="AF384" s="119"/>
      <c r="AG384" s="7"/>
      <c r="AH384" s="7"/>
      <c r="AI384" s="5"/>
      <c r="AJ384" s="122">
        <v>1</v>
      </c>
      <c r="AK384" s="5"/>
      <c r="AL384" s="5"/>
      <c r="AM384" s="119"/>
      <c r="AN384" s="5"/>
      <c r="AO384" s="119"/>
      <c r="AP384" s="119"/>
      <c r="AQ384" s="119"/>
      <c r="AR384" s="119"/>
      <c r="AS384" s="119"/>
      <c r="AT384" s="119"/>
      <c r="AU384" s="119">
        <v>1</v>
      </c>
    </row>
    <row r="385" spans="1:47" s="8" customFormat="1" x14ac:dyDescent="0.15">
      <c r="A385" s="119">
        <v>384</v>
      </c>
      <c r="B385" s="5"/>
      <c r="C385" s="5"/>
      <c r="D385" s="10"/>
      <c r="E385" s="5"/>
      <c r="F385" s="10"/>
      <c r="G385" s="5"/>
      <c r="H385" s="5"/>
      <c r="I385" s="118"/>
      <c r="J385" s="10"/>
      <c r="K385" s="5"/>
      <c r="L385" s="7"/>
      <c r="M385" s="7"/>
      <c r="N385" s="10"/>
      <c r="O385" s="9"/>
      <c r="P385" s="9"/>
      <c r="Q385" s="10"/>
      <c r="R385" s="37"/>
      <c r="S385" s="37"/>
      <c r="T385" s="121">
        <f t="shared" si="6"/>
        <v>0</v>
      </c>
      <c r="U385" s="119"/>
      <c r="V385" s="119"/>
      <c r="W385" s="119"/>
      <c r="X385" s="119"/>
      <c r="Y385" s="119"/>
      <c r="Z385" s="119"/>
      <c r="AA385" s="10"/>
      <c r="AB385" s="5"/>
      <c r="AC385" s="5"/>
      <c r="AD385" s="240" t="e">
        <f>VLOOKUP(AA385,住所!A:D,4)</f>
        <v>#N/A</v>
      </c>
      <c r="AE385" s="119"/>
      <c r="AF385" s="119"/>
      <c r="AG385" s="7"/>
      <c r="AH385" s="7"/>
      <c r="AI385" s="5"/>
      <c r="AJ385" s="122">
        <v>1</v>
      </c>
      <c r="AK385" s="5"/>
      <c r="AL385" s="5"/>
      <c r="AM385" s="119"/>
      <c r="AN385" s="5"/>
      <c r="AO385" s="119"/>
      <c r="AP385" s="119"/>
      <c r="AQ385" s="119"/>
      <c r="AR385" s="119"/>
      <c r="AS385" s="119"/>
      <c r="AT385" s="119"/>
      <c r="AU385" s="119">
        <v>1</v>
      </c>
    </row>
    <row r="386" spans="1:47" s="8" customFormat="1" x14ac:dyDescent="0.15">
      <c r="A386" s="119">
        <v>385</v>
      </c>
      <c r="B386" s="5"/>
      <c r="C386" s="5"/>
      <c r="D386" s="10"/>
      <c r="E386" s="5"/>
      <c r="F386" s="10"/>
      <c r="G386" s="5"/>
      <c r="H386" s="5"/>
      <c r="I386" s="118"/>
      <c r="J386" s="10"/>
      <c r="K386" s="5"/>
      <c r="L386" s="7"/>
      <c r="M386" s="7"/>
      <c r="N386" s="10"/>
      <c r="O386" s="9"/>
      <c r="P386" s="9"/>
      <c r="Q386" s="10"/>
      <c r="R386" s="37"/>
      <c r="S386" s="37"/>
      <c r="T386" s="121">
        <f t="shared" si="6"/>
        <v>0</v>
      </c>
      <c r="U386" s="119"/>
      <c r="V386" s="119"/>
      <c r="W386" s="119"/>
      <c r="X386" s="119"/>
      <c r="Y386" s="119"/>
      <c r="Z386" s="119"/>
      <c r="AA386" s="10"/>
      <c r="AB386" s="5"/>
      <c r="AC386" s="5"/>
      <c r="AD386" s="240" t="e">
        <f>VLOOKUP(AA386,住所!A:D,4)</f>
        <v>#N/A</v>
      </c>
      <c r="AE386" s="119"/>
      <c r="AF386" s="119"/>
      <c r="AG386" s="7"/>
      <c r="AH386" s="7"/>
      <c r="AI386" s="5"/>
      <c r="AJ386" s="122">
        <v>1</v>
      </c>
      <c r="AK386" s="5"/>
      <c r="AL386" s="5"/>
      <c r="AM386" s="119"/>
      <c r="AN386" s="5"/>
      <c r="AO386" s="119"/>
      <c r="AP386" s="119"/>
      <c r="AQ386" s="119"/>
      <c r="AR386" s="119"/>
      <c r="AS386" s="119"/>
      <c r="AT386" s="119"/>
      <c r="AU386" s="119">
        <v>1</v>
      </c>
    </row>
    <row r="387" spans="1:47" s="8" customFormat="1" x14ac:dyDescent="0.15">
      <c r="A387" s="119">
        <v>386</v>
      </c>
      <c r="B387" s="5"/>
      <c r="C387" s="5"/>
      <c r="D387" s="10"/>
      <c r="E387" s="5"/>
      <c r="F387" s="10"/>
      <c r="G387" s="5"/>
      <c r="H387" s="5"/>
      <c r="I387" s="118"/>
      <c r="J387" s="10"/>
      <c r="K387" s="5"/>
      <c r="L387" s="7"/>
      <c r="M387" s="7"/>
      <c r="N387" s="10"/>
      <c r="O387" s="9"/>
      <c r="P387" s="9"/>
      <c r="Q387" s="10"/>
      <c r="R387" s="37"/>
      <c r="S387" s="37"/>
      <c r="T387" s="121">
        <f t="shared" ref="T387:T450" si="7">SUM(R387:S387)</f>
        <v>0</v>
      </c>
      <c r="U387" s="119"/>
      <c r="V387" s="119"/>
      <c r="W387" s="119"/>
      <c r="X387" s="119"/>
      <c r="Y387" s="119"/>
      <c r="Z387" s="119"/>
      <c r="AA387" s="10"/>
      <c r="AB387" s="5"/>
      <c r="AC387" s="5"/>
      <c r="AD387" s="240" t="e">
        <f>VLOOKUP(AA387,住所!A:D,4)</f>
        <v>#N/A</v>
      </c>
      <c r="AE387" s="119"/>
      <c r="AF387" s="119"/>
      <c r="AG387" s="7"/>
      <c r="AH387" s="7"/>
      <c r="AI387" s="5"/>
      <c r="AJ387" s="122">
        <v>1</v>
      </c>
      <c r="AK387" s="5"/>
      <c r="AL387" s="5"/>
      <c r="AM387" s="119"/>
      <c r="AN387" s="5"/>
      <c r="AO387" s="119"/>
      <c r="AP387" s="119"/>
      <c r="AQ387" s="119"/>
      <c r="AR387" s="119"/>
      <c r="AS387" s="119"/>
      <c r="AT387" s="119"/>
      <c r="AU387" s="119">
        <v>1</v>
      </c>
    </row>
    <row r="388" spans="1:47" s="8" customFormat="1" x14ac:dyDescent="0.15">
      <c r="A388" s="119">
        <v>387</v>
      </c>
      <c r="B388" s="5"/>
      <c r="C388" s="5"/>
      <c r="D388" s="10"/>
      <c r="E388" s="5"/>
      <c r="F388" s="10"/>
      <c r="G388" s="5"/>
      <c r="H388" s="5"/>
      <c r="I388" s="118"/>
      <c r="J388" s="10"/>
      <c r="K388" s="5"/>
      <c r="L388" s="7"/>
      <c r="M388" s="7"/>
      <c r="N388" s="10"/>
      <c r="O388" s="9"/>
      <c r="P388" s="9"/>
      <c r="Q388" s="10"/>
      <c r="R388" s="37"/>
      <c r="S388" s="37"/>
      <c r="T388" s="121">
        <f t="shared" si="7"/>
        <v>0</v>
      </c>
      <c r="U388" s="119"/>
      <c r="V388" s="119"/>
      <c r="W388" s="119"/>
      <c r="X388" s="119"/>
      <c r="Y388" s="119"/>
      <c r="Z388" s="119"/>
      <c r="AA388" s="10"/>
      <c r="AB388" s="5"/>
      <c r="AC388" s="5"/>
      <c r="AD388" s="240" t="e">
        <f>VLOOKUP(AA388,住所!A:D,4)</f>
        <v>#N/A</v>
      </c>
      <c r="AE388" s="119"/>
      <c r="AF388" s="119"/>
      <c r="AG388" s="7"/>
      <c r="AH388" s="7"/>
      <c r="AI388" s="5"/>
      <c r="AJ388" s="122">
        <v>1</v>
      </c>
      <c r="AK388" s="5"/>
      <c r="AL388" s="5"/>
      <c r="AM388" s="119"/>
      <c r="AN388" s="5"/>
      <c r="AO388" s="119"/>
      <c r="AP388" s="119"/>
      <c r="AQ388" s="119"/>
      <c r="AR388" s="119"/>
      <c r="AS388" s="119"/>
      <c r="AT388" s="119"/>
      <c r="AU388" s="119">
        <v>1</v>
      </c>
    </row>
    <row r="389" spans="1:47" s="8" customFormat="1" x14ac:dyDescent="0.15">
      <c r="A389" s="119">
        <v>388</v>
      </c>
      <c r="B389" s="5"/>
      <c r="C389" s="5"/>
      <c r="D389" s="10"/>
      <c r="E389" s="5"/>
      <c r="F389" s="10"/>
      <c r="G389" s="5"/>
      <c r="H389" s="5"/>
      <c r="I389" s="118"/>
      <c r="J389" s="10"/>
      <c r="K389" s="5"/>
      <c r="L389" s="7"/>
      <c r="M389" s="7"/>
      <c r="N389" s="10"/>
      <c r="O389" s="9"/>
      <c r="P389" s="9"/>
      <c r="Q389" s="10"/>
      <c r="R389" s="37"/>
      <c r="S389" s="37"/>
      <c r="T389" s="121">
        <f t="shared" si="7"/>
        <v>0</v>
      </c>
      <c r="U389" s="119"/>
      <c r="V389" s="119"/>
      <c r="W389" s="119"/>
      <c r="X389" s="119"/>
      <c r="Y389" s="119"/>
      <c r="Z389" s="119"/>
      <c r="AA389" s="10"/>
      <c r="AB389" s="5"/>
      <c r="AC389" s="5"/>
      <c r="AD389" s="240" t="e">
        <f>VLOOKUP(AA389,住所!A:D,4)</f>
        <v>#N/A</v>
      </c>
      <c r="AE389" s="119"/>
      <c r="AF389" s="119"/>
      <c r="AG389" s="7"/>
      <c r="AH389" s="7"/>
      <c r="AI389" s="5"/>
      <c r="AJ389" s="122">
        <v>1</v>
      </c>
      <c r="AK389" s="5"/>
      <c r="AL389" s="5"/>
      <c r="AM389" s="119"/>
      <c r="AN389" s="5"/>
      <c r="AO389" s="119"/>
      <c r="AP389" s="119"/>
      <c r="AQ389" s="119"/>
      <c r="AR389" s="119"/>
      <c r="AS389" s="119"/>
      <c r="AT389" s="119"/>
      <c r="AU389" s="119">
        <v>1</v>
      </c>
    </row>
    <row r="390" spans="1:47" s="8" customFormat="1" x14ac:dyDescent="0.15">
      <c r="A390" s="119">
        <v>389</v>
      </c>
      <c r="B390" s="5"/>
      <c r="C390" s="5"/>
      <c r="D390" s="10"/>
      <c r="E390" s="5"/>
      <c r="F390" s="10"/>
      <c r="G390" s="5"/>
      <c r="H390" s="5"/>
      <c r="I390" s="118"/>
      <c r="J390" s="10"/>
      <c r="K390" s="5"/>
      <c r="L390" s="7"/>
      <c r="M390" s="7"/>
      <c r="N390" s="10"/>
      <c r="O390" s="9"/>
      <c r="P390" s="9"/>
      <c r="Q390" s="10"/>
      <c r="R390" s="37"/>
      <c r="S390" s="37"/>
      <c r="T390" s="121">
        <f t="shared" si="7"/>
        <v>0</v>
      </c>
      <c r="U390" s="119"/>
      <c r="V390" s="119"/>
      <c r="W390" s="119"/>
      <c r="X390" s="119"/>
      <c r="Y390" s="119"/>
      <c r="Z390" s="119"/>
      <c r="AA390" s="10"/>
      <c r="AB390" s="5"/>
      <c r="AC390" s="5"/>
      <c r="AD390" s="240" t="e">
        <f>VLOOKUP(AA390,住所!A:D,4)</f>
        <v>#N/A</v>
      </c>
      <c r="AE390" s="119"/>
      <c r="AF390" s="119"/>
      <c r="AG390" s="7"/>
      <c r="AH390" s="7"/>
      <c r="AI390" s="5"/>
      <c r="AJ390" s="122">
        <v>1</v>
      </c>
      <c r="AK390" s="5"/>
      <c r="AL390" s="5"/>
      <c r="AM390" s="119"/>
      <c r="AN390" s="5"/>
      <c r="AO390" s="119"/>
      <c r="AP390" s="119"/>
      <c r="AQ390" s="119"/>
      <c r="AR390" s="119"/>
      <c r="AS390" s="119"/>
      <c r="AT390" s="119"/>
      <c r="AU390" s="119">
        <v>1</v>
      </c>
    </row>
    <row r="391" spans="1:47" s="8" customFormat="1" x14ac:dyDescent="0.15">
      <c r="A391" s="119">
        <v>390</v>
      </c>
      <c r="B391" s="5"/>
      <c r="C391" s="5"/>
      <c r="D391" s="10"/>
      <c r="E391" s="5"/>
      <c r="F391" s="10"/>
      <c r="G391" s="5"/>
      <c r="H391" s="5"/>
      <c r="I391" s="118"/>
      <c r="J391" s="10"/>
      <c r="K391" s="5"/>
      <c r="L391" s="7"/>
      <c r="M391" s="7"/>
      <c r="N391" s="10"/>
      <c r="O391" s="9"/>
      <c r="P391" s="9"/>
      <c r="Q391" s="10"/>
      <c r="R391" s="37"/>
      <c r="S391" s="37"/>
      <c r="T391" s="121">
        <f t="shared" si="7"/>
        <v>0</v>
      </c>
      <c r="U391" s="119"/>
      <c r="V391" s="119"/>
      <c r="W391" s="119"/>
      <c r="X391" s="119"/>
      <c r="Y391" s="119"/>
      <c r="Z391" s="119"/>
      <c r="AA391" s="10"/>
      <c r="AB391" s="5"/>
      <c r="AC391" s="5"/>
      <c r="AD391" s="240" t="e">
        <f>VLOOKUP(AA391,住所!A:D,4)</f>
        <v>#N/A</v>
      </c>
      <c r="AE391" s="119"/>
      <c r="AF391" s="119"/>
      <c r="AG391" s="7"/>
      <c r="AH391" s="7"/>
      <c r="AI391" s="5"/>
      <c r="AJ391" s="122">
        <v>1</v>
      </c>
      <c r="AK391" s="5"/>
      <c r="AL391" s="5"/>
      <c r="AM391" s="119"/>
      <c r="AN391" s="5"/>
      <c r="AO391" s="119"/>
      <c r="AP391" s="119"/>
      <c r="AQ391" s="119"/>
      <c r="AR391" s="119"/>
      <c r="AS391" s="119"/>
      <c r="AT391" s="119"/>
      <c r="AU391" s="119">
        <v>1</v>
      </c>
    </row>
    <row r="392" spans="1:47" s="8" customFormat="1" x14ac:dyDescent="0.15">
      <c r="A392" s="119">
        <v>391</v>
      </c>
      <c r="B392" s="5"/>
      <c r="C392" s="5"/>
      <c r="D392" s="10"/>
      <c r="E392" s="5"/>
      <c r="F392" s="10"/>
      <c r="G392" s="5"/>
      <c r="H392" s="5"/>
      <c r="I392" s="118"/>
      <c r="J392" s="10"/>
      <c r="K392" s="5"/>
      <c r="L392" s="7"/>
      <c r="M392" s="7"/>
      <c r="N392" s="10"/>
      <c r="O392" s="9"/>
      <c r="P392" s="9"/>
      <c r="Q392" s="10"/>
      <c r="R392" s="37"/>
      <c r="S392" s="37"/>
      <c r="T392" s="121">
        <f t="shared" si="7"/>
        <v>0</v>
      </c>
      <c r="U392" s="119"/>
      <c r="V392" s="119"/>
      <c r="W392" s="119"/>
      <c r="X392" s="119"/>
      <c r="Y392" s="119"/>
      <c r="Z392" s="119"/>
      <c r="AA392" s="10"/>
      <c r="AB392" s="5"/>
      <c r="AC392" s="5"/>
      <c r="AD392" s="240" t="e">
        <f>VLOOKUP(AA392,住所!A:D,4)</f>
        <v>#N/A</v>
      </c>
      <c r="AE392" s="119"/>
      <c r="AF392" s="119"/>
      <c r="AG392" s="7"/>
      <c r="AH392" s="7"/>
      <c r="AI392" s="5"/>
      <c r="AJ392" s="122">
        <v>1</v>
      </c>
      <c r="AK392" s="5"/>
      <c r="AL392" s="5"/>
      <c r="AM392" s="119"/>
      <c r="AN392" s="5"/>
      <c r="AO392" s="119"/>
      <c r="AP392" s="119"/>
      <c r="AQ392" s="119"/>
      <c r="AR392" s="119"/>
      <c r="AS392" s="119"/>
      <c r="AT392" s="119"/>
      <c r="AU392" s="119">
        <v>1</v>
      </c>
    </row>
    <row r="393" spans="1:47" s="8" customFormat="1" x14ac:dyDescent="0.15">
      <c r="A393" s="119">
        <v>392</v>
      </c>
      <c r="B393" s="5"/>
      <c r="C393" s="5"/>
      <c r="D393" s="10"/>
      <c r="E393" s="5"/>
      <c r="F393" s="10"/>
      <c r="G393" s="5"/>
      <c r="H393" s="5"/>
      <c r="I393" s="118"/>
      <c r="J393" s="10"/>
      <c r="K393" s="5"/>
      <c r="L393" s="7"/>
      <c r="M393" s="7"/>
      <c r="N393" s="10"/>
      <c r="O393" s="9"/>
      <c r="P393" s="9"/>
      <c r="Q393" s="10"/>
      <c r="R393" s="37"/>
      <c r="S393" s="37"/>
      <c r="T393" s="121">
        <f t="shared" si="7"/>
        <v>0</v>
      </c>
      <c r="U393" s="119"/>
      <c r="V393" s="119"/>
      <c r="W393" s="119"/>
      <c r="X393" s="119"/>
      <c r="Y393" s="119"/>
      <c r="Z393" s="119"/>
      <c r="AA393" s="10"/>
      <c r="AB393" s="5"/>
      <c r="AC393" s="5"/>
      <c r="AD393" s="240" t="e">
        <f>VLOOKUP(AA393,住所!A:D,4)</f>
        <v>#N/A</v>
      </c>
      <c r="AE393" s="119"/>
      <c r="AF393" s="119"/>
      <c r="AG393" s="7"/>
      <c r="AH393" s="7"/>
      <c r="AI393" s="5"/>
      <c r="AJ393" s="122">
        <v>1</v>
      </c>
      <c r="AK393" s="5"/>
      <c r="AL393" s="5"/>
      <c r="AM393" s="119"/>
      <c r="AN393" s="5"/>
      <c r="AO393" s="119"/>
      <c r="AP393" s="119"/>
      <c r="AQ393" s="119"/>
      <c r="AR393" s="119"/>
      <c r="AS393" s="119"/>
      <c r="AT393" s="119"/>
      <c r="AU393" s="119">
        <v>1</v>
      </c>
    </row>
    <row r="394" spans="1:47" s="8" customFormat="1" x14ac:dyDescent="0.15">
      <c r="A394" s="119">
        <v>393</v>
      </c>
      <c r="B394" s="5"/>
      <c r="C394" s="5"/>
      <c r="D394" s="10"/>
      <c r="E394" s="5"/>
      <c r="F394" s="10"/>
      <c r="G394" s="5"/>
      <c r="H394" s="5"/>
      <c r="I394" s="118"/>
      <c r="J394" s="10"/>
      <c r="K394" s="5"/>
      <c r="L394" s="7"/>
      <c r="M394" s="7"/>
      <c r="N394" s="10"/>
      <c r="O394" s="9"/>
      <c r="P394" s="9"/>
      <c r="Q394" s="10"/>
      <c r="R394" s="37"/>
      <c r="S394" s="37"/>
      <c r="T394" s="121">
        <f t="shared" si="7"/>
        <v>0</v>
      </c>
      <c r="U394" s="119"/>
      <c r="V394" s="119"/>
      <c r="W394" s="119"/>
      <c r="X394" s="119"/>
      <c r="Y394" s="119"/>
      <c r="Z394" s="119"/>
      <c r="AA394" s="10"/>
      <c r="AB394" s="5"/>
      <c r="AC394" s="5"/>
      <c r="AD394" s="240" t="e">
        <f>VLOOKUP(AA394,住所!A:D,4)</f>
        <v>#N/A</v>
      </c>
      <c r="AE394" s="119"/>
      <c r="AF394" s="119"/>
      <c r="AG394" s="7"/>
      <c r="AH394" s="7"/>
      <c r="AI394" s="5"/>
      <c r="AJ394" s="122">
        <v>1</v>
      </c>
      <c r="AK394" s="5"/>
      <c r="AL394" s="5"/>
      <c r="AM394" s="119"/>
      <c r="AN394" s="5"/>
      <c r="AO394" s="119"/>
      <c r="AP394" s="119"/>
      <c r="AQ394" s="119"/>
      <c r="AR394" s="119"/>
      <c r="AS394" s="119"/>
      <c r="AT394" s="119"/>
      <c r="AU394" s="119">
        <v>1</v>
      </c>
    </row>
    <row r="395" spans="1:47" s="8" customFormat="1" x14ac:dyDescent="0.15">
      <c r="A395" s="119">
        <v>394</v>
      </c>
      <c r="B395" s="5"/>
      <c r="C395" s="5"/>
      <c r="D395" s="10"/>
      <c r="E395" s="5"/>
      <c r="F395" s="10"/>
      <c r="G395" s="5"/>
      <c r="H395" s="5"/>
      <c r="I395" s="118"/>
      <c r="J395" s="10"/>
      <c r="K395" s="5"/>
      <c r="L395" s="7"/>
      <c r="M395" s="7"/>
      <c r="N395" s="10"/>
      <c r="O395" s="9"/>
      <c r="P395" s="9"/>
      <c r="Q395" s="10"/>
      <c r="R395" s="37"/>
      <c r="S395" s="37"/>
      <c r="T395" s="121">
        <f t="shared" si="7"/>
        <v>0</v>
      </c>
      <c r="U395" s="119"/>
      <c r="V395" s="119"/>
      <c r="W395" s="119"/>
      <c r="X395" s="119"/>
      <c r="Y395" s="119"/>
      <c r="Z395" s="119"/>
      <c r="AA395" s="10"/>
      <c r="AB395" s="5"/>
      <c r="AC395" s="5"/>
      <c r="AD395" s="240" t="e">
        <f>VLOOKUP(AA395,住所!A:D,4)</f>
        <v>#N/A</v>
      </c>
      <c r="AE395" s="119"/>
      <c r="AF395" s="119"/>
      <c r="AG395" s="7"/>
      <c r="AH395" s="7"/>
      <c r="AI395" s="5"/>
      <c r="AJ395" s="122">
        <v>1</v>
      </c>
      <c r="AK395" s="5"/>
      <c r="AL395" s="5"/>
      <c r="AM395" s="119"/>
      <c r="AN395" s="5"/>
      <c r="AO395" s="119"/>
      <c r="AP395" s="119"/>
      <c r="AQ395" s="119"/>
      <c r="AR395" s="119"/>
      <c r="AS395" s="119"/>
      <c r="AT395" s="119"/>
      <c r="AU395" s="119">
        <v>1</v>
      </c>
    </row>
    <row r="396" spans="1:47" s="8" customFormat="1" x14ac:dyDescent="0.15">
      <c r="A396" s="119">
        <v>395</v>
      </c>
      <c r="B396" s="5"/>
      <c r="C396" s="5"/>
      <c r="D396" s="10"/>
      <c r="E396" s="5"/>
      <c r="F396" s="10"/>
      <c r="G396" s="5"/>
      <c r="H396" s="5"/>
      <c r="I396" s="118"/>
      <c r="J396" s="10"/>
      <c r="K396" s="5"/>
      <c r="L396" s="7"/>
      <c r="M396" s="7"/>
      <c r="N396" s="10"/>
      <c r="O396" s="9"/>
      <c r="P396" s="9"/>
      <c r="Q396" s="10"/>
      <c r="R396" s="37"/>
      <c r="S396" s="37"/>
      <c r="T396" s="121">
        <f t="shared" si="7"/>
        <v>0</v>
      </c>
      <c r="U396" s="119"/>
      <c r="V396" s="119"/>
      <c r="W396" s="119"/>
      <c r="X396" s="119"/>
      <c r="Y396" s="119"/>
      <c r="Z396" s="119"/>
      <c r="AA396" s="10"/>
      <c r="AB396" s="5"/>
      <c r="AC396" s="5"/>
      <c r="AD396" s="240" t="e">
        <f>VLOOKUP(AA396,住所!A:D,4)</f>
        <v>#N/A</v>
      </c>
      <c r="AE396" s="119"/>
      <c r="AF396" s="119"/>
      <c r="AG396" s="7"/>
      <c r="AH396" s="7"/>
      <c r="AI396" s="5"/>
      <c r="AJ396" s="122">
        <v>1</v>
      </c>
      <c r="AK396" s="5"/>
      <c r="AL396" s="5"/>
      <c r="AM396" s="119"/>
      <c r="AN396" s="5"/>
      <c r="AO396" s="119"/>
      <c r="AP396" s="119"/>
      <c r="AQ396" s="119"/>
      <c r="AR396" s="119"/>
      <c r="AS396" s="119"/>
      <c r="AT396" s="119"/>
      <c r="AU396" s="119">
        <v>1</v>
      </c>
    </row>
    <row r="397" spans="1:47" s="8" customFormat="1" x14ac:dyDescent="0.15">
      <c r="A397" s="119">
        <v>396</v>
      </c>
      <c r="B397" s="5"/>
      <c r="C397" s="5"/>
      <c r="D397" s="10"/>
      <c r="E397" s="5"/>
      <c r="F397" s="10"/>
      <c r="G397" s="5"/>
      <c r="H397" s="5"/>
      <c r="I397" s="118"/>
      <c r="J397" s="10"/>
      <c r="K397" s="5"/>
      <c r="L397" s="7"/>
      <c r="M397" s="7"/>
      <c r="N397" s="10"/>
      <c r="O397" s="9"/>
      <c r="P397" s="9"/>
      <c r="Q397" s="10"/>
      <c r="R397" s="37"/>
      <c r="S397" s="37"/>
      <c r="T397" s="121">
        <f t="shared" si="7"/>
        <v>0</v>
      </c>
      <c r="U397" s="119"/>
      <c r="V397" s="119"/>
      <c r="W397" s="119"/>
      <c r="X397" s="119"/>
      <c r="Y397" s="119"/>
      <c r="Z397" s="119"/>
      <c r="AA397" s="10"/>
      <c r="AB397" s="5"/>
      <c r="AC397" s="5"/>
      <c r="AD397" s="240" t="e">
        <f>VLOOKUP(AA397,住所!A:D,4)</f>
        <v>#N/A</v>
      </c>
      <c r="AE397" s="119"/>
      <c r="AF397" s="119"/>
      <c r="AG397" s="7"/>
      <c r="AH397" s="7"/>
      <c r="AI397" s="5"/>
      <c r="AJ397" s="122">
        <v>1</v>
      </c>
      <c r="AK397" s="5"/>
      <c r="AL397" s="5"/>
      <c r="AM397" s="119"/>
      <c r="AN397" s="5"/>
      <c r="AO397" s="119"/>
      <c r="AP397" s="119"/>
      <c r="AQ397" s="119"/>
      <c r="AR397" s="119"/>
      <c r="AS397" s="119"/>
      <c r="AT397" s="119"/>
      <c r="AU397" s="119">
        <v>1</v>
      </c>
    </row>
    <row r="398" spans="1:47" s="8" customFormat="1" x14ac:dyDescent="0.15">
      <c r="A398" s="119">
        <v>397</v>
      </c>
      <c r="B398" s="5"/>
      <c r="C398" s="5"/>
      <c r="D398" s="10"/>
      <c r="E398" s="5"/>
      <c r="F398" s="10"/>
      <c r="G398" s="5"/>
      <c r="H398" s="5"/>
      <c r="I398" s="118"/>
      <c r="J398" s="10"/>
      <c r="K398" s="5"/>
      <c r="L398" s="7"/>
      <c r="M398" s="7"/>
      <c r="N398" s="10"/>
      <c r="O398" s="9"/>
      <c r="P398" s="9"/>
      <c r="Q398" s="10"/>
      <c r="R398" s="37"/>
      <c r="S398" s="37"/>
      <c r="T398" s="121">
        <f t="shared" si="7"/>
        <v>0</v>
      </c>
      <c r="U398" s="119"/>
      <c r="V398" s="119"/>
      <c r="W398" s="119"/>
      <c r="X398" s="119"/>
      <c r="Y398" s="119"/>
      <c r="Z398" s="119"/>
      <c r="AA398" s="10"/>
      <c r="AB398" s="5"/>
      <c r="AC398" s="5"/>
      <c r="AD398" s="240" t="e">
        <f>VLOOKUP(AA398,住所!A:D,4)</f>
        <v>#N/A</v>
      </c>
      <c r="AE398" s="119"/>
      <c r="AF398" s="119"/>
      <c r="AG398" s="7"/>
      <c r="AH398" s="7"/>
      <c r="AI398" s="5"/>
      <c r="AJ398" s="122">
        <v>1</v>
      </c>
      <c r="AK398" s="5"/>
      <c r="AL398" s="5"/>
      <c r="AM398" s="119"/>
      <c r="AN398" s="5"/>
      <c r="AO398" s="119"/>
      <c r="AP398" s="119"/>
      <c r="AQ398" s="119"/>
      <c r="AR398" s="119"/>
      <c r="AS398" s="119"/>
      <c r="AT398" s="119"/>
      <c r="AU398" s="119">
        <v>1</v>
      </c>
    </row>
    <row r="399" spans="1:47" s="8" customFormat="1" x14ac:dyDescent="0.15">
      <c r="A399" s="119">
        <v>398</v>
      </c>
      <c r="B399" s="5"/>
      <c r="C399" s="5"/>
      <c r="D399" s="10"/>
      <c r="E399" s="5"/>
      <c r="F399" s="10"/>
      <c r="G399" s="5"/>
      <c r="H399" s="5"/>
      <c r="I399" s="118"/>
      <c r="J399" s="10"/>
      <c r="K399" s="5"/>
      <c r="L399" s="7"/>
      <c r="M399" s="7"/>
      <c r="N399" s="10"/>
      <c r="O399" s="9"/>
      <c r="P399" s="9"/>
      <c r="Q399" s="10"/>
      <c r="R399" s="37"/>
      <c r="S399" s="37"/>
      <c r="T399" s="121">
        <f t="shared" si="7"/>
        <v>0</v>
      </c>
      <c r="U399" s="119"/>
      <c r="V399" s="119"/>
      <c r="W399" s="119"/>
      <c r="X399" s="119"/>
      <c r="Y399" s="119"/>
      <c r="Z399" s="119"/>
      <c r="AA399" s="10"/>
      <c r="AB399" s="5"/>
      <c r="AC399" s="5"/>
      <c r="AD399" s="240" t="e">
        <f>VLOOKUP(AA399,住所!A:D,4)</f>
        <v>#N/A</v>
      </c>
      <c r="AE399" s="119"/>
      <c r="AF399" s="119"/>
      <c r="AG399" s="7"/>
      <c r="AH399" s="7"/>
      <c r="AI399" s="5"/>
      <c r="AJ399" s="122">
        <v>1</v>
      </c>
      <c r="AK399" s="5"/>
      <c r="AL399" s="5"/>
      <c r="AM399" s="119"/>
      <c r="AN399" s="5"/>
      <c r="AO399" s="119"/>
      <c r="AP399" s="119"/>
      <c r="AQ399" s="119"/>
      <c r="AR399" s="119"/>
      <c r="AS399" s="119"/>
      <c r="AT399" s="119"/>
      <c r="AU399" s="119">
        <v>1</v>
      </c>
    </row>
    <row r="400" spans="1:47" s="8" customFormat="1" x14ac:dyDescent="0.15">
      <c r="A400" s="119">
        <v>399</v>
      </c>
      <c r="B400" s="5"/>
      <c r="C400" s="5"/>
      <c r="D400" s="10"/>
      <c r="E400" s="5"/>
      <c r="F400" s="10"/>
      <c r="G400" s="5"/>
      <c r="H400" s="5"/>
      <c r="I400" s="118"/>
      <c r="J400" s="10"/>
      <c r="K400" s="5"/>
      <c r="L400" s="7"/>
      <c r="M400" s="7"/>
      <c r="N400" s="10"/>
      <c r="O400" s="9"/>
      <c r="P400" s="9"/>
      <c r="Q400" s="10"/>
      <c r="R400" s="37"/>
      <c r="S400" s="37"/>
      <c r="T400" s="121">
        <f t="shared" si="7"/>
        <v>0</v>
      </c>
      <c r="U400" s="119"/>
      <c r="V400" s="119"/>
      <c r="W400" s="119"/>
      <c r="X400" s="119"/>
      <c r="Y400" s="119"/>
      <c r="Z400" s="119"/>
      <c r="AA400" s="10"/>
      <c r="AB400" s="5"/>
      <c r="AC400" s="5"/>
      <c r="AD400" s="240" t="e">
        <f>VLOOKUP(AA400,住所!A:D,4)</f>
        <v>#N/A</v>
      </c>
      <c r="AE400" s="119"/>
      <c r="AF400" s="119"/>
      <c r="AG400" s="7"/>
      <c r="AH400" s="7"/>
      <c r="AI400" s="5"/>
      <c r="AJ400" s="122">
        <v>1</v>
      </c>
      <c r="AK400" s="5"/>
      <c r="AL400" s="5"/>
      <c r="AM400" s="119"/>
      <c r="AN400" s="5"/>
      <c r="AO400" s="119"/>
      <c r="AP400" s="119"/>
      <c r="AQ400" s="119"/>
      <c r="AR400" s="119"/>
      <c r="AS400" s="119"/>
      <c r="AT400" s="119"/>
      <c r="AU400" s="119">
        <v>1</v>
      </c>
    </row>
    <row r="401" spans="1:47" s="8" customFormat="1" x14ac:dyDescent="0.15">
      <c r="A401" s="119">
        <v>400</v>
      </c>
      <c r="B401" s="5"/>
      <c r="C401" s="5"/>
      <c r="D401" s="10"/>
      <c r="E401" s="5"/>
      <c r="F401" s="10"/>
      <c r="G401" s="5"/>
      <c r="H401" s="5"/>
      <c r="I401" s="118"/>
      <c r="J401" s="10"/>
      <c r="K401" s="5"/>
      <c r="L401" s="7"/>
      <c r="M401" s="7"/>
      <c r="N401" s="10"/>
      <c r="O401" s="9"/>
      <c r="P401" s="9"/>
      <c r="Q401" s="10"/>
      <c r="R401" s="37"/>
      <c r="S401" s="37"/>
      <c r="T401" s="121">
        <f t="shared" si="7"/>
        <v>0</v>
      </c>
      <c r="U401" s="119"/>
      <c r="V401" s="119"/>
      <c r="W401" s="119"/>
      <c r="X401" s="119"/>
      <c r="Y401" s="119"/>
      <c r="Z401" s="119"/>
      <c r="AA401" s="10"/>
      <c r="AB401" s="5"/>
      <c r="AC401" s="5"/>
      <c r="AD401" s="240" t="e">
        <f>VLOOKUP(AA401,住所!A:D,4)</f>
        <v>#N/A</v>
      </c>
      <c r="AE401" s="119"/>
      <c r="AF401" s="119"/>
      <c r="AG401" s="7"/>
      <c r="AH401" s="7"/>
      <c r="AI401" s="5"/>
      <c r="AJ401" s="122">
        <v>1</v>
      </c>
      <c r="AK401" s="5"/>
      <c r="AL401" s="5"/>
      <c r="AM401" s="119"/>
      <c r="AN401" s="5"/>
      <c r="AO401" s="119"/>
      <c r="AP401" s="119"/>
      <c r="AQ401" s="119"/>
      <c r="AR401" s="119"/>
      <c r="AS401" s="119"/>
      <c r="AT401" s="119"/>
      <c r="AU401" s="119">
        <v>1</v>
      </c>
    </row>
    <row r="402" spans="1:47" s="8" customFormat="1" x14ac:dyDescent="0.15">
      <c r="A402" s="119">
        <v>401</v>
      </c>
      <c r="B402" s="5"/>
      <c r="C402" s="5"/>
      <c r="D402" s="10"/>
      <c r="E402" s="5"/>
      <c r="F402" s="10"/>
      <c r="G402" s="5"/>
      <c r="H402" s="5"/>
      <c r="I402" s="118"/>
      <c r="J402" s="10"/>
      <c r="K402" s="5"/>
      <c r="L402" s="7"/>
      <c r="M402" s="7"/>
      <c r="N402" s="10"/>
      <c r="O402" s="9"/>
      <c r="P402" s="9"/>
      <c r="Q402" s="10"/>
      <c r="R402" s="37"/>
      <c r="S402" s="37"/>
      <c r="T402" s="121">
        <f t="shared" si="7"/>
        <v>0</v>
      </c>
      <c r="U402" s="119"/>
      <c r="V402" s="119"/>
      <c r="W402" s="119"/>
      <c r="X402" s="119"/>
      <c r="Y402" s="119"/>
      <c r="Z402" s="119"/>
      <c r="AA402" s="10"/>
      <c r="AB402" s="5"/>
      <c r="AC402" s="5"/>
      <c r="AD402" s="240" t="e">
        <f>VLOOKUP(AA402,住所!A:D,4)</f>
        <v>#N/A</v>
      </c>
      <c r="AE402" s="119"/>
      <c r="AF402" s="119"/>
      <c r="AG402" s="7"/>
      <c r="AH402" s="7"/>
      <c r="AI402" s="5"/>
      <c r="AJ402" s="122">
        <v>1</v>
      </c>
      <c r="AK402" s="5"/>
      <c r="AL402" s="5"/>
      <c r="AM402" s="119"/>
      <c r="AN402" s="5"/>
      <c r="AO402" s="119"/>
      <c r="AP402" s="119"/>
      <c r="AQ402" s="119"/>
      <c r="AR402" s="119"/>
      <c r="AS402" s="119"/>
      <c r="AT402" s="119"/>
      <c r="AU402" s="119">
        <v>1</v>
      </c>
    </row>
    <row r="403" spans="1:47" s="8" customFormat="1" x14ac:dyDescent="0.15">
      <c r="A403" s="119">
        <v>402</v>
      </c>
      <c r="B403" s="5"/>
      <c r="C403" s="5"/>
      <c r="D403" s="10"/>
      <c r="E403" s="5"/>
      <c r="F403" s="10"/>
      <c r="G403" s="5"/>
      <c r="H403" s="5"/>
      <c r="I403" s="118"/>
      <c r="J403" s="10"/>
      <c r="K403" s="5"/>
      <c r="L403" s="7"/>
      <c r="M403" s="7"/>
      <c r="N403" s="10"/>
      <c r="O403" s="9"/>
      <c r="P403" s="9"/>
      <c r="Q403" s="10"/>
      <c r="R403" s="37"/>
      <c r="S403" s="37"/>
      <c r="T403" s="121">
        <f t="shared" si="7"/>
        <v>0</v>
      </c>
      <c r="U403" s="119"/>
      <c r="V403" s="119"/>
      <c r="W403" s="119"/>
      <c r="X403" s="119"/>
      <c r="Y403" s="119"/>
      <c r="Z403" s="119"/>
      <c r="AA403" s="10"/>
      <c r="AB403" s="5"/>
      <c r="AC403" s="5"/>
      <c r="AD403" s="240" t="e">
        <f>VLOOKUP(AA403,住所!A:D,4)</f>
        <v>#N/A</v>
      </c>
      <c r="AE403" s="119"/>
      <c r="AF403" s="119"/>
      <c r="AG403" s="7"/>
      <c r="AH403" s="7"/>
      <c r="AI403" s="5"/>
      <c r="AJ403" s="122">
        <v>1</v>
      </c>
      <c r="AK403" s="5"/>
      <c r="AL403" s="5"/>
      <c r="AM403" s="119"/>
      <c r="AN403" s="5"/>
      <c r="AO403" s="119"/>
      <c r="AP403" s="119"/>
      <c r="AQ403" s="119"/>
      <c r="AR403" s="119"/>
      <c r="AS403" s="119"/>
      <c r="AT403" s="119"/>
      <c r="AU403" s="119">
        <v>1</v>
      </c>
    </row>
    <row r="404" spans="1:47" s="8" customFormat="1" x14ac:dyDescent="0.15">
      <c r="A404" s="119">
        <v>403</v>
      </c>
      <c r="B404" s="5"/>
      <c r="C404" s="5"/>
      <c r="D404" s="10"/>
      <c r="E404" s="5"/>
      <c r="F404" s="10"/>
      <c r="G404" s="5"/>
      <c r="H404" s="5"/>
      <c r="I404" s="118"/>
      <c r="J404" s="10"/>
      <c r="K404" s="5"/>
      <c r="L404" s="7"/>
      <c r="M404" s="7"/>
      <c r="N404" s="10"/>
      <c r="O404" s="9"/>
      <c r="P404" s="9"/>
      <c r="Q404" s="10"/>
      <c r="R404" s="37"/>
      <c r="S404" s="37"/>
      <c r="T404" s="121">
        <f t="shared" si="7"/>
        <v>0</v>
      </c>
      <c r="U404" s="119"/>
      <c r="V404" s="119"/>
      <c r="W404" s="119"/>
      <c r="X404" s="119"/>
      <c r="Y404" s="119"/>
      <c r="Z404" s="119"/>
      <c r="AA404" s="10"/>
      <c r="AB404" s="5"/>
      <c r="AC404" s="5"/>
      <c r="AD404" s="240" t="e">
        <f>VLOOKUP(AA404,住所!A:D,4)</f>
        <v>#N/A</v>
      </c>
      <c r="AE404" s="119"/>
      <c r="AF404" s="119"/>
      <c r="AG404" s="7"/>
      <c r="AH404" s="7"/>
      <c r="AI404" s="5"/>
      <c r="AJ404" s="122">
        <v>1</v>
      </c>
      <c r="AK404" s="5"/>
      <c r="AL404" s="5"/>
      <c r="AM404" s="119"/>
      <c r="AN404" s="5"/>
      <c r="AO404" s="119"/>
      <c r="AP404" s="119"/>
      <c r="AQ404" s="119"/>
      <c r="AR404" s="119"/>
      <c r="AS404" s="119"/>
      <c r="AT404" s="119"/>
      <c r="AU404" s="119">
        <v>1</v>
      </c>
    </row>
    <row r="405" spans="1:47" s="8" customFormat="1" x14ac:dyDescent="0.15">
      <c r="A405" s="119">
        <v>404</v>
      </c>
      <c r="B405" s="5"/>
      <c r="C405" s="5"/>
      <c r="D405" s="10"/>
      <c r="E405" s="5"/>
      <c r="F405" s="10"/>
      <c r="G405" s="5"/>
      <c r="H405" s="5"/>
      <c r="I405" s="118"/>
      <c r="J405" s="10"/>
      <c r="K405" s="5"/>
      <c r="L405" s="7"/>
      <c r="M405" s="7"/>
      <c r="N405" s="10"/>
      <c r="O405" s="9"/>
      <c r="P405" s="9"/>
      <c r="Q405" s="10"/>
      <c r="R405" s="37"/>
      <c r="S405" s="37"/>
      <c r="T405" s="121">
        <f t="shared" si="7"/>
        <v>0</v>
      </c>
      <c r="U405" s="119"/>
      <c r="V405" s="119"/>
      <c r="W405" s="119"/>
      <c r="X405" s="119"/>
      <c r="Y405" s="119"/>
      <c r="Z405" s="119"/>
      <c r="AA405" s="10"/>
      <c r="AB405" s="5"/>
      <c r="AC405" s="5"/>
      <c r="AD405" s="240" t="e">
        <f>VLOOKUP(AA405,住所!A:D,4)</f>
        <v>#N/A</v>
      </c>
      <c r="AE405" s="119"/>
      <c r="AF405" s="119"/>
      <c r="AG405" s="7"/>
      <c r="AH405" s="7"/>
      <c r="AI405" s="5"/>
      <c r="AJ405" s="122">
        <v>1</v>
      </c>
      <c r="AK405" s="5"/>
      <c r="AL405" s="5"/>
      <c r="AM405" s="119"/>
      <c r="AN405" s="5"/>
      <c r="AO405" s="119"/>
      <c r="AP405" s="119"/>
      <c r="AQ405" s="119"/>
      <c r="AR405" s="119"/>
      <c r="AS405" s="119"/>
      <c r="AT405" s="119"/>
      <c r="AU405" s="119">
        <v>1</v>
      </c>
    </row>
    <row r="406" spans="1:47" s="8" customFormat="1" x14ac:dyDescent="0.15">
      <c r="A406" s="119">
        <v>405</v>
      </c>
      <c r="B406" s="5"/>
      <c r="C406" s="5"/>
      <c r="D406" s="10"/>
      <c r="E406" s="5"/>
      <c r="F406" s="10"/>
      <c r="G406" s="5"/>
      <c r="H406" s="5"/>
      <c r="I406" s="118"/>
      <c r="J406" s="10"/>
      <c r="K406" s="5"/>
      <c r="L406" s="7"/>
      <c r="M406" s="7"/>
      <c r="N406" s="10"/>
      <c r="O406" s="9"/>
      <c r="P406" s="9"/>
      <c r="Q406" s="10"/>
      <c r="R406" s="37"/>
      <c r="S406" s="37"/>
      <c r="T406" s="121">
        <f t="shared" si="7"/>
        <v>0</v>
      </c>
      <c r="U406" s="119"/>
      <c r="V406" s="119"/>
      <c r="W406" s="119"/>
      <c r="X406" s="119"/>
      <c r="Y406" s="119"/>
      <c r="Z406" s="119"/>
      <c r="AA406" s="10"/>
      <c r="AB406" s="5"/>
      <c r="AC406" s="5"/>
      <c r="AD406" s="240" t="e">
        <f>VLOOKUP(AA406,住所!A:D,4)</f>
        <v>#N/A</v>
      </c>
      <c r="AE406" s="119"/>
      <c r="AF406" s="119"/>
      <c r="AG406" s="7"/>
      <c r="AH406" s="7"/>
      <c r="AI406" s="5"/>
      <c r="AJ406" s="122">
        <v>1</v>
      </c>
      <c r="AK406" s="5"/>
      <c r="AL406" s="5"/>
      <c r="AM406" s="119"/>
      <c r="AN406" s="5"/>
      <c r="AO406" s="119"/>
      <c r="AP406" s="119"/>
      <c r="AQ406" s="119"/>
      <c r="AR406" s="119"/>
      <c r="AS406" s="119"/>
      <c r="AT406" s="119"/>
      <c r="AU406" s="119">
        <v>1</v>
      </c>
    </row>
    <row r="407" spans="1:47" s="8" customFormat="1" x14ac:dyDescent="0.15">
      <c r="A407" s="119">
        <v>406</v>
      </c>
      <c r="B407" s="5"/>
      <c r="C407" s="5"/>
      <c r="D407" s="10"/>
      <c r="E407" s="5"/>
      <c r="F407" s="10"/>
      <c r="G407" s="5"/>
      <c r="H407" s="5"/>
      <c r="I407" s="118"/>
      <c r="J407" s="10"/>
      <c r="K407" s="5"/>
      <c r="L407" s="7"/>
      <c r="M407" s="7"/>
      <c r="N407" s="10"/>
      <c r="O407" s="9"/>
      <c r="P407" s="9"/>
      <c r="Q407" s="10"/>
      <c r="R407" s="37"/>
      <c r="S407" s="37"/>
      <c r="T407" s="121">
        <f t="shared" si="7"/>
        <v>0</v>
      </c>
      <c r="U407" s="119"/>
      <c r="V407" s="119"/>
      <c r="W407" s="119"/>
      <c r="X407" s="119"/>
      <c r="Y407" s="119"/>
      <c r="Z407" s="119"/>
      <c r="AA407" s="10"/>
      <c r="AB407" s="5"/>
      <c r="AC407" s="5"/>
      <c r="AD407" s="240" t="e">
        <f>VLOOKUP(AA407,住所!A:D,4)</f>
        <v>#N/A</v>
      </c>
      <c r="AE407" s="119"/>
      <c r="AF407" s="119"/>
      <c r="AG407" s="7"/>
      <c r="AH407" s="7"/>
      <c r="AI407" s="5"/>
      <c r="AJ407" s="122">
        <v>1</v>
      </c>
      <c r="AK407" s="5"/>
      <c r="AL407" s="5"/>
      <c r="AM407" s="119"/>
      <c r="AN407" s="5"/>
      <c r="AO407" s="119"/>
      <c r="AP407" s="119"/>
      <c r="AQ407" s="119"/>
      <c r="AR407" s="119"/>
      <c r="AS407" s="119"/>
      <c r="AT407" s="119"/>
      <c r="AU407" s="119">
        <v>1</v>
      </c>
    </row>
    <row r="408" spans="1:47" s="8" customFormat="1" x14ac:dyDescent="0.15">
      <c r="A408" s="119">
        <v>407</v>
      </c>
      <c r="B408" s="5"/>
      <c r="C408" s="5"/>
      <c r="D408" s="10"/>
      <c r="E408" s="5"/>
      <c r="F408" s="10"/>
      <c r="G408" s="5"/>
      <c r="H408" s="5"/>
      <c r="I408" s="118"/>
      <c r="J408" s="10"/>
      <c r="K408" s="5"/>
      <c r="L408" s="7"/>
      <c r="M408" s="7"/>
      <c r="N408" s="10"/>
      <c r="O408" s="9"/>
      <c r="P408" s="9"/>
      <c r="Q408" s="10"/>
      <c r="R408" s="37"/>
      <c r="S408" s="37"/>
      <c r="T408" s="121">
        <f t="shared" si="7"/>
        <v>0</v>
      </c>
      <c r="U408" s="119"/>
      <c r="V408" s="119"/>
      <c r="W408" s="119"/>
      <c r="X408" s="119"/>
      <c r="Y408" s="119"/>
      <c r="Z408" s="119"/>
      <c r="AA408" s="10"/>
      <c r="AB408" s="5"/>
      <c r="AC408" s="5"/>
      <c r="AD408" s="240" t="e">
        <f>VLOOKUP(AA408,住所!A:D,4)</f>
        <v>#N/A</v>
      </c>
      <c r="AE408" s="119"/>
      <c r="AF408" s="119"/>
      <c r="AG408" s="7"/>
      <c r="AH408" s="7"/>
      <c r="AI408" s="5"/>
      <c r="AJ408" s="122">
        <v>1</v>
      </c>
      <c r="AK408" s="5"/>
      <c r="AL408" s="5"/>
      <c r="AM408" s="119"/>
      <c r="AN408" s="5"/>
      <c r="AO408" s="119"/>
      <c r="AP408" s="119"/>
      <c r="AQ408" s="119"/>
      <c r="AR408" s="119"/>
      <c r="AS408" s="119"/>
      <c r="AT408" s="119"/>
      <c r="AU408" s="119">
        <v>1</v>
      </c>
    </row>
    <row r="409" spans="1:47" s="8" customFormat="1" x14ac:dyDescent="0.15">
      <c r="A409" s="119">
        <v>408</v>
      </c>
      <c r="B409" s="5"/>
      <c r="C409" s="5"/>
      <c r="D409" s="10"/>
      <c r="E409" s="5"/>
      <c r="F409" s="10"/>
      <c r="G409" s="5"/>
      <c r="H409" s="5"/>
      <c r="I409" s="118"/>
      <c r="J409" s="10"/>
      <c r="K409" s="5"/>
      <c r="L409" s="7"/>
      <c r="M409" s="7"/>
      <c r="N409" s="10"/>
      <c r="O409" s="9"/>
      <c r="P409" s="9"/>
      <c r="Q409" s="10"/>
      <c r="R409" s="37"/>
      <c r="S409" s="37"/>
      <c r="T409" s="121">
        <f t="shared" si="7"/>
        <v>0</v>
      </c>
      <c r="U409" s="119"/>
      <c r="V409" s="119"/>
      <c r="W409" s="119"/>
      <c r="X409" s="119"/>
      <c r="Y409" s="119"/>
      <c r="Z409" s="119"/>
      <c r="AA409" s="10"/>
      <c r="AB409" s="5"/>
      <c r="AC409" s="5"/>
      <c r="AD409" s="240" t="e">
        <f>VLOOKUP(AA409,住所!A:D,4)</f>
        <v>#N/A</v>
      </c>
      <c r="AE409" s="119"/>
      <c r="AF409" s="119"/>
      <c r="AG409" s="7"/>
      <c r="AH409" s="7"/>
      <c r="AI409" s="5"/>
      <c r="AJ409" s="122">
        <v>1</v>
      </c>
      <c r="AK409" s="5"/>
      <c r="AL409" s="5"/>
      <c r="AM409" s="119"/>
      <c r="AN409" s="5"/>
      <c r="AO409" s="119"/>
      <c r="AP409" s="119"/>
      <c r="AQ409" s="119"/>
      <c r="AR409" s="119"/>
      <c r="AS409" s="119"/>
      <c r="AT409" s="119"/>
      <c r="AU409" s="119">
        <v>1</v>
      </c>
    </row>
    <row r="410" spans="1:47" s="8" customFormat="1" x14ac:dyDescent="0.15">
      <c r="A410" s="119">
        <v>409</v>
      </c>
      <c r="B410" s="5"/>
      <c r="C410" s="5"/>
      <c r="D410" s="10"/>
      <c r="E410" s="5"/>
      <c r="F410" s="10"/>
      <c r="G410" s="5"/>
      <c r="H410" s="5"/>
      <c r="I410" s="118"/>
      <c r="J410" s="10"/>
      <c r="K410" s="5"/>
      <c r="L410" s="7"/>
      <c r="M410" s="7"/>
      <c r="N410" s="10"/>
      <c r="O410" s="9"/>
      <c r="P410" s="9"/>
      <c r="Q410" s="10"/>
      <c r="R410" s="37"/>
      <c r="S410" s="37"/>
      <c r="T410" s="121">
        <f t="shared" si="7"/>
        <v>0</v>
      </c>
      <c r="U410" s="119"/>
      <c r="V410" s="119"/>
      <c r="W410" s="119"/>
      <c r="X410" s="119"/>
      <c r="Y410" s="119"/>
      <c r="Z410" s="119"/>
      <c r="AA410" s="10"/>
      <c r="AB410" s="5"/>
      <c r="AC410" s="5"/>
      <c r="AD410" s="240" t="e">
        <f>VLOOKUP(AA410,住所!A:D,4)</f>
        <v>#N/A</v>
      </c>
      <c r="AE410" s="119"/>
      <c r="AF410" s="119"/>
      <c r="AG410" s="7"/>
      <c r="AH410" s="7"/>
      <c r="AI410" s="5"/>
      <c r="AJ410" s="122">
        <v>1</v>
      </c>
      <c r="AK410" s="5"/>
      <c r="AL410" s="5"/>
      <c r="AM410" s="119"/>
      <c r="AN410" s="5"/>
      <c r="AO410" s="119"/>
      <c r="AP410" s="119"/>
      <c r="AQ410" s="119"/>
      <c r="AR410" s="119"/>
      <c r="AS410" s="119"/>
      <c r="AT410" s="119"/>
      <c r="AU410" s="119">
        <v>1</v>
      </c>
    </row>
    <row r="411" spans="1:47" s="8" customFormat="1" x14ac:dyDescent="0.15">
      <c r="A411" s="119">
        <v>410</v>
      </c>
      <c r="B411" s="5"/>
      <c r="C411" s="5"/>
      <c r="D411" s="10"/>
      <c r="E411" s="5"/>
      <c r="F411" s="10"/>
      <c r="G411" s="5"/>
      <c r="H411" s="5"/>
      <c r="I411" s="118"/>
      <c r="J411" s="10"/>
      <c r="K411" s="5"/>
      <c r="L411" s="7"/>
      <c r="M411" s="7"/>
      <c r="N411" s="10"/>
      <c r="O411" s="9"/>
      <c r="P411" s="9"/>
      <c r="Q411" s="10"/>
      <c r="R411" s="37"/>
      <c r="S411" s="37"/>
      <c r="T411" s="121">
        <f t="shared" si="7"/>
        <v>0</v>
      </c>
      <c r="U411" s="119"/>
      <c r="V411" s="119"/>
      <c r="W411" s="119"/>
      <c r="X411" s="119"/>
      <c r="Y411" s="119"/>
      <c r="Z411" s="119"/>
      <c r="AA411" s="10"/>
      <c r="AB411" s="5"/>
      <c r="AC411" s="5"/>
      <c r="AD411" s="240" t="e">
        <f>VLOOKUP(AA411,住所!A:D,4)</f>
        <v>#N/A</v>
      </c>
      <c r="AE411" s="119"/>
      <c r="AF411" s="119"/>
      <c r="AG411" s="7"/>
      <c r="AH411" s="7"/>
      <c r="AI411" s="5"/>
      <c r="AJ411" s="122">
        <v>1</v>
      </c>
      <c r="AK411" s="5"/>
      <c r="AL411" s="5"/>
      <c r="AM411" s="119"/>
      <c r="AN411" s="5"/>
      <c r="AO411" s="119"/>
      <c r="AP411" s="119"/>
      <c r="AQ411" s="119"/>
      <c r="AR411" s="119"/>
      <c r="AS411" s="119"/>
      <c r="AT411" s="119"/>
      <c r="AU411" s="119">
        <v>1</v>
      </c>
    </row>
    <row r="412" spans="1:47" s="8" customFormat="1" x14ac:dyDescent="0.15">
      <c r="A412" s="119">
        <v>411</v>
      </c>
      <c r="B412" s="5"/>
      <c r="C412" s="5"/>
      <c r="D412" s="10"/>
      <c r="E412" s="5"/>
      <c r="F412" s="10"/>
      <c r="G412" s="5"/>
      <c r="H412" s="5"/>
      <c r="I412" s="118"/>
      <c r="J412" s="10"/>
      <c r="K412" s="5"/>
      <c r="L412" s="7"/>
      <c r="M412" s="7"/>
      <c r="N412" s="10"/>
      <c r="O412" s="9"/>
      <c r="P412" s="9"/>
      <c r="Q412" s="10"/>
      <c r="R412" s="37"/>
      <c r="S412" s="37"/>
      <c r="T412" s="121">
        <f t="shared" si="7"/>
        <v>0</v>
      </c>
      <c r="U412" s="119"/>
      <c r="V412" s="119"/>
      <c r="W412" s="119"/>
      <c r="X412" s="119"/>
      <c r="Y412" s="119"/>
      <c r="Z412" s="119"/>
      <c r="AA412" s="10"/>
      <c r="AB412" s="5"/>
      <c r="AC412" s="5"/>
      <c r="AD412" s="240" t="e">
        <f>VLOOKUP(AA412,住所!A:D,4)</f>
        <v>#N/A</v>
      </c>
      <c r="AE412" s="119"/>
      <c r="AF412" s="119"/>
      <c r="AG412" s="7"/>
      <c r="AH412" s="7"/>
      <c r="AI412" s="5"/>
      <c r="AJ412" s="122">
        <v>1</v>
      </c>
      <c r="AK412" s="5"/>
      <c r="AL412" s="5"/>
      <c r="AM412" s="119"/>
      <c r="AN412" s="5"/>
      <c r="AO412" s="119"/>
      <c r="AP412" s="119"/>
      <c r="AQ412" s="119"/>
      <c r="AR412" s="119"/>
      <c r="AS412" s="119"/>
      <c r="AT412" s="119"/>
      <c r="AU412" s="119">
        <v>1</v>
      </c>
    </row>
    <row r="413" spans="1:47" s="8" customFormat="1" x14ac:dyDescent="0.15">
      <c r="A413" s="119">
        <v>412</v>
      </c>
      <c r="B413" s="5"/>
      <c r="C413" s="5"/>
      <c r="D413" s="10"/>
      <c r="E413" s="5"/>
      <c r="F413" s="10"/>
      <c r="G413" s="5"/>
      <c r="H413" s="5"/>
      <c r="I413" s="118"/>
      <c r="J413" s="10"/>
      <c r="K413" s="5"/>
      <c r="L413" s="7"/>
      <c r="M413" s="7"/>
      <c r="N413" s="10"/>
      <c r="O413" s="9"/>
      <c r="P413" s="9"/>
      <c r="Q413" s="10"/>
      <c r="R413" s="37"/>
      <c r="S413" s="37"/>
      <c r="T413" s="121">
        <f t="shared" si="7"/>
        <v>0</v>
      </c>
      <c r="U413" s="119"/>
      <c r="V413" s="119"/>
      <c r="W413" s="119"/>
      <c r="X413" s="119"/>
      <c r="Y413" s="119"/>
      <c r="Z413" s="119"/>
      <c r="AA413" s="10"/>
      <c r="AB413" s="5"/>
      <c r="AC413" s="5"/>
      <c r="AD413" s="240" t="e">
        <f>VLOOKUP(AA413,住所!A:D,4)</f>
        <v>#N/A</v>
      </c>
      <c r="AE413" s="119"/>
      <c r="AF413" s="119"/>
      <c r="AG413" s="7"/>
      <c r="AH413" s="7"/>
      <c r="AI413" s="5"/>
      <c r="AJ413" s="122">
        <v>1</v>
      </c>
      <c r="AK413" s="5"/>
      <c r="AL413" s="5"/>
      <c r="AM413" s="119"/>
      <c r="AN413" s="5"/>
      <c r="AO413" s="119"/>
      <c r="AP413" s="119"/>
      <c r="AQ413" s="119"/>
      <c r="AR413" s="119"/>
      <c r="AS413" s="119"/>
      <c r="AT413" s="119"/>
      <c r="AU413" s="119">
        <v>1</v>
      </c>
    </row>
    <row r="414" spans="1:47" s="8" customFormat="1" x14ac:dyDescent="0.15">
      <c r="A414" s="119">
        <v>413</v>
      </c>
      <c r="B414" s="5"/>
      <c r="C414" s="5"/>
      <c r="D414" s="10"/>
      <c r="E414" s="5"/>
      <c r="F414" s="10"/>
      <c r="G414" s="5"/>
      <c r="H414" s="5"/>
      <c r="I414" s="118"/>
      <c r="J414" s="10"/>
      <c r="K414" s="5"/>
      <c r="L414" s="7"/>
      <c r="M414" s="7"/>
      <c r="N414" s="10"/>
      <c r="O414" s="9"/>
      <c r="P414" s="9"/>
      <c r="Q414" s="10"/>
      <c r="R414" s="37"/>
      <c r="S414" s="37"/>
      <c r="T414" s="121">
        <f t="shared" si="7"/>
        <v>0</v>
      </c>
      <c r="U414" s="119"/>
      <c r="V414" s="119"/>
      <c r="W414" s="119"/>
      <c r="X414" s="119"/>
      <c r="Y414" s="119"/>
      <c r="Z414" s="119"/>
      <c r="AA414" s="10"/>
      <c r="AB414" s="5"/>
      <c r="AC414" s="5"/>
      <c r="AD414" s="240" t="e">
        <f>VLOOKUP(AA414,住所!A:D,4)</f>
        <v>#N/A</v>
      </c>
      <c r="AE414" s="119"/>
      <c r="AF414" s="119"/>
      <c r="AG414" s="7"/>
      <c r="AH414" s="7"/>
      <c r="AI414" s="5"/>
      <c r="AJ414" s="122">
        <v>1</v>
      </c>
      <c r="AK414" s="5"/>
      <c r="AL414" s="5"/>
      <c r="AM414" s="119"/>
      <c r="AN414" s="5"/>
      <c r="AO414" s="119"/>
      <c r="AP414" s="119"/>
      <c r="AQ414" s="119"/>
      <c r="AR414" s="119"/>
      <c r="AS414" s="119"/>
      <c r="AT414" s="119"/>
      <c r="AU414" s="119">
        <v>1</v>
      </c>
    </row>
    <row r="415" spans="1:47" s="8" customFormat="1" x14ac:dyDescent="0.15">
      <c r="A415" s="119">
        <v>414</v>
      </c>
      <c r="B415" s="5"/>
      <c r="C415" s="5"/>
      <c r="D415" s="10"/>
      <c r="E415" s="5"/>
      <c r="F415" s="10"/>
      <c r="G415" s="5"/>
      <c r="H415" s="5"/>
      <c r="I415" s="118"/>
      <c r="J415" s="10"/>
      <c r="K415" s="5"/>
      <c r="L415" s="7"/>
      <c r="M415" s="7"/>
      <c r="N415" s="10"/>
      <c r="O415" s="9"/>
      <c r="P415" s="9"/>
      <c r="Q415" s="10"/>
      <c r="R415" s="37"/>
      <c r="S415" s="37"/>
      <c r="T415" s="121">
        <f t="shared" si="7"/>
        <v>0</v>
      </c>
      <c r="U415" s="119"/>
      <c r="V415" s="119"/>
      <c r="W415" s="119"/>
      <c r="X415" s="119"/>
      <c r="Y415" s="119"/>
      <c r="Z415" s="119"/>
      <c r="AA415" s="10"/>
      <c r="AB415" s="5"/>
      <c r="AC415" s="5"/>
      <c r="AD415" s="240" t="e">
        <f>VLOOKUP(AA415,住所!A:D,4)</f>
        <v>#N/A</v>
      </c>
      <c r="AE415" s="119"/>
      <c r="AF415" s="119"/>
      <c r="AG415" s="7"/>
      <c r="AH415" s="7"/>
      <c r="AI415" s="5"/>
      <c r="AJ415" s="122">
        <v>1</v>
      </c>
      <c r="AK415" s="5"/>
      <c r="AL415" s="5"/>
      <c r="AM415" s="119"/>
      <c r="AN415" s="5"/>
      <c r="AO415" s="119"/>
      <c r="AP415" s="119"/>
      <c r="AQ415" s="119"/>
      <c r="AR415" s="119"/>
      <c r="AS415" s="119"/>
      <c r="AT415" s="119"/>
      <c r="AU415" s="119">
        <v>1</v>
      </c>
    </row>
    <row r="416" spans="1:47" s="8" customFormat="1" x14ac:dyDescent="0.15">
      <c r="A416" s="119">
        <v>415</v>
      </c>
      <c r="B416" s="5"/>
      <c r="C416" s="5"/>
      <c r="D416" s="10"/>
      <c r="E416" s="5"/>
      <c r="F416" s="10"/>
      <c r="G416" s="5"/>
      <c r="H416" s="5"/>
      <c r="I416" s="118"/>
      <c r="J416" s="10"/>
      <c r="K416" s="5"/>
      <c r="L416" s="7"/>
      <c r="M416" s="7"/>
      <c r="N416" s="10"/>
      <c r="O416" s="9"/>
      <c r="P416" s="9"/>
      <c r="Q416" s="10"/>
      <c r="R416" s="37"/>
      <c r="S416" s="37"/>
      <c r="T416" s="121">
        <f t="shared" si="7"/>
        <v>0</v>
      </c>
      <c r="U416" s="119"/>
      <c r="V416" s="119"/>
      <c r="W416" s="119"/>
      <c r="X416" s="119"/>
      <c r="Y416" s="119"/>
      <c r="Z416" s="119"/>
      <c r="AA416" s="10"/>
      <c r="AB416" s="5"/>
      <c r="AC416" s="5"/>
      <c r="AD416" s="240" t="e">
        <f>VLOOKUP(AA416,住所!A:D,4)</f>
        <v>#N/A</v>
      </c>
      <c r="AE416" s="119"/>
      <c r="AF416" s="119"/>
      <c r="AG416" s="7"/>
      <c r="AH416" s="7"/>
      <c r="AI416" s="5"/>
      <c r="AJ416" s="122">
        <v>1</v>
      </c>
      <c r="AK416" s="5"/>
      <c r="AL416" s="5"/>
      <c r="AM416" s="119"/>
      <c r="AN416" s="5"/>
      <c r="AO416" s="119"/>
      <c r="AP416" s="119"/>
      <c r="AQ416" s="119"/>
      <c r="AR416" s="119"/>
      <c r="AS416" s="119"/>
      <c r="AT416" s="119"/>
      <c r="AU416" s="119">
        <v>1</v>
      </c>
    </row>
    <row r="417" spans="1:47" s="8" customFormat="1" x14ac:dyDescent="0.15">
      <c r="A417" s="119">
        <v>416</v>
      </c>
      <c r="B417" s="5"/>
      <c r="C417" s="5"/>
      <c r="D417" s="10"/>
      <c r="E417" s="5"/>
      <c r="F417" s="10"/>
      <c r="G417" s="5"/>
      <c r="H417" s="5"/>
      <c r="I417" s="118"/>
      <c r="J417" s="10"/>
      <c r="K417" s="5"/>
      <c r="L417" s="7"/>
      <c r="M417" s="7"/>
      <c r="N417" s="10"/>
      <c r="O417" s="9"/>
      <c r="P417" s="9"/>
      <c r="Q417" s="10"/>
      <c r="R417" s="37"/>
      <c r="S417" s="37"/>
      <c r="T417" s="121">
        <f t="shared" si="7"/>
        <v>0</v>
      </c>
      <c r="U417" s="119"/>
      <c r="V417" s="119"/>
      <c r="W417" s="119"/>
      <c r="X417" s="119"/>
      <c r="Y417" s="119"/>
      <c r="Z417" s="119"/>
      <c r="AA417" s="10"/>
      <c r="AB417" s="5"/>
      <c r="AC417" s="5"/>
      <c r="AD417" s="240" t="e">
        <f>VLOOKUP(AA417,住所!A:D,4)</f>
        <v>#N/A</v>
      </c>
      <c r="AE417" s="119"/>
      <c r="AF417" s="119"/>
      <c r="AG417" s="7"/>
      <c r="AH417" s="7"/>
      <c r="AI417" s="5"/>
      <c r="AJ417" s="122">
        <v>1</v>
      </c>
      <c r="AK417" s="5"/>
      <c r="AL417" s="5"/>
      <c r="AM417" s="119"/>
      <c r="AN417" s="5"/>
      <c r="AO417" s="119"/>
      <c r="AP417" s="119"/>
      <c r="AQ417" s="119"/>
      <c r="AR417" s="119"/>
      <c r="AS417" s="119"/>
      <c r="AT417" s="119"/>
      <c r="AU417" s="119">
        <v>1</v>
      </c>
    </row>
    <row r="418" spans="1:47" s="8" customFormat="1" x14ac:dyDescent="0.15">
      <c r="A418" s="119">
        <v>417</v>
      </c>
      <c r="B418" s="5"/>
      <c r="C418" s="5"/>
      <c r="D418" s="10"/>
      <c r="E418" s="5"/>
      <c r="F418" s="10"/>
      <c r="G418" s="5"/>
      <c r="H418" s="5"/>
      <c r="I418" s="118"/>
      <c r="J418" s="10"/>
      <c r="K418" s="5"/>
      <c r="L418" s="7"/>
      <c r="M418" s="7"/>
      <c r="N418" s="10"/>
      <c r="O418" s="9"/>
      <c r="P418" s="9"/>
      <c r="Q418" s="10"/>
      <c r="R418" s="37"/>
      <c r="S418" s="37"/>
      <c r="T418" s="121">
        <f t="shared" si="7"/>
        <v>0</v>
      </c>
      <c r="U418" s="119"/>
      <c r="V418" s="119"/>
      <c r="W418" s="119"/>
      <c r="X418" s="119"/>
      <c r="Y418" s="119"/>
      <c r="Z418" s="119"/>
      <c r="AA418" s="10"/>
      <c r="AB418" s="5"/>
      <c r="AC418" s="5"/>
      <c r="AD418" s="240" t="e">
        <f>VLOOKUP(AA418,住所!A:D,4)</f>
        <v>#N/A</v>
      </c>
      <c r="AE418" s="119"/>
      <c r="AF418" s="119"/>
      <c r="AG418" s="7"/>
      <c r="AH418" s="7"/>
      <c r="AI418" s="5"/>
      <c r="AJ418" s="122">
        <v>1</v>
      </c>
      <c r="AK418" s="5"/>
      <c r="AL418" s="5"/>
      <c r="AM418" s="119"/>
      <c r="AN418" s="5"/>
      <c r="AO418" s="119"/>
      <c r="AP418" s="119"/>
      <c r="AQ418" s="119"/>
      <c r="AR418" s="119"/>
      <c r="AS418" s="119"/>
      <c r="AT418" s="119"/>
      <c r="AU418" s="119">
        <v>1</v>
      </c>
    </row>
    <row r="419" spans="1:47" s="8" customFormat="1" x14ac:dyDescent="0.15">
      <c r="A419" s="119">
        <v>418</v>
      </c>
      <c r="B419" s="5"/>
      <c r="C419" s="5"/>
      <c r="D419" s="10"/>
      <c r="E419" s="5"/>
      <c r="F419" s="10"/>
      <c r="G419" s="5"/>
      <c r="H419" s="5"/>
      <c r="I419" s="118"/>
      <c r="J419" s="10"/>
      <c r="K419" s="5"/>
      <c r="L419" s="7"/>
      <c r="M419" s="7"/>
      <c r="N419" s="10"/>
      <c r="O419" s="9"/>
      <c r="P419" s="9"/>
      <c r="Q419" s="10"/>
      <c r="R419" s="37"/>
      <c r="S419" s="37"/>
      <c r="T419" s="121">
        <f t="shared" si="7"/>
        <v>0</v>
      </c>
      <c r="U419" s="119"/>
      <c r="V419" s="119"/>
      <c r="W419" s="119"/>
      <c r="X419" s="119"/>
      <c r="Y419" s="119"/>
      <c r="Z419" s="119"/>
      <c r="AA419" s="10"/>
      <c r="AB419" s="5"/>
      <c r="AC419" s="5"/>
      <c r="AD419" s="240" t="e">
        <f>VLOOKUP(AA419,住所!A:D,4)</f>
        <v>#N/A</v>
      </c>
      <c r="AE419" s="119"/>
      <c r="AF419" s="119"/>
      <c r="AG419" s="7"/>
      <c r="AH419" s="7"/>
      <c r="AI419" s="5"/>
      <c r="AJ419" s="122">
        <v>1</v>
      </c>
      <c r="AK419" s="5"/>
      <c r="AL419" s="5"/>
      <c r="AM419" s="119"/>
      <c r="AN419" s="5"/>
      <c r="AO419" s="119"/>
      <c r="AP419" s="119"/>
      <c r="AQ419" s="119"/>
      <c r="AR419" s="119"/>
      <c r="AS419" s="119"/>
      <c r="AT419" s="119"/>
      <c r="AU419" s="119">
        <v>1</v>
      </c>
    </row>
    <row r="420" spans="1:47" s="8" customFormat="1" x14ac:dyDescent="0.15">
      <c r="A420" s="119">
        <v>419</v>
      </c>
      <c r="B420" s="5"/>
      <c r="C420" s="5"/>
      <c r="D420" s="10"/>
      <c r="E420" s="5"/>
      <c r="F420" s="10"/>
      <c r="G420" s="5"/>
      <c r="H420" s="5"/>
      <c r="I420" s="118"/>
      <c r="J420" s="10"/>
      <c r="K420" s="5"/>
      <c r="L420" s="7"/>
      <c r="M420" s="7"/>
      <c r="N420" s="10"/>
      <c r="O420" s="9"/>
      <c r="P420" s="9"/>
      <c r="Q420" s="10"/>
      <c r="R420" s="37"/>
      <c r="S420" s="37"/>
      <c r="T420" s="121">
        <f t="shared" si="7"/>
        <v>0</v>
      </c>
      <c r="U420" s="119"/>
      <c r="V420" s="119"/>
      <c r="W420" s="119"/>
      <c r="X420" s="119"/>
      <c r="Y420" s="119"/>
      <c r="Z420" s="119"/>
      <c r="AA420" s="10"/>
      <c r="AB420" s="5"/>
      <c r="AC420" s="5"/>
      <c r="AD420" s="240" t="e">
        <f>VLOOKUP(AA420,住所!A:D,4)</f>
        <v>#N/A</v>
      </c>
      <c r="AE420" s="119"/>
      <c r="AF420" s="119"/>
      <c r="AG420" s="7"/>
      <c r="AH420" s="7"/>
      <c r="AI420" s="5"/>
      <c r="AJ420" s="122">
        <v>1</v>
      </c>
      <c r="AK420" s="5"/>
      <c r="AL420" s="5"/>
      <c r="AM420" s="119"/>
      <c r="AN420" s="5"/>
      <c r="AO420" s="119"/>
      <c r="AP420" s="119"/>
      <c r="AQ420" s="119"/>
      <c r="AR420" s="119"/>
      <c r="AS420" s="119"/>
      <c r="AT420" s="119"/>
      <c r="AU420" s="119">
        <v>1</v>
      </c>
    </row>
    <row r="421" spans="1:47" s="8" customFormat="1" x14ac:dyDescent="0.15">
      <c r="A421" s="119">
        <v>420</v>
      </c>
      <c r="B421" s="5"/>
      <c r="C421" s="5"/>
      <c r="D421" s="10"/>
      <c r="E421" s="5"/>
      <c r="F421" s="10"/>
      <c r="G421" s="5"/>
      <c r="H421" s="5"/>
      <c r="I421" s="118"/>
      <c r="J421" s="10"/>
      <c r="K421" s="5"/>
      <c r="L421" s="7"/>
      <c r="M421" s="7"/>
      <c r="N421" s="10"/>
      <c r="O421" s="9"/>
      <c r="P421" s="9"/>
      <c r="Q421" s="10"/>
      <c r="R421" s="37"/>
      <c r="S421" s="37"/>
      <c r="T421" s="121">
        <f t="shared" si="7"/>
        <v>0</v>
      </c>
      <c r="U421" s="119"/>
      <c r="V421" s="119"/>
      <c r="W421" s="119"/>
      <c r="X421" s="119"/>
      <c r="Y421" s="119"/>
      <c r="Z421" s="119"/>
      <c r="AA421" s="10"/>
      <c r="AB421" s="5"/>
      <c r="AC421" s="5"/>
      <c r="AD421" s="240" t="e">
        <f>VLOOKUP(AA421,住所!A:D,4)</f>
        <v>#N/A</v>
      </c>
      <c r="AE421" s="119"/>
      <c r="AF421" s="119"/>
      <c r="AG421" s="7"/>
      <c r="AH421" s="7"/>
      <c r="AI421" s="5"/>
      <c r="AJ421" s="122">
        <v>1</v>
      </c>
      <c r="AK421" s="5"/>
      <c r="AL421" s="5"/>
      <c r="AM421" s="119"/>
      <c r="AN421" s="5"/>
      <c r="AO421" s="119"/>
      <c r="AP421" s="119"/>
      <c r="AQ421" s="119"/>
      <c r="AR421" s="119"/>
      <c r="AS421" s="119"/>
      <c r="AT421" s="119"/>
      <c r="AU421" s="119">
        <v>1</v>
      </c>
    </row>
    <row r="422" spans="1:47" s="8" customFormat="1" x14ac:dyDescent="0.15">
      <c r="A422" s="119">
        <v>421</v>
      </c>
      <c r="B422" s="5"/>
      <c r="C422" s="5"/>
      <c r="D422" s="10"/>
      <c r="E422" s="5"/>
      <c r="F422" s="10"/>
      <c r="G422" s="5"/>
      <c r="H422" s="5"/>
      <c r="I422" s="118"/>
      <c r="J422" s="10"/>
      <c r="K422" s="5"/>
      <c r="L422" s="7"/>
      <c r="M422" s="7"/>
      <c r="N422" s="10"/>
      <c r="O422" s="9"/>
      <c r="P422" s="9"/>
      <c r="Q422" s="10"/>
      <c r="R422" s="37"/>
      <c r="S422" s="37"/>
      <c r="T422" s="121">
        <f t="shared" si="7"/>
        <v>0</v>
      </c>
      <c r="U422" s="119"/>
      <c r="V422" s="119"/>
      <c r="W422" s="119"/>
      <c r="X422" s="119"/>
      <c r="Y422" s="119"/>
      <c r="Z422" s="119"/>
      <c r="AA422" s="10"/>
      <c r="AB422" s="5"/>
      <c r="AC422" s="5"/>
      <c r="AD422" s="240" t="e">
        <f>VLOOKUP(AA422,住所!A:D,4)</f>
        <v>#N/A</v>
      </c>
      <c r="AE422" s="119"/>
      <c r="AF422" s="119"/>
      <c r="AG422" s="7"/>
      <c r="AH422" s="7"/>
      <c r="AI422" s="5"/>
      <c r="AJ422" s="122">
        <v>1</v>
      </c>
      <c r="AK422" s="5"/>
      <c r="AL422" s="5"/>
      <c r="AM422" s="119"/>
      <c r="AN422" s="5"/>
      <c r="AO422" s="119"/>
      <c r="AP422" s="119"/>
      <c r="AQ422" s="119"/>
      <c r="AR422" s="119"/>
      <c r="AS422" s="119"/>
      <c r="AT422" s="119"/>
      <c r="AU422" s="119">
        <v>1</v>
      </c>
    </row>
    <row r="423" spans="1:47" s="8" customFormat="1" x14ac:dyDescent="0.15">
      <c r="A423" s="119">
        <v>422</v>
      </c>
      <c r="B423" s="5"/>
      <c r="C423" s="5"/>
      <c r="D423" s="10"/>
      <c r="E423" s="5"/>
      <c r="F423" s="10"/>
      <c r="G423" s="5"/>
      <c r="H423" s="5"/>
      <c r="I423" s="118"/>
      <c r="J423" s="10"/>
      <c r="K423" s="5"/>
      <c r="L423" s="7"/>
      <c r="M423" s="7"/>
      <c r="N423" s="10"/>
      <c r="O423" s="9"/>
      <c r="P423" s="9"/>
      <c r="Q423" s="10"/>
      <c r="R423" s="37"/>
      <c r="S423" s="37"/>
      <c r="T423" s="121">
        <f t="shared" si="7"/>
        <v>0</v>
      </c>
      <c r="U423" s="119"/>
      <c r="V423" s="119"/>
      <c r="W423" s="119"/>
      <c r="X423" s="119"/>
      <c r="Y423" s="119"/>
      <c r="Z423" s="119"/>
      <c r="AA423" s="10"/>
      <c r="AB423" s="5"/>
      <c r="AC423" s="5"/>
      <c r="AD423" s="240" t="e">
        <f>VLOOKUP(AA423,住所!A:D,4)</f>
        <v>#N/A</v>
      </c>
      <c r="AE423" s="119"/>
      <c r="AF423" s="119"/>
      <c r="AG423" s="7"/>
      <c r="AH423" s="7"/>
      <c r="AI423" s="5"/>
      <c r="AJ423" s="122">
        <v>1</v>
      </c>
      <c r="AK423" s="5"/>
      <c r="AL423" s="5"/>
      <c r="AM423" s="119"/>
      <c r="AN423" s="5"/>
      <c r="AO423" s="119"/>
      <c r="AP423" s="119"/>
      <c r="AQ423" s="119"/>
      <c r="AR423" s="119"/>
      <c r="AS423" s="119"/>
      <c r="AT423" s="119"/>
      <c r="AU423" s="119">
        <v>1</v>
      </c>
    </row>
    <row r="424" spans="1:47" s="8" customFormat="1" x14ac:dyDescent="0.15">
      <c r="A424" s="119">
        <v>423</v>
      </c>
      <c r="B424" s="5"/>
      <c r="C424" s="5"/>
      <c r="D424" s="10"/>
      <c r="E424" s="5"/>
      <c r="F424" s="10"/>
      <c r="G424" s="5"/>
      <c r="H424" s="5"/>
      <c r="I424" s="118"/>
      <c r="J424" s="10"/>
      <c r="K424" s="5"/>
      <c r="L424" s="7"/>
      <c r="M424" s="7"/>
      <c r="N424" s="10"/>
      <c r="O424" s="9"/>
      <c r="P424" s="9"/>
      <c r="Q424" s="10"/>
      <c r="R424" s="37"/>
      <c r="S424" s="37"/>
      <c r="T424" s="121">
        <f t="shared" si="7"/>
        <v>0</v>
      </c>
      <c r="U424" s="119"/>
      <c r="V424" s="119"/>
      <c r="W424" s="119"/>
      <c r="X424" s="119"/>
      <c r="Y424" s="119"/>
      <c r="Z424" s="119"/>
      <c r="AA424" s="10"/>
      <c r="AB424" s="5"/>
      <c r="AC424" s="5"/>
      <c r="AD424" s="240" t="e">
        <f>VLOOKUP(AA424,住所!A:D,4)</f>
        <v>#N/A</v>
      </c>
      <c r="AE424" s="119"/>
      <c r="AF424" s="119"/>
      <c r="AG424" s="7"/>
      <c r="AH424" s="7"/>
      <c r="AI424" s="5"/>
      <c r="AJ424" s="122">
        <v>1</v>
      </c>
      <c r="AK424" s="5"/>
      <c r="AL424" s="5"/>
      <c r="AM424" s="119"/>
      <c r="AN424" s="5"/>
      <c r="AO424" s="119"/>
      <c r="AP424" s="119"/>
      <c r="AQ424" s="119"/>
      <c r="AR424" s="119"/>
      <c r="AS424" s="119"/>
      <c r="AT424" s="119"/>
      <c r="AU424" s="119">
        <v>1</v>
      </c>
    </row>
    <row r="425" spans="1:47" s="8" customFormat="1" x14ac:dyDescent="0.15">
      <c r="A425" s="119">
        <v>424</v>
      </c>
      <c r="B425" s="5"/>
      <c r="C425" s="5"/>
      <c r="D425" s="10"/>
      <c r="E425" s="5"/>
      <c r="F425" s="10"/>
      <c r="G425" s="5"/>
      <c r="H425" s="5"/>
      <c r="I425" s="118"/>
      <c r="J425" s="10"/>
      <c r="K425" s="5"/>
      <c r="L425" s="7"/>
      <c r="M425" s="7"/>
      <c r="N425" s="10"/>
      <c r="O425" s="9"/>
      <c r="P425" s="9"/>
      <c r="Q425" s="10"/>
      <c r="R425" s="37"/>
      <c r="S425" s="37"/>
      <c r="T425" s="121">
        <f t="shared" si="7"/>
        <v>0</v>
      </c>
      <c r="U425" s="119"/>
      <c r="V425" s="119"/>
      <c r="W425" s="119"/>
      <c r="X425" s="119"/>
      <c r="Y425" s="119"/>
      <c r="Z425" s="119"/>
      <c r="AA425" s="10"/>
      <c r="AB425" s="5"/>
      <c r="AC425" s="5"/>
      <c r="AD425" s="240" t="e">
        <f>VLOOKUP(AA425,住所!A:D,4)</f>
        <v>#N/A</v>
      </c>
      <c r="AE425" s="119"/>
      <c r="AF425" s="119"/>
      <c r="AG425" s="7"/>
      <c r="AH425" s="7"/>
      <c r="AI425" s="5"/>
      <c r="AJ425" s="122">
        <v>1</v>
      </c>
      <c r="AK425" s="5"/>
      <c r="AL425" s="5"/>
      <c r="AM425" s="119"/>
      <c r="AN425" s="5"/>
      <c r="AO425" s="119"/>
      <c r="AP425" s="119"/>
      <c r="AQ425" s="119"/>
      <c r="AR425" s="119"/>
      <c r="AS425" s="119"/>
      <c r="AT425" s="119"/>
      <c r="AU425" s="119">
        <v>1</v>
      </c>
    </row>
    <row r="426" spans="1:47" s="8" customFormat="1" x14ac:dyDescent="0.15">
      <c r="A426" s="119">
        <v>425</v>
      </c>
      <c r="B426" s="5"/>
      <c r="C426" s="5"/>
      <c r="D426" s="10"/>
      <c r="E426" s="5"/>
      <c r="F426" s="10"/>
      <c r="G426" s="5"/>
      <c r="H426" s="5"/>
      <c r="I426" s="118"/>
      <c r="J426" s="10"/>
      <c r="K426" s="5"/>
      <c r="L426" s="7"/>
      <c r="M426" s="7"/>
      <c r="N426" s="10"/>
      <c r="O426" s="9"/>
      <c r="P426" s="9"/>
      <c r="Q426" s="10"/>
      <c r="R426" s="37"/>
      <c r="S426" s="37"/>
      <c r="T426" s="121">
        <f t="shared" si="7"/>
        <v>0</v>
      </c>
      <c r="U426" s="119"/>
      <c r="V426" s="119"/>
      <c r="W426" s="119"/>
      <c r="X426" s="119"/>
      <c r="Y426" s="119"/>
      <c r="Z426" s="119"/>
      <c r="AA426" s="10"/>
      <c r="AB426" s="5"/>
      <c r="AC426" s="5"/>
      <c r="AD426" s="240" t="e">
        <f>VLOOKUP(AA426,住所!A:D,4)</f>
        <v>#N/A</v>
      </c>
      <c r="AE426" s="119"/>
      <c r="AF426" s="119"/>
      <c r="AG426" s="7"/>
      <c r="AH426" s="7"/>
      <c r="AI426" s="5"/>
      <c r="AJ426" s="122">
        <v>1</v>
      </c>
      <c r="AK426" s="5"/>
      <c r="AL426" s="5"/>
      <c r="AM426" s="119"/>
      <c r="AN426" s="5"/>
      <c r="AO426" s="119"/>
      <c r="AP426" s="119"/>
      <c r="AQ426" s="119"/>
      <c r="AR426" s="119"/>
      <c r="AS426" s="119"/>
      <c r="AT426" s="119"/>
      <c r="AU426" s="119">
        <v>1</v>
      </c>
    </row>
    <row r="427" spans="1:47" s="8" customFormat="1" x14ac:dyDescent="0.15">
      <c r="A427" s="119">
        <v>426</v>
      </c>
      <c r="B427" s="5"/>
      <c r="C427" s="5"/>
      <c r="D427" s="10"/>
      <c r="E427" s="5"/>
      <c r="F427" s="10"/>
      <c r="G427" s="5"/>
      <c r="H427" s="5"/>
      <c r="I427" s="118"/>
      <c r="J427" s="10"/>
      <c r="K427" s="5"/>
      <c r="L427" s="7"/>
      <c r="M427" s="7"/>
      <c r="N427" s="10"/>
      <c r="O427" s="9"/>
      <c r="P427" s="9"/>
      <c r="Q427" s="10"/>
      <c r="R427" s="37"/>
      <c r="S427" s="37"/>
      <c r="T427" s="121">
        <f t="shared" si="7"/>
        <v>0</v>
      </c>
      <c r="U427" s="119"/>
      <c r="V427" s="119"/>
      <c r="W427" s="119"/>
      <c r="X427" s="119"/>
      <c r="Y427" s="119"/>
      <c r="Z427" s="119"/>
      <c r="AA427" s="10"/>
      <c r="AB427" s="5"/>
      <c r="AC427" s="5"/>
      <c r="AD427" s="240" t="e">
        <f>VLOOKUP(AA427,住所!A:D,4)</f>
        <v>#N/A</v>
      </c>
      <c r="AE427" s="119"/>
      <c r="AF427" s="119"/>
      <c r="AG427" s="7"/>
      <c r="AH427" s="7"/>
      <c r="AI427" s="5"/>
      <c r="AJ427" s="122">
        <v>1</v>
      </c>
      <c r="AK427" s="5"/>
      <c r="AL427" s="5"/>
      <c r="AM427" s="119"/>
      <c r="AN427" s="5"/>
      <c r="AO427" s="119"/>
      <c r="AP427" s="119"/>
      <c r="AQ427" s="119"/>
      <c r="AR427" s="119"/>
      <c r="AS427" s="119"/>
      <c r="AT427" s="119"/>
      <c r="AU427" s="119">
        <v>1</v>
      </c>
    </row>
    <row r="428" spans="1:47" s="8" customFormat="1" x14ac:dyDescent="0.15">
      <c r="A428" s="119">
        <v>427</v>
      </c>
      <c r="B428" s="5"/>
      <c r="C428" s="5"/>
      <c r="D428" s="10"/>
      <c r="E428" s="5"/>
      <c r="F428" s="10"/>
      <c r="G428" s="5"/>
      <c r="H428" s="5"/>
      <c r="I428" s="118"/>
      <c r="J428" s="10"/>
      <c r="K428" s="5"/>
      <c r="L428" s="7"/>
      <c r="M428" s="7"/>
      <c r="N428" s="10"/>
      <c r="O428" s="9"/>
      <c r="P428" s="9"/>
      <c r="Q428" s="10"/>
      <c r="R428" s="37"/>
      <c r="S428" s="37"/>
      <c r="T428" s="121">
        <f t="shared" si="7"/>
        <v>0</v>
      </c>
      <c r="U428" s="119"/>
      <c r="V428" s="119"/>
      <c r="W428" s="119"/>
      <c r="X428" s="119"/>
      <c r="Y428" s="119"/>
      <c r="Z428" s="119"/>
      <c r="AA428" s="10"/>
      <c r="AB428" s="5"/>
      <c r="AC428" s="5"/>
      <c r="AD428" s="240" t="e">
        <f>VLOOKUP(AA428,住所!A:D,4)</f>
        <v>#N/A</v>
      </c>
      <c r="AE428" s="119"/>
      <c r="AF428" s="119"/>
      <c r="AG428" s="7"/>
      <c r="AH428" s="7"/>
      <c r="AI428" s="5"/>
      <c r="AJ428" s="122">
        <v>1</v>
      </c>
      <c r="AK428" s="5"/>
      <c r="AL428" s="5"/>
      <c r="AM428" s="119"/>
      <c r="AN428" s="5"/>
      <c r="AO428" s="119"/>
      <c r="AP428" s="119"/>
      <c r="AQ428" s="119"/>
      <c r="AR428" s="119"/>
      <c r="AS428" s="119"/>
      <c r="AT428" s="119"/>
      <c r="AU428" s="119">
        <v>1</v>
      </c>
    </row>
    <row r="429" spans="1:47" s="8" customFormat="1" x14ac:dyDescent="0.15">
      <c r="A429" s="119">
        <v>428</v>
      </c>
      <c r="B429" s="5"/>
      <c r="C429" s="5"/>
      <c r="D429" s="10"/>
      <c r="E429" s="5"/>
      <c r="F429" s="10"/>
      <c r="G429" s="5"/>
      <c r="H429" s="5"/>
      <c r="I429" s="118"/>
      <c r="J429" s="10"/>
      <c r="K429" s="5"/>
      <c r="L429" s="7"/>
      <c r="M429" s="7"/>
      <c r="N429" s="10"/>
      <c r="O429" s="9"/>
      <c r="P429" s="9"/>
      <c r="Q429" s="10"/>
      <c r="R429" s="37"/>
      <c r="S429" s="37"/>
      <c r="T429" s="121">
        <f t="shared" si="7"/>
        <v>0</v>
      </c>
      <c r="U429" s="119"/>
      <c r="V429" s="119"/>
      <c r="W429" s="119"/>
      <c r="X429" s="119"/>
      <c r="Y429" s="119"/>
      <c r="Z429" s="119"/>
      <c r="AA429" s="10"/>
      <c r="AB429" s="5"/>
      <c r="AC429" s="5"/>
      <c r="AD429" s="240" t="e">
        <f>VLOOKUP(AA429,住所!A:D,4)</f>
        <v>#N/A</v>
      </c>
      <c r="AE429" s="119"/>
      <c r="AF429" s="119"/>
      <c r="AG429" s="7"/>
      <c r="AH429" s="7"/>
      <c r="AI429" s="5"/>
      <c r="AJ429" s="122">
        <v>1</v>
      </c>
      <c r="AK429" s="5"/>
      <c r="AL429" s="5"/>
      <c r="AM429" s="119"/>
      <c r="AN429" s="5"/>
      <c r="AO429" s="119"/>
      <c r="AP429" s="119"/>
      <c r="AQ429" s="119"/>
      <c r="AR429" s="119"/>
      <c r="AS429" s="119"/>
      <c r="AT429" s="119"/>
      <c r="AU429" s="119">
        <v>1</v>
      </c>
    </row>
    <row r="430" spans="1:47" s="8" customFormat="1" x14ac:dyDescent="0.15">
      <c r="A430" s="119">
        <v>429</v>
      </c>
      <c r="B430" s="5"/>
      <c r="C430" s="5"/>
      <c r="D430" s="10"/>
      <c r="E430" s="5"/>
      <c r="F430" s="10"/>
      <c r="G430" s="5"/>
      <c r="H430" s="5"/>
      <c r="I430" s="118"/>
      <c r="J430" s="10"/>
      <c r="K430" s="5"/>
      <c r="L430" s="7"/>
      <c r="M430" s="7"/>
      <c r="N430" s="10"/>
      <c r="O430" s="9"/>
      <c r="P430" s="9"/>
      <c r="Q430" s="10"/>
      <c r="R430" s="37"/>
      <c r="S430" s="37"/>
      <c r="T430" s="121">
        <f t="shared" si="7"/>
        <v>0</v>
      </c>
      <c r="U430" s="119"/>
      <c r="V430" s="119"/>
      <c r="W430" s="119"/>
      <c r="X430" s="119"/>
      <c r="Y430" s="119"/>
      <c r="Z430" s="119"/>
      <c r="AA430" s="10"/>
      <c r="AB430" s="5"/>
      <c r="AC430" s="5"/>
      <c r="AD430" s="240" t="e">
        <f>VLOOKUP(AA430,住所!A:D,4)</f>
        <v>#N/A</v>
      </c>
      <c r="AE430" s="119"/>
      <c r="AF430" s="119"/>
      <c r="AG430" s="7"/>
      <c r="AH430" s="7"/>
      <c r="AI430" s="5"/>
      <c r="AJ430" s="122">
        <v>1</v>
      </c>
      <c r="AK430" s="5"/>
      <c r="AL430" s="5"/>
      <c r="AM430" s="119"/>
      <c r="AN430" s="5"/>
      <c r="AO430" s="119"/>
      <c r="AP430" s="119"/>
      <c r="AQ430" s="119"/>
      <c r="AR430" s="119"/>
      <c r="AS430" s="119"/>
      <c r="AT430" s="119"/>
      <c r="AU430" s="119">
        <v>1</v>
      </c>
    </row>
    <row r="431" spans="1:47" s="8" customFormat="1" x14ac:dyDescent="0.15">
      <c r="A431" s="119">
        <v>430</v>
      </c>
      <c r="B431" s="5"/>
      <c r="C431" s="5"/>
      <c r="D431" s="10"/>
      <c r="E431" s="5"/>
      <c r="F431" s="10"/>
      <c r="G431" s="5"/>
      <c r="H431" s="5"/>
      <c r="I431" s="118"/>
      <c r="J431" s="10"/>
      <c r="K431" s="5"/>
      <c r="L431" s="7"/>
      <c r="M431" s="7"/>
      <c r="N431" s="10"/>
      <c r="O431" s="9"/>
      <c r="P431" s="9"/>
      <c r="Q431" s="10"/>
      <c r="R431" s="37"/>
      <c r="S431" s="37"/>
      <c r="T431" s="121">
        <f t="shared" si="7"/>
        <v>0</v>
      </c>
      <c r="U431" s="119"/>
      <c r="V431" s="119"/>
      <c r="W431" s="119"/>
      <c r="X431" s="119"/>
      <c r="Y431" s="119"/>
      <c r="Z431" s="119"/>
      <c r="AA431" s="10"/>
      <c r="AB431" s="5"/>
      <c r="AC431" s="5"/>
      <c r="AD431" s="240" t="e">
        <f>VLOOKUP(AA431,住所!A:D,4)</f>
        <v>#N/A</v>
      </c>
      <c r="AE431" s="119"/>
      <c r="AF431" s="119"/>
      <c r="AG431" s="7"/>
      <c r="AH431" s="7"/>
      <c r="AI431" s="5"/>
      <c r="AJ431" s="122">
        <v>1</v>
      </c>
      <c r="AK431" s="5"/>
      <c r="AL431" s="5"/>
      <c r="AM431" s="119"/>
      <c r="AN431" s="5"/>
      <c r="AO431" s="119"/>
      <c r="AP431" s="119"/>
      <c r="AQ431" s="119"/>
      <c r="AR431" s="119"/>
      <c r="AS431" s="119"/>
      <c r="AT431" s="119"/>
      <c r="AU431" s="119">
        <v>1</v>
      </c>
    </row>
    <row r="432" spans="1:47" s="8" customFormat="1" x14ac:dyDescent="0.15">
      <c r="A432" s="119">
        <v>431</v>
      </c>
      <c r="B432" s="5"/>
      <c r="C432" s="5"/>
      <c r="D432" s="10"/>
      <c r="E432" s="5"/>
      <c r="F432" s="10"/>
      <c r="G432" s="5"/>
      <c r="H432" s="5"/>
      <c r="I432" s="118"/>
      <c r="J432" s="10"/>
      <c r="K432" s="5"/>
      <c r="L432" s="7"/>
      <c r="M432" s="7"/>
      <c r="N432" s="10"/>
      <c r="O432" s="9"/>
      <c r="P432" s="9"/>
      <c r="Q432" s="10"/>
      <c r="R432" s="37"/>
      <c r="S432" s="37"/>
      <c r="T432" s="121">
        <f t="shared" si="7"/>
        <v>0</v>
      </c>
      <c r="U432" s="119"/>
      <c r="V432" s="119"/>
      <c r="W432" s="119"/>
      <c r="X432" s="119"/>
      <c r="Y432" s="119"/>
      <c r="Z432" s="119"/>
      <c r="AA432" s="10"/>
      <c r="AB432" s="5"/>
      <c r="AC432" s="5"/>
      <c r="AD432" s="240" t="e">
        <f>VLOOKUP(AA432,住所!A:D,4)</f>
        <v>#N/A</v>
      </c>
      <c r="AE432" s="119"/>
      <c r="AF432" s="119"/>
      <c r="AG432" s="7"/>
      <c r="AH432" s="7"/>
      <c r="AI432" s="5"/>
      <c r="AJ432" s="122">
        <v>1</v>
      </c>
      <c r="AK432" s="5"/>
      <c r="AL432" s="5"/>
      <c r="AM432" s="119"/>
      <c r="AN432" s="5"/>
      <c r="AO432" s="119"/>
      <c r="AP432" s="119"/>
      <c r="AQ432" s="119"/>
      <c r="AR432" s="119"/>
      <c r="AS432" s="119"/>
      <c r="AT432" s="119"/>
      <c r="AU432" s="119">
        <v>1</v>
      </c>
    </row>
    <row r="433" spans="1:47" s="8" customFormat="1" x14ac:dyDescent="0.15">
      <c r="A433" s="119">
        <v>432</v>
      </c>
      <c r="B433" s="5"/>
      <c r="C433" s="5"/>
      <c r="D433" s="10"/>
      <c r="E433" s="5"/>
      <c r="F433" s="10"/>
      <c r="G433" s="5"/>
      <c r="H433" s="5"/>
      <c r="I433" s="118"/>
      <c r="J433" s="10"/>
      <c r="K433" s="5"/>
      <c r="L433" s="7"/>
      <c r="M433" s="7"/>
      <c r="N433" s="10"/>
      <c r="O433" s="9"/>
      <c r="P433" s="9"/>
      <c r="Q433" s="10"/>
      <c r="R433" s="37"/>
      <c r="S433" s="37"/>
      <c r="T433" s="121">
        <f t="shared" si="7"/>
        <v>0</v>
      </c>
      <c r="U433" s="119"/>
      <c r="V433" s="119"/>
      <c r="W433" s="119"/>
      <c r="X433" s="119"/>
      <c r="Y433" s="119"/>
      <c r="Z433" s="119"/>
      <c r="AA433" s="10"/>
      <c r="AB433" s="5"/>
      <c r="AC433" s="5"/>
      <c r="AD433" s="240" t="e">
        <f>VLOOKUP(AA433,住所!A:D,4)</f>
        <v>#N/A</v>
      </c>
      <c r="AE433" s="119"/>
      <c r="AF433" s="119"/>
      <c r="AG433" s="7"/>
      <c r="AH433" s="7"/>
      <c r="AI433" s="5"/>
      <c r="AJ433" s="122">
        <v>1</v>
      </c>
      <c r="AK433" s="5"/>
      <c r="AL433" s="5"/>
      <c r="AM433" s="119"/>
      <c r="AN433" s="5"/>
      <c r="AO433" s="119"/>
      <c r="AP433" s="119"/>
      <c r="AQ433" s="119"/>
      <c r="AR433" s="119"/>
      <c r="AS433" s="119"/>
      <c r="AT433" s="119"/>
      <c r="AU433" s="119">
        <v>1</v>
      </c>
    </row>
    <row r="434" spans="1:47" s="8" customFormat="1" x14ac:dyDescent="0.15">
      <c r="A434" s="119">
        <v>433</v>
      </c>
      <c r="B434" s="5"/>
      <c r="C434" s="5"/>
      <c r="D434" s="10"/>
      <c r="E434" s="5"/>
      <c r="F434" s="10"/>
      <c r="G434" s="5"/>
      <c r="H434" s="5"/>
      <c r="I434" s="118"/>
      <c r="J434" s="10"/>
      <c r="K434" s="5"/>
      <c r="L434" s="7"/>
      <c r="M434" s="7"/>
      <c r="N434" s="10"/>
      <c r="O434" s="9"/>
      <c r="P434" s="9"/>
      <c r="Q434" s="10"/>
      <c r="R434" s="37"/>
      <c r="S434" s="37"/>
      <c r="T434" s="121">
        <f t="shared" si="7"/>
        <v>0</v>
      </c>
      <c r="U434" s="119"/>
      <c r="V434" s="119"/>
      <c r="W434" s="119"/>
      <c r="X434" s="119"/>
      <c r="Y434" s="119"/>
      <c r="Z434" s="119"/>
      <c r="AA434" s="10"/>
      <c r="AB434" s="5"/>
      <c r="AC434" s="5"/>
      <c r="AD434" s="240" t="e">
        <f>VLOOKUP(AA434,住所!A:D,4)</f>
        <v>#N/A</v>
      </c>
      <c r="AE434" s="119"/>
      <c r="AF434" s="119"/>
      <c r="AG434" s="7"/>
      <c r="AH434" s="7"/>
      <c r="AI434" s="5"/>
      <c r="AJ434" s="122">
        <v>1</v>
      </c>
      <c r="AK434" s="5"/>
      <c r="AL434" s="5"/>
      <c r="AM434" s="119"/>
      <c r="AN434" s="5"/>
      <c r="AO434" s="119"/>
      <c r="AP434" s="119"/>
      <c r="AQ434" s="119"/>
      <c r="AR434" s="119"/>
      <c r="AS434" s="119"/>
      <c r="AT434" s="119"/>
      <c r="AU434" s="119">
        <v>1</v>
      </c>
    </row>
    <row r="435" spans="1:47" s="8" customFormat="1" x14ac:dyDescent="0.15">
      <c r="A435" s="119">
        <v>434</v>
      </c>
      <c r="B435" s="5"/>
      <c r="C435" s="5"/>
      <c r="D435" s="10"/>
      <c r="E435" s="5"/>
      <c r="F435" s="10"/>
      <c r="G435" s="5"/>
      <c r="H435" s="5"/>
      <c r="I435" s="118"/>
      <c r="J435" s="10"/>
      <c r="K435" s="5"/>
      <c r="L435" s="7"/>
      <c r="M435" s="7"/>
      <c r="N435" s="10"/>
      <c r="O435" s="9"/>
      <c r="P435" s="9"/>
      <c r="Q435" s="10"/>
      <c r="R435" s="37"/>
      <c r="S435" s="37"/>
      <c r="T435" s="121">
        <f t="shared" si="7"/>
        <v>0</v>
      </c>
      <c r="U435" s="119"/>
      <c r="V435" s="119"/>
      <c r="W435" s="119"/>
      <c r="X435" s="119"/>
      <c r="Y435" s="119"/>
      <c r="Z435" s="119"/>
      <c r="AA435" s="10"/>
      <c r="AB435" s="5"/>
      <c r="AC435" s="5"/>
      <c r="AD435" s="240" t="e">
        <f>VLOOKUP(AA435,住所!A:D,4)</f>
        <v>#N/A</v>
      </c>
      <c r="AE435" s="119"/>
      <c r="AF435" s="119"/>
      <c r="AG435" s="7"/>
      <c r="AH435" s="7"/>
      <c r="AI435" s="5"/>
      <c r="AJ435" s="122">
        <v>1</v>
      </c>
      <c r="AK435" s="5"/>
      <c r="AL435" s="5"/>
      <c r="AM435" s="119"/>
      <c r="AN435" s="5"/>
      <c r="AO435" s="119"/>
      <c r="AP435" s="119"/>
      <c r="AQ435" s="119"/>
      <c r="AR435" s="119"/>
      <c r="AS435" s="119"/>
      <c r="AT435" s="119"/>
      <c r="AU435" s="119">
        <v>1</v>
      </c>
    </row>
    <row r="436" spans="1:47" s="8" customFormat="1" x14ac:dyDescent="0.15">
      <c r="A436" s="119">
        <v>435</v>
      </c>
      <c r="B436" s="5"/>
      <c r="C436" s="5"/>
      <c r="D436" s="10"/>
      <c r="E436" s="5"/>
      <c r="F436" s="10"/>
      <c r="G436" s="5"/>
      <c r="H436" s="5"/>
      <c r="I436" s="118"/>
      <c r="J436" s="10"/>
      <c r="K436" s="5"/>
      <c r="L436" s="7"/>
      <c r="M436" s="7"/>
      <c r="N436" s="10"/>
      <c r="O436" s="9"/>
      <c r="P436" s="9"/>
      <c r="Q436" s="10"/>
      <c r="R436" s="37"/>
      <c r="S436" s="37"/>
      <c r="T436" s="121">
        <f t="shared" si="7"/>
        <v>0</v>
      </c>
      <c r="U436" s="119"/>
      <c r="V436" s="119"/>
      <c r="W436" s="119"/>
      <c r="X436" s="119"/>
      <c r="Y436" s="119"/>
      <c r="Z436" s="119"/>
      <c r="AA436" s="10"/>
      <c r="AB436" s="5"/>
      <c r="AC436" s="5"/>
      <c r="AD436" s="240" t="e">
        <f>VLOOKUP(AA436,住所!A:D,4)</f>
        <v>#N/A</v>
      </c>
      <c r="AE436" s="119"/>
      <c r="AF436" s="119"/>
      <c r="AG436" s="7"/>
      <c r="AH436" s="7"/>
      <c r="AI436" s="5"/>
      <c r="AJ436" s="122">
        <v>1</v>
      </c>
      <c r="AK436" s="5"/>
      <c r="AL436" s="5"/>
      <c r="AM436" s="119"/>
      <c r="AN436" s="5"/>
      <c r="AO436" s="119"/>
      <c r="AP436" s="119"/>
      <c r="AQ436" s="119"/>
      <c r="AR436" s="119"/>
      <c r="AS436" s="119"/>
      <c r="AT436" s="119"/>
      <c r="AU436" s="119">
        <v>1</v>
      </c>
    </row>
    <row r="437" spans="1:47" s="8" customFormat="1" x14ac:dyDescent="0.15">
      <c r="A437" s="119">
        <v>436</v>
      </c>
      <c r="B437" s="5"/>
      <c r="C437" s="5"/>
      <c r="D437" s="10"/>
      <c r="E437" s="5"/>
      <c r="F437" s="10"/>
      <c r="G437" s="5"/>
      <c r="H437" s="5"/>
      <c r="I437" s="118"/>
      <c r="J437" s="10"/>
      <c r="K437" s="5"/>
      <c r="L437" s="7"/>
      <c r="M437" s="7"/>
      <c r="N437" s="10"/>
      <c r="O437" s="9"/>
      <c r="P437" s="9"/>
      <c r="Q437" s="10"/>
      <c r="R437" s="37"/>
      <c r="S437" s="37"/>
      <c r="T437" s="121">
        <f t="shared" si="7"/>
        <v>0</v>
      </c>
      <c r="U437" s="119"/>
      <c r="V437" s="119"/>
      <c r="W437" s="119"/>
      <c r="X437" s="119"/>
      <c r="Y437" s="119"/>
      <c r="Z437" s="119"/>
      <c r="AA437" s="10"/>
      <c r="AB437" s="5"/>
      <c r="AC437" s="5"/>
      <c r="AD437" s="240" t="e">
        <f>VLOOKUP(AA437,住所!A:D,4)</f>
        <v>#N/A</v>
      </c>
      <c r="AE437" s="119"/>
      <c r="AF437" s="119"/>
      <c r="AG437" s="7"/>
      <c r="AH437" s="7"/>
      <c r="AI437" s="5"/>
      <c r="AJ437" s="122">
        <v>1</v>
      </c>
      <c r="AK437" s="5"/>
      <c r="AL437" s="5"/>
      <c r="AM437" s="119"/>
      <c r="AN437" s="5"/>
      <c r="AO437" s="119"/>
      <c r="AP437" s="119"/>
      <c r="AQ437" s="119"/>
      <c r="AR437" s="119"/>
      <c r="AS437" s="119"/>
      <c r="AT437" s="119"/>
      <c r="AU437" s="119">
        <v>1</v>
      </c>
    </row>
    <row r="438" spans="1:47" s="8" customFormat="1" x14ac:dyDescent="0.15">
      <c r="A438" s="119">
        <v>437</v>
      </c>
      <c r="B438" s="5"/>
      <c r="C438" s="5"/>
      <c r="D438" s="10"/>
      <c r="E438" s="5"/>
      <c r="F438" s="10"/>
      <c r="G438" s="5"/>
      <c r="H438" s="5"/>
      <c r="I438" s="118"/>
      <c r="J438" s="10"/>
      <c r="K438" s="5"/>
      <c r="L438" s="7"/>
      <c r="M438" s="7"/>
      <c r="N438" s="10"/>
      <c r="O438" s="9"/>
      <c r="P438" s="9"/>
      <c r="Q438" s="10"/>
      <c r="R438" s="37"/>
      <c r="S438" s="37"/>
      <c r="T438" s="121">
        <f t="shared" si="7"/>
        <v>0</v>
      </c>
      <c r="U438" s="119"/>
      <c r="V438" s="119"/>
      <c r="W438" s="119"/>
      <c r="X438" s="119"/>
      <c r="Y438" s="119"/>
      <c r="Z438" s="119"/>
      <c r="AA438" s="10"/>
      <c r="AB438" s="5"/>
      <c r="AC438" s="5"/>
      <c r="AD438" s="240" t="e">
        <f>VLOOKUP(AA438,住所!A:D,4)</f>
        <v>#N/A</v>
      </c>
      <c r="AE438" s="119"/>
      <c r="AF438" s="119"/>
      <c r="AG438" s="7"/>
      <c r="AH438" s="7"/>
      <c r="AI438" s="5"/>
      <c r="AJ438" s="122">
        <v>1</v>
      </c>
      <c r="AK438" s="5"/>
      <c r="AL438" s="5"/>
      <c r="AM438" s="119"/>
      <c r="AN438" s="5"/>
      <c r="AO438" s="119"/>
      <c r="AP438" s="119"/>
      <c r="AQ438" s="119"/>
      <c r="AR438" s="119"/>
      <c r="AS438" s="119"/>
      <c r="AT438" s="119"/>
      <c r="AU438" s="119">
        <v>1</v>
      </c>
    </row>
    <row r="439" spans="1:47" s="8" customFormat="1" x14ac:dyDescent="0.15">
      <c r="A439" s="119">
        <v>438</v>
      </c>
      <c r="B439" s="5"/>
      <c r="C439" s="5"/>
      <c r="D439" s="10"/>
      <c r="E439" s="5"/>
      <c r="F439" s="10"/>
      <c r="G439" s="5"/>
      <c r="H439" s="5"/>
      <c r="I439" s="118"/>
      <c r="J439" s="10"/>
      <c r="K439" s="5"/>
      <c r="L439" s="7"/>
      <c r="M439" s="7"/>
      <c r="N439" s="10"/>
      <c r="O439" s="9"/>
      <c r="P439" s="9"/>
      <c r="Q439" s="10"/>
      <c r="R439" s="37"/>
      <c r="S439" s="37"/>
      <c r="T439" s="121">
        <f t="shared" si="7"/>
        <v>0</v>
      </c>
      <c r="U439" s="119"/>
      <c r="V439" s="119"/>
      <c r="W439" s="119"/>
      <c r="X439" s="119"/>
      <c r="Y439" s="119"/>
      <c r="Z439" s="119"/>
      <c r="AA439" s="10"/>
      <c r="AB439" s="5"/>
      <c r="AC439" s="5"/>
      <c r="AD439" s="240" t="e">
        <f>VLOOKUP(AA439,住所!A:D,4)</f>
        <v>#N/A</v>
      </c>
      <c r="AE439" s="119"/>
      <c r="AF439" s="119"/>
      <c r="AG439" s="7"/>
      <c r="AH439" s="7"/>
      <c r="AI439" s="5"/>
      <c r="AJ439" s="122">
        <v>1</v>
      </c>
      <c r="AK439" s="5"/>
      <c r="AL439" s="5"/>
      <c r="AM439" s="119"/>
      <c r="AN439" s="5"/>
      <c r="AO439" s="119"/>
      <c r="AP439" s="119"/>
      <c r="AQ439" s="119"/>
      <c r="AR439" s="119"/>
      <c r="AS439" s="119"/>
      <c r="AT439" s="119"/>
      <c r="AU439" s="119">
        <v>1</v>
      </c>
    </row>
    <row r="440" spans="1:47" s="8" customFormat="1" x14ac:dyDescent="0.15">
      <c r="A440" s="119">
        <v>439</v>
      </c>
      <c r="B440" s="5"/>
      <c r="C440" s="5"/>
      <c r="D440" s="10"/>
      <c r="E440" s="5"/>
      <c r="F440" s="10"/>
      <c r="G440" s="5"/>
      <c r="H440" s="5"/>
      <c r="I440" s="118"/>
      <c r="J440" s="10"/>
      <c r="K440" s="5"/>
      <c r="L440" s="7"/>
      <c r="M440" s="7"/>
      <c r="N440" s="10"/>
      <c r="O440" s="9"/>
      <c r="P440" s="9"/>
      <c r="Q440" s="10"/>
      <c r="R440" s="37"/>
      <c r="S440" s="37"/>
      <c r="T440" s="121">
        <f t="shared" si="7"/>
        <v>0</v>
      </c>
      <c r="U440" s="119"/>
      <c r="V440" s="119"/>
      <c r="W440" s="119"/>
      <c r="X440" s="119"/>
      <c r="Y440" s="119"/>
      <c r="Z440" s="119"/>
      <c r="AA440" s="10"/>
      <c r="AB440" s="5"/>
      <c r="AC440" s="5"/>
      <c r="AD440" s="240" t="e">
        <f>VLOOKUP(AA440,住所!A:D,4)</f>
        <v>#N/A</v>
      </c>
      <c r="AE440" s="119"/>
      <c r="AF440" s="119"/>
      <c r="AG440" s="7"/>
      <c r="AH440" s="7"/>
      <c r="AI440" s="5"/>
      <c r="AJ440" s="122">
        <v>1</v>
      </c>
      <c r="AK440" s="5"/>
      <c r="AL440" s="5"/>
      <c r="AM440" s="119"/>
      <c r="AN440" s="5"/>
      <c r="AO440" s="119"/>
      <c r="AP440" s="119"/>
      <c r="AQ440" s="119"/>
      <c r="AR440" s="119"/>
      <c r="AS440" s="119"/>
      <c r="AT440" s="119"/>
      <c r="AU440" s="119">
        <v>1</v>
      </c>
    </row>
    <row r="441" spans="1:47" s="8" customFormat="1" x14ac:dyDescent="0.15">
      <c r="A441" s="119">
        <v>440</v>
      </c>
      <c r="B441" s="5"/>
      <c r="C441" s="5"/>
      <c r="D441" s="10"/>
      <c r="E441" s="5"/>
      <c r="F441" s="10"/>
      <c r="G441" s="5"/>
      <c r="H441" s="5"/>
      <c r="I441" s="118"/>
      <c r="J441" s="10"/>
      <c r="K441" s="5"/>
      <c r="L441" s="7"/>
      <c r="M441" s="7"/>
      <c r="N441" s="10"/>
      <c r="O441" s="9"/>
      <c r="P441" s="9"/>
      <c r="Q441" s="10"/>
      <c r="R441" s="37"/>
      <c r="S441" s="37"/>
      <c r="T441" s="121">
        <f t="shared" si="7"/>
        <v>0</v>
      </c>
      <c r="U441" s="119"/>
      <c r="V441" s="119"/>
      <c r="W441" s="119"/>
      <c r="X441" s="119"/>
      <c r="Y441" s="119"/>
      <c r="Z441" s="119"/>
      <c r="AA441" s="10"/>
      <c r="AB441" s="5"/>
      <c r="AC441" s="5"/>
      <c r="AD441" s="240" t="e">
        <f>VLOOKUP(AA441,住所!A:D,4)</f>
        <v>#N/A</v>
      </c>
      <c r="AE441" s="119"/>
      <c r="AF441" s="119"/>
      <c r="AG441" s="7"/>
      <c r="AH441" s="7"/>
      <c r="AI441" s="5"/>
      <c r="AJ441" s="122">
        <v>1</v>
      </c>
      <c r="AK441" s="5"/>
      <c r="AL441" s="5"/>
      <c r="AM441" s="119"/>
      <c r="AN441" s="5"/>
      <c r="AO441" s="119"/>
      <c r="AP441" s="119"/>
      <c r="AQ441" s="119"/>
      <c r="AR441" s="119"/>
      <c r="AS441" s="119"/>
      <c r="AT441" s="119"/>
      <c r="AU441" s="119">
        <v>1</v>
      </c>
    </row>
    <row r="442" spans="1:47" s="8" customFormat="1" x14ac:dyDescent="0.15">
      <c r="A442" s="119">
        <v>441</v>
      </c>
      <c r="B442" s="5"/>
      <c r="C442" s="5"/>
      <c r="D442" s="10"/>
      <c r="E442" s="5"/>
      <c r="F442" s="10"/>
      <c r="G442" s="5"/>
      <c r="H442" s="5"/>
      <c r="I442" s="118"/>
      <c r="J442" s="10"/>
      <c r="K442" s="5"/>
      <c r="L442" s="7"/>
      <c r="M442" s="7"/>
      <c r="N442" s="10"/>
      <c r="O442" s="9"/>
      <c r="P442" s="9"/>
      <c r="Q442" s="10"/>
      <c r="R442" s="37"/>
      <c r="S442" s="37"/>
      <c r="T442" s="121">
        <f t="shared" si="7"/>
        <v>0</v>
      </c>
      <c r="U442" s="119"/>
      <c r="V442" s="119"/>
      <c r="W442" s="119"/>
      <c r="X442" s="119"/>
      <c r="Y442" s="119"/>
      <c r="Z442" s="119"/>
      <c r="AA442" s="10"/>
      <c r="AB442" s="5"/>
      <c r="AC442" s="5"/>
      <c r="AD442" s="240" t="e">
        <f>VLOOKUP(AA442,住所!A:D,4)</f>
        <v>#N/A</v>
      </c>
      <c r="AE442" s="119"/>
      <c r="AF442" s="119"/>
      <c r="AG442" s="7"/>
      <c r="AH442" s="7"/>
      <c r="AI442" s="5"/>
      <c r="AJ442" s="122">
        <v>1</v>
      </c>
      <c r="AK442" s="5"/>
      <c r="AL442" s="5"/>
      <c r="AM442" s="119"/>
      <c r="AN442" s="5"/>
      <c r="AO442" s="119"/>
      <c r="AP442" s="119"/>
      <c r="AQ442" s="119"/>
      <c r="AR442" s="119"/>
      <c r="AS442" s="119"/>
      <c r="AT442" s="119"/>
      <c r="AU442" s="119">
        <v>1</v>
      </c>
    </row>
    <row r="443" spans="1:47" s="8" customFormat="1" x14ac:dyDescent="0.15">
      <c r="A443" s="119">
        <v>442</v>
      </c>
      <c r="B443" s="5"/>
      <c r="C443" s="5"/>
      <c r="D443" s="10"/>
      <c r="E443" s="5"/>
      <c r="F443" s="10"/>
      <c r="G443" s="5"/>
      <c r="H443" s="5"/>
      <c r="I443" s="118"/>
      <c r="J443" s="10"/>
      <c r="K443" s="5"/>
      <c r="L443" s="7"/>
      <c r="M443" s="7"/>
      <c r="N443" s="10"/>
      <c r="O443" s="9"/>
      <c r="P443" s="9"/>
      <c r="Q443" s="10"/>
      <c r="R443" s="37"/>
      <c r="S443" s="37"/>
      <c r="T443" s="121">
        <f t="shared" si="7"/>
        <v>0</v>
      </c>
      <c r="U443" s="119"/>
      <c r="V443" s="119"/>
      <c r="W443" s="119"/>
      <c r="X443" s="119"/>
      <c r="Y443" s="119"/>
      <c r="Z443" s="119"/>
      <c r="AA443" s="10"/>
      <c r="AB443" s="5"/>
      <c r="AC443" s="5"/>
      <c r="AD443" s="240" t="e">
        <f>VLOOKUP(AA443,住所!A:D,4)</f>
        <v>#N/A</v>
      </c>
      <c r="AE443" s="119"/>
      <c r="AF443" s="119"/>
      <c r="AG443" s="7"/>
      <c r="AH443" s="7"/>
      <c r="AI443" s="5"/>
      <c r="AJ443" s="122">
        <v>1</v>
      </c>
      <c r="AK443" s="5"/>
      <c r="AL443" s="5"/>
      <c r="AM443" s="119"/>
      <c r="AN443" s="5"/>
      <c r="AO443" s="119"/>
      <c r="AP443" s="119"/>
      <c r="AQ443" s="119"/>
      <c r="AR443" s="119"/>
      <c r="AS443" s="119"/>
      <c r="AT443" s="119"/>
      <c r="AU443" s="119">
        <v>1</v>
      </c>
    </row>
    <row r="444" spans="1:47" s="8" customFormat="1" x14ac:dyDescent="0.15">
      <c r="A444" s="119">
        <v>443</v>
      </c>
      <c r="B444" s="5"/>
      <c r="C444" s="5"/>
      <c r="D444" s="10"/>
      <c r="E444" s="5"/>
      <c r="F444" s="10"/>
      <c r="G444" s="5"/>
      <c r="H444" s="5"/>
      <c r="I444" s="118"/>
      <c r="J444" s="10"/>
      <c r="K444" s="5"/>
      <c r="L444" s="7"/>
      <c r="M444" s="7"/>
      <c r="N444" s="10"/>
      <c r="O444" s="9"/>
      <c r="P444" s="9"/>
      <c r="Q444" s="10"/>
      <c r="R444" s="37"/>
      <c r="S444" s="37"/>
      <c r="T444" s="121">
        <f t="shared" si="7"/>
        <v>0</v>
      </c>
      <c r="U444" s="119"/>
      <c r="V444" s="119"/>
      <c r="W444" s="119"/>
      <c r="X444" s="119"/>
      <c r="Y444" s="119"/>
      <c r="Z444" s="119"/>
      <c r="AA444" s="10"/>
      <c r="AB444" s="5"/>
      <c r="AC444" s="5"/>
      <c r="AD444" s="240" t="e">
        <f>VLOOKUP(AA444,住所!A:D,4)</f>
        <v>#N/A</v>
      </c>
      <c r="AE444" s="119"/>
      <c r="AF444" s="119"/>
      <c r="AG444" s="7"/>
      <c r="AH444" s="7"/>
      <c r="AI444" s="5"/>
      <c r="AJ444" s="122">
        <v>1</v>
      </c>
      <c r="AK444" s="5"/>
      <c r="AL444" s="5"/>
      <c r="AM444" s="119"/>
      <c r="AN444" s="5"/>
      <c r="AO444" s="119"/>
      <c r="AP444" s="119"/>
      <c r="AQ444" s="119"/>
      <c r="AR444" s="119"/>
      <c r="AS444" s="119"/>
      <c r="AT444" s="119"/>
      <c r="AU444" s="119">
        <v>1</v>
      </c>
    </row>
    <row r="445" spans="1:47" s="8" customFormat="1" x14ac:dyDescent="0.15">
      <c r="A445" s="119">
        <v>444</v>
      </c>
      <c r="B445" s="5"/>
      <c r="C445" s="5"/>
      <c r="D445" s="10"/>
      <c r="E445" s="5"/>
      <c r="F445" s="10"/>
      <c r="G445" s="5"/>
      <c r="H445" s="5"/>
      <c r="I445" s="118"/>
      <c r="J445" s="10"/>
      <c r="K445" s="5"/>
      <c r="L445" s="7"/>
      <c r="M445" s="7"/>
      <c r="N445" s="10"/>
      <c r="O445" s="9"/>
      <c r="P445" s="9"/>
      <c r="Q445" s="10"/>
      <c r="R445" s="37"/>
      <c r="S445" s="37"/>
      <c r="T445" s="121">
        <f t="shared" si="7"/>
        <v>0</v>
      </c>
      <c r="U445" s="119"/>
      <c r="V445" s="119"/>
      <c r="W445" s="119"/>
      <c r="X445" s="119"/>
      <c r="Y445" s="119"/>
      <c r="Z445" s="119"/>
      <c r="AA445" s="10"/>
      <c r="AB445" s="5"/>
      <c r="AC445" s="5"/>
      <c r="AD445" s="240" t="e">
        <f>VLOOKUP(AA445,住所!A:D,4)</f>
        <v>#N/A</v>
      </c>
      <c r="AE445" s="119"/>
      <c r="AF445" s="119"/>
      <c r="AG445" s="7"/>
      <c r="AH445" s="7"/>
      <c r="AI445" s="5"/>
      <c r="AJ445" s="122">
        <v>1</v>
      </c>
      <c r="AK445" s="5"/>
      <c r="AL445" s="5"/>
      <c r="AM445" s="119"/>
      <c r="AN445" s="5"/>
      <c r="AO445" s="119"/>
      <c r="AP445" s="119"/>
      <c r="AQ445" s="119"/>
      <c r="AR445" s="119"/>
      <c r="AS445" s="119"/>
      <c r="AT445" s="119"/>
      <c r="AU445" s="119">
        <v>1</v>
      </c>
    </row>
    <row r="446" spans="1:47" s="8" customFormat="1" x14ac:dyDescent="0.15">
      <c r="A446" s="119">
        <v>445</v>
      </c>
      <c r="B446" s="5"/>
      <c r="C446" s="5"/>
      <c r="D446" s="10"/>
      <c r="E446" s="5"/>
      <c r="F446" s="10"/>
      <c r="G446" s="5"/>
      <c r="H446" s="5"/>
      <c r="I446" s="118"/>
      <c r="J446" s="10"/>
      <c r="K446" s="5"/>
      <c r="L446" s="7"/>
      <c r="M446" s="7"/>
      <c r="N446" s="10"/>
      <c r="O446" s="9"/>
      <c r="P446" s="9"/>
      <c r="Q446" s="10"/>
      <c r="R446" s="37"/>
      <c r="S446" s="37"/>
      <c r="T446" s="121">
        <f t="shared" si="7"/>
        <v>0</v>
      </c>
      <c r="U446" s="119"/>
      <c r="V446" s="119"/>
      <c r="W446" s="119"/>
      <c r="X446" s="119"/>
      <c r="Y446" s="119"/>
      <c r="Z446" s="119"/>
      <c r="AA446" s="10"/>
      <c r="AB446" s="5"/>
      <c r="AC446" s="5"/>
      <c r="AD446" s="240" t="e">
        <f>VLOOKUP(AA446,住所!A:D,4)</f>
        <v>#N/A</v>
      </c>
      <c r="AE446" s="119"/>
      <c r="AF446" s="119"/>
      <c r="AG446" s="7"/>
      <c r="AH446" s="7"/>
      <c r="AI446" s="5"/>
      <c r="AJ446" s="122">
        <v>1</v>
      </c>
      <c r="AK446" s="5"/>
      <c r="AL446" s="5"/>
      <c r="AM446" s="119"/>
      <c r="AN446" s="5"/>
      <c r="AO446" s="119"/>
      <c r="AP446" s="119"/>
      <c r="AQ446" s="119"/>
      <c r="AR446" s="119"/>
      <c r="AS446" s="119"/>
      <c r="AT446" s="119"/>
      <c r="AU446" s="119">
        <v>1</v>
      </c>
    </row>
    <row r="447" spans="1:47" s="8" customFormat="1" x14ac:dyDescent="0.15">
      <c r="A447" s="119">
        <v>446</v>
      </c>
      <c r="B447" s="5"/>
      <c r="C447" s="5"/>
      <c r="D447" s="10"/>
      <c r="E447" s="5"/>
      <c r="F447" s="10"/>
      <c r="G447" s="5"/>
      <c r="H447" s="5"/>
      <c r="I447" s="118"/>
      <c r="J447" s="10"/>
      <c r="K447" s="5"/>
      <c r="L447" s="7"/>
      <c r="M447" s="7"/>
      <c r="N447" s="10"/>
      <c r="O447" s="9"/>
      <c r="P447" s="9"/>
      <c r="Q447" s="10"/>
      <c r="R447" s="37"/>
      <c r="S447" s="37"/>
      <c r="T447" s="121">
        <f t="shared" si="7"/>
        <v>0</v>
      </c>
      <c r="U447" s="119"/>
      <c r="V447" s="119"/>
      <c r="W447" s="119"/>
      <c r="X447" s="119"/>
      <c r="Y447" s="119"/>
      <c r="Z447" s="119"/>
      <c r="AA447" s="10"/>
      <c r="AB447" s="5"/>
      <c r="AC447" s="5"/>
      <c r="AD447" s="240" t="e">
        <f>VLOOKUP(AA447,住所!A:D,4)</f>
        <v>#N/A</v>
      </c>
      <c r="AE447" s="119"/>
      <c r="AF447" s="119"/>
      <c r="AG447" s="7"/>
      <c r="AH447" s="7"/>
      <c r="AI447" s="5"/>
      <c r="AJ447" s="122">
        <v>1</v>
      </c>
      <c r="AK447" s="5"/>
      <c r="AL447" s="5"/>
      <c r="AM447" s="119"/>
      <c r="AN447" s="5"/>
      <c r="AO447" s="119"/>
      <c r="AP447" s="119"/>
      <c r="AQ447" s="119"/>
      <c r="AR447" s="119"/>
      <c r="AS447" s="119"/>
      <c r="AT447" s="119"/>
      <c r="AU447" s="119">
        <v>1</v>
      </c>
    </row>
    <row r="448" spans="1:47" s="8" customFormat="1" x14ac:dyDescent="0.15">
      <c r="A448" s="119">
        <v>447</v>
      </c>
      <c r="B448" s="5"/>
      <c r="C448" s="5"/>
      <c r="D448" s="10"/>
      <c r="E448" s="5"/>
      <c r="F448" s="10"/>
      <c r="G448" s="5"/>
      <c r="H448" s="5"/>
      <c r="I448" s="118"/>
      <c r="J448" s="10"/>
      <c r="K448" s="5"/>
      <c r="L448" s="7"/>
      <c r="M448" s="7"/>
      <c r="N448" s="10"/>
      <c r="O448" s="9"/>
      <c r="P448" s="9"/>
      <c r="Q448" s="10"/>
      <c r="R448" s="37"/>
      <c r="S448" s="37"/>
      <c r="T448" s="121">
        <f t="shared" si="7"/>
        <v>0</v>
      </c>
      <c r="U448" s="119"/>
      <c r="V448" s="119"/>
      <c r="W448" s="119"/>
      <c r="X448" s="119"/>
      <c r="Y448" s="119"/>
      <c r="Z448" s="119"/>
      <c r="AA448" s="10"/>
      <c r="AB448" s="5"/>
      <c r="AC448" s="5"/>
      <c r="AD448" s="240" t="e">
        <f>VLOOKUP(AA448,住所!A:D,4)</f>
        <v>#N/A</v>
      </c>
      <c r="AE448" s="119"/>
      <c r="AF448" s="119"/>
      <c r="AG448" s="7"/>
      <c r="AH448" s="7"/>
      <c r="AI448" s="5"/>
      <c r="AJ448" s="122">
        <v>1</v>
      </c>
      <c r="AK448" s="5"/>
      <c r="AL448" s="5"/>
      <c r="AM448" s="119"/>
      <c r="AN448" s="5"/>
      <c r="AO448" s="119"/>
      <c r="AP448" s="119"/>
      <c r="AQ448" s="119"/>
      <c r="AR448" s="119"/>
      <c r="AS448" s="119"/>
      <c r="AT448" s="119"/>
      <c r="AU448" s="119">
        <v>1</v>
      </c>
    </row>
    <row r="449" spans="1:47" s="8" customFormat="1" x14ac:dyDescent="0.15">
      <c r="A449" s="119">
        <v>448</v>
      </c>
      <c r="B449" s="5"/>
      <c r="C449" s="5"/>
      <c r="D449" s="10"/>
      <c r="E449" s="5"/>
      <c r="F449" s="10"/>
      <c r="G449" s="5"/>
      <c r="H449" s="5"/>
      <c r="I449" s="118"/>
      <c r="J449" s="10"/>
      <c r="K449" s="5"/>
      <c r="L449" s="7"/>
      <c r="M449" s="7"/>
      <c r="N449" s="10"/>
      <c r="O449" s="9"/>
      <c r="P449" s="9"/>
      <c r="Q449" s="10"/>
      <c r="R449" s="37"/>
      <c r="S449" s="37"/>
      <c r="T449" s="121">
        <f t="shared" si="7"/>
        <v>0</v>
      </c>
      <c r="U449" s="119"/>
      <c r="V449" s="119"/>
      <c r="W449" s="119"/>
      <c r="X449" s="119"/>
      <c r="Y449" s="119"/>
      <c r="Z449" s="119"/>
      <c r="AA449" s="10"/>
      <c r="AB449" s="5"/>
      <c r="AC449" s="5"/>
      <c r="AD449" s="240" t="e">
        <f>VLOOKUP(AA449,住所!A:D,4)</f>
        <v>#N/A</v>
      </c>
      <c r="AE449" s="119"/>
      <c r="AF449" s="119"/>
      <c r="AG449" s="7"/>
      <c r="AH449" s="7"/>
      <c r="AI449" s="5"/>
      <c r="AJ449" s="122">
        <v>1</v>
      </c>
      <c r="AK449" s="5"/>
      <c r="AL449" s="5"/>
      <c r="AM449" s="119"/>
      <c r="AN449" s="5"/>
      <c r="AO449" s="119"/>
      <c r="AP449" s="119"/>
      <c r="AQ449" s="119"/>
      <c r="AR449" s="119"/>
      <c r="AS449" s="119"/>
      <c r="AT449" s="119"/>
      <c r="AU449" s="119">
        <v>1</v>
      </c>
    </row>
    <row r="450" spans="1:47" s="8" customFormat="1" x14ac:dyDescent="0.15">
      <c r="A450" s="119">
        <v>449</v>
      </c>
      <c r="B450" s="5"/>
      <c r="C450" s="5"/>
      <c r="D450" s="10"/>
      <c r="E450" s="5"/>
      <c r="F450" s="10"/>
      <c r="G450" s="5"/>
      <c r="H450" s="5"/>
      <c r="I450" s="118"/>
      <c r="J450" s="10"/>
      <c r="K450" s="5"/>
      <c r="L450" s="7"/>
      <c r="M450" s="7"/>
      <c r="N450" s="10"/>
      <c r="O450" s="9"/>
      <c r="P450" s="9"/>
      <c r="Q450" s="10"/>
      <c r="R450" s="37"/>
      <c r="S450" s="37"/>
      <c r="T450" s="121">
        <f t="shared" si="7"/>
        <v>0</v>
      </c>
      <c r="U450" s="119"/>
      <c r="V450" s="119"/>
      <c r="W450" s="119"/>
      <c r="X450" s="119"/>
      <c r="Y450" s="119"/>
      <c r="Z450" s="119"/>
      <c r="AA450" s="10"/>
      <c r="AB450" s="5"/>
      <c r="AC450" s="5"/>
      <c r="AD450" s="240" t="e">
        <f>VLOOKUP(AA450,住所!A:D,4)</f>
        <v>#N/A</v>
      </c>
      <c r="AE450" s="119"/>
      <c r="AF450" s="119"/>
      <c r="AG450" s="7"/>
      <c r="AH450" s="7"/>
      <c r="AI450" s="5"/>
      <c r="AJ450" s="122">
        <v>1</v>
      </c>
      <c r="AK450" s="5"/>
      <c r="AL450" s="5"/>
      <c r="AM450" s="119"/>
      <c r="AN450" s="5"/>
      <c r="AO450" s="119"/>
      <c r="AP450" s="119"/>
      <c r="AQ450" s="119"/>
      <c r="AR450" s="119"/>
      <c r="AS450" s="119"/>
      <c r="AT450" s="119"/>
      <c r="AU450" s="119">
        <v>1</v>
      </c>
    </row>
    <row r="451" spans="1:47" s="8" customFormat="1" x14ac:dyDescent="0.15">
      <c r="A451" s="119">
        <v>450</v>
      </c>
      <c r="B451" s="5"/>
      <c r="C451" s="5"/>
      <c r="D451" s="10"/>
      <c r="E451" s="5"/>
      <c r="F451" s="10"/>
      <c r="G451" s="5"/>
      <c r="H451" s="5"/>
      <c r="I451" s="118"/>
      <c r="J451" s="10"/>
      <c r="K451" s="5"/>
      <c r="L451" s="7"/>
      <c r="M451" s="7"/>
      <c r="N451" s="10"/>
      <c r="O451" s="9"/>
      <c r="P451" s="9"/>
      <c r="Q451" s="10"/>
      <c r="R451" s="37"/>
      <c r="S451" s="37"/>
      <c r="T451" s="121">
        <f t="shared" ref="T451:T501" si="8">SUM(R451:S451)</f>
        <v>0</v>
      </c>
      <c r="U451" s="119"/>
      <c r="V451" s="119"/>
      <c r="W451" s="119"/>
      <c r="X451" s="119"/>
      <c r="Y451" s="119"/>
      <c r="Z451" s="119"/>
      <c r="AA451" s="10"/>
      <c r="AB451" s="5"/>
      <c r="AC451" s="5"/>
      <c r="AD451" s="240" t="e">
        <f>VLOOKUP(AA451,住所!A:D,4)</f>
        <v>#N/A</v>
      </c>
      <c r="AE451" s="119"/>
      <c r="AF451" s="119"/>
      <c r="AG451" s="7"/>
      <c r="AH451" s="7"/>
      <c r="AI451" s="5"/>
      <c r="AJ451" s="122">
        <v>1</v>
      </c>
      <c r="AK451" s="5"/>
      <c r="AL451" s="5"/>
      <c r="AM451" s="119"/>
      <c r="AN451" s="5"/>
      <c r="AO451" s="119"/>
      <c r="AP451" s="119"/>
      <c r="AQ451" s="119"/>
      <c r="AR451" s="119"/>
      <c r="AS451" s="119"/>
      <c r="AT451" s="119"/>
      <c r="AU451" s="119">
        <v>1</v>
      </c>
    </row>
    <row r="452" spans="1:47" s="8" customFormat="1" x14ac:dyDescent="0.15">
      <c r="A452" s="119">
        <v>451</v>
      </c>
      <c r="B452" s="5"/>
      <c r="C452" s="5"/>
      <c r="D452" s="10"/>
      <c r="E452" s="5"/>
      <c r="F452" s="10"/>
      <c r="G452" s="5"/>
      <c r="H452" s="5"/>
      <c r="I452" s="118"/>
      <c r="J452" s="10"/>
      <c r="K452" s="5"/>
      <c r="L452" s="7"/>
      <c r="M452" s="7"/>
      <c r="N452" s="10"/>
      <c r="O452" s="9"/>
      <c r="P452" s="9"/>
      <c r="Q452" s="10"/>
      <c r="R452" s="37"/>
      <c r="S452" s="37"/>
      <c r="T452" s="121">
        <f t="shared" si="8"/>
        <v>0</v>
      </c>
      <c r="U452" s="119"/>
      <c r="V452" s="119"/>
      <c r="W452" s="119"/>
      <c r="X452" s="119"/>
      <c r="Y452" s="119"/>
      <c r="Z452" s="119"/>
      <c r="AA452" s="10"/>
      <c r="AB452" s="5"/>
      <c r="AC452" s="5"/>
      <c r="AD452" s="240" t="e">
        <f>VLOOKUP(AA452,住所!A:D,4)</f>
        <v>#N/A</v>
      </c>
      <c r="AE452" s="119"/>
      <c r="AF452" s="119"/>
      <c r="AG452" s="7"/>
      <c r="AH452" s="7"/>
      <c r="AI452" s="5"/>
      <c r="AJ452" s="122">
        <v>1</v>
      </c>
      <c r="AK452" s="5"/>
      <c r="AL452" s="5"/>
      <c r="AM452" s="119"/>
      <c r="AN452" s="5"/>
      <c r="AO452" s="119"/>
      <c r="AP452" s="119"/>
      <c r="AQ452" s="119"/>
      <c r="AR452" s="119"/>
      <c r="AS452" s="119"/>
      <c r="AT452" s="119"/>
      <c r="AU452" s="119">
        <v>1</v>
      </c>
    </row>
    <row r="453" spans="1:47" s="8" customFormat="1" x14ac:dyDescent="0.15">
      <c r="A453" s="119">
        <v>452</v>
      </c>
      <c r="B453" s="5"/>
      <c r="C453" s="5"/>
      <c r="D453" s="10"/>
      <c r="E453" s="5"/>
      <c r="F453" s="10"/>
      <c r="G453" s="5"/>
      <c r="H453" s="5"/>
      <c r="I453" s="118"/>
      <c r="J453" s="10"/>
      <c r="K453" s="5"/>
      <c r="L453" s="7"/>
      <c r="M453" s="7"/>
      <c r="N453" s="10"/>
      <c r="O453" s="9"/>
      <c r="P453" s="9"/>
      <c r="Q453" s="10"/>
      <c r="R453" s="37"/>
      <c r="S453" s="37"/>
      <c r="T453" s="121">
        <f t="shared" si="8"/>
        <v>0</v>
      </c>
      <c r="U453" s="119"/>
      <c r="V453" s="119"/>
      <c r="W453" s="119"/>
      <c r="X453" s="119"/>
      <c r="Y453" s="119"/>
      <c r="Z453" s="119"/>
      <c r="AA453" s="10"/>
      <c r="AB453" s="5"/>
      <c r="AC453" s="5"/>
      <c r="AD453" s="240" t="e">
        <f>VLOOKUP(AA453,住所!A:D,4)</f>
        <v>#N/A</v>
      </c>
      <c r="AE453" s="119"/>
      <c r="AF453" s="119"/>
      <c r="AG453" s="7"/>
      <c r="AH453" s="7"/>
      <c r="AI453" s="5"/>
      <c r="AJ453" s="122">
        <v>1</v>
      </c>
      <c r="AK453" s="5"/>
      <c r="AL453" s="5"/>
      <c r="AM453" s="119"/>
      <c r="AN453" s="5"/>
      <c r="AO453" s="119"/>
      <c r="AP453" s="119"/>
      <c r="AQ453" s="119"/>
      <c r="AR453" s="119"/>
      <c r="AS453" s="119"/>
      <c r="AT453" s="119"/>
      <c r="AU453" s="119">
        <v>1</v>
      </c>
    </row>
    <row r="454" spans="1:47" s="8" customFormat="1" x14ac:dyDescent="0.15">
      <c r="A454" s="119">
        <v>453</v>
      </c>
      <c r="B454" s="5"/>
      <c r="C454" s="5"/>
      <c r="D454" s="10"/>
      <c r="E454" s="5"/>
      <c r="F454" s="10"/>
      <c r="G454" s="5"/>
      <c r="H454" s="5"/>
      <c r="I454" s="118"/>
      <c r="J454" s="10"/>
      <c r="K454" s="5"/>
      <c r="L454" s="7"/>
      <c r="M454" s="7"/>
      <c r="N454" s="10"/>
      <c r="O454" s="9"/>
      <c r="P454" s="9"/>
      <c r="Q454" s="10"/>
      <c r="R454" s="37"/>
      <c r="S454" s="37"/>
      <c r="T454" s="121">
        <f t="shared" si="8"/>
        <v>0</v>
      </c>
      <c r="U454" s="119"/>
      <c r="V454" s="119"/>
      <c r="W454" s="119"/>
      <c r="X454" s="119"/>
      <c r="Y454" s="119"/>
      <c r="Z454" s="119"/>
      <c r="AA454" s="10"/>
      <c r="AB454" s="5"/>
      <c r="AC454" s="5"/>
      <c r="AD454" s="240" t="e">
        <f>VLOOKUP(AA454,住所!A:D,4)</f>
        <v>#N/A</v>
      </c>
      <c r="AE454" s="119"/>
      <c r="AF454" s="119"/>
      <c r="AG454" s="7"/>
      <c r="AH454" s="7"/>
      <c r="AI454" s="5"/>
      <c r="AJ454" s="122">
        <v>1</v>
      </c>
      <c r="AK454" s="5"/>
      <c r="AL454" s="5"/>
      <c r="AM454" s="119"/>
      <c r="AN454" s="5"/>
      <c r="AO454" s="119"/>
      <c r="AP454" s="119"/>
      <c r="AQ454" s="119"/>
      <c r="AR454" s="119"/>
      <c r="AS454" s="119"/>
      <c r="AT454" s="119"/>
      <c r="AU454" s="119">
        <v>1</v>
      </c>
    </row>
    <row r="455" spans="1:47" s="8" customFormat="1" x14ac:dyDescent="0.15">
      <c r="A455" s="119">
        <v>454</v>
      </c>
      <c r="B455" s="5"/>
      <c r="C455" s="5"/>
      <c r="D455" s="10"/>
      <c r="E455" s="5"/>
      <c r="F455" s="10"/>
      <c r="G455" s="5"/>
      <c r="H455" s="5"/>
      <c r="I455" s="118"/>
      <c r="J455" s="10"/>
      <c r="K455" s="5"/>
      <c r="L455" s="7"/>
      <c r="M455" s="7"/>
      <c r="N455" s="10"/>
      <c r="O455" s="9"/>
      <c r="P455" s="9"/>
      <c r="Q455" s="10"/>
      <c r="R455" s="37"/>
      <c r="S455" s="37"/>
      <c r="T455" s="121">
        <f t="shared" si="8"/>
        <v>0</v>
      </c>
      <c r="U455" s="119"/>
      <c r="V455" s="119"/>
      <c r="W455" s="119"/>
      <c r="X455" s="119"/>
      <c r="Y455" s="119"/>
      <c r="Z455" s="119"/>
      <c r="AA455" s="10"/>
      <c r="AB455" s="5"/>
      <c r="AC455" s="5"/>
      <c r="AD455" s="240" t="e">
        <f>VLOOKUP(AA455,住所!A:D,4)</f>
        <v>#N/A</v>
      </c>
      <c r="AE455" s="119"/>
      <c r="AF455" s="119"/>
      <c r="AG455" s="7"/>
      <c r="AH455" s="7"/>
      <c r="AI455" s="5"/>
      <c r="AJ455" s="122">
        <v>1</v>
      </c>
      <c r="AK455" s="5"/>
      <c r="AL455" s="5"/>
      <c r="AM455" s="119"/>
      <c r="AN455" s="5"/>
      <c r="AO455" s="119"/>
      <c r="AP455" s="119"/>
      <c r="AQ455" s="119"/>
      <c r="AR455" s="119"/>
      <c r="AS455" s="119"/>
      <c r="AT455" s="119"/>
      <c r="AU455" s="119">
        <v>1</v>
      </c>
    </row>
    <row r="456" spans="1:47" s="8" customFormat="1" x14ac:dyDescent="0.15">
      <c r="A456" s="119">
        <v>455</v>
      </c>
      <c r="B456" s="5"/>
      <c r="C456" s="5"/>
      <c r="D456" s="10"/>
      <c r="E456" s="5"/>
      <c r="F456" s="10"/>
      <c r="G456" s="5"/>
      <c r="H456" s="5"/>
      <c r="I456" s="118"/>
      <c r="J456" s="10"/>
      <c r="K456" s="5"/>
      <c r="L456" s="7"/>
      <c r="M456" s="7"/>
      <c r="N456" s="10"/>
      <c r="O456" s="9"/>
      <c r="P456" s="9"/>
      <c r="Q456" s="10"/>
      <c r="R456" s="37"/>
      <c r="S456" s="37"/>
      <c r="T456" s="121">
        <f t="shared" si="8"/>
        <v>0</v>
      </c>
      <c r="U456" s="119"/>
      <c r="V456" s="119"/>
      <c r="W456" s="119"/>
      <c r="X456" s="119"/>
      <c r="Y456" s="119"/>
      <c r="Z456" s="119"/>
      <c r="AA456" s="10"/>
      <c r="AB456" s="5"/>
      <c r="AC456" s="5"/>
      <c r="AD456" s="240" t="e">
        <f>VLOOKUP(AA456,住所!A:D,4)</f>
        <v>#N/A</v>
      </c>
      <c r="AE456" s="119"/>
      <c r="AF456" s="119"/>
      <c r="AG456" s="7"/>
      <c r="AH456" s="7"/>
      <c r="AI456" s="5"/>
      <c r="AJ456" s="122">
        <v>1</v>
      </c>
      <c r="AK456" s="5"/>
      <c r="AL456" s="5"/>
      <c r="AM456" s="119"/>
      <c r="AN456" s="5"/>
      <c r="AO456" s="119"/>
      <c r="AP456" s="119"/>
      <c r="AQ456" s="119"/>
      <c r="AR456" s="119"/>
      <c r="AS456" s="119"/>
      <c r="AT456" s="119"/>
      <c r="AU456" s="119">
        <v>1</v>
      </c>
    </row>
    <row r="457" spans="1:47" s="8" customFormat="1" x14ac:dyDescent="0.15">
      <c r="A457" s="119">
        <v>456</v>
      </c>
      <c r="B457" s="5"/>
      <c r="C457" s="5"/>
      <c r="D457" s="10"/>
      <c r="E457" s="5"/>
      <c r="F457" s="10"/>
      <c r="G457" s="5"/>
      <c r="H457" s="5"/>
      <c r="I457" s="118"/>
      <c r="J457" s="10"/>
      <c r="K457" s="5"/>
      <c r="L457" s="7"/>
      <c r="M457" s="7"/>
      <c r="N457" s="10"/>
      <c r="O457" s="9"/>
      <c r="P457" s="9"/>
      <c r="Q457" s="10"/>
      <c r="R457" s="37"/>
      <c r="S457" s="37"/>
      <c r="T457" s="121">
        <f t="shared" si="8"/>
        <v>0</v>
      </c>
      <c r="U457" s="119"/>
      <c r="V457" s="119"/>
      <c r="W457" s="119"/>
      <c r="X457" s="119"/>
      <c r="Y457" s="119"/>
      <c r="Z457" s="119"/>
      <c r="AA457" s="10"/>
      <c r="AB457" s="5"/>
      <c r="AC457" s="5"/>
      <c r="AD457" s="240" t="e">
        <f>VLOOKUP(AA457,住所!A:D,4)</f>
        <v>#N/A</v>
      </c>
      <c r="AE457" s="119"/>
      <c r="AF457" s="119"/>
      <c r="AG457" s="7"/>
      <c r="AH457" s="7"/>
      <c r="AI457" s="5"/>
      <c r="AJ457" s="122">
        <v>1</v>
      </c>
      <c r="AK457" s="5"/>
      <c r="AL457" s="5"/>
      <c r="AM457" s="119"/>
      <c r="AN457" s="5"/>
      <c r="AO457" s="119"/>
      <c r="AP457" s="119"/>
      <c r="AQ457" s="119"/>
      <c r="AR457" s="119"/>
      <c r="AS457" s="119"/>
      <c r="AT457" s="119"/>
      <c r="AU457" s="119">
        <v>1</v>
      </c>
    </row>
    <row r="458" spans="1:47" s="8" customFormat="1" x14ac:dyDescent="0.15">
      <c r="A458" s="119">
        <v>457</v>
      </c>
      <c r="B458" s="5"/>
      <c r="C458" s="5"/>
      <c r="D458" s="10"/>
      <c r="E458" s="5"/>
      <c r="F458" s="10"/>
      <c r="G458" s="5"/>
      <c r="H458" s="5"/>
      <c r="I458" s="118"/>
      <c r="J458" s="10"/>
      <c r="K458" s="5"/>
      <c r="L458" s="7"/>
      <c r="M458" s="7"/>
      <c r="N458" s="10"/>
      <c r="O458" s="9"/>
      <c r="P458" s="9"/>
      <c r="Q458" s="10"/>
      <c r="R458" s="37"/>
      <c r="S458" s="37"/>
      <c r="T458" s="121">
        <f t="shared" si="8"/>
        <v>0</v>
      </c>
      <c r="U458" s="119"/>
      <c r="V458" s="119"/>
      <c r="W458" s="119"/>
      <c r="X458" s="119"/>
      <c r="Y458" s="119"/>
      <c r="Z458" s="119"/>
      <c r="AA458" s="10"/>
      <c r="AB458" s="5"/>
      <c r="AC458" s="5"/>
      <c r="AD458" s="240" t="e">
        <f>VLOOKUP(AA458,住所!A:D,4)</f>
        <v>#N/A</v>
      </c>
      <c r="AE458" s="119"/>
      <c r="AF458" s="119"/>
      <c r="AG458" s="7"/>
      <c r="AH458" s="7"/>
      <c r="AI458" s="5"/>
      <c r="AJ458" s="122">
        <v>1</v>
      </c>
      <c r="AK458" s="5"/>
      <c r="AL458" s="5"/>
      <c r="AM458" s="119"/>
      <c r="AN458" s="5"/>
      <c r="AO458" s="119"/>
      <c r="AP458" s="119"/>
      <c r="AQ458" s="119"/>
      <c r="AR458" s="119"/>
      <c r="AS458" s="119"/>
      <c r="AT458" s="119"/>
      <c r="AU458" s="119">
        <v>1</v>
      </c>
    </row>
    <row r="459" spans="1:47" s="8" customFormat="1" x14ac:dyDescent="0.15">
      <c r="A459" s="119">
        <v>458</v>
      </c>
      <c r="B459" s="5"/>
      <c r="C459" s="5"/>
      <c r="D459" s="10"/>
      <c r="E459" s="5"/>
      <c r="F459" s="10"/>
      <c r="G459" s="5"/>
      <c r="H459" s="5"/>
      <c r="I459" s="118"/>
      <c r="J459" s="10"/>
      <c r="K459" s="5"/>
      <c r="L459" s="7"/>
      <c r="M459" s="7"/>
      <c r="N459" s="10"/>
      <c r="O459" s="9"/>
      <c r="P459" s="9"/>
      <c r="Q459" s="10"/>
      <c r="R459" s="37"/>
      <c r="S459" s="37"/>
      <c r="T459" s="121">
        <f t="shared" si="8"/>
        <v>0</v>
      </c>
      <c r="U459" s="119"/>
      <c r="V459" s="119"/>
      <c r="W459" s="119"/>
      <c r="X459" s="119"/>
      <c r="Y459" s="119"/>
      <c r="Z459" s="119"/>
      <c r="AA459" s="10"/>
      <c r="AB459" s="5"/>
      <c r="AC459" s="5"/>
      <c r="AD459" s="240" t="e">
        <f>VLOOKUP(AA459,住所!A:D,4)</f>
        <v>#N/A</v>
      </c>
      <c r="AE459" s="119"/>
      <c r="AF459" s="119"/>
      <c r="AG459" s="7"/>
      <c r="AH459" s="7"/>
      <c r="AI459" s="5"/>
      <c r="AJ459" s="122">
        <v>1</v>
      </c>
      <c r="AK459" s="5"/>
      <c r="AL459" s="5"/>
      <c r="AM459" s="119"/>
      <c r="AN459" s="5"/>
      <c r="AO459" s="119"/>
      <c r="AP459" s="119"/>
      <c r="AQ459" s="119"/>
      <c r="AR459" s="119"/>
      <c r="AS459" s="119"/>
      <c r="AT459" s="119"/>
      <c r="AU459" s="119">
        <v>1</v>
      </c>
    </row>
    <row r="460" spans="1:47" s="8" customFormat="1" x14ac:dyDescent="0.15">
      <c r="A460" s="119">
        <v>459</v>
      </c>
      <c r="B460" s="5"/>
      <c r="C460" s="5"/>
      <c r="D460" s="10"/>
      <c r="E460" s="5"/>
      <c r="F460" s="10"/>
      <c r="G460" s="5"/>
      <c r="H460" s="5"/>
      <c r="I460" s="118"/>
      <c r="J460" s="10"/>
      <c r="K460" s="5"/>
      <c r="L460" s="7"/>
      <c r="M460" s="7"/>
      <c r="N460" s="10"/>
      <c r="O460" s="9"/>
      <c r="P460" s="9"/>
      <c r="Q460" s="10"/>
      <c r="R460" s="37"/>
      <c r="S460" s="37"/>
      <c r="T460" s="121">
        <f t="shared" si="8"/>
        <v>0</v>
      </c>
      <c r="U460" s="119"/>
      <c r="V460" s="119"/>
      <c r="W460" s="119"/>
      <c r="X460" s="119"/>
      <c r="Y460" s="119"/>
      <c r="Z460" s="119"/>
      <c r="AA460" s="10"/>
      <c r="AB460" s="5"/>
      <c r="AC460" s="5"/>
      <c r="AD460" s="240" t="e">
        <f>VLOOKUP(AA460,住所!A:D,4)</f>
        <v>#N/A</v>
      </c>
      <c r="AE460" s="119"/>
      <c r="AF460" s="119"/>
      <c r="AG460" s="7"/>
      <c r="AH460" s="7"/>
      <c r="AI460" s="5"/>
      <c r="AJ460" s="122">
        <v>1</v>
      </c>
      <c r="AK460" s="5"/>
      <c r="AL460" s="5"/>
      <c r="AM460" s="119"/>
      <c r="AN460" s="5"/>
      <c r="AO460" s="119"/>
      <c r="AP460" s="119"/>
      <c r="AQ460" s="119"/>
      <c r="AR460" s="119"/>
      <c r="AS460" s="119"/>
      <c r="AT460" s="119"/>
      <c r="AU460" s="119">
        <v>1</v>
      </c>
    </row>
    <row r="461" spans="1:47" s="8" customFormat="1" x14ac:dyDescent="0.15">
      <c r="A461" s="119">
        <v>460</v>
      </c>
      <c r="B461" s="5"/>
      <c r="C461" s="5"/>
      <c r="D461" s="10"/>
      <c r="E461" s="5"/>
      <c r="F461" s="10"/>
      <c r="G461" s="5"/>
      <c r="H461" s="5"/>
      <c r="I461" s="118"/>
      <c r="J461" s="10"/>
      <c r="K461" s="5"/>
      <c r="L461" s="7"/>
      <c r="M461" s="7"/>
      <c r="N461" s="10"/>
      <c r="O461" s="9"/>
      <c r="P461" s="9"/>
      <c r="Q461" s="10"/>
      <c r="R461" s="37"/>
      <c r="S461" s="37"/>
      <c r="T461" s="121">
        <f t="shared" si="8"/>
        <v>0</v>
      </c>
      <c r="U461" s="119"/>
      <c r="V461" s="119"/>
      <c r="W461" s="119"/>
      <c r="X461" s="119"/>
      <c r="Y461" s="119"/>
      <c r="Z461" s="119"/>
      <c r="AA461" s="10"/>
      <c r="AB461" s="5"/>
      <c r="AC461" s="5"/>
      <c r="AD461" s="240" t="e">
        <f>VLOOKUP(AA461,住所!A:D,4)</f>
        <v>#N/A</v>
      </c>
      <c r="AE461" s="119"/>
      <c r="AF461" s="119"/>
      <c r="AG461" s="7"/>
      <c r="AH461" s="7"/>
      <c r="AI461" s="5"/>
      <c r="AJ461" s="122">
        <v>1</v>
      </c>
      <c r="AK461" s="5"/>
      <c r="AL461" s="5"/>
      <c r="AM461" s="119"/>
      <c r="AN461" s="5"/>
      <c r="AO461" s="119"/>
      <c r="AP461" s="119"/>
      <c r="AQ461" s="119"/>
      <c r="AR461" s="119"/>
      <c r="AS461" s="119"/>
      <c r="AT461" s="119"/>
      <c r="AU461" s="119">
        <v>1</v>
      </c>
    </row>
    <row r="462" spans="1:47" s="8" customFormat="1" x14ac:dyDescent="0.15">
      <c r="A462" s="119">
        <v>461</v>
      </c>
      <c r="B462" s="5"/>
      <c r="C462" s="5"/>
      <c r="D462" s="10"/>
      <c r="E462" s="5"/>
      <c r="F462" s="10"/>
      <c r="G462" s="5"/>
      <c r="H462" s="5"/>
      <c r="I462" s="118"/>
      <c r="J462" s="10"/>
      <c r="K462" s="5"/>
      <c r="L462" s="7"/>
      <c r="M462" s="7"/>
      <c r="N462" s="10"/>
      <c r="O462" s="9"/>
      <c r="P462" s="9"/>
      <c r="Q462" s="10"/>
      <c r="R462" s="37"/>
      <c r="S462" s="37"/>
      <c r="T462" s="121">
        <f t="shared" si="8"/>
        <v>0</v>
      </c>
      <c r="U462" s="119"/>
      <c r="V462" s="119"/>
      <c r="W462" s="119"/>
      <c r="X462" s="119"/>
      <c r="Y462" s="119"/>
      <c r="Z462" s="119"/>
      <c r="AA462" s="10"/>
      <c r="AB462" s="5"/>
      <c r="AC462" s="5"/>
      <c r="AD462" s="240" t="e">
        <f>VLOOKUP(AA462,住所!A:D,4)</f>
        <v>#N/A</v>
      </c>
      <c r="AE462" s="119"/>
      <c r="AF462" s="119"/>
      <c r="AG462" s="7"/>
      <c r="AH462" s="7"/>
      <c r="AI462" s="5"/>
      <c r="AJ462" s="122">
        <v>1</v>
      </c>
      <c r="AK462" s="5"/>
      <c r="AL462" s="5"/>
      <c r="AM462" s="119"/>
      <c r="AN462" s="5"/>
      <c r="AO462" s="119"/>
      <c r="AP462" s="119"/>
      <c r="AQ462" s="119"/>
      <c r="AR462" s="119"/>
      <c r="AS462" s="119"/>
      <c r="AT462" s="119"/>
      <c r="AU462" s="119">
        <v>1</v>
      </c>
    </row>
    <row r="463" spans="1:47" s="8" customFormat="1" x14ac:dyDescent="0.15">
      <c r="A463" s="119">
        <v>462</v>
      </c>
      <c r="B463" s="5"/>
      <c r="C463" s="5"/>
      <c r="D463" s="10"/>
      <c r="E463" s="5"/>
      <c r="F463" s="10"/>
      <c r="G463" s="5"/>
      <c r="H463" s="5"/>
      <c r="I463" s="118"/>
      <c r="J463" s="10"/>
      <c r="K463" s="5"/>
      <c r="L463" s="7"/>
      <c r="M463" s="7"/>
      <c r="N463" s="10"/>
      <c r="O463" s="9"/>
      <c r="P463" s="9"/>
      <c r="Q463" s="10"/>
      <c r="R463" s="37"/>
      <c r="S463" s="37"/>
      <c r="T463" s="121">
        <f t="shared" si="8"/>
        <v>0</v>
      </c>
      <c r="U463" s="119"/>
      <c r="V463" s="119"/>
      <c r="W463" s="119"/>
      <c r="X463" s="119"/>
      <c r="Y463" s="119"/>
      <c r="Z463" s="119"/>
      <c r="AA463" s="10"/>
      <c r="AB463" s="5"/>
      <c r="AC463" s="5"/>
      <c r="AD463" s="240" t="e">
        <f>VLOOKUP(AA463,住所!A:D,4)</f>
        <v>#N/A</v>
      </c>
      <c r="AE463" s="119"/>
      <c r="AF463" s="119"/>
      <c r="AG463" s="7"/>
      <c r="AH463" s="7"/>
      <c r="AI463" s="5"/>
      <c r="AJ463" s="122">
        <v>1</v>
      </c>
      <c r="AK463" s="5"/>
      <c r="AL463" s="5"/>
      <c r="AM463" s="119"/>
      <c r="AN463" s="5"/>
      <c r="AO463" s="119"/>
      <c r="AP463" s="119"/>
      <c r="AQ463" s="119"/>
      <c r="AR463" s="119"/>
      <c r="AS463" s="119"/>
      <c r="AT463" s="119"/>
      <c r="AU463" s="119">
        <v>1</v>
      </c>
    </row>
    <row r="464" spans="1:47" s="8" customFormat="1" x14ac:dyDescent="0.15">
      <c r="A464" s="119">
        <v>463</v>
      </c>
      <c r="B464" s="5"/>
      <c r="C464" s="5"/>
      <c r="D464" s="10"/>
      <c r="E464" s="5"/>
      <c r="F464" s="10"/>
      <c r="G464" s="5"/>
      <c r="H464" s="5"/>
      <c r="I464" s="118"/>
      <c r="J464" s="10"/>
      <c r="K464" s="5"/>
      <c r="L464" s="7"/>
      <c r="M464" s="7"/>
      <c r="N464" s="10"/>
      <c r="O464" s="9"/>
      <c r="P464" s="9"/>
      <c r="Q464" s="10"/>
      <c r="R464" s="37"/>
      <c r="S464" s="37"/>
      <c r="T464" s="121">
        <f t="shared" si="8"/>
        <v>0</v>
      </c>
      <c r="U464" s="119"/>
      <c r="V464" s="119"/>
      <c r="W464" s="119"/>
      <c r="X464" s="119"/>
      <c r="Y464" s="119"/>
      <c r="Z464" s="119"/>
      <c r="AA464" s="10"/>
      <c r="AB464" s="5"/>
      <c r="AC464" s="5"/>
      <c r="AD464" s="240" t="e">
        <f>VLOOKUP(AA464,住所!A:D,4)</f>
        <v>#N/A</v>
      </c>
      <c r="AE464" s="119"/>
      <c r="AF464" s="119"/>
      <c r="AG464" s="7"/>
      <c r="AH464" s="7"/>
      <c r="AI464" s="5"/>
      <c r="AJ464" s="122">
        <v>1</v>
      </c>
      <c r="AK464" s="5"/>
      <c r="AL464" s="5"/>
      <c r="AM464" s="119"/>
      <c r="AN464" s="5"/>
      <c r="AO464" s="119"/>
      <c r="AP464" s="119"/>
      <c r="AQ464" s="119"/>
      <c r="AR464" s="119"/>
      <c r="AS464" s="119"/>
      <c r="AT464" s="119"/>
      <c r="AU464" s="119">
        <v>1</v>
      </c>
    </row>
    <row r="465" spans="1:47" s="8" customFormat="1" x14ac:dyDescent="0.15">
      <c r="A465" s="119">
        <v>464</v>
      </c>
      <c r="B465" s="5"/>
      <c r="C465" s="5"/>
      <c r="D465" s="10"/>
      <c r="E465" s="5"/>
      <c r="F465" s="10"/>
      <c r="G465" s="5"/>
      <c r="H465" s="5"/>
      <c r="I465" s="118"/>
      <c r="J465" s="10"/>
      <c r="K465" s="5"/>
      <c r="L465" s="7"/>
      <c r="M465" s="7"/>
      <c r="N465" s="10"/>
      <c r="O465" s="9"/>
      <c r="P465" s="9"/>
      <c r="Q465" s="10"/>
      <c r="R465" s="37"/>
      <c r="S465" s="37"/>
      <c r="T465" s="121">
        <f t="shared" si="8"/>
        <v>0</v>
      </c>
      <c r="U465" s="119"/>
      <c r="V465" s="119"/>
      <c r="W465" s="119"/>
      <c r="X465" s="119"/>
      <c r="Y465" s="119"/>
      <c r="Z465" s="119"/>
      <c r="AA465" s="10"/>
      <c r="AB465" s="5"/>
      <c r="AC465" s="5"/>
      <c r="AD465" s="240" t="e">
        <f>VLOOKUP(AA465,住所!A:D,4)</f>
        <v>#N/A</v>
      </c>
      <c r="AE465" s="119"/>
      <c r="AF465" s="119"/>
      <c r="AG465" s="7"/>
      <c r="AH465" s="7"/>
      <c r="AI465" s="5"/>
      <c r="AJ465" s="122">
        <v>1</v>
      </c>
      <c r="AK465" s="5"/>
      <c r="AL465" s="5"/>
      <c r="AM465" s="119"/>
      <c r="AN465" s="5"/>
      <c r="AO465" s="119"/>
      <c r="AP465" s="119"/>
      <c r="AQ465" s="119"/>
      <c r="AR465" s="119"/>
      <c r="AS465" s="119"/>
      <c r="AT465" s="119"/>
      <c r="AU465" s="119">
        <v>1</v>
      </c>
    </row>
    <row r="466" spans="1:47" s="8" customFormat="1" x14ac:dyDescent="0.15">
      <c r="A466" s="119">
        <v>465</v>
      </c>
      <c r="B466" s="5"/>
      <c r="C466" s="5"/>
      <c r="D466" s="10"/>
      <c r="E466" s="5"/>
      <c r="F466" s="10"/>
      <c r="G466" s="5"/>
      <c r="H466" s="5"/>
      <c r="I466" s="118"/>
      <c r="J466" s="10"/>
      <c r="K466" s="5"/>
      <c r="L466" s="7"/>
      <c r="M466" s="7"/>
      <c r="N466" s="10"/>
      <c r="O466" s="9"/>
      <c r="P466" s="9"/>
      <c r="Q466" s="10"/>
      <c r="R466" s="37"/>
      <c r="S466" s="37"/>
      <c r="T466" s="121">
        <f t="shared" si="8"/>
        <v>0</v>
      </c>
      <c r="U466" s="119"/>
      <c r="V466" s="119"/>
      <c r="W466" s="119"/>
      <c r="X466" s="119"/>
      <c r="Y466" s="119"/>
      <c r="Z466" s="119"/>
      <c r="AA466" s="10"/>
      <c r="AB466" s="5"/>
      <c r="AC466" s="5"/>
      <c r="AD466" s="240" t="e">
        <f>VLOOKUP(AA466,住所!A:D,4)</f>
        <v>#N/A</v>
      </c>
      <c r="AE466" s="119"/>
      <c r="AF466" s="119"/>
      <c r="AG466" s="7"/>
      <c r="AH466" s="7"/>
      <c r="AI466" s="5"/>
      <c r="AJ466" s="122">
        <v>1</v>
      </c>
      <c r="AK466" s="5"/>
      <c r="AL466" s="5"/>
      <c r="AM466" s="119"/>
      <c r="AN466" s="5"/>
      <c r="AO466" s="119"/>
      <c r="AP466" s="119"/>
      <c r="AQ466" s="119"/>
      <c r="AR466" s="119"/>
      <c r="AS466" s="119"/>
      <c r="AT466" s="119"/>
      <c r="AU466" s="119">
        <v>1</v>
      </c>
    </row>
    <row r="467" spans="1:47" s="8" customFormat="1" x14ac:dyDescent="0.15">
      <c r="A467" s="119">
        <v>466</v>
      </c>
      <c r="B467" s="5"/>
      <c r="C467" s="5"/>
      <c r="D467" s="10"/>
      <c r="E467" s="5"/>
      <c r="F467" s="10"/>
      <c r="G467" s="5"/>
      <c r="H467" s="5"/>
      <c r="I467" s="118"/>
      <c r="J467" s="10"/>
      <c r="K467" s="5"/>
      <c r="L467" s="7"/>
      <c r="M467" s="7"/>
      <c r="N467" s="10"/>
      <c r="O467" s="9"/>
      <c r="P467" s="9"/>
      <c r="Q467" s="10"/>
      <c r="R467" s="37"/>
      <c r="S467" s="37"/>
      <c r="T467" s="121">
        <f t="shared" si="8"/>
        <v>0</v>
      </c>
      <c r="U467" s="119"/>
      <c r="V467" s="119"/>
      <c r="W467" s="119"/>
      <c r="X467" s="119"/>
      <c r="Y467" s="119"/>
      <c r="Z467" s="119"/>
      <c r="AA467" s="10"/>
      <c r="AB467" s="5"/>
      <c r="AC467" s="5"/>
      <c r="AD467" s="240" t="e">
        <f>VLOOKUP(AA467,住所!A:D,4)</f>
        <v>#N/A</v>
      </c>
      <c r="AE467" s="119"/>
      <c r="AF467" s="119"/>
      <c r="AG467" s="7"/>
      <c r="AH467" s="7"/>
      <c r="AI467" s="5"/>
      <c r="AJ467" s="122">
        <v>1</v>
      </c>
      <c r="AK467" s="5"/>
      <c r="AL467" s="5"/>
      <c r="AM467" s="119"/>
      <c r="AN467" s="5"/>
      <c r="AO467" s="119"/>
      <c r="AP467" s="119"/>
      <c r="AQ467" s="119"/>
      <c r="AR467" s="119"/>
      <c r="AS467" s="119"/>
      <c r="AT467" s="119"/>
      <c r="AU467" s="119">
        <v>1</v>
      </c>
    </row>
    <row r="468" spans="1:47" s="8" customFormat="1" x14ac:dyDescent="0.15">
      <c r="A468" s="119">
        <v>467</v>
      </c>
      <c r="B468" s="5"/>
      <c r="C468" s="5"/>
      <c r="D468" s="10"/>
      <c r="E468" s="5"/>
      <c r="F468" s="10"/>
      <c r="G468" s="5"/>
      <c r="H468" s="5"/>
      <c r="I468" s="118"/>
      <c r="J468" s="10"/>
      <c r="K468" s="5"/>
      <c r="L468" s="7"/>
      <c r="M468" s="7"/>
      <c r="N468" s="10"/>
      <c r="O468" s="9"/>
      <c r="P468" s="9"/>
      <c r="Q468" s="10"/>
      <c r="R468" s="37"/>
      <c r="S468" s="37"/>
      <c r="T468" s="121">
        <f t="shared" si="8"/>
        <v>0</v>
      </c>
      <c r="U468" s="119"/>
      <c r="V468" s="119"/>
      <c r="W468" s="119"/>
      <c r="X468" s="119"/>
      <c r="Y468" s="119"/>
      <c r="Z468" s="119"/>
      <c r="AA468" s="10"/>
      <c r="AB468" s="5"/>
      <c r="AC468" s="5"/>
      <c r="AD468" s="240" t="e">
        <f>VLOOKUP(AA468,住所!A:D,4)</f>
        <v>#N/A</v>
      </c>
      <c r="AE468" s="119"/>
      <c r="AF468" s="119"/>
      <c r="AG468" s="7"/>
      <c r="AH468" s="7"/>
      <c r="AI468" s="5"/>
      <c r="AJ468" s="122">
        <v>1</v>
      </c>
      <c r="AK468" s="5"/>
      <c r="AL468" s="5"/>
      <c r="AM468" s="119"/>
      <c r="AN468" s="5"/>
      <c r="AO468" s="119"/>
      <c r="AP468" s="119"/>
      <c r="AQ468" s="119"/>
      <c r="AR468" s="119"/>
      <c r="AS468" s="119"/>
      <c r="AT468" s="119"/>
      <c r="AU468" s="119">
        <v>1</v>
      </c>
    </row>
    <row r="469" spans="1:47" s="8" customFormat="1" x14ac:dyDescent="0.15">
      <c r="A469" s="119">
        <v>468</v>
      </c>
      <c r="B469" s="5"/>
      <c r="C469" s="5"/>
      <c r="D469" s="10"/>
      <c r="E469" s="5"/>
      <c r="F469" s="10"/>
      <c r="G469" s="5"/>
      <c r="H469" s="5"/>
      <c r="I469" s="118"/>
      <c r="J469" s="10"/>
      <c r="K469" s="5"/>
      <c r="L469" s="7"/>
      <c r="M469" s="7"/>
      <c r="N469" s="10"/>
      <c r="O469" s="9"/>
      <c r="P469" s="9"/>
      <c r="Q469" s="10"/>
      <c r="R469" s="37"/>
      <c r="S469" s="37"/>
      <c r="T469" s="121">
        <f t="shared" si="8"/>
        <v>0</v>
      </c>
      <c r="U469" s="119"/>
      <c r="V469" s="119"/>
      <c r="W469" s="119"/>
      <c r="X469" s="119"/>
      <c r="Y469" s="119"/>
      <c r="Z469" s="119"/>
      <c r="AA469" s="10"/>
      <c r="AB469" s="5"/>
      <c r="AC469" s="5"/>
      <c r="AD469" s="240" t="e">
        <f>VLOOKUP(AA469,住所!A:D,4)</f>
        <v>#N/A</v>
      </c>
      <c r="AE469" s="119"/>
      <c r="AF469" s="119"/>
      <c r="AG469" s="7"/>
      <c r="AH469" s="7"/>
      <c r="AI469" s="5"/>
      <c r="AJ469" s="122">
        <v>1</v>
      </c>
      <c r="AK469" s="5"/>
      <c r="AL469" s="5"/>
      <c r="AM469" s="119"/>
      <c r="AN469" s="5"/>
      <c r="AO469" s="119"/>
      <c r="AP469" s="119"/>
      <c r="AQ469" s="119"/>
      <c r="AR469" s="119"/>
      <c r="AS469" s="119"/>
      <c r="AT469" s="119"/>
      <c r="AU469" s="119">
        <v>1</v>
      </c>
    </row>
    <row r="470" spans="1:47" s="8" customFormat="1" x14ac:dyDescent="0.15">
      <c r="A470" s="119">
        <v>469</v>
      </c>
      <c r="B470" s="5"/>
      <c r="C470" s="5"/>
      <c r="D470" s="10"/>
      <c r="E470" s="5"/>
      <c r="F470" s="10"/>
      <c r="G470" s="5"/>
      <c r="H470" s="5"/>
      <c r="I470" s="118"/>
      <c r="J470" s="10"/>
      <c r="K470" s="5"/>
      <c r="L470" s="7"/>
      <c r="M470" s="7"/>
      <c r="N470" s="10"/>
      <c r="O470" s="9"/>
      <c r="P470" s="9"/>
      <c r="Q470" s="10"/>
      <c r="R470" s="37"/>
      <c r="S470" s="37"/>
      <c r="T470" s="121">
        <f t="shared" si="8"/>
        <v>0</v>
      </c>
      <c r="U470" s="119"/>
      <c r="V470" s="119"/>
      <c r="W470" s="119"/>
      <c r="X470" s="119"/>
      <c r="Y470" s="119"/>
      <c r="Z470" s="119"/>
      <c r="AA470" s="10"/>
      <c r="AB470" s="5"/>
      <c r="AC470" s="5"/>
      <c r="AD470" s="240" t="e">
        <f>VLOOKUP(AA470,住所!A:D,4)</f>
        <v>#N/A</v>
      </c>
      <c r="AE470" s="119"/>
      <c r="AF470" s="119"/>
      <c r="AG470" s="7"/>
      <c r="AH470" s="7"/>
      <c r="AI470" s="5"/>
      <c r="AJ470" s="122">
        <v>1</v>
      </c>
      <c r="AK470" s="5"/>
      <c r="AL470" s="5"/>
      <c r="AM470" s="119"/>
      <c r="AN470" s="5"/>
      <c r="AO470" s="119"/>
      <c r="AP470" s="119"/>
      <c r="AQ470" s="119"/>
      <c r="AR470" s="119"/>
      <c r="AS470" s="119"/>
      <c r="AT470" s="119"/>
      <c r="AU470" s="119">
        <v>1</v>
      </c>
    </row>
    <row r="471" spans="1:47" s="8" customFormat="1" x14ac:dyDescent="0.15">
      <c r="A471" s="119">
        <v>470</v>
      </c>
      <c r="B471" s="5"/>
      <c r="C471" s="5"/>
      <c r="D471" s="10"/>
      <c r="E471" s="5"/>
      <c r="F471" s="10"/>
      <c r="G471" s="5"/>
      <c r="H471" s="5"/>
      <c r="I471" s="118"/>
      <c r="J471" s="10"/>
      <c r="K471" s="5"/>
      <c r="L471" s="7"/>
      <c r="M471" s="7"/>
      <c r="N471" s="10"/>
      <c r="O471" s="9"/>
      <c r="P471" s="9"/>
      <c r="Q471" s="10"/>
      <c r="R471" s="37"/>
      <c r="S471" s="37"/>
      <c r="T471" s="121">
        <f t="shared" si="8"/>
        <v>0</v>
      </c>
      <c r="U471" s="119"/>
      <c r="V471" s="119"/>
      <c r="W471" s="119"/>
      <c r="X471" s="119"/>
      <c r="Y471" s="119"/>
      <c r="Z471" s="119"/>
      <c r="AA471" s="10"/>
      <c r="AB471" s="5"/>
      <c r="AC471" s="5"/>
      <c r="AD471" s="240" t="e">
        <f>VLOOKUP(AA471,住所!A:D,4)</f>
        <v>#N/A</v>
      </c>
      <c r="AE471" s="119"/>
      <c r="AF471" s="119"/>
      <c r="AG471" s="7"/>
      <c r="AH471" s="7"/>
      <c r="AI471" s="5"/>
      <c r="AJ471" s="122">
        <v>1</v>
      </c>
      <c r="AK471" s="5"/>
      <c r="AL471" s="5"/>
      <c r="AM471" s="119"/>
      <c r="AN471" s="5"/>
      <c r="AO471" s="119"/>
      <c r="AP471" s="119"/>
      <c r="AQ471" s="119"/>
      <c r="AR471" s="119"/>
      <c r="AS471" s="119"/>
      <c r="AT471" s="119"/>
      <c r="AU471" s="119">
        <v>1</v>
      </c>
    </row>
    <row r="472" spans="1:47" s="8" customFormat="1" x14ac:dyDescent="0.15">
      <c r="A472" s="119">
        <v>471</v>
      </c>
      <c r="B472" s="5"/>
      <c r="C472" s="5"/>
      <c r="D472" s="10"/>
      <c r="E472" s="5"/>
      <c r="F472" s="10"/>
      <c r="G472" s="5"/>
      <c r="H472" s="5"/>
      <c r="I472" s="118"/>
      <c r="J472" s="10"/>
      <c r="K472" s="5"/>
      <c r="L472" s="7"/>
      <c r="M472" s="7"/>
      <c r="N472" s="10"/>
      <c r="O472" s="9"/>
      <c r="P472" s="9"/>
      <c r="Q472" s="10"/>
      <c r="R472" s="37"/>
      <c r="S472" s="37"/>
      <c r="T472" s="121">
        <f t="shared" si="8"/>
        <v>0</v>
      </c>
      <c r="U472" s="119"/>
      <c r="V472" s="119"/>
      <c r="W472" s="119"/>
      <c r="X472" s="119"/>
      <c r="Y472" s="119"/>
      <c r="Z472" s="119"/>
      <c r="AA472" s="10"/>
      <c r="AB472" s="5"/>
      <c r="AC472" s="5"/>
      <c r="AD472" s="240" t="e">
        <f>VLOOKUP(AA472,住所!A:D,4)</f>
        <v>#N/A</v>
      </c>
      <c r="AE472" s="119"/>
      <c r="AF472" s="119"/>
      <c r="AG472" s="7"/>
      <c r="AH472" s="7"/>
      <c r="AI472" s="5"/>
      <c r="AJ472" s="122">
        <v>1</v>
      </c>
      <c r="AK472" s="5"/>
      <c r="AL472" s="5"/>
      <c r="AM472" s="119"/>
      <c r="AN472" s="5"/>
      <c r="AO472" s="119"/>
      <c r="AP472" s="119"/>
      <c r="AQ472" s="119"/>
      <c r="AR472" s="119"/>
      <c r="AS472" s="119"/>
      <c r="AT472" s="119"/>
      <c r="AU472" s="119">
        <v>1</v>
      </c>
    </row>
    <row r="473" spans="1:47" s="8" customFormat="1" x14ac:dyDescent="0.15">
      <c r="A473" s="119">
        <v>472</v>
      </c>
      <c r="B473" s="5"/>
      <c r="C473" s="5"/>
      <c r="D473" s="10"/>
      <c r="E473" s="5"/>
      <c r="F473" s="10"/>
      <c r="G473" s="5"/>
      <c r="H473" s="5"/>
      <c r="I473" s="118"/>
      <c r="J473" s="10"/>
      <c r="K473" s="5"/>
      <c r="L473" s="7"/>
      <c r="M473" s="7"/>
      <c r="N473" s="10"/>
      <c r="O473" s="9"/>
      <c r="P473" s="9"/>
      <c r="Q473" s="10"/>
      <c r="R473" s="37"/>
      <c r="S473" s="37"/>
      <c r="T473" s="121">
        <f t="shared" si="8"/>
        <v>0</v>
      </c>
      <c r="U473" s="119"/>
      <c r="V473" s="119"/>
      <c r="W473" s="119"/>
      <c r="X473" s="119"/>
      <c r="Y473" s="119"/>
      <c r="Z473" s="119"/>
      <c r="AA473" s="10"/>
      <c r="AB473" s="5"/>
      <c r="AC473" s="5"/>
      <c r="AD473" s="240" t="e">
        <f>VLOOKUP(AA473,住所!A:D,4)</f>
        <v>#N/A</v>
      </c>
      <c r="AE473" s="119"/>
      <c r="AF473" s="119"/>
      <c r="AG473" s="7"/>
      <c r="AH473" s="7"/>
      <c r="AI473" s="5"/>
      <c r="AJ473" s="122">
        <v>1</v>
      </c>
      <c r="AK473" s="5"/>
      <c r="AL473" s="5"/>
      <c r="AM473" s="119"/>
      <c r="AN473" s="5"/>
      <c r="AO473" s="119"/>
      <c r="AP473" s="119"/>
      <c r="AQ473" s="119"/>
      <c r="AR473" s="119"/>
      <c r="AS473" s="119"/>
      <c r="AT473" s="119"/>
      <c r="AU473" s="119">
        <v>1</v>
      </c>
    </row>
    <row r="474" spans="1:47" s="8" customFormat="1" x14ac:dyDescent="0.15">
      <c r="A474" s="119">
        <v>473</v>
      </c>
      <c r="B474" s="5"/>
      <c r="C474" s="5"/>
      <c r="D474" s="10"/>
      <c r="E474" s="5"/>
      <c r="F474" s="10"/>
      <c r="G474" s="5"/>
      <c r="H474" s="5"/>
      <c r="I474" s="118"/>
      <c r="J474" s="10"/>
      <c r="K474" s="5"/>
      <c r="L474" s="7"/>
      <c r="M474" s="7"/>
      <c r="N474" s="10"/>
      <c r="O474" s="9"/>
      <c r="P474" s="9"/>
      <c r="Q474" s="10"/>
      <c r="R474" s="37"/>
      <c r="S474" s="37"/>
      <c r="T474" s="121">
        <f t="shared" si="8"/>
        <v>0</v>
      </c>
      <c r="U474" s="119"/>
      <c r="V474" s="119"/>
      <c r="W474" s="119"/>
      <c r="X474" s="119"/>
      <c r="Y474" s="119"/>
      <c r="Z474" s="119"/>
      <c r="AA474" s="10"/>
      <c r="AB474" s="5"/>
      <c r="AC474" s="5"/>
      <c r="AD474" s="240" t="e">
        <f>VLOOKUP(AA474,住所!A:D,4)</f>
        <v>#N/A</v>
      </c>
      <c r="AE474" s="119"/>
      <c r="AF474" s="119"/>
      <c r="AG474" s="7"/>
      <c r="AH474" s="7"/>
      <c r="AI474" s="5"/>
      <c r="AJ474" s="122">
        <v>1</v>
      </c>
      <c r="AK474" s="5"/>
      <c r="AL474" s="5"/>
      <c r="AM474" s="119"/>
      <c r="AN474" s="5"/>
      <c r="AO474" s="119"/>
      <c r="AP474" s="119"/>
      <c r="AQ474" s="119"/>
      <c r="AR474" s="119"/>
      <c r="AS474" s="119"/>
      <c r="AT474" s="119"/>
      <c r="AU474" s="119">
        <v>1</v>
      </c>
    </row>
    <row r="475" spans="1:47" s="8" customFormat="1" x14ac:dyDescent="0.15">
      <c r="A475" s="119">
        <v>474</v>
      </c>
      <c r="B475" s="5"/>
      <c r="C475" s="5"/>
      <c r="D475" s="10"/>
      <c r="E475" s="5"/>
      <c r="F475" s="10"/>
      <c r="G475" s="5"/>
      <c r="H475" s="5"/>
      <c r="I475" s="118"/>
      <c r="J475" s="10"/>
      <c r="K475" s="5"/>
      <c r="L475" s="7"/>
      <c r="M475" s="7"/>
      <c r="N475" s="10"/>
      <c r="O475" s="9"/>
      <c r="P475" s="9"/>
      <c r="Q475" s="10"/>
      <c r="R475" s="37"/>
      <c r="S475" s="37"/>
      <c r="T475" s="121">
        <f t="shared" si="8"/>
        <v>0</v>
      </c>
      <c r="U475" s="119"/>
      <c r="V475" s="119"/>
      <c r="W475" s="119"/>
      <c r="X475" s="119"/>
      <c r="Y475" s="119"/>
      <c r="Z475" s="119"/>
      <c r="AA475" s="10"/>
      <c r="AB475" s="5"/>
      <c r="AC475" s="5"/>
      <c r="AD475" s="240" t="e">
        <f>VLOOKUP(AA475,住所!A:D,4)</f>
        <v>#N/A</v>
      </c>
      <c r="AE475" s="119"/>
      <c r="AF475" s="119"/>
      <c r="AG475" s="7"/>
      <c r="AH475" s="7"/>
      <c r="AI475" s="5"/>
      <c r="AJ475" s="122">
        <v>1</v>
      </c>
      <c r="AK475" s="5"/>
      <c r="AL475" s="5"/>
      <c r="AM475" s="119"/>
      <c r="AN475" s="5"/>
      <c r="AO475" s="119"/>
      <c r="AP475" s="119"/>
      <c r="AQ475" s="119"/>
      <c r="AR475" s="119"/>
      <c r="AS475" s="119"/>
      <c r="AT475" s="119"/>
      <c r="AU475" s="119">
        <v>1</v>
      </c>
    </row>
    <row r="476" spans="1:47" s="8" customFormat="1" x14ac:dyDescent="0.15">
      <c r="A476" s="119">
        <v>475</v>
      </c>
      <c r="B476" s="5"/>
      <c r="C476" s="5"/>
      <c r="D476" s="10"/>
      <c r="E476" s="5"/>
      <c r="F476" s="10"/>
      <c r="G476" s="5"/>
      <c r="H476" s="5"/>
      <c r="I476" s="118"/>
      <c r="J476" s="10"/>
      <c r="K476" s="5"/>
      <c r="L476" s="7"/>
      <c r="M476" s="7"/>
      <c r="N476" s="10"/>
      <c r="O476" s="9"/>
      <c r="P476" s="9"/>
      <c r="Q476" s="10"/>
      <c r="R476" s="37"/>
      <c r="S476" s="37"/>
      <c r="T476" s="121">
        <f t="shared" si="8"/>
        <v>0</v>
      </c>
      <c r="U476" s="119"/>
      <c r="V476" s="119"/>
      <c r="W476" s="119"/>
      <c r="X476" s="119"/>
      <c r="Y476" s="119"/>
      <c r="Z476" s="119"/>
      <c r="AA476" s="10"/>
      <c r="AB476" s="5"/>
      <c r="AC476" s="5"/>
      <c r="AD476" s="240" t="e">
        <f>VLOOKUP(AA476,住所!A:D,4)</f>
        <v>#N/A</v>
      </c>
      <c r="AE476" s="119"/>
      <c r="AF476" s="119"/>
      <c r="AG476" s="7"/>
      <c r="AH476" s="7"/>
      <c r="AI476" s="5"/>
      <c r="AJ476" s="122">
        <v>1</v>
      </c>
      <c r="AK476" s="5"/>
      <c r="AL476" s="5"/>
      <c r="AM476" s="119"/>
      <c r="AN476" s="5"/>
      <c r="AO476" s="119"/>
      <c r="AP476" s="119"/>
      <c r="AQ476" s="119"/>
      <c r="AR476" s="119"/>
      <c r="AS476" s="119"/>
      <c r="AT476" s="119"/>
      <c r="AU476" s="119">
        <v>1</v>
      </c>
    </row>
    <row r="477" spans="1:47" s="8" customFormat="1" x14ac:dyDescent="0.15">
      <c r="A477" s="119">
        <v>476</v>
      </c>
      <c r="B477" s="5"/>
      <c r="C477" s="5"/>
      <c r="D477" s="10"/>
      <c r="E477" s="5"/>
      <c r="F477" s="10"/>
      <c r="G477" s="5"/>
      <c r="H477" s="5"/>
      <c r="I477" s="118"/>
      <c r="J477" s="10"/>
      <c r="K477" s="5"/>
      <c r="L477" s="7"/>
      <c r="M477" s="7"/>
      <c r="N477" s="10"/>
      <c r="O477" s="9"/>
      <c r="P477" s="9"/>
      <c r="Q477" s="10"/>
      <c r="R477" s="37"/>
      <c r="S477" s="37"/>
      <c r="T477" s="121">
        <f t="shared" si="8"/>
        <v>0</v>
      </c>
      <c r="U477" s="119"/>
      <c r="V477" s="119"/>
      <c r="W477" s="119"/>
      <c r="X477" s="119"/>
      <c r="Y477" s="119"/>
      <c r="Z477" s="119"/>
      <c r="AA477" s="10"/>
      <c r="AB477" s="5"/>
      <c r="AC477" s="5"/>
      <c r="AD477" s="240" t="e">
        <f>VLOOKUP(AA477,住所!A:D,4)</f>
        <v>#N/A</v>
      </c>
      <c r="AE477" s="119"/>
      <c r="AF477" s="119"/>
      <c r="AG477" s="7"/>
      <c r="AH477" s="7"/>
      <c r="AI477" s="5"/>
      <c r="AJ477" s="122">
        <v>1</v>
      </c>
      <c r="AK477" s="5"/>
      <c r="AL477" s="5"/>
      <c r="AM477" s="119"/>
      <c r="AN477" s="5"/>
      <c r="AO477" s="119"/>
      <c r="AP477" s="119"/>
      <c r="AQ477" s="119"/>
      <c r="AR477" s="119"/>
      <c r="AS477" s="119"/>
      <c r="AT477" s="119"/>
      <c r="AU477" s="119">
        <v>1</v>
      </c>
    </row>
    <row r="478" spans="1:47" s="8" customFormat="1" x14ac:dyDescent="0.15">
      <c r="A478" s="119">
        <v>477</v>
      </c>
      <c r="B478" s="5"/>
      <c r="C478" s="5"/>
      <c r="D478" s="10"/>
      <c r="E478" s="5"/>
      <c r="F478" s="10"/>
      <c r="G478" s="5"/>
      <c r="H478" s="5"/>
      <c r="I478" s="118"/>
      <c r="J478" s="10"/>
      <c r="K478" s="5"/>
      <c r="L478" s="7"/>
      <c r="M478" s="7"/>
      <c r="N478" s="10"/>
      <c r="O478" s="9"/>
      <c r="P478" s="9"/>
      <c r="Q478" s="10"/>
      <c r="R478" s="37"/>
      <c r="S478" s="37"/>
      <c r="T478" s="121">
        <f t="shared" si="8"/>
        <v>0</v>
      </c>
      <c r="U478" s="119"/>
      <c r="V478" s="119"/>
      <c r="W478" s="119"/>
      <c r="X478" s="119"/>
      <c r="Y478" s="119"/>
      <c r="Z478" s="119"/>
      <c r="AA478" s="10"/>
      <c r="AB478" s="5"/>
      <c r="AC478" s="5"/>
      <c r="AD478" s="240" t="e">
        <f>VLOOKUP(AA478,住所!A:D,4)</f>
        <v>#N/A</v>
      </c>
      <c r="AE478" s="119"/>
      <c r="AF478" s="119"/>
      <c r="AG478" s="7"/>
      <c r="AH478" s="7"/>
      <c r="AI478" s="5"/>
      <c r="AJ478" s="122">
        <v>1</v>
      </c>
      <c r="AK478" s="5"/>
      <c r="AL478" s="5"/>
      <c r="AM478" s="119"/>
      <c r="AN478" s="5"/>
      <c r="AO478" s="119"/>
      <c r="AP478" s="119"/>
      <c r="AQ478" s="119"/>
      <c r="AR478" s="119"/>
      <c r="AS478" s="119"/>
      <c r="AT478" s="119"/>
      <c r="AU478" s="119">
        <v>1</v>
      </c>
    </row>
    <row r="479" spans="1:47" s="8" customFormat="1" x14ac:dyDescent="0.15">
      <c r="A479" s="119">
        <v>478</v>
      </c>
      <c r="B479" s="5"/>
      <c r="C479" s="5"/>
      <c r="D479" s="10"/>
      <c r="E479" s="5"/>
      <c r="F479" s="10"/>
      <c r="G479" s="5"/>
      <c r="H479" s="5"/>
      <c r="I479" s="118"/>
      <c r="J479" s="10"/>
      <c r="K479" s="5"/>
      <c r="L479" s="7"/>
      <c r="M479" s="7"/>
      <c r="N479" s="10"/>
      <c r="O479" s="9"/>
      <c r="P479" s="9"/>
      <c r="Q479" s="10"/>
      <c r="R479" s="37"/>
      <c r="S479" s="37"/>
      <c r="T479" s="121">
        <f t="shared" si="8"/>
        <v>0</v>
      </c>
      <c r="U479" s="119"/>
      <c r="V479" s="119"/>
      <c r="W479" s="119"/>
      <c r="X479" s="119"/>
      <c r="Y479" s="119"/>
      <c r="Z479" s="119"/>
      <c r="AA479" s="10"/>
      <c r="AB479" s="5"/>
      <c r="AC479" s="5"/>
      <c r="AD479" s="240" t="e">
        <f>VLOOKUP(AA479,住所!A:D,4)</f>
        <v>#N/A</v>
      </c>
      <c r="AE479" s="119"/>
      <c r="AF479" s="119"/>
      <c r="AG479" s="7"/>
      <c r="AH479" s="7"/>
      <c r="AI479" s="5"/>
      <c r="AJ479" s="122">
        <v>1</v>
      </c>
      <c r="AK479" s="5"/>
      <c r="AL479" s="5"/>
      <c r="AM479" s="119"/>
      <c r="AN479" s="5"/>
      <c r="AO479" s="119"/>
      <c r="AP479" s="119"/>
      <c r="AQ479" s="119"/>
      <c r="AR479" s="119"/>
      <c r="AS479" s="119"/>
      <c r="AT479" s="119"/>
      <c r="AU479" s="119">
        <v>1</v>
      </c>
    </row>
    <row r="480" spans="1:47" s="8" customFormat="1" x14ac:dyDescent="0.15">
      <c r="A480" s="119">
        <v>479</v>
      </c>
      <c r="B480" s="5"/>
      <c r="C480" s="5"/>
      <c r="D480" s="10"/>
      <c r="E480" s="5"/>
      <c r="F480" s="10"/>
      <c r="G480" s="5"/>
      <c r="H480" s="5"/>
      <c r="I480" s="118"/>
      <c r="J480" s="10"/>
      <c r="K480" s="5"/>
      <c r="L480" s="7"/>
      <c r="M480" s="7"/>
      <c r="N480" s="10"/>
      <c r="O480" s="9"/>
      <c r="P480" s="9"/>
      <c r="Q480" s="10"/>
      <c r="R480" s="37"/>
      <c r="S480" s="37"/>
      <c r="T480" s="121">
        <f t="shared" si="8"/>
        <v>0</v>
      </c>
      <c r="U480" s="119"/>
      <c r="V480" s="119"/>
      <c r="W480" s="119"/>
      <c r="X480" s="119"/>
      <c r="Y480" s="119"/>
      <c r="Z480" s="119"/>
      <c r="AA480" s="10"/>
      <c r="AB480" s="5"/>
      <c r="AC480" s="5"/>
      <c r="AD480" s="240" t="e">
        <f>VLOOKUP(AA480,住所!A:D,4)</f>
        <v>#N/A</v>
      </c>
      <c r="AE480" s="119"/>
      <c r="AF480" s="119"/>
      <c r="AG480" s="7"/>
      <c r="AH480" s="7"/>
      <c r="AI480" s="5"/>
      <c r="AJ480" s="122">
        <v>1</v>
      </c>
      <c r="AK480" s="5"/>
      <c r="AL480" s="5"/>
      <c r="AM480" s="119"/>
      <c r="AN480" s="5"/>
      <c r="AO480" s="119"/>
      <c r="AP480" s="119"/>
      <c r="AQ480" s="119"/>
      <c r="AR480" s="119"/>
      <c r="AS480" s="119"/>
      <c r="AT480" s="119"/>
      <c r="AU480" s="119">
        <v>1</v>
      </c>
    </row>
    <row r="481" spans="1:47" s="8" customFormat="1" x14ac:dyDescent="0.15">
      <c r="A481" s="119">
        <v>480</v>
      </c>
      <c r="B481" s="5"/>
      <c r="C481" s="5"/>
      <c r="D481" s="10"/>
      <c r="E481" s="5"/>
      <c r="F481" s="10"/>
      <c r="G481" s="5"/>
      <c r="H481" s="5"/>
      <c r="I481" s="118"/>
      <c r="J481" s="10"/>
      <c r="K481" s="5"/>
      <c r="L481" s="7"/>
      <c r="M481" s="7"/>
      <c r="N481" s="10"/>
      <c r="O481" s="9"/>
      <c r="P481" s="9"/>
      <c r="Q481" s="10"/>
      <c r="R481" s="37"/>
      <c r="S481" s="37"/>
      <c r="T481" s="121">
        <f t="shared" si="8"/>
        <v>0</v>
      </c>
      <c r="U481" s="119"/>
      <c r="V481" s="119"/>
      <c r="W481" s="119"/>
      <c r="X481" s="119"/>
      <c r="Y481" s="119"/>
      <c r="Z481" s="119"/>
      <c r="AA481" s="10"/>
      <c r="AB481" s="5"/>
      <c r="AC481" s="5"/>
      <c r="AD481" s="240" t="e">
        <f>VLOOKUP(AA481,住所!A:D,4)</f>
        <v>#N/A</v>
      </c>
      <c r="AE481" s="119"/>
      <c r="AF481" s="119"/>
      <c r="AG481" s="7"/>
      <c r="AH481" s="7"/>
      <c r="AI481" s="5"/>
      <c r="AJ481" s="122">
        <v>1</v>
      </c>
      <c r="AK481" s="5"/>
      <c r="AL481" s="5"/>
      <c r="AM481" s="119"/>
      <c r="AN481" s="5"/>
      <c r="AO481" s="119"/>
      <c r="AP481" s="119"/>
      <c r="AQ481" s="119"/>
      <c r="AR481" s="119"/>
      <c r="AS481" s="119"/>
      <c r="AT481" s="119"/>
      <c r="AU481" s="119">
        <v>1</v>
      </c>
    </row>
    <row r="482" spans="1:47" s="8" customFormat="1" x14ac:dyDescent="0.15">
      <c r="A482" s="119">
        <v>481</v>
      </c>
      <c r="B482" s="5"/>
      <c r="C482" s="5"/>
      <c r="D482" s="10"/>
      <c r="E482" s="5"/>
      <c r="F482" s="10"/>
      <c r="G482" s="5"/>
      <c r="H482" s="5"/>
      <c r="I482" s="118"/>
      <c r="J482" s="10"/>
      <c r="K482" s="5"/>
      <c r="L482" s="7"/>
      <c r="M482" s="7"/>
      <c r="N482" s="10"/>
      <c r="O482" s="9"/>
      <c r="P482" s="9"/>
      <c r="Q482" s="10"/>
      <c r="R482" s="37"/>
      <c r="S482" s="37"/>
      <c r="T482" s="121">
        <f t="shared" si="8"/>
        <v>0</v>
      </c>
      <c r="U482" s="119"/>
      <c r="V482" s="119"/>
      <c r="W482" s="119"/>
      <c r="X482" s="119"/>
      <c r="Y482" s="119"/>
      <c r="Z482" s="119"/>
      <c r="AA482" s="10"/>
      <c r="AB482" s="5"/>
      <c r="AC482" s="5"/>
      <c r="AD482" s="240" t="e">
        <f>VLOOKUP(AA482,住所!A:D,4)</f>
        <v>#N/A</v>
      </c>
      <c r="AE482" s="119"/>
      <c r="AF482" s="119"/>
      <c r="AG482" s="7"/>
      <c r="AH482" s="7"/>
      <c r="AI482" s="5"/>
      <c r="AJ482" s="122">
        <v>1</v>
      </c>
      <c r="AK482" s="5"/>
      <c r="AL482" s="5"/>
      <c r="AM482" s="119"/>
      <c r="AN482" s="5"/>
      <c r="AO482" s="119"/>
      <c r="AP482" s="119"/>
      <c r="AQ482" s="119"/>
      <c r="AR482" s="119"/>
      <c r="AS482" s="119"/>
      <c r="AT482" s="119"/>
      <c r="AU482" s="119">
        <v>1</v>
      </c>
    </row>
    <row r="483" spans="1:47" s="8" customFormat="1" x14ac:dyDescent="0.15">
      <c r="A483" s="119">
        <v>482</v>
      </c>
      <c r="B483" s="5"/>
      <c r="C483" s="5"/>
      <c r="D483" s="10"/>
      <c r="E483" s="5"/>
      <c r="F483" s="10"/>
      <c r="G483" s="5"/>
      <c r="H483" s="5"/>
      <c r="I483" s="118"/>
      <c r="J483" s="10"/>
      <c r="K483" s="5"/>
      <c r="L483" s="7"/>
      <c r="M483" s="7"/>
      <c r="N483" s="10"/>
      <c r="O483" s="9"/>
      <c r="P483" s="9"/>
      <c r="Q483" s="10"/>
      <c r="R483" s="37"/>
      <c r="S483" s="37"/>
      <c r="T483" s="121">
        <f t="shared" si="8"/>
        <v>0</v>
      </c>
      <c r="U483" s="119"/>
      <c r="V483" s="119"/>
      <c r="W483" s="119"/>
      <c r="X483" s="119"/>
      <c r="Y483" s="119"/>
      <c r="Z483" s="119"/>
      <c r="AA483" s="10"/>
      <c r="AB483" s="5"/>
      <c r="AC483" s="5"/>
      <c r="AD483" s="240" t="e">
        <f>VLOOKUP(AA483,住所!A:D,4)</f>
        <v>#N/A</v>
      </c>
      <c r="AE483" s="119"/>
      <c r="AF483" s="119"/>
      <c r="AG483" s="7"/>
      <c r="AH483" s="7"/>
      <c r="AI483" s="5"/>
      <c r="AJ483" s="122">
        <v>1</v>
      </c>
      <c r="AK483" s="5"/>
      <c r="AL483" s="5"/>
      <c r="AM483" s="119"/>
      <c r="AN483" s="5"/>
      <c r="AO483" s="119"/>
      <c r="AP483" s="119"/>
      <c r="AQ483" s="119"/>
      <c r="AR483" s="119"/>
      <c r="AS483" s="119"/>
      <c r="AT483" s="119"/>
      <c r="AU483" s="119">
        <v>1</v>
      </c>
    </row>
    <row r="484" spans="1:47" s="8" customFormat="1" x14ac:dyDescent="0.15">
      <c r="A484" s="119">
        <v>483</v>
      </c>
      <c r="B484" s="5"/>
      <c r="C484" s="5"/>
      <c r="D484" s="10"/>
      <c r="E484" s="5"/>
      <c r="F484" s="10"/>
      <c r="G484" s="5"/>
      <c r="H484" s="5"/>
      <c r="I484" s="118"/>
      <c r="J484" s="10"/>
      <c r="K484" s="5"/>
      <c r="L484" s="7"/>
      <c r="M484" s="7"/>
      <c r="N484" s="10"/>
      <c r="O484" s="9"/>
      <c r="P484" s="9"/>
      <c r="Q484" s="10"/>
      <c r="R484" s="37"/>
      <c r="S484" s="37"/>
      <c r="T484" s="121">
        <f t="shared" si="8"/>
        <v>0</v>
      </c>
      <c r="U484" s="119"/>
      <c r="V484" s="119"/>
      <c r="W484" s="119"/>
      <c r="X484" s="119"/>
      <c r="Y484" s="119"/>
      <c r="Z484" s="119"/>
      <c r="AA484" s="10"/>
      <c r="AB484" s="5"/>
      <c r="AC484" s="5"/>
      <c r="AD484" s="240" t="e">
        <f>VLOOKUP(AA484,住所!A:D,4)</f>
        <v>#N/A</v>
      </c>
      <c r="AE484" s="119"/>
      <c r="AF484" s="119"/>
      <c r="AG484" s="7"/>
      <c r="AH484" s="7"/>
      <c r="AI484" s="5"/>
      <c r="AJ484" s="122">
        <v>1</v>
      </c>
      <c r="AK484" s="5"/>
      <c r="AL484" s="5"/>
      <c r="AM484" s="119"/>
      <c r="AN484" s="5"/>
      <c r="AO484" s="119"/>
      <c r="AP484" s="119"/>
      <c r="AQ484" s="119"/>
      <c r="AR484" s="119"/>
      <c r="AS484" s="119"/>
      <c r="AT484" s="119"/>
      <c r="AU484" s="119">
        <v>1</v>
      </c>
    </row>
    <row r="485" spans="1:47" s="8" customFormat="1" x14ac:dyDescent="0.15">
      <c r="A485" s="119">
        <v>484</v>
      </c>
      <c r="B485" s="5"/>
      <c r="C485" s="5"/>
      <c r="D485" s="10"/>
      <c r="E485" s="5"/>
      <c r="F485" s="10"/>
      <c r="G485" s="5"/>
      <c r="H485" s="5"/>
      <c r="I485" s="118"/>
      <c r="J485" s="10"/>
      <c r="K485" s="5"/>
      <c r="L485" s="7"/>
      <c r="M485" s="7"/>
      <c r="N485" s="10"/>
      <c r="O485" s="9"/>
      <c r="P485" s="9"/>
      <c r="Q485" s="10"/>
      <c r="R485" s="37"/>
      <c r="S485" s="37"/>
      <c r="T485" s="121">
        <f t="shared" si="8"/>
        <v>0</v>
      </c>
      <c r="U485" s="119"/>
      <c r="V485" s="119"/>
      <c r="W485" s="119"/>
      <c r="X485" s="119"/>
      <c r="Y485" s="119"/>
      <c r="Z485" s="119"/>
      <c r="AA485" s="10"/>
      <c r="AB485" s="5"/>
      <c r="AC485" s="5"/>
      <c r="AD485" s="240" t="e">
        <f>VLOOKUP(AA485,住所!A:D,4)</f>
        <v>#N/A</v>
      </c>
      <c r="AE485" s="119"/>
      <c r="AF485" s="119"/>
      <c r="AG485" s="7"/>
      <c r="AH485" s="7"/>
      <c r="AI485" s="5"/>
      <c r="AJ485" s="122">
        <v>1</v>
      </c>
      <c r="AK485" s="5"/>
      <c r="AL485" s="5"/>
      <c r="AM485" s="119"/>
      <c r="AN485" s="5"/>
      <c r="AO485" s="119"/>
      <c r="AP485" s="119"/>
      <c r="AQ485" s="119"/>
      <c r="AR485" s="119"/>
      <c r="AS485" s="119"/>
      <c r="AT485" s="119"/>
      <c r="AU485" s="119">
        <v>1</v>
      </c>
    </row>
    <row r="486" spans="1:47" s="8" customFormat="1" x14ac:dyDescent="0.15">
      <c r="A486" s="119">
        <v>485</v>
      </c>
      <c r="B486" s="5"/>
      <c r="C486" s="5"/>
      <c r="D486" s="10"/>
      <c r="E486" s="5"/>
      <c r="F486" s="10"/>
      <c r="G486" s="5"/>
      <c r="H486" s="5"/>
      <c r="I486" s="118"/>
      <c r="J486" s="10"/>
      <c r="K486" s="5"/>
      <c r="L486" s="7"/>
      <c r="M486" s="7"/>
      <c r="N486" s="10"/>
      <c r="O486" s="9"/>
      <c r="P486" s="9"/>
      <c r="Q486" s="10"/>
      <c r="R486" s="37"/>
      <c r="S486" s="37"/>
      <c r="T486" s="121">
        <f t="shared" si="8"/>
        <v>0</v>
      </c>
      <c r="U486" s="119"/>
      <c r="V486" s="119"/>
      <c r="W486" s="119"/>
      <c r="X486" s="119"/>
      <c r="Y486" s="119"/>
      <c r="Z486" s="119"/>
      <c r="AA486" s="10"/>
      <c r="AB486" s="5"/>
      <c r="AC486" s="5"/>
      <c r="AD486" s="240" t="e">
        <f>VLOOKUP(AA486,住所!A:D,4)</f>
        <v>#N/A</v>
      </c>
      <c r="AE486" s="119"/>
      <c r="AF486" s="119"/>
      <c r="AG486" s="7"/>
      <c r="AH486" s="7"/>
      <c r="AI486" s="5"/>
      <c r="AJ486" s="122">
        <v>1</v>
      </c>
      <c r="AK486" s="5"/>
      <c r="AL486" s="5"/>
      <c r="AM486" s="119"/>
      <c r="AN486" s="5"/>
      <c r="AO486" s="119"/>
      <c r="AP486" s="119"/>
      <c r="AQ486" s="119"/>
      <c r="AR486" s="119"/>
      <c r="AS486" s="119"/>
      <c r="AT486" s="119"/>
      <c r="AU486" s="119">
        <v>1</v>
      </c>
    </row>
    <row r="487" spans="1:47" s="8" customFormat="1" x14ac:dyDescent="0.15">
      <c r="A487" s="119">
        <v>486</v>
      </c>
      <c r="B487" s="5"/>
      <c r="C487" s="5"/>
      <c r="D487" s="10"/>
      <c r="E487" s="5"/>
      <c r="F487" s="10"/>
      <c r="G487" s="5"/>
      <c r="H487" s="5"/>
      <c r="I487" s="118"/>
      <c r="J487" s="10"/>
      <c r="K487" s="5"/>
      <c r="L487" s="7"/>
      <c r="M487" s="7"/>
      <c r="N487" s="10"/>
      <c r="O487" s="9"/>
      <c r="P487" s="9"/>
      <c r="Q487" s="10"/>
      <c r="R487" s="37"/>
      <c r="S487" s="37"/>
      <c r="T487" s="121">
        <f t="shared" si="8"/>
        <v>0</v>
      </c>
      <c r="U487" s="119"/>
      <c r="V487" s="119"/>
      <c r="W487" s="119"/>
      <c r="X487" s="119"/>
      <c r="Y487" s="119"/>
      <c r="Z487" s="119"/>
      <c r="AA487" s="10"/>
      <c r="AB487" s="5"/>
      <c r="AC487" s="5"/>
      <c r="AD487" s="240" t="e">
        <f>VLOOKUP(AA487,住所!A:D,4)</f>
        <v>#N/A</v>
      </c>
      <c r="AE487" s="119"/>
      <c r="AF487" s="119"/>
      <c r="AG487" s="7"/>
      <c r="AH487" s="7"/>
      <c r="AI487" s="5"/>
      <c r="AJ487" s="122">
        <v>1</v>
      </c>
      <c r="AK487" s="5"/>
      <c r="AL487" s="5"/>
      <c r="AM487" s="119"/>
      <c r="AN487" s="5"/>
      <c r="AO487" s="119"/>
      <c r="AP487" s="119"/>
      <c r="AQ487" s="119"/>
      <c r="AR487" s="119"/>
      <c r="AS487" s="119"/>
      <c r="AT487" s="119"/>
      <c r="AU487" s="119">
        <v>1</v>
      </c>
    </row>
    <row r="488" spans="1:47" s="8" customFormat="1" x14ac:dyDescent="0.15">
      <c r="A488" s="119">
        <v>487</v>
      </c>
      <c r="B488" s="5"/>
      <c r="C488" s="5"/>
      <c r="D488" s="10"/>
      <c r="E488" s="5"/>
      <c r="F488" s="10"/>
      <c r="G488" s="5"/>
      <c r="H488" s="5"/>
      <c r="I488" s="118"/>
      <c r="J488" s="10"/>
      <c r="K488" s="5"/>
      <c r="L488" s="7"/>
      <c r="M488" s="7"/>
      <c r="N488" s="10"/>
      <c r="O488" s="9"/>
      <c r="P488" s="9"/>
      <c r="Q488" s="10"/>
      <c r="R488" s="37"/>
      <c r="S488" s="37"/>
      <c r="T488" s="121">
        <f t="shared" si="8"/>
        <v>0</v>
      </c>
      <c r="U488" s="119"/>
      <c r="V488" s="119"/>
      <c r="W488" s="119"/>
      <c r="X488" s="119"/>
      <c r="Y488" s="119"/>
      <c r="Z488" s="119"/>
      <c r="AA488" s="10"/>
      <c r="AB488" s="5"/>
      <c r="AC488" s="5"/>
      <c r="AD488" s="240" t="e">
        <f>VLOOKUP(AA488,住所!A:D,4)</f>
        <v>#N/A</v>
      </c>
      <c r="AE488" s="119"/>
      <c r="AF488" s="119"/>
      <c r="AG488" s="7"/>
      <c r="AH488" s="7"/>
      <c r="AI488" s="5"/>
      <c r="AJ488" s="122">
        <v>1</v>
      </c>
      <c r="AK488" s="5"/>
      <c r="AL488" s="5"/>
      <c r="AM488" s="119"/>
      <c r="AN488" s="5"/>
      <c r="AO488" s="119"/>
      <c r="AP488" s="119"/>
      <c r="AQ488" s="119"/>
      <c r="AR488" s="119"/>
      <c r="AS488" s="119"/>
      <c r="AT488" s="119"/>
      <c r="AU488" s="119">
        <v>1</v>
      </c>
    </row>
    <row r="489" spans="1:47" s="8" customFormat="1" x14ac:dyDescent="0.15">
      <c r="A489" s="119">
        <v>488</v>
      </c>
      <c r="B489" s="5"/>
      <c r="C489" s="5"/>
      <c r="D489" s="10"/>
      <c r="E489" s="5"/>
      <c r="F489" s="10"/>
      <c r="G489" s="5"/>
      <c r="H489" s="5"/>
      <c r="I489" s="118"/>
      <c r="J489" s="10"/>
      <c r="K489" s="5"/>
      <c r="L489" s="7"/>
      <c r="M489" s="7"/>
      <c r="N489" s="10"/>
      <c r="O489" s="9"/>
      <c r="P489" s="9"/>
      <c r="Q489" s="10"/>
      <c r="R489" s="37"/>
      <c r="S489" s="37"/>
      <c r="T489" s="121">
        <f t="shared" si="8"/>
        <v>0</v>
      </c>
      <c r="U489" s="119"/>
      <c r="V489" s="119"/>
      <c r="W489" s="119"/>
      <c r="X489" s="119"/>
      <c r="Y489" s="119"/>
      <c r="Z489" s="119"/>
      <c r="AA489" s="10"/>
      <c r="AB489" s="5"/>
      <c r="AC489" s="5"/>
      <c r="AD489" s="240" t="e">
        <f>VLOOKUP(AA489,住所!A:D,4)</f>
        <v>#N/A</v>
      </c>
      <c r="AE489" s="119"/>
      <c r="AF489" s="119"/>
      <c r="AG489" s="7"/>
      <c r="AH489" s="7"/>
      <c r="AI489" s="5"/>
      <c r="AJ489" s="122">
        <v>1</v>
      </c>
      <c r="AK489" s="5"/>
      <c r="AL489" s="5"/>
      <c r="AM489" s="119"/>
      <c r="AN489" s="5"/>
      <c r="AO489" s="119"/>
      <c r="AP489" s="119"/>
      <c r="AQ489" s="119"/>
      <c r="AR489" s="119"/>
      <c r="AS489" s="119"/>
      <c r="AT489" s="119"/>
      <c r="AU489" s="119">
        <v>1</v>
      </c>
    </row>
    <row r="490" spans="1:47" s="8" customFormat="1" x14ac:dyDescent="0.15">
      <c r="A490" s="119">
        <v>489</v>
      </c>
      <c r="B490" s="5"/>
      <c r="C490" s="5"/>
      <c r="D490" s="10"/>
      <c r="E490" s="5"/>
      <c r="F490" s="10"/>
      <c r="G490" s="5"/>
      <c r="H490" s="5"/>
      <c r="I490" s="118"/>
      <c r="J490" s="10"/>
      <c r="K490" s="5"/>
      <c r="L490" s="7"/>
      <c r="M490" s="7"/>
      <c r="N490" s="10"/>
      <c r="O490" s="9"/>
      <c r="P490" s="9"/>
      <c r="Q490" s="10"/>
      <c r="R490" s="37"/>
      <c r="S490" s="37"/>
      <c r="T490" s="121">
        <f t="shared" si="8"/>
        <v>0</v>
      </c>
      <c r="U490" s="119"/>
      <c r="V490" s="119"/>
      <c r="W490" s="119"/>
      <c r="X490" s="119"/>
      <c r="Y490" s="119"/>
      <c r="Z490" s="119"/>
      <c r="AA490" s="10"/>
      <c r="AB490" s="5"/>
      <c r="AC490" s="5"/>
      <c r="AD490" s="240" t="e">
        <f>VLOOKUP(AA490,住所!A:D,4)</f>
        <v>#N/A</v>
      </c>
      <c r="AE490" s="119"/>
      <c r="AF490" s="119"/>
      <c r="AG490" s="7"/>
      <c r="AH490" s="7"/>
      <c r="AI490" s="5"/>
      <c r="AJ490" s="122">
        <v>1</v>
      </c>
      <c r="AK490" s="5"/>
      <c r="AL490" s="5"/>
      <c r="AM490" s="119"/>
      <c r="AN490" s="5"/>
      <c r="AO490" s="119"/>
      <c r="AP490" s="119"/>
      <c r="AQ490" s="119"/>
      <c r="AR490" s="119"/>
      <c r="AS490" s="119"/>
      <c r="AT490" s="119"/>
      <c r="AU490" s="119">
        <v>1</v>
      </c>
    </row>
    <row r="491" spans="1:47" s="8" customFormat="1" x14ac:dyDescent="0.15">
      <c r="A491" s="119">
        <v>490</v>
      </c>
      <c r="B491" s="5"/>
      <c r="C491" s="5"/>
      <c r="D491" s="10"/>
      <c r="E491" s="5"/>
      <c r="F491" s="10"/>
      <c r="G491" s="5"/>
      <c r="H491" s="5"/>
      <c r="I491" s="118"/>
      <c r="J491" s="10"/>
      <c r="K491" s="5"/>
      <c r="L491" s="7"/>
      <c r="M491" s="7"/>
      <c r="N491" s="10"/>
      <c r="O491" s="9"/>
      <c r="P491" s="9"/>
      <c r="Q491" s="10"/>
      <c r="R491" s="37"/>
      <c r="S491" s="37"/>
      <c r="T491" s="121">
        <f t="shared" si="8"/>
        <v>0</v>
      </c>
      <c r="U491" s="119"/>
      <c r="V491" s="119"/>
      <c r="W491" s="119"/>
      <c r="X491" s="119"/>
      <c r="Y491" s="119"/>
      <c r="Z491" s="119"/>
      <c r="AA491" s="10"/>
      <c r="AB491" s="5"/>
      <c r="AC491" s="5"/>
      <c r="AD491" s="240" t="e">
        <f>VLOOKUP(AA491,住所!A:D,4)</f>
        <v>#N/A</v>
      </c>
      <c r="AE491" s="119"/>
      <c r="AF491" s="119"/>
      <c r="AG491" s="7"/>
      <c r="AH491" s="7"/>
      <c r="AI491" s="5"/>
      <c r="AJ491" s="122">
        <v>1</v>
      </c>
      <c r="AK491" s="5"/>
      <c r="AL491" s="5"/>
      <c r="AM491" s="119"/>
      <c r="AN491" s="5"/>
      <c r="AO491" s="119"/>
      <c r="AP491" s="119"/>
      <c r="AQ491" s="119"/>
      <c r="AR491" s="119"/>
      <c r="AS491" s="119"/>
      <c r="AT491" s="119"/>
      <c r="AU491" s="119">
        <v>1</v>
      </c>
    </row>
    <row r="492" spans="1:47" s="8" customFormat="1" x14ac:dyDescent="0.15">
      <c r="A492" s="119">
        <v>491</v>
      </c>
      <c r="B492" s="5"/>
      <c r="C492" s="5"/>
      <c r="D492" s="10"/>
      <c r="E492" s="5"/>
      <c r="F492" s="10"/>
      <c r="G492" s="5"/>
      <c r="H492" s="5"/>
      <c r="I492" s="118"/>
      <c r="J492" s="10"/>
      <c r="K492" s="5"/>
      <c r="L492" s="7"/>
      <c r="M492" s="7"/>
      <c r="N492" s="10"/>
      <c r="O492" s="9"/>
      <c r="P492" s="9"/>
      <c r="Q492" s="10"/>
      <c r="R492" s="37"/>
      <c r="S492" s="37"/>
      <c r="T492" s="121">
        <f t="shared" si="8"/>
        <v>0</v>
      </c>
      <c r="U492" s="119"/>
      <c r="V492" s="119"/>
      <c r="W492" s="119"/>
      <c r="X492" s="119"/>
      <c r="Y492" s="119"/>
      <c r="Z492" s="119"/>
      <c r="AA492" s="10"/>
      <c r="AB492" s="5"/>
      <c r="AC492" s="5"/>
      <c r="AD492" s="240" t="e">
        <f>VLOOKUP(AA492,住所!A:D,4)</f>
        <v>#N/A</v>
      </c>
      <c r="AE492" s="119"/>
      <c r="AF492" s="119"/>
      <c r="AG492" s="7"/>
      <c r="AH492" s="7"/>
      <c r="AI492" s="5"/>
      <c r="AJ492" s="122">
        <v>1</v>
      </c>
      <c r="AK492" s="5"/>
      <c r="AL492" s="5"/>
      <c r="AM492" s="119"/>
      <c r="AN492" s="5"/>
      <c r="AO492" s="119"/>
      <c r="AP492" s="119"/>
      <c r="AQ492" s="119"/>
      <c r="AR492" s="119"/>
      <c r="AS492" s="119"/>
      <c r="AT492" s="119"/>
      <c r="AU492" s="119">
        <v>1</v>
      </c>
    </row>
    <row r="493" spans="1:47" s="8" customFormat="1" x14ac:dyDescent="0.15">
      <c r="A493" s="119">
        <v>492</v>
      </c>
      <c r="B493" s="5"/>
      <c r="C493" s="5"/>
      <c r="D493" s="10"/>
      <c r="E493" s="5"/>
      <c r="F493" s="10"/>
      <c r="G493" s="5"/>
      <c r="H493" s="5"/>
      <c r="I493" s="118"/>
      <c r="J493" s="10"/>
      <c r="K493" s="5"/>
      <c r="L493" s="7"/>
      <c r="M493" s="7"/>
      <c r="N493" s="10"/>
      <c r="O493" s="9"/>
      <c r="P493" s="9"/>
      <c r="Q493" s="10"/>
      <c r="R493" s="37"/>
      <c r="S493" s="37"/>
      <c r="T493" s="121">
        <f t="shared" si="8"/>
        <v>0</v>
      </c>
      <c r="U493" s="119"/>
      <c r="V493" s="119"/>
      <c r="W493" s="119"/>
      <c r="X493" s="119"/>
      <c r="Y493" s="119"/>
      <c r="Z493" s="119"/>
      <c r="AA493" s="10"/>
      <c r="AB493" s="5"/>
      <c r="AC493" s="5"/>
      <c r="AD493" s="240" t="e">
        <f>VLOOKUP(AA493,住所!A:D,4)</f>
        <v>#N/A</v>
      </c>
      <c r="AE493" s="119"/>
      <c r="AF493" s="119"/>
      <c r="AG493" s="7"/>
      <c r="AH493" s="7"/>
      <c r="AI493" s="5"/>
      <c r="AJ493" s="122">
        <v>1</v>
      </c>
      <c r="AK493" s="5"/>
      <c r="AL493" s="5"/>
      <c r="AM493" s="119"/>
      <c r="AN493" s="5"/>
      <c r="AO493" s="119"/>
      <c r="AP493" s="119"/>
      <c r="AQ493" s="119"/>
      <c r="AR493" s="119"/>
      <c r="AS493" s="119"/>
      <c r="AT493" s="119"/>
      <c r="AU493" s="119">
        <v>1</v>
      </c>
    </row>
    <row r="494" spans="1:47" s="8" customFormat="1" x14ac:dyDescent="0.15">
      <c r="A494" s="119">
        <v>493</v>
      </c>
      <c r="B494" s="5"/>
      <c r="C494" s="5"/>
      <c r="D494" s="10"/>
      <c r="E494" s="5"/>
      <c r="F494" s="10"/>
      <c r="G494" s="5"/>
      <c r="H494" s="5"/>
      <c r="I494" s="118"/>
      <c r="J494" s="10"/>
      <c r="K494" s="5"/>
      <c r="L494" s="7"/>
      <c r="M494" s="7"/>
      <c r="N494" s="10"/>
      <c r="O494" s="9"/>
      <c r="P494" s="9"/>
      <c r="Q494" s="10"/>
      <c r="R494" s="37"/>
      <c r="S494" s="37"/>
      <c r="T494" s="121">
        <f t="shared" si="8"/>
        <v>0</v>
      </c>
      <c r="U494" s="119"/>
      <c r="V494" s="119"/>
      <c r="W494" s="119"/>
      <c r="X494" s="119"/>
      <c r="Y494" s="119"/>
      <c r="Z494" s="119"/>
      <c r="AA494" s="10"/>
      <c r="AB494" s="5"/>
      <c r="AC494" s="5"/>
      <c r="AD494" s="240" t="e">
        <f>VLOOKUP(AA494,住所!A:D,4)</f>
        <v>#N/A</v>
      </c>
      <c r="AE494" s="119"/>
      <c r="AF494" s="119"/>
      <c r="AG494" s="7"/>
      <c r="AH494" s="7"/>
      <c r="AI494" s="5"/>
      <c r="AJ494" s="122">
        <v>1</v>
      </c>
      <c r="AK494" s="5"/>
      <c r="AL494" s="5"/>
      <c r="AM494" s="119"/>
      <c r="AN494" s="5"/>
      <c r="AO494" s="119"/>
      <c r="AP494" s="119"/>
      <c r="AQ494" s="119"/>
      <c r="AR494" s="119"/>
      <c r="AS494" s="119"/>
      <c r="AT494" s="119"/>
      <c r="AU494" s="119">
        <v>1</v>
      </c>
    </row>
    <row r="495" spans="1:47" s="8" customFormat="1" x14ac:dyDescent="0.15">
      <c r="A495" s="119">
        <v>494</v>
      </c>
      <c r="B495" s="5"/>
      <c r="C495" s="5"/>
      <c r="D495" s="10"/>
      <c r="E495" s="5"/>
      <c r="F495" s="10"/>
      <c r="G495" s="5"/>
      <c r="H495" s="5"/>
      <c r="I495" s="118"/>
      <c r="J495" s="10"/>
      <c r="K495" s="5"/>
      <c r="L495" s="7"/>
      <c r="M495" s="7"/>
      <c r="N495" s="10"/>
      <c r="O495" s="9"/>
      <c r="P495" s="9"/>
      <c r="Q495" s="10"/>
      <c r="R495" s="37"/>
      <c r="S495" s="37"/>
      <c r="T495" s="121">
        <f t="shared" si="8"/>
        <v>0</v>
      </c>
      <c r="U495" s="119"/>
      <c r="V495" s="119"/>
      <c r="W495" s="119"/>
      <c r="X495" s="119"/>
      <c r="Y495" s="119"/>
      <c r="Z495" s="119"/>
      <c r="AA495" s="10"/>
      <c r="AB495" s="5"/>
      <c r="AC495" s="5"/>
      <c r="AD495" s="240" t="e">
        <f>VLOOKUP(AA495,住所!A:D,4)</f>
        <v>#N/A</v>
      </c>
      <c r="AE495" s="119"/>
      <c r="AF495" s="119"/>
      <c r="AG495" s="7"/>
      <c r="AH495" s="7"/>
      <c r="AI495" s="5"/>
      <c r="AJ495" s="122">
        <v>1</v>
      </c>
      <c r="AK495" s="5"/>
      <c r="AL495" s="5"/>
      <c r="AM495" s="119"/>
      <c r="AN495" s="5"/>
      <c r="AO495" s="119"/>
      <c r="AP495" s="119"/>
      <c r="AQ495" s="119"/>
      <c r="AR495" s="119"/>
      <c r="AS495" s="119"/>
      <c r="AT495" s="119"/>
      <c r="AU495" s="119">
        <v>1</v>
      </c>
    </row>
    <row r="496" spans="1:47" s="8" customFormat="1" x14ac:dyDescent="0.15">
      <c r="A496" s="119">
        <v>495</v>
      </c>
      <c r="B496" s="5"/>
      <c r="C496" s="5"/>
      <c r="D496" s="10"/>
      <c r="E496" s="5"/>
      <c r="F496" s="10"/>
      <c r="G496" s="5"/>
      <c r="H496" s="5"/>
      <c r="I496" s="118"/>
      <c r="J496" s="10"/>
      <c r="K496" s="5"/>
      <c r="L496" s="7"/>
      <c r="M496" s="7"/>
      <c r="N496" s="10"/>
      <c r="O496" s="9"/>
      <c r="P496" s="9"/>
      <c r="Q496" s="10"/>
      <c r="R496" s="37"/>
      <c r="S496" s="37"/>
      <c r="T496" s="121">
        <f t="shared" si="8"/>
        <v>0</v>
      </c>
      <c r="U496" s="119"/>
      <c r="V496" s="119"/>
      <c r="W496" s="119"/>
      <c r="X496" s="119"/>
      <c r="Y496" s="119"/>
      <c r="Z496" s="119"/>
      <c r="AA496" s="10"/>
      <c r="AB496" s="5"/>
      <c r="AC496" s="5"/>
      <c r="AD496" s="240" t="e">
        <f>VLOOKUP(AA496,住所!A:D,4)</f>
        <v>#N/A</v>
      </c>
      <c r="AE496" s="119"/>
      <c r="AF496" s="119"/>
      <c r="AG496" s="7"/>
      <c r="AH496" s="7"/>
      <c r="AI496" s="5"/>
      <c r="AJ496" s="122">
        <v>1</v>
      </c>
      <c r="AK496" s="5"/>
      <c r="AL496" s="5"/>
      <c r="AM496" s="119"/>
      <c r="AN496" s="5"/>
      <c r="AO496" s="119"/>
      <c r="AP496" s="119"/>
      <c r="AQ496" s="119"/>
      <c r="AR496" s="119"/>
      <c r="AS496" s="119"/>
      <c r="AT496" s="119"/>
      <c r="AU496" s="119">
        <v>1</v>
      </c>
    </row>
    <row r="497" spans="1:47" s="8" customFormat="1" x14ac:dyDescent="0.15">
      <c r="A497" s="119">
        <v>496</v>
      </c>
      <c r="B497" s="5"/>
      <c r="C497" s="5"/>
      <c r="D497" s="10"/>
      <c r="E497" s="5"/>
      <c r="F497" s="10"/>
      <c r="G497" s="5"/>
      <c r="H497" s="5"/>
      <c r="I497" s="118"/>
      <c r="J497" s="10"/>
      <c r="K497" s="5"/>
      <c r="L497" s="7"/>
      <c r="M497" s="7"/>
      <c r="N497" s="10"/>
      <c r="O497" s="9"/>
      <c r="P497" s="9"/>
      <c r="Q497" s="10"/>
      <c r="R497" s="37"/>
      <c r="S497" s="37"/>
      <c r="T497" s="121">
        <f t="shared" si="8"/>
        <v>0</v>
      </c>
      <c r="U497" s="119"/>
      <c r="V497" s="119"/>
      <c r="W497" s="119"/>
      <c r="X497" s="119"/>
      <c r="Y497" s="119"/>
      <c r="Z497" s="119"/>
      <c r="AA497" s="10"/>
      <c r="AB497" s="5"/>
      <c r="AC497" s="5"/>
      <c r="AD497" s="240" t="e">
        <f>VLOOKUP(AA497,住所!A:D,4)</f>
        <v>#N/A</v>
      </c>
      <c r="AE497" s="119"/>
      <c r="AF497" s="119"/>
      <c r="AG497" s="7"/>
      <c r="AH497" s="7"/>
      <c r="AI497" s="5"/>
      <c r="AJ497" s="122">
        <v>1</v>
      </c>
      <c r="AK497" s="5"/>
      <c r="AL497" s="5"/>
      <c r="AM497" s="119"/>
      <c r="AN497" s="5"/>
      <c r="AO497" s="119"/>
      <c r="AP497" s="119"/>
      <c r="AQ497" s="119"/>
      <c r="AR497" s="119"/>
      <c r="AS497" s="119"/>
      <c r="AT497" s="119"/>
      <c r="AU497" s="119">
        <v>1</v>
      </c>
    </row>
    <row r="498" spans="1:47" s="8" customFormat="1" x14ac:dyDescent="0.15">
      <c r="A498" s="119">
        <v>497</v>
      </c>
      <c r="B498" s="5"/>
      <c r="C498" s="5"/>
      <c r="D498" s="10"/>
      <c r="E498" s="5"/>
      <c r="F498" s="10"/>
      <c r="G498" s="5"/>
      <c r="H498" s="5"/>
      <c r="I498" s="118"/>
      <c r="J498" s="10"/>
      <c r="K498" s="5"/>
      <c r="L498" s="7"/>
      <c r="M498" s="7"/>
      <c r="N498" s="10"/>
      <c r="O498" s="9"/>
      <c r="P498" s="9"/>
      <c r="Q498" s="10"/>
      <c r="R498" s="37"/>
      <c r="S498" s="37"/>
      <c r="T498" s="121">
        <f t="shared" si="8"/>
        <v>0</v>
      </c>
      <c r="U498" s="119"/>
      <c r="V498" s="119"/>
      <c r="W498" s="119"/>
      <c r="X498" s="119"/>
      <c r="Y498" s="119"/>
      <c r="Z498" s="119"/>
      <c r="AA498" s="10"/>
      <c r="AB498" s="5"/>
      <c r="AC498" s="5"/>
      <c r="AD498" s="240" t="e">
        <f>VLOOKUP(AA498,住所!A:D,4)</f>
        <v>#N/A</v>
      </c>
      <c r="AE498" s="119"/>
      <c r="AF498" s="119"/>
      <c r="AG498" s="7"/>
      <c r="AH498" s="7"/>
      <c r="AI498" s="5"/>
      <c r="AJ498" s="122">
        <v>1</v>
      </c>
      <c r="AK498" s="5"/>
      <c r="AL498" s="5"/>
      <c r="AM498" s="119"/>
      <c r="AN498" s="5"/>
      <c r="AO498" s="119"/>
      <c r="AP498" s="119"/>
      <c r="AQ498" s="119"/>
      <c r="AR498" s="119"/>
      <c r="AS498" s="119"/>
      <c r="AT498" s="119"/>
      <c r="AU498" s="119">
        <v>1</v>
      </c>
    </row>
    <row r="499" spans="1:47" s="8" customFormat="1" x14ac:dyDescent="0.15">
      <c r="A499" s="119">
        <v>498</v>
      </c>
      <c r="B499" s="5"/>
      <c r="C499" s="5"/>
      <c r="D499" s="10"/>
      <c r="E499" s="5"/>
      <c r="F499" s="10"/>
      <c r="G499" s="5"/>
      <c r="H499" s="5"/>
      <c r="I499" s="118"/>
      <c r="J499" s="10"/>
      <c r="K499" s="5"/>
      <c r="L499" s="7"/>
      <c r="M499" s="7"/>
      <c r="N499" s="10"/>
      <c r="O499" s="9"/>
      <c r="P499" s="9"/>
      <c r="Q499" s="10"/>
      <c r="R499" s="37"/>
      <c r="S499" s="37"/>
      <c r="T499" s="121">
        <f t="shared" si="8"/>
        <v>0</v>
      </c>
      <c r="U499" s="119"/>
      <c r="V499" s="119"/>
      <c r="W499" s="119"/>
      <c r="X499" s="119"/>
      <c r="Y499" s="119"/>
      <c r="Z499" s="119"/>
      <c r="AA499" s="10"/>
      <c r="AB499" s="5"/>
      <c r="AC499" s="5"/>
      <c r="AD499" s="240" t="e">
        <f>VLOOKUP(AA499,住所!A:D,4)</f>
        <v>#N/A</v>
      </c>
      <c r="AE499" s="119"/>
      <c r="AF499" s="119"/>
      <c r="AG499" s="7"/>
      <c r="AH499" s="7"/>
      <c r="AI499" s="5"/>
      <c r="AJ499" s="122">
        <v>1</v>
      </c>
      <c r="AK499" s="5"/>
      <c r="AL499" s="5"/>
      <c r="AM499" s="119"/>
      <c r="AN499" s="5"/>
      <c r="AO499" s="119"/>
      <c r="AP499" s="119"/>
      <c r="AQ499" s="119"/>
      <c r="AR499" s="119"/>
      <c r="AS499" s="119"/>
      <c r="AT499" s="119"/>
      <c r="AU499" s="119">
        <v>1</v>
      </c>
    </row>
    <row r="500" spans="1:47" s="8" customFormat="1" x14ac:dyDescent="0.15">
      <c r="A500" s="119">
        <v>499</v>
      </c>
      <c r="B500" s="5"/>
      <c r="C500" s="5"/>
      <c r="D500" s="10"/>
      <c r="E500" s="5"/>
      <c r="F500" s="10"/>
      <c r="G500" s="5"/>
      <c r="H500" s="5"/>
      <c r="I500" s="118"/>
      <c r="J500" s="10"/>
      <c r="K500" s="5"/>
      <c r="L500" s="7"/>
      <c r="M500" s="7"/>
      <c r="N500" s="10"/>
      <c r="O500" s="9"/>
      <c r="P500" s="9"/>
      <c r="Q500" s="10"/>
      <c r="R500" s="37"/>
      <c r="S500" s="37"/>
      <c r="T500" s="121">
        <f t="shared" si="8"/>
        <v>0</v>
      </c>
      <c r="U500" s="119"/>
      <c r="V500" s="119"/>
      <c r="W500" s="119"/>
      <c r="X500" s="119"/>
      <c r="Y500" s="119"/>
      <c r="Z500" s="119"/>
      <c r="AA500" s="10"/>
      <c r="AB500" s="5"/>
      <c r="AC500" s="5"/>
      <c r="AD500" s="240" t="e">
        <f>VLOOKUP(AA500,住所!A:D,4)</f>
        <v>#N/A</v>
      </c>
      <c r="AE500" s="119"/>
      <c r="AF500" s="119"/>
      <c r="AG500" s="7"/>
      <c r="AH500" s="7"/>
      <c r="AI500" s="5"/>
      <c r="AJ500" s="122">
        <v>1</v>
      </c>
      <c r="AK500" s="5"/>
      <c r="AL500" s="5"/>
      <c r="AM500" s="119"/>
      <c r="AN500" s="5"/>
      <c r="AO500" s="119"/>
      <c r="AP500" s="119"/>
      <c r="AQ500" s="119"/>
      <c r="AR500" s="119"/>
      <c r="AS500" s="119"/>
      <c r="AT500" s="119"/>
      <c r="AU500" s="119">
        <v>1</v>
      </c>
    </row>
    <row r="501" spans="1:47" s="8" customFormat="1" x14ac:dyDescent="0.15">
      <c r="A501" s="119">
        <v>500</v>
      </c>
      <c r="B501" s="5"/>
      <c r="C501" s="5"/>
      <c r="D501" s="10"/>
      <c r="E501" s="5"/>
      <c r="F501" s="10"/>
      <c r="G501" s="5"/>
      <c r="H501" s="5"/>
      <c r="I501" s="118"/>
      <c r="J501" s="10"/>
      <c r="K501" s="5"/>
      <c r="L501" s="7"/>
      <c r="M501" s="7"/>
      <c r="N501" s="10"/>
      <c r="O501" s="9"/>
      <c r="P501" s="9"/>
      <c r="Q501" s="10"/>
      <c r="R501" s="37"/>
      <c r="S501" s="37"/>
      <c r="T501" s="121">
        <f t="shared" si="8"/>
        <v>0</v>
      </c>
      <c r="U501" s="119"/>
      <c r="V501" s="119"/>
      <c r="W501" s="119"/>
      <c r="X501" s="119"/>
      <c r="Y501" s="119"/>
      <c r="Z501" s="119"/>
      <c r="AA501" s="10"/>
      <c r="AB501" s="5"/>
      <c r="AC501" s="5"/>
      <c r="AD501" s="240" t="e">
        <f>VLOOKUP(AA501,住所!A:D,4)</f>
        <v>#N/A</v>
      </c>
      <c r="AE501" s="119"/>
      <c r="AF501" s="119"/>
      <c r="AG501" s="7"/>
      <c r="AH501" s="7"/>
      <c r="AI501" s="5"/>
      <c r="AJ501" s="122">
        <v>1</v>
      </c>
      <c r="AK501" s="5"/>
      <c r="AL501" s="5"/>
      <c r="AM501" s="119"/>
      <c r="AN501" s="5"/>
      <c r="AO501" s="119"/>
      <c r="AP501" s="119"/>
      <c r="AQ501" s="119"/>
      <c r="AR501" s="119"/>
      <c r="AS501" s="119"/>
      <c r="AT501" s="119"/>
      <c r="AU501" s="119">
        <v>1</v>
      </c>
    </row>
  </sheetData>
  <sheetProtection selectLockedCells="1" selectUnlockedCells="1"/>
  <phoneticPr fontId="36"/>
  <dataValidations xWindow="1004" yWindow="301" count="28">
    <dataValidation type="textLength" operator="lessThanOrEqual" allowBlank="1" showInputMessage="1" showErrorMessage="1" error="入力できる文字数は15文字までです。" promptTitle="住所３" prompt="住所２で入りきらない住所やアパート・マンション名・部屋番号などを入力してください。（全角15文字まで）" sqref="AC2:AC501" xr:uid="{00000000-0002-0000-0000-000000000000}">
      <formula1>15</formula1>
      <formula2>0</formula2>
    </dataValidation>
    <dataValidation type="whole" allowBlank="1" showInputMessage="1" showErrorMessage="1" errorTitle="性別" error="男：１、女：２で入力してください。" promptTitle="性別" prompt="男：１_x000a_女：２" sqref="I2:I501" xr:uid="{00000000-0002-0000-0000-000001000000}">
      <formula1>1</formula1>
      <formula2>2</formula2>
    </dataValidation>
    <dataValidation type="textLength" operator="equal" allowBlank="1" showInputMessage="1" showErrorMessage="1" errorTitle="郵便番号" error="７桁で入力してください。（ハイフン不要）" promptTitle="郵便番号" prompt="７桁で入力してください。（ハイフン不要）" sqref="AA2:AA501" xr:uid="{00000000-0002-0000-0000-000002000000}">
      <formula1>7</formula1>
      <formula2>0</formula2>
    </dataValidation>
    <dataValidation allowBlank="1" showInputMessage="1" showErrorMessage="1" promptTitle="合計" prompt="入力不要です。" sqref="T2:T501" xr:uid="{00000000-0002-0000-0000-000003000000}">
      <formula1>0</formula1>
      <formula2>0</formula2>
    </dataValidation>
    <dataValidation type="whole" operator="equal" allowBlank="1" showInputMessage="1" showErrorMessage="1" errorTitle="預金種目" error="入力不要_x000a_普通預金：１のみとなります。" promptTitle="預金種目" prompt="普通預金：１となります。" sqref="AJ2:AJ501" xr:uid="{00000000-0002-0000-0000-000004000000}">
      <formula1>1</formula1>
      <formula2>0</formula2>
    </dataValidation>
    <dataValidation allowBlank="1" showErrorMessage="1" sqref="AG1:AI1 L1:L501" xr:uid="{00000000-0002-0000-0000-000005000000}">
      <formula1>0</formula1>
      <formula2>0</formula2>
    </dataValidation>
    <dataValidation type="textLength" operator="lessThanOrEqual" allowBlank="1" showInputMessage="1" showErrorMessage="1" promptTitle="カナ氏名" prompt="姓と名の間は１マス空けてください。" sqref="G1" xr:uid="{00000000-0002-0000-0000-000006000000}">
      <formula1>18</formula1>
      <formula2>0</formula2>
    </dataValidation>
    <dataValidation type="textLength" operator="lessThanOrEqual" allowBlank="1" showInputMessage="1" showErrorMessage="1" errorTitle="ｶﾅ氏名" error="18文字以下で入力してください。" promptTitle="ｶﾅ氏名" prompt="姓と名の間は１マス空けてください。" sqref="G2:G501" xr:uid="{00000000-0002-0000-0000-000007000000}">
      <formula1>18</formula1>
    </dataValidation>
    <dataValidation type="textLength" operator="lessThanOrEqual" allowBlank="1" showInputMessage="1" showErrorMessage="1" errorTitle="漢字氏名" error="12文字以下で入力してください。" promptTitle="漢字氏名" prompt="姓と名の間は１マス空けてください。" sqref="H2:H501" xr:uid="{00000000-0002-0000-0000-000008000000}">
      <formula1>12</formula1>
    </dataValidation>
    <dataValidation type="textLength" operator="equal" allowBlank="1" showInputMessage="1" showErrorMessage="1" errorTitle="生年月日" error="元号のあとに生年月日を入力してください。_x000a_３：昭和　４：平成　５：令和_x000a_&lt;入力例&gt;_x000a_昭和63年10月1日_x000a_　→3631001_x000a_平成3年6月30日" promptTitle="生年月日" prompt="元号のあとに生年月日を入力してください。_x000a_３：昭和　４：平成　５：令和_x000a_&lt;入力例&gt;_x000a_昭和63年10月1日_x000a_　→3631001_x000a_平成3年6月30日_x000a_　→4030630_x000a_令和元年5月1日_x000a_　→5010501" sqref="J2:J501" xr:uid="{00000000-0002-0000-0000-000009000000}">
      <formula1>7</formula1>
    </dataValidation>
    <dataValidation type="textLength" operator="lessThanOrEqual" allowBlank="1" showInputMessage="1" showErrorMessage="1" promptTitle="給与" prompt="カンマ(,)は使用できません。" sqref="R2:R501" xr:uid="{00000000-0002-0000-0000-00000A000000}">
      <formula1>7</formula1>
    </dataValidation>
    <dataValidation type="textLength" operator="lessThanOrEqual" allowBlank="1" showInputMessage="1" showErrorMessage="1" promptTitle="給与" prompt="カンマ(,)は使用できません。" sqref="S2:S501" xr:uid="{00000000-0002-0000-0000-00000B000000}">
      <formula1>6</formula1>
    </dataValidation>
    <dataValidation type="textLength" operator="lessThanOrEqual" allowBlank="1" showInputMessage="1" showErrorMessage="1" errorTitle="住所３ｶﾅ" error="入力不要です。" promptTitle="住所３ｶﾅ" prompt="入力不要です。" sqref="AE2:AE501" xr:uid="{00000000-0002-0000-0000-00000C000000}">
      <formula1>0</formula1>
    </dataValidation>
    <dataValidation allowBlank="1" showInputMessage="1" showErrorMessage="1" promptTitle="銀行ｺｰﾄﾞ" prompt="入力してください。" sqref="AG2:AG501" xr:uid="{00000000-0002-0000-0000-00000D000000}"/>
    <dataValidation allowBlank="1" showInputMessage="1" showErrorMessage="1" promptTitle="口座番号" prompt="入力してください。" sqref="AI2:AI501" xr:uid="{00000000-0002-0000-0000-00000E000000}"/>
    <dataValidation allowBlank="1" showInputMessage="1" showErrorMessage="1" promptTitle="支店ｺｰﾄﾞ" prompt="入力してください。" sqref="AH2:AH501" xr:uid="{00000000-0002-0000-0000-00000F000000}"/>
    <dataValidation allowBlank="1" showInputMessage="1" showErrorMessage="1" promptTitle="電話番号" prompt="入力不要です。" sqref="AF2:AF501" xr:uid="{00000000-0002-0000-0000-000010000000}"/>
    <dataValidation type="whole" operator="lessThan" allowBlank="1" showInputMessage="1" showErrorMessage="1" promptTitle="企業" prompt="企業コードを設定している所属所のみ入力してください。" sqref="N2:N501" xr:uid="{00000000-0002-0000-0000-000011000000}">
      <formula1>5</formula1>
    </dataValidation>
    <dataValidation type="textLength" operator="lessThanOrEqual" allowBlank="1" showInputMessage="1" showErrorMessage="1" promptTitle="会計支出科目" prompt="会計支出科目コードを設定している所属所のみ入力してください。" sqref="P2:P501" xr:uid="{00000000-0002-0000-0000-000012000000}">
      <formula1>12</formula1>
    </dataValidation>
    <dataValidation type="textLength" operator="lessThanOrEqual" allowBlank="1" showInputMessage="1" showErrorMessage="1" promptTitle="部課署番号" prompt="部課署番号を設定していない所属所は入力不要です。" sqref="O2:O501" xr:uid="{00000000-0002-0000-0000-000013000000}">
      <formula1>12</formula1>
    </dataValidation>
    <dataValidation type="textLength" operator="equal" allowBlank="1" showInputMessage="1" showErrorMessage="1" errorTitle="異動年月日" error="元号のあとに異動年月日を入力してください。_x000a_&lt;入力例&gt;_x000a_令和4年10月1日_x000a_　→5041001" promptTitle="異動年月日" prompt="元号のあとに異動年月日を入力してください。_x000a_&lt;入力例&gt;_x000a_令和4年10月1日_x000a_　→5041001" sqref="F2:F501" xr:uid="{00000000-0002-0000-0000-000014000000}">
      <formula1>7</formula1>
    </dataValidation>
    <dataValidation type="custom" operator="lessThanOrEqual" allowBlank="1" showInputMessage="1" showErrorMessage="1" errorTitle="住所２" error="市区町村名より下位の住所（字・町名及び番地等）を入力してください。〇〇市は不可_x000a_" promptTitle="住所２" prompt="市区町村名より下位の住所（字・町名及び番地等）を入力してください。（全角15文字まで）_x000a_「〇〇県〇〇市」は入力しないでください。" sqref="AB2:AB501" xr:uid="{00000000-0002-0000-0000-000015000000}">
      <formula1>NOT(OR(COUNTIF(AB2,"*県*"),COUNTIF(AB2,"*水戸市*"),COUNTIF(AB2,"*日立市*"),COUNTIF(AB2,"*土浦市*"),COUNTIF(AB2,"*つくば市*"),COUNTIF(AB2,"*ひたちなか市*"),COUNTIF(AB2,"*筑西市*"),COUNTIF(AB2,"*古河市*")))</formula1>
    </dataValidation>
    <dataValidation type="whole" allowBlank="1" showInputMessage="1" showErrorMessage="1" errorTitle="前歴・証番号" error="数字で入力_x000a_1~99999" promptTitle="前歴・証番号" prompt="過去に当組合の組合員期間があれば入力してください。_x000a_※証番号が不明の場合は「資格取得者リスト」の備考欄に所属所名を入力してください。" sqref="AL2:AL501" xr:uid="{00000000-0002-0000-0000-000016000000}">
      <formula1>1</formula1>
      <formula2>99999</formula2>
    </dataValidation>
    <dataValidation allowBlank="1" showInputMessage="1" showErrorMessage="1" promptTitle="住所２ｶﾅ" prompt="市区町村名より下位の「字・町名のみ」半角ｶﾅで入力してください。_x000a_※近隣都県の場合は参照入力されます。参照されない場合は手入力してください。" sqref="AD2:AD501" xr:uid="{00000000-0002-0000-0000-000017000000}"/>
    <dataValidation type="textLength" operator="equal" allowBlank="1" showInputMessage="1" showErrorMessage="1" errorTitle="基礎年金番号" error="基礎年金番号１０桁をハイフンなしで入力してください。_x000a_０（ゼロ）で始まる番号は０も入力してください。" promptTitle="基礎年金番号(短期組合員は入力不要）" prompt="基礎年金番号１０桁をハイフンなしで入力してください。_x000a_０（ゼロ）で始まる番号は０も入力してください。_x000a_" sqref="M2:M501" xr:uid="{00000000-0002-0000-0000-000018000000}">
      <formula1>10</formula1>
    </dataValidation>
    <dataValidation type="whole" operator="lessThanOrEqual" allowBlank="1" showInputMessage="1" showErrorMessage="1" promptTitle="組合員種別" prompt="組合員種別コード一覧から該当するコードを確認のうえ入力してください。_x000a_１０：一般組合員、１１：特別職、１５：労組専従_x000a_３０：特定消防組合員、７４：在職派遣職員_x000a_４１：短期組合員、４７：後期高齢適用短期組合員" sqref="Q2:Q501" xr:uid="{00000000-0002-0000-0000-000019000000}">
      <formula1>99</formula1>
    </dataValidation>
    <dataValidation type="whole" allowBlank="1" showInputMessage="1" showErrorMessage="1" errorTitle="前歴・所属所番号" error="数字三桁で入力_x000a_101~615" promptTitle="前歴・所属所番号" prompt="過去に当組合の組合員期間があれば入力してください。_x000a_101～617" sqref="AK2:AK501" xr:uid="{00000000-0002-0000-0000-00001A000000}">
      <formula1>101</formula1>
      <formula2>617</formula2>
    </dataValidation>
    <dataValidation allowBlank="1" showInputMessage="1" showErrorMessage="1" errorTitle="異動事由" error="該当する異動事由を入力してください。_x000a_２１：新規取得_x000a_２２：内部転入_x000a_２３：外部転入" promptTitle="異動事由" prompt="該当する異動事由を入力してください。_x000a_２１：新規取得_x000a_２２：内部転入_x000a_２３：外部転入_x000a__x000a_※一般↔短期の適用区分変更、在職派遣、再任用は入力不要です。" sqref="D2:D501" xr:uid="{00000000-0002-0000-0000-00001B000000}"/>
  </dataValidations>
  <pageMargins left="0.42986111111111114" right="0.4" top="0.98402777777777772" bottom="0.98402777777777772" header="0.51180555555555551" footer="0.51180555555555551"/>
  <pageSetup paperSize="8" scale="4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Q21010"/>
  <sheetViews>
    <sheetView view="pageBreakPreview" zoomScale="70" zoomScaleNormal="70" zoomScaleSheetLayoutView="70" workbookViewId="0">
      <pane ySplit="3" topLeftCell="A4" activePane="bottomLeft" state="frozen"/>
      <selection pane="bottomLeft" activeCell="P7" sqref="P7"/>
    </sheetView>
  </sheetViews>
  <sheetFormatPr defaultColWidth="13.125" defaultRowHeight="20.25" customHeight="1" x14ac:dyDescent="0.15"/>
  <cols>
    <col min="1" max="1" width="4" style="11" customWidth="1"/>
    <col min="2" max="2" width="8" style="12" customWidth="1"/>
    <col min="3" max="3" width="7" style="12" customWidth="1"/>
    <col min="4" max="4" width="7.375" style="12" customWidth="1"/>
    <col min="5" max="5" width="8" style="12" customWidth="1"/>
    <col min="6" max="7" width="14.375" style="11" customWidth="1"/>
    <col min="8" max="8" width="6" style="11" customWidth="1"/>
    <col min="9" max="9" width="10" style="13" customWidth="1"/>
    <col min="10" max="10" width="7" style="11" customWidth="1"/>
    <col min="11" max="12" width="7" style="14" customWidth="1"/>
    <col min="13" max="13" width="10" style="15" customWidth="1"/>
    <col min="14" max="14" width="8.625" style="16" customWidth="1"/>
    <col min="15" max="15" width="15.375" style="16" customWidth="1"/>
    <col min="16" max="16" width="12.125" style="11" customWidth="1"/>
    <col min="17" max="17" width="46.125" style="261" customWidth="1"/>
    <col min="18" max="16384" width="13.125" style="11"/>
  </cols>
  <sheetData>
    <row r="1" spans="1:17" ht="42.75" customHeight="1" x14ac:dyDescent="0.15">
      <c r="A1" s="267" t="s">
        <v>41</v>
      </c>
      <c r="B1" s="267"/>
      <c r="C1" s="267"/>
      <c r="D1" s="267"/>
      <c r="E1" s="267"/>
      <c r="F1" s="267"/>
      <c r="G1" s="267"/>
      <c r="H1" s="267"/>
      <c r="I1" s="267"/>
      <c r="J1" s="267"/>
      <c r="K1" s="267"/>
      <c r="L1" s="267"/>
      <c r="M1" s="267"/>
      <c r="N1" s="267"/>
      <c r="O1" s="267"/>
      <c r="P1" s="267"/>
      <c r="Q1" s="267"/>
    </row>
    <row r="2" spans="1:17" s="17" customFormat="1" ht="24.95" customHeight="1" x14ac:dyDescent="0.15">
      <c r="A2" s="268"/>
      <c r="B2" s="270" t="s">
        <v>1</v>
      </c>
      <c r="C2" s="272" t="s">
        <v>42</v>
      </c>
      <c r="D2" s="272" t="s">
        <v>43</v>
      </c>
      <c r="E2" s="270" t="s">
        <v>2</v>
      </c>
      <c r="F2" s="274" t="s">
        <v>44</v>
      </c>
      <c r="G2" s="274" t="s">
        <v>45</v>
      </c>
      <c r="H2" s="274" t="s">
        <v>8</v>
      </c>
      <c r="I2" s="274"/>
      <c r="J2" s="274" t="s">
        <v>7</v>
      </c>
      <c r="K2" s="279" t="s">
        <v>46</v>
      </c>
      <c r="L2" s="274" t="s">
        <v>5</v>
      </c>
      <c r="M2" s="274"/>
      <c r="N2" s="281" t="s">
        <v>47</v>
      </c>
      <c r="O2" s="283" t="s">
        <v>10</v>
      </c>
      <c r="P2" s="276" t="s">
        <v>9800</v>
      </c>
      <c r="Q2" s="277" t="s">
        <v>48</v>
      </c>
    </row>
    <row r="3" spans="1:17" s="17" customFormat="1" ht="30" customHeight="1" x14ac:dyDescent="0.15">
      <c r="A3" s="269"/>
      <c r="B3" s="271"/>
      <c r="C3" s="273"/>
      <c r="D3" s="273"/>
      <c r="E3" s="271"/>
      <c r="F3" s="275"/>
      <c r="G3" s="275"/>
      <c r="H3" s="262" t="s">
        <v>49</v>
      </c>
      <c r="I3" s="262" t="s">
        <v>50</v>
      </c>
      <c r="J3" s="275"/>
      <c r="K3" s="280"/>
      <c r="L3" s="262" t="s">
        <v>49</v>
      </c>
      <c r="M3" s="263" t="s">
        <v>50</v>
      </c>
      <c r="N3" s="282"/>
      <c r="O3" s="284"/>
      <c r="P3" s="275"/>
      <c r="Q3" s="278"/>
    </row>
    <row r="4" spans="1:17" ht="27.75" customHeight="1" x14ac:dyDescent="0.15">
      <c r="A4" s="217">
        <v>1</v>
      </c>
      <c r="B4" s="218" t="str">
        <f>IF(データ入力!B2="","",(データ入力!B2))</f>
        <v/>
      </c>
      <c r="C4" s="219" t="str">
        <f>IF(データ入力!N2="","",データ入力!N2)</f>
        <v/>
      </c>
      <c r="D4" s="220" t="str">
        <f>IF(データ入力!P2="","",データ入力!P2)</f>
        <v/>
      </c>
      <c r="E4" s="219" t="str">
        <f>IF(データ入力!C2="","",データ入力!C2)</f>
        <v/>
      </c>
      <c r="F4" s="221" t="str">
        <f>IF(データ入力!H2="","",データ入力!H2)</f>
        <v/>
      </c>
      <c r="G4" s="221" t="str">
        <f>IF(データ入力!G2="","",データ入力!G2)</f>
        <v/>
      </c>
      <c r="H4" s="222" t="str">
        <f>IF(データ入力!J2="","",IF(LEFT(データ入力!J2,1)="3","S",IF(LEFT(データ入力!J2,1)="4","H","R")))</f>
        <v/>
      </c>
      <c r="I4" s="223" t="str">
        <f>IF(データ入力!J2="","",MID(データ入力!J2,2,2)&amp;MID(データ入力!J2,4,2)&amp;MID(データ入力!J2,6,2))</f>
        <v/>
      </c>
      <c r="J4" s="223" t="str">
        <f>IF(データ入力!I2="","",データ入力!I2)</f>
        <v/>
      </c>
      <c r="K4" s="222" t="str">
        <f>IF(データ入力!D2="","",データ入力!D2)</f>
        <v/>
      </c>
      <c r="L4" s="222" t="str">
        <f>IF(データ入力!F2="","","R")</f>
        <v/>
      </c>
      <c r="M4" s="224" t="str">
        <f>IF(データ入力!F2="","",MID(データ入力!F2,2,2)&amp;MID(データ入力!F2,4,2)&amp;MID(データ入力!F2,6,2))</f>
        <v/>
      </c>
      <c r="N4" s="224" t="str">
        <f>IF(データ入力!Q2="","",データ入力!Q2)</f>
        <v/>
      </c>
      <c r="O4" s="225" t="str">
        <f>IF(データ入力!L2="","",データ入力!L2)</f>
        <v/>
      </c>
      <c r="P4" s="226" t="str">
        <f>IF(データ入力!T2=0,"",データ入力!T2)</f>
        <v/>
      </c>
      <c r="Q4" s="258"/>
    </row>
    <row r="5" spans="1:17" ht="27.75" customHeight="1" x14ac:dyDescent="0.15">
      <c r="A5" s="227">
        <v>2</v>
      </c>
      <c r="B5" s="209" t="str">
        <f>IF(データ入力!B3="","",(データ入力!B3))</f>
        <v/>
      </c>
      <c r="C5" s="210" t="str">
        <f>IF(データ入力!N3="","",データ入力!N3)</f>
        <v/>
      </c>
      <c r="D5" s="211" t="str">
        <f>IF(データ入力!P3="","",データ入力!P3)</f>
        <v/>
      </c>
      <c r="E5" s="210" t="str">
        <f>IF(データ入力!C3="","",データ入力!C3)</f>
        <v/>
      </c>
      <c r="F5" s="212" t="str">
        <f>IF(データ入力!H3="","",データ入力!H3)</f>
        <v/>
      </c>
      <c r="G5" s="212" t="str">
        <f>IF(データ入力!G3="","",データ入力!G3)</f>
        <v/>
      </c>
      <c r="H5" s="208" t="str">
        <f>IF(データ入力!J3="","",IF(LEFT(データ入力!J3,1)="3","S",IF(LEFT(データ入力!J3,1)="4","H","R")))</f>
        <v/>
      </c>
      <c r="I5" s="213" t="str">
        <f>IF(データ入力!J3="","",MID(データ入力!J3,2,2)&amp;MID(データ入力!J3,4,2)&amp;MID(データ入力!J3,6,2))</f>
        <v/>
      </c>
      <c r="J5" s="213" t="str">
        <f>IF(データ入力!I3="","",データ入力!I3)</f>
        <v/>
      </c>
      <c r="K5" s="208" t="str">
        <f>IF(データ入力!D3="","",データ入力!D3)</f>
        <v/>
      </c>
      <c r="L5" s="208" t="str">
        <f>IF(データ入力!F3="","","R")</f>
        <v/>
      </c>
      <c r="M5" s="214" t="str">
        <f>IF(データ入力!F3="","",MID(データ入力!F3,2,2)&amp;MID(データ入力!F3,4,2)&amp;MID(データ入力!F3,6,2))</f>
        <v/>
      </c>
      <c r="N5" s="214" t="str">
        <f>IF(データ入力!Q3="","",データ入力!Q3)</f>
        <v/>
      </c>
      <c r="O5" s="215" t="str">
        <f>IF(データ入力!L3="","",データ入力!L3)</f>
        <v/>
      </c>
      <c r="P5" s="216" t="str">
        <f>IF(データ入力!T3=0,"",データ入力!T3)</f>
        <v/>
      </c>
      <c r="Q5" s="259"/>
    </row>
    <row r="6" spans="1:17" ht="27.75" customHeight="1" x14ac:dyDescent="0.15">
      <c r="A6" s="227">
        <v>3</v>
      </c>
      <c r="B6" s="209" t="str">
        <f>IF(データ入力!B4="","",(データ入力!B4))</f>
        <v/>
      </c>
      <c r="C6" s="210" t="str">
        <f>IF(データ入力!N4="","",データ入力!N4)</f>
        <v/>
      </c>
      <c r="D6" s="211" t="str">
        <f>IF(データ入力!P4="","",データ入力!P4)</f>
        <v/>
      </c>
      <c r="E6" s="210" t="str">
        <f>IF(データ入力!C4="","",データ入力!C4)</f>
        <v/>
      </c>
      <c r="F6" s="212" t="str">
        <f>IF(データ入力!H4="","",データ入力!H4)</f>
        <v/>
      </c>
      <c r="G6" s="212" t="str">
        <f>IF(データ入力!G4="","",データ入力!G4)</f>
        <v/>
      </c>
      <c r="H6" s="208" t="str">
        <f>IF(データ入力!J4="","",IF(LEFT(データ入力!J4,1)="3","S",IF(LEFT(データ入力!J4,1)="4","H","R")))</f>
        <v/>
      </c>
      <c r="I6" s="213" t="str">
        <f>IF(データ入力!J4="","",MID(データ入力!J4,2,2)&amp;MID(データ入力!J4,4,2)&amp;MID(データ入力!J4,6,2))</f>
        <v/>
      </c>
      <c r="J6" s="213" t="str">
        <f>IF(データ入力!I4="","",データ入力!I4)</f>
        <v/>
      </c>
      <c r="K6" s="208" t="str">
        <f>IF(データ入力!D4="","",データ入力!D4)</f>
        <v/>
      </c>
      <c r="L6" s="208" t="str">
        <f>IF(データ入力!F4="","","R")</f>
        <v/>
      </c>
      <c r="M6" s="214" t="str">
        <f>IF(データ入力!F4="","",MID(データ入力!F4,2,2)&amp;MID(データ入力!F4,4,2)&amp;MID(データ入力!F4,6,2))</f>
        <v/>
      </c>
      <c r="N6" s="214" t="str">
        <f>IF(データ入力!Q4="","",データ入力!Q4)</f>
        <v/>
      </c>
      <c r="O6" s="215" t="str">
        <f>IF(データ入力!L4="","",データ入力!L4)</f>
        <v/>
      </c>
      <c r="P6" s="216" t="str">
        <f>IF(データ入力!T4=0,"",データ入力!T4)</f>
        <v/>
      </c>
      <c r="Q6" s="259"/>
    </row>
    <row r="7" spans="1:17" ht="27.75" customHeight="1" x14ac:dyDescent="0.15">
      <c r="A7" s="227">
        <v>4</v>
      </c>
      <c r="B7" s="209" t="str">
        <f>IF(データ入力!B5="","",(データ入力!B5))</f>
        <v/>
      </c>
      <c r="C7" s="210" t="str">
        <f>IF(データ入力!N5="","",データ入力!N5)</f>
        <v/>
      </c>
      <c r="D7" s="211" t="str">
        <f>IF(データ入力!P5="","",データ入力!P5)</f>
        <v/>
      </c>
      <c r="E7" s="210" t="str">
        <f>IF(データ入力!C5="","",データ入力!C5)</f>
        <v/>
      </c>
      <c r="F7" s="212" t="str">
        <f>IF(データ入力!H5="","",データ入力!H5)</f>
        <v/>
      </c>
      <c r="G7" s="212" t="str">
        <f>IF(データ入力!G5="","",データ入力!G5)</f>
        <v/>
      </c>
      <c r="H7" s="208" t="str">
        <f>IF(データ入力!J5="","",IF(LEFT(データ入力!J5,1)="3","S",IF(LEFT(データ入力!J5,1)="4","H","R")))</f>
        <v/>
      </c>
      <c r="I7" s="213" t="str">
        <f>IF(データ入力!J5="","",MID(データ入力!J5,2,2)&amp;MID(データ入力!J5,4,2)&amp;MID(データ入力!J5,6,2))</f>
        <v/>
      </c>
      <c r="J7" s="213" t="str">
        <f>IF(データ入力!I5="","",データ入力!I5)</f>
        <v/>
      </c>
      <c r="K7" s="208" t="str">
        <f>IF(データ入力!D5="","",データ入力!D5)</f>
        <v/>
      </c>
      <c r="L7" s="208" t="str">
        <f>IF(データ入力!F5="","","R")</f>
        <v/>
      </c>
      <c r="M7" s="214" t="str">
        <f>IF(データ入力!F5="","",MID(データ入力!F5,2,2)&amp;MID(データ入力!F5,4,2)&amp;MID(データ入力!F5,6,2))</f>
        <v/>
      </c>
      <c r="N7" s="214" t="str">
        <f>IF(データ入力!Q5="","",データ入力!Q5)</f>
        <v/>
      </c>
      <c r="O7" s="215" t="str">
        <f>IF(データ入力!L5="","",データ入力!L5)</f>
        <v/>
      </c>
      <c r="P7" s="216" t="str">
        <f>IF(データ入力!T5=0,"",データ入力!T5)</f>
        <v/>
      </c>
      <c r="Q7" s="259"/>
    </row>
    <row r="8" spans="1:17" ht="27.75" customHeight="1" x14ac:dyDescent="0.15">
      <c r="A8" s="227">
        <v>5</v>
      </c>
      <c r="B8" s="209" t="str">
        <f>IF(データ入力!B6="","",(データ入力!B6))</f>
        <v/>
      </c>
      <c r="C8" s="210" t="str">
        <f>IF(データ入力!N6="","",データ入力!N6)</f>
        <v/>
      </c>
      <c r="D8" s="211" t="str">
        <f>IF(データ入力!P6="","",データ入力!P6)</f>
        <v/>
      </c>
      <c r="E8" s="210" t="str">
        <f>IF(データ入力!C6="","",データ入力!C6)</f>
        <v/>
      </c>
      <c r="F8" s="212" t="str">
        <f>IF(データ入力!H6="","",データ入力!H6)</f>
        <v/>
      </c>
      <c r="G8" s="212" t="str">
        <f>IF(データ入力!G6="","",データ入力!G6)</f>
        <v/>
      </c>
      <c r="H8" s="208" t="str">
        <f>IF(データ入力!J6="","",IF(LEFT(データ入力!J6,1)="3","S",IF(LEFT(データ入力!J6,1)="4","H","R")))</f>
        <v/>
      </c>
      <c r="I8" s="213" t="str">
        <f>IF(データ入力!J6="","",MID(データ入力!J6,2,2)&amp;MID(データ入力!J6,4,2)&amp;MID(データ入力!J6,6,2))</f>
        <v/>
      </c>
      <c r="J8" s="213" t="str">
        <f>IF(データ入力!I6="","",データ入力!I6)</f>
        <v/>
      </c>
      <c r="K8" s="208" t="str">
        <f>IF(データ入力!D6="","",データ入力!D6)</f>
        <v/>
      </c>
      <c r="L8" s="208" t="str">
        <f>IF(データ入力!F6="","","R")</f>
        <v/>
      </c>
      <c r="M8" s="214" t="str">
        <f>IF(データ入力!F6="","",MID(データ入力!F6,2,2)&amp;MID(データ入力!F6,4,2)&amp;MID(データ入力!F6,6,2))</f>
        <v/>
      </c>
      <c r="N8" s="214" t="str">
        <f>IF(データ入力!Q6="","",データ入力!Q6)</f>
        <v/>
      </c>
      <c r="O8" s="215" t="str">
        <f>IF(データ入力!L6="","",データ入力!L6)</f>
        <v/>
      </c>
      <c r="P8" s="216" t="str">
        <f>IF(データ入力!T6=0,"",データ入力!T6)</f>
        <v/>
      </c>
      <c r="Q8" s="259"/>
    </row>
    <row r="9" spans="1:17" ht="27.75" customHeight="1" x14ac:dyDescent="0.15">
      <c r="A9" s="227">
        <v>6</v>
      </c>
      <c r="B9" s="209" t="str">
        <f>IF(データ入力!B7="","",(データ入力!B7))</f>
        <v/>
      </c>
      <c r="C9" s="210" t="str">
        <f>IF(データ入力!N7="","",データ入力!N7)</f>
        <v/>
      </c>
      <c r="D9" s="211" t="str">
        <f>IF(データ入力!P7="","",データ入力!P7)</f>
        <v/>
      </c>
      <c r="E9" s="210" t="str">
        <f>IF(データ入力!C7="","",データ入力!C7)</f>
        <v/>
      </c>
      <c r="F9" s="212" t="str">
        <f>IF(データ入力!H7="","",データ入力!H7)</f>
        <v/>
      </c>
      <c r="G9" s="212" t="str">
        <f>IF(データ入力!G7="","",データ入力!G7)</f>
        <v/>
      </c>
      <c r="H9" s="208" t="str">
        <f>IF(データ入力!J7="","",IF(LEFT(データ入力!J7,1)="3","S",IF(LEFT(データ入力!J7,1)="4","H","R")))</f>
        <v/>
      </c>
      <c r="I9" s="213" t="str">
        <f>IF(データ入力!J7="","",MID(データ入力!J7,2,2)&amp;MID(データ入力!J7,4,2)&amp;MID(データ入力!J7,6,2))</f>
        <v/>
      </c>
      <c r="J9" s="213" t="str">
        <f>IF(データ入力!I7="","",データ入力!I7)</f>
        <v/>
      </c>
      <c r="K9" s="208" t="str">
        <f>IF(データ入力!D7="","",データ入力!D7)</f>
        <v/>
      </c>
      <c r="L9" s="208" t="str">
        <f>IF(データ入力!F7="","","R")</f>
        <v/>
      </c>
      <c r="M9" s="214" t="str">
        <f>IF(データ入力!F7="","",MID(データ入力!F7,2,2)&amp;MID(データ入力!F7,4,2)&amp;MID(データ入力!F7,6,2))</f>
        <v/>
      </c>
      <c r="N9" s="214" t="str">
        <f>IF(データ入力!Q7="","",データ入力!Q7)</f>
        <v/>
      </c>
      <c r="O9" s="215" t="str">
        <f>IF(データ入力!L7="","",データ入力!L7)</f>
        <v/>
      </c>
      <c r="P9" s="216" t="str">
        <f>IF(データ入力!T7=0,"",データ入力!T7)</f>
        <v/>
      </c>
      <c r="Q9" s="259"/>
    </row>
    <row r="10" spans="1:17" ht="27.75" customHeight="1" x14ac:dyDescent="0.15">
      <c r="A10" s="227">
        <v>7</v>
      </c>
      <c r="B10" s="209" t="str">
        <f>IF(データ入力!B8="","",(データ入力!B8))</f>
        <v/>
      </c>
      <c r="C10" s="210" t="str">
        <f>IF(データ入力!N8="","",データ入力!N8)</f>
        <v/>
      </c>
      <c r="D10" s="211" t="str">
        <f>IF(データ入力!P8="","",データ入力!P8)</f>
        <v/>
      </c>
      <c r="E10" s="210" t="str">
        <f>IF(データ入力!C8="","",データ入力!C8)</f>
        <v/>
      </c>
      <c r="F10" s="212" t="str">
        <f>IF(データ入力!H8="","",データ入力!H8)</f>
        <v/>
      </c>
      <c r="G10" s="212" t="str">
        <f>IF(データ入力!G8="","",データ入力!G8)</f>
        <v/>
      </c>
      <c r="H10" s="208" t="str">
        <f>IF(データ入力!J8="","",IF(LEFT(データ入力!J8,1)="3","S",IF(LEFT(データ入力!J8,1)="4","H","R")))</f>
        <v/>
      </c>
      <c r="I10" s="213" t="str">
        <f>IF(データ入力!J8="","",MID(データ入力!J8,2,2)&amp;MID(データ入力!J8,4,2)&amp;MID(データ入力!J8,6,2))</f>
        <v/>
      </c>
      <c r="J10" s="213" t="str">
        <f>IF(データ入力!I8="","",データ入力!I8)</f>
        <v/>
      </c>
      <c r="K10" s="208" t="str">
        <f>IF(データ入力!D8="","",データ入力!D8)</f>
        <v/>
      </c>
      <c r="L10" s="208" t="str">
        <f>IF(データ入力!F8="","","R")</f>
        <v/>
      </c>
      <c r="M10" s="214" t="str">
        <f>IF(データ入力!F8="","",MID(データ入力!F8,2,2)&amp;MID(データ入力!F8,4,2)&amp;MID(データ入力!F8,6,2))</f>
        <v/>
      </c>
      <c r="N10" s="214" t="str">
        <f>IF(データ入力!Q8="","",データ入力!Q8)</f>
        <v/>
      </c>
      <c r="O10" s="215" t="str">
        <f>IF(データ入力!L8="","",データ入力!L8)</f>
        <v/>
      </c>
      <c r="P10" s="216" t="str">
        <f>IF(データ入力!T8=0,"",データ入力!T8)</f>
        <v/>
      </c>
      <c r="Q10" s="259"/>
    </row>
    <row r="11" spans="1:17" ht="27.75" customHeight="1" x14ac:dyDescent="0.15">
      <c r="A11" s="227">
        <v>8</v>
      </c>
      <c r="B11" s="209" t="str">
        <f>IF(データ入力!B9="","",(データ入力!B9))</f>
        <v/>
      </c>
      <c r="C11" s="210" t="str">
        <f>IF(データ入力!N9="","",データ入力!N9)</f>
        <v/>
      </c>
      <c r="D11" s="211" t="str">
        <f>IF(データ入力!P9="","",データ入力!P9)</f>
        <v/>
      </c>
      <c r="E11" s="210" t="str">
        <f>IF(データ入力!C9="","",データ入力!C9)</f>
        <v/>
      </c>
      <c r="F11" s="212" t="str">
        <f>IF(データ入力!H9="","",データ入力!H9)</f>
        <v/>
      </c>
      <c r="G11" s="212" t="str">
        <f>IF(データ入力!G9="","",データ入力!G9)</f>
        <v/>
      </c>
      <c r="H11" s="208" t="str">
        <f>IF(データ入力!J9="","",IF(LEFT(データ入力!J9,1)="3","S",IF(LEFT(データ入力!J9,1)="4","H","R")))</f>
        <v/>
      </c>
      <c r="I11" s="213" t="str">
        <f>IF(データ入力!J9="","",MID(データ入力!J9,2,2)&amp;MID(データ入力!J9,4,2)&amp;MID(データ入力!J9,6,2))</f>
        <v/>
      </c>
      <c r="J11" s="213" t="str">
        <f>IF(データ入力!I9="","",データ入力!I9)</f>
        <v/>
      </c>
      <c r="K11" s="208" t="str">
        <f>IF(データ入力!D9="","",データ入力!D9)</f>
        <v/>
      </c>
      <c r="L11" s="208" t="str">
        <f>IF(データ入力!F9="","","R")</f>
        <v/>
      </c>
      <c r="M11" s="214" t="str">
        <f>IF(データ入力!F9="","",MID(データ入力!F9,2,2)&amp;MID(データ入力!F9,4,2)&amp;MID(データ入力!F9,6,2))</f>
        <v/>
      </c>
      <c r="N11" s="214" t="str">
        <f>IF(データ入力!Q9="","",データ入力!Q9)</f>
        <v/>
      </c>
      <c r="O11" s="215" t="str">
        <f>IF(データ入力!L9="","",データ入力!L9)</f>
        <v/>
      </c>
      <c r="P11" s="216" t="str">
        <f>IF(データ入力!T9=0,"",データ入力!T9)</f>
        <v/>
      </c>
      <c r="Q11" s="259"/>
    </row>
    <row r="12" spans="1:17" ht="27.75" customHeight="1" x14ac:dyDescent="0.15">
      <c r="A12" s="227">
        <v>9</v>
      </c>
      <c r="B12" s="209" t="str">
        <f>IF(データ入力!B10="","",(データ入力!B10))</f>
        <v/>
      </c>
      <c r="C12" s="210" t="str">
        <f>IF(データ入力!N10="","",データ入力!N10)</f>
        <v/>
      </c>
      <c r="D12" s="211" t="str">
        <f>IF(データ入力!P10="","",データ入力!P10)</f>
        <v/>
      </c>
      <c r="E12" s="210" t="str">
        <f>IF(データ入力!C10="","",データ入力!C10)</f>
        <v/>
      </c>
      <c r="F12" s="212" t="str">
        <f>IF(データ入力!H10="","",データ入力!H10)</f>
        <v/>
      </c>
      <c r="G12" s="212" t="str">
        <f>IF(データ入力!G10="","",データ入力!G10)</f>
        <v/>
      </c>
      <c r="H12" s="208" t="str">
        <f>IF(データ入力!J10="","",IF(LEFT(データ入力!J10,1)="3","S",IF(LEFT(データ入力!J10,1)="4","H","R")))</f>
        <v/>
      </c>
      <c r="I12" s="213" t="str">
        <f>IF(データ入力!J10="","",MID(データ入力!J10,2,2)&amp;MID(データ入力!J10,4,2)&amp;MID(データ入力!J10,6,2))</f>
        <v/>
      </c>
      <c r="J12" s="213" t="str">
        <f>IF(データ入力!I10="","",データ入力!I10)</f>
        <v/>
      </c>
      <c r="K12" s="208" t="str">
        <f>IF(データ入力!D10="","",データ入力!D10)</f>
        <v/>
      </c>
      <c r="L12" s="208" t="str">
        <f>IF(データ入力!F10="","","R")</f>
        <v/>
      </c>
      <c r="M12" s="214" t="str">
        <f>IF(データ入力!F10="","",MID(データ入力!F10,2,2)&amp;MID(データ入力!F10,4,2)&amp;MID(データ入力!F10,6,2))</f>
        <v/>
      </c>
      <c r="N12" s="214" t="str">
        <f>IF(データ入力!Q10="","",データ入力!Q10)</f>
        <v/>
      </c>
      <c r="O12" s="215" t="str">
        <f>IF(データ入力!L10="","",データ入力!L10)</f>
        <v/>
      </c>
      <c r="P12" s="216" t="str">
        <f>IF(データ入力!T10=0,"",データ入力!T10)</f>
        <v/>
      </c>
      <c r="Q12" s="259"/>
    </row>
    <row r="13" spans="1:17" ht="27.75" customHeight="1" x14ac:dyDescent="0.15">
      <c r="A13" s="227">
        <v>10</v>
      </c>
      <c r="B13" s="209" t="str">
        <f>IF(データ入力!B11="","",(データ入力!B11))</f>
        <v/>
      </c>
      <c r="C13" s="210" t="str">
        <f>IF(データ入力!N11="","",データ入力!N11)</f>
        <v/>
      </c>
      <c r="D13" s="211" t="str">
        <f>IF(データ入力!P11="","",データ入力!P11)</f>
        <v/>
      </c>
      <c r="E13" s="210" t="str">
        <f>IF(データ入力!C11="","",データ入力!C11)</f>
        <v/>
      </c>
      <c r="F13" s="212" t="str">
        <f>IF(データ入力!H11="","",データ入力!H11)</f>
        <v/>
      </c>
      <c r="G13" s="212" t="str">
        <f>IF(データ入力!G11="","",データ入力!G11)</f>
        <v/>
      </c>
      <c r="H13" s="208" t="str">
        <f>IF(データ入力!J11="","",IF(LEFT(データ入力!J11,1)="3","S",IF(LEFT(データ入力!J11,1)="4","H","R")))</f>
        <v/>
      </c>
      <c r="I13" s="213" t="str">
        <f>IF(データ入力!J11="","",MID(データ入力!J11,2,2)&amp;MID(データ入力!J11,4,2)&amp;MID(データ入力!J11,6,2))</f>
        <v/>
      </c>
      <c r="J13" s="213" t="str">
        <f>IF(データ入力!I11="","",データ入力!I11)</f>
        <v/>
      </c>
      <c r="K13" s="208" t="str">
        <f>IF(データ入力!D11="","",データ入力!D11)</f>
        <v/>
      </c>
      <c r="L13" s="208" t="str">
        <f>IF(データ入力!F11="","","R")</f>
        <v/>
      </c>
      <c r="M13" s="214" t="str">
        <f>IF(データ入力!F11="","",MID(データ入力!F11,2,2)&amp;MID(データ入力!F11,4,2)&amp;MID(データ入力!F11,6,2))</f>
        <v/>
      </c>
      <c r="N13" s="214" t="str">
        <f>IF(データ入力!Q11="","",データ入力!Q11)</f>
        <v/>
      </c>
      <c r="O13" s="215" t="str">
        <f>IF(データ入力!L11="","",データ入力!L11)</f>
        <v/>
      </c>
      <c r="P13" s="216" t="str">
        <f>IF(データ入力!T11=0,"",データ入力!T11)</f>
        <v/>
      </c>
      <c r="Q13" s="259"/>
    </row>
    <row r="14" spans="1:17" ht="27.75" customHeight="1" x14ac:dyDescent="0.15">
      <c r="A14" s="227">
        <v>11</v>
      </c>
      <c r="B14" s="209" t="str">
        <f>IF(データ入力!B12="","",(データ入力!B12))</f>
        <v/>
      </c>
      <c r="C14" s="210" t="str">
        <f>IF(データ入力!N12="","",データ入力!N12)</f>
        <v/>
      </c>
      <c r="D14" s="211" t="str">
        <f>IF(データ入力!P12="","",データ入力!P12)</f>
        <v/>
      </c>
      <c r="E14" s="210" t="str">
        <f>IF(データ入力!C12="","",データ入力!C12)</f>
        <v/>
      </c>
      <c r="F14" s="212" t="str">
        <f>IF(データ入力!H12="","",データ入力!H12)</f>
        <v/>
      </c>
      <c r="G14" s="212" t="str">
        <f>IF(データ入力!G12="","",データ入力!G12)</f>
        <v/>
      </c>
      <c r="H14" s="208" t="str">
        <f>IF(データ入力!J12="","",IF(LEFT(データ入力!J12,1)="3","S",IF(LEFT(データ入力!J12,1)="4","H","R")))</f>
        <v/>
      </c>
      <c r="I14" s="213" t="str">
        <f>IF(データ入力!J12="","",MID(データ入力!J12,2,2)&amp;MID(データ入力!J12,4,2)&amp;MID(データ入力!J12,6,2))</f>
        <v/>
      </c>
      <c r="J14" s="213" t="str">
        <f>IF(データ入力!I12="","",データ入力!I12)</f>
        <v/>
      </c>
      <c r="K14" s="208" t="str">
        <f>IF(データ入力!D12="","",データ入力!D12)</f>
        <v/>
      </c>
      <c r="L14" s="208" t="str">
        <f>IF(データ入力!F12="","","R")</f>
        <v/>
      </c>
      <c r="M14" s="214" t="str">
        <f>IF(データ入力!F12="","",MID(データ入力!F12,2,2)&amp;MID(データ入力!F12,4,2)&amp;MID(データ入力!F12,6,2))</f>
        <v/>
      </c>
      <c r="N14" s="214" t="str">
        <f>IF(データ入力!Q12="","",データ入力!Q12)</f>
        <v/>
      </c>
      <c r="O14" s="215" t="str">
        <f>IF(データ入力!L12="","",データ入力!L12)</f>
        <v/>
      </c>
      <c r="P14" s="216" t="str">
        <f>IF(データ入力!T12=0,"",データ入力!T12)</f>
        <v/>
      </c>
      <c r="Q14" s="259"/>
    </row>
    <row r="15" spans="1:17" ht="27.75" customHeight="1" x14ac:dyDescent="0.15">
      <c r="A15" s="227">
        <v>12</v>
      </c>
      <c r="B15" s="209" t="str">
        <f>IF(データ入力!B13="","",(データ入力!B13))</f>
        <v/>
      </c>
      <c r="C15" s="210" t="str">
        <f>IF(データ入力!N13="","",データ入力!N13)</f>
        <v/>
      </c>
      <c r="D15" s="211" t="str">
        <f>IF(データ入力!P13="","",データ入力!P13)</f>
        <v/>
      </c>
      <c r="E15" s="210" t="str">
        <f>IF(データ入力!C13="","",データ入力!C13)</f>
        <v/>
      </c>
      <c r="F15" s="212" t="str">
        <f>IF(データ入力!H13="","",データ入力!H13)</f>
        <v/>
      </c>
      <c r="G15" s="212" t="str">
        <f>IF(データ入力!G13="","",データ入力!G13)</f>
        <v/>
      </c>
      <c r="H15" s="208" t="str">
        <f>IF(データ入力!J13="","",IF(LEFT(データ入力!J13,1)="3","S",IF(LEFT(データ入力!J13,1)="4","H","R")))</f>
        <v/>
      </c>
      <c r="I15" s="213" t="str">
        <f>IF(データ入力!J13="","",MID(データ入力!J13,2,2)&amp;MID(データ入力!J13,4,2)&amp;MID(データ入力!J13,6,2))</f>
        <v/>
      </c>
      <c r="J15" s="213" t="str">
        <f>IF(データ入力!I13="","",データ入力!I13)</f>
        <v/>
      </c>
      <c r="K15" s="208" t="str">
        <f>IF(データ入力!D13="","",データ入力!D13)</f>
        <v/>
      </c>
      <c r="L15" s="208" t="str">
        <f>IF(データ入力!F13="","","R")</f>
        <v/>
      </c>
      <c r="M15" s="214" t="str">
        <f>IF(データ入力!F13="","",MID(データ入力!F13,2,2)&amp;MID(データ入力!F13,4,2)&amp;MID(データ入力!F13,6,2))</f>
        <v/>
      </c>
      <c r="N15" s="214" t="str">
        <f>IF(データ入力!Q13="","",データ入力!Q13)</f>
        <v/>
      </c>
      <c r="O15" s="215" t="str">
        <f>IF(データ入力!L13="","",データ入力!L13)</f>
        <v/>
      </c>
      <c r="P15" s="216" t="str">
        <f>IF(データ入力!T13=0,"",データ入力!T13)</f>
        <v/>
      </c>
      <c r="Q15" s="259"/>
    </row>
    <row r="16" spans="1:17" ht="27.75" customHeight="1" x14ac:dyDescent="0.15">
      <c r="A16" s="227">
        <v>13</v>
      </c>
      <c r="B16" s="209" t="str">
        <f>IF(データ入力!B14="","",(データ入力!B14))</f>
        <v/>
      </c>
      <c r="C16" s="210" t="str">
        <f>IF(データ入力!N14="","",データ入力!N14)</f>
        <v/>
      </c>
      <c r="D16" s="211" t="str">
        <f>IF(データ入力!P14="","",データ入力!P14)</f>
        <v/>
      </c>
      <c r="E16" s="210" t="str">
        <f>IF(データ入力!C14="","",データ入力!C14)</f>
        <v/>
      </c>
      <c r="F16" s="212" t="str">
        <f>IF(データ入力!H14="","",データ入力!H14)</f>
        <v/>
      </c>
      <c r="G16" s="212" t="str">
        <f>IF(データ入力!G14="","",データ入力!G14)</f>
        <v/>
      </c>
      <c r="H16" s="208" t="str">
        <f>IF(データ入力!J14="","",IF(LEFT(データ入力!J14,1)="3","S",IF(LEFT(データ入力!J14,1)="4","H","R")))</f>
        <v/>
      </c>
      <c r="I16" s="213" t="str">
        <f>IF(データ入力!J14="","",MID(データ入力!J14,2,2)&amp;MID(データ入力!J14,4,2)&amp;MID(データ入力!J14,6,2))</f>
        <v/>
      </c>
      <c r="J16" s="213" t="str">
        <f>IF(データ入力!I14="","",データ入力!I14)</f>
        <v/>
      </c>
      <c r="K16" s="208" t="str">
        <f>IF(データ入力!D14="","",データ入力!D14)</f>
        <v/>
      </c>
      <c r="L16" s="208" t="str">
        <f>IF(データ入力!F14="","","R")</f>
        <v/>
      </c>
      <c r="M16" s="214" t="str">
        <f>IF(データ入力!F14="","",MID(データ入力!F14,2,2)&amp;MID(データ入力!F14,4,2)&amp;MID(データ入力!F14,6,2))</f>
        <v/>
      </c>
      <c r="N16" s="214" t="str">
        <f>IF(データ入力!Q14="","",データ入力!Q14)</f>
        <v/>
      </c>
      <c r="O16" s="215" t="str">
        <f>IF(データ入力!L14="","",データ入力!L14)</f>
        <v/>
      </c>
      <c r="P16" s="216" t="str">
        <f>IF(データ入力!T14=0,"",データ入力!T14)</f>
        <v/>
      </c>
      <c r="Q16" s="259"/>
    </row>
    <row r="17" spans="1:17" ht="27.75" customHeight="1" x14ac:dyDescent="0.15">
      <c r="A17" s="227">
        <v>14</v>
      </c>
      <c r="B17" s="209" t="str">
        <f>IF(データ入力!B15="","",(データ入力!B15))</f>
        <v/>
      </c>
      <c r="C17" s="210" t="str">
        <f>IF(データ入力!N15="","",データ入力!N15)</f>
        <v/>
      </c>
      <c r="D17" s="211" t="str">
        <f>IF(データ入力!P15="","",データ入力!P15)</f>
        <v/>
      </c>
      <c r="E17" s="210" t="str">
        <f>IF(データ入力!C15="","",データ入力!C15)</f>
        <v/>
      </c>
      <c r="F17" s="212" t="str">
        <f>IF(データ入力!H15="","",データ入力!H15)</f>
        <v/>
      </c>
      <c r="G17" s="212" t="str">
        <f>IF(データ入力!G15="","",データ入力!G15)</f>
        <v/>
      </c>
      <c r="H17" s="208" t="str">
        <f>IF(データ入力!J15="","",IF(LEFT(データ入力!J15,1)="3","S",IF(LEFT(データ入力!J15,1)="4","H","R")))</f>
        <v/>
      </c>
      <c r="I17" s="213" t="str">
        <f>IF(データ入力!J15="","",MID(データ入力!J15,2,2)&amp;MID(データ入力!J15,4,2)&amp;MID(データ入力!J15,6,2))</f>
        <v/>
      </c>
      <c r="J17" s="213" t="str">
        <f>IF(データ入力!I15="","",データ入力!I15)</f>
        <v/>
      </c>
      <c r="K17" s="208" t="str">
        <f>IF(データ入力!D15="","",データ入力!D15)</f>
        <v/>
      </c>
      <c r="L17" s="208" t="str">
        <f>IF(データ入力!F15="","","R")</f>
        <v/>
      </c>
      <c r="M17" s="214" t="str">
        <f>IF(データ入力!F15="","",MID(データ入力!F15,2,2)&amp;MID(データ入力!F15,4,2)&amp;MID(データ入力!F15,6,2))</f>
        <v/>
      </c>
      <c r="N17" s="214" t="str">
        <f>IF(データ入力!Q15="","",データ入力!Q15)</f>
        <v/>
      </c>
      <c r="O17" s="215" t="str">
        <f>IF(データ入力!L15="","",データ入力!L15)</f>
        <v/>
      </c>
      <c r="P17" s="216" t="str">
        <f>IF(データ入力!T15=0,"",データ入力!T15)</f>
        <v/>
      </c>
      <c r="Q17" s="259"/>
    </row>
    <row r="18" spans="1:17" ht="27.75" customHeight="1" x14ac:dyDescent="0.15">
      <c r="A18" s="227">
        <v>15</v>
      </c>
      <c r="B18" s="209" t="str">
        <f>IF(データ入力!B16="","",(データ入力!B16))</f>
        <v/>
      </c>
      <c r="C18" s="210" t="str">
        <f>IF(データ入力!N16="","",データ入力!N16)</f>
        <v/>
      </c>
      <c r="D18" s="211" t="str">
        <f>IF(データ入力!P16="","",データ入力!P16)</f>
        <v/>
      </c>
      <c r="E18" s="210" t="str">
        <f>IF(データ入力!C16="","",データ入力!C16)</f>
        <v/>
      </c>
      <c r="F18" s="212" t="str">
        <f>IF(データ入力!H16="","",データ入力!H16)</f>
        <v/>
      </c>
      <c r="G18" s="212" t="str">
        <f>IF(データ入力!G16="","",データ入力!G16)</f>
        <v/>
      </c>
      <c r="H18" s="208" t="str">
        <f>IF(データ入力!J16="","",IF(LEFT(データ入力!J16,1)="3","S",IF(LEFT(データ入力!J16,1)="4","H","R")))</f>
        <v/>
      </c>
      <c r="I18" s="213" t="str">
        <f>IF(データ入力!J16="","",MID(データ入力!J16,2,2)&amp;MID(データ入力!J16,4,2)&amp;MID(データ入力!J16,6,2))</f>
        <v/>
      </c>
      <c r="J18" s="213" t="str">
        <f>IF(データ入力!I16="","",データ入力!I16)</f>
        <v/>
      </c>
      <c r="K18" s="208" t="str">
        <f>IF(データ入力!D16="","",データ入力!D16)</f>
        <v/>
      </c>
      <c r="L18" s="208" t="str">
        <f>IF(データ入力!F16="","","R")</f>
        <v/>
      </c>
      <c r="M18" s="214" t="str">
        <f>IF(データ入力!F16="","",MID(データ入力!F16,2,2)&amp;MID(データ入力!F16,4,2)&amp;MID(データ入力!F16,6,2))</f>
        <v/>
      </c>
      <c r="N18" s="214" t="str">
        <f>IF(データ入力!Q16="","",データ入力!Q16)</f>
        <v/>
      </c>
      <c r="O18" s="215" t="str">
        <f>IF(データ入力!L16="","",データ入力!L16)</f>
        <v/>
      </c>
      <c r="P18" s="216" t="str">
        <f>IF(データ入力!T16=0,"",データ入力!T16)</f>
        <v/>
      </c>
      <c r="Q18" s="259"/>
    </row>
    <row r="19" spans="1:17" ht="27.75" customHeight="1" x14ac:dyDescent="0.15">
      <c r="A19" s="227">
        <v>16</v>
      </c>
      <c r="B19" s="209" t="str">
        <f>IF(データ入力!B17="","",(データ入力!B17))</f>
        <v/>
      </c>
      <c r="C19" s="210" t="str">
        <f>IF(データ入力!N17="","",データ入力!N17)</f>
        <v/>
      </c>
      <c r="D19" s="211" t="str">
        <f>IF(データ入力!P17="","",データ入力!P17)</f>
        <v/>
      </c>
      <c r="E19" s="210" t="str">
        <f>IF(データ入力!C17="","",データ入力!C17)</f>
        <v/>
      </c>
      <c r="F19" s="212" t="str">
        <f>IF(データ入力!H17="","",データ入力!H17)</f>
        <v/>
      </c>
      <c r="G19" s="212" t="str">
        <f>IF(データ入力!G17="","",データ入力!G17)</f>
        <v/>
      </c>
      <c r="H19" s="208" t="str">
        <f>IF(データ入力!J17="","",IF(LEFT(データ入力!J17,1)="3","S",IF(LEFT(データ入力!J17,1)="4","H","R")))</f>
        <v/>
      </c>
      <c r="I19" s="213" t="str">
        <f>IF(データ入力!J17="","",MID(データ入力!J17,2,2)&amp;MID(データ入力!J17,4,2)&amp;MID(データ入力!J17,6,2))</f>
        <v/>
      </c>
      <c r="J19" s="213" t="str">
        <f>IF(データ入力!I17="","",データ入力!I17)</f>
        <v/>
      </c>
      <c r="K19" s="208" t="str">
        <f>IF(データ入力!D17="","",データ入力!D17)</f>
        <v/>
      </c>
      <c r="L19" s="208" t="str">
        <f>IF(データ入力!F17="","","R")</f>
        <v/>
      </c>
      <c r="M19" s="214" t="str">
        <f>IF(データ入力!F17="","",MID(データ入力!F17,2,2)&amp;MID(データ入力!F17,4,2)&amp;MID(データ入力!F17,6,2))</f>
        <v/>
      </c>
      <c r="N19" s="214" t="str">
        <f>IF(データ入力!Q17="","",データ入力!Q17)</f>
        <v/>
      </c>
      <c r="O19" s="215" t="str">
        <f>IF(データ入力!L17="","",データ入力!L17)</f>
        <v/>
      </c>
      <c r="P19" s="216" t="str">
        <f>IF(データ入力!T17=0,"",データ入力!T17)</f>
        <v/>
      </c>
      <c r="Q19" s="259"/>
    </row>
    <row r="20" spans="1:17" ht="27.75" customHeight="1" x14ac:dyDescent="0.15">
      <c r="A20" s="227">
        <v>17</v>
      </c>
      <c r="B20" s="209" t="str">
        <f>IF(データ入力!B18="","",(データ入力!B18))</f>
        <v/>
      </c>
      <c r="C20" s="210" t="str">
        <f>IF(データ入力!N18="","",データ入力!N18)</f>
        <v/>
      </c>
      <c r="D20" s="211" t="str">
        <f>IF(データ入力!P18="","",データ入力!P18)</f>
        <v/>
      </c>
      <c r="E20" s="210" t="str">
        <f>IF(データ入力!C18="","",データ入力!C18)</f>
        <v/>
      </c>
      <c r="F20" s="212" t="str">
        <f>IF(データ入力!H18="","",データ入力!H18)</f>
        <v/>
      </c>
      <c r="G20" s="212" t="str">
        <f>IF(データ入力!G18="","",データ入力!G18)</f>
        <v/>
      </c>
      <c r="H20" s="208" t="str">
        <f>IF(データ入力!J18="","",IF(LEFT(データ入力!J18,1)="3","S",IF(LEFT(データ入力!J18,1)="4","H","R")))</f>
        <v/>
      </c>
      <c r="I20" s="213" t="str">
        <f>IF(データ入力!J18="","",MID(データ入力!J18,2,2)&amp;MID(データ入力!J18,4,2)&amp;MID(データ入力!J18,6,2))</f>
        <v/>
      </c>
      <c r="J20" s="213" t="str">
        <f>IF(データ入力!I18="","",データ入力!I18)</f>
        <v/>
      </c>
      <c r="K20" s="208" t="str">
        <f>IF(データ入力!D18="","",データ入力!D18)</f>
        <v/>
      </c>
      <c r="L20" s="208" t="str">
        <f>IF(データ入力!F18="","","R")</f>
        <v/>
      </c>
      <c r="M20" s="214" t="str">
        <f>IF(データ入力!F18="","",MID(データ入力!F18,2,2)&amp;MID(データ入力!F18,4,2)&amp;MID(データ入力!F18,6,2))</f>
        <v/>
      </c>
      <c r="N20" s="214" t="str">
        <f>IF(データ入力!Q18="","",データ入力!Q18)</f>
        <v/>
      </c>
      <c r="O20" s="215" t="str">
        <f>IF(データ入力!L18="","",データ入力!L18)</f>
        <v/>
      </c>
      <c r="P20" s="216" t="str">
        <f>IF(データ入力!T18=0,"",データ入力!T18)</f>
        <v/>
      </c>
      <c r="Q20" s="259"/>
    </row>
    <row r="21" spans="1:17" ht="27.75" customHeight="1" x14ac:dyDescent="0.15">
      <c r="A21" s="227">
        <v>18</v>
      </c>
      <c r="B21" s="209" t="str">
        <f>IF(データ入力!B19="","",(データ入力!B19))</f>
        <v/>
      </c>
      <c r="C21" s="210" t="str">
        <f>IF(データ入力!N19="","",データ入力!N19)</f>
        <v/>
      </c>
      <c r="D21" s="211" t="str">
        <f>IF(データ入力!P19="","",データ入力!P19)</f>
        <v/>
      </c>
      <c r="E21" s="210" t="str">
        <f>IF(データ入力!C19="","",データ入力!C19)</f>
        <v/>
      </c>
      <c r="F21" s="212" t="str">
        <f>IF(データ入力!H19="","",データ入力!H19)</f>
        <v/>
      </c>
      <c r="G21" s="212" t="str">
        <f>IF(データ入力!G19="","",データ入力!G19)</f>
        <v/>
      </c>
      <c r="H21" s="208" t="str">
        <f>IF(データ入力!J19="","",IF(LEFT(データ入力!J19,1)="3","S",IF(LEFT(データ入力!J19,1)="4","H","R")))</f>
        <v/>
      </c>
      <c r="I21" s="213" t="str">
        <f>IF(データ入力!J19="","",MID(データ入力!J19,2,2)&amp;MID(データ入力!J19,4,2)&amp;MID(データ入力!J19,6,2))</f>
        <v/>
      </c>
      <c r="J21" s="213" t="str">
        <f>IF(データ入力!I19="","",データ入力!I19)</f>
        <v/>
      </c>
      <c r="K21" s="208" t="str">
        <f>IF(データ入力!D19="","",データ入力!D19)</f>
        <v/>
      </c>
      <c r="L21" s="208" t="str">
        <f>IF(データ入力!F19="","","R")</f>
        <v/>
      </c>
      <c r="M21" s="214" t="str">
        <f>IF(データ入力!F19="","",MID(データ入力!F19,2,2)&amp;MID(データ入力!F19,4,2)&amp;MID(データ入力!F19,6,2))</f>
        <v/>
      </c>
      <c r="N21" s="214" t="str">
        <f>IF(データ入力!Q19="","",データ入力!Q19)</f>
        <v/>
      </c>
      <c r="O21" s="215" t="str">
        <f>IF(データ入力!L19="","",データ入力!L19)</f>
        <v/>
      </c>
      <c r="P21" s="216" t="str">
        <f>IF(データ入力!T19=0,"",データ入力!T19)</f>
        <v/>
      </c>
      <c r="Q21" s="259"/>
    </row>
    <row r="22" spans="1:17" ht="27.75" customHeight="1" x14ac:dyDescent="0.15">
      <c r="A22" s="227">
        <v>19</v>
      </c>
      <c r="B22" s="209" t="str">
        <f>IF(データ入力!B20="","",(データ入力!B20))</f>
        <v/>
      </c>
      <c r="C22" s="210" t="str">
        <f>IF(データ入力!N20="","",データ入力!N20)</f>
        <v/>
      </c>
      <c r="D22" s="211" t="str">
        <f>IF(データ入力!P20="","",データ入力!P20)</f>
        <v/>
      </c>
      <c r="E22" s="210" t="str">
        <f>IF(データ入力!C20="","",データ入力!C20)</f>
        <v/>
      </c>
      <c r="F22" s="212" t="str">
        <f>IF(データ入力!H20="","",データ入力!H20)</f>
        <v/>
      </c>
      <c r="G22" s="212" t="str">
        <f>IF(データ入力!G20="","",データ入力!G20)</f>
        <v/>
      </c>
      <c r="H22" s="208" t="str">
        <f>IF(データ入力!J20="","",IF(LEFT(データ入力!J20,1)="3","S",IF(LEFT(データ入力!J20,1)="4","H","R")))</f>
        <v/>
      </c>
      <c r="I22" s="213" t="str">
        <f>IF(データ入力!J20="","",MID(データ入力!J20,2,2)&amp;MID(データ入力!J20,4,2)&amp;MID(データ入力!J20,6,2))</f>
        <v/>
      </c>
      <c r="J22" s="213" t="str">
        <f>IF(データ入力!I20="","",データ入力!I20)</f>
        <v/>
      </c>
      <c r="K22" s="208" t="str">
        <f>IF(データ入力!D20="","",データ入力!D20)</f>
        <v/>
      </c>
      <c r="L22" s="208" t="str">
        <f>IF(データ入力!F20="","","R")</f>
        <v/>
      </c>
      <c r="M22" s="214" t="str">
        <f>IF(データ入力!F20="","",MID(データ入力!F20,2,2)&amp;MID(データ入力!F20,4,2)&amp;MID(データ入力!F20,6,2))</f>
        <v/>
      </c>
      <c r="N22" s="214" t="str">
        <f>IF(データ入力!Q20="","",データ入力!Q20)</f>
        <v/>
      </c>
      <c r="O22" s="215" t="str">
        <f>IF(データ入力!L20="","",データ入力!L20)</f>
        <v/>
      </c>
      <c r="P22" s="216" t="str">
        <f>IF(データ入力!T20=0,"",データ入力!T20)</f>
        <v/>
      </c>
      <c r="Q22" s="259"/>
    </row>
    <row r="23" spans="1:17" ht="27.75" customHeight="1" x14ac:dyDescent="0.15">
      <c r="A23" s="227">
        <v>20</v>
      </c>
      <c r="B23" s="209" t="str">
        <f>IF(データ入力!B21="","",(データ入力!B21))</f>
        <v/>
      </c>
      <c r="C23" s="210" t="str">
        <f>IF(データ入力!N21="","",データ入力!N21)</f>
        <v/>
      </c>
      <c r="D23" s="211" t="str">
        <f>IF(データ入力!P21="","",データ入力!P21)</f>
        <v/>
      </c>
      <c r="E23" s="210" t="str">
        <f>IF(データ入力!C21="","",データ入力!C21)</f>
        <v/>
      </c>
      <c r="F23" s="212" t="str">
        <f>IF(データ入力!H21="","",データ入力!H21)</f>
        <v/>
      </c>
      <c r="G23" s="212" t="str">
        <f>IF(データ入力!G21="","",データ入力!G21)</f>
        <v/>
      </c>
      <c r="H23" s="208" t="str">
        <f>IF(データ入力!J21="","",IF(LEFT(データ入力!J21,1)="3","S",IF(LEFT(データ入力!J21,1)="4","H","R")))</f>
        <v/>
      </c>
      <c r="I23" s="213" t="str">
        <f>IF(データ入力!J21="","",MID(データ入力!J21,2,2)&amp;MID(データ入力!J21,4,2)&amp;MID(データ入力!J21,6,2))</f>
        <v/>
      </c>
      <c r="J23" s="213" t="str">
        <f>IF(データ入力!I21="","",データ入力!I21)</f>
        <v/>
      </c>
      <c r="K23" s="208" t="str">
        <f>IF(データ入力!D21="","",データ入力!D21)</f>
        <v/>
      </c>
      <c r="L23" s="208" t="str">
        <f>IF(データ入力!F21="","","R")</f>
        <v/>
      </c>
      <c r="M23" s="214" t="str">
        <f>IF(データ入力!F21="","",MID(データ入力!F21,2,2)&amp;MID(データ入力!F21,4,2)&amp;MID(データ入力!F21,6,2))</f>
        <v/>
      </c>
      <c r="N23" s="214" t="str">
        <f>IF(データ入力!Q21="","",データ入力!Q21)</f>
        <v/>
      </c>
      <c r="O23" s="215" t="str">
        <f>IF(データ入力!L21="","",データ入力!L21)</f>
        <v/>
      </c>
      <c r="P23" s="216" t="str">
        <f>IF(データ入力!T21=0,"",データ入力!T21)</f>
        <v/>
      </c>
      <c r="Q23" s="259"/>
    </row>
    <row r="24" spans="1:17" ht="27.75" customHeight="1" x14ac:dyDescent="0.15">
      <c r="A24" s="227">
        <v>21</v>
      </c>
      <c r="B24" s="209" t="str">
        <f>IF(データ入力!B22="","",(データ入力!B22))</f>
        <v/>
      </c>
      <c r="C24" s="210" t="str">
        <f>IF(データ入力!N22="","",データ入力!N22)</f>
        <v/>
      </c>
      <c r="D24" s="211" t="str">
        <f>IF(データ入力!P22="","",データ入力!P22)</f>
        <v/>
      </c>
      <c r="E24" s="210" t="str">
        <f>IF(データ入力!C22="","",データ入力!C22)</f>
        <v/>
      </c>
      <c r="F24" s="212" t="str">
        <f>IF(データ入力!H22="","",データ入力!H22)</f>
        <v/>
      </c>
      <c r="G24" s="212" t="str">
        <f>IF(データ入力!G22="","",データ入力!G22)</f>
        <v/>
      </c>
      <c r="H24" s="208" t="str">
        <f>IF(データ入力!J22="","",IF(LEFT(データ入力!J22,1)="3","S",IF(LEFT(データ入力!J22,1)="4","H","R")))</f>
        <v/>
      </c>
      <c r="I24" s="213" t="str">
        <f>IF(データ入力!J22="","",MID(データ入力!J22,2,2)&amp;MID(データ入力!J22,4,2)&amp;MID(データ入力!J22,6,2))</f>
        <v/>
      </c>
      <c r="J24" s="213" t="str">
        <f>IF(データ入力!I22="","",データ入力!I22)</f>
        <v/>
      </c>
      <c r="K24" s="208" t="str">
        <f>IF(データ入力!D22="","",データ入力!D22)</f>
        <v/>
      </c>
      <c r="L24" s="208" t="str">
        <f>IF(データ入力!F22="","","R")</f>
        <v/>
      </c>
      <c r="M24" s="214" t="str">
        <f>IF(データ入力!F22="","",MID(データ入力!F22,2,2)&amp;MID(データ入力!F22,4,2)&amp;MID(データ入力!F22,6,2))</f>
        <v/>
      </c>
      <c r="N24" s="214" t="str">
        <f>IF(データ入力!Q22="","",データ入力!Q22)</f>
        <v/>
      </c>
      <c r="O24" s="215" t="str">
        <f>IF(データ入力!L22="","",データ入力!L22)</f>
        <v/>
      </c>
      <c r="P24" s="216" t="str">
        <f>IF(データ入力!T22=0,"",データ入力!T22)</f>
        <v/>
      </c>
      <c r="Q24" s="259"/>
    </row>
    <row r="25" spans="1:17" ht="27.75" customHeight="1" x14ac:dyDescent="0.15">
      <c r="A25" s="227">
        <v>22</v>
      </c>
      <c r="B25" s="209" t="str">
        <f>IF(データ入力!B23="","",(データ入力!B23))</f>
        <v/>
      </c>
      <c r="C25" s="210" t="str">
        <f>IF(データ入力!N23="","",データ入力!N23)</f>
        <v/>
      </c>
      <c r="D25" s="211" t="str">
        <f>IF(データ入力!P23="","",データ入力!P23)</f>
        <v/>
      </c>
      <c r="E25" s="210" t="str">
        <f>IF(データ入力!C23="","",データ入力!C23)</f>
        <v/>
      </c>
      <c r="F25" s="212" t="str">
        <f>IF(データ入力!H23="","",データ入力!H23)</f>
        <v/>
      </c>
      <c r="G25" s="212" t="str">
        <f>IF(データ入力!G23="","",データ入力!G23)</f>
        <v/>
      </c>
      <c r="H25" s="208" t="str">
        <f>IF(データ入力!J23="","",IF(LEFT(データ入力!J23,1)="3","S",IF(LEFT(データ入力!J23,1)="4","H","R")))</f>
        <v/>
      </c>
      <c r="I25" s="213" t="str">
        <f>IF(データ入力!J23="","",MID(データ入力!J23,2,2)&amp;MID(データ入力!J23,4,2)&amp;MID(データ入力!J23,6,2))</f>
        <v/>
      </c>
      <c r="J25" s="213" t="str">
        <f>IF(データ入力!I23="","",データ入力!I23)</f>
        <v/>
      </c>
      <c r="K25" s="208" t="str">
        <f>IF(データ入力!D23="","",データ入力!D23)</f>
        <v/>
      </c>
      <c r="L25" s="208" t="str">
        <f>IF(データ入力!F23="","","R")</f>
        <v/>
      </c>
      <c r="M25" s="214" t="str">
        <f>IF(データ入力!F23="","",MID(データ入力!F23,2,2)&amp;MID(データ入力!F23,4,2)&amp;MID(データ入力!F23,6,2))</f>
        <v/>
      </c>
      <c r="N25" s="214" t="str">
        <f>IF(データ入力!Q23="","",データ入力!Q23)</f>
        <v/>
      </c>
      <c r="O25" s="215" t="str">
        <f>IF(データ入力!L23="","",データ入力!L23)</f>
        <v/>
      </c>
      <c r="P25" s="216" t="str">
        <f>IF(データ入力!T23=0,"",データ入力!T23)</f>
        <v/>
      </c>
      <c r="Q25" s="259"/>
    </row>
    <row r="26" spans="1:17" ht="27.75" customHeight="1" x14ac:dyDescent="0.15">
      <c r="A26" s="227">
        <v>23</v>
      </c>
      <c r="B26" s="209" t="str">
        <f>IF(データ入力!B24="","",(データ入力!B24))</f>
        <v/>
      </c>
      <c r="C26" s="210" t="str">
        <f>IF(データ入力!N24="","",データ入力!N24)</f>
        <v/>
      </c>
      <c r="D26" s="211" t="str">
        <f>IF(データ入力!P24="","",データ入力!P24)</f>
        <v/>
      </c>
      <c r="E26" s="210" t="str">
        <f>IF(データ入力!C24="","",データ入力!C24)</f>
        <v/>
      </c>
      <c r="F26" s="212" t="str">
        <f>IF(データ入力!H24="","",データ入力!H24)</f>
        <v/>
      </c>
      <c r="G26" s="212" t="str">
        <f>IF(データ入力!G24="","",データ入力!G24)</f>
        <v/>
      </c>
      <c r="H26" s="208" t="str">
        <f>IF(データ入力!J24="","",IF(LEFT(データ入力!J24,1)="3","S",IF(LEFT(データ入力!J24,1)="4","H","R")))</f>
        <v/>
      </c>
      <c r="I26" s="213" t="str">
        <f>IF(データ入力!J24="","",MID(データ入力!J24,2,2)&amp;MID(データ入力!J24,4,2)&amp;MID(データ入力!J24,6,2))</f>
        <v/>
      </c>
      <c r="J26" s="213" t="str">
        <f>IF(データ入力!I24="","",データ入力!I24)</f>
        <v/>
      </c>
      <c r="K26" s="208" t="str">
        <f>IF(データ入力!D24="","",データ入力!D24)</f>
        <v/>
      </c>
      <c r="L26" s="208" t="str">
        <f>IF(データ入力!F24="","","R")</f>
        <v/>
      </c>
      <c r="M26" s="214" t="str">
        <f>IF(データ入力!F24="","",MID(データ入力!F24,2,2)&amp;MID(データ入力!F24,4,2)&amp;MID(データ入力!F24,6,2))</f>
        <v/>
      </c>
      <c r="N26" s="214" t="str">
        <f>IF(データ入力!Q24="","",データ入力!Q24)</f>
        <v/>
      </c>
      <c r="O26" s="215" t="str">
        <f>IF(データ入力!L24="","",データ入力!L24)</f>
        <v/>
      </c>
      <c r="P26" s="216" t="str">
        <f>IF(データ入力!T24=0,"",データ入力!T24)</f>
        <v/>
      </c>
      <c r="Q26" s="259"/>
    </row>
    <row r="27" spans="1:17" ht="27.75" customHeight="1" x14ac:dyDescent="0.15">
      <c r="A27" s="227">
        <v>24</v>
      </c>
      <c r="B27" s="209" t="str">
        <f>IF(データ入力!B25="","",(データ入力!B25))</f>
        <v/>
      </c>
      <c r="C27" s="210" t="str">
        <f>IF(データ入力!N25="","",データ入力!N25)</f>
        <v/>
      </c>
      <c r="D27" s="211" t="str">
        <f>IF(データ入力!P25="","",データ入力!P25)</f>
        <v/>
      </c>
      <c r="E27" s="210" t="str">
        <f>IF(データ入力!C25="","",データ入力!C25)</f>
        <v/>
      </c>
      <c r="F27" s="212" t="str">
        <f>IF(データ入力!H25="","",データ入力!H25)</f>
        <v/>
      </c>
      <c r="G27" s="212" t="str">
        <f>IF(データ入力!G25="","",データ入力!G25)</f>
        <v/>
      </c>
      <c r="H27" s="208" t="str">
        <f>IF(データ入力!J25="","",IF(LEFT(データ入力!J25,1)="3","S",IF(LEFT(データ入力!J25,1)="4","H","R")))</f>
        <v/>
      </c>
      <c r="I27" s="213" t="str">
        <f>IF(データ入力!J25="","",MID(データ入力!J25,2,2)&amp;MID(データ入力!J25,4,2)&amp;MID(データ入力!J25,6,2))</f>
        <v/>
      </c>
      <c r="J27" s="213" t="str">
        <f>IF(データ入力!I25="","",データ入力!I25)</f>
        <v/>
      </c>
      <c r="K27" s="208" t="str">
        <f>IF(データ入力!D25="","",データ入力!D25)</f>
        <v/>
      </c>
      <c r="L27" s="208" t="str">
        <f>IF(データ入力!F25="","","R")</f>
        <v/>
      </c>
      <c r="M27" s="214" t="str">
        <f>IF(データ入力!F25="","",MID(データ入力!F25,2,2)&amp;MID(データ入力!F25,4,2)&amp;MID(データ入力!F25,6,2))</f>
        <v/>
      </c>
      <c r="N27" s="214" t="str">
        <f>IF(データ入力!Q25="","",データ入力!Q25)</f>
        <v/>
      </c>
      <c r="O27" s="215" t="str">
        <f>IF(データ入力!L25="","",データ入力!L25)</f>
        <v/>
      </c>
      <c r="P27" s="216" t="str">
        <f>IF(データ入力!T25=0,"",データ入力!T25)</f>
        <v/>
      </c>
      <c r="Q27" s="259"/>
    </row>
    <row r="28" spans="1:17" ht="27.75" customHeight="1" x14ac:dyDescent="0.15">
      <c r="A28" s="227">
        <v>25</v>
      </c>
      <c r="B28" s="209" t="str">
        <f>IF(データ入力!B26="","",(データ入力!B26))</f>
        <v/>
      </c>
      <c r="C28" s="210" t="str">
        <f>IF(データ入力!N26="","",データ入力!N26)</f>
        <v/>
      </c>
      <c r="D28" s="211" t="str">
        <f>IF(データ入力!P26="","",データ入力!P26)</f>
        <v/>
      </c>
      <c r="E28" s="210" t="str">
        <f>IF(データ入力!C26="","",データ入力!C26)</f>
        <v/>
      </c>
      <c r="F28" s="212" t="str">
        <f>IF(データ入力!H26="","",データ入力!H26)</f>
        <v/>
      </c>
      <c r="G28" s="212" t="str">
        <f>IF(データ入力!G26="","",データ入力!G26)</f>
        <v/>
      </c>
      <c r="H28" s="208" t="str">
        <f>IF(データ入力!J26="","",IF(LEFT(データ入力!J26,1)="3","S",IF(LEFT(データ入力!J26,1)="4","H","R")))</f>
        <v/>
      </c>
      <c r="I28" s="213" t="str">
        <f>IF(データ入力!J26="","",MID(データ入力!J26,2,2)&amp;MID(データ入力!J26,4,2)&amp;MID(データ入力!J26,6,2))</f>
        <v/>
      </c>
      <c r="J28" s="213" t="str">
        <f>IF(データ入力!I26="","",データ入力!I26)</f>
        <v/>
      </c>
      <c r="K28" s="208" t="str">
        <f>IF(データ入力!D26="","",データ入力!D26)</f>
        <v/>
      </c>
      <c r="L28" s="208" t="str">
        <f>IF(データ入力!F26="","","R")</f>
        <v/>
      </c>
      <c r="M28" s="214" t="str">
        <f>IF(データ入力!F26="","",MID(データ入力!F26,2,2)&amp;MID(データ入力!F26,4,2)&amp;MID(データ入力!F26,6,2))</f>
        <v/>
      </c>
      <c r="N28" s="214" t="str">
        <f>IF(データ入力!Q26="","",データ入力!Q26)</f>
        <v/>
      </c>
      <c r="O28" s="215" t="str">
        <f>IF(データ入力!L26="","",データ入力!L26)</f>
        <v/>
      </c>
      <c r="P28" s="216" t="str">
        <f>IF(データ入力!T26=0,"",データ入力!T26)</f>
        <v/>
      </c>
      <c r="Q28" s="259"/>
    </row>
    <row r="29" spans="1:17" ht="27.75" customHeight="1" x14ac:dyDescent="0.15">
      <c r="A29" s="227">
        <v>26</v>
      </c>
      <c r="B29" s="209" t="str">
        <f>IF(データ入力!B27="","",(データ入力!B27))</f>
        <v/>
      </c>
      <c r="C29" s="210" t="str">
        <f>IF(データ入力!N27="","",データ入力!N27)</f>
        <v/>
      </c>
      <c r="D29" s="211" t="str">
        <f>IF(データ入力!P27="","",データ入力!P27)</f>
        <v/>
      </c>
      <c r="E29" s="210" t="str">
        <f>IF(データ入力!C27="","",データ入力!C27)</f>
        <v/>
      </c>
      <c r="F29" s="212" t="str">
        <f>IF(データ入力!H27="","",データ入力!H27)</f>
        <v/>
      </c>
      <c r="G29" s="212" t="str">
        <f>IF(データ入力!G27="","",データ入力!G27)</f>
        <v/>
      </c>
      <c r="H29" s="208" t="str">
        <f>IF(データ入力!J27="","",IF(LEFT(データ入力!J27,1)="3","S",IF(LEFT(データ入力!J27,1)="4","H","R")))</f>
        <v/>
      </c>
      <c r="I29" s="213" t="str">
        <f>IF(データ入力!J27="","",MID(データ入力!J27,2,2)&amp;MID(データ入力!J27,4,2)&amp;MID(データ入力!J27,6,2))</f>
        <v/>
      </c>
      <c r="J29" s="213" t="str">
        <f>IF(データ入力!I27="","",データ入力!I27)</f>
        <v/>
      </c>
      <c r="K29" s="208" t="str">
        <f>IF(データ入力!D27="","",データ入力!D27)</f>
        <v/>
      </c>
      <c r="L29" s="208" t="str">
        <f>IF(データ入力!F27="","","R")</f>
        <v/>
      </c>
      <c r="M29" s="214" t="str">
        <f>IF(データ入力!F27="","",MID(データ入力!F27,2,2)&amp;MID(データ入力!F27,4,2)&amp;MID(データ入力!F27,6,2))</f>
        <v/>
      </c>
      <c r="N29" s="214" t="str">
        <f>IF(データ入力!Q27="","",データ入力!Q27)</f>
        <v/>
      </c>
      <c r="O29" s="215" t="str">
        <f>IF(データ入力!L27="","",データ入力!L27)</f>
        <v/>
      </c>
      <c r="P29" s="216" t="str">
        <f>IF(データ入力!T27=0,"",データ入力!T27)</f>
        <v/>
      </c>
      <c r="Q29" s="259"/>
    </row>
    <row r="30" spans="1:17" ht="27.75" customHeight="1" x14ac:dyDescent="0.15">
      <c r="A30" s="227">
        <v>27</v>
      </c>
      <c r="B30" s="209" t="str">
        <f>IF(データ入力!B28="","",(データ入力!B28))</f>
        <v/>
      </c>
      <c r="C30" s="210" t="str">
        <f>IF(データ入力!N28="","",データ入力!N28)</f>
        <v/>
      </c>
      <c r="D30" s="211" t="str">
        <f>IF(データ入力!P28="","",データ入力!P28)</f>
        <v/>
      </c>
      <c r="E30" s="210" t="str">
        <f>IF(データ入力!C28="","",データ入力!C28)</f>
        <v/>
      </c>
      <c r="F30" s="212" t="str">
        <f>IF(データ入力!H28="","",データ入力!H28)</f>
        <v/>
      </c>
      <c r="G30" s="212" t="str">
        <f>IF(データ入力!G28="","",データ入力!G28)</f>
        <v/>
      </c>
      <c r="H30" s="208" t="str">
        <f>IF(データ入力!J28="","",IF(LEFT(データ入力!J28,1)="3","S",IF(LEFT(データ入力!J28,1)="4","H","R")))</f>
        <v/>
      </c>
      <c r="I30" s="213" t="str">
        <f>IF(データ入力!J28="","",MID(データ入力!J28,2,2)&amp;MID(データ入力!J28,4,2)&amp;MID(データ入力!J28,6,2))</f>
        <v/>
      </c>
      <c r="J30" s="213" t="str">
        <f>IF(データ入力!I28="","",データ入力!I28)</f>
        <v/>
      </c>
      <c r="K30" s="208" t="str">
        <f>IF(データ入力!D28="","",データ入力!D28)</f>
        <v/>
      </c>
      <c r="L30" s="208" t="str">
        <f>IF(データ入力!F28="","","R")</f>
        <v/>
      </c>
      <c r="M30" s="214" t="str">
        <f>IF(データ入力!F28="","",MID(データ入力!F28,2,2)&amp;MID(データ入力!F28,4,2)&amp;MID(データ入力!F28,6,2))</f>
        <v/>
      </c>
      <c r="N30" s="214" t="str">
        <f>IF(データ入力!Q28="","",データ入力!Q28)</f>
        <v/>
      </c>
      <c r="O30" s="215" t="str">
        <f>IF(データ入力!L28="","",データ入力!L28)</f>
        <v/>
      </c>
      <c r="P30" s="216" t="str">
        <f>IF(データ入力!T28=0,"",データ入力!T28)</f>
        <v/>
      </c>
      <c r="Q30" s="259"/>
    </row>
    <row r="31" spans="1:17" ht="27.75" customHeight="1" x14ac:dyDescent="0.15">
      <c r="A31" s="227">
        <v>28</v>
      </c>
      <c r="B31" s="209" t="str">
        <f>IF(データ入力!B29="","",(データ入力!B29))</f>
        <v/>
      </c>
      <c r="C31" s="210" t="str">
        <f>IF(データ入力!N29="","",データ入力!N29)</f>
        <v/>
      </c>
      <c r="D31" s="211" t="str">
        <f>IF(データ入力!P29="","",データ入力!P29)</f>
        <v/>
      </c>
      <c r="E31" s="210" t="str">
        <f>IF(データ入力!C29="","",データ入力!C29)</f>
        <v/>
      </c>
      <c r="F31" s="212" t="str">
        <f>IF(データ入力!H29="","",データ入力!H29)</f>
        <v/>
      </c>
      <c r="G31" s="212" t="str">
        <f>IF(データ入力!G29="","",データ入力!G29)</f>
        <v/>
      </c>
      <c r="H31" s="208" t="str">
        <f>IF(データ入力!J29="","",IF(LEFT(データ入力!J29,1)="3","S",IF(LEFT(データ入力!J29,1)="4","H","R")))</f>
        <v/>
      </c>
      <c r="I31" s="213" t="str">
        <f>IF(データ入力!J29="","",MID(データ入力!J29,2,2)&amp;MID(データ入力!J29,4,2)&amp;MID(データ入力!J29,6,2))</f>
        <v/>
      </c>
      <c r="J31" s="213" t="str">
        <f>IF(データ入力!I29="","",データ入力!I29)</f>
        <v/>
      </c>
      <c r="K31" s="208" t="str">
        <f>IF(データ入力!D29="","",データ入力!D29)</f>
        <v/>
      </c>
      <c r="L31" s="208" t="str">
        <f>IF(データ入力!F29="","","R")</f>
        <v/>
      </c>
      <c r="M31" s="214" t="str">
        <f>IF(データ入力!F29="","",MID(データ入力!F29,2,2)&amp;MID(データ入力!F29,4,2)&amp;MID(データ入力!F29,6,2))</f>
        <v/>
      </c>
      <c r="N31" s="214" t="str">
        <f>IF(データ入力!Q29="","",データ入力!Q29)</f>
        <v/>
      </c>
      <c r="O31" s="215" t="str">
        <f>IF(データ入力!L29="","",データ入力!L29)</f>
        <v/>
      </c>
      <c r="P31" s="216" t="str">
        <f>IF(データ入力!T29=0,"",データ入力!T29)</f>
        <v/>
      </c>
      <c r="Q31" s="259"/>
    </row>
    <row r="32" spans="1:17" ht="27.75" customHeight="1" x14ac:dyDescent="0.15">
      <c r="A32" s="227">
        <v>29</v>
      </c>
      <c r="B32" s="209" t="str">
        <f>IF(データ入力!B30="","",(データ入力!B30))</f>
        <v/>
      </c>
      <c r="C32" s="210" t="str">
        <f>IF(データ入力!N30="","",データ入力!N30)</f>
        <v/>
      </c>
      <c r="D32" s="211" t="str">
        <f>IF(データ入力!P30="","",データ入力!P30)</f>
        <v/>
      </c>
      <c r="E32" s="210" t="str">
        <f>IF(データ入力!C30="","",データ入力!C30)</f>
        <v/>
      </c>
      <c r="F32" s="212" t="str">
        <f>IF(データ入力!H30="","",データ入力!H30)</f>
        <v/>
      </c>
      <c r="G32" s="212" t="str">
        <f>IF(データ入力!G30="","",データ入力!G30)</f>
        <v/>
      </c>
      <c r="H32" s="208" t="str">
        <f>IF(データ入力!J30="","",IF(LEFT(データ入力!J30,1)="3","S",IF(LEFT(データ入力!J30,1)="4","H","R")))</f>
        <v/>
      </c>
      <c r="I32" s="213" t="str">
        <f>IF(データ入力!J30="","",MID(データ入力!J30,2,2)&amp;MID(データ入力!J30,4,2)&amp;MID(データ入力!J30,6,2))</f>
        <v/>
      </c>
      <c r="J32" s="213" t="str">
        <f>IF(データ入力!I30="","",データ入力!I30)</f>
        <v/>
      </c>
      <c r="K32" s="208" t="str">
        <f>IF(データ入力!D30="","",データ入力!D30)</f>
        <v/>
      </c>
      <c r="L32" s="208" t="str">
        <f>IF(データ入力!F30="","","R")</f>
        <v/>
      </c>
      <c r="M32" s="214" t="str">
        <f>IF(データ入力!F30="","",MID(データ入力!F30,2,2)&amp;MID(データ入力!F30,4,2)&amp;MID(データ入力!F30,6,2))</f>
        <v/>
      </c>
      <c r="N32" s="214" t="str">
        <f>IF(データ入力!Q30="","",データ入力!Q30)</f>
        <v/>
      </c>
      <c r="O32" s="215" t="str">
        <f>IF(データ入力!L30="","",データ入力!L30)</f>
        <v/>
      </c>
      <c r="P32" s="216" t="str">
        <f>IF(データ入力!T30=0,"",データ入力!T30)</f>
        <v/>
      </c>
      <c r="Q32" s="259"/>
    </row>
    <row r="33" spans="1:17" ht="27.75" customHeight="1" x14ac:dyDescent="0.15">
      <c r="A33" s="227">
        <v>30</v>
      </c>
      <c r="B33" s="209" t="str">
        <f>IF(データ入力!B31="","",(データ入力!B31))</f>
        <v/>
      </c>
      <c r="C33" s="210" t="str">
        <f>IF(データ入力!N31="","",データ入力!N31)</f>
        <v/>
      </c>
      <c r="D33" s="211" t="str">
        <f>IF(データ入力!P31="","",データ入力!P31)</f>
        <v/>
      </c>
      <c r="E33" s="210" t="str">
        <f>IF(データ入力!C31="","",データ入力!C31)</f>
        <v/>
      </c>
      <c r="F33" s="212" t="str">
        <f>IF(データ入力!H31="","",データ入力!H31)</f>
        <v/>
      </c>
      <c r="G33" s="212" t="str">
        <f>IF(データ入力!G31="","",データ入力!G31)</f>
        <v/>
      </c>
      <c r="H33" s="208" t="str">
        <f>IF(データ入力!J31="","",IF(LEFT(データ入力!J31,1)="3","S",IF(LEFT(データ入力!J31,1)="4","H","R")))</f>
        <v/>
      </c>
      <c r="I33" s="213" t="str">
        <f>IF(データ入力!J31="","",MID(データ入力!J31,2,2)&amp;MID(データ入力!J31,4,2)&amp;MID(データ入力!J31,6,2))</f>
        <v/>
      </c>
      <c r="J33" s="213" t="str">
        <f>IF(データ入力!I31="","",データ入力!I31)</f>
        <v/>
      </c>
      <c r="K33" s="208" t="str">
        <f>IF(データ入力!D31="","",データ入力!D31)</f>
        <v/>
      </c>
      <c r="L33" s="208" t="str">
        <f>IF(データ入力!F31="","","R")</f>
        <v/>
      </c>
      <c r="M33" s="214" t="str">
        <f>IF(データ入力!F31="","",MID(データ入力!F31,2,2)&amp;MID(データ入力!F31,4,2)&amp;MID(データ入力!F31,6,2))</f>
        <v/>
      </c>
      <c r="N33" s="214" t="str">
        <f>IF(データ入力!Q31="","",データ入力!Q31)</f>
        <v/>
      </c>
      <c r="O33" s="215" t="str">
        <f>IF(データ入力!L31="","",データ入力!L31)</f>
        <v/>
      </c>
      <c r="P33" s="216" t="str">
        <f>IF(データ入力!T31=0,"",データ入力!T31)</f>
        <v/>
      </c>
      <c r="Q33" s="259"/>
    </row>
    <row r="34" spans="1:17" ht="27.75" customHeight="1" x14ac:dyDescent="0.15">
      <c r="A34" s="227">
        <v>31</v>
      </c>
      <c r="B34" s="209" t="str">
        <f>IF(データ入力!B32="","",(データ入力!B32))</f>
        <v/>
      </c>
      <c r="C34" s="210" t="str">
        <f>IF(データ入力!N32="","",データ入力!N32)</f>
        <v/>
      </c>
      <c r="D34" s="211" t="str">
        <f>IF(データ入力!P32="","",データ入力!P32)</f>
        <v/>
      </c>
      <c r="E34" s="210" t="str">
        <f>IF(データ入力!C32="","",データ入力!C32)</f>
        <v/>
      </c>
      <c r="F34" s="212" t="str">
        <f>IF(データ入力!H32="","",データ入力!H32)</f>
        <v/>
      </c>
      <c r="G34" s="212" t="str">
        <f>IF(データ入力!G32="","",データ入力!G32)</f>
        <v/>
      </c>
      <c r="H34" s="208" t="str">
        <f>IF(データ入力!J32="","",IF(LEFT(データ入力!J32,1)="3","S",IF(LEFT(データ入力!J32,1)="4","H","R")))</f>
        <v/>
      </c>
      <c r="I34" s="213" t="str">
        <f>IF(データ入力!J32="","",MID(データ入力!J32,2,2)&amp;MID(データ入力!J32,4,2)&amp;MID(データ入力!J32,6,2))</f>
        <v/>
      </c>
      <c r="J34" s="213" t="str">
        <f>IF(データ入力!I32="","",データ入力!I32)</f>
        <v/>
      </c>
      <c r="K34" s="208" t="str">
        <f>IF(データ入力!D32="","",データ入力!D32)</f>
        <v/>
      </c>
      <c r="L34" s="208" t="str">
        <f>IF(データ入力!F32="","","R")</f>
        <v/>
      </c>
      <c r="M34" s="214" t="str">
        <f>IF(データ入力!F32="","",MID(データ入力!F32,2,2)&amp;MID(データ入力!F32,4,2)&amp;MID(データ入力!F32,6,2))</f>
        <v/>
      </c>
      <c r="N34" s="214" t="str">
        <f>IF(データ入力!Q32="","",データ入力!Q32)</f>
        <v/>
      </c>
      <c r="O34" s="215" t="str">
        <f>IF(データ入力!L32="","",データ入力!L32)</f>
        <v/>
      </c>
      <c r="P34" s="216" t="str">
        <f>IF(データ入力!T32=0,"",データ入力!T32)</f>
        <v/>
      </c>
      <c r="Q34" s="259"/>
    </row>
    <row r="35" spans="1:17" ht="27.75" customHeight="1" x14ac:dyDescent="0.15">
      <c r="A35" s="227">
        <v>32</v>
      </c>
      <c r="B35" s="209" t="str">
        <f>IF(データ入力!B33="","",(データ入力!B33))</f>
        <v/>
      </c>
      <c r="C35" s="210" t="str">
        <f>IF(データ入力!N33="","",データ入力!N33)</f>
        <v/>
      </c>
      <c r="D35" s="211" t="str">
        <f>IF(データ入力!P33="","",データ入力!P33)</f>
        <v/>
      </c>
      <c r="E35" s="210" t="str">
        <f>IF(データ入力!C33="","",データ入力!C33)</f>
        <v/>
      </c>
      <c r="F35" s="212" t="str">
        <f>IF(データ入力!H33="","",データ入力!H33)</f>
        <v/>
      </c>
      <c r="G35" s="212" t="str">
        <f>IF(データ入力!G33="","",データ入力!G33)</f>
        <v/>
      </c>
      <c r="H35" s="208" t="str">
        <f>IF(データ入力!J33="","",IF(LEFT(データ入力!J33,1)="3","S",IF(LEFT(データ入力!J33,1)="4","H","R")))</f>
        <v/>
      </c>
      <c r="I35" s="213" t="str">
        <f>IF(データ入力!J33="","",MID(データ入力!J33,2,2)&amp;MID(データ入力!J33,4,2)&amp;MID(データ入力!J33,6,2))</f>
        <v/>
      </c>
      <c r="J35" s="213" t="str">
        <f>IF(データ入力!I33="","",データ入力!I33)</f>
        <v/>
      </c>
      <c r="K35" s="208" t="str">
        <f>IF(データ入力!D33="","",データ入力!D33)</f>
        <v/>
      </c>
      <c r="L35" s="208" t="str">
        <f>IF(データ入力!F33="","","R")</f>
        <v/>
      </c>
      <c r="M35" s="214" t="str">
        <f>IF(データ入力!F33="","",MID(データ入力!F33,2,2)&amp;MID(データ入力!F33,4,2)&amp;MID(データ入力!F33,6,2))</f>
        <v/>
      </c>
      <c r="N35" s="214" t="str">
        <f>IF(データ入力!Q33="","",データ入力!Q33)</f>
        <v/>
      </c>
      <c r="O35" s="215" t="str">
        <f>IF(データ入力!L33="","",データ入力!L33)</f>
        <v/>
      </c>
      <c r="P35" s="216" t="str">
        <f>IF(データ入力!T33=0,"",データ入力!T33)</f>
        <v/>
      </c>
      <c r="Q35" s="259"/>
    </row>
    <row r="36" spans="1:17" ht="27.75" customHeight="1" x14ac:dyDescent="0.15">
      <c r="A36" s="227">
        <v>33</v>
      </c>
      <c r="B36" s="209" t="str">
        <f>IF(データ入力!B34="","",(データ入力!B34))</f>
        <v/>
      </c>
      <c r="C36" s="210" t="str">
        <f>IF(データ入力!N34="","",データ入力!N34)</f>
        <v/>
      </c>
      <c r="D36" s="211" t="str">
        <f>IF(データ入力!P34="","",データ入力!P34)</f>
        <v/>
      </c>
      <c r="E36" s="210" t="str">
        <f>IF(データ入力!C34="","",データ入力!C34)</f>
        <v/>
      </c>
      <c r="F36" s="212" t="str">
        <f>IF(データ入力!H34="","",データ入力!H34)</f>
        <v/>
      </c>
      <c r="G36" s="212" t="str">
        <f>IF(データ入力!G34="","",データ入力!G34)</f>
        <v/>
      </c>
      <c r="H36" s="208" t="str">
        <f>IF(データ入力!J34="","",IF(LEFT(データ入力!J34,1)="3","S",IF(LEFT(データ入力!J34,1)="4","H","R")))</f>
        <v/>
      </c>
      <c r="I36" s="213" t="str">
        <f>IF(データ入力!J34="","",MID(データ入力!J34,2,2)&amp;MID(データ入力!J34,4,2)&amp;MID(データ入力!J34,6,2))</f>
        <v/>
      </c>
      <c r="J36" s="213" t="str">
        <f>IF(データ入力!I34="","",データ入力!I34)</f>
        <v/>
      </c>
      <c r="K36" s="208" t="str">
        <f>IF(データ入力!D34="","",データ入力!D34)</f>
        <v/>
      </c>
      <c r="L36" s="208" t="str">
        <f>IF(データ入力!F34="","","R")</f>
        <v/>
      </c>
      <c r="M36" s="214" t="str">
        <f>IF(データ入力!F34="","",MID(データ入力!F34,2,2)&amp;MID(データ入力!F34,4,2)&amp;MID(データ入力!F34,6,2))</f>
        <v/>
      </c>
      <c r="N36" s="214" t="str">
        <f>IF(データ入力!Q34="","",データ入力!Q34)</f>
        <v/>
      </c>
      <c r="O36" s="215" t="str">
        <f>IF(データ入力!L34="","",データ入力!L34)</f>
        <v/>
      </c>
      <c r="P36" s="216" t="str">
        <f>IF(データ入力!T34=0,"",データ入力!T34)</f>
        <v/>
      </c>
      <c r="Q36" s="259"/>
    </row>
    <row r="37" spans="1:17" ht="27.75" customHeight="1" x14ac:dyDescent="0.15">
      <c r="A37" s="227">
        <v>34</v>
      </c>
      <c r="B37" s="209" t="str">
        <f>IF(データ入力!B35="","",(データ入力!B35))</f>
        <v/>
      </c>
      <c r="C37" s="210" t="str">
        <f>IF(データ入力!N35="","",データ入力!N35)</f>
        <v/>
      </c>
      <c r="D37" s="211" t="str">
        <f>IF(データ入力!P35="","",データ入力!P35)</f>
        <v/>
      </c>
      <c r="E37" s="210" t="str">
        <f>IF(データ入力!C35="","",データ入力!C35)</f>
        <v/>
      </c>
      <c r="F37" s="212" t="str">
        <f>IF(データ入力!H35="","",データ入力!H35)</f>
        <v/>
      </c>
      <c r="G37" s="212" t="str">
        <f>IF(データ入力!G35="","",データ入力!G35)</f>
        <v/>
      </c>
      <c r="H37" s="208" t="str">
        <f>IF(データ入力!J35="","",IF(LEFT(データ入力!J35,1)="3","S",IF(LEFT(データ入力!J35,1)="4","H","R")))</f>
        <v/>
      </c>
      <c r="I37" s="213" t="str">
        <f>IF(データ入力!J35="","",MID(データ入力!J35,2,2)&amp;MID(データ入力!J35,4,2)&amp;MID(データ入力!J35,6,2))</f>
        <v/>
      </c>
      <c r="J37" s="213" t="str">
        <f>IF(データ入力!I35="","",データ入力!I35)</f>
        <v/>
      </c>
      <c r="K37" s="208" t="str">
        <f>IF(データ入力!D35="","",データ入力!D35)</f>
        <v/>
      </c>
      <c r="L37" s="208" t="str">
        <f>IF(データ入力!F35="","","R")</f>
        <v/>
      </c>
      <c r="M37" s="214" t="str">
        <f>IF(データ入力!F35="","",MID(データ入力!F35,2,2)&amp;MID(データ入力!F35,4,2)&amp;MID(データ入力!F35,6,2))</f>
        <v/>
      </c>
      <c r="N37" s="214" t="str">
        <f>IF(データ入力!Q35="","",データ入力!Q35)</f>
        <v/>
      </c>
      <c r="O37" s="215" t="str">
        <f>IF(データ入力!L35="","",データ入力!L35)</f>
        <v/>
      </c>
      <c r="P37" s="216" t="str">
        <f>IF(データ入力!T35=0,"",データ入力!T35)</f>
        <v/>
      </c>
      <c r="Q37" s="259"/>
    </row>
    <row r="38" spans="1:17" ht="27.75" customHeight="1" x14ac:dyDescent="0.15">
      <c r="A38" s="227">
        <v>35</v>
      </c>
      <c r="B38" s="209" t="str">
        <f>IF(データ入力!B36="","",(データ入力!B36))</f>
        <v/>
      </c>
      <c r="C38" s="210" t="str">
        <f>IF(データ入力!N36="","",データ入力!N36)</f>
        <v/>
      </c>
      <c r="D38" s="211" t="str">
        <f>IF(データ入力!P36="","",データ入力!P36)</f>
        <v/>
      </c>
      <c r="E38" s="210" t="str">
        <f>IF(データ入力!C36="","",データ入力!C36)</f>
        <v/>
      </c>
      <c r="F38" s="212" t="str">
        <f>IF(データ入力!H36="","",データ入力!H36)</f>
        <v/>
      </c>
      <c r="G38" s="212" t="str">
        <f>IF(データ入力!G36="","",データ入力!G36)</f>
        <v/>
      </c>
      <c r="H38" s="208" t="str">
        <f>IF(データ入力!J36="","",IF(LEFT(データ入力!J36,1)="3","S",IF(LEFT(データ入力!J36,1)="4","H","R")))</f>
        <v/>
      </c>
      <c r="I38" s="213" t="str">
        <f>IF(データ入力!J36="","",MID(データ入力!J36,2,2)&amp;MID(データ入力!J36,4,2)&amp;MID(データ入力!J36,6,2))</f>
        <v/>
      </c>
      <c r="J38" s="213" t="str">
        <f>IF(データ入力!I36="","",データ入力!I36)</f>
        <v/>
      </c>
      <c r="K38" s="208" t="str">
        <f>IF(データ入力!D36="","",データ入力!D36)</f>
        <v/>
      </c>
      <c r="L38" s="208" t="str">
        <f>IF(データ入力!F36="","","R")</f>
        <v/>
      </c>
      <c r="M38" s="214" t="str">
        <f>IF(データ入力!F36="","",MID(データ入力!F36,2,2)&amp;MID(データ入力!F36,4,2)&amp;MID(データ入力!F36,6,2))</f>
        <v/>
      </c>
      <c r="N38" s="214" t="str">
        <f>IF(データ入力!Q36="","",データ入力!Q36)</f>
        <v/>
      </c>
      <c r="O38" s="215" t="str">
        <f>IF(データ入力!L36="","",データ入力!L36)</f>
        <v/>
      </c>
      <c r="P38" s="216" t="str">
        <f>IF(データ入力!T36=0,"",データ入力!T36)</f>
        <v/>
      </c>
      <c r="Q38" s="259"/>
    </row>
    <row r="39" spans="1:17" ht="27.75" customHeight="1" x14ac:dyDescent="0.15">
      <c r="A39" s="227">
        <v>36</v>
      </c>
      <c r="B39" s="209" t="str">
        <f>IF(データ入力!B37="","",(データ入力!B37))</f>
        <v/>
      </c>
      <c r="C39" s="210" t="str">
        <f>IF(データ入力!N37="","",データ入力!N37)</f>
        <v/>
      </c>
      <c r="D39" s="211" t="str">
        <f>IF(データ入力!P37="","",データ入力!P37)</f>
        <v/>
      </c>
      <c r="E39" s="210" t="str">
        <f>IF(データ入力!C37="","",データ入力!C37)</f>
        <v/>
      </c>
      <c r="F39" s="212" t="str">
        <f>IF(データ入力!H37="","",データ入力!H37)</f>
        <v/>
      </c>
      <c r="G39" s="212" t="str">
        <f>IF(データ入力!G37="","",データ入力!G37)</f>
        <v/>
      </c>
      <c r="H39" s="208" t="str">
        <f>IF(データ入力!J37="","",IF(LEFT(データ入力!J37,1)="3","S",IF(LEFT(データ入力!J37,1)="4","H","R")))</f>
        <v/>
      </c>
      <c r="I39" s="213" t="str">
        <f>IF(データ入力!J37="","",MID(データ入力!J37,2,2)&amp;MID(データ入力!J37,4,2)&amp;MID(データ入力!J37,6,2))</f>
        <v/>
      </c>
      <c r="J39" s="213" t="str">
        <f>IF(データ入力!I37="","",データ入力!I37)</f>
        <v/>
      </c>
      <c r="K39" s="208" t="str">
        <f>IF(データ入力!D37="","",データ入力!D37)</f>
        <v/>
      </c>
      <c r="L39" s="208" t="str">
        <f>IF(データ入力!F37="","","R")</f>
        <v/>
      </c>
      <c r="M39" s="214" t="str">
        <f>IF(データ入力!F37="","",MID(データ入力!F37,2,2)&amp;MID(データ入力!F37,4,2)&amp;MID(データ入力!F37,6,2))</f>
        <v/>
      </c>
      <c r="N39" s="214" t="str">
        <f>IF(データ入力!Q37="","",データ入力!Q37)</f>
        <v/>
      </c>
      <c r="O39" s="215" t="str">
        <f>IF(データ入力!L37="","",データ入力!L37)</f>
        <v/>
      </c>
      <c r="P39" s="216" t="str">
        <f>IF(データ入力!T37=0,"",データ入力!T37)</f>
        <v/>
      </c>
      <c r="Q39" s="259"/>
    </row>
    <row r="40" spans="1:17" ht="27.75" customHeight="1" x14ac:dyDescent="0.15">
      <c r="A40" s="227">
        <v>37</v>
      </c>
      <c r="B40" s="209" t="str">
        <f>IF(データ入力!B38="","",(データ入力!B38))</f>
        <v/>
      </c>
      <c r="C40" s="210" t="str">
        <f>IF(データ入力!N38="","",データ入力!N38)</f>
        <v/>
      </c>
      <c r="D40" s="211" t="str">
        <f>IF(データ入力!P38="","",データ入力!P38)</f>
        <v/>
      </c>
      <c r="E40" s="210" t="str">
        <f>IF(データ入力!C38="","",データ入力!C38)</f>
        <v/>
      </c>
      <c r="F40" s="212" t="str">
        <f>IF(データ入力!H38="","",データ入力!H38)</f>
        <v/>
      </c>
      <c r="G40" s="212" t="str">
        <f>IF(データ入力!G38="","",データ入力!G38)</f>
        <v/>
      </c>
      <c r="H40" s="208" t="str">
        <f>IF(データ入力!J38="","",IF(LEFT(データ入力!J38,1)="3","S",IF(LEFT(データ入力!J38,1)="4","H","R")))</f>
        <v/>
      </c>
      <c r="I40" s="213" t="str">
        <f>IF(データ入力!J38="","",MID(データ入力!J38,2,2)&amp;MID(データ入力!J38,4,2)&amp;MID(データ入力!J38,6,2))</f>
        <v/>
      </c>
      <c r="J40" s="213" t="str">
        <f>IF(データ入力!I38="","",データ入力!I38)</f>
        <v/>
      </c>
      <c r="K40" s="208" t="str">
        <f>IF(データ入力!D38="","",データ入力!D38)</f>
        <v/>
      </c>
      <c r="L40" s="208" t="str">
        <f>IF(データ入力!F38="","","R")</f>
        <v/>
      </c>
      <c r="M40" s="214" t="str">
        <f>IF(データ入力!F38="","",MID(データ入力!F38,2,2)&amp;MID(データ入力!F38,4,2)&amp;MID(データ入力!F38,6,2))</f>
        <v/>
      </c>
      <c r="N40" s="214" t="str">
        <f>IF(データ入力!Q38="","",データ入力!Q38)</f>
        <v/>
      </c>
      <c r="O40" s="215" t="str">
        <f>IF(データ入力!L38="","",データ入力!L38)</f>
        <v/>
      </c>
      <c r="P40" s="216" t="str">
        <f>IF(データ入力!T38=0,"",データ入力!T38)</f>
        <v/>
      </c>
      <c r="Q40" s="259"/>
    </row>
    <row r="41" spans="1:17" ht="27.75" customHeight="1" x14ac:dyDescent="0.15">
      <c r="A41" s="227">
        <v>38</v>
      </c>
      <c r="B41" s="209" t="str">
        <f>IF(データ入力!B39="","",(データ入力!B39))</f>
        <v/>
      </c>
      <c r="C41" s="210" t="str">
        <f>IF(データ入力!N39="","",データ入力!N39)</f>
        <v/>
      </c>
      <c r="D41" s="211" t="str">
        <f>IF(データ入力!P39="","",データ入力!P39)</f>
        <v/>
      </c>
      <c r="E41" s="210" t="str">
        <f>IF(データ入力!C39="","",データ入力!C39)</f>
        <v/>
      </c>
      <c r="F41" s="212" t="str">
        <f>IF(データ入力!H39="","",データ入力!H39)</f>
        <v/>
      </c>
      <c r="G41" s="212" t="str">
        <f>IF(データ入力!G39="","",データ入力!G39)</f>
        <v/>
      </c>
      <c r="H41" s="208" t="str">
        <f>IF(データ入力!J39="","",IF(LEFT(データ入力!J39,1)="3","S",IF(LEFT(データ入力!J39,1)="4","H","R")))</f>
        <v/>
      </c>
      <c r="I41" s="213" t="str">
        <f>IF(データ入力!J39="","",MID(データ入力!J39,2,2)&amp;MID(データ入力!J39,4,2)&amp;MID(データ入力!J39,6,2))</f>
        <v/>
      </c>
      <c r="J41" s="213" t="str">
        <f>IF(データ入力!I39="","",データ入力!I39)</f>
        <v/>
      </c>
      <c r="K41" s="208" t="str">
        <f>IF(データ入力!D39="","",データ入力!D39)</f>
        <v/>
      </c>
      <c r="L41" s="208" t="str">
        <f>IF(データ入力!F39="","","R")</f>
        <v/>
      </c>
      <c r="M41" s="214" t="str">
        <f>IF(データ入力!F39="","",MID(データ入力!F39,2,2)&amp;MID(データ入力!F39,4,2)&amp;MID(データ入力!F39,6,2))</f>
        <v/>
      </c>
      <c r="N41" s="214" t="str">
        <f>IF(データ入力!Q39="","",データ入力!Q39)</f>
        <v/>
      </c>
      <c r="O41" s="215" t="str">
        <f>IF(データ入力!L39="","",データ入力!L39)</f>
        <v/>
      </c>
      <c r="P41" s="216" t="str">
        <f>IF(データ入力!T39=0,"",データ入力!T39)</f>
        <v/>
      </c>
      <c r="Q41" s="259"/>
    </row>
    <row r="42" spans="1:17" ht="27.75" customHeight="1" x14ac:dyDescent="0.15">
      <c r="A42" s="227">
        <v>39</v>
      </c>
      <c r="B42" s="209" t="str">
        <f>IF(データ入力!B40="","",(データ入力!B40))</f>
        <v/>
      </c>
      <c r="C42" s="210" t="str">
        <f>IF(データ入力!N40="","",データ入力!N40)</f>
        <v/>
      </c>
      <c r="D42" s="211" t="str">
        <f>IF(データ入力!P40="","",データ入力!P40)</f>
        <v/>
      </c>
      <c r="E42" s="210" t="str">
        <f>IF(データ入力!C40="","",データ入力!C40)</f>
        <v/>
      </c>
      <c r="F42" s="212" t="str">
        <f>IF(データ入力!H40="","",データ入力!H40)</f>
        <v/>
      </c>
      <c r="G42" s="212" t="str">
        <f>IF(データ入力!G40="","",データ入力!G40)</f>
        <v/>
      </c>
      <c r="H42" s="208" t="str">
        <f>IF(データ入力!J40="","",IF(LEFT(データ入力!J40,1)="3","S",IF(LEFT(データ入力!J40,1)="4","H","R")))</f>
        <v/>
      </c>
      <c r="I42" s="213" t="str">
        <f>IF(データ入力!J40="","",MID(データ入力!J40,2,2)&amp;MID(データ入力!J40,4,2)&amp;MID(データ入力!J40,6,2))</f>
        <v/>
      </c>
      <c r="J42" s="213" t="str">
        <f>IF(データ入力!I40="","",データ入力!I40)</f>
        <v/>
      </c>
      <c r="K42" s="208" t="str">
        <f>IF(データ入力!D40="","",データ入力!D40)</f>
        <v/>
      </c>
      <c r="L42" s="208" t="str">
        <f>IF(データ入力!F40="","","R")</f>
        <v/>
      </c>
      <c r="M42" s="214" t="str">
        <f>IF(データ入力!F40="","",MID(データ入力!F40,2,2)&amp;MID(データ入力!F40,4,2)&amp;MID(データ入力!F40,6,2))</f>
        <v/>
      </c>
      <c r="N42" s="214" t="str">
        <f>IF(データ入力!Q40="","",データ入力!Q40)</f>
        <v/>
      </c>
      <c r="O42" s="215" t="str">
        <f>IF(データ入力!L40="","",データ入力!L40)</f>
        <v/>
      </c>
      <c r="P42" s="216" t="str">
        <f>IF(データ入力!T40=0,"",データ入力!T40)</f>
        <v/>
      </c>
      <c r="Q42" s="259"/>
    </row>
    <row r="43" spans="1:17" ht="27.75" customHeight="1" x14ac:dyDescent="0.15">
      <c r="A43" s="227">
        <v>40</v>
      </c>
      <c r="B43" s="209" t="str">
        <f>IF(データ入力!B41="","",(データ入力!B41))</f>
        <v/>
      </c>
      <c r="C43" s="210" t="str">
        <f>IF(データ入力!N41="","",データ入力!N41)</f>
        <v/>
      </c>
      <c r="D43" s="211" t="str">
        <f>IF(データ入力!P41="","",データ入力!P41)</f>
        <v/>
      </c>
      <c r="E43" s="210" t="str">
        <f>IF(データ入力!C41="","",データ入力!C41)</f>
        <v/>
      </c>
      <c r="F43" s="212" t="str">
        <f>IF(データ入力!H41="","",データ入力!H41)</f>
        <v/>
      </c>
      <c r="G43" s="212" t="str">
        <f>IF(データ入力!G41="","",データ入力!G41)</f>
        <v/>
      </c>
      <c r="H43" s="208" t="str">
        <f>IF(データ入力!J41="","",IF(LEFT(データ入力!J41,1)="3","S",IF(LEFT(データ入力!J41,1)="4","H","R")))</f>
        <v/>
      </c>
      <c r="I43" s="213" t="str">
        <f>IF(データ入力!J41="","",MID(データ入力!J41,2,2)&amp;MID(データ入力!J41,4,2)&amp;MID(データ入力!J41,6,2))</f>
        <v/>
      </c>
      <c r="J43" s="213" t="str">
        <f>IF(データ入力!I41="","",データ入力!I41)</f>
        <v/>
      </c>
      <c r="K43" s="208" t="str">
        <f>IF(データ入力!D41="","",データ入力!D41)</f>
        <v/>
      </c>
      <c r="L43" s="208" t="str">
        <f>IF(データ入力!F41="","","R")</f>
        <v/>
      </c>
      <c r="M43" s="214" t="str">
        <f>IF(データ入力!F41="","",MID(データ入力!F41,2,2)&amp;MID(データ入力!F41,4,2)&amp;MID(データ入力!F41,6,2))</f>
        <v/>
      </c>
      <c r="N43" s="214" t="str">
        <f>IF(データ入力!Q41="","",データ入力!Q41)</f>
        <v/>
      </c>
      <c r="O43" s="215" t="str">
        <f>IF(データ入力!L41="","",データ入力!L41)</f>
        <v/>
      </c>
      <c r="P43" s="216" t="str">
        <f>IF(データ入力!T41=0,"",データ入力!T41)</f>
        <v/>
      </c>
      <c r="Q43" s="259"/>
    </row>
    <row r="44" spans="1:17" ht="27.75" customHeight="1" x14ac:dyDescent="0.15">
      <c r="A44" s="227">
        <v>41</v>
      </c>
      <c r="B44" s="209" t="str">
        <f>IF(データ入力!B42="","",(データ入力!B42))</f>
        <v/>
      </c>
      <c r="C44" s="210" t="str">
        <f>IF(データ入力!N42="","",データ入力!N42)</f>
        <v/>
      </c>
      <c r="D44" s="211" t="str">
        <f>IF(データ入力!P42="","",データ入力!P42)</f>
        <v/>
      </c>
      <c r="E44" s="210" t="str">
        <f>IF(データ入力!C42="","",データ入力!C42)</f>
        <v/>
      </c>
      <c r="F44" s="212" t="str">
        <f>IF(データ入力!H42="","",データ入力!H42)</f>
        <v/>
      </c>
      <c r="G44" s="212" t="str">
        <f>IF(データ入力!G42="","",データ入力!G42)</f>
        <v/>
      </c>
      <c r="H44" s="208" t="str">
        <f>IF(データ入力!J42="","",IF(LEFT(データ入力!J42,1)="3","S",IF(LEFT(データ入力!J42,1)="4","H","R")))</f>
        <v/>
      </c>
      <c r="I44" s="213" t="str">
        <f>IF(データ入力!J42="","",MID(データ入力!J42,2,2)&amp;MID(データ入力!J42,4,2)&amp;MID(データ入力!J42,6,2))</f>
        <v/>
      </c>
      <c r="J44" s="213" t="str">
        <f>IF(データ入力!I42="","",データ入力!I42)</f>
        <v/>
      </c>
      <c r="K44" s="208" t="str">
        <f>IF(データ入力!D42="","",データ入力!D42)</f>
        <v/>
      </c>
      <c r="L44" s="208" t="str">
        <f>IF(データ入力!F42="","","R")</f>
        <v/>
      </c>
      <c r="M44" s="214" t="str">
        <f>IF(データ入力!F42="","",MID(データ入力!F42,2,2)&amp;MID(データ入力!F42,4,2)&amp;MID(データ入力!F42,6,2))</f>
        <v/>
      </c>
      <c r="N44" s="214" t="str">
        <f>IF(データ入力!Q42="","",データ入力!Q42)</f>
        <v/>
      </c>
      <c r="O44" s="215" t="str">
        <f>IF(データ入力!L42="","",データ入力!L42)</f>
        <v/>
      </c>
      <c r="P44" s="216" t="str">
        <f>IF(データ入力!T42=0,"",データ入力!T42)</f>
        <v/>
      </c>
      <c r="Q44" s="259"/>
    </row>
    <row r="45" spans="1:17" ht="27.75" customHeight="1" x14ac:dyDescent="0.15">
      <c r="A45" s="227">
        <v>42</v>
      </c>
      <c r="B45" s="209" t="str">
        <f>IF(データ入力!B43="","",(データ入力!B43))</f>
        <v/>
      </c>
      <c r="C45" s="210" t="str">
        <f>IF(データ入力!N43="","",データ入力!N43)</f>
        <v/>
      </c>
      <c r="D45" s="211" t="str">
        <f>IF(データ入力!P43="","",データ入力!P43)</f>
        <v/>
      </c>
      <c r="E45" s="210" t="str">
        <f>IF(データ入力!C43="","",データ入力!C43)</f>
        <v/>
      </c>
      <c r="F45" s="212" t="str">
        <f>IF(データ入力!H43="","",データ入力!H43)</f>
        <v/>
      </c>
      <c r="G45" s="212" t="str">
        <f>IF(データ入力!G43="","",データ入力!G43)</f>
        <v/>
      </c>
      <c r="H45" s="208" t="str">
        <f>IF(データ入力!J43="","",IF(LEFT(データ入力!J43,1)="3","S",IF(LEFT(データ入力!J43,1)="4","H","R")))</f>
        <v/>
      </c>
      <c r="I45" s="213" t="str">
        <f>IF(データ入力!J43="","",MID(データ入力!J43,2,2)&amp;MID(データ入力!J43,4,2)&amp;MID(データ入力!J43,6,2))</f>
        <v/>
      </c>
      <c r="J45" s="213" t="str">
        <f>IF(データ入力!I43="","",データ入力!I43)</f>
        <v/>
      </c>
      <c r="K45" s="208" t="str">
        <f>IF(データ入力!D43="","",データ入力!D43)</f>
        <v/>
      </c>
      <c r="L45" s="208" t="str">
        <f>IF(データ入力!F43="","","R")</f>
        <v/>
      </c>
      <c r="M45" s="214" t="str">
        <f>IF(データ入力!F43="","",MID(データ入力!F43,2,2)&amp;MID(データ入力!F43,4,2)&amp;MID(データ入力!F43,6,2))</f>
        <v/>
      </c>
      <c r="N45" s="214" t="str">
        <f>IF(データ入力!Q43="","",データ入力!Q43)</f>
        <v/>
      </c>
      <c r="O45" s="215" t="str">
        <f>IF(データ入力!L43="","",データ入力!L43)</f>
        <v/>
      </c>
      <c r="P45" s="216" t="str">
        <f>IF(データ入力!T43=0,"",データ入力!T43)</f>
        <v/>
      </c>
      <c r="Q45" s="259"/>
    </row>
    <row r="46" spans="1:17" ht="27.75" customHeight="1" x14ac:dyDescent="0.15">
      <c r="A46" s="227">
        <v>43</v>
      </c>
      <c r="B46" s="209" t="str">
        <f>IF(データ入力!B44="","",(データ入力!B44))</f>
        <v/>
      </c>
      <c r="C46" s="210" t="str">
        <f>IF(データ入力!N44="","",データ入力!N44)</f>
        <v/>
      </c>
      <c r="D46" s="211" t="str">
        <f>IF(データ入力!P44="","",データ入力!P44)</f>
        <v/>
      </c>
      <c r="E46" s="210" t="str">
        <f>IF(データ入力!C44="","",データ入力!C44)</f>
        <v/>
      </c>
      <c r="F46" s="212" t="str">
        <f>IF(データ入力!H44="","",データ入力!H44)</f>
        <v/>
      </c>
      <c r="G46" s="212" t="str">
        <f>IF(データ入力!G44="","",データ入力!G44)</f>
        <v/>
      </c>
      <c r="H46" s="208" t="str">
        <f>IF(データ入力!J44="","",IF(LEFT(データ入力!J44,1)="3","S",IF(LEFT(データ入力!J44,1)="4","H","R")))</f>
        <v/>
      </c>
      <c r="I46" s="213" t="str">
        <f>IF(データ入力!J44="","",MID(データ入力!J44,2,2)&amp;MID(データ入力!J44,4,2)&amp;MID(データ入力!J44,6,2))</f>
        <v/>
      </c>
      <c r="J46" s="213" t="str">
        <f>IF(データ入力!I44="","",データ入力!I44)</f>
        <v/>
      </c>
      <c r="K46" s="208" t="str">
        <f>IF(データ入力!D44="","",データ入力!D44)</f>
        <v/>
      </c>
      <c r="L46" s="208" t="str">
        <f>IF(データ入力!F44="","","R")</f>
        <v/>
      </c>
      <c r="M46" s="214" t="str">
        <f>IF(データ入力!F44="","",MID(データ入力!F44,2,2)&amp;MID(データ入力!F44,4,2)&amp;MID(データ入力!F44,6,2))</f>
        <v/>
      </c>
      <c r="N46" s="214" t="str">
        <f>IF(データ入力!Q44="","",データ入力!Q44)</f>
        <v/>
      </c>
      <c r="O46" s="215" t="str">
        <f>IF(データ入力!L44="","",データ入力!L44)</f>
        <v/>
      </c>
      <c r="P46" s="216" t="str">
        <f>IF(データ入力!T44=0,"",データ入力!T44)</f>
        <v/>
      </c>
      <c r="Q46" s="259"/>
    </row>
    <row r="47" spans="1:17" ht="27.75" customHeight="1" x14ac:dyDescent="0.15">
      <c r="A47" s="227">
        <v>44</v>
      </c>
      <c r="B47" s="209" t="str">
        <f>IF(データ入力!B45="","",(データ入力!B45))</f>
        <v/>
      </c>
      <c r="C47" s="210" t="str">
        <f>IF(データ入力!N45="","",データ入力!N45)</f>
        <v/>
      </c>
      <c r="D47" s="211" t="str">
        <f>IF(データ入力!P45="","",データ入力!P45)</f>
        <v/>
      </c>
      <c r="E47" s="210" t="str">
        <f>IF(データ入力!C45="","",データ入力!C45)</f>
        <v/>
      </c>
      <c r="F47" s="212" t="str">
        <f>IF(データ入力!H45="","",データ入力!H45)</f>
        <v/>
      </c>
      <c r="G47" s="212" t="str">
        <f>IF(データ入力!G45="","",データ入力!G45)</f>
        <v/>
      </c>
      <c r="H47" s="208" t="str">
        <f>IF(データ入力!J45="","",IF(LEFT(データ入力!J45,1)="3","S",IF(LEFT(データ入力!J45,1)="4","H","R")))</f>
        <v/>
      </c>
      <c r="I47" s="213" t="str">
        <f>IF(データ入力!J45="","",MID(データ入力!J45,2,2)&amp;MID(データ入力!J45,4,2)&amp;MID(データ入力!J45,6,2))</f>
        <v/>
      </c>
      <c r="J47" s="213" t="str">
        <f>IF(データ入力!I45="","",データ入力!I45)</f>
        <v/>
      </c>
      <c r="K47" s="208" t="str">
        <f>IF(データ入力!D45="","",データ入力!D45)</f>
        <v/>
      </c>
      <c r="L47" s="208" t="str">
        <f>IF(データ入力!F45="","","R")</f>
        <v/>
      </c>
      <c r="M47" s="214" t="str">
        <f>IF(データ入力!F45="","",MID(データ入力!F45,2,2)&amp;MID(データ入力!F45,4,2)&amp;MID(データ入力!F45,6,2))</f>
        <v/>
      </c>
      <c r="N47" s="214" t="str">
        <f>IF(データ入力!Q45="","",データ入力!Q45)</f>
        <v/>
      </c>
      <c r="O47" s="215" t="str">
        <f>IF(データ入力!L45="","",データ入力!L45)</f>
        <v/>
      </c>
      <c r="P47" s="216" t="str">
        <f>IF(データ入力!T45=0,"",データ入力!T45)</f>
        <v/>
      </c>
      <c r="Q47" s="259"/>
    </row>
    <row r="48" spans="1:17" ht="27.75" customHeight="1" x14ac:dyDescent="0.15">
      <c r="A48" s="227">
        <v>45</v>
      </c>
      <c r="B48" s="209" t="str">
        <f>IF(データ入力!B46="","",(データ入力!B46))</f>
        <v/>
      </c>
      <c r="C48" s="210" t="str">
        <f>IF(データ入力!N46="","",データ入力!N46)</f>
        <v/>
      </c>
      <c r="D48" s="211" t="str">
        <f>IF(データ入力!P46="","",データ入力!P46)</f>
        <v/>
      </c>
      <c r="E48" s="210" t="str">
        <f>IF(データ入力!C46="","",データ入力!C46)</f>
        <v/>
      </c>
      <c r="F48" s="212" t="str">
        <f>IF(データ入力!H46="","",データ入力!H46)</f>
        <v/>
      </c>
      <c r="G48" s="212" t="str">
        <f>IF(データ入力!G46="","",データ入力!G46)</f>
        <v/>
      </c>
      <c r="H48" s="208" t="str">
        <f>IF(データ入力!J46="","",IF(LEFT(データ入力!J46,1)="3","S",IF(LEFT(データ入力!J46,1)="4","H","R")))</f>
        <v/>
      </c>
      <c r="I48" s="213" t="str">
        <f>IF(データ入力!J46="","",MID(データ入力!J46,2,2)&amp;MID(データ入力!J46,4,2)&amp;MID(データ入力!J46,6,2))</f>
        <v/>
      </c>
      <c r="J48" s="213" t="str">
        <f>IF(データ入力!I46="","",データ入力!I46)</f>
        <v/>
      </c>
      <c r="K48" s="208" t="str">
        <f>IF(データ入力!D46="","",データ入力!D46)</f>
        <v/>
      </c>
      <c r="L48" s="208" t="str">
        <f>IF(データ入力!F46="","","R")</f>
        <v/>
      </c>
      <c r="M48" s="214" t="str">
        <f>IF(データ入力!F46="","",MID(データ入力!F46,2,2)&amp;MID(データ入力!F46,4,2)&amp;MID(データ入力!F46,6,2))</f>
        <v/>
      </c>
      <c r="N48" s="214" t="str">
        <f>IF(データ入力!Q46="","",データ入力!Q46)</f>
        <v/>
      </c>
      <c r="O48" s="215" t="str">
        <f>IF(データ入力!L46="","",データ入力!L46)</f>
        <v/>
      </c>
      <c r="P48" s="216" t="str">
        <f>IF(データ入力!T46=0,"",データ入力!T46)</f>
        <v/>
      </c>
      <c r="Q48" s="259"/>
    </row>
    <row r="49" spans="1:17" ht="27.75" customHeight="1" x14ac:dyDescent="0.15">
      <c r="A49" s="227">
        <v>46</v>
      </c>
      <c r="B49" s="209" t="str">
        <f>IF(データ入力!B47="","",(データ入力!B47))</f>
        <v/>
      </c>
      <c r="C49" s="210" t="str">
        <f>IF(データ入力!N47="","",データ入力!N47)</f>
        <v/>
      </c>
      <c r="D49" s="211" t="str">
        <f>IF(データ入力!P47="","",データ入力!P47)</f>
        <v/>
      </c>
      <c r="E49" s="210" t="str">
        <f>IF(データ入力!C47="","",データ入力!C47)</f>
        <v/>
      </c>
      <c r="F49" s="212" t="str">
        <f>IF(データ入力!H47="","",データ入力!H47)</f>
        <v/>
      </c>
      <c r="G49" s="212" t="str">
        <f>IF(データ入力!G47="","",データ入力!G47)</f>
        <v/>
      </c>
      <c r="H49" s="208" t="str">
        <f>IF(データ入力!J47="","",IF(LEFT(データ入力!J47,1)="3","S",IF(LEFT(データ入力!J47,1)="4","H","R")))</f>
        <v/>
      </c>
      <c r="I49" s="213" t="str">
        <f>IF(データ入力!J47="","",MID(データ入力!J47,2,2)&amp;MID(データ入力!J47,4,2)&amp;MID(データ入力!J47,6,2))</f>
        <v/>
      </c>
      <c r="J49" s="213" t="str">
        <f>IF(データ入力!I47="","",データ入力!I47)</f>
        <v/>
      </c>
      <c r="K49" s="208" t="str">
        <f>IF(データ入力!D47="","",データ入力!D47)</f>
        <v/>
      </c>
      <c r="L49" s="208" t="str">
        <f>IF(データ入力!F47="","","R")</f>
        <v/>
      </c>
      <c r="M49" s="214" t="str">
        <f>IF(データ入力!F47="","",MID(データ入力!F47,2,2)&amp;MID(データ入力!F47,4,2)&amp;MID(データ入力!F47,6,2))</f>
        <v/>
      </c>
      <c r="N49" s="214" t="str">
        <f>IF(データ入力!Q47="","",データ入力!Q47)</f>
        <v/>
      </c>
      <c r="O49" s="215" t="str">
        <f>IF(データ入力!L47="","",データ入力!L47)</f>
        <v/>
      </c>
      <c r="P49" s="216" t="str">
        <f>IF(データ入力!T47=0,"",データ入力!T47)</f>
        <v/>
      </c>
      <c r="Q49" s="259"/>
    </row>
    <row r="50" spans="1:17" ht="27.75" customHeight="1" x14ac:dyDescent="0.15">
      <c r="A50" s="227">
        <v>47</v>
      </c>
      <c r="B50" s="209" t="str">
        <f>IF(データ入力!B48="","",(データ入力!B48))</f>
        <v/>
      </c>
      <c r="C50" s="210" t="str">
        <f>IF(データ入力!N48="","",データ入力!N48)</f>
        <v/>
      </c>
      <c r="D50" s="211" t="str">
        <f>IF(データ入力!P48="","",データ入力!P48)</f>
        <v/>
      </c>
      <c r="E50" s="210" t="str">
        <f>IF(データ入力!C48="","",データ入力!C48)</f>
        <v/>
      </c>
      <c r="F50" s="212" t="str">
        <f>IF(データ入力!H48="","",データ入力!H48)</f>
        <v/>
      </c>
      <c r="G50" s="212" t="str">
        <f>IF(データ入力!G48="","",データ入力!G48)</f>
        <v/>
      </c>
      <c r="H50" s="208" t="str">
        <f>IF(データ入力!J48="","",IF(LEFT(データ入力!J48,1)="3","S",IF(LEFT(データ入力!J48,1)="4","H","R")))</f>
        <v/>
      </c>
      <c r="I50" s="213" t="str">
        <f>IF(データ入力!J48="","",MID(データ入力!J48,2,2)&amp;MID(データ入力!J48,4,2)&amp;MID(データ入力!J48,6,2))</f>
        <v/>
      </c>
      <c r="J50" s="213" t="str">
        <f>IF(データ入力!I48="","",データ入力!I48)</f>
        <v/>
      </c>
      <c r="K50" s="208" t="str">
        <f>IF(データ入力!D48="","",データ入力!D48)</f>
        <v/>
      </c>
      <c r="L50" s="208" t="str">
        <f>IF(データ入力!F48="","","R")</f>
        <v/>
      </c>
      <c r="M50" s="214" t="str">
        <f>IF(データ入力!F48="","",MID(データ入力!F48,2,2)&amp;MID(データ入力!F48,4,2)&amp;MID(データ入力!F48,6,2))</f>
        <v/>
      </c>
      <c r="N50" s="214" t="str">
        <f>IF(データ入力!Q48="","",データ入力!Q48)</f>
        <v/>
      </c>
      <c r="O50" s="215" t="str">
        <f>IF(データ入力!L48="","",データ入力!L48)</f>
        <v/>
      </c>
      <c r="P50" s="216" t="str">
        <f>IF(データ入力!T48=0,"",データ入力!T48)</f>
        <v/>
      </c>
      <c r="Q50" s="259"/>
    </row>
    <row r="51" spans="1:17" ht="27.75" customHeight="1" x14ac:dyDescent="0.15">
      <c r="A51" s="227">
        <v>48</v>
      </c>
      <c r="B51" s="209" t="str">
        <f>IF(データ入力!B49="","",(データ入力!B49))</f>
        <v/>
      </c>
      <c r="C51" s="210" t="str">
        <f>IF(データ入力!N49="","",データ入力!N49)</f>
        <v/>
      </c>
      <c r="D51" s="211" t="str">
        <f>IF(データ入力!P49="","",データ入力!P49)</f>
        <v/>
      </c>
      <c r="E51" s="210" t="str">
        <f>IF(データ入力!C49="","",データ入力!C49)</f>
        <v/>
      </c>
      <c r="F51" s="212" t="str">
        <f>IF(データ入力!H49="","",データ入力!H49)</f>
        <v/>
      </c>
      <c r="G51" s="212" t="str">
        <f>IF(データ入力!G49="","",データ入力!G49)</f>
        <v/>
      </c>
      <c r="H51" s="208" t="str">
        <f>IF(データ入力!J49="","",IF(LEFT(データ入力!J49,1)="3","S",IF(LEFT(データ入力!J49,1)="4","H","R")))</f>
        <v/>
      </c>
      <c r="I51" s="213" t="str">
        <f>IF(データ入力!J49="","",MID(データ入力!J49,2,2)&amp;MID(データ入力!J49,4,2)&amp;MID(データ入力!J49,6,2))</f>
        <v/>
      </c>
      <c r="J51" s="213" t="str">
        <f>IF(データ入力!I49="","",データ入力!I49)</f>
        <v/>
      </c>
      <c r="K51" s="208" t="str">
        <f>IF(データ入力!D49="","",データ入力!D49)</f>
        <v/>
      </c>
      <c r="L51" s="208" t="str">
        <f>IF(データ入力!F49="","","R")</f>
        <v/>
      </c>
      <c r="M51" s="214" t="str">
        <f>IF(データ入力!F49="","",MID(データ入力!F49,2,2)&amp;MID(データ入力!F49,4,2)&amp;MID(データ入力!F49,6,2))</f>
        <v/>
      </c>
      <c r="N51" s="214" t="str">
        <f>IF(データ入力!Q49="","",データ入力!Q49)</f>
        <v/>
      </c>
      <c r="O51" s="215" t="str">
        <f>IF(データ入力!L49="","",データ入力!L49)</f>
        <v/>
      </c>
      <c r="P51" s="216" t="str">
        <f>IF(データ入力!T49=0,"",データ入力!T49)</f>
        <v/>
      </c>
      <c r="Q51" s="259"/>
    </row>
    <row r="52" spans="1:17" ht="27.75" customHeight="1" x14ac:dyDescent="0.15">
      <c r="A52" s="227">
        <v>49</v>
      </c>
      <c r="B52" s="209" t="str">
        <f>IF(データ入力!B50="","",(データ入力!B50))</f>
        <v/>
      </c>
      <c r="C52" s="210" t="str">
        <f>IF(データ入力!N50="","",データ入力!N50)</f>
        <v/>
      </c>
      <c r="D52" s="211" t="str">
        <f>IF(データ入力!P50="","",データ入力!P50)</f>
        <v/>
      </c>
      <c r="E52" s="210" t="str">
        <f>IF(データ入力!C50="","",データ入力!C50)</f>
        <v/>
      </c>
      <c r="F52" s="212" t="str">
        <f>IF(データ入力!H50="","",データ入力!H50)</f>
        <v/>
      </c>
      <c r="G52" s="212" t="str">
        <f>IF(データ入力!G50="","",データ入力!G50)</f>
        <v/>
      </c>
      <c r="H52" s="208" t="str">
        <f>IF(データ入力!J50="","",IF(LEFT(データ入力!J50,1)="3","S",IF(LEFT(データ入力!J50,1)="4","H","R")))</f>
        <v/>
      </c>
      <c r="I52" s="213" t="str">
        <f>IF(データ入力!J50="","",MID(データ入力!J50,2,2)&amp;MID(データ入力!J50,4,2)&amp;MID(データ入力!J50,6,2))</f>
        <v/>
      </c>
      <c r="J52" s="213" t="str">
        <f>IF(データ入力!I50="","",データ入力!I50)</f>
        <v/>
      </c>
      <c r="K52" s="208" t="str">
        <f>IF(データ入力!D50="","",データ入力!D50)</f>
        <v/>
      </c>
      <c r="L52" s="208" t="str">
        <f>IF(データ入力!F50="","","R")</f>
        <v/>
      </c>
      <c r="M52" s="214" t="str">
        <f>IF(データ入力!F50="","",MID(データ入力!F50,2,2)&amp;MID(データ入力!F50,4,2)&amp;MID(データ入力!F50,6,2))</f>
        <v/>
      </c>
      <c r="N52" s="214" t="str">
        <f>IF(データ入力!Q50="","",データ入力!Q50)</f>
        <v/>
      </c>
      <c r="O52" s="215" t="str">
        <f>IF(データ入力!L50="","",データ入力!L50)</f>
        <v/>
      </c>
      <c r="P52" s="216" t="str">
        <f>IF(データ入力!T50=0,"",データ入力!T50)</f>
        <v/>
      </c>
      <c r="Q52" s="259"/>
    </row>
    <row r="53" spans="1:17" ht="27.75" customHeight="1" x14ac:dyDescent="0.15">
      <c r="A53" s="227">
        <v>50</v>
      </c>
      <c r="B53" s="209" t="str">
        <f>IF(データ入力!B51="","",(データ入力!B51))</f>
        <v/>
      </c>
      <c r="C53" s="210" t="str">
        <f>IF(データ入力!N51="","",データ入力!N51)</f>
        <v/>
      </c>
      <c r="D53" s="211" t="str">
        <f>IF(データ入力!P51="","",データ入力!P51)</f>
        <v/>
      </c>
      <c r="E53" s="210" t="str">
        <f>IF(データ入力!C51="","",データ入力!C51)</f>
        <v/>
      </c>
      <c r="F53" s="212" t="str">
        <f>IF(データ入力!H51="","",データ入力!H51)</f>
        <v/>
      </c>
      <c r="G53" s="212" t="str">
        <f>IF(データ入力!G51="","",データ入力!G51)</f>
        <v/>
      </c>
      <c r="H53" s="208" t="str">
        <f>IF(データ入力!J51="","",IF(LEFT(データ入力!J51,1)="3","S",IF(LEFT(データ入力!J51,1)="4","H","R")))</f>
        <v/>
      </c>
      <c r="I53" s="213" t="str">
        <f>IF(データ入力!J51="","",MID(データ入力!J51,2,2)&amp;MID(データ入力!J51,4,2)&amp;MID(データ入力!J51,6,2))</f>
        <v/>
      </c>
      <c r="J53" s="213" t="str">
        <f>IF(データ入力!I51="","",データ入力!I51)</f>
        <v/>
      </c>
      <c r="K53" s="208" t="str">
        <f>IF(データ入力!D51="","",データ入力!D51)</f>
        <v/>
      </c>
      <c r="L53" s="208" t="str">
        <f>IF(データ入力!F51="","","R")</f>
        <v/>
      </c>
      <c r="M53" s="214" t="str">
        <f>IF(データ入力!F51="","",MID(データ入力!F51,2,2)&amp;MID(データ入力!F51,4,2)&amp;MID(データ入力!F51,6,2))</f>
        <v/>
      </c>
      <c r="N53" s="214" t="str">
        <f>IF(データ入力!Q51="","",データ入力!Q51)</f>
        <v/>
      </c>
      <c r="O53" s="215" t="str">
        <f>IF(データ入力!L51="","",データ入力!L51)</f>
        <v/>
      </c>
      <c r="P53" s="216" t="str">
        <f>IF(データ入力!T51=0,"",データ入力!T51)</f>
        <v/>
      </c>
      <c r="Q53" s="259"/>
    </row>
    <row r="54" spans="1:17" ht="27.75" customHeight="1" x14ac:dyDescent="0.15">
      <c r="A54" s="227">
        <v>51</v>
      </c>
      <c r="B54" s="209" t="str">
        <f>IF(データ入力!B52="","",(データ入力!B52))</f>
        <v/>
      </c>
      <c r="C54" s="210" t="str">
        <f>IF(データ入力!N52="","",データ入力!N52)</f>
        <v/>
      </c>
      <c r="D54" s="211" t="str">
        <f>IF(データ入力!P52="","",データ入力!P52)</f>
        <v/>
      </c>
      <c r="E54" s="210" t="str">
        <f>IF(データ入力!C52="","",データ入力!C52)</f>
        <v/>
      </c>
      <c r="F54" s="212" t="str">
        <f>IF(データ入力!H52="","",データ入力!H52)</f>
        <v/>
      </c>
      <c r="G54" s="212" t="str">
        <f>IF(データ入力!G52="","",データ入力!G52)</f>
        <v/>
      </c>
      <c r="H54" s="208" t="str">
        <f>IF(データ入力!J52="","",IF(LEFT(データ入力!J52,1)="3","S",IF(LEFT(データ入力!J52,1)="4","H","R")))</f>
        <v/>
      </c>
      <c r="I54" s="213" t="str">
        <f>IF(データ入力!J52="","",MID(データ入力!J52,2,2)&amp;MID(データ入力!J52,4,2)&amp;MID(データ入力!J52,6,2))</f>
        <v/>
      </c>
      <c r="J54" s="213" t="str">
        <f>IF(データ入力!I52="","",データ入力!I52)</f>
        <v/>
      </c>
      <c r="K54" s="208" t="str">
        <f>IF(データ入力!D52="","",データ入力!D52)</f>
        <v/>
      </c>
      <c r="L54" s="208" t="str">
        <f>IF(データ入力!F52="","","R")</f>
        <v/>
      </c>
      <c r="M54" s="214" t="str">
        <f>IF(データ入力!F52="","",MID(データ入力!F52,2,2)&amp;MID(データ入力!F52,4,2)&amp;MID(データ入力!F52,6,2))</f>
        <v/>
      </c>
      <c r="N54" s="214" t="str">
        <f>IF(データ入力!Q52="","",データ入力!Q52)</f>
        <v/>
      </c>
      <c r="O54" s="215" t="str">
        <f>IF(データ入力!L52="","",データ入力!L52)</f>
        <v/>
      </c>
      <c r="P54" s="216" t="str">
        <f>IF(データ入力!T52=0,"",データ入力!T52)</f>
        <v/>
      </c>
      <c r="Q54" s="259"/>
    </row>
    <row r="55" spans="1:17" ht="27.75" customHeight="1" x14ac:dyDescent="0.15">
      <c r="A55" s="227">
        <v>52</v>
      </c>
      <c r="B55" s="209" t="str">
        <f>IF(データ入力!B53="","",(データ入力!B53))</f>
        <v/>
      </c>
      <c r="C55" s="210" t="str">
        <f>IF(データ入力!N53="","",データ入力!N53)</f>
        <v/>
      </c>
      <c r="D55" s="211" t="str">
        <f>IF(データ入力!P53="","",データ入力!P53)</f>
        <v/>
      </c>
      <c r="E55" s="210" t="str">
        <f>IF(データ入力!C53="","",データ入力!C53)</f>
        <v/>
      </c>
      <c r="F55" s="212" t="str">
        <f>IF(データ入力!H53="","",データ入力!H53)</f>
        <v/>
      </c>
      <c r="G55" s="212" t="str">
        <f>IF(データ入力!G53="","",データ入力!G53)</f>
        <v/>
      </c>
      <c r="H55" s="208" t="str">
        <f>IF(データ入力!J53="","",IF(LEFT(データ入力!J53,1)="3","S",IF(LEFT(データ入力!J53,1)="4","H","R")))</f>
        <v/>
      </c>
      <c r="I55" s="213" t="str">
        <f>IF(データ入力!J53="","",MID(データ入力!J53,2,2)&amp;MID(データ入力!J53,4,2)&amp;MID(データ入力!J53,6,2))</f>
        <v/>
      </c>
      <c r="J55" s="213" t="str">
        <f>IF(データ入力!I53="","",データ入力!I53)</f>
        <v/>
      </c>
      <c r="K55" s="208" t="str">
        <f>IF(データ入力!D53="","",データ入力!D53)</f>
        <v/>
      </c>
      <c r="L55" s="208" t="str">
        <f>IF(データ入力!F53="","","R")</f>
        <v/>
      </c>
      <c r="M55" s="214" t="str">
        <f>IF(データ入力!F53="","",MID(データ入力!F53,2,2)&amp;MID(データ入力!F53,4,2)&amp;MID(データ入力!F53,6,2))</f>
        <v/>
      </c>
      <c r="N55" s="214" t="str">
        <f>IF(データ入力!Q53="","",データ入力!Q53)</f>
        <v/>
      </c>
      <c r="O55" s="215" t="str">
        <f>IF(データ入力!L53="","",データ入力!L53)</f>
        <v/>
      </c>
      <c r="P55" s="216" t="str">
        <f>IF(データ入力!T53=0,"",データ入力!T53)</f>
        <v/>
      </c>
      <c r="Q55" s="259"/>
    </row>
    <row r="56" spans="1:17" ht="27.75" customHeight="1" x14ac:dyDescent="0.15">
      <c r="A56" s="227">
        <v>53</v>
      </c>
      <c r="B56" s="209" t="str">
        <f>IF(データ入力!B54="","",(データ入力!B54))</f>
        <v/>
      </c>
      <c r="C56" s="210" t="str">
        <f>IF(データ入力!N54="","",データ入力!N54)</f>
        <v/>
      </c>
      <c r="D56" s="211" t="str">
        <f>IF(データ入力!P54="","",データ入力!P54)</f>
        <v/>
      </c>
      <c r="E56" s="210" t="str">
        <f>IF(データ入力!C54="","",データ入力!C54)</f>
        <v/>
      </c>
      <c r="F56" s="212" t="str">
        <f>IF(データ入力!H54="","",データ入力!H54)</f>
        <v/>
      </c>
      <c r="G56" s="212" t="str">
        <f>IF(データ入力!G54="","",データ入力!G54)</f>
        <v/>
      </c>
      <c r="H56" s="208" t="str">
        <f>IF(データ入力!J54="","",IF(LEFT(データ入力!J54,1)="3","S",IF(LEFT(データ入力!J54,1)="4","H","R")))</f>
        <v/>
      </c>
      <c r="I56" s="213" t="str">
        <f>IF(データ入力!J54="","",MID(データ入力!J54,2,2)&amp;MID(データ入力!J54,4,2)&amp;MID(データ入力!J54,6,2))</f>
        <v/>
      </c>
      <c r="J56" s="213" t="str">
        <f>IF(データ入力!I54="","",データ入力!I54)</f>
        <v/>
      </c>
      <c r="K56" s="208" t="str">
        <f>IF(データ入力!D54="","",データ入力!D54)</f>
        <v/>
      </c>
      <c r="L56" s="208" t="str">
        <f>IF(データ入力!F54="","","R")</f>
        <v/>
      </c>
      <c r="M56" s="214" t="str">
        <f>IF(データ入力!F54="","",MID(データ入力!F54,2,2)&amp;MID(データ入力!F54,4,2)&amp;MID(データ入力!F54,6,2))</f>
        <v/>
      </c>
      <c r="N56" s="214" t="str">
        <f>IF(データ入力!Q54="","",データ入力!Q54)</f>
        <v/>
      </c>
      <c r="O56" s="215" t="str">
        <f>IF(データ入力!L54="","",データ入力!L54)</f>
        <v/>
      </c>
      <c r="P56" s="216" t="str">
        <f>IF(データ入力!T54=0,"",データ入力!T54)</f>
        <v/>
      </c>
      <c r="Q56" s="259"/>
    </row>
    <row r="57" spans="1:17" ht="27.75" customHeight="1" x14ac:dyDescent="0.15">
      <c r="A57" s="227">
        <v>54</v>
      </c>
      <c r="B57" s="209" t="str">
        <f>IF(データ入力!B55="","",(データ入力!B55))</f>
        <v/>
      </c>
      <c r="C57" s="210" t="str">
        <f>IF(データ入力!N55="","",データ入力!N55)</f>
        <v/>
      </c>
      <c r="D57" s="211" t="str">
        <f>IF(データ入力!P55="","",データ入力!P55)</f>
        <v/>
      </c>
      <c r="E57" s="210" t="str">
        <f>IF(データ入力!C55="","",データ入力!C55)</f>
        <v/>
      </c>
      <c r="F57" s="212" t="str">
        <f>IF(データ入力!H55="","",データ入力!H55)</f>
        <v/>
      </c>
      <c r="G57" s="212" t="str">
        <f>IF(データ入力!G55="","",データ入力!G55)</f>
        <v/>
      </c>
      <c r="H57" s="208" t="str">
        <f>IF(データ入力!J55="","",IF(LEFT(データ入力!J55,1)="3","S",IF(LEFT(データ入力!J55,1)="4","H","R")))</f>
        <v/>
      </c>
      <c r="I57" s="213" t="str">
        <f>IF(データ入力!J55="","",MID(データ入力!J55,2,2)&amp;MID(データ入力!J55,4,2)&amp;MID(データ入力!J55,6,2))</f>
        <v/>
      </c>
      <c r="J57" s="213" t="str">
        <f>IF(データ入力!I55="","",データ入力!I55)</f>
        <v/>
      </c>
      <c r="K57" s="208" t="str">
        <f>IF(データ入力!D55="","",データ入力!D55)</f>
        <v/>
      </c>
      <c r="L57" s="208" t="str">
        <f>IF(データ入力!F55="","","R")</f>
        <v/>
      </c>
      <c r="M57" s="214" t="str">
        <f>IF(データ入力!F55="","",MID(データ入力!F55,2,2)&amp;MID(データ入力!F55,4,2)&amp;MID(データ入力!F55,6,2))</f>
        <v/>
      </c>
      <c r="N57" s="214" t="str">
        <f>IF(データ入力!Q55="","",データ入力!Q55)</f>
        <v/>
      </c>
      <c r="O57" s="215" t="str">
        <f>IF(データ入力!L55="","",データ入力!L55)</f>
        <v/>
      </c>
      <c r="P57" s="216" t="str">
        <f>IF(データ入力!T55=0,"",データ入力!T55)</f>
        <v/>
      </c>
      <c r="Q57" s="259"/>
    </row>
    <row r="58" spans="1:17" ht="27.75" customHeight="1" x14ac:dyDescent="0.15">
      <c r="A58" s="227">
        <v>55</v>
      </c>
      <c r="B58" s="209" t="str">
        <f>IF(データ入力!B56="","",(データ入力!B56))</f>
        <v/>
      </c>
      <c r="C58" s="210" t="str">
        <f>IF(データ入力!N56="","",データ入力!N56)</f>
        <v/>
      </c>
      <c r="D58" s="211" t="str">
        <f>IF(データ入力!P56="","",データ入力!P56)</f>
        <v/>
      </c>
      <c r="E58" s="210" t="str">
        <f>IF(データ入力!C56="","",データ入力!C56)</f>
        <v/>
      </c>
      <c r="F58" s="212" t="str">
        <f>IF(データ入力!H56="","",データ入力!H56)</f>
        <v/>
      </c>
      <c r="G58" s="212" t="str">
        <f>IF(データ入力!G56="","",データ入力!G56)</f>
        <v/>
      </c>
      <c r="H58" s="208" t="str">
        <f>IF(データ入力!J56="","",IF(LEFT(データ入力!J56,1)="3","S",IF(LEFT(データ入力!J56,1)="4","H","R")))</f>
        <v/>
      </c>
      <c r="I58" s="213" t="str">
        <f>IF(データ入力!J56="","",MID(データ入力!J56,2,2)&amp;MID(データ入力!J56,4,2)&amp;MID(データ入力!J56,6,2))</f>
        <v/>
      </c>
      <c r="J58" s="213" t="str">
        <f>IF(データ入力!I56="","",データ入力!I56)</f>
        <v/>
      </c>
      <c r="K58" s="208" t="str">
        <f>IF(データ入力!D56="","",データ入力!D56)</f>
        <v/>
      </c>
      <c r="L58" s="208" t="str">
        <f>IF(データ入力!F56="","","R")</f>
        <v/>
      </c>
      <c r="M58" s="214" t="str">
        <f>IF(データ入力!F56="","",MID(データ入力!F56,2,2)&amp;MID(データ入力!F56,4,2)&amp;MID(データ入力!F56,6,2))</f>
        <v/>
      </c>
      <c r="N58" s="214" t="str">
        <f>IF(データ入力!Q56="","",データ入力!Q56)</f>
        <v/>
      </c>
      <c r="O58" s="215" t="str">
        <f>IF(データ入力!L56="","",データ入力!L56)</f>
        <v/>
      </c>
      <c r="P58" s="216" t="str">
        <f>IF(データ入力!T56=0,"",データ入力!T56)</f>
        <v/>
      </c>
      <c r="Q58" s="259"/>
    </row>
    <row r="59" spans="1:17" ht="27.75" customHeight="1" x14ac:dyDescent="0.15">
      <c r="A59" s="227">
        <v>56</v>
      </c>
      <c r="B59" s="209" t="str">
        <f>IF(データ入力!B57="","",(データ入力!B57))</f>
        <v/>
      </c>
      <c r="C59" s="210" t="str">
        <f>IF(データ入力!N57="","",データ入力!N57)</f>
        <v/>
      </c>
      <c r="D59" s="211" t="str">
        <f>IF(データ入力!P57="","",データ入力!P57)</f>
        <v/>
      </c>
      <c r="E59" s="210" t="str">
        <f>IF(データ入力!C57="","",データ入力!C57)</f>
        <v/>
      </c>
      <c r="F59" s="212" t="str">
        <f>IF(データ入力!H57="","",データ入力!H57)</f>
        <v/>
      </c>
      <c r="G59" s="212" t="str">
        <f>IF(データ入力!G57="","",データ入力!G57)</f>
        <v/>
      </c>
      <c r="H59" s="208" t="str">
        <f>IF(データ入力!J57="","",IF(LEFT(データ入力!J57,1)="3","S",IF(LEFT(データ入力!J57,1)="4","H","R")))</f>
        <v/>
      </c>
      <c r="I59" s="213" t="str">
        <f>IF(データ入力!J57="","",MID(データ入力!J57,2,2)&amp;MID(データ入力!J57,4,2)&amp;MID(データ入力!J57,6,2))</f>
        <v/>
      </c>
      <c r="J59" s="213" t="str">
        <f>IF(データ入力!I57="","",データ入力!I57)</f>
        <v/>
      </c>
      <c r="K59" s="208" t="str">
        <f>IF(データ入力!D57="","",データ入力!D57)</f>
        <v/>
      </c>
      <c r="L59" s="208" t="str">
        <f>IF(データ入力!F57="","","R")</f>
        <v/>
      </c>
      <c r="M59" s="214" t="str">
        <f>IF(データ入力!F57="","",MID(データ入力!F57,2,2)&amp;MID(データ入力!F57,4,2)&amp;MID(データ入力!F57,6,2))</f>
        <v/>
      </c>
      <c r="N59" s="214" t="str">
        <f>IF(データ入力!Q57="","",データ入力!Q57)</f>
        <v/>
      </c>
      <c r="O59" s="215" t="str">
        <f>IF(データ入力!L57="","",データ入力!L57)</f>
        <v/>
      </c>
      <c r="P59" s="216" t="str">
        <f>IF(データ入力!T57=0,"",データ入力!T57)</f>
        <v/>
      </c>
      <c r="Q59" s="259"/>
    </row>
    <row r="60" spans="1:17" ht="27.75" customHeight="1" x14ac:dyDescent="0.15">
      <c r="A60" s="227">
        <v>57</v>
      </c>
      <c r="B60" s="209" t="str">
        <f>IF(データ入力!B58="","",(データ入力!B58))</f>
        <v/>
      </c>
      <c r="C60" s="210" t="str">
        <f>IF(データ入力!N58="","",データ入力!N58)</f>
        <v/>
      </c>
      <c r="D60" s="211" t="str">
        <f>IF(データ入力!P58="","",データ入力!P58)</f>
        <v/>
      </c>
      <c r="E60" s="210" t="str">
        <f>IF(データ入力!C58="","",データ入力!C58)</f>
        <v/>
      </c>
      <c r="F60" s="212" t="str">
        <f>IF(データ入力!H58="","",データ入力!H58)</f>
        <v/>
      </c>
      <c r="G60" s="212" t="str">
        <f>IF(データ入力!G58="","",データ入力!G58)</f>
        <v/>
      </c>
      <c r="H60" s="208" t="str">
        <f>IF(データ入力!J58="","",IF(LEFT(データ入力!J58,1)="3","S",IF(LEFT(データ入力!J58,1)="4","H","R")))</f>
        <v/>
      </c>
      <c r="I60" s="213" t="str">
        <f>IF(データ入力!J58="","",MID(データ入力!J58,2,2)&amp;MID(データ入力!J58,4,2)&amp;MID(データ入力!J58,6,2))</f>
        <v/>
      </c>
      <c r="J60" s="213" t="str">
        <f>IF(データ入力!I58="","",データ入力!I58)</f>
        <v/>
      </c>
      <c r="K60" s="208" t="str">
        <f>IF(データ入力!D58="","",データ入力!D58)</f>
        <v/>
      </c>
      <c r="L60" s="208" t="str">
        <f>IF(データ入力!F58="","","R")</f>
        <v/>
      </c>
      <c r="M60" s="214" t="str">
        <f>IF(データ入力!F58="","",MID(データ入力!F58,2,2)&amp;MID(データ入力!F58,4,2)&amp;MID(データ入力!F58,6,2))</f>
        <v/>
      </c>
      <c r="N60" s="214" t="str">
        <f>IF(データ入力!Q58="","",データ入力!Q58)</f>
        <v/>
      </c>
      <c r="O60" s="215" t="str">
        <f>IF(データ入力!L58="","",データ入力!L58)</f>
        <v/>
      </c>
      <c r="P60" s="216" t="str">
        <f>IF(データ入力!T58=0,"",データ入力!T58)</f>
        <v/>
      </c>
      <c r="Q60" s="259"/>
    </row>
    <row r="61" spans="1:17" ht="27.75" customHeight="1" x14ac:dyDescent="0.15">
      <c r="A61" s="227">
        <v>58</v>
      </c>
      <c r="B61" s="209" t="str">
        <f>IF(データ入力!B59="","",(データ入力!B59))</f>
        <v/>
      </c>
      <c r="C61" s="210" t="str">
        <f>IF(データ入力!N59="","",データ入力!N59)</f>
        <v/>
      </c>
      <c r="D61" s="211" t="str">
        <f>IF(データ入力!P59="","",データ入力!P59)</f>
        <v/>
      </c>
      <c r="E61" s="210" t="str">
        <f>IF(データ入力!C59="","",データ入力!C59)</f>
        <v/>
      </c>
      <c r="F61" s="212" t="str">
        <f>IF(データ入力!H59="","",データ入力!H59)</f>
        <v/>
      </c>
      <c r="G61" s="212" t="str">
        <f>IF(データ入力!G59="","",データ入力!G59)</f>
        <v/>
      </c>
      <c r="H61" s="208" t="str">
        <f>IF(データ入力!J59="","",IF(LEFT(データ入力!J59,1)="3","S",IF(LEFT(データ入力!J59,1)="4","H","R")))</f>
        <v/>
      </c>
      <c r="I61" s="213" t="str">
        <f>IF(データ入力!J59="","",MID(データ入力!J59,2,2)&amp;MID(データ入力!J59,4,2)&amp;MID(データ入力!J59,6,2))</f>
        <v/>
      </c>
      <c r="J61" s="213" t="str">
        <f>IF(データ入力!I59="","",データ入力!I59)</f>
        <v/>
      </c>
      <c r="K61" s="208" t="str">
        <f>IF(データ入力!D59="","",データ入力!D59)</f>
        <v/>
      </c>
      <c r="L61" s="208" t="str">
        <f>IF(データ入力!F59="","","R")</f>
        <v/>
      </c>
      <c r="M61" s="214" t="str">
        <f>IF(データ入力!F59="","",MID(データ入力!F59,2,2)&amp;MID(データ入力!F59,4,2)&amp;MID(データ入力!F59,6,2))</f>
        <v/>
      </c>
      <c r="N61" s="214" t="str">
        <f>IF(データ入力!Q59="","",データ入力!Q59)</f>
        <v/>
      </c>
      <c r="O61" s="215" t="str">
        <f>IF(データ入力!L59="","",データ入力!L59)</f>
        <v/>
      </c>
      <c r="P61" s="216" t="str">
        <f>IF(データ入力!T59=0,"",データ入力!T59)</f>
        <v/>
      </c>
      <c r="Q61" s="259"/>
    </row>
    <row r="62" spans="1:17" ht="27.75" customHeight="1" x14ac:dyDescent="0.15">
      <c r="A62" s="227">
        <v>59</v>
      </c>
      <c r="B62" s="209" t="str">
        <f>IF(データ入力!B60="","",(データ入力!B60))</f>
        <v/>
      </c>
      <c r="C62" s="210" t="str">
        <f>IF(データ入力!N60="","",データ入力!N60)</f>
        <v/>
      </c>
      <c r="D62" s="211" t="str">
        <f>IF(データ入力!P60="","",データ入力!P60)</f>
        <v/>
      </c>
      <c r="E62" s="210" t="str">
        <f>IF(データ入力!C60="","",データ入力!C60)</f>
        <v/>
      </c>
      <c r="F62" s="212" t="str">
        <f>IF(データ入力!H60="","",データ入力!H60)</f>
        <v/>
      </c>
      <c r="G62" s="212" t="str">
        <f>IF(データ入力!G60="","",データ入力!G60)</f>
        <v/>
      </c>
      <c r="H62" s="208" t="str">
        <f>IF(データ入力!J60="","",IF(LEFT(データ入力!J60,1)="3","S",IF(LEFT(データ入力!J60,1)="4","H","R")))</f>
        <v/>
      </c>
      <c r="I62" s="213" t="str">
        <f>IF(データ入力!J60="","",MID(データ入力!J60,2,2)&amp;MID(データ入力!J60,4,2)&amp;MID(データ入力!J60,6,2))</f>
        <v/>
      </c>
      <c r="J62" s="213" t="str">
        <f>IF(データ入力!I60="","",データ入力!I60)</f>
        <v/>
      </c>
      <c r="K62" s="208" t="str">
        <f>IF(データ入力!D60="","",データ入力!D60)</f>
        <v/>
      </c>
      <c r="L62" s="208" t="str">
        <f>IF(データ入力!F60="","","R")</f>
        <v/>
      </c>
      <c r="M62" s="214" t="str">
        <f>IF(データ入力!F60="","",MID(データ入力!F60,2,2)&amp;MID(データ入力!F60,4,2)&amp;MID(データ入力!F60,6,2))</f>
        <v/>
      </c>
      <c r="N62" s="214" t="str">
        <f>IF(データ入力!Q60="","",データ入力!Q60)</f>
        <v/>
      </c>
      <c r="O62" s="215" t="str">
        <f>IF(データ入力!L60="","",データ入力!L60)</f>
        <v/>
      </c>
      <c r="P62" s="216" t="str">
        <f>IF(データ入力!T60=0,"",データ入力!T60)</f>
        <v/>
      </c>
      <c r="Q62" s="259"/>
    </row>
    <row r="63" spans="1:17" ht="27.75" customHeight="1" x14ac:dyDescent="0.15">
      <c r="A63" s="227">
        <v>60</v>
      </c>
      <c r="B63" s="209" t="str">
        <f>IF(データ入力!B61="","",(データ入力!B61))</f>
        <v/>
      </c>
      <c r="C63" s="210" t="str">
        <f>IF(データ入力!N61="","",データ入力!N61)</f>
        <v/>
      </c>
      <c r="D63" s="211" t="str">
        <f>IF(データ入力!P61="","",データ入力!P61)</f>
        <v/>
      </c>
      <c r="E63" s="210" t="str">
        <f>IF(データ入力!C61="","",データ入力!C61)</f>
        <v/>
      </c>
      <c r="F63" s="212" t="str">
        <f>IF(データ入力!H61="","",データ入力!H61)</f>
        <v/>
      </c>
      <c r="G63" s="212" t="str">
        <f>IF(データ入力!G61="","",データ入力!G61)</f>
        <v/>
      </c>
      <c r="H63" s="208" t="str">
        <f>IF(データ入力!J61="","",IF(LEFT(データ入力!J61,1)="3","S",IF(LEFT(データ入力!J61,1)="4","H","R")))</f>
        <v/>
      </c>
      <c r="I63" s="213" t="str">
        <f>IF(データ入力!J61="","",MID(データ入力!J61,2,2)&amp;MID(データ入力!J61,4,2)&amp;MID(データ入力!J61,6,2))</f>
        <v/>
      </c>
      <c r="J63" s="213" t="str">
        <f>IF(データ入力!I61="","",データ入力!I61)</f>
        <v/>
      </c>
      <c r="K63" s="208" t="str">
        <f>IF(データ入力!D61="","",データ入力!D61)</f>
        <v/>
      </c>
      <c r="L63" s="208" t="str">
        <f>IF(データ入力!F61="","","R")</f>
        <v/>
      </c>
      <c r="M63" s="214" t="str">
        <f>IF(データ入力!F61="","",MID(データ入力!F61,2,2)&amp;MID(データ入力!F61,4,2)&amp;MID(データ入力!F61,6,2))</f>
        <v/>
      </c>
      <c r="N63" s="214" t="str">
        <f>IF(データ入力!Q61="","",データ入力!Q61)</f>
        <v/>
      </c>
      <c r="O63" s="215" t="str">
        <f>IF(データ入力!L61="","",データ入力!L61)</f>
        <v/>
      </c>
      <c r="P63" s="216" t="str">
        <f>IF(データ入力!T61=0,"",データ入力!T61)</f>
        <v/>
      </c>
      <c r="Q63" s="259"/>
    </row>
    <row r="64" spans="1:17" ht="27.75" customHeight="1" x14ac:dyDescent="0.15">
      <c r="A64" s="227">
        <v>61</v>
      </c>
      <c r="B64" s="209" t="str">
        <f>IF(データ入力!B62="","",(データ入力!B62))</f>
        <v/>
      </c>
      <c r="C64" s="210" t="str">
        <f>IF(データ入力!N62="","",データ入力!N62)</f>
        <v/>
      </c>
      <c r="D64" s="211" t="str">
        <f>IF(データ入力!P62="","",データ入力!P62)</f>
        <v/>
      </c>
      <c r="E64" s="210" t="str">
        <f>IF(データ入力!C62="","",データ入力!C62)</f>
        <v/>
      </c>
      <c r="F64" s="212" t="str">
        <f>IF(データ入力!H62="","",データ入力!H62)</f>
        <v/>
      </c>
      <c r="G64" s="212" t="str">
        <f>IF(データ入力!G62="","",データ入力!G62)</f>
        <v/>
      </c>
      <c r="H64" s="208" t="str">
        <f>IF(データ入力!J62="","",IF(LEFT(データ入力!J62,1)="3","S",IF(LEFT(データ入力!J62,1)="4","H","R")))</f>
        <v/>
      </c>
      <c r="I64" s="213" t="str">
        <f>IF(データ入力!J62="","",MID(データ入力!J62,2,2)&amp;MID(データ入力!J62,4,2)&amp;MID(データ入力!J62,6,2))</f>
        <v/>
      </c>
      <c r="J64" s="213" t="str">
        <f>IF(データ入力!I62="","",データ入力!I62)</f>
        <v/>
      </c>
      <c r="K64" s="208" t="str">
        <f>IF(データ入力!D62="","",データ入力!D62)</f>
        <v/>
      </c>
      <c r="L64" s="208" t="str">
        <f>IF(データ入力!F62="","","R")</f>
        <v/>
      </c>
      <c r="M64" s="214" t="str">
        <f>IF(データ入力!F62="","",MID(データ入力!F62,2,2)&amp;MID(データ入力!F62,4,2)&amp;MID(データ入力!F62,6,2))</f>
        <v/>
      </c>
      <c r="N64" s="214" t="str">
        <f>IF(データ入力!Q62="","",データ入力!Q62)</f>
        <v/>
      </c>
      <c r="O64" s="215" t="str">
        <f>IF(データ入力!L62="","",データ入力!L62)</f>
        <v/>
      </c>
      <c r="P64" s="216" t="str">
        <f>IF(データ入力!T62=0,"",データ入力!T62)</f>
        <v/>
      </c>
      <c r="Q64" s="259"/>
    </row>
    <row r="65" spans="1:17" ht="27.75" customHeight="1" x14ac:dyDescent="0.15">
      <c r="A65" s="227">
        <v>62</v>
      </c>
      <c r="B65" s="209" t="str">
        <f>IF(データ入力!B63="","",(データ入力!B63))</f>
        <v/>
      </c>
      <c r="C65" s="210" t="str">
        <f>IF(データ入力!N63="","",データ入力!N63)</f>
        <v/>
      </c>
      <c r="D65" s="211" t="str">
        <f>IF(データ入力!P63="","",データ入力!P63)</f>
        <v/>
      </c>
      <c r="E65" s="210" t="str">
        <f>IF(データ入力!C63="","",データ入力!C63)</f>
        <v/>
      </c>
      <c r="F65" s="212" t="str">
        <f>IF(データ入力!H63="","",データ入力!H63)</f>
        <v/>
      </c>
      <c r="G65" s="212" t="str">
        <f>IF(データ入力!G63="","",データ入力!G63)</f>
        <v/>
      </c>
      <c r="H65" s="208" t="str">
        <f>IF(データ入力!J63="","",IF(LEFT(データ入力!J63,1)="3","S",IF(LEFT(データ入力!J63,1)="4","H","R")))</f>
        <v/>
      </c>
      <c r="I65" s="213" t="str">
        <f>IF(データ入力!J63="","",MID(データ入力!J63,2,2)&amp;MID(データ入力!J63,4,2)&amp;MID(データ入力!J63,6,2))</f>
        <v/>
      </c>
      <c r="J65" s="213" t="str">
        <f>IF(データ入力!I63="","",データ入力!I63)</f>
        <v/>
      </c>
      <c r="K65" s="208" t="str">
        <f>IF(データ入力!D63="","",データ入力!D63)</f>
        <v/>
      </c>
      <c r="L65" s="208" t="str">
        <f>IF(データ入力!F63="","","R")</f>
        <v/>
      </c>
      <c r="M65" s="214" t="str">
        <f>IF(データ入力!F63="","",MID(データ入力!F63,2,2)&amp;MID(データ入力!F63,4,2)&amp;MID(データ入力!F63,6,2))</f>
        <v/>
      </c>
      <c r="N65" s="214" t="str">
        <f>IF(データ入力!Q63="","",データ入力!Q63)</f>
        <v/>
      </c>
      <c r="O65" s="215" t="str">
        <f>IF(データ入力!L63="","",データ入力!L63)</f>
        <v/>
      </c>
      <c r="P65" s="216" t="str">
        <f>IF(データ入力!T63=0,"",データ入力!T63)</f>
        <v/>
      </c>
      <c r="Q65" s="259"/>
    </row>
    <row r="66" spans="1:17" ht="27.75" customHeight="1" x14ac:dyDescent="0.15">
      <c r="A66" s="227">
        <v>63</v>
      </c>
      <c r="B66" s="209" t="str">
        <f>IF(データ入力!B64="","",(データ入力!B64))</f>
        <v/>
      </c>
      <c r="C66" s="210" t="str">
        <f>IF(データ入力!N64="","",データ入力!N64)</f>
        <v/>
      </c>
      <c r="D66" s="211" t="str">
        <f>IF(データ入力!P64="","",データ入力!P64)</f>
        <v/>
      </c>
      <c r="E66" s="210" t="str">
        <f>IF(データ入力!C64="","",データ入力!C64)</f>
        <v/>
      </c>
      <c r="F66" s="212" t="str">
        <f>IF(データ入力!H64="","",データ入力!H64)</f>
        <v/>
      </c>
      <c r="G66" s="212" t="str">
        <f>IF(データ入力!G64="","",データ入力!G64)</f>
        <v/>
      </c>
      <c r="H66" s="208" t="str">
        <f>IF(データ入力!J64="","",IF(LEFT(データ入力!J64,1)="3","S",IF(LEFT(データ入力!J64,1)="4","H","R")))</f>
        <v/>
      </c>
      <c r="I66" s="213" t="str">
        <f>IF(データ入力!J64="","",MID(データ入力!J64,2,2)&amp;MID(データ入力!J64,4,2)&amp;MID(データ入力!J64,6,2))</f>
        <v/>
      </c>
      <c r="J66" s="213" t="str">
        <f>IF(データ入力!I64="","",データ入力!I64)</f>
        <v/>
      </c>
      <c r="K66" s="208" t="str">
        <f>IF(データ入力!D64="","",データ入力!D64)</f>
        <v/>
      </c>
      <c r="L66" s="208" t="str">
        <f>IF(データ入力!F64="","","R")</f>
        <v/>
      </c>
      <c r="M66" s="214" t="str">
        <f>IF(データ入力!F64="","",MID(データ入力!F64,2,2)&amp;MID(データ入力!F64,4,2)&amp;MID(データ入力!F64,6,2))</f>
        <v/>
      </c>
      <c r="N66" s="214" t="str">
        <f>IF(データ入力!Q64="","",データ入力!Q64)</f>
        <v/>
      </c>
      <c r="O66" s="215" t="str">
        <f>IF(データ入力!L64="","",データ入力!L64)</f>
        <v/>
      </c>
      <c r="P66" s="216" t="str">
        <f>IF(データ入力!T64=0,"",データ入力!T64)</f>
        <v/>
      </c>
      <c r="Q66" s="259"/>
    </row>
    <row r="67" spans="1:17" ht="27.75" customHeight="1" x14ac:dyDescent="0.15">
      <c r="A67" s="227">
        <v>64</v>
      </c>
      <c r="B67" s="209" t="str">
        <f>IF(データ入力!B65="","",(データ入力!B65))</f>
        <v/>
      </c>
      <c r="C67" s="210" t="str">
        <f>IF(データ入力!N65="","",データ入力!N65)</f>
        <v/>
      </c>
      <c r="D67" s="211" t="str">
        <f>IF(データ入力!P65="","",データ入力!P65)</f>
        <v/>
      </c>
      <c r="E67" s="210" t="str">
        <f>IF(データ入力!C65="","",データ入力!C65)</f>
        <v/>
      </c>
      <c r="F67" s="212" t="str">
        <f>IF(データ入力!H65="","",データ入力!H65)</f>
        <v/>
      </c>
      <c r="G67" s="212" t="str">
        <f>IF(データ入力!G65="","",データ入力!G65)</f>
        <v/>
      </c>
      <c r="H67" s="208" t="str">
        <f>IF(データ入力!J65="","",IF(LEFT(データ入力!J65,1)="3","S",IF(LEFT(データ入力!J65,1)="4","H","R")))</f>
        <v/>
      </c>
      <c r="I67" s="213" t="str">
        <f>IF(データ入力!J65="","",MID(データ入力!J65,2,2)&amp;MID(データ入力!J65,4,2)&amp;MID(データ入力!J65,6,2))</f>
        <v/>
      </c>
      <c r="J67" s="213" t="str">
        <f>IF(データ入力!I65="","",データ入力!I65)</f>
        <v/>
      </c>
      <c r="K67" s="208" t="str">
        <f>IF(データ入力!D65="","",データ入力!D65)</f>
        <v/>
      </c>
      <c r="L67" s="208" t="str">
        <f>IF(データ入力!F65="","","R")</f>
        <v/>
      </c>
      <c r="M67" s="214" t="str">
        <f>IF(データ入力!F65="","",MID(データ入力!F65,2,2)&amp;MID(データ入力!F65,4,2)&amp;MID(データ入力!F65,6,2))</f>
        <v/>
      </c>
      <c r="N67" s="214" t="str">
        <f>IF(データ入力!Q65="","",データ入力!Q65)</f>
        <v/>
      </c>
      <c r="O67" s="215" t="str">
        <f>IF(データ入力!L65="","",データ入力!L65)</f>
        <v/>
      </c>
      <c r="P67" s="216" t="str">
        <f>IF(データ入力!T65=0,"",データ入力!T65)</f>
        <v/>
      </c>
      <c r="Q67" s="259"/>
    </row>
    <row r="68" spans="1:17" ht="27.75" customHeight="1" x14ac:dyDescent="0.15">
      <c r="A68" s="227">
        <v>65</v>
      </c>
      <c r="B68" s="209" t="str">
        <f>IF(データ入力!B66="","",(データ入力!B66))</f>
        <v/>
      </c>
      <c r="C68" s="210" t="str">
        <f>IF(データ入力!N66="","",データ入力!N66)</f>
        <v/>
      </c>
      <c r="D68" s="211" t="str">
        <f>IF(データ入力!P66="","",データ入力!P66)</f>
        <v/>
      </c>
      <c r="E68" s="210" t="str">
        <f>IF(データ入力!C66="","",データ入力!C66)</f>
        <v/>
      </c>
      <c r="F68" s="212" t="str">
        <f>IF(データ入力!H66="","",データ入力!H66)</f>
        <v/>
      </c>
      <c r="G68" s="212" t="str">
        <f>IF(データ入力!G66="","",データ入力!G66)</f>
        <v/>
      </c>
      <c r="H68" s="208" t="str">
        <f>IF(データ入力!J66="","",IF(LEFT(データ入力!J66,1)="3","S",IF(LEFT(データ入力!J66,1)="4","H","R")))</f>
        <v/>
      </c>
      <c r="I68" s="213" t="str">
        <f>IF(データ入力!J66="","",MID(データ入力!J66,2,2)&amp;MID(データ入力!J66,4,2)&amp;MID(データ入力!J66,6,2))</f>
        <v/>
      </c>
      <c r="J68" s="213" t="str">
        <f>IF(データ入力!I66="","",データ入力!I66)</f>
        <v/>
      </c>
      <c r="K68" s="208" t="str">
        <f>IF(データ入力!D66="","",データ入力!D66)</f>
        <v/>
      </c>
      <c r="L68" s="208" t="str">
        <f>IF(データ入力!F66="","","R")</f>
        <v/>
      </c>
      <c r="M68" s="214" t="str">
        <f>IF(データ入力!F66="","",MID(データ入力!F66,2,2)&amp;MID(データ入力!F66,4,2)&amp;MID(データ入力!F66,6,2))</f>
        <v/>
      </c>
      <c r="N68" s="214" t="str">
        <f>IF(データ入力!Q66="","",データ入力!Q66)</f>
        <v/>
      </c>
      <c r="O68" s="215" t="str">
        <f>IF(データ入力!L66="","",データ入力!L66)</f>
        <v/>
      </c>
      <c r="P68" s="216" t="str">
        <f>IF(データ入力!T66=0,"",データ入力!T66)</f>
        <v/>
      </c>
      <c r="Q68" s="259"/>
    </row>
    <row r="69" spans="1:17" ht="27.75" customHeight="1" x14ac:dyDescent="0.15">
      <c r="A69" s="227">
        <v>66</v>
      </c>
      <c r="B69" s="209" t="str">
        <f>IF(データ入力!B67="","",(データ入力!B67))</f>
        <v/>
      </c>
      <c r="C69" s="210" t="str">
        <f>IF(データ入力!N67="","",データ入力!N67)</f>
        <v/>
      </c>
      <c r="D69" s="211" t="str">
        <f>IF(データ入力!P67="","",データ入力!P67)</f>
        <v/>
      </c>
      <c r="E69" s="210" t="str">
        <f>IF(データ入力!C67="","",データ入力!C67)</f>
        <v/>
      </c>
      <c r="F69" s="212" t="str">
        <f>IF(データ入力!H67="","",データ入力!H67)</f>
        <v/>
      </c>
      <c r="G69" s="212" t="str">
        <f>IF(データ入力!G67="","",データ入力!G67)</f>
        <v/>
      </c>
      <c r="H69" s="208" t="str">
        <f>IF(データ入力!J67="","",IF(LEFT(データ入力!J67,1)="3","S",IF(LEFT(データ入力!J67,1)="4","H","R")))</f>
        <v/>
      </c>
      <c r="I69" s="213" t="str">
        <f>IF(データ入力!J67="","",MID(データ入力!J67,2,2)&amp;MID(データ入力!J67,4,2)&amp;MID(データ入力!J67,6,2))</f>
        <v/>
      </c>
      <c r="J69" s="213" t="str">
        <f>IF(データ入力!I67="","",データ入力!I67)</f>
        <v/>
      </c>
      <c r="K69" s="208" t="str">
        <f>IF(データ入力!D67="","",データ入力!D67)</f>
        <v/>
      </c>
      <c r="L69" s="208" t="str">
        <f>IF(データ入力!F67="","","R")</f>
        <v/>
      </c>
      <c r="M69" s="214" t="str">
        <f>IF(データ入力!F67="","",MID(データ入力!F67,2,2)&amp;MID(データ入力!F67,4,2)&amp;MID(データ入力!F67,6,2))</f>
        <v/>
      </c>
      <c r="N69" s="214" t="str">
        <f>IF(データ入力!Q67="","",データ入力!Q67)</f>
        <v/>
      </c>
      <c r="O69" s="215" t="str">
        <f>IF(データ入力!L67="","",データ入力!L67)</f>
        <v/>
      </c>
      <c r="P69" s="216" t="str">
        <f>IF(データ入力!T67=0,"",データ入力!T67)</f>
        <v/>
      </c>
      <c r="Q69" s="259"/>
    </row>
    <row r="70" spans="1:17" ht="27.75" customHeight="1" x14ac:dyDescent="0.15">
      <c r="A70" s="227">
        <v>67</v>
      </c>
      <c r="B70" s="209" t="str">
        <f>IF(データ入力!B68="","",(データ入力!B68))</f>
        <v/>
      </c>
      <c r="C70" s="210" t="str">
        <f>IF(データ入力!N68="","",データ入力!N68)</f>
        <v/>
      </c>
      <c r="D70" s="211" t="str">
        <f>IF(データ入力!P68="","",データ入力!P68)</f>
        <v/>
      </c>
      <c r="E70" s="210" t="str">
        <f>IF(データ入力!C68="","",データ入力!C68)</f>
        <v/>
      </c>
      <c r="F70" s="212" t="str">
        <f>IF(データ入力!H68="","",データ入力!H68)</f>
        <v/>
      </c>
      <c r="G70" s="212" t="str">
        <f>IF(データ入力!G68="","",データ入力!G68)</f>
        <v/>
      </c>
      <c r="H70" s="208" t="str">
        <f>IF(データ入力!J68="","",IF(LEFT(データ入力!J68,1)="3","S",IF(LEFT(データ入力!J68,1)="4","H","R")))</f>
        <v/>
      </c>
      <c r="I70" s="213" t="str">
        <f>IF(データ入力!J68="","",MID(データ入力!J68,2,2)&amp;MID(データ入力!J68,4,2)&amp;MID(データ入力!J68,6,2))</f>
        <v/>
      </c>
      <c r="J70" s="213" t="str">
        <f>IF(データ入力!I68="","",データ入力!I68)</f>
        <v/>
      </c>
      <c r="K70" s="208" t="str">
        <f>IF(データ入力!D68="","",データ入力!D68)</f>
        <v/>
      </c>
      <c r="L70" s="208" t="str">
        <f>IF(データ入力!F68="","","R")</f>
        <v/>
      </c>
      <c r="M70" s="214" t="str">
        <f>IF(データ入力!F68="","",MID(データ入力!F68,2,2)&amp;MID(データ入力!F68,4,2)&amp;MID(データ入力!F68,6,2))</f>
        <v/>
      </c>
      <c r="N70" s="214" t="str">
        <f>IF(データ入力!Q68="","",データ入力!Q68)</f>
        <v/>
      </c>
      <c r="O70" s="215" t="str">
        <f>IF(データ入力!L68="","",データ入力!L68)</f>
        <v/>
      </c>
      <c r="P70" s="216" t="str">
        <f>IF(データ入力!T68=0,"",データ入力!T68)</f>
        <v/>
      </c>
      <c r="Q70" s="259"/>
    </row>
    <row r="71" spans="1:17" ht="27.75" customHeight="1" x14ac:dyDescent="0.15">
      <c r="A71" s="227">
        <v>68</v>
      </c>
      <c r="B71" s="209" t="str">
        <f>IF(データ入力!B69="","",(データ入力!B69))</f>
        <v/>
      </c>
      <c r="C71" s="210" t="str">
        <f>IF(データ入力!N69="","",データ入力!N69)</f>
        <v/>
      </c>
      <c r="D71" s="211" t="str">
        <f>IF(データ入力!P69="","",データ入力!P69)</f>
        <v/>
      </c>
      <c r="E71" s="210" t="str">
        <f>IF(データ入力!C69="","",データ入力!C69)</f>
        <v/>
      </c>
      <c r="F71" s="212" t="str">
        <f>IF(データ入力!H69="","",データ入力!H69)</f>
        <v/>
      </c>
      <c r="G71" s="212" t="str">
        <f>IF(データ入力!G69="","",データ入力!G69)</f>
        <v/>
      </c>
      <c r="H71" s="208" t="str">
        <f>IF(データ入力!J69="","",IF(LEFT(データ入力!J69,1)="3","S",IF(LEFT(データ入力!J69,1)="4","H","R")))</f>
        <v/>
      </c>
      <c r="I71" s="213" t="str">
        <f>IF(データ入力!J69="","",MID(データ入力!J69,2,2)&amp;MID(データ入力!J69,4,2)&amp;MID(データ入力!J69,6,2))</f>
        <v/>
      </c>
      <c r="J71" s="213" t="str">
        <f>IF(データ入力!I69="","",データ入力!I69)</f>
        <v/>
      </c>
      <c r="K71" s="208" t="str">
        <f>IF(データ入力!D69="","",データ入力!D69)</f>
        <v/>
      </c>
      <c r="L71" s="208" t="str">
        <f>IF(データ入力!F69="","","R")</f>
        <v/>
      </c>
      <c r="M71" s="214" t="str">
        <f>IF(データ入力!F69="","",MID(データ入力!F69,2,2)&amp;MID(データ入力!F69,4,2)&amp;MID(データ入力!F69,6,2))</f>
        <v/>
      </c>
      <c r="N71" s="214" t="str">
        <f>IF(データ入力!Q69="","",データ入力!Q69)</f>
        <v/>
      </c>
      <c r="O71" s="215" t="str">
        <f>IF(データ入力!L69="","",データ入力!L69)</f>
        <v/>
      </c>
      <c r="P71" s="216" t="str">
        <f>IF(データ入力!T69=0,"",データ入力!T69)</f>
        <v/>
      </c>
      <c r="Q71" s="259"/>
    </row>
    <row r="72" spans="1:17" ht="27.75" customHeight="1" x14ac:dyDescent="0.15">
      <c r="A72" s="227">
        <v>69</v>
      </c>
      <c r="B72" s="209" t="str">
        <f>IF(データ入力!B70="","",(データ入力!B70))</f>
        <v/>
      </c>
      <c r="C72" s="210" t="str">
        <f>IF(データ入力!N70="","",データ入力!N70)</f>
        <v/>
      </c>
      <c r="D72" s="211" t="str">
        <f>IF(データ入力!P70="","",データ入力!P70)</f>
        <v/>
      </c>
      <c r="E72" s="210" t="str">
        <f>IF(データ入力!C70="","",データ入力!C70)</f>
        <v/>
      </c>
      <c r="F72" s="212" t="str">
        <f>IF(データ入力!H70="","",データ入力!H70)</f>
        <v/>
      </c>
      <c r="G72" s="212" t="str">
        <f>IF(データ入力!G70="","",データ入力!G70)</f>
        <v/>
      </c>
      <c r="H72" s="208" t="str">
        <f>IF(データ入力!J70="","",IF(LEFT(データ入力!J70,1)="3","S",IF(LEFT(データ入力!J70,1)="4","H","R")))</f>
        <v/>
      </c>
      <c r="I72" s="213" t="str">
        <f>IF(データ入力!J70="","",MID(データ入力!J70,2,2)&amp;MID(データ入力!J70,4,2)&amp;MID(データ入力!J70,6,2))</f>
        <v/>
      </c>
      <c r="J72" s="213" t="str">
        <f>IF(データ入力!I70="","",データ入力!I70)</f>
        <v/>
      </c>
      <c r="K72" s="208" t="str">
        <f>IF(データ入力!D70="","",データ入力!D70)</f>
        <v/>
      </c>
      <c r="L72" s="208" t="str">
        <f>IF(データ入力!F70="","","R")</f>
        <v/>
      </c>
      <c r="M72" s="214" t="str">
        <f>IF(データ入力!F70="","",MID(データ入力!F70,2,2)&amp;MID(データ入力!F70,4,2)&amp;MID(データ入力!F70,6,2))</f>
        <v/>
      </c>
      <c r="N72" s="214" t="str">
        <f>IF(データ入力!Q70="","",データ入力!Q70)</f>
        <v/>
      </c>
      <c r="O72" s="215" t="str">
        <f>IF(データ入力!L70="","",データ入力!L70)</f>
        <v/>
      </c>
      <c r="P72" s="216" t="str">
        <f>IF(データ入力!T70=0,"",データ入力!T70)</f>
        <v/>
      </c>
      <c r="Q72" s="259"/>
    </row>
    <row r="73" spans="1:17" ht="27.75" customHeight="1" x14ac:dyDescent="0.15">
      <c r="A73" s="227">
        <v>70</v>
      </c>
      <c r="B73" s="209" t="str">
        <f>IF(データ入力!B71="","",(データ入力!B71))</f>
        <v/>
      </c>
      <c r="C73" s="210" t="str">
        <f>IF(データ入力!N71="","",データ入力!N71)</f>
        <v/>
      </c>
      <c r="D73" s="211" t="str">
        <f>IF(データ入力!P71="","",データ入力!P71)</f>
        <v/>
      </c>
      <c r="E73" s="210" t="str">
        <f>IF(データ入力!C71="","",データ入力!C71)</f>
        <v/>
      </c>
      <c r="F73" s="212" t="str">
        <f>IF(データ入力!H71="","",データ入力!H71)</f>
        <v/>
      </c>
      <c r="G73" s="212" t="str">
        <f>IF(データ入力!G71="","",データ入力!G71)</f>
        <v/>
      </c>
      <c r="H73" s="208" t="str">
        <f>IF(データ入力!J71="","",IF(LEFT(データ入力!J71,1)="3","S",IF(LEFT(データ入力!J71,1)="4","H","R")))</f>
        <v/>
      </c>
      <c r="I73" s="213" t="str">
        <f>IF(データ入力!J71="","",MID(データ入力!J71,2,2)&amp;MID(データ入力!J71,4,2)&amp;MID(データ入力!J71,6,2))</f>
        <v/>
      </c>
      <c r="J73" s="213" t="str">
        <f>IF(データ入力!I71="","",データ入力!I71)</f>
        <v/>
      </c>
      <c r="K73" s="208" t="str">
        <f>IF(データ入力!D71="","",データ入力!D71)</f>
        <v/>
      </c>
      <c r="L73" s="208" t="str">
        <f>IF(データ入力!F71="","","R")</f>
        <v/>
      </c>
      <c r="M73" s="214" t="str">
        <f>IF(データ入力!F71="","",MID(データ入力!F71,2,2)&amp;MID(データ入力!F71,4,2)&amp;MID(データ入力!F71,6,2))</f>
        <v/>
      </c>
      <c r="N73" s="214" t="str">
        <f>IF(データ入力!Q71="","",データ入力!Q71)</f>
        <v/>
      </c>
      <c r="O73" s="215" t="str">
        <f>IF(データ入力!L71="","",データ入力!L71)</f>
        <v/>
      </c>
      <c r="P73" s="216" t="str">
        <f>IF(データ入力!T71=0,"",データ入力!T71)</f>
        <v/>
      </c>
      <c r="Q73" s="259"/>
    </row>
    <row r="74" spans="1:17" ht="27.75" customHeight="1" x14ac:dyDescent="0.15">
      <c r="A74" s="227">
        <v>71</v>
      </c>
      <c r="B74" s="209" t="str">
        <f>IF(データ入力!B72="","",(データ入力!B72))</f>
        <v/>
      </c>
      <c r="C74" s="210" t="str">
        <f>IF(データ入力!N72="","",データ入力!N72)</f>
        <v/>
      </c>
      <c r="D74" s="211" t="str">
        <f>IF(データ入力!P72="","",データ入力!P72)</f>
        <v/>
      </c>
      <c r="E74" s="210" t="str">
        <f>IF(データ入力!C72="","",データ入力!C72)</f>
        <v/>
      </c>
      <c r="F74" s="212" t="str">
        <f>IF(データ入力!H72="","",データ入力!H72)</f>
        <v/>
      </c>
      <c r="G74" s="212" t="str">
        <f>IF(データ入力!G72="","",データ入力!G72)</f>
        <v/>
      </c>
      <c r="H74" s="208" t="str">
        <f>IF(データ入力!J72="","",IF(LEFT(データ入力!J72,1)="3","S",IF(LEFT(データ入力!J72,1)="4","H","R")))</f>
        <v/>
      </c>
      <c r="I74" s="213" t="str">
        <f>IF(データ入力!J72="","",MID(データ入力!J72,2,2)&amp;MID(データ入力!J72,4,2)&amp;MID(データ入力!J72,6,2))</f>
        <v/>
      </c>
      <c r="J74" s="213" t="str">
        <f>IF(データ入力!I72="","",データ入力!I72)</f>
        <v/>
      </c>
      <c r="K74" s="208" t="str">
        <f>IF(データ入力!D72="","",データ入力!D72)</f>
        <v/>
      </c>
      <c r="L74" s="208" t="str">
        <f>IF(データ入力!F72="","","R")</f>
        <v/>
      </c>
      <c r="M74" s="214" t="str">
        <f>IF(データ入力!F72="","",MID(データ入力!F72,2,2)&amp;MID(データ入力!F72,4,2)&amp;MID(データ入力!F72,6,2))</f>
        <v/>
      </c>
      <c r="N74" s="214" t="str">
        <f>IF(データ入力!Q72="","",データ入力!Q72)</f>
        <v/>
      </c>
      <c r="O74" s="215" t="str">
        <f>IF(データ入力!L72="","",データ入力!L72)</f>
        <v/>
      </c>
      <c r="P74" s="216" t="str">
        <f>IF(データ入力!T72=0,"",データ入力!T72)</f>
        <v/>
      </c>
      <c r="Q74" s="259"/>
    </row>
    <row r="75" spans="1:17" ht="27.75" customHeight="1" x14ac:dyDescent="0.15">
      <c r="A75" s="227">
        <v>72</v>
      </c>
      <c r="B75" s="209" t="str">
        <f>IF(データ入力!B73="","",(データ入力!B73))</f>
        <v/>
      </c>
      <c r="C75" s="210" t="str">
        <f>IF(データ入力!N73="","",データ入力!N73)</f>
        <v/>
      </c>
      <c r="D75" s="211" t="str">
        <f>IF(データ入力!P73="","",データ入力!P73)</f>
        <v/>
      </c>
      <c r="E75" s="210" t="str">
        <f>IF(データ入力!C73="","",データ入力!C73)</f>
        <v/>
      </c>
      <c r="F75" s="212" t="str">
        <f>IF(データ入力!H73="","",データ入力!H73)</f>
        <v/>
      </c>
      <c r="G75" s="212" t="str">
        <f>IF(データ入力!G73="","",データ入力!G73)</f>
        <v/>
      </c>
      <c r="H75" s="208" t="str">
        <f>IF(データ入力!J73="","",IF(LEFT(データ入力!J73,1)="3","S",IF(LEFT(データ入力!J73,1)="4","H","R")))</f>
        <v/>
      </c>
      <c r="I75" s="213" t="str">
        <f>IF(データ入力!J73="","",MID(データ入力!J73,2,2)&amp;MID(データ入力!J73,4,2)&amp;MID(データ入力!J73,6,2))</f>
        <v/>
      </c>
      <c r="J75" s="213" t="str">
        <f>IF(データ入力!I73="","",データ入力!I73)</f>
        <v/>
      </c>
      <c r="K75" s="208" t="str">
        <f>IF(データ入力!D73="","",データ入力!D73)</f>
        <v/>
      </c>
      <c r="L75" s="208" t="str">
        <f>IF(データ入力!F73="","","R")</f>
        <v/>
      </c>
      <c r="M75" s="214" t="str">
        <f>IF(データ入力!F73="","",MID(データ入力!F73,2,2)&amp;MID(データ入力!F73,4,2)&amp;MID(データ入力!F73,6,2))</f>
        <v/>
      </c>
      <c r="N75" s="214" t="str">
        <f>IF(データ入力!Q73="","",データ入力!Q73)</f>
        <v/>
      </c>
      <c r="O75" s="215" t="str">
        <f>IF(データ入力!L73="","",データ入力!L73)</f>
        <v/>
      </c>
      <c r="P75" s="216" t="str">
        <f>IF(データ入力!T73=0,"",データ入力!T73)</f>
        <v/>
      </c>
      <c r="Q75" s="259"/>
    </row>
    <row r="76" spans="1:17" ht="27.75" customHeight="1" x14ac:dyDescent="0.15">
      <c r="A76" s="227">
        <v>73</v>
      </c>
      <c r="B76" s="209" t="str">
        <f>IF(データ入力!B74="","",(データ入力!B74))</f>
        <v/>
      </c>
      <c r="C76" s="210" t="str">
        <f>IF(データ入力!N74="","",データ入力!N74)</f>
        <v/>
      </c>
      <c r="D76" s="211" t="str">
        <f>IF(データ入力!P74="","",データ入力!P74)</f>
        <v/>
      </c>
      <c r="E76" s="210" t="str">
        <f>IF(データ入力!C74="","",データ入力!C74)</f>
        <v/>
      </c>
      <c r="F76" s="212" t="str">
        <f>IF(データ入力!H74="","",データ入力!H74)</f>
        <v/>
      </c>
      <c r="G76" s="212" t="str">
        <f>IF(データ入力!G74="","",データ入力!G74)</f>
        <v/>
      </c>
      <c r="H76" s="208" t="str">
        <f>IF(データ入力!J74="","",IF(LEFT(データ入力!J74,1)="3","S",IF(LEFT(データ入力!J74,1)="4","H","R")))</f>
        <v/>
      </c>
      <c r="I76" s="213" t="str">
        <f>IF(データ入力!J74="","",MID(データ入力!J74,2,2)&amp;MID(データ入力!J74,4,2)&amp;MID(データ入力!J74,6,2))</f>
        <v/>
      </c>
      <c r="J76" s="213" t="str">
        <f>IF(データ入力!I74="","",データ入力!I74)</f>
        <v/>
      </c>
      <c r="K76" s="208" t="str">
        <f>IF(データ入力!D74="","",データ入力!D74)</f>
        <v/>
      </c>
      <c r="L76" s="208" t="str">
        <f>IF(データ入力!F74="","","R")</f>
        <v/>
      </c>
      <c r="M76" s="214" t="str">
        <f>IF(データ入力!F74="","",MID(データ入力!F74,2,2)&amp;MID(データ入力!F74,4,2)&amp;MID(データ入力!F74,6,2))</f>
        <v/>
      </c>
      <c r="N76" s="214" t="str">
        <f>IF(データ入力!Q74="","",データ入力!Q74)</f>
        <v/>
      </c>
      <c r="O76" s="215" t="str">
        <f>IF(データ入力!L74="","",データ入力!L74)</f>
        <v/>
      </c>
      <c r="P76" s="216" t="str">
        <f>IF(データ入力!T74=0,"",データ入力!T74)</f>
        <v/>
      </c>
      <c r="Q76" s="259"/>
    </row>
    <row r="77" spans="1:17" ht="27.75" customHeight="1" x14ac:dyDescent="0.15">
      <c r="A77" s="227">
        <v>74</v>
      </c>
      <c r="B77" s="209" t="str">
        <f>IF(データ入力!B75="","",(データ入力!B75))</f>
        <v/>
      </c>
      <c r="C77" s="210" t="str">
        <f>IF(データ入力!N75="","",データ入力!N75)</f>
        <v/>
      </c>
      <c r="D77" s="211" t="str">
        <f>IF(データ入力!P75="","",データ入力!P75)</f>
        <v/>
      </c>
      <c r="E77" s="210" t="str">
        <f>IF(データ入力!C75="","",データ入力!C75)</f>
        <v/>
      </c>
      <c r="F77" s="212" t="str">
        <f>IF(データ入力!H75="","",データ入力!H75)</f>
        <v/>
      </c>
      <c r="G77" s="212" t="str">
        <f>IF(データ入力!G75="","",データ入力!G75)</f>
        <v/>
      </c>
      <c r="H77" s="208" t="str">
        <f>IF(データ入力!J75="","",IF(LEFT(データ入力!J75,1)="3","S",IF(LEFT(データ入力!J75,1)="4","H","R")))</f>
        <v/>
      </c>
      <c r="I77" s="213" t="str">
        <f>IF(データ入力!J75="","",MID(データ入力!J75,2,2)&amp;MID(データ入力!J75,4,2)&amp;MID(データ入力!J75,6,2))</f>
        <v/>
      </c>
      <c r="J77" s="213" t="str">
        <f>IF(データ入力!I75="","",データ入力!I75)</f>
        <v/>
      </c>
      <c r="K77" s="208" t="str">
        <f>IF(データ入力!D75="","",データ入力!D75)</f>
        <v/>
      </c>
      <c r="L77" s="208" t="str">
        <f>IF(データ入力!F75="","","R")</f>
        <v/>
      </c>
      <c r="M77" s="214" t="str">
        <f>IF(データ入力!F75="","",MID(データ入力!F75,2,2)&amp;MID(データ入力!F75,4,2)&amp;MID(データ入力!F75,6,2))</f>
        <v/>
      </c>
      <c r="N77" s="214" t="str">
        <f>IF(データ入力!Q75="","",データ入力!Q75)</f>
        <v/>
      </c>
      <c r="O77" s="215" t="str">
        <f>IF(データ入力!L75="","",データ入力!L75)</f>
        <v/>
      </c>
      <c r="P77" s="216" t="str">
        <f>IF(データ入力!T75=0,"",データ入力!T75)</f>
        <v/>
      </c>
      <c r="Q77" s="259"/>
    </row>
    <row r="78" spans="1:17" ht="27.75" customHeight="1" x14ac:dyDescent="0.15">
      <c r="A78" s="227">
        <v>75</v>
      </c>
      <c r="B78" s="209" t="str">
        <f>IF(データ入力!B76="","",(データ入力!B76))</f>
        <v/>
      </c>
      <c r="C78" s="210" t="str">
        <f>IF(データ入力!N76="","",データ入力!N76)</f>
        <v/>
      </c>
      <c r="D78" s="211" t="str">
        <f>IF(データ入力!P76="","",データ入力!P76)</f>
        <v/>
      </c>
      <c r="E78" s="210" t="str">
        <f>IF(データ入力!C76="","",データ入力!C76)</f>
        <v/>
      </c>
      <c r="F78" s="212" t="str">
        <f>IF(データ入力!H76="","",データ入力!H76)</f>
        <v/>
      </c>
      <c r="G78" s="212" t="str">
        <f>IF(データ入力!G76="","",データ入力!G76)</f>
        <v/>
      </c>
      <c r="H78" s="208" t="str">
        <f>IF(データ入力!J76="","",IF(LEFT(データ入力!J76,1)="3","S",IF(LEFT(データ入力!J76,1)="4","H","R")))</f>
        <v/>
      </c>
      <c r="I78" s="213" t="str">
        <f>IF(データ入力!J76="","",MID(データ入力!J76,2,2)&amp;MID(データ入力!J76,4,2)&amp;MID(データ入力!J76,6,2))</f>
        <v/>
      </c>
      <c r="J78" s="213" t="str">
        <f>IF(データ入力!I76="","",データ入力!I76)</f>
        <v/>
      </c>
      <c r="K78" s="208" t="str">
        <f>IF(データ入力!D76="","",データ入力!D76)</f>
        <v/>
      </c>
      <c r="L78" s="208" t="str">
        <f>IF(データ入力!F76="","","R")</f>
        <v/>
      </c>
      <c r="M78" s="214" t="str">
        <f>IF(データ入力!F76="","",MID(データ入力!F76,2,2)&amp;MID(データ入力!F76,4,2)&amp;MID(データ入力!F76,6,2))</f>
        <v/>
      </c>
      <c r="N78" s="214" t="str">
        <f>IF(データ入力!Q76="","",データ入力!Q76)</f>
        <v/>
      </c>
      <c r="O78" s="215" t="str">
        <f>IF(データ入力!L76="","",データ入力!L76)</f>
        <v/>
      </c>
      <c r="P78" s="216" t="str">
        <f>IF(データ入力!T76=0,"",データ入力!T76)</f>
        <v/>
      </c>
      <c r="Q78" s="259"/>
    </row>
    <row r="79" spans="1:17" ht="27.75" customHeight="1" x14ac:dyDescent="0.15">
      <c r="A79" s="227">
        <v>76</v>
      </c>
      <c r="B79" s="209" t="str">
        <f>IF(データ入力!B77="","",(データ入力!B77))</f>
        <v/>
      </c>
      <c r="C79" s="210" t="str">
        <f>IF(データ入力!N77="","",データ入力!N77)</f>
        <v/>
      </c>
      <c r="D79" s="211" t="str">
        <f>IF(データ入力!P77="","",データ入力!P77)</f>
        <v/>
      </c>
      <c r="E79" s="210" t="str">
        <f>IF(データ入力!C77="","",データ入力!C77)</f>
        <v/>
      </c>
      <c r="F79" s="212" t="str">
        <f>IF(データ入力!H77="","",データ入力!H77)</f>
        <v/>
      </c>
      <c r="G79" s="212" t="str">
        <f>IF(データ入力!G77="","",データ入力!G77)</f>
        <v/>
      </c>
      <c r="H79" s="208" t="str">
        <f>IF(データ入力!J77="","",IF(LEFT(データ入力!J77,1)="3","S",IF(LEFT(データ入力!J77,1)="4","H","R")))</f>
        <v/>
      </c>
      <c r="I79" s="213" t="str">
        <f>IF(データ入力!J77="","",MID(データ入力!J77,2,2)&amp;MID(データ入力!J77,4,2)&amp;MID(データ入力!J77,6,2))</f>
        <v/>
      </c>
      <c r="J79" s="213" t="str">
        <f>IF(データ入力!I77="","",データ入力!I77)</f>
        <v/>
      </c>
      <c r="K79" s="208" t="str">
        <f>IF(データ入力!D77="","",データ入力!D77)</f>
        <v/>
      </c>
      <c r="L79" s="208" t="str">
        <f>IF(データ入力!F77="","","R")</f>
        <v/>
      </c>
      <c r="M79" s="214" t="str">
        <f>IF(データ入力!F77="","",MID(データ入力!F77,2,2)&amp;MID(データ入力!F77,4,2)&amp;MID(データ入力!F77,6,2))</f>
        <v/>
      </c>
      <c r="N79" s="214" t="str">
        <f>IF(データ入力!Q77="","",データ入力!Q77)</f>
        <v/>
      </c>
      <c r="O79" s="215" t="str">
        <f>IF(データ入力!L77="","",データ入力!L77)</f>
        <v/>
      </c>
      <c r="P79" s="216" t="str">
        <f>IF(データ入力!T77=0,"",データ入力!T77)</f>
        <v/>
      </c>
      <c r="Q79" s="259"/>
    </row>
    <row r="80" spans="1:17" ht="27.75" customHeight="1" x14ac:dyDescent="0.15">
      <c r="A80" s="227">
        <v>77</v>
      </c>
      <c r="B80" s="209" t="str">
        <f>IF(データ入力!B78="","",(データ入力!B78))</f>
        <v/>
      </c>
      <c r="C80" s="210" t="str">
        <f>IF(データ入力!N78="","",データ入力!N78)</f>
        <v/>
      </c>
      <c r="D80" s="211" t="str">
        <f>IF(データ入力!P78="","",データ入力!P78)</f>
        <v/>
      </c>
      <c r="E80" s="210" t="str">
        <f>IF(データ入力!C78="","",データ入力!C78)</f>
        <v/>
      </c>
      <c r="F80" s="212" t="str">
        <f>IF(データ入力!H78="","",データ入力!H78)</f>
        <v/>
      </c>
      <c r="G80" s="212" t="str">
        <f>IF(データ入力!G78="","",データ入力!G78)</f>
        <v/>
      </c>
      <c r="H80" s="208" t="str">
        <f>IF(データ入力!J78="","",IF(LEFT(データ入力!J78,1)="3","S",IF(LEFT(データ入力!J78,1)="4","H","R")))</f>
        <v/>
      </c>
      <c r="I80" s="213" t="str">
        <f>IF(データ入力!J78="","",MID(データ入力!J78,2,2)&amp;MID(データ入力!J78,4,2)&amp;MID(データ入力!J78,6,2))</f>
        <v/>
      </c>
      <c r="J80" s="213" t="str">
        <f>IF(データ入力!I78="","",データ入力!I78)</f>
        <v/>
      </c>
      <c r="K80" s="208" t="str">
        <f>IF(データ入力!D78="","",データ入力!D78)</f>
        <v/>
      </c>
      <c r="L80" s="208" t="str">
        <f>IF(データ入力!F78="","","R")</f>
        <v/>
      </c>
      <c r="M80" s="214" t="str">
        <f>IF(データ入力!F78="","",MID(データ入力!F78,2,2)&amp;MID(データ入力!F78,4,2)&amp;MID(データ入力!F78,6,2))</f>
        <v/>
      </c>
      <c r="N80" s="214" t="str">
        <f>IF(データ入力!Q78="","",データ入力!Q78)</f>
        <v/>
      </c>
      <c r="O80" s="215" t="str">
        <f>IF(データ入力!L78="","",データ入力!L78)</f>
        <v/>
      </c>
      <c r="P80" s="216" t="str">
        <f>IF(データ入力!T78=0,"",データ入力!T78)</f>
        <v/>
      </c>
      <c r="Q80" s="259"/>
    </row>
    <row r="81" spans="1:17" ht="27.75" customHeight="1" x14ac:dyDescent="0.15">
      <c r="A81" s="227">
        <v>78</v>
      </c>
      <c r="B81" s="209" t="str">
        <f>IF(データ入力!B79="","",(データ入力!B79))</f>
        <v/>
      </c>
      <c r="C81" s="210" t="str">
        <f>IF(データ入力!N79="","",データ入力!N79)</f>
        <v/>
      </c>
      <c r="D81" s="211" t="str">
        <f>IF(データ入力!P79="","",データ入力!P79)</f>
        <v/>
      </c>
      <c r="E81" s="210" t="str">
        <f>IF(データ入力!C79="","",データ入力!C79)</f>
        <v/>
      </c>
      <c r="F81" s="212" t="str">
        <f>IF(データ入力!H79="","",データ入力!H79)</f>
        <v/>
      </c>
      <c r="G81" s="212" t="str">
        <f>IF(データ入力!G79="","",データ入力!G79)</f>
        <v/>
      </c>
      <c r="H81" s="208" t="str">
        <f>IF(データ入力!J79="","",IF(LEFT(データ入力!J79,1)="3","S",IF(LEFT(データ入力!J79,1)="4","H","R")))</f>
        <v/>
      </c>
      <c r="I81" s="213" t="str">
        <f>IF(データ入力!J79="","",MID(データ入力!J79,2,2)&amp;MID(データ入力!J79,4,2)&amp;MID(データ入力!J79,6,2))</f>
        <v/>
      </c>
      <c r="J81" s="213" t="str">
        <f>IF(データ入力!I79="","",データ入力!I79)</f>
        <v/>
      </c>
      <c r="K81" s="208" t="str">
        <f>IF(データ入力!D79="","",データ入力!D79)</f>
        <v/>
      </c>
      <c r="L81" s="208" t="str">
        <f>IF(データ入力!F79="","","R")</f>
        <v/>
      </c>
      <c r="M81" s="214" t="str">
        <f>IF(データ入力!F79="","",MID(データ入力!F79,2,2)&amp;MID(データ入力!F79,4,2)&amp;MID(データ入力!F79,6,2))</f>
        <v/>
      </c>
      <c r="N81" s="214" t="str">
        <f>IF(データ入力!Q79="","",データ入力!Q79)</f>
        <v/>
      </c>
      <c r="O81" s="215" t="str">
        <f>IF(データ入力!L79="","",データ入力!L79)</f>
        <v/>
      </c>
      <c r="P81" s="216" t="str">
        <f>IF(データ入力!T79=0,"",データ入力!T79)</f>
        <v/>
      </c>
      <c r="Q81" s="259"/>
    </row>
    <row r="82" spans="1:17" ht="27.75" customHeight="1" x14ac:dyDescent="0.15">
      <c r="A82" s="227">
        <v>79</v>
      </c>
      <c r="B82" s="209" t="str">
        <f>IF(データ入力!B80="","",(データ入力!B80))</f>
        <v/>
      </c>
      <c r="C82" s="210" t="str">
        <f>IF(データ入力!N80="","",データ入力!N80)</f>
        <v/>
      </c>
      <c r="D82" s="211" t="str">
        <f>IF(データ入力!P80="","",データ入力!P80)</f>
        <v/>
      </c>
      <c r="E82" s="210" t="str">
        <f>IF(データ入力!C80="","",データ入力!C80)</f>
        <v/>
      </c>
      <c r="F82" s="212" t="str">
        <f>IF(データ入力!H80="","",データ入力!H80)</f>
        <v/>
      </c>
      <c r="G82" s="212" t="str">
        <f>IF(データ入力!G80="","",データ入力!G80)</f>
        <v/>
      </c>
      <c r="H82" s="208" t="str">
        <f>IF(データ入力!J80="","",IF(LEFT(データ入力!J80,1)="3","S",IF(LEFT(データ入力!J80,1)="4","H","R")))</f>
        <v/>
      </c>
      <c r="I82" s="213" t="str">
        <f>IF(データ入力!J80="","",MID(データ入力!J80,2,2)&amp;MID(データ入力!J80,4,2)&amp;MID(データ入力!J80,6,2))</f>
        <v/>
      </c>
      <c r="J82" s="213" t="str">
        <f>IF(データ入力!I80="","",データ入力!I80)</f>
        <v/>
      </c>
      <c r="K82" s="208" t="str">
        <f>IF(データ入力!D80="","",データ入力!D80)</f>
        <v/>
      </c>
      <c r="L82" s="208" t="str">
        <f>IF(データ入力!F80="","","R")</f>
        <v/>
      </c>
      <c r="M82" s="214" t="str">
        <f>IF(データ入力!F80="","",MID(データ入力!F80,2,2)&amp;MID(データ入力!F80,4,2)&amp;MID(データ入力!F80,6,2))</f>
        <v/>
      </c>
      <c r="N82" s="214" t="str">
        <f>IF(データ入力!Q80="","",データ入力!Q80)</f>
        <v/>
      </c>
      <c r="O82" s="215" t="str">
        <f>IF(データ入力!L80="","",データ入力!L80)</f>
        <v/>
      </c>
      <c r="P82" s="216" t="str">
        <f>IF(データ入力!T80=0,"",データ入力!T80)</f>
        <v/>
      </c>
      <c r="Q82" s="259"/>
    </row>
    <row r="83" spans="1:17" ht="27.75" customHeight="1" x14ac:dyDescent="0.15">
      <c r="A83" s="227">
        <v>80</v>
      </c>
      <c r="B83" s="209" t="str">
        <f>IF(データ入力!B81="","",(データ入力!B81))</f>
        <v/>
      </c>
      <c r="C83" s="210" t="str">
        <f>IF(データ入力!N81="","",データ入力!N81)</f>
        <v/>
      </c>
      <c r="D83" s="211" t="str">
        <f>IF(データ入力!P81="","",データ入力!P81)</f>
        <v/>
      </c>
      <c r="E83" s="210" t="str">
        <f>IF(データ入力!C81="","",データ入力!C81)</f>
        <v/>
      </c>
      <c r="F83" s="212" t="str">
        <f>IF(データ入力!H81="","",データ入力!H81)</f>
        <v/>
      </c>
      <c r="G83" s="212" t="str">
        <f>IF(データ入力!G81="","",データ入力!G81)</f>
        <v/>
      </c>
      <c r="H83" s="208" t="str">
        <f>IF(データ入力!J81="","",IF(LEFT(データ入力!J81,1)="3","S",IF(LEFT(データ入力!J81,1)="4","H","R")))</f>
        <v/>
      </c>
      <c r="I83" s="213" t="str">
        <f>IF(データ入力!J81="","",MID(データ入力!J81,2,2)&amp;MID(データ入力!J81,4,2)&amp;MID(データ入力!J81,6,2))</f>
        <v/>
      </c>
      <c r="J83" s="213" t="str">
        <f>IF(データ入力!I81="","",データ入力!I81)</f>
        <v/>
      </c>
      <c r="K83" s="208" t="str">
        <f>IF(データ入力!D81="","",データ入力!D81)</f>
        <v/>
      </c>
      <c r="L83" s="208" t="str">
        <f>IF(データ入力!F81="","","R")</f>
        <v/>
      </c>
      <c r="M83" s="214" t="str">
        <f>IF(データ入力!F81="","",MID(データ入力!F81,2,2)&amp;MID(データ入力!F81,4,2)&amp;MID(データ入力!F81,6,2))</f>
        <v/>
      </c>
      <c r="N83" s="214" t="str">
        <f>IF(データ入力!Q81="","",データ入力!Q81)</f>
        <v/>
      </c>
      <c r="O83" s="215" t="str">
        <f>IF(データ入力!L81="","",データ入力!L81)</f>
        <v/>
      </c>
      <c r="P83" s="216" t="str">
        <f>IF(データ入力!T81=0,"",データ入力!T81)</f>
        <v/>
      </c>
      <c r="Q83" s="259"/>
    </row>
    <row r="84" spans="1:17" ht="27.75" customHeight="1" x14ac:dyDescent="0.15">
      <c r="A84" s="227">
        <v>81</v>
      </c>
      <c r="B84" s="209" t="str">
        <f>IF(データ入力!B82="","",(データ入力!B82))</f>
        <v/>
      </c>
      <c r="C84" s="210" t="str">
        <f>IF(データ入力!N82="","",データ入力!N82)</f>
        <v/>
      </c>
      <c r="D84" s="211" t="str">
        <f>IF(データ入力!P82="","",データ入力!P82)</f>
        <v/>
      </c>
      <c r="E84" s="210" t="str">
        <f>IF(データ入力!C82="","",データ入力!C82)</f>
        <v/>
      </c>
      <c r="F84" s="212" t="str">
        <f>IF(データ入力!H82="","",データ入力!H82)</f>
        <v/>
      </c>
      <c r="G84" s="212" t="str">
        <f>IF(データ入力!G82="","",データ入力!G82)</f>
        <v/>
      </c>
      <c r="H84" s="208" t="str">
        <f>IF(データ入力!J82="","",IF(LEFT(データ入力!J82,1)="3","S",IF(LEFT(データ入力!J82,1)="4","H","R")))</f>
        <v/>
      </c>
      <c r="I84" s="213" t="str">
        <f>IF(データ入力!J82="","",MID(データ入力!J82,2,2)&amp;MID(データ入力!J82,4,2)&amp;MID(データ入力!J82,6,2))</f>
        <v/>
      </c>
      <c r="J84" s="213" t="str">
        <f>IF(データ入力!I82="","",データ入力!I82)</f>
        <v/>
      </c>
      <c r="K84" s="208" t="str">
        <f>IF(データ入力!D82="","",データ入力!D82)</f>
        <v/>
      </c>
      <c r="L84" s="208" t="str">
        <f>IF(データ入力!F82="","","R")</f>
        <v/>
      </c>
      <c r="M84" s="214" t="str">
        <f>IF(データ入力!F82="","",MID(データ入力!F82,2,2)&amp;MID(データ入力!F82,4,2)&amp;MID(データ入力!F82,6,2))</f>
        <v/>
      </c>
      <c r="N84" s="214" t="str">
        <f>IF(データ入力!Q82="","",データ入力!Q82)</f>
        <v/>
      </c>
      <c r="O84" s="215" t="str">
        <f>IF(データ入力!L82="","",データ入力!L82)</f>
        <v/>
      </c>
      <c r="P84" s="216" t="str">
        <f>IF(データ入力!T82=0,"",データ入力!T82)</f>
        <v/>
      </c>
      <c r="Q84" s="259"/>
    </row>
    <row r="85" spans="1:17" ht="27.75" customHeight="1" x14ac:dyDescent="0.15">
      <c r="A85" s="227">
        <v>82</v>
      </c>
      <c r="B85" s="209" t="str">
        <f>IF(データ入力!B83="","",(データ入力!B83))</f>
        <v/>
      </c>
      <c r="C85" s="210" t="str">
        <f>IF(データ入力!N83="","",データ入力!N83)</f>
        <v/>
      </c>
      <c r="D85" s="211" t="str">
        <f>IF(データ入力!P83="","",データ入力!P83)</f>
        <v/>
      </c>
      <c r="E85" s="210" t="str">
        <f>IF(データ入力!C83="","",データ入力!C83)</f>
        <v/>
      </c>
      <c r="F85" s="212" t="str">
        <f>IF(データ入力!H83="","",データ入力!H83)</f>
        <v/>
      </c>
      <c r="G85" s="212" t="str">
        <f>IF(データ入力!G83="","",データ入力!G83)</f>
        <v/>
      </c>
      <c r="H85" s="208" t="str">
        <f>IF(データ入力!J83="","",IF(LEFT(データ入力!J83,1)="3","S",IF(LEFT(データ入力!J83,1)="4","H","R")))</f>
        <v/>
      </c>
      <c r="I85" s="213" t="str">
        <f>IF(データ入力!J83="","",MID(データ入力!J83,2,2)&amp;MID(データ入力!J83,4,2)&amp;MID(データ入力!J83,6,2))</f>
        <v/>
      </c>
      <c r="J85" s="213" t="str">
        <f>IF(データ入力!I83="","",データ入力!I83)</f>
        <v/>
      </c>
      <c r="K85" s="208" t="str">
        <f>IF(データ入力!D83="","",データ入力!D83)</f>
        <v/>
      </c>
      <c r="L85" s="208" t="str">
        <f>IF(データ入力!F83="","","R")</f>
        <v/>
      </c>
      <c r="M85" s="214" t="str">
        <f>IF(データ入力!F83="","",MID(データ入力!F83,2,2)&amp;MID(データ入力!F83,4,2)&amp;MID(データ入力!F83,6,2))</f>
        <v/>
      </c>
      <c r="N85" s="214" t="str">
        <f>IF(データ入力!Q83="","",データ入力!Q83)</f>
        <v/>
      </c>
      <c r="O85" s="215" t="str">
        <f>IF(データ入力!L83="","",データ入力!L83)</f>
        <v/>
      </c>
      <c r="P85" s="216" t="str">
        <f>IF(データ入力!T83=0,"",データ入力!T83)</f>
        <v/>
      </c>
      <c r="Q85" s="259"/>
    </row>
    <row r="86" spans="1:17" ht="27.75" customHeight="1" x14ac:dyDescent="0.15">
      <c r="A86" s="227">
        <v>83</v>
      </c>
      <c r="B86" s="209" t="str">
        <f>IF(データ入力!B84="","",(データ入力!B84))</f>
        <v/>
      </c>
      <c r="C86" s="210" t="str">
        <f>IF(データ入力!N84="","",データ入力!N84)</f>
        <v/>
      </c>
      <c r="D86" s="211" t="str">
        <f>IF(データ入力!P84="","",データ入力!P84)</f>
        <v/>
      </c>
      <c r="E86" s="210" t="str">
        <f>IF(データ入力!C84="","",データ入力!C84)</f>
        <v/>
      </c>
      <c r="F86" s="212" t="str">
        <f>IF(データ入力!H84="","",データ入力!H84)</f>
        <v/>
      </c>
      <c r="G86" s="212" t="str">
        <f>IF(データ入力!G84="","",データ入力!G84)</f>
        <v/>
      </c>
      <c r="H86" s="208" t="str">
        <f>IF(データ入力!J84="","",IF(LEFT(データ入力!J84,1)="3","S",IF(LEFT(データ入力!J84,1)="4","H","R")))</f>
        <v/>
      </c>
      <c r="I86" s="213" t="str">
        <f>IF(データ入力!J84="","",MID(データ入力!J84,2,2)&amp;MID(データ入力!J84,4,2)&amp;MID(データ入力!J84,6,2))</f>
        <v/>
      </c>
      <c r="J86" s="213" t="str">
        <f>IF(データ入力!I84="","",データ入力!I84)</f>
        <v/>
      </c>
      <c r="K86" s="208" t="str">
        <f>IF(データ入力!D84="","",データ入力!D84)</f>
        <v/>
      </c>
      <c r="L86" s="208" t="str">
        <f>IF(データ入力!F84="","","R")</f>
        <v/>
      </c>
      <c r="M86" s="214" t="str">
        <f>IF(データ入力!F84="","",MID(データ入力!F84,2,2)&amp;MID(データ入力!F84,4,2)&amp;MID(データ入力!F84,6,2))</f>
        <v/>
      </c>
      <c r="N86" s="214" t="str">
        <f>IF(データ入力!Q84="","",データ入力!Q84)</f>
        <v/>
      </c>
      <c r="O86" s="215" t="str">
        <f>IF(データ入力!L84="","",データ入力!L84)</f>
        <v/>
      </c>
      <c r="P86" s="216" t="str">
        <f>IF(データ入力!T84=0,"",データ入力!T84)</f>
        <v/>
      </c>
      <c r="Q86" s="259"/>
    </row>
    <row r="87" spans="1:17" ht="27.75" customHeight="1" x14ac:dyDescent="0.15">
      <c r="A87" s="227">
        <v>84</v>
      </c>
      <c r="B87" s="209" t="str">
        <f>IF(データ入力!B85="","",(データ入力!B85))</f>
        <v/>
      </c>
      <c r="C87" s="210" t="str">
        <f>IF(データ入力!N85="","",データ入力!N85)</f>
        <v/>
      </c>
      <c r="D87" s="211" t="str">
        <f>IF(データ入力!P85="","",データ入力!P85)</f>
        <v/>
      </c>
      <c r="E87" s="210" t="str">
        <f>IF(データ入力!C85="","",データ入力!C85)</f>
        <v/>
      </c>
      <c r="F87" s="212" t="str">
        <f>IF(データ入力!H85="","",データ入力!H85)</f>
        <v/>
      </c>
      <c r="G87" s="212" t="str">
        <f>IF(データ入力!G85="","",データ入力!G85)</f>
        <v/>
      </c>
      <c r="H87" s="208" t="str">
        <f>IF(データ入力!J85="","",IF(LEFT(データ入力!J85,1)="3","S",IF(LEFT(データ入力!J85,1)="4","H","R")))</f>
        <v/>
      </c>
      <c r="I87" s="213" t="str">
        <f>IF(データ入力!J85="","",MID(データ入力!J85,2,2)&amp;MID(データ入力!J85,4,2)&amp;MID(データ入力!J85,6,2))</f>
        <v/>
      </c>
      <c r="J87" s="213" t="str">
        <f>IF(データ入力!I85="","",データ入力!I85)</f>
        <v/>
      </c>
      <c r="K87" s="208" t="str">
        <f>IF(データ入力!D85="","",データ入力!D85)</f>
        <v/>
      </c>
      <c r="L87" s="208" t="str">
        <f>IF(データ入力!F85="","","R")</f>
        <v/>
      </c>
      <c r="M87" s="214" t="str">
        <f>IF(データ入力!F85="","",MID(データ入力!F85,2,2)&amp;MID(データ入力!F85,4,2)&amp;MID(データ入力!F85,6,2))</f>
        <v/>
      </c>
      <c r="N87" s="214" t="str">
        <f>IF(データ入力!Q85="","",データ入力!Q85)</f>
        <v/>
      </c>
      <c r="O87" s="215" t="str">
        <f>IF(データ入力!L85="","",データ入力!L85)</f>
        <v/>
      </c>
      <c r="P87" s="216" t="str">
        <f>IF(データ入力!T85=0,"",データ入力!T85)</f>
        <v/>
      </c>
      <c r="Q87" s="259"/>
    </row>
    <row r="88" spans="1:17" ht="27.75" customHeight="1" x14ac:dyDescent="0.15">
      <c r="A88" s="227">
        <v>85</v>
      </c>
      <c r="B88" s="209" t="str">
        <f>IF(データ入力!B86="","",(データ入力!B86))</f>
        <v/>
      </c>
      <c r="C88" s="210" t="str">
        <f>IF(データ入力!N86="","",データ入力!N86)</f>
        <v/>
      </c>
      <c r="D88" s="211" t="str">
        <f>IF(データ入力!P86="","",データ入力!P86)</f>
        <v/>
      </c>
      <c r="E88" s="210" t="str">
        <f>IF(データ入力!C86="","",データ入力!C86)</f>
        <v/>
      </c>
      <c r="F88" s="212" t="str">
        <f>IF(データ入力!H86="","",データ入力!H86)</f>
        <v/>
      </c>
      <c r="G88" s="212" t="str">
        <f>IF(データ入力!G86="","",データ入力!G86)</f>
        <v/>
      </c>
      <c r="H88" s="208" t="str">
        <f>IF(データ入力!J86="","",IF(LEFT(データ入力!J86,1)="3","S",IF(LEFT(データ入力!J86,1)="4","H","R")))</f>
        <v/>
      </c>
      <c r="I88" s="213" t="str">
        <f>IF(データ入力!J86="","",MID(データ入力!J86,2,2)&amp;MID(データ入力!J86,4,2)&amp;MID(データ入力!J86,6,2))</f>
        <v/>
      </c>
      <c r="J88" s="213" t="str">
        <f>IF(データ入力!I86="","",データ入力!I86)</f>
        <v/>
      </c>
      <c r="K88" s="208" t="str">
        <f>IF(データ入力!D86="","",データ入力!D86)</f>
        <v/>
      </c>
      <c r="L88" s="208" t="str">
        <f>IF(データ入力!F86="","","R")</f>
        <v/>
      </c>
      <c r="M88" s="214" t="str">
        <f>IF(データ入力!F86="","",MID(データ入力!F86,2,2)&amp;MID(データ入力!F86,4,2)&amp;MID(データ入力!F86,6,2))</f>
        <v/>
      </c>
      <c r="N88" s="214" t="str">
        <f>IF(データ入力!Q86="","",データ入力!Q86)</f>
        <v/>
      </c>
      <c r="O88" s="215" t="str">
        <f>IF(データ入力!L86="","",データ入力!L86)</f>
        <v/>
      </c>
      <c r="P88" s="216" t="str">
        <f>IF(データ入力!T86=0,"",データ入力!T86)</f>
        <v/>
      </c>
      <c r="Q88" s="259"/>
    </row>
    <row r="89" spans="1:17" ht="27.75" customHeight="1" x14ac:dyDescent="0.15">
      <c r="A89" s="227">
        <v>86</v>
      </c>
      <c r="B89" s="209" t="str">
        <f>IF(データ入力!B87="","",(データ入力!B87))</f>
        <v/>
      </c>
      <c r="C89" s="210" t="str">
        <f>IF(データ入力!N87="","",データ入力!N87)</f>
        <v/>
      </c>
      <c r="D89" s="211" t="str">
        <f>IF(データ入力!P87="","",データ入力!P87)</f>
        <v/>
      </c>
      <c r="E89" s="210" t="str">
        <f>IF(データ入力!C87="","",データ入力!C87)</f>
        <v/>
      </c>
      <c r="F89" s="212" t="str">
        <f>IF(データ入力!H87="","",データ入力!H87)</f>
        <v/>
      </c>
      <c r="G89" s="212" t="str">
        <f>IF(データ入力!G87="","",データ入力!G87)</f>
        <v/>
      </c>
      <c r="H89" s="208" t="str">
        <f>IF(データ入力!J87="","",IF(LEFT(データ入力!J87,1)="3","S",IF(LEFT(データ入力!J87,1)="4","H","R")))</f>
        <v/>
      </c>
      <c r="I89" s="213" t="str">
        <f>IF(データ入力!J87="","",MID(データ入力!J87,2,2)&amp;MID(データ入力!J87,4,2)&amp;MID(データ入力!J87,6,2))</f>
        <v/>
      </c>
      <c r="J89" s="213" t="str">
        <f>IF(データ入力!I87="","",データ入力!I87)</f>
        <v/>
      </c>
      <c r="K89" s="208" t="str">
        <f>IF(データ入力!D87="","",データ入力!D87)</f>
        <v/>
      </c>
      <c r="L89" s="208" t="str">
        <f>IF(データ入力!F87="","","R")</f>
        <v/>
      </c>
      <c r="M89" s="214" t="str">
        <f>IF(データ入力!F87="","",MID(データ入力!F87,2,2)&amp;MID(データ入力!F87,4,2)&amp;MID(データ入力!F87,6,2))</f>
        <v/>
      </c>
      <c r="N89" s="214" t="str">
        <f>IF(データ入力!Q87="","",データ入力!Q87)</f>
        <v/>
      </c>
      <c r="O89" s="215" t="str">
        <f>IF(データ入力!L87="","",データ入力!L87)</f>
        <v/>
      </c>
      <c r="P89" s="216" t="str">
        <f>IF(データ入力!T87=0,"",データ入力!T87)</f>
        <v/>
      </c>
      <c r="Q89" s="259"/>
    </row>
    <row r="90" spans="1:17" ht="27.75" customHeight="1" x14ac:dyDescent="0.15">
      <c r="A90" s="227">
        <v>87</v>
      </c>
      <c r="B90" s="209" t="str">
        <f>IF(データ入力!B88="","",(データ入力!B88))</f>
        <v/>
      </c>
      <c r="C90" s="210" t="str">
        <f>IF(データ入力!N88="","",データ入力!N88)</f>
        <v/>
      </c>
      <c r="D90" s="211" t="str">
        <f>IF(データ入力!P88="","",データ入力!P88)</f>
        <v/>
      </c>
      <c r="E90" s="210" t="str">
        <f>IF(データ入力!C88="","",データ入力!C88)</f>
        <v/>
      </c>
      <c r="F90" s="212" t="str">
        <f>IF(データ入力!H88="","",データ入力!H88)</f>
        <v/>
      </c>
      <c r="G90" s="212" t="str">
        <f>IF(データ入力!G88="","",データ入力!G88)</f>
        <v/>
      </c>
      <c r="H90" s="208" t="str">
        <f>IF(データ入力!J88="","",IF(LEFT(データ入力!J88,1)="3","S",IF(LEFT(データ入力!J88,1)="4","H","R")))</f>
        <v/>
      </c>
      <c r="I90" s="213" t="str">
        <f>IF(データ入力!J88="","",MID(データ入力!J88,2,2)&amp;MID(データ入力!J88,4,2)&amp;MID(データ入力!J88,6,2))</f>
        <v/>
      </c>
      <c r="J90" s="213" t="str">
        <f>IF(データ入力!I88="","",データ入力!I88)</f>
        <v/>
      </c>
      <c r="K90" s="208" t="str">
        <f>IF(データ入力!D88="","",データ入力!D88)</f>
        <v/>
      </c>
      <c r="L90" s="208" t="str">
        <f>IF(データ入力!F88="","","R")</f>
        <v/>
      </c>
      <c r="M90" s="214" t="str">
        <f>IF(データ入力!F88="","",MID(データ入力!F88,2,2)&amp;MID(データ入力!F88,4,2)&amp;MID(データ入力!F88,6,2))</f>
        <v/>
      </c>
      <c r="N90" s="214" t="str">
        <f>IF(データ入力!Q88="","",データ入力!Q88)</f>
        <v/>
      </c>
      <c r="O90" s="215" t="str">
        <f>IF(データ入力!L88="","",データ入力!L88)</f>
        <v/>
      </c>
      <c r="P90" s="216" t="str">
        <f>IF(データ入力!T88=0,"",データ入力!T88)</f>
        <v/>
      </c>
      <c r="Q90" s="259"/>
    </row>
    <row r="91" spans="1:17" ht="27.75" customHeight="1" x14ac:dyDescent="0.15">
      <c r="A91" s="227">
        <v>88</v>
      </c>
      <c r="B91" s="209" t="str">
        <f>IF(データ入力!B89="","",(データ入力!B89))</f>
        <v/>
      </c>
      <c r="C91" s="210" t="str">
        <f>IF(データ入力!N89="","",データ入力!N89)</f>
        <v/>
      </c>
      <c r="D91" s="211" t="str">
        <f>IF(データ入力!P89="","",データ入力!P89)</f>
        <v/>
      </c>
      <c r="E91" s="210" t="str">
        <f>IF(データ入力!C89="","",データ入力!C89)</f>
        <v/>
      </c>
      <c r="F91" s="212" t="str">
        <f>IF(データ入力!H89="","",データ入力!H89)</f>
        <v/>
      </c>
      <c r="G91" s="212" t="str">
        <f>IF(データ入力!G89="","",データ入力!G89)</f>
        <v/>
      </c>
      <c r="H91" s="208" t="str">
        <f>IF(データ入力!J89="","",IF(LEFT(データ入力!J89,1)="3","S",IF(LEFT(データ入力!J89,1)="4","H","R")))</f>
        <v/>
      </c>
      <c r="I91" s="213" t="str">
        <f>IF(データ入力!J89="","",MID(データ入力!J89,2,2)&amp;MID(データ入力!J89,4,2)&amp;MID(データ入力!J89,6,2))</f>
        <v/>
      </c>
      <c r="J91" s="213" t="str">
        <f>IF(データ入力!I89="","",データ入力!I89)</f>
        <v/>
      </c>
      <c r="K91" s="208" t="str">
        <f>IF(データ入力!D89="","",データ入力!D89)</f>
        <v/>
      </c>
      <c r="L91" s="208" t="str">
        <f>IF(データ入力!F89="","","R")</f>
        <v/>
      </c>
      <c r="M91" s="214" t="str">
        <f>IF(データ入力!F89="","",MID(データ入力!F89,2,2)&amp;MID(データ入力!F89,4,2)&amp;MID(データ入力!F89,6,2))</f>
        <v/>
      </c>
      <c r="N91" s="214" t="str">
        <f>IF(データ入力!Q89="","",データ入力!Q89)</f>
        <v/>
      </c>
      <c r="O91" s="215" t="str">
        <f>IF(データ入力!L89="","",データ入力!L89)</f>
        <v/>
      </c>
      <c r="P91" s="216" t="str">
        <f>IF(データ入力!T89=0,"",データ入力!T89)</f>
        <v/>
      </c>
      <c r="Q91" s="259"/>
    </row>
    <row r="92" spans="1:17" ht="27.75" customHeight="1" x14ac:dyDescent="0.15">
      <c r="A92" s="227">
        <v>89</v>
      </c>
      <c r="B92" s="209" t="str">
        <f>IF(データ入力!B90="","",(データ入力!B90))</f>
        <v/>
      </c>
      <c r="C92" s="210" t="str">
        <f>IF(データ入力!N90="","",データ入力!N90)</f>
        <v/>
      </c>
      <c r="D92" s="211" t="str">
        <f>IF(データ入力!P90="","",データ入力!P90)</f>
        <v/>
      </c>
      <c r="E92" s="210" t="str">
        <f>IF(データ入力!C90="","",データ入力!C90)</f>
        <v/>
      </c>
      <c r="F92" s="212" t="str">
        <f>IF(データ入力!H90="","",データ入力!H90)</f>
        <v/>
      </c>
      <c r="G92" s="212" t="str">
        <f>IF(データ入力!G90="","",データ入力!G90)</f>
        <v/>
      </c>
      <c r="H92" s="208" t="str">
        <f>IF(データ入力!J90="","",IF(LEFT(データ入力!J90,1)="3","S",IF(LEFT(データ入力!J90,1)="4","H","R")))</f>
        <v/>
      </c>
      <c r="I92" s="213" t="str">
        <f>IF(データ入力!J90="","",MID(データ入力!J90,2,2)&amp;MID(データ入力!J90,4,2)&amp;MID(データ入力!J90,6,2))</f>
        <v/>
      </c>
      <c r="J92" s="213" t="str">
        <f>IF(データ入力!I90="","",データ入力!I90)</f>
        <v/>
      </c>
      <c r="K92" s="208" t="str">
        <f>IF(データ入力!D90="","",データ入力!D90)</f>
        <v/>
      </c>
      <c r="L92" s="208" t="str">
        <f>IF(データ入力!F90="","","R")</f>
        <v/>
      </c>
      <c r="M92" s="214" t="str">
        <f>IF(データ入力!F90="","",MID(データ入力!F90,2,2)&amp;MID(データ入力!F90,4,2)&amp;MID(データ入力!F90,6,2))</f>
        <v/>
      </c>
      <c r="N92" s="214" t="str">
        <f>IF(データ入力!Q90="","",データ入力!Q90)</f>
        <v/>
      </c>
      <c r="O92" s="215" t="str">
        <f>IF(データ入力!L90="","",データ入力!L90)</f>
        <v/>
      </c>
      <c r="P92" s="216" t="str">
        <f>IF(データ入力!T90=0,"",データ入力!T90)</f>
        <v/>
      </c>
      <c r="Q92" s="259"/>
    </row>
    <row r="93" spans="1:17" ht="27.75" customHeight="1" x14ac:dyDescent="0.15">
      <c r="A93" s="227">
        <v>90</v>
      </c>
      <c r="B93" s="209" t="str">
        <f>IF(データ入力!B91="","",(データ入力!B91))</f>
        <v/>
      </c>
      <c r="C93" s="210" t="str">
        <f>IF(データ入力!N91="","",データ入力!N91)</f>
        <v/>
      </c>
      <c r="D93" s="211" t="str">
        <f>IF(データ入力!P91="","",データ入力!P91)</f>
        <v/>
      </c>
      <c r="E93" s="210" t="str">
        <f>IF(データ入力!C91="","",データ入力!C91)</f>
        <v/>
      </c>
      <c r="F93" s="212" t="str">
        <f>IF(データ入力!H91="","",データ入力!H91)</f>
        <v/>
      </c>
      <c r="G93" s="212" t="str">
        <f>IF(データ入力!G91="","",データ入力!G91)</f>
        <v/>
      </c>
      <c r="H93" s="208" t="str">
        <f>IF(データ入力!J91="","",IF(LEFT(データ入力!J91,1)="3","S",IF(LEFT(データ入力!J91,1)="4","H","R")))</f>
        <v/>
      </c>
      <c r="I93" s="213" t="str">
        <f>IF(データ入力!J91="","",MID(データ入力!J91,2,2)&amp;MID(データ入力!J91,4,2)&amp;MID(データ入力!J91,6,2))</f>
        <v/>
      </c>
      <c r="J93" s="213" t="str">
        <f>IF(データ入力!I91="","",データ入力!I91)</f>
        <v/>
      </c>
      <c r="K93" s="208" t="str">
        <f>IF(データ入力!D91="","",データ入力!D91)</f>
        <v/>
      </c>
      <c r="L93" s="208" t="str">
        <f>IF(データ入力!F91="","","R")</f>
        <v/>
      </c>
      <c r="M93" s="214" t="str">
        <f>IF(データ入力!F91="","",MID(データ入力!F91,2,2)&amp;MID(データ入力!F91,4,2)&amp;MID(データ入力!F91,6,2))</f>
        <v/>
      </c>
      <c r="N93" s="214" t="str">
        <f>IF(データ入力!Q91="","",データ入力!Q91)</f>
        <v/>
      </c>
      <c r="O93" s="215" t="str">
        <f>IF(データ入力!L91="","",データ入力!L91)</f>
        <v/>
      </c>
      <c r="P93" s="216" t="str">
        <f>IF(データ入力!T91=0,"",データ入力!T91)</f>
        <v/>
      </c>
      <c r="Q93" s="259"/>
    </row>
    <row r="94" spans="1:17" ht="27.75" customHeight="1" x14ac:dyDescent="0.15">
      <c r="A94" s="227">
        <v>91</v>
      </c>
      <c r="B94" s="209" t="str">
        <f>IF(データ入力!B92="","",(データ入力!B92))</f>
        <v/>
      </c>
      <c r="C94" s="210" t="str">
        <f>IF(データ入力!N92="","",データ入力!N92)</f>
        <v/>
      </c>
      <c r="D94" s="211" t="str">
        <f>IF(データ入力!P92="","",データ入力!P92)</f>
        <v/>
      </c>
      <c r="E94" s="210" t="str">
        <f>IF(データ入力!C92="","",データ入力!C92)</f>
        <v/>
      </c>
      <c r="F94" s="212" t="str">
        <f>IF(データ入力!H92="","",データ入力!H92)</f>
        <v/>
      </c>
      <c r="G94" s="212" t="str">
        <f>IF(データ入力!G92="","",データ入力!G92)</f>
        <v/>
      </c>
      <c r="H94" s="208" t="str">
        <f>IF(データ入力!J92="","",IF(LEFT(データ入力!J92,1)="3","S",IF(LEFT(データ入力!J92,1)="4","H","R")))</f>
        <v/>
      </c>
      <c r="I94" s="213" t="str">
        <f>IF(データ入力!J92="","",MID(データ入力!J92,2,2)&amp;MID(データ入力!J92,4,2)&amp;MID(データ入力!J92,6,2))</f>
        <v/>
      </c>
      <c r="J94" s="213" t="str">
        <f>IF(データ入力!I92="","",データ入力!I92)</f>
        <v/>
      </c>
      <c r="K94" s="208" t="str">
        <f>IF(データ入力!D92="","",データ入力!D92)</f>
        <v/>
      </c>
      <c r="L94" s="208" t="str">
        <f>IF(データ入力!F92="","","R")</f>
        <v/>
      </c>
      <c r="M94" s="214" t="str">
        <f>IF(データ入力!F92="","",MID(データ入力!F92,2,2)&amp;MID(データ入力!F92,4,2)&amp;MID(データ入力!F92,6,2))</f>
        <v/>
      </c>
      <c r="N94" s="214" t="str">
        <f>IF(データ入力!Q92="","",データ入力!Q92)</f>
        <v/>
      </c>
      <c r="O94" s="215" t="str">
        <f>IF(データ入力!L92="","",データ入力!L92)</f>
        <v/>
      </c>
      <c r="P94" s="216" t="str">
        <f>IF(データ入力!T92=0,"",データ入力!T92)</f>
        <v/>
      </c>
      <c r="Q94" s="259"/>
    </row>
    <row r="95" spans="1:17" ht="27.75" customHeight="1" x14ac:dyDescent="0.15">
      <c r="A95" s="227">
        <v>92</v>
      </c>
      <c r="B95" s="209" t="str">
        <f>IF(データ入力!B93="","",(データ入力!B93))</f>
        <v/>
      </c>
      <c r="C95" s="210" t="str">
        <f>IF(データ入力!N93="","",データ入力!N93)</f>
        <v/>
      </c>
      <c r="D95" s="211" t="str">
        <f>IF(データ入力!P93="","",データ入力!P93)</f>
        <v/>
      </c>
      <c r="E95" s="210" t="str">
        <f>IF(データ入力!C93="","",データ入力!C93)</f>
        <v/>
      </c>
      <c r="F95" s="212" t="str">
        <f>IF(データ入力!H93="","",データ入力!H93)</f>
        <v/>
      </c>
      <c r="G95" s="212" t="str">
        <f>IF(データ入力!G93="","",データ入力!G93)</f>
        <v/>
      </c>
      <c r="H95" s="208" t="str">
        <f>IF(データ入力!J93="","",IF(LEFT(データ入力!J93,1)="3","S",IF(LEFT(データ入力!J93,1)="4","H","R")))</f>
        <v/>
      </c>
      <c r="I95" s="213" t="str">
        <f>IF(データ入力!J93="","",MID(データ入力!J93,2,2)&amp;MID(データ入力!J93,4,2)&amp;MID(データ入力!J93,6,2))</f>
        <v/>
      </c>
      <c r="J95" s="213" t="str">
        <f>IF(データ入力!I93="","",データ入力!I93)</f>
        <v/>
      </c>
      <c r="K95" s="208" t="str">
        <f>IF(データ入力!D93="","",データ入力!D93)</f>
        <v/>
      </c>
      <c r="L95" s="208" t="str">
        <f>IF(データ入力!F93="","","R")</f>
        <v/>
      </c>
      <c r="M95" s="214" t="str">
        <f>IF(データ入力!F93="","",MID(データ入力!F93,2,2)&amp;MID(データ入力!F93,4,2)&amp;MID(データ入力!F93,6,2))</f>
        <v/>
      </c>
      <c r="N95" s="214" t="str">
        <f>IF(データ入力!Q93="","",データ入力!Q93)</f>
        <v/>
      </c>
      <c r="O95" s="215" t="str">
        <f>IF(データ入力!L93="","",データ入力!L93)</f>
        <v/>
      </c>
      <c r="P95" s="216" t="str">
        <f>IF(データ入力!T93=0,"",データ入力!T93)</f>
        <v/>
      </c>
      <c r="Q95" s="259"/>
    </row>
    <row r="96" spans="1:17" ht="27.75" customHeight="1" x14ac:dyDescent="0.15">
      <c r="A96" s="227">
        <v>93</v>
      </c>
      <c r="B96" s="209" t="str">
        <f>IF(データ入力!B94="","",(データ入力!B94))</f>
        <v/>
      </c>
      <c r="C96" s="210" t="str">
        <f>IF(データ入力!N94="","",データ入力!N94)</f>
        <v/>
      </c>
      <c r="D96" s="211" t="str">
        <f>IF(データ入力!P94="","",データ入力!P94)</f>
        <v/>
      </c>
      <c r="E96" s="210" t="str">
        <f>IF(データ入力!C94="","",データ入力!C94)</f>
        <v/>
      </c>
      <c r="F96" s="212" t="str">
        <f>IF(データ入力!H94="","",データ入力!H94)</f>
        <v/>
      </c>
      <c r="G96" s="212" t="str">
        <f>IF(データ入力!G94="","",データ入力!G94)</f>
        <v/>
      </c>
      <c r="H96" s="208" t="str">
        <f>IF(データ入力!J94="","",IF(LEFT(データ入力!J94,1)="3","S",IF(LEFT(データ入力!J94,1)="4","H","R")))</f>
        <v/>
      </c>
      <c r="I96" s="213" t="str">
        <f>IF(データ入力!J94="","",MID(データ入力!J94,2,2)&amp;MID(データ入力!J94,4,2)&amp;MID(データ入力!J94,6,2))</f>
        <v/>
      </c>
      <c r="J96" s="213" t="str">
        <f>IF(データ入力!I94="","",データ入力!I94)</f>
        <v/>
      </c>
      <c r="K96" s="208" t="str">
        <f>IF(データ入力!D94="","",データ入力!D94)</f>
        <v/>
      </c>
      <c r="L96" s="208" t="str">
        <f>IF(データ入力!F94="","","R")</f>
        <v/>
      </c>
      <c r="M96" s="214" t="str">
        <f>IF(データ入力!F94="","",MID(データ入力!F94,2,2)&amp;MID(データ入力!F94,4,2)&amp;MID(データ入力!F94,6,2))</f>
        <v/>
      </c>
      <c r="N96" s="214" t="str">
        <f>IF(データ入力!Q94="","",データ入力!Q94)</f>
        <v/>
      </c>
      <c r="O96" s="215" t="str">
        <f>IF(データ入力!L94="","",データ入力!L94)</f>
        <v/>
      </c>
      <c r="P96" s="216" t="str">
        <f>IF(データ入力!T94=0,"",データ入力!T94)</f>
        <v/>
      </c>
      <c r="Q96" s="259"/>
    </row>
    <row r="97" spans="1:17" ht="27.75" customHeight="1" x14ac:dyDescent="0.15">
      <c r="A97" s="227">
        <v>94</v>
      </c>
      <c r="B97" s="209" t="str">
        <f>IF(データ入力!B95="","",(データ入力!B95))</f>
        <v/>
      </c>
      <c r="C97" s="210" t="str">
        <f>IF(データ入力!N95="","",データ入力!N95)</f>
        <v/>
      </c>
      <c r="D97" s="211" t="str">
        <f>IF(データ入力!P95="","",データ入力!P95)</f>
        <v/>
      </c>
      <c r="E97" s="210" t="str">
        <f>IF(データ入力!C95="","",データ入力!C95)</f>
        <v/>
      </c>
      <c r="F97" s="212" t="str">
        <f>IF(データ入力!H95="","",データ入力!H95)</f>
        <v/>
      </c>
      <c r="G97" s="212" t="str">
        <f>IF(データ入力!G95="","",データ入力!G95)</f>
        <v/>
      </c>
      <c r="H97" s="208" t="str">
        <f>IF(データ入力!J95="","",IF(LEFT(データ入力!J95,1)="3","S",IF(LEFT(データ入力!J95,1)="4","H","R")))</f>
        <v/>
      </c>
      <c r="I97" s="213" t="str">
        <f>IF(データ入力!J95="","",MID(データ入力!J95,2,2)&amp;MID(データ入力!J95,4,2)&amp;MID(データ入力!J95,6,2))</f>
        <v/>
      </c>
      <c r="J97" s="213" t="str">
        <f>IF(データ入力!I95="","",データ入力!I95)</f>
        <v/>
      </c>
      <c r="K97" s="208" t="str">
        <f>IF(データ入力!D95="","",データ入力!D95)</f>
        <v/>
      </c>
      <c r="L97" s="208" t="str">
        <f>IF(データ入力!F95="","","R")</f>
        <v/>
      </c>
      <c r="M97" s="214" t="str">
        <f>IF(データ入力!F95="","",MID(データ入力!F95,2,2)&amp;MID(データ入力!F95,4,2)&amp;MID(データ入力!F95,6,2))</f>
        <v/>
      </c>
      <c r="N97" s="214" t="str">
        <f>IF(データ入力!Q95="","",データ入力!Q95)</f>
        <v/>
      </c>
      <c r="O97" s="215" t="str">
        <f>IF(データ入力!L95="","",データ入力!L95)</f>
        <v/>
      </c>
      <c r="P97" s="216" t="str">
        <f>IF(データ入力!T95=0,"",データ入力!T95)</f>
        <v/>
      </c>
      <c r="Q97" s="259"/>
    </row>
    <row r="98" spans="1:17" ht="27.75" customHeight="1" x14ac:dyDescent="0.15">
      <c r="A98" s="227">
        <v>95</v>
      </c>
      <c r="B98" s="209" t="str">
        <f>IF(データ入力!B96="","",(データ入力!B96))</f>
        <v/>
      </c>
      <c r="C98" s="210" t="str">
        <f>IF(データ入力!N96="","",データ入力!N96)</f>
        <v/>
      </c>
      <c r="D98" s="211" t="str">
        <f>IF(データ入力!P96="","",データ入力!P96)</f>
        <v/>
      </c>
      <c r="E98" s="210" t="str">
        <f>IF(データ入力!C96="","",データ入力!C96)</f>
        <v/>
      </c>
      <c r="F98" s="212" t="str">
        <f>IF(データ入力!H96="","",データ入力!H96)</f>
        <v/>
      </c>
      <c r="G98" s="212" t="str">
        <f>IF(データ入力!G96="","",データ入力!G96)</f>
        <v/>
      </c>
      <c r="H98" s="208" t="str">
        <f>IF(データ入力!J96="","",IF(LEFT(データ入力!J96,1)="3","S",IF(LEFT(データ入力!J96,1)="4","H","R")))</f>
        <v/>
      </c>
      <c r="I98" s="213" t="str">
        <f>IF(データ入力!J96="","",MID(データ入力!J96,2,2)&amp;MID(データ入力!J96,4,2)&amp;MID(データ入力!J96,6,2))</f>
        <v/>
      </c>
      <c r="J98" s="213" t="str">
        <f>IF(データ入力!I96="","",データ入力!I96)</f>
        <v/>
      </c>
      <c r="K98" s="208" t="str">
        <f>IF(データ入力!D96="","",データ入力!D96)</f>
        <v/>
      </c>
      <c r="L98" s="208" t="str">
        <f>IF(データ入力!F96="","","R")</f>
        <v/>
      </c>
      <c r="M98" s="214" t="str">
        <f>IF(データ入力!F96="","",MID(データ入力!F96,2,2)&amp;MID(データ入力!F96,4,2)&amp;MID(データ入力!F96,6,2))</f>
        <v/>
      </c>
      <c r="N98" s="214" t="str">
        <f>IF(データ入力!Q96="","",データ入力!Q96)</f>
        <v/>
      </c>
      <c r="O98" s="215" t="str">
        <f>IF(データ入力!L96="","",データ入力!L96)</f>
        <v/>
      </c>
      <c r="P98" s="216" t="str">
        <f>IF(データ入力!T96=0,"",データ入力!T96)</f>
        <v/>
      </c>
      <c r="Q98" s="259"/>
    </row>
    <row r="99" spans="1:17" ht="27.75" customHeight="1" x14ac:dyDescent="0.15">
      <c r="A99" s="227">
        <v>96</v>
      </c>
      <c r="B99" s="209" t="str">
        <f>IF(データ入力!B97="","",(データ入力!B97))</f>
        <v/>
      </c>
      <c r="C99" s="210" t="str">
        <f>IF(データ入力!N97="","",データ入力!N97)</f>
        <v/>
      </c>
      <c r="D99" s="211" t="str">
        <f>IF(データ入力!P97="","",データ入力!P97)</f>
        <v/>
      </c>
      <c r="E99" s="210" t="str">
        <f>IF(データ入力!C97="","",データ入力!C97)</f>
        <v/>
      </c>
      <c r="F99" s="212" t="str">
        <f>IF(データ入力!H97="","",データ入力!H97)</f>
        <v/>
      </c>
      <c r="G99" s="212" t="str">
        <f>IF(データ入力!G97="","",データ入力!G97)</f>
        <v/>
      </c>
      <c r="H99" s="208" t="str">
        <f>IF(データ入力!J97="","",IF(LEFT(データ入力!J97,1)="3","S",IF(LEFT(データ入力!J97,1)="4","H","R")))</f>
        <v/>
      </c>
      <c r="I99" s="213" t="str">
        <f>IF(データ入力!J97="","",MID(データ入力!J97,2,2)&amp;MID(データ入力!J97,4,2)&amp;MID(データ入力!J97,6,2))</f>
        <v/>
      </c>
      <c r="J99" s="213" t="str">
        <f>IF(データ入力!I97="","",データ入力!I97)</f>
        <v/>
      </c>
      <c r="K99" s="208" t="str">
        <f>IF(データ入力!D97="","",データ入力!D97)</f>
        <v/>
      </c>
      <c r="L99" s="208" t="str">
        <f>IF(データ入力!F97="","","R")</f>
        <v/>
      </c>
      <c r="M99" s="214" t="str">
        <f>IF(データ入力!F97="","",MID(データ入力!F97,2,2)&amp;MID(データ入力!F97,4,2)&amp;MID(データ入力!F97,6,2))</f>
        <v/>
      </c>
      <c r="N99" s="214" t="str">
        <f>IF(データ入力!Q97="","",データ入力!Q97)</f>
        <v/>
      </c>
      <c r="O99" s="215" t="str">
        <f>IF(データ入力!L97="","",データ入力!L97)</f>
        <v/>
      </c>
      <c r="P99" s="216" t="str">
        <f>IF(データ入力!T97=0,"",データ入力!T97)</f>
        <v/>
      </c>
      <c r="Q99" s="259"/>
    </row>
    <row r="100" spans="1:17" ht="27.75" customHeight="1" x14ac:dyDescent="0.15">
      <c r="A100" s="227">
        <v>97</v>
      </c>
      <c r="B100" s="209" t="str">
        <f>IF(データ入力!B98="","",(データ入力!B98))</f>
        <v/>
      </c>
      <c r="C100" s="210" t="str">
        <f>IF(データ入力!N98="","",データ入力!N98)</f>
        <v/>
      </c>
      <c r="D100" s="211" t="str">
        <f>IF(データ入力!P98="","",データ入力!P98)</f>
        <v/>
      </c>
      <c r="E100" s="210" t="str">
        <f>IF(データ入力!C98="","",データ入力!C98)</f>
        <v/>
      </c>
      <c r="F100" s="212" t="str">
        <f>IF(データ入力!H98="","",データ入力!H98)</f>
        <v/>
      </c>
      <c r="G100" s="212" t="str">
        <f>IF(データ入力!G98="","",データ入力!G98)</f>
        <v/>
      </c>
      <c r="H100" s="208" t="str">
        <f>IF(データ入力!J98="","",IF(LEFT(データ入力!J98,1)="3","S",IF(LEFT(データ入力!J98,1)="4","H","R")))</f>
        <v/>
      </c>
      <c r="I100" s="213" t="str">
        <f>IF(データ入力!J98="","",MID(データ入力!J98,2,2)&amp;MID(データ入力!J98,4,2)&amp;MID(データ入力!J98,6,2))</f>
        <v/>
      </c>
      <c r="J100" s="213" t="str">
        <f>IF(データ入力!I98="","",データ入力!I98)</f>
        <v/>
      </c>
      <c r="K100" s="208" t="str">
        <f>IF(データ入力!D98="","",データ入力!D98)</f>
        <v/>
      </c>
      <c r="L100" s="208" t="str">
        <f>IF(データ入力!F98="","","R")</f>
        <v/>
      </c>
      <c r="M100" s="214" t="str">
        <f>IF(データ入力!F98="","",MID(データ入力!F98,2,2)&amp;MID(データ入力!F98,4,2)&amp;MID(データ入力!F98,6,2))</f>
        <v/>
      </c>
      <c r="N100" s="214" t="str">
        <f>IF(データ入力!Q98="","",データ入力!Q98)</f>
        <v/>
      </c>
      <c r="O100" s="215" t="str">
        <f>IF(データ入力!L98="","",データ入力!L98)</f>
        <v/>
      </c>
      <c r="P100" s="216" t="str">
        <f>IF(データ入力!T98=0,"",データ入力!T98)</f>
        <v/>
      </c>
      <c r="Q100" s="259"/>
    </row>
    <row r="101" spans="1:17" ht="27.75" customHeight="1" x14ac:dyDescent="0.15">
      <c r="A101" s="227">
        <v>98</v>
      </c>
      <c r="B101" s="209" t="str">
        <f>IF(データ入力!B99="","",(データ入力!B99))</f>
        <v/>
      </c>
      <c r="C101" s="210" t="str">
        <f>IF(データ入力!N99="","",データ入力!N99)</f>
        <v/>
      </c>
      <c r="D101" s="211" t="str">
        <f>IF(データ入力!P99="","",データ入力!P99)</f>
        <v/>
      </c>
      <c r="E101" s="210" t="str">
        <f>IF(データ入力!C99="","",データ入力!C99)</f>
        <v/>
      </c>
      <c r="F101" s="212" t="str">
        <f>IF(データ入力!H99="","",データ入力!H99)</f>
        <v/>
      </c>
      <c r="G101" s="212" t="str">
        <f>IF(データ入力!G99="","",データ入力!G99)</f>
        <v/>
      </c>
      <c r="H101" s="208" t="str">
        <f>IF(データ入力!J99="","",IF(LEFT(データ入力!J99,1)="3","S",IF(LEFT(データ入力!J99,1)="4","H","R")))</f>
        <v/>
      </c>
      <c r="I101" s="213" t="str">
        <f>IF(データ入力!J99="","",MID(データ入力!J99,2,2)&amp;MID(データ入力!J99,4,2)&amp;MID(データ入力!J99,6,2))</f>
        <v/>
      </c>
      <c r="J101" s="213" t="str">
        <f>IF(データ入力!I99="","",データ入力!I99)</f>
        <v/>
      </c>
      <c r="K101" s="208" t="str">
        <f>IF(データ入力!D99="","",データ入力!D99)</f>
        <v/>
      </c>
      <c r="L101" s="208" t="str">
        <f>IF(データ入力!F99="","","R")</f>
        <v/>
      </c>
      <c r="M101" s="214" t="str">
        <f>IF(データ入力!F99="","",MID(データ入力!F99,2,2)&amp;MID(データ入力!F99,4,2)&amp;MID(データ入力!F99,6,2))</f>
        <v/>
      </c>
      <c r="N101" s="214" t="str">
        <f>IF(データ入力!Q99="","",データ入力!Q99)</f>
        <v/>
      </c>
      <c r="O101" s="215" t="str">
        <f>IF(データ入力!L99="","",データ入力!L99)</f>
        <v/>
      </c>
      <c r="P101" s="216" t="str">
        <f>IF(データ入力!T99=0,"",データ入力!T99)</f>
        <v/>
      </c>
      <c r="Q101" s="259"/>
    </row>
    <row r="102" spans="1:17" ht="27.75" customHeight="1" x14ac:dyDescent="0.15">
      <c r="A102" s="227">
        <v>99</v>
      </c>
      <c r="B102" s="209" t="str">
        <f>IF(データ入力!B100="","",(データ入力!B100))</f>
        <v/>
      </c>
      <c r="C102" s="210" t="str">
        <f>IF(データ入力!N100="","",データ入力!N100)</f>
        <v/>
      </c>
      <c r="D102" s="211" t="str">
        <f>IF(データ入力!P100="","",データ入力!P100)</f>
        <v/>
      </c>
      <c r="E102" s="210" t="str">
        <f>IF(データ入力!C100="","",データ入力!C100)</f>
        <v/>
      </c>
      <c r="F102" s="212" t="str">
        <f>IF(データ入力!H100="","",データ入力!H100)</f>
        <v/>
      </c>
      <c r="G102" s="212" t="str">
        <f>IF(データ入力!G100="","",データ入力!G100)</f>
        <v/>
      </c>
      <c r="H102" s="208" t="str">
        <f>IF(データ入力!J100="","",IF(LEFT(データ入力!J100,1)="3","S",IF(LEFT(データ入力!J100,1)="4","H","R")))</f>
        <v/>
      </c>
      <c r="I102" s="213" t="str">
        <f>IF(データ入力!J100="","",MID(データ入力!J100,2,2)&amp;MID(データ入力!J100,4,2)&amp;MID(データ入力!J100,6,2))</f>
        <v/>
      </c>
      <c r="J102" s="213" t="str">
        <f>IF(データ入力!I100="","",データ入力!I100)</f>
        <v/>
      </c>
      <c r="K102" s="208" t="str">
        <f>IF(データ入力!D100="","",データ入力!D100)</f>
        <v/>
      </c>
      <c r="L102" s="208" t="str">
        <f>IF(データ入力!F100="","","R")</f>
        <v/>
      </c>
      <c r="M102" s="214" t="str">
        <f>IF(データ入力!F100="","",MID(データ入力!F100,2,2)&amp;MID(データ入力!F100,4,2)&amp;MID(データ入力!F100,6,2))</f>
        <v/>
      </c>
      <c r="N102" s="214" t="str">
        <f>IF(データ入力!Q100="","",データ入力!Q100)</f>
        <v/>
      </c>
      <c r="O102" s="215" t="str">
        <f>IF(データ入力!L100="","",データ入力!L100)</f>
        <v/>
      </c>
      <c r="P102" s="216" t="str">
        <f>IF(データ入力!T100=0,"",データ入力!T100)</f>
        <v/>
      </c>
      <c r="Q102" s="259"/>
    </row>
    <row r="103" spans="1:17" ht="27.75" customHeight="1" x14ac:dyDescent="0.15">
      <c r="A103" s="227">
        <v>100</v>
      </c>
      <c r="B103" s="209" t="str">
        <f>IF(データ入力!B101="","",(データ入力!B101))</f>
        <v/>
      </c>
      <c r="C103" s="210" t="str">
        <f>IF(データ入力!N101="","",データ入力!N101)</f>
        <v/>
      </c>
      <c r="D103" s="211" t="str">
        <f>IF(データ入力!P101="","",データ入力!P101)</f>
        <v/>
      </c>
      <c r="E103" s="210" t="str">
        <f>IF(データ入力!C101="","",データ入力!C101)</f>
        <v/>
      </c>
      <c r="F103" s="212" t="str">
        <f>IF(データ入力!H101="","",データ入力!H101)</f>
        <v/>
      </c>
      <c r="G103" s="212" t="str">
        <f>IF(データ入力!G101="","",データ入力!G101)</f>
        <v/>
      </c>
      <c r="H103" s="208" t="str">
        <f>IF(データ入力!J101="","",IF(LEFT(データ入力!J101,1)="3","S",IF(LEFT(データ入力!J101,1)="4","H","R")))</f>
        <v/>
      </c>
      <c r="I103" s="213" t="str">
        <f>IF(データ入力!J101="","",MID(データ入力!J101,2,2)&amp;MID(データ入力!J101,4,2)&amp;MID(データ入力!J101,6,2))</f>
        <v/>
      </c>
      <c r="J103" s="213" t="str">
        <f>IF(データ入力!I101="","",データ入力!I101)</f>
        <v/>
      </c>
      <c r="K103" s="208" t="str">
        <f>IF(データ入力!D101="","",データ入力!D101)</f>
        <v/>
      </c>
      <c r="L103" s="208" t="str">
        <f>IF(データ入力!F101="","","R")</f>
        <v/>
      </c>
      <c r="M103" s="214" t="str">
        <f>IF(データ入力!F101="","",MID(データ入力!F101,2,2)&amp;MID(データ入力!F101,4,2)&amp;MID(データ入力!F101,6,2))</f>
        <v/>
      </c>
      <c r="N103" s="214" t="str">
        <f>IF(データ入力!Q101="","",データ入力!Q101)</f>
        <v/>
      </c>
      <c r="O103" s="215" t="str">
        <f>IF(データ入力!L101="","",データ入力!L101)</f>
        <v/>
      </c>
      <c r="P103" s="216" t="str">
        <f>IF(データ入力!T101=0,"",データ入力!T101)</f>
        <v/>
      </c>
      <c r="Q103" s="259"/>
    </row>
    <row r="104" spans="1:17" ht="27.75" customHeight="1" x14ac:dyDescent="0.15">
      <c r="A104" s="227">
        <v>101</v>
      </c>
      <c r="B104" s="209" t="str">
        <f>IF(データ入力!B102="","",(データ入力!B102))</f>
        <v/>
      </c>
      <c r="C104" s="210" t="str">
        <f>IF(データ入力!N102="","",データ入力!N102)</f>
        <v/>
      </c>
      <c r="D104" s="211" t="str">
        <f>IF(データ入力!P102="","",データ入力!P102)</f>
        <v/>
      </c>
      <c r="E104" s="210" t="str">
        <f>IF(データ入力!C102="","",データ入力!C102)</f>
        <v/>
      </c>
      <c r="F104" s="212" t="str">
        <f>IF(データ入力!H102="","",データ入力!H102)</f>
        <v/>
      </c>
      <c r="G104" s="212" t="str">
        <f>IF(データ入力!G102="","",データ入力!G102)</f>
        <v/>
      </c>
      <c r="H104" s="208" t="str">
        <f>IF(データ入力!J102="","",IF(LEFT(データ入力!J102,1)="3","S",IF(LEFT(データ入力!J102,1)="4","H","R")))</f>
        <v/>
      </c>
      <c r="I104" s="213" t="str">
        <f>IF(データ入力!J102="","",MID(データ入力!J102,2,2)&amp;MID(データ入力!J102,4,2)&amp;MID(データ入力!J102,6,2))</f>
        <v/>
      </c>
      <c r="J104" s="213" t="str">
        <f>IF(データ入力!I102="","",データ入力!I102)</f>
        <v/>
      </c>
      <c r="K104" s="208" t="str">
        <f>IF(データ入力!D102="","",データ入力!D102)</f>
        <v/>
      </c>
      <c r="L104" s="208" t="str">
        <f>IF(データ入力!F102="","","R")</f>
        <v/>
      </c>
      <c r="M104" s="214" t="str">
        <f>IF(データ入力!F102="","",MID(データ入力!F102,2,2)&amp;MID(データ入力!F102,4,2)&amp;MID(データ入力!F102,6,2))</f>
        <v/>
      </c>
      <c r="N104" s="214" t="str">
        <f>IF(データ入力!Q102="","",データ入力!Q102)</f>
        <v/>
      </c>
      <c r="O104" s="215" t="str">
        <f>IF(データ入力!L102="","",データ入力!L102)</f>
        <v/>
      </c>
      <c r="P104" s="216" t="str">
        <f>IF(データ入力!T102=0,"",データ入力!T102)</f>
        <v/>
      </c>
      <c r="Q104" s="259"/>
    </row>
    <row r="105" spans="1:17" ht="27.75" customHeight="1" x14ac:dyDescent="0.15">
      <c r="A105" s="227">
        <v>102</v>
      </c>
      <c r="B105" s="209" t="str">
        <f>IF(データ入力!B103="","",(データ入力!B103))</f>
        <v/>
      </c>
      <c r="C105" s="210" t="str">
        <f>IF(データ入力!N103="","",データ入力!N103)</f>
        <v/>
      </c>
      <c r="D105" s="211" t="str">
        <f>IF(データ入力!P103="","",データ入力!P103)</f>
        <v/>
      </c>
      <c r="E105" s="210" t="str">
        <f>IF(データ入力!C103="","",データ入力!C103)</f>
        <v/>
      </c>
      <c r="F105" s="212" t="str">
        <f>IF(データ入力!H103="","",データ入力!H103)</f>
        <v/>
      </c>
      <c r="G105" s="212" t="str">
        <f>IF(データ入力!G103="","",データ入力!G103)</f>
        <v/>
      </c>
      <c r="H105" s="208" t="str">
        <f>IF(データ入力!J103="","",IF(LEFT(データ入力!J103,1)="3","S",IF(LEFT(データ入力!J103,1)="4","H","R")))</f>
        <v/>
      </c>
      <c r="I105" s="213" t="str">
        <f>IF(データ入力!J103="","",MID(データ入力!J103,2,2)&amp;MID(データ入力!J103,4,2)&amp;MID(データ入力!J103,6,2))</f>
        <v/>
      </c>
      <c r="J105" s="213" t="str">
        <f>IF(データ入力!I103="","",データ入力!I103)</f>
        <v/>
      </c>
      <c r="K105" s="208" t="str">
        <f>IF(データ入力!D103="","",データ入力!D103)</f>
        <v/>
      </c>
      <c r="L105" s="208" t="str">
        <f>IF(データ入力!F103="","","R")</f>
        <v/>
      </c>
      <c r="M105" s="214" t="str">
        <f>IF(データ入力!F103="","",MID(データ入力!F103,2,2)&amp;MID(データ入力!F103,4,2)&amp;MID(データ入力!F103,6,2))</f>
        <v/>
      </c>
      <c r="N105" s="214" t="str">
        <f>IF(データ入力!Q103="","",データ入力!Q103)</f>
        <v/>
      </c>
      <c r="O105" s="215" t="str">
        <f>IF(データ入力!L103="","",データ入力!L103)</f>
        <v/>
      </c>
      <c r="P105" s="216" t="str">
        <f>IF(データ入力!T103=0,"",データ入力!T103)</f>
        <v/>
      </c>
      <c r="Q105" s="259"/>
    </row>
    <row r="106" spans="1:17" ht="27.75" customHeight="1" x14ac:dyDescent="0.15">
      <c r="A106" s="227">
        <v>103</v>
      </c>
      <c r="B106" s="209" t="str">
        <f>IF(データ入力!B104="","",(データ入力!B104))</f>
        <v/>
      </c>
      <c r="C106" s="210" t="str">
        <f>IF(データ入力!N104="","",データ入力!N104)</f>
        <v/>
      </c>
      <c r="D106" s="211" t="str">
        <f>IF(データ入力!P104="","",データ入力!P104)</f>
        <v/>
      </c>
      <c r="E106" s="210" t="str">
        <f>IF(データ入力!C104="","",データ入力!C104)</f>
        <v/>
      </c>
      <c r="F106" s="212" t="str">
        <f>IF(データ入力!H104="","",データ入力!H104)</f>
        <v/>
      </c>
      <c r="G106" s="212" t="str">
        <f>IF(データ入力!G104="","",データ入力!G104)</f>
        <v/>
      </c>
      <c r="H106" s="208" t="str">
        <f>IF(データ入力!J104="","",IF(LEFT(データ入力!J104,1)="3","S",IF(LEFT(データ入力!J104,1)="4","H","R")))</f>
        <v/>
      </c>
      <c r="I106" s="213" t="str">
        <f>IF(データ入力!J104="","",MID(データ入力!J104,2,2)&amp;MID(データ入力!J104,4,2)&amp;MID(データ入力!J104,6,2))</f>
        <v/>
      </c>
      <c r="J106" s="213" t="str">
        <f>IF(データ入力!I104="","",データ入力!I104)</f>
        <v/>
      </c>
      <c r="K106" s="208" t="str">
        <f>IF(データ入力!D104="","",データ入力!D104)</f>
        <v/>
      </c>
      <c r="L106" s="208" t="str">
        <f>IF(データ入力!F104="","","R")</f>
        <v/>
      </c>
      <c r="M106" s="214" t="str">
        <f>IF(データ入力!F104="","",MID(データ入力!F104,2,2)&amp;MID(データ入力!F104,4,2)&amp;MID(データ入力!F104,6,2))</f>
        <v/>
      </c>
      <c r="N106" s="214" t="str">
        <f>IF(データ入力!Q104="","",データ入力!Q104)</f>
        <v/>
      </c>
      <c r="O106" s="215" t="str">
        <f>IF(データ入力!L104="","",データ入力!L104)</f>
        <v/>
      </c>
      <c r="P106" s="216" t="str">
        <f>IF(データ入力!T104=0,"",データ入力!T104)</f>
        <v/>
      </c>
      <c r="Q106" s="259"/>
    </row>
    <row r="107" spans="1:17" ht="27.75" customHeight="1" x14ac:dyDescent="0.15">
      <c r="A107" s="227">
        <v>104</v>
      </c>
      <c r="B107" s="209" t="str">
        <f>IF(データ入力!B105="","",(データ入力!B105))</f>
        <v/>
      </c>
      <c r="C107" s="210" t="str">
        <f>IF(データ入力!N105="","",データ入力!N105)</f>
        <v/>
      </c>
      <c r="D107" s="211" t="str">
        <f>IF(データ入力!P105="","",データ入力!P105)</f>
        <v/>
      </c>
      <c r="E107" s="210" t="str">
        <f>IF(データ入力!C105="","",データ入力!C105)</f>
        <v/>
      </c>
      <c r="F107" s="212" t="str">
        <f>IF(データ入力!H105="","",データ入力!H105)</f>
        <v/>
      </c>
      <c r="G107" s="212" t="str">
        <f>IF(データ入力!G105="","",データ入力!G105)</f>
        <v/>
      </c>
      <c r="H107" s="208" t="str">
        <f>IF(データ入力!J105="","",IF(LEFT(データ入力!J105,1)="3","S",IF(LEFT(データ入力!J105,1)="4","H","R")))</f>
        <v/>
      </c>
      <c r="I107" s="213" t="str">
        <f>IF(データ入力!J105="","",MID(データ入力!J105,2,2)&amp;MID(データ入力!J105,4,2)&amp;MID(データ入力!J105,6,2))</f>
        <v/>
      </c>
      <c r="J107" s="213" t="str">
        <f>IF(データ入力!I105="","",データ入力!I105)</f>
        <v/>
      </c>
      <c r="K107" s="208" t="str">
        <f>IF(データ入力!D105="","",データ入力!D105)</f>
        <v/>
      </c>
      <c r="L107" s="208" t="str">
        <f>IF(データ入力!F105="","","R")</f>
        <v/>
      </c>
      <c r="M107" s="214" t="str">
        <f>IF(データ入力!F105="","",MID(データ入力!F105,2,2)&amp;MID(データ入力!F105,4,2)&amp;MID(データ入力!F105,6,2))</f>
        <v/>
      </c>
      <c r="N107" s="214" t="str">
        <f>IF(データ入力!Q105="","",データ入力!Q105)</f>
        <v/>
      </c>
      <c r="O107" s="215" t="str">
        <f>IF(データ入力!L105="","",データ入力!L105)</f>
        <v/>
      </c>
      <c r="P107" s="216" t="str">
        <f>IF(データ入力!T105=0,"",データ入力!T105)</f>
        <v/>
      </c>
      <c r="Q107" s="259"/>
    </row>
    <row r="108" spans="1:17" ht="27.75" customHeight="1" x14ac:dyDescent="0.15">
      <c r="A108" s="227">
        <v>105</v>
      </c>
      <c r="B108" s="209" t="str">
        <f>IF(データ入力!B106="","",(データ入力!B106))</f>
        <v/>
      </c>
      <c r="C108" s="210" t="str">
        <f>IF(データ入力!N106="","",データ入力!N106)</f>
        <v/>
      </c>
      <c r="D108" s="211" t="str">
        <f>IF(データ入力!P106="","",データ入力!P106)</f>
        <v/>
      </c>
      <c r="E108" s="210" t="str">
        <f>IF(データ入力!C106="","",データ入力!C106)</f>
        <v/>
      </c>
      <c r="F108" s="212" t="str">
        <f>IF(データ入力!H106="","",データ入力!H106)</f>
        <v/>
      </c>
      <c r="G108" s="212" t="str">
        <f>IF(データ入力!G106="","",データ入力!G106)</f>
        <v/>
      </c>
      <c r="H108" s="208" t="str">
        <f>IF(データ入力!J106="","",IF(LEFT(データ入力!J106,1)="3","S",IF(LEFT(データ入力!J106,1)="4","H","R")))</f>
        <v/>
      </c>
      <c r="I108" s="213" t="str">
        <f>IF(データ入力!J106="","",MID(データ入力!J106,2,2)&amp;MID(データ入力!J106,4,2)&amp;MID(データ入力!J106,6,2))</f>
        <v/>
      </c>
      <c r="J108" s="213" t="str">
        <f>IF(データ入力!I106="","",データ入力!I106)</f>
        <v/>
      </c>
      <c r="K108" s="208" t="str">
        <f>IF(データ入力!D106="","",データ入力!D106)</f>
        <v/>
      </c>
      <c r="L108" s="208" t="str">
        <f>IF(データ入力!F106="","","R")</f>
        <v/>
      </c>
      <c r="M108" s="214" t="str">
        <f>IF(データ入力!F106="","",MID(データ入力!F106,2,2)&amp;MID(データ入力!F106,4,2)&amp;MID(データ入力!F106,6,2))</f>
        <v/>
      </c>
      <c r="N108" s="214" t="str">
        <f>IF(データ入力!Q106="","",データ入力!Q106)</f>
        <v/>
      </c>
      <c r="O108" s="215" t="str">
        <f>IF(データ入力!L106="","",データ入力!L106)</f>
        <v/>
      </c>
      <c r="P108" s="216" t="str">
        <f>IF(データ入力!T106=0,"",データ入力!T106)</f>
        <v/>
      </c>
      <c r="Q108" s="259"/>
    </row>
    <row r="109" spans="1:17" ht="27.75" customHeight="1" x14ac:dyDescent="0.15">
      <c r="A109" s="227">
        <v>106</v>
      </c>
      <c r="B109" s="209" t="str">
        <f>IF(データ入力!B107="","",(データ入力!B107))</f>
        <v/>
      </c>
      <c r="C109" s="210" t="str">
        <f>IF(データ入力!N107="","",データ入力!N107)</f>
        <v/>
      </c>
      <c r="D109" s="211" t="str">
        <f>IF(データ入力!P107="","",データ入力!P107)</f>
        <v/>
      </c>
      <c r="E109" s="210" t="str">
        <f>IF(データ入力!C107="","",データ入力!C107)</f>
        <v/>
      </c>
      <c r="F109" s="212" t="str">
        <f>IF(データ入力!H107="","",データ入力!H107)</f>
        <v/>
      </c>
      <c r="G109" s="212" t="str">
        <f>IF(データ入力!G107="","",データ入力!G107)</f>
        <v/>
      </c>
      <c r="H109" s="208" t="str">
        <f>IF(データ入力!J107="","",IF(LEFT(データ入力!J107,1)="3","S",IF(LEFT(データ入力!J107,1)="4","H","R")))</f>
        <v/>
      </c>
      <c r="I109" s="213" t="str">
        <f>IF(データ入力!J107="","",MID(データ入力!J107,2,2)&amp;MID(データ入力!J107,4,2)&amp;MID(データ入力!J107,6,2))</f>
        <v/>
      </c>
      <c r="J109" s="213" t="str">
        <f>IF(データ入力!I107="","",データ入力!I107)</f>
        <v/>
      </c>
      <c r="K109" s="208" t="str">
        <f>IF(データ入力!D107="","",データ入力!D107)</f>
        <v/>
      </c>
      <c r="L109" s="208" t="str">
        <f>IF(データ入力!F107="","","R")</f>
        <v/>
      </c>
      <c r="M109" s="214" t="str">
        <f>IF(データ入力!F107="","",MID(データ入力!F107,2,2)&amp;MID(データ入力!F107,4,2)&amp;MID(データ入力!F107,6,2))</f>
        <v/>
      </c>
      <c r="N109" s="214" t="str">
        <f>IF(データ入力!Q107="","",データ入力!Q107)</f>
        <v/>
      </c>
      <c r="O109" s="215" t="str">
        <f>IF(データ入力!L107="","",データ入力!L107)</f>
        <v/>
      </c>
      <c r="P109" s="216" t="str">
        <f>IF(データ入力!T107=0,"",データ入力!T107)</f>
        <v/>
      </c>
      <c r="Q109" s="259"/>
    </row>
    <row r="110" spans="1:17" ht="27.75" customHeight="1" x14ac:dyDescent="0.15">
      <c r="A110" s="227">
        <v>107</v>
      </c>
      <c r="B110" s="209" t="str">
        <f>IF(データ入力!B108="","",(データ入力!B108))</f>
        <v/>
      </c>
      <c r="C110" s="210" t="str">
        <f>IF(データ入力!N108="","",データ入力!N108)</f>
        <v/>
      </c>
      <c r="D110" s="211" t="str">
        <f>IF(データ入力!P108="","",データ入力!P108)</f>
        <v/>
      </c>
      <c r="E110" s="210" t="str">
        <f>IF(データ入力!C108="","",データ入力!C108)</f>
        <v/>
      </c>
      <c r="F110" s="212" t="str">
        <f>IF(データ入力!H108="","",データ入力!H108)</f>
        <v/>
      </c>
      <c r="G110" s="212" t="str">
        <f>IF(データ入力!G108="","",データ入力!G108)</f>
        <v/>
      </c>
      <c r="H110" s="208" t="str">
        <f>IF(データ入力!J108="","",IF(LEFT(データ入力!J108,1)="3","S",IF(LEFT(データ入力!J108,1)="4","H","R")))</f>
        <v/>
      </c>
      <c r="I110" s="213" t="str">
        <f>IF(データ入力!J108="","",MID(データ入力!J108,2,2)&amp;MID(データ入力!J108,4,2)&amp;MID(データ入力!J108,6,2))</f>
        <v/>
      </c>
      <c r="J110" s="213" t="str">
        <f>IF(データ入力!I108="","",データ入力!I108)</f>
        <v/>
      </c>
      <c r="K110" s="208" t="str">
        <f>IF(データ入力!D108="","",データ入力!D108)</f>
        <v/>
      </c>
      <c r="L110" s="208" t="str">
        <f>IF(データ入力!F108="","","R")</f>
        <v/>
      </c>
      <c r="M110" s="214" t="str">
        <f>IF(データ入力!F108="","",MID(データ入力!F108,2,2)&amp;MID(データ入力!F108,4,2)&amp;MID(データ入力!F108,6,2))</f>
        <v/>
      </c>
      <c r="N110" s="214" t="str">
        <f>IF(データ入力!Q108="","",データ入力!Q108)</f>
        <v/>
      </c>
      <c r="O110" s="215" t="str">
        <f>IF(データ入力!L108="","",データ入力!L108)</f>
        <v/>
      </c>
      <c r="P110" s="216" t="str">
        <f>IF(データ入力!T108=0,"",データ入力!T108)</f>
        <v/>
      </c>
      <c r="Q110" s="259"/>
    </row>
    <row r="111" spans="1:17" ht="27.75" customHeight="1" x14ac:dyDescent="0.15">
      <c r="A111" s="227">
        <v>108</v>
      </c>
      <c r="B111" s="209" t="str">
        <f>IF(データ入力!B109="","",(データ入力!B109))</f>
        <v/>
      </c>
      <c r="C111" s="210" t="str">
        <f>IF(データ入力!N109="","",データ入力!N109)</f>
        <v/>
      </c>
      <c r="D111" s="211" t="str">
        <f>IF(データ入力!P109="","",データ入力!P109)</f>
        <v/>
      </c>
      <c r="E111" s="210" t="str">
        <f>IF(データ入力!C109="","",データ入力!C109)</f>
        <v/>
      </c>
      <c r="F111" s="212" t="str">
        <f>IF(データ入力!H109="","",データ入力!H109)</f>
        <v/>
      </c>
      <c r="G111" s="212" t="str">
        <f>IF(データ入力!G109="","",データ入力!G109)</f>
        <v/>
      </c>
      <c r="H111" s="208" t="str">
        <f>IF(データ入力!J109="","",IF(LEFT(データ入力!J109,1)="3","S",IF(LEFT(データ入力!J109,1)="4","H","R")))</f>
        <v/>
      </c>
      <c r="I111" s="213" t="str">
        <f>IF(データ入力!J109="","",MID(データ入力!J109,2,2)&amp;MID(データ入力!J109,4,2)&amp;MID(データ入力!J109,6,2))</f>
        <v/>
      </c>
      <c r="J111" s="213" t="str">
        <f>IF(データ入力!I109="","",データ入力!I109)</f>
        <v/>
      </c>
      <c r="K111" s="208" t="str">
        <f>IF(データ入力!D109="","",データ入力!D109)</f>
        <v/>
      </c>
      <c r="L111" s="208" t="str">
        <f>IF(データ入力!F109="","","R")</f>
        <v/>
      </c>
      <c r="M111" s="214" t="str">
        <f>IF(データ入力!F109="","",MID(データ入力!F109,2,2)&amp;MID(データ入力!F109,4,2)&amp;MID(データ入力!F109,6,2))</f>
        <v/>
      </c>
      <c r="N111" s="214" t="str">
        <f>IF(データ入力!Q109="","",データ入力!Q109)</f>
        <v/>
      </c>
      <c r="O111" s="215" t="str">
        <f>IF(データ入力!L109="","",データ入力!L109)</f>
        <v/>
      </c>
      <c r="P111" s="216" t="str">
        <f>IF(データ入力!T109=0,"",データ入力!T109)</f>
        <v/>
      </c>
      <c r="Q111" s="259"/>
    </row>
    <row r="112" spans="1:17" ht="27.75" customHeight="1" x14ac:dyDescent="0.15">
      <c r="A112" s="227">
        <v>109</v>
      </c>
      <c r="B112" s="209" t="str">
        <f>IF(データ入力!B110="","",(データ入力!B110))</f>
        <v/>
      </c>
      <c r="C112" s="210" t="str">
        <f>IF(データ入力!N110="","",データ入力!N110)</f>
        <v/>
      </c>
      <c r="D112" s="211" t="str">
        <f>IF(データ入力!P110="","",データ入力!P110)</f>
        <v/>
      </c>
      <c r="E112" s="210" t="str">
        <f>IF(データ入力!C110="","",データ入力!C110)</f>
        <v/>
      </c>
      <c r="F112" s="212" t="str">
        <f>IF(データ入力!H110="","",データ入力!H110)</f>
        <v/>
      </c>
      <c r="G112" s="212" t="str">
        <f>IF(データ入力!G110="","",データ入力!G110)</f>
        <v/>
      </c>
      <c r="H112" s="208" t="str">
        <f>IF(データ入力!J110="","",IF(LEFT(データ入力!J110,1)="3","S",IF(LEFT(データ入力!J110,1)="4","H","R")))</f>
        <v/>
      </c>
      <c r="I112" s="213" t="str">
        <f>IF(データ入力!J110="","",MID(データ入力!J110,2,2)&amp;MID(データ入力!J110,4,2)&amp;MID(データ入力!J110,6,2))</f>
        <v/>
      </c>
      <c r="J112" s="213" t="str">
        <f>IF(データ入力!I110="","",データ入力!I110)</f>
        <v/>
      </c>
      <c r="K112" s="208" t="str">
        <f>IF(データ入力!D110="","",データ入力!D110)</f>
        <v/>
      </c>
      <c r="L112" s="208" t="str">
        <f>IF(データ入力!F110="","","R")</f>
        <v/>
      </c>
      <c r="M112" s="214" t="str">
        <f>IF(データ入力!F110="","",MID(データ入力!F110,2,2)&amp;MID(データ入力!F110,4,2)&amp;MID(データ入力!F110,6,2))</f>
        <v/>
      </c>
      <c r="N112" s="214" t="str">
        <f>IF(データ入力!Q110="","",データ入力!Q110)</f>
        <v/>
      </c>
      <c r="O112" s="215" t="str">
        <f>IF(データ入力!L110="","",データ入力!L110)</f>
        <v/>
      </c>
      <c r="P112" s="216" t="str">
        <f>IF(データ入力!T110=0,"",データ入力!T110)</f>
        <v/>
      </c>
      <c r="Q112" s="259"/>
    </row>
    <row r="113" spans="1:17" ht="27.75" customHeight="1" x14ac:dyDescent="0.15">
      <c r="A113" s="227">
        <v>110</v>
      </c>
      <c r="B113" s="209" t="str">
        <f>IF(データ入力!B111="","",(データ入力!B111))</f>
        <v/>
      </c>
      <c r="C113" s="210" t="str">
        <f>IF(データ入力!N111="","",データ入力!N111)</f>
        <v/>
      </c>
      <c r="D113" s="211" t="str">
        <f>IF(データ入力!P111="","",データ入力!P111)</f>
        <v/>
      </c>
      <c r="E113" s="210" t="str">
        <f>IF(データ入力!C111="","",データ入力!C111)</f>
        <v/>
      </c>
      <c r="F113" s="212" t="str">
        <f>IF(データ入力!H111="","",データ入力!H111)</f>
        <v/>
      </c>
      <c r="G113" s="212" t="str">
        <f>IF(データ入力!G111="","",データ入力!G111)</f>
        <v/>
      </c>
      <c r="H113" s="208" t="str">
        <f>IF(データ入力!J111="","",IF(LEFT(データ入力!J111,1)="3","S",IF(LEFT(データ入力!J111,1)="4","H","R")))</f>
        <v/>
      </c>
      <c r="I113" s="213" t="str">
        <f>IF(データ入力!J111="","",MID(データ入力!J111,2,2)&amp;MID(データ入力!J111,4,2)&amp;MID(データ入力!J111,6,2))</f>
        <v/>
      </c>
      <c r="J113" s="213" t="str">
        <f>IF(データ入力!I111="","",データ入力!I111)</f>
        <v/>
      </c>
      <c r="K113" s="208" t="str">
        <f>IF(データ入力!D111="","",データ入力!D111)</f>
        <v/>
      </c>
      <c r="L113" s="208" t="str">
        <f>IF(データ入力!F111="","","R")</f>
        <v/>
      </c>
      <c r="M113" s="214" t="str">
        <f>IF(データ入力!F111="","",MID(データ入力!F111,2,2)&amp;MID(データ入力!F111,4,2)&amp;MID(データ入力!F111,6,2))</f>
        <v/>
      </c>
      <c r="N113" s="214" t="str">
        <f>IF(データ入力!Q111="","",データ入力!Q111)</f>
        <v/>
      </c>
      <c r="O113" s="215" t="str">
        <f>IF(データ入力!L111="","",データ入力!L111)</f>
        <v/>
      </c>
      <c r="P113" s="216" t="str">
        <f>IF(データ入力!T111=0,"",データ入力!T111)</f>
        <v/>
      </c>
      <c r="Q113" s="259"/>
    </row>
    <row r="114" spans="1:17" ht="27.75" customHeight="1" x14ac:dyDescent="0.15">
      <c r="A114" s="227">
        <v>111</v>
      </c>
      <c r="B114" s="209" t="str">
        <f>IF(データ入力!B112="","",(データ入力!B112))</f>
        <v/>
      </c>
      <c r="C114" s="210" t="str">
        <f>IF(データ入力!N112="","",データ入力!N112)</f>
        <v/>
      </c>
      <c r="D114" s="211" t="str">
        <f>IF(データ入力!P112="","",データ入力!P112)</f>
        <v/>
      </c>
      <c r="E114" s="210" t="str">
        <f>IF(データ入力!C112="","",データ入力!C112)</f>
        <v/>
      </c>
      <c r="F114" s="212" t="str">
        <f>IF(データ入力!H112="","",データ入力!H112)</f>
        <v/>
      </c>
      <c r="G114" s="212" t="str">
        <f>IF(データ入力!G112="","",データ入力!G112)</f>
        <v/>
      </c>
      <c r="H114" s="208" t="str">
        <f>IF(データ入力!J112="","",IF(LEFT(データ入力!J112,1)="3","S",IF(LEFT(データ入力!J112,1)="4","H","R")))</f>
        <v/>
      </c>
      <c r="I114" s="213" t="str">
        <f>IF(データ入力!J112="","",MID(データ入力!J112,2,2)&amp;MID(データ入力!J112,4,2)&amp;MID(データ入力!J112,6,2))</f>
        <v/>
      </c>
      <c r="J114" s="213" t="str">
        <f>IF(データ入力!I112="","",データ入力!I112)</f>
        <v/>
      </c>
      <c r="K114" s="208" t="str">
        <f>IF(データ入力!D112="","",データ入力!D112)</f>
        <v/>
      </c>
      <c r="L114" s="208" t="str">
        <f>IF(データ入力!F112="","","R")</f>
        <v/>
      </c>
      <c r="M114" s="214" t="str">
        <f>IF(データ入力!F112="","",MID(データ入力!F112,2,2)&amp;MID(データ入力!F112,4,2)&amp;MID(データ入力!F112,6,2))</f>
        <v/>
      </c>
      <c r="N114" s="214" t="str">
        <f>IF(データ入力!Q112="","",データ入力!Q112)</f>
        <v/>
      </c>
      <c r="O114" s="215" t="str">
        <f>IF(データ入力!L112="","",データ入力!L112)</f>
        <v/>
      </c>
      <c r="P114" s="216" t="str">
        <f>IF(データ入力!T112=0,"",データ入力!T112)</f>
        <v/>
      </c>
      <c r="Q114" s="259"/>
    </row>
    <row r="115" spans="1:17" ht="27.75" customHeight="1" x14ac:dyDescent="0.15">
      <c r="A115" s="227">
        <v>112</v>
      </c>
      <c r="B115" s="209" t="str">
        <f>IF(データ入力!B113="","",(データ入力!B113))</f>
        <v/>
      </c>
      <c r="C115" s="210" t="str">
        <f>IF(データ入力!N113="","",データ入力!N113)</f>
        <v/>
      </c>
      <c r="D115" s="211" t="str">
        <f>IF(データ入力!P113="","",データ入力!P113)</f>
        <v/>
      </c>
      <c r="E115" s="210" t="str">
        <f>IF(データ入力!C113="","",データ入力!C113)</f>
        <v/>
      </c>
      <c r="F115" s="212" t="str">
        <f>IF(データ入力!H113="","",データ入力!H113)</f>
        <v/>
      </c>
      <c r="G115" s="212" t="str">
        <f>IF(データ入力!G113="","",データ入力!G113)</f>
        <v/>
      </c>
      <c r="H115" s="208" t="str">
        <f>IF(データ入力!J113="","",IF(LEFT(データ入力!J113,1)="3","S",IF(LEFT(データ入力!J113,1)="4","H","R")))</f>
        <v/>
      </c>
      <c r="I115" s="213" t="str">
        <f>IF(データ入力!J113="","",MID(データ入力!J113,2,2)&amp;MID(データ入力!J113,4,2)&amp;MID(データ入力!J113,6,2))</f>
        <v/>
      </c>
      <c r="J115" s="213" t="str">
        <f>IF(データ入力!I113="","",データ入力!I113)</f>
        <v/>
      </c>
      <c r="K115" s="208" t="str">
        <f>IF(データ入力!D113="","",データ入力!D113)</f>
        <v/>
      </c>
      <c r="L115" s="208" t="str">
        <f>IF(データ入力!F113="","","R")</f>
        <v/>
      </c>
      <c r="M115" s="214" t="str">
        <f>IF(データ入力!F113="","",MID(データ入力!F113,2,2)&amp;MID(データ入力!F113,4,2)&amp;MID(データ入力!F113,6,2))</f>
        <v/>
      </c>
      <c r="N115" s="214" t="str">
        <f>IF(データ入力!Q113="","",データ入力!Q113)</f>
        <v/>
      </c>
      <c r="O115" s="215" t="str">
        <f>IF(データ入力!L113="","",データ入力!L113)</f>
        <v/>
      </c>
      <c r="P115" s="216" t="str">
        <f>IF(データ入力!T113=0,"",データ入力!T113)</f>
        <v/>
      </c>
      <c r="Q115" s="259"/>
    </row>
    <row r="116" spans="1:17" ht="27.75" customHeight="1" x14ac:dyDescent="0.15">
      <c r="A116" s="227">
        <v>113</v>
      </c>
      <c r="B116" s="209" t="str">
        <f>IF(データ入力!B114="","",(データ入力!B114))</f>
        <v/>
      </c>
      <c r="C116" s="210" t="str">
        <f>IF(データ入力!N114="","",データ入力!N114)</f>
        <v/>
      </c>
      <c r="D116" s="211" t="str">
        <f>IF(データ入力!P114="","",データ入力!P114)</f>
        <v/>
      </c>
      <c r="E116" s="210" t="str">
        <f>IF(データ入力!C114="","",データ入力!C114)</f>
        <v/>
      </c>
      <c r="F116" s="212" t="str">
        <f>IF(データ入力!H114="","",データ入力!H114)</f>
        <v/>
      </c>
      <c r="G116" s="212" t="str">
        <f>IF(データ入力!G114="","",データ入力!G114)</f>
        <v/>
      </c>
      <c r="H116" s="208" t="str">
        <f>IF(データ入力!J114="","",IF(LEFT(データ入力!J114,1)="3","S",IF(LEFT(データ入力!J114,1)="4","H","R")))</f>
        <v/>
      </c>
      <c r="I116" s="213" t="str">
        <f>IF(データ入力!J114="","",MID(データ入力!J114,2,2)&amp;MID(データ入力!J114,4,2)&amp;MID(データ入力!J114,6,2))</f>
        <v/>
      </c>
      <c r="J116" s="213" t="str">
        <f>IF(データ入力!I114="","",データ入力!I114)</f>
        <v/>
      </c>
      <c r="K116" s="208" t="str">
        <f>IF(データ入力!D114="","",データ入力!D114)</f>
        <v/>
      </c>
      <c r="L116" s="208" t="str">
        <f>IF(データ入力!F114="","","R")</f>
        <v/>
      </c>
      <c r="M116" s="214" t="str">
        <f>IF(データ入力!F114="","",MID(データ入力!F114,2,2)&amp;MID(データ入力!F114,4,2)&amp;MID(データ入力!F114,6,2))</f>
        <v/>
      </c>
      <c r="N116" s="214" t="str">
        <f>IF(データ入力!Q114="","",データ入力!Q114)</f>
        <v/>
      </c>
      <c r="O116" s="215" t="str">
        <f>IF(データ入力!L114="","",データ入力!L114)</f>
        <v/>
      </c>
      <c r="P116" s="216" t="str">
        <f>IF(データ入力!T114=0,"",データ入力!T114)</f>
        <v/>
      </c>
      <c r="Q116" s="259"/>
    </row>
    <row r="117" spans="1:17" ht="27.75" customHeight="1" x14ac:dyDescent="0.15">
      <c r="A117" s="227">
        <v>114</v>
      </c>
      <c r="B117" s="209" t="str">
        <f>IF(データ入力!B115="","",(データ入力!B115))</f>
        <v/>
      </c>
      <c r="C117" s="210" t="str">
        <f>IF(データ入力!N115="","",データ入力!N115)</f>
        <v/>
      </c>
      <c r="D117" s="211" t="str">
        <f>IF(データ入力!P115="","",データ入力!P115)</f>
        <v/>
      </c>
      <c r="E117" s="210" t="str">
        <f>IF(データ入力!C115="","",データ入力!C115)</f>
        <v/>
      </c>
      <c r="F117" s="212" t="str">
        <f>IF(データ入力!H115="","",データ入力!H115)</f>
        <v/>
      </c>
      <c r="G117" s="212" t="str">
        <f>IF(データ入力!G115="","",データ入力!G115)</f>
        <v/>
      </c>
      <c r="H117" s="208" t="str">
        <f>IF(データ入力!J115="","",IF(LEFT(データ入力!J115,1)="3","S",IF(LEFT(データ入力!J115,1)="4","H","R")))</f>
        <v/>
      </c>
      <c r="I117" s="213" t="str">
        <f>IF(データ入力!J115="","",MID(データ入力!J115,2,2)&amp;MID(データ入力!J115,4,2)&amp;MID(データ入力!J115,6,2))</f>
        <v/>
      </c>
      <c r="J117" s="213" t="str">
        <f>IF(データ入力!I115="","",データ入力!I115)</f>
        <v/>
      </c>
      <c r="K117" s="208" t="str">
        <f>IF(データ入力!D115="","",データ入力!D115)</f>
        <v/>
      </c>
      <c r="L117" s="208" t="str">
        <f>IF(データ入力!F115="","","R")</f>
        <v/>
      </c>
      <c r="M117" s="214" t="str">
        <f>IF(データ入力!F115="","",MID(データ入力!F115,2,2)&amp;MID(データ入力!F115,4,2)&amp;MID(データ入力!F115,6,2))</f>
        <v/>
      </c>
      <c r="N117" s="214" t="str">
        <f>IF(データ入力!Q115="","",データ入力!Q115)</f>
        <v/>
      </c>
      <c r="O117" s="215" t="str">
        <f>IF(データ入力!L115="","",データ入力!L115)</f>
        <v/>
      </c>
      <c r="P117" s="216" t="str">
        <f>IF(データ入力!T115=0,"",データ入力!T115)</f>
        <v/>
      </c>
      <c r="Q117" s="259"/>
    </row>
    <row r="118" spans="1:17" ht="27.75" customHeight="1" x14ac:dyDescent="0.15">
      <c r="A118" s="227">
        <v>115</v>
      </c>
      <c r="B118" s="209" t="str">
        <f>IF(データ入力!B116="","",(データ入力!B116))</f>
        <v/>
      </c>
      <c r="C118" s="210" t="str">
        <f>IF(データ入力!N116="","",データ入力!N116)</f>
        <v/>
      </c>
      <c r="D118" s="211" t="str">
        <f>IF(データ入力!P116="","",データ入力!P116)</f>
        <v/>
      </c>
      <c r="E118" s="210" t="str">
        <f>IF(データ入力!C116="","",データ入力!C116)</f>
        <v/>
      </c>
      <c r="F118" s="212" t="str">
        <f>IF(データ入力!H116="","",データ入力!H116)</f>
        <v/>
      </c>
      <c r="G118" s="212" t="str">
        <f>IF(データ入力!G116="","",データ入力!G116)</f>
        <v/>
      </c>
      <c r="H118" s="208" t="str">
        <f>IF(データ入力!J116="","",IF(LEFT(データ入力!J116,1)="3","S",IF(LEFT(データ入力!J116,1)="4","H","R")))</f>
        <v/>
      </c>
      <c r="I118" s="213" t="str">
        <f>IF(データ入力!J116="","",MID(データ入力!J116,2,2)&amp;MID(データ入力!J116,4,2)&amp;MID(データ入力!J116,6,2))</f>
        <v/>
      </c>
      <c r="J118" s="213" t="str">
        <f>IF(データ入力!I116="","",データ入力!I116)</f>
        <v/>
      </c>
      <c r="K118" s="208" t="str">
        <f>IF(データ入力!D116="","",データ入力!D116)</f>
        <v/>
      </c>
      <c r="L118" s="208" t="str">
        <f>IF(データ入力!F116="","","R")</f>
        <v/>
      </c>
      <c r="M118" s="214" t="str">
        <f>IF(データ入力!F116="","",MID(データ入力!F116,2,2)&amp;MID(データ入力!F116,4,2)&amp;MID(データ入力!F116,6,2))</f>
        <v/>
      </c>
      <c r="N118" s="214" t="str">
        <f>IF(データ入力!Q116="","",データ入力!Q116)</f>
        <v/>
      </c>
      <c r="O118" s="215" t="str">
        <f>IF(データ入力!L116="","",データ入力!L116)</f>
        <v/>
      </c>
      <c r="P118" s="216" t="str">
        <f>IF(データ入力!T116=0,"",データ入力!T116)</f>
        <v/>
      </c>
      <c r="Q118" s="259"/>
    </row>
    <row r="119" spans="1:17" ht="27.75" customHeight="1" x14ac:dyDescent="0.15">
      <c r="A119" s="227">
        <v>116</v>
      </c>
      <c r="B119" s="209" t="str">
        <f>IF(データ入力!B117="","",(データ入力!B117))</f>
        <v/>
      </c>
      <c r="C119" s="210" t="str">
        <f>IF(データ入力!N117="","",データ入力!N117)</f>
        <v/>
      </c>
      <c r="D119" s="211" t="str">
        <f>IF(データ入力!P117="","",データ入力!P117)</f>
        <v/>
      </c>
      <c r="E119" s="210" t="str">
        <f>IF(データ入力!C117="","",データ入力!C117)</f>
        <v/>
      </c>
      <c r="F119" s="212" t="str">
        <f>IF(データ入力!H117="","",データ入力!H117)</f>
        <v/>
      </c>
      <c r="G119" s="212" t="str">
        <f>IF(データ入力!G117="","",データ入力!G117)</f>
        <v/>
      </c>
      <c r="H119" s="208" t="str">
        <f>IF(データ入力!J117="","",IF(LEFT(データ入力!J117,1)="3","S",IF(LEFT(データ入力!J117,1)="4","H","R")))</f>
        <v/>
      </c>
      <c r="I119" s="213" t="str">
        <f>IF(データ入力!J117="","",MID(データ入力!J117,2,2)&amp;MID(データ入力!J117,4,2)&amp;MID(データ入力!J117,6,2))</f>
        <v/>
      </c>
      <c r="J119" s="213" t="str">
        <f>IF(データ入力!I117="","",データ入力!I117)</f>
        <v/>
      </c>
      <c r="K119" s="208" t="str">
        <f>IF(データ入力!D117="","",データ入力!D117)</f>
        <v/>
      </c>
      <c r="L119" s="208" t="str">
        <f>IF(データ入力!F117="","","R")</f>
        <v/>
      </c>
      <c r="M119" s="214" t="str">
        <f>IF(データ入力!F117="","",MID(データ入力!F117,2,2)&amp;MID(データ入力!F117,4,2)&amp;MID(データ入力!F117,6,2))</f>
        <v/>
      </c>
      <c r="N119" s="214" t="str">
        <f>IF(データ入力!Q117="","",データ入力!Q117)</f>
        <v/>
      </c>
      <c r="O119" s="215" t="str">
        <f>IF(データ入力!L117="","",データ入力!L117)</f>
        <v/>
      </c>
      <c r="P119" s="216" t="str">
        <f>IF(データ入力!T117=0,"",データ入力!T117)</f>
        <v/>
      </c>
      <c r="Q119" s="259"/>
    </row>
    <row r="120" spans="1:17" ht="27.75" customHeight="1" x14ac:dyDescent="0.15">
      <c r="A120" s="227">
        <v>117</v>
      </c>
      <c r="B120" s="209" t="str">
        <f>IF(データ入力!B118="","",(データ入力!B118))</f>
        <v/>
      </c>
      <c r="C120" s="210" t="str">
        <f>IF(データ入力!N118="","",データ入力!N118)</f>
        <v/>
      </c>
      <c r="D120" s="211" t="str">
        <f>IF(データ入力!P118="","",データ入力!P118)</f>
        <v/>
      </c>
      <c r="E120" s="210" t="str">
        <f>IF(データ入力!C118="","",データ入力!C118)</f>
        <v/>
      </c>
      <c r="F120" s="212" t="str">
        <f>IF(データ入力!H118="","",データ入力!H118)</f>
        <v/>
      </c>
      <c r="G120" s="212" t="str">
        <f>IF(データ入力!G118="","",データ入力!G118)</f>
        <v/>
      </c>
      <c r="H120" s="208" t="str">
        <f>IF(データ入力!J118="","",IF(LEFT(データ入力!J118,1)="3","S",IF(LEFT(データ入力!J118,1)="4","H","R")))</f>
        <v/>
      </c>
      <c r="I120" s="213" t="str">
        <f>IF(データ入力!J118="","",MID(データ入力!J118,2,2)&amp;MID(データ入力!J118,4,2)&amp;MID(データ入力!J118,6,2))</f>
        <v/>
      </c>
      <c r="J120" s="213" t="str">
        <f>IF(データ入力!I118="","",データ入力!I118)</f>
        <v/>
      </c>
      <c r="K120" s="208" t="str">
        <f>IF(データ入力!D118="","",データ入力!D118)</f>
        <v/>
      </c>
      <c r="L120" s="208" t="str">
        <f>IF(データ入力!F118="","","R")</f>
        <v/>
      </c>
      <c r="M120" s="214" t="str">
        <f>IF(データ入力!F118="","",MID(データ入力!F118,2,2)&amp;MID(データ入力!F118,4,2)&amp;MID(データ入力!F118,6,2))</f>
        <v/>
      </c>
      <c r="N120" s="214" t="str">
        <f>IF(データ入力!Q118="","",データ入力!Q118)</f>
        <v/>
      </c>
      <c r="O120" s="215" t="str">
        <f>IF(データ入力!L118="","",データ入力!L118)</f>
        <v/>
      </c>
      <c r="P120" s="216" t="str">
        <f>IF(データ入力!T118=0,"",データ入力!T118)</f>
        <v/>
      </c>
      <c r="Q120" s="259"/>
    </row>
    <row r="121" spans="1:17" ht="27.75" customHeight="1" x14ac:dyDescent="0.15">
      <c r="A121" s="227">
        <v>118</v>
      </c>
      <c r="B121" s="209" t="str">
        <f>IF(データ入力!B119="","",(データ入力!B119))</f>
        <v/>
      </c>
      <c r="C121" s="210" t="str">
        <f>IF(データ入力!N119="","",データ入力!N119)</f>
        <v/>
      </c>
      <c r="D121" s="211" t="str">
        <f>IF(データ入力!P119="","",データ入力!P119)</f>
        <v/>
      </c>
      <c r="E121" s="210" t="str">
        <f>IF(データ入力!C119="","",データ入力!C119)</f>
        <v/>
      </c>
      <c r="F121" s="212" t="str">
        <f>IF(データ入力!H119="","",データ入力!H119)</f>
        <v/>
      </c>
      <c r="G121" s="212" t="str">
        <f>IF(データ入力!G119="","",データ入力!G119)</f>
        <v/>
      </c>
      <c r="H121" s="208" t="str">
        <f>IF(データ入力!J119="","",IF(LEFT(データ入力!J119,1)="3","S",IF(LEFT(データ入力!J119,1)="4","H","R")))</f>
        <v/>
      </c>
      <c r="I121" s="213" t="str">
        <f>IF(データ入力!J119="","",MID(データ入力!J119,2,2)&amp;MID(データ入力!J119,4,2)&amp;MID(データ入力!J119,6,2))</f>
        <v/>
      </c>
      <c r="J121" s="213" t="str">
        <f>IF(データ入力!I119="","",データ入力!I119)</f>
        <v/>
      </c>
      <c r="K121" s="208" t="str">
        <f>IF(データ入力!D119="","",データ入力!D119)</f>
        <v/>
      </c>
      <c r="L121" s="208" t="str">
        <f>IF(データ入力!F119="","","R")</f>
        <v/>
      </c>
      <c r="M121" s="214" t="str">
        <f>IF(データ入力!F119="","",MID(データ入力!F119,2,2)&amp;MID(データ入力!F119,4,2)&amp;MID(データ入力!F119,6,2))</f>
        <v/>
      </c>
      <c r="N121" s="214" t="str">
        <f>IF(データ入力!Q119="","",データ入力!Q119)</f>
        <v/>
      </c>
      <c r="O121" s="215" t="str">
        <f>IF(データ入力!L119="","",データ入力!L119)</f>
        <v/>
      </c>
      <c r="P121" s="216" t="str">
        <f>IF(データ入力!T119=0,"",データ入力!T119)</f>
        <v/>
      </c>
      <c r="Q121" s="259"/>
    </row>
    <row r="122" spans="1:17" ht="27.75" customHeight="1" x14ac:dyDescent="0.15">
      <c r="A122" s="227">
        <v>119</v>
      </c>
      <c r="B122" s="209" t="str">
        <f>IF(データ入力!B120="","",(データ入力!B120))</f>
        <v/>
      </c>
      <c r="C122" s="210" t="str">
        <f>IF(データ入力!N120="","",データ入力!N120)</f>
        <v/>
      </c>
      <c r="D122" s="211" t="str">
        <f>IF(データ入力!P120="","",データ入力!P120)</f>
        <v/>
      </c>
      <c r="E122" s="210" t="str">
        <f>IF(データ入力!C120="","",データ入力!C120)</f>
        <v/>
      </c>
      <c r="F122" s="212" t="str">
        <f>IF(データ入力!H120="","",データ入力!H120)</f>
        <v/>
      </c>
      <c r="G122" s="212" t="str">
        <f>IF(データ入力!G120="","",データ入力!G120)</f>
        <v/>
      </c>
      <c r="H122" s="208" t="str">
        <f>IF(データ入力!J120="","",IF(LEFT(データ入力!J120,1)="3","S",IF(LEFT(データ入力!J120,1)="4","H","R")))</f>
        <v/>
      </c>
      <c r="I122" s="213" t="str">
        <f>IF(データ入力!J120="","",MID(データ入力!J120,2,2)&amp;MID(データ入力!J120,4,2)&amp;MID(データ入力!J120,6,2))</f>
        <v/>
      </c>
      <c r="J122" s="213" t="str">
        <f>IF(データ入力!I120="","",データ入力!I120)</f>
        <v/>
      </c>
      <c r="K122" s="208" t="str">
        <f>IF(データ入力!D120="","",データ入力!D120)</f>
        <v/>
      </c>
      <c r="L122" s="208" t="str">
        <f>IF(データ入力!F120="","","R")</f>
        <v/>
      </c>
      <c r="M122" s="214" t="str">
        <f>IF(データ入力!F120="","",MID(データ入力!F120,2,2)&amp;MID(データ入力!F120,4,2)&amp;MID(データ入力!F120,6,2))</f>
        <v/>
      </c>
      <c r="N122" s="214" t="str">
        <f>IF(データ入力!Q120="","",データ入力!Q120)</f>
        <v/>
      </c>
      <c r="O122" s="215" t="str">
        <f>IF(データ入力!L120="","",データ入力!L120)</f>
        <v/>
      </c>
      <c r="P122" s="216" t="str">
        <f>IF(データ入力!T120=0,"",データ入力!T120)</f>
        <v/>
      </c>
      <c r="Q122" s="259"/>
    </row>
    <row r="123" spans="1:17" ht="27.75" customHeight="1" x14ac:dyDescent="0.15">
      <c r="A123" s="227">
        <v>120</v>
      </c>
      <c r="B123" s="209" t="str">
        <f>IF(データ入力!B121="","",(データ入力!B121))</f>
        <v/>
      </c>
      <c r="C123" s="210" t="str">
        <f>IF(データ入力!N121="","",データ入力!N121)</f>
        <v/>
      </c>
      <c r="D123" s="211" t="str">
        <f>IF(データ入力!P121="","",データ入力!P121)</f>
        <v/>
      </c>
      <c r="E123" s="210" t="str">
        <f>IF(データ入力!C121="","",データ入力!C121)</f>
        <v/>
      </c>
      <c r="F123" s="212" t="str">
        <f>IF(データ入力!H121="","",データ入力!H121)</f>
        <v/>
      </c>
      <c r="G123" s="212" t="str">
        <f>IF(データ入力!G121="","",データ入力!G121)</f>
        <v/>
      </c>
      <c r="H123" s="208" t="str">
        <f>IF(データ入力!J121="","",IF(LEFT(データ入力!J121,1)="3","S",IF(LEFT(データ入力!J121,1)="4","H","R")))</f>
        <v/>
      </c>
      <c r="I123" s="213" t="str">
        <f>IF(データ入力!J121="","",MID(データ入力!J121,2,2)&amp;MID(データ入力!J121,4,2)&amp;MID(データ入力!J121,6,2))</f>
        <v/>
      </c>
      <c r="J123" s="213" t="str">
        <f>IF(データ入力!I121="","",データ入力!I121)</f>
        <v/>
      </c>
      <c r="K123" s="208" t="str">
        <f>IF(データ入力!D121="","",データ入力!D121)</f>
        <v/>
      </c>
      <c r="L123" s="208" t="str">
        <f>IF(データ入力!F121="","","R")</f>
        <v/>
      </c>
      <c r="M123" s="214" t="str">
        <f>IF(データ入力!F121="","",MID(データ入力!F121,2,2)&amp;MID(データ入力!F121,4,2)&amp;MID(データ入力!F121,6,2))</f>
        <v/>
      </c>
      <c r="N123" s="214" t="str">
        <f>IF(データ入力!Q121="","",データ入力!Q121)</f>
        <v/>
      </c>
      <c r="O123" s="215" t="str">
        <f>IF(データ入力!L121="","",データ入力!L121)</f>
        <v/>
      </c>
      <c r="P123" s="216" t="str">
        <f>IF(データ入力!T121=0,"",データ入力!T121)</f>
        <v/>
      </c>
      <c r="Q123" s="259"/>
    </row>
    <row r="124" spans="1:17" ht="27.75" customHeight="1" x14ac:dyDescent="0.15">
      <c r="A124" s="227">
        <v>121</v>
      </c>
      <c r="B124" s="209" t="str">
        <f>IF(データ入力!B122="","",(データ入力!B122))</f>
        <v/>
      </c>
      <c r="C124" s="210" t="str">
        <f>IF(データ入力!N122="","",データ入力!N122)</f>
        <v/>
      </c>
      <c r="D124" s="211" t="str">
        <f>IF(データ入力!P122="","",データ入力!P122)</f>
        <v/>
      </c>
      <c r="E124" s="210" t="str">
        <f>IF(データ入力!C122="","",データ入力!C122)</f>
        <v/>
      </c>
      <c r="F124" s="212" t="str">
        <f>IF(データ入力!H122="","",データ入力!H122)</f>
        <v/>
      </c>
      <c r="G124" s="212" t="str">
        <f>IF(データ入力!G122="","",データ入力!G122)</f>
        <v/>
      </c>
      <c r="H124" s="208" t="str">
        <f>IF(データ入力!J122="","",IF(LEFT(データ入力!J122,1)="3","S",IF(LEFT(データ入力!J122,1)="4","H","R")))</f>
        <v/>
      </c>
      <c r="I124" s="213" t="str">
        <f>IF(データ入力!J122="","",MID(データ入力!J122,2,2)&amp;MID(データ入力!J122,4,2)&amp;MID(データ入力!J122,6,2))</f>
        <v/>
      </c>
      <c r="J124" s="213" t="str">
        <f>IF(データ入力!I122="","",データ入力!I122)</f>
        <v/>
      </c>
      <c r="K124" s="208" t="str">
        <f>IF(データ入力!D122="","",データ入力!D122)</f>
        <v/>
      </c>
      <c r="L124" s="208" t="str">
        <f>IF(データ入力!F122="","","R")</f>
        <v/>
      </c>
      <c r="M124" s="214" t="str">
        <f>IF(データ入力!F122="","",MID(データ入力!F122,2,2)&amp;MID(データ入力!F122,4,2)&amp;MID(データ入力!F122,6,2))</f>
        <v/>
      </c>
      <c r="N124" s="214" t="str">
        <f>IF(データ入力!Q122="","",データ入力!Q122)</f>
        <v/>
      </c>
      <c r="O124" s="215" t="str">
        <f>IF(データ入力!L122="","",データ入力!L122)</f>
        <v/>
      </c>
      <c r="P124" s="216" t="str">
        <f>IF(データ入力!T122=0,"",データ入力!T122)</f>
        <v/>
      </c>
      <c r="Q124" s="259"/>
    </row>
    <row r="125" spans="1:17" ht="27.75" customHeight="1" x14ac:dyDescent="0.15">
      <c r="A125" s="227">
        <v>122</v>
      </c>
      <c r="B125" s="209" t="str">
        <f>IF(データ入力!B123="","",(データ入力!B123))</f>
        <v/>
      </c>
      <c r="C125" s="210" t="str">
        <f>IF(データ入力!N123="","",データ入力!N123)</f>
        <v/>
      </c>
      <c r="D125" s="211" t="str">
        <f>IF(データ入力!P123="","",データ入力!P123)</f>
        <v/>
      </c>
      <c r="E125" s="210" t="str">
        <f>IF(データ入力!C123="","",データ入力!C123)</f>
        <v/>
      </c>
      <c r="F125" s="212" t="str">
        <f>IF(データ入力!H123="","",データ入力!H123)</f>
        <v/>
      </c>
      <c r="G125" s="212" t="str">
        <f>IF(データ入力!G123="","",データ入力!G123)</f>
        <v/>
      </c>
      <c r="H125" s="208" t="str">
        <f>IF(データ入力!J123="","",IF(LEFT(データ入力!J123,1)="3","S",IF(LEFT(データ入力!J123,1)="4","H","R")))</f>
        <v/>
      </c>
      <c r="I125" s="213" t="str">
        <f>IF(データ入力!J123="","",MID(データ入力!J123,2,2)&amp;MID(データ入力!J123,4,2)&amp;MID(データ入力!J123,6,2))</f>
        <v/>
      </c>
      <c r="J125" s="213" t="str">
        <f>IF(データ入力!I123="","",データ入力!I123)</f>
        <v/>
      </c>
      <c r="K125" s="208" t="str">
        <f>IF(データ入力!D123="","",データ入力!D123)</f>
        <v/>
      </c>
      <c r="L125" s="208" t="str">
        <f>IF(データ入力!F123="","","R")</f>
        <v/>
      </c>
      <c r="M125" s="214" t="str">
        <f>IF(データ入力!F123="","",MID(データ入力!F123,2,2)&amp;MID(データ入力!F123,4,2)&amp;MID(データ入力!F123,6,2))</f>
        <v/>
      </c>
      <c r="N125" s="214" t="str">
        <f>IF(データ入力!Q123="","",データ入力!Q123)</f>
        <v/>
      </c>
      <c r="O125" s="215" t="str">
        <f>IF(データ入力!L123="","",データ入力!L123)</f>
        <v/>
      </c>
      <c r="P125" s="216" t="str">
        <f>IF(データ入力!T123=0,"",データ入力!T123)</f>
        <v/>
      </c>
      <c r="Q125" s="259"/>
    </row>
    <row r="126" spans="1:17" ht="27.75" customHeight="1" x14ac:dyDescent="0.15">
      <c r="A126" s="227">
        <v>123</v>
      </c>
      <c r="B126" s="209" t="str">
        <f>IF(データ入力!B124="","",(データ入力!B124))</f>
        <v/>
      </c>
      <c r="C126" s="210" t="str">
        <f>IF(データ入力!N124="","",データ入力!N124)</f>
        <v/>
      </c>
      <c r="D126" s="211" t="str">
        <f>IF(データ入力!P124="","",データ入力!P124)</f>
        <v/>
      </c>
      <c r="E126" s="210" t="str">
        <f>IF(データ入力!C124="","",データ入力!C124)</f>
        <v/>
      </c>
      <c r="F126" s="212" t="str">
        <f>IF(データ入力!H124="","",データ入力!H124)</f>
        <v/>
      </c>
      <c r="G126" s="212" t="str">
        <f>IF(データ入力!G124="","",データ入力!G124)</f>
        <v/>
      </c>
      <c r="H126" s="208" t="str">
        <f>IF(データ入力!J124="","",IF(LEFT(データ入力!J124,1)="3","S",IF(LEFT(データ入力!J124,1)="4","H","R")))</f>
        <v/>
      </c>
      <c r="I126" s="213" t="str">
        <f>IF(データ入力!J124="","",MID(データ入力!J124,2,2)&amp;MID(データ入力!J124,4,2)&amp;MID(データ入力!J124,6,2))</f>
        <v/>
      </c>
      <c r="J126" s="213" t="str">
        <f>IF(データ入力!I124="","",データ入力!I124)</f>
        <v/>
      </c>
      <c r="K126" s="208" t="str">
        <f>IF(データ入力!D124="","",データ入力!D124)</f>
        <v/>
      </c>
      <c r="L126" s="208" t="str">
        <f>IF(データ入力!F124="","","R")</f>
        <v/>
      </c>
      <c r="M126" s="214" t="str">
        <f>IF(データ入力!F124="","",MID(データ入力!F124,2,2)&amp;MID(データ入力!F124,4,2)&amp;MID(データ入力!F124,6,2))</f>
        <v/>
      </c>
      <c r="N126" s="214" t="str">
        <f>IF(データ入力!Q124="","",データ入力!Q124)</f>
        <v/>
      </c>
      <c r="O126" s="215" t="str">
        <f>IF(データ入力!L124="","",データ入力!L124)</f>
        <v/>
      </c>
      <c r="P126" s="216" t="str">
        <f>IF(データ入力!T124=0,"",データ入力!T124)</f>
        <v/>
      </c>
      <c r="Q126" s="259"/>
    </row>
    <row r="127" spans="1:17" ht="27.75" customHeight="1" x14ac:dyDescent="0.15">
      <c r="A127" s="227">
        <v>124</v>
      </c>
      <c r="B127" s="209" t="str">
        <f>IF(データ入力!B125="","",(データ入力!B125))</f>
        <v/>
      </c>
      <c r="C127" s="210" t="str">
        <f>IF(データ入力!N125="","",データ入力!N125)</f>
        <v/>
      </c>
      <c r="D127" s="211" t="str">
        <f>IF(データ入力!P125="","",データ入力!P125)</f>
        <v/>
      </c>
      <c r="E127" s="210" t="str">
        <f>IF(データ入力!C125="","",データ入力!C125)</f>
        <v/>
      </c>
      <c r="F127" s="212" t="str">
        <f>IF(データ入力!H125="","",データ入力!H125)</f>
        <v/>
      </c>
      <c r="G127" s="212" t="str">
        <f>IF(データ入力!G125="","",データ入力!G125)</f>
        <v/>
      </c>
      <c r="H127" s="208" t="str">
        <f>IF(データ入力!J125="","",IF(LEFT(データ入力!J125,1)="3","S",IF(LEFT(データ入力!J125,1)="4","H","R")))</f>
        <v/>
      </c>
      <c r="I127" s="213" t="str">
        <f>IF(データ入力!J125="","",MID(データ入力!J125,2,2)&amp;MID(データ入力!J125,4,2)&amp;MID(データ入力!J125,6,2))</f>
        <v/>
      </c>
      <c r="J127" s="213" t="str">
        <f>IF(データ入力!I125="","",データ入力!I125)</f>
        <v/>
      </c>
      <c r="K127" s="208" t="str">
        <f>IF(データ入力!D125="","",データ入力!D125)</f>
        <v/>
      </c>
      <c r="L127" s="208" t="str">
        <f>IF(データ入力!F125="","","R")</f>
        <v/>
      </c>
      <c r="M127" s="214" t="str">
        <f>IF(データ入力!F125="","",MID(データ入力!F125,2,2)&amp;MID(データ入力!F125,4,2)&amp;MID(データ入力!F125,6,2))</f>
        <v/>
      </c>
      <c r="N127" s="214" t="str">
        <f>IF(データ入力!Q125="","",データ入力!Q125)</f>
        <v/>
      </c>
      <c r="O127" s="215" t="str">
        <f>IF(データ入力!L125="","",データ入力!L125)</f>
        <v/>
      </c>
      <c r="P127" s="216" t="str">
        <f>IF(データ入力!T125=0,"",データ入力!T125)</f>
        <v/>
      </c>
      <c r="Q127" s="259"/>
    </row>
    <row r="128" spans="1:17" ht="27.75" customHeight="1" x14ac:dyDescent="0.15">
      <c r="A128" s="227">
        <v>125</v>
      </c>
      <c r="B128" s="209" t="str">
        <f>IF(データ入力!B126="","",(データ入力!B126))</f>
        <v/>
      </c>
      <c r="C128" s="210" t="str">
        <f>IF(データ入力!N126="","",データ入力!N126)</f>
        <v/>
      </c>
      <c r="D128" s="211" t="str">
        <f>IF(データ入力!P126="","",データ入力!P126)</f>
        <v/>
      </c>
      <c r="E128" s="210" t="str">
        <f>IF(データ入力!C126="","",データ入力!C126)</f>
        <v/>
      </c>
      <c r="F128" s="212" t="str">
        <f>IF(データ入力!H126="","",データ入力!H126)</f>
        <v/>
      </c>
      <c r="G128" s="212" t="str">
        <f>IF(データ入力!G126="","",データ入力!G126)</f>
        <v/>
      </c>
      <c r="H128" s="208" t="str">
        <f>IF(データ入力!J126="","",IF(LEFT(データ入力!J126,1)="3","S",IF(LEFT(データ入力!J126,1)="4","H","R")))</f>
        <v/>
      </c>
      <c r="I128" s="213" t="str">
        <f>IF(データ入力!J126="","",MID(データ入力!J126,2,2)&amp;MID(データ入力!J126,4,2)&amp;MID(データ入力!J126,6,2))</f>
        <v/>
      </c>
      <c r="J128" s="213" t="str">
        <f>IF(データ入力!I126="","",データ入力!I126)</f>
        <v/>
      </c>
      <c r="K128" s="208" t="str">
        <f>IF(データ入力!D126="","",データ入力!D126)</f>
        <v/>
      </c>
      <c r="L128" s="208" t="str">
        <f>IF(データ入力!F126="","","R")</f>
        <v/>
      </c>
      <c r="M128" s="214" t="str">
        <f>IF(データ入力!F126="","",MID(データ入力!F126,2,2)&amp;MID(データ入力!F126,4,2)&amp;MID(データ入力!F126,6,2))</f>
        <v/>
      </c>
      <c r="N128" s="214" t="str">
        <f>IF(データ入力!Q126="","",データ入力!Q126)</f>
        <v/>
      </c>
      <c r="O128" s="215" t="str">
        <f>IF(データ入力!L126="","",データ入力!L126)</f>
        <v/>
      </c>
      <c r="P128" s="216" t="str">
        <f>IF(データ入力!T126=0,"",データ入力!T126)</f>
        <v/>
      </c>
      <c r="Q128" s="259"/>
    </row>
    <row r="129" spans="1:17" ht="27.75" customHeight="1" x14ac:dyDescent="0.15">
      <c r="A129" s="227">
        <v>126</v>
      </c>
      <c r="B129" s="209" t="str">
        <f>IF(データ入力!B127="","",(データ入力!B127))</f>
        <v/>
      </c>
      <c r="C129" s="210" t="str">
        <f>IF(データ入力!N127="","",データ入力!N127)</f>
        <v/>
      </c>
      <c r="D129" s="211" t="str">
        <f>IF(データ入力!P127="","",データ入力!P127)</f>
        <v/>
      </c>
      <c r="E129" s="210" t="str">
        <f>IF(データ入力!C127="","",データ入力!C127)</f>
        <v/>
      </c>
      <c r="F129" s="212" t="str">
        <f>IF(データ入力!H127="","",データ入力!H127)</f>
        <v/>
      </c>
      <c r="G129" s="212" t="str">
        <f>IF(データ入力!G127="","",データ入力!G127)</f>
        <v/>
      </c>
      <c r="H129" s="208" t="str">
        <f>IF(データ入力!J127="","",IF(LEFT(データ入力!J127,1)="3","S",IF(LEFT(データ入力!J127,1)="4","H","R")))</f>
        <v/>
      </c>
      <c r="I129" s="213" t="str">
        <f>IF(データ入力!J127="","",MID(データ入力!J127,2,2)&amp;MID(データ入力!J127,4,2)&amp;MID(データ入力!J127,6,2))</f>
        <v/>
      </c>
      <c r="J129" s="213" t="str">
        <f>IF(データ入力!I127="","",データ入力!I127)</f>
        <v/>
      </c>
      <c r="K129" s="208" t="str">
        <f>IF(データ入力!D127="","",データ入力!D127)</f>
        <v/>
      </c>
      <c r="L129" s="208" t="str">
        <f>IF(データ入力!F127="","","R")</f>
        <v/>
      </c>
      <c r="M129" s="214" t="str">
        <f>IF(データ入力!F127="","",MID(データ入力!F127,2,2)&amp;MID(データ入力!F127,4,2)&amp;MID(データ入力!F127,6,2))</f>
        <v/>
      </c>
      <c r="N129" s="214" t="str">
        <f>IF(データ入力!Q127="","",データ入力!Q127)</f>
        <v/>
      </c>
      <c r="O129" s="215" t="str">
        <f>IF(データ入力!L127="","",データ入力!L127)</f>
        <v/>
      </c>
      <c r="P129" s="216" t="str">
        <f>IF(データ入力!T127=0,"",データ入力!T127)</f>
        <v/>
      </c>
      <c r="Q129" s="259"/>
    </row>
    <row r="130" spans="1:17" ht="27.75" customHeight="1" x14ac:dyDescent="0.15">
      <c r="A130" s="227">
        <v>127</v>
      </c>
      <c r="B130" s="209" t="str">
        <f>IF(データ入力!B128="","",(データ入力!B128))</f>
        <v/>
      </c>
      <c r="C130" s="210" t="str">
        <f>IF(データ入力!N128="","",データ入力!N128)</f>
        <v/>
      </c>
      <c r="D130" s="211" t="str">
        <f>IF(データ入力!P128="","",データ入力!P128)</f>
        <v/>
      </c>
      <c r="E130" s="210" t="str">
        <f>IF(データ入力!C128="","",データ入力!C128)</f>
        <v/>
      </c>
      <c r="F130" s="212" t="str">
        <f>IF(データ入力!H128="","",データ入力!H128)</f>
        <v/>
      </c>
      <c r="G130" s="212" t="str">
        <f>IF(データ入力!G128="","",データ入力!G128)</f>
        <v/>
      </c>
      <c r="H130" s="208" t="str">
        <f>IF(データ入力!J128="","",IF(LEFT(データ入力!J128,1)="3","S",IF(LEFT(データ入力!J128,1)="4","H","R")))</f>
        <v/>
      </c>
      <c r="I130" s="213" t="str">
        <f>IF(データ入力!J128="","",MID(データ入力!J128,2,2)&amp;MID(データ入力!J128,4,2)&amp;MID(データ入力!J128,6,2))</f>
        <v/>
      </c>
      <c r="J130" s="213" t="str">
        <f>IF(データ入力!I128="","",データ入力!I128)</f>
        <v/>
      </c>
      <c r="K130" s="208" t="str">
        <f>IF(データ入力!D128="","",データ入力!D128)</f>
        <v/>
      </c>
      <c r="L130" s="208" t="str">
        <f>IF(データ入力!F128="","","R")</f>
        <v/>
      </c>
      <c r="M130" s="214" t="str">
        <f>IF(データ入力!F128="","",MID(データ入力!F128,2,2)&amp;MID(データ入力!F128,4,2)&amp;MID(データ入力!F128,6,2))</f>
        <v/>
      </c>
      <c r="N130" s="214" t="str">
        <f>IF(データ入力!Q128="","",データ入力!Q128)</f>
        <v/>
      </c>
      <c r="O130" s="215" t="str">
        <f>IF(データ入力!L128="","",データ入力!L128)</f>
        <v/>
      </c>
      <c r="P130" s="216" t="str">
        <f>IF(データ入力!T128=0,"",データ入力!T128)</f>
        <v/>
      </c>
      <c r="Q130" s="259"/>
    </row>
    <row r="131" spans="1:17" ht="27.75" customHeight="1" x14ac:dyDescent="0.15">
      <c r="A131" s="227">
        <v>128</v>
      </c>
      <c r="B131" s="209" t="str">
        <f>IF(データ入力!B129="","",(データ入力!B129))</f>
        <v/>
      </c>
      <c r="C131" s="210" t="str">
        <f>IF(データ入力!N129="","",データ入力!N129)</f>
        <v/>
      </c>
      <c r="D131" s="211" t="str">
        <f>IF(データ入力!P129="","",データ入力!P129)</f>
        <v/>
      </c>
      <c r="E131" s="210" t="str">
        <f>IF(データ入力!C129="","",データ入力!C129)</f>
        <v/>
      </c>
      <c r="F131" s="212" t="str">
        <f>IF(データ入力!H129="","",データ入力!H129)</f>
        <v/>
      </c>
      <c r="G131" s="212" t="str">
        <f>IF(データ入力!G129="","",データ入力!G129)</f>
        <v/>
      </c>
      <c r="H131" s="208" t="str">
        <f>IF(データ入力!J129="","",IF(LEFT(データ入力!J129,1)="3","S",IF(LEFT(データ入力!J129,1)="4","H","R")))</f>
        <v/>
      </c>
      <c r="I131" s="213" t="str">
        <f>IF(データ入力!J129="","",MID(データ入力!J129,2,2)&amp;MID(データ入力!J129,4,2)&amp;MID(データ入力!J129,6,2))</f>
        <v/>
      </c>
      <c r="J131" s="213" t="str">
        <f>IF(データ入力!I129="","",データ入力!I129)</f>
        <v/>
      </c>
      <c r="K131" s="208" t="str">
        <f>IF(データ入力!D129="","",データ入力!D129)</f>
        <v/>
      </c>
      <c r="L131" s="208" t="str">
        <f>IF(データ入力!F129="","","R")</f>
        <v/>
      </c>
      <c r="M131" s="214" t="str">
        <f>IF(データ入力!F129="","",MID(データ入力!F129,2,2)&amp;MID(データ入力!F129,4,2)&amp;MID(データ入力!F129,6,2))</f>
        <v/>
      </c>
      <c r="N131" s="214" t="str">
        <f>IF(データ入力!Q129="","",データ入力!Q129)</f>
        <v/>
      </c>
      <c r="O131" s="215" t="str">
        <f>IF(データ入力!L129="","",データ入力!L129)</f>
        <v/>
      </c>
      <c r="P131" s="216" t="str">
        <f>IF(データ入力!T129=0,"",データ入力!T129)</f>
        <v/>
      </c>
      <c r="Q131" s="259"/>
    </row>
    <row r="132" spans="1:17" ht="27.75" customHeight="1" x14ac:dyDescent="0.15">
      <c r="A132" s="227">
        <v>129</v>
      </c>
      <c r="B132" s="209" t="str">
        <f>IF(データ入力!B130="","",(データ入力!B130))</f>
        <v/>
      </c>
      <c r="C132" s="210" t="str">
        <f>IF(データ入力!N130="","",データ入力!N130)</f>
        <v/>
      </c>
      <c r="D132" s="211" t="str">
        <f>IF(データ入力!P130="","",データ入力!P130)</f>
        <v/>
      </c>
      <c r="E132" s="210" t="str">
        <f>IF(データ入力!C130="","",データ入力!C130)</f>
        <v/>
      </c>
      <c r="F132" s="212" t="str">
        <f>IF(データ入力!H130="","",データ入力!H130)</f>
        <v/>
      </c>
      <c r="G132" s="212" t="str">
        <f>IF(データ入力!G130="","",データ入力!G130)</f>
        <v/>
      </c>
      <c r="H132" s="208" t="str">
        <f>IF(データ入力!J130="","",IF(LEFT(データ入力!J130,1)="3","S",IF(LEFT(データ入力!J130,1)="4","H","R")))</f>
        <v/>
      </c>
      <c r="I132" s="213" t="str">
        <f>IF(データ入力!J130="","",MID(データ入力!J130,2,2)&amp;MID(データ入力!J130,4,2)&amp;MID(データ入力!J130,6,2))</f>
        <v/>
      </c>
      <c r="J132" s="213" t="str">
        <f>IF(データ入力!I130="","",データ入力!I130)</f>
        <v/>
      </c>
      <c r="K132" s="208" t="str">
        <f>IF(データ入力!D130="","",データ入力!D130)</f>
        <v/>
      </c>
      <c r="L132" s="208" t="str">
        <f>IF(データ入力!F130="","","R")</f>
        <v/>
      </c>
      <c r="M132" s="214" t="str">
        <f>IF(データ入力!F130="","",MID(データ入力!F130,2,2)&amp;MID(データ入力!F130,4,2)&amp;MID(データ入力!F130,6,2))</f>
        <v/>
      </c>
      <c r="N132" s="214" t="str">
        <f>IF(データ入力!Q130="","",データ入力!Q130)</f>
        <v/>
      </c>
      <c r="O132" s="215" t="str">
        <f>IF(データ入力!L130="","",データ入力!L130)</f>
        <v/>
      </c>
      <c r="P132" s="216" t="str">
        <f>IF(データ入力!T130=0,"",データ入力!T130)</f>
        <v/>
      </c>
      <c r="Q132" s="259"/>
    </row>
    <row r="133" spans="1:17" ht="27.75" customHeight="1" x14ac:dyDescent="0.15">
      <c r="A133" s="227">
        <v>130</v>
      </c>
      <c r="B133" s="209" t="str">
        <f>IF(データ入力!B131="","",(データ入力!B131))</f>
        <v/>
      </c>
      <c r="C133" s="210" t="str">
        <f>IF(データ入力!N131="","",データ入力!N131)</f>
        <v/>
      </c>
      <c r="D133" s="211" t="str">
        <f>IF(データ入力!P131="","",データ入力!P131)</f>
        <v/>
      </c>
      <c r="E133" s="210" t="str">
        <f>IF(データ入力!C131="","",データ入力!C131)</f>
        <v/>
      </c>
      <c r="F133" s="212" t="str">
        <f>IF(データ入力!H131="","",データ入力!H131)</f>
        <v/>
      </c>
      <c r="G133" s="212" t="str">
        <f>IF(データ入力!G131="","",データ入力!G131)</f>
        <v/>
      </c>
      <c r="H133" s="208" t="str">
        <f>IF(データ入力!J131="","",IF(LEFT(データ入力!J131,1)="3","S",IF(LEFT(データ入力!J131,1)="4","H","R")))</f>
        <v/>
      </c>
      <c r="I133" s="213" t="str">
        <f>IF(データ入力!J131="","",MID(データ入力!J131,2,2)&amp;MID(データ入力!J131,4,2)&amp;MID(データ入力!J131,6,2))</f>
        <v/>
      </c>
      <c r="J133" s="213" t="str">
        <f>IF(データ入力!I131="","",データ入力!I131)</f>
        <v/>
      </c>
      <c r="K133" s="208" t="str">
        <f>IF(データ入力!D131="","",データ入力!D131)</f>
        <v/>
      </c>
      <c r="L133" s="208" t="str">
        <f>IF(データ入力!F131="","","R")</f>
        <v/>
      </c>
      <c r="M133" s="214" t="str">
        <f>IF(データ入力!F131="","",MID(データ入力!F131,2,2)&amp;MID(データ入力!F131,4,2)&amp;MID(データ入力!F131,6,2))</f>
        <v/>
      </c>
      <c r="N133" s="214" t="str">
        <f>IF(データ入力!Q131="","",データ入力!Q131)</f>
        <v/>
      </c>
      <c r="O133" s="215" t="str">
        <f>IF(データ入力!L131="","",データ入力!L131)</f>
        <v/>
      </c>
      <c r="P133" s="216" t="str">
        <f>IF(データ入力!T131=0,"",データ入力!T131)</f>
        <v/>
      </c>
      <c r="Q133" s="259"/>
    </row>
    <row r="134" spans="1:17" ht="27.75" customHeight="1" x14ac:dyDescent="0.15">
      <c r="A134" s="227">
        <v>131</v>
      </c>
      <c r="B134" s="209" t="str">
        <f>IF(データ入力!B132="","",(データ入力!B132))</f>
        <v/>
      </c>
      <c r="C134" s="210" t="str">
        <f>IF(データ入力!N132="","",データ入力!N132)</f>
        <v/>
      </c>
      <c r="D134" s="211" t="str">
        <f>IF(データ入力!P132="","",データ入力!P132)</f>
        <v/>
      </c>
      <c r="E134" s="210" t="str">
        <f>IF(データ入力!C132="","",データ入力!C132)</f>
        <v/>
      </c>
      <c r="F134" s="212" t="str">
        <f>IF(データ入力!H132="","",データ入力!H132)</f>
        <v/>
      </c>
      <c r="G134" s="212" t="str">
        <f>IF(データ入力!G132="","",データ入力!G132)</f>
        <v/>
      </c>
      <c r="H134" s="208" t="str">
        <f>IF(データ入力!J132="","",IF(LEFT(データ入力!J132,1)="3","S",IF(LEFT(データ入力!J132,1)="4","H","R")))</f>
        <v/>
      </c>
      <c r="I134" s="213" t="str">
        <f>IF(データ入力!J132="","",MID(データ入力!J132,2,2)&amp;MID(データ入力!J132,4,2)&amp;MID(データ入力!J132,6,2))</f>
        <v/>
      </c>
      <c r="J134" s="213" t="str">
        <f>IF(データ入力!I132="","",データ入力!I132)</f>
        <v/>
      </c>
      <c r="K134" s="208" t="str">
        <f>IF(データ入力!D132="","",データ入力!D132)</f>
        <v/>
      </c>
      <c r="L134" s="208" t="str">
        <f>IF(データ入力!F132="","","R")</f>
        <v/>
      </c>
      <c r="M134" s="214" t="str">
        <f>IF(データ入力!F132="","",MID(データ入力!F132,2,2)&amp;MID(データ入力!F132,4,2)&amp;MID(データ入力!F132,6,2))</f>
        <v/>
      </c>
      <c r="N134" s="214" t="str">
        <f>IF(データ入力!Q132="","",データ入力!Q132)</f>
        <v/>
      </c>
      <c r="O134" s="215" t="str">
        <f>IF(データ入力!L132="","",データ入力!L132)</f>
        <v/>
      </c>
      <c r="P134" s="216" t="str">
        <f>IF(データ入力!T132=0,"",データ入力!T132)</f>
        <v/>
      </c>
      <c r="Q134" s="259"/>
    </row>
    <row r="135" spans="1:17" ht="27.75" customHeight="1" x14ac:dyDescent="0.15">
      <c r="A135" s="227">
        <v>132</v>
      </c>
      <c r="B135" s="209" t="str">
        <f>IF(データ入力!B133="","",(データ入力!B133))</f>
        <v/>
      </c>
      <c r="C135" s="210" t="str">
        <f>IF(データ入力!N133="","",データ入力!N133)</f>
        <v/>
      </c>
      <c r="D135" s="211" t="str">
        <f>IF(データ入力!P133="","",データ入力!P133)</f>
        <v/>
      </c>
      <c r="E135" s="210" t="str">
        <f>IF(データ入力!C133="","",データ入力!C133)</f>
        <v/>
      </c>
      <c r="F135" s="212" t="str">
        <f>IF(データ入力!H133="","",データ入力!H133)</f>
        <v/>
      </c>
      <c r="G135" s="212" t="str">
        <f>IF(データ入力!G133="","",データ入力!G133)</f>
        <v/>
      </c>
      <c r="H135" s="208" t="str">
        <f>IF(データ入力!J133="","",IF(LEFT(データ入力!J133,1)="3","S",IF(LEFT(データ入力!J133,1)="4","H","R")))</f>
        <v/>
      </c>
      <c r="I135" s="213" t="str">
        <f>IF(データ入力!J133="","",MID(データ入力!J133,2,2)&amp;MID(データ入力!J133,4,2)&amp;MID(データ入力!J133,6,2))</f>
        <v/>
      </c>
      <c r="J135" s="213" t="str">
        <f>IF(データ入力!I133="","",データ入力!I133)</f>
        <v/>
      </c>
      <c r="K135" s="208" t="str">
        <f>IF(データ入力!D133="","",データ入力!D133)</f>
        <v/>
      </c>
      <c r="L135" s="208" t="str">
        <f>IF(データ入力!F133="","","R")</f>
        <v/>
      </c>
      <c r="M135" s="214" t="str">
        <f>IF(データ入力!F133="","",MID(データ入力!F133,2,2)&amp;MID(データ入力!F133,4,2)&amp;MID(データ入力!F133,6,2))</f>
        <v/>
      </c>
      <c r="N135" s="214" t="str">
        <f>IF(データ入力!Q133="","",データ入力!Q133)</f>
        <v/>
      </c>
      <c r="O135" s="215" t="str">
        <f>IF(データ入力!L133="","",データ入力!L133)</f>
        <v/>
      </c>
      <c r="P135" s="216" t="str">
        <f>IF(データ入力!T133=0,"",データ入力!T133)</f>
        <v/>
      </c>
      <c r="Q135" s="259"/>
    </row>
    <row r="136" spans="1:17" ht="27.75" customHeight="1" x14ac:dyDescent="0.15">
      <c r="A136" s="227">
        <v>133</v>
      </c>
      <c r="B136" s="209" t="str">
        <f>IF(データ入力!B134="","",(データ入力!B134))</f>
        <v/>
      </c>
      <c r="C136" s="210" t="str">
        <f>IF(データ入力!N134="","",データ入力!N134)</f>
        <v/>
      </c>
      <c r="D136" s="211" t="str">
        <f>IF(データ入力!P134="","",データ入力!P134)</f>
        <v/>
      </c>
      <c r="E136" s="210" t="str">
        <f>IF(データ入力!C134="","",データ入力!C134)</f>
        <v/>
      </c>
      <c r="F136" s="212" t="str">
        <f>IF(データ入力!H134="","",データ入力!H134)</f>
        <v/>
      </c>
      <c r="G136" s="212" t="str">
        <f>IF(データ入力!G134="","",データ入力!G134)</f>
        <v/>
      </c>
      <c r="H136" s="208" t="str">
        <f>IF(データ入力!J134="","",IF(LEFT(データ入力!J134,1)="3","S",IF(LEFT(データ入力!J134,1)="4","H","R")))</f>
        <v/>
      </c>
      <c r="I136" s="213" t="str">
        <f>IF(データ入力!J134="","",MID(データ入力!J134,2,2)&amp;MID(データ入力!J134,4,2)&amp;MID(データ入力!J134,6,2))</f>
        <v/>
      </c>
      <c r="J136" s="213" t="str">
        <f>IF(データ入力!I134="","",データ入力!I134)</f>
        <v/>
      </c>
      <c r="K136" s="208" t="str">
        <f>IF(データ入力!D134="","",データ入力!D134)</f>
        <v/>
      </c>
      <c r="L136" s="208" t="str">
        <f>IF(データ入力!F134="","","R")</f>
        <v/>
      </c>
      <c r="M136" s="214" t="str">
        <f>IF(データ入力!F134="","",MID(データ入力!F134,2,2)&amp;MID(データ入力!F134,4,2)&amp;MID(データ入力!F134,6,2))</f>
        <v/>
      </c>
      <c r="N136" s="214" t="str">
        <f>IF(データ入力!Q134="","",データ入力!Q134)</f>
        <v/>
      </c>
      <c r="O136" s="215" t="str">
        <f>IF(データ入力!L134="","",データ入力!L134)</f>
        <v/>
      </c>
      <c r="P136" s="216" t="str">
        <f>IF(データ入力!T134=0,"",データ入力!T134)</f>
        <v/>
      </c>
      <c r="Q136" s="259"/>
    </row>
    <row r="137" spans="1:17" ht="27.75" customHeight="1" x14ac:dyDescent="0.15">
      <c r="A137" s="227">
        <v>134</v>
      </c>
      <c r="B137" s="209" t="str">
        <f>IF(データ入力!B135="","",(データ入力!B135))</f>
        <v/>
      </c>
      <c r="C137" s="210" t="str">
        <f>IF(データ入力!N135="","",データ入力!N135)</f>
        <v/>
      </c>
      <c r="D137" s="211" t="str">
        <f>IF(データ入力!P135="","",データ入力!P135)</f>
        <v/>
      </c>
      <c r="E137" s="210" t="str">
        <f>IF(データ入力!C135="","",データ入力!C135)</f>
        <v/>
      </c>
      <c r="F137" s="212" t="str">
        <f>IF(データ入力!H135="","",データ入力!H135)</f>
        <v/>
      </c>
      <c r="G137" s="212" t="str">
        <f>IF(データ入力!G135="","",データ入力!G135)</f>
        <v/>
      </c>
      <c r="H137" s="208" t="str">
        <f>IF(データ入力!J135="","",IF(LEFT(データ入力!J135,1)="3","S",IF(LEFT(データ入力!J135,1)="4","H","R")))</f>
        <v/>
      </c>
      <c r="I137" s="213" t="str">
        <f>IF(データ入力!J135="","",MID(データ入力!J135,2,2)&amp;MID(データ入力!J135,4,2)&amp;MID(データ入力!J135,6,2))</f>
        <v/>
      </c>
      <c r="J137" s="213" t="str">
        <f>IF(データ入力!I135="","",データ入力!I135)</f>
        <v/>
      </c>
      <c r="K137" s="208" t="str">
        <f>IF(データ入力!D135="","",データ入力!D135)</f>
        <v/>
      </c>
      <c r="L137" s="208" t="str">
        <f>IF(データ入力!F135="","","R")</f>
        <v/>
      </c>
      <c r="M137" s="214" t="str">
        <f>IF(データ入力!F135="","",MID(データ入力!F135,2,2)&amp;MID(データ入力!F135,4,2)&amp;MID(データ入力!F135,6,2))</f>
        <v/>
      </c>
      <c r="N137" s="214" t="str">
        <f>IF(データ入力!Q135="","",データ入力!Q135)</f>
        <v/>
      </c>
      <c r="O137" s="215" t="str">
        <f>IF(データ入力!L135="","",データ入力!L135)</f>
        <v/>
      </c>
      <c r="P137" s="216" t="str">
        <f>IF(データ入力!T135=0,"",データ入力!T135)</f>
        <v/>
      </c>
      <c r="Q137" s="259"/>
    </row>
    <row r="138" spans="1:17" ht="27.75" customHeight="1" x14ac:dyDescent="0.15">
      <c r="A138" s="227">
        <v>135</v>
      </c>
      <c r="B138" s="209" t="str">
        <f>IF(データ入力!B136="","",(データ入力!B136))</f>
        <v/>
      </c>
      <c r="C138" s="210" t="str">
        <f>IF(データ入力!N136="","",データ入力!N136)</f>
        <v/>
      </c>
      <c r="D138" s="211" t="str">
        <f>IF(データ入力!P136="","",データ入力!P136)</f>
        <v/>
      </c>
      <c r="E138" s="210" t="str">
        <f>IF(データ入力!C136="","",データ入力!C136)</f>
        <v/>
      </c>
      <c r="F138" s="212" t="str">
        <f>IF(データ入力!H136="","",データ入力!H136)</f>
        <v/>
      </c>
      <c r="G138" s="212" t="str">
        <f>IF(データ入力!G136="","",データ入力!G136)</f>
        <v/>
      </c>
      <c r="H138" s="208" t="str">
        <f>IF(データ入力!J136="","",IF(LEFT(データ入力!J136,1)="3","S",IF(LEFT(データ入力!J136,1)="4","H","R")))</f>
        <v/>
      </c>
      <c r="I138" s="213" t="str">
        <f>IF(データ入力!J136="","",MID(データ入力!J136,2,2)&amp;MID(データ入力!J136,4,2)&amp;MID(データ入力!J136,6,2))</f>
        <v/>
      </c>
      <c r="J138" s="213" t="str">
        <f>IF(データ入力!I136="","",データ入力!I136)</f>
        <v/>
      </c>
      <c r="K138" s="208" t="str">
        <f>IF(データ入力!D136="","",データ入力!D136)</f>
        <v/>
      </c>
      <c r="L138" s="208" t="str">
        <f>IF(データ入力!F136="","","R")</f>
        <v/>
      </c>
      <c r="M138" s="214" t="str">
        <f>IF(データ入力!F136="","",MID(データ入力!F136,2,2)&amp;MID(データ入力!F136,4,2)&amp;MID(データ入力!F136,6,2))</f>
        <v/>
      </c>
      <c r="N138" s="214" t="str">
        <f>IF(データ入力!Q136="","",データ入力!Q136)</f>
        <v/>
      </c>
      <c r="O138" s="215" t="str">
        <f>IF(データ入力!L136="","",データ入力!L136)</f>
        <v/>
      </c>
      <c r="P138" s="216" t="str">
        <f>IF(データ入力!T136=0,"",データ入力!T136)</f>
        <v/>
      </c>
      <c r="Q138" s="259"/>
    </row>
    <row r="139" spans="1:17" ht="27.75" customHeight="1" x14ac:dyDescent="0.15">
      <c r="A139" s="227">
        <v>136</v>
      </c>
      <c r="B139" s="209" t="str">
        <f>IF(データ入力!B137="","",(データ入力!B137))</f>
        <v/>
      </c>
      <c r="C139" s="210" t="str">
        <f>IF(データ入力!N137="","",データ入力!N137)</f>
        <v/>
      </c>
      <c r="D139" s="211" t="str">
        <f>IF(データ入力!P137="","",データ入力!P137)</f>
        <v/>
      </c>
      <c r="E139" s="210" t="str">
        <f>IF(データ入力!C137="","",データ入力!C137)</f>
        <v/>
      </c>
      <c r="F139" s="212" t="str">
        <f>IF(データ入力!H137="","",データ入力!H137)</f>
        <v/>
      </c>
      <c r="G139" s="212" t="str">
        <f>IF(データ入力!G137="","",データ入力!G137)</f>
        <v/>
      </c>
      <c r="H139" s="208" t="str">
        <f>IF(データ入力!J137="","",IF(LEFT(データ入力!J137,1)="3","S",IF(LEFT(データ入力!J137,1)="4","H","R")))</f>
        <v/>
      </c>
      <c r="I139" s="213" t="str">
        <f>IF(データ入力!J137="","",MID(データ入力!J137,2,2)&amp;MID(データ入力!J137,4,2)&amp;MID(データ入力!J137,6,2))</f>
        <v/>
      </c>
      <c r="J139" s="213" t="str">
        <f>IF(データ入力!I137="","",データ入力!I137)</f>
        <v/>
      </c>
      <c r="K139" s="208" t="str">
        <f>IF(データ入力!D137="","",データ入力!D137)</f>
        <v/>
      </c>
      <c r="L139" s="208" t="str">
        <f>IF(データ入力!F137="","","R")</f>
        <v/>
      </c>
      <c r="M139" s="214" t="str">
        <f>IF(データ入力!F137="","",MID(データ入力!F137,2,2)&amp;MID(データ入力!F137,4,2)&amp;MID(データ入力!F137,6,2))</f>
        <v/>
      </c>
      <c r="N139" s="214" t="str">
        <f>IF(データ入力!Q137="","",データ入力!Q137)</f>
        <v/>
      </c>
      <c r="O139" s="215" t="str">
        <f>IF(データ入力!L137="","",データ入力!L137)</f>
        <v/>
      </c>
      <c r="P139" s="216" t="str">
        <f>IF(データ入力!T137=0,"",データ入力!T137)</f>
        <v/>
      </c>
      <c r="Q139" s="259"/>
    </row>
    <row r="140" spans="1:17" ht="27.75" customHeight="1" x14ac:dyDescent="0.15">
      <c r="A140" s="227">
        <v>137</v>
      </c>
      <c r="B140" s="209" t="str">
        <f>IF(データ入力!B138="","",(データ入力!B138))</f>
        <v/>
      </c>
      <c r="C140" s="210" t="str">
        <f>IF(データ入力!N138="","",データ入力!N138)</f>
        <v/>
      </c>
      <c r="D140" s="211" t="str">
        <f>IF(データ入力!P138="","",データ入力!P138)</f>
        <v/>
      </c>
      <c r="E140" s="210" t="str">
        <f>IF(データ入力!C138="","",データ入力!C138)</f>
        <v/>
      </c>
      <c r="F140" s="212" t="str">
        <f>IF(データ入力!H138="","",データ入力!H138)</f>
        <v/>
      </c>
      <c r="G140" s="212" t="str">
        <f>IF(データ入力!G138="","",データ入力!G138)</f>
        <v/>
      </c>
      <c r="H140" s="208" t="str">
        <f>IF(データ入力!J138="","",IF(LEFT(データ入力!J138,1)="3","S",IF(LEFT(データ入力!J138,1)="4","H","R")))</f>
        <v/>
      </c>
      <c r="I140" s="213" t="str">
        <f>IF(データ入力!J138="","",MID(データ入力!J138,2,2)&amp;MID(データ入力!J138,4,2)&amp;MID(データ入力!J138,6,2))</f>
        <v/>
      </c>
      <c r="J140" s="213" t="str">
        <f>IF(データ入力!I138="","",データ入力!I138)</f>
        <v/>
      </c>
      <c r="K140" s="208" t="str">
        <f>IF(データ入力!D138="","",データ入力!D138)</f>
        <v/>
      </c>
      <c r="L140" s="208" t="str">
        <f>IF(データ入力!F138="","","R")</f>
        <v/>
      </c>
      <c r="M140" s="214" t="str">
        <f>IF(データ入力!F138="","",MID(データ入力!F138,2,2)&amp;MID(データ入力!F138,4,2)&amp;MID(データ入力!F138,6,2))</f>
        <v/>
      </c>
      <c r="N140" s="214" t="str">
        <f>IF(データ入力!Q138="","",データ入力!Q138)</f>
        <v/>
      </c>
      <c r="O140" s="215" t="str">
        <f>IF(データ入力!L138="","",データ入力!L138)</f>
        <v/>
      </c>
      <c r="P140" s="216" t="str">
        <f>IF(データ入力!T138=0,"",データ入力!T138)</f>
        <v/>
      </c>
      <c r="Q140" s="259"/>
    </row>
    <row r="141" spans="1:17" ht="27.75" customHeight="1" x14ac:dyDescent="0.15">
      <c r="A141" s="227">
        <v>138</v>
      </c>
      <c r="B141" s="209" t="str">
        <f>IF(データ入力!B139="","",(データ入力!B139))</f>
        <v/>
      </c>
      <c r="C141" s="210" t="str">
        <f>IF(データ入力!N139="","",データ入力!N139)</f>
        <v/>
      </c>
      <c r="D141" s="211" t="str">
        <f>IF(データ入力!P139="","",データ入力!P139)</f>
        <v/>
      </c>
      <c r="E141" s="210" t="str">
        <f>IF(データ入力!C139="","",データ入力!C139)</f>
        <v/>
      </c>
      <c r="F141" s="212" t="str">
        <f>IF(データ入力!H139="","",データ入力!H139)</f>
        <v/>
      </c>
      <c r="G141" s="212" t="str">
        <f>IF(データ入力!G139="","",データ入力!G139)</f>
        <v/>
      </c>
      <c r="H141" s="208" t="str">
        <f>IF(データ入力!J139="","",IF(LEFT(データ入力!J139,1)="3","S",IF(LEFT(データ入力!J139,1)="4","H","R")))</f>
        <v/>
      </c>
      <c r="I141" s="213" t="str">
        <f>IF(データ入力!J139="","",MID(データ入力!J139,2,2)&amp;MID(データ入力!J139,4,2)&amp;MID(データ入力!J139,6,2))</f>
        <v/>
      </c>
      <c r="J141" s="213" t="str">
        <f>IF(データ入力!I139="","",データ入力!I139)</f>
        <v/>
      </c>
      <c r="K141" s="208" t="str">
        <f>IF(データ入力!D139="","",データ入力!D139)</f>
        <v/>
      </c>
      <c r="L141" s="208" t="str">
        <f>IF(データ入力!F139="","","R")</f>
        <v/>
      </c>
      <c r="M141" s="214" t="str">
        <f>IF(データ入力!F139="","",MID(データ入力!F139,2,2)&amp;MID(データ入力!F139,4,2)&amp;MID(データ入力!F139,6,2))</f>
        <v/>
      </c>
      <c r="N141" s="214" t="str">
        <f>IF(データ入力!Q139="","",データ入力!Q139)</f>
        <v/>
      </c>
      <c r="O141" s="215" t="str">
        <f>IF(データ入力!L139="","",データ入力!L139)</f>
        <v/>
      </c>
      <c r="P141" s="216" t="str">
        <f>IF(データ入力!T139=0,"",データ入力!T139)</f>
        <v/>
      </c>
      <c r="Q141" s="259"/>
    </row>
    <row r="142" spans="1:17" ht="27.75" customHeight="1" x14ac:dyDescent="0.15">
      <c r="A142" s="227">
        <v>139</v>
      </c>
      <c r="B142" s="209" t="str">
        <f>IF(データ入力!B140="","",(データ入力!B140))</f>
        <v/>
      </c>
      <c r="C142" s="210" t="str">
        <f>IF(データ入力!N140="","",データ入力!N140)</f>
        <v/>
      </c>
      <c r="D142" s="211" t="str">
        <f>IF(データ入力!P140="","",データ入力!P140)</f>
        <v/>
      </c>
      <c r="E142" s="210" t="str">
        <f>IF(データ入力!C140="","",データ入力!C140)</f>
        <v/>
      </c>
      <c r="F142" s="212" t="str">
        <f>IF(データ入力!H140="","",データ入力!H140)</f>
        <v/>
      </c>
      <c r="G142" s="212" t="str">
        <f>IF(データ入力!G140="","",データ入力!G140)</f>
        <v/>
      </c>
      <c r="H142" s="208" t="str">
        <f>IF(データ入力!J140="","",IF(LEFT(データ入力!J140,1)="3","S",IF(LEFT(データ入力!J140,1)="4","H","R")))</f>
        <v/>
      </c>
      <c r="I142" s="213" t="str">
        <f>IF(データ入力!J140="","",MID(データ入力!J140,2,2)&amp;MID(データ入力!J140,4,2)&amp;MID(データ入力!J140,6,2))</f>
        <v/>
      </c>
      <c r="J142" s="213" t="str">
        <f>IF(データ入力!I140="","",データ入力!I140)</f>
        <v/>
      </c>
      <c r="K142" s="208" t="str">
        <f>IF(データ入力!D140="","",データ入力!D140)</f>
        <v/>
      </c>
      <c r="L142" s="208" t="str">
        <f>IF(データ入力!F140="","","R")</f>
        <v/>
      </c>
      <c r="M142" s="214" t="str">
        <f>IF(データ入力!F140="","",MID(データ入力!F140,2,2)&amp;MID(データ入力!F140,4,2)&amp;MID(データ入力!F140,6,2))</f>
        <v/>
      </c>
      <c r="N142" s="214" t="str">
        <f>IF(データ入力!Q140="","",データ入力!Q140)</f>
        <v/>
      </c>
      <c r="O142" s="215" t="str">
        <f>IF(データ入力!L140="","",データ入力!L140)</f>
        <v/>
      </c>
      <c r="P142" s="216" t="str">
        <f>IF(データ入力!T140=0,"",データ入力!T140)</f>
        <v/>
      </c>
      <c r="Q142" s="259"/>
    </row>
    <row r="143" spans="1:17" ht="27.75" customHeight="1" x14ac:dyDescent="0.15">
      <c r="A143" s="227">
        <v>140</v>
      </c>
      <c r="B143" s="209" t="str">
        <f>IF(データ入力!B141="","",(データ入力!B141))</f>
        <v/>
      </c>
      <c r="C143" s="210" t="str">
        <f>IF(データ入力!N141="","",データ入力!N141)</f>
        <v/>
      </c>
      <c r="D143" s="211" t="str">
        <f>IF(データ入力!P141="","",データ入力!P141)</f>
        <v/>
      </c>
      <c r="E143" s="210" t="str">
        <f>IF(データ入力!C141="","",データ入力!C141)</f>
        <v/>
      </c>
      <c r="F143" s="212" t="str">
        <f>IF(データ入力!H141="","",データ入力!H141)</f>
        <v/>
      </c>
      <c r="G143" s="212" t="str">
        <f>IF(データ入力!G141="","",データ入力!G141)</f>
        <v/>
      </c>
      <c r="H143" s="208" t="str">
        <f>IF(データ入力!J141="","",IF(LEFT(データ入力!J141,1)="3","S",IF(LEFT(データ入力!J141,1)="4","H","R")))</f>
        <v/>
      </c>
      <c r="I143" s="213" t="str">
        <f>IF(データ入力!J141="","",MID(データ入力!J141,2,2)&amp;MID(データ入力!J141,4,2)&amp;MID(データ入力!J141,6,2))</f>
        <v/>
      </c>
      <c r="J143" s="213" t="str">
        <f>IF(データ入力!I141="","",データ入力!I141)</f>
        <v/>
      </c>
      <c r="K143" s="208" t="str">
        <f>IF(データ入力!D141="","",データ入力!D141)</f>
        <v/>
      </c>
      <c r="L143" s="208" t="str">
        <f>IF(データ入力!F141="","","R")</f>
        <v/>
      </c>
      <c r="M143" s="214" t="str">
        <f>IF(データ入力!F141="","",MID(データ入力!F141,2,2)&amp;MID(データ入力!F141,4,2)&amp;MID(データ入力!F141,6,2))</f>
        <v/>
      </c>
      <c r="N143" s="214" t="str">
        <f>IF(データ入力!Q141="","",データ入力!Q141)</f>
        <v/>
      </c>
      <c r="O143" s="215" t="str">
        <f>IF(データ入力!L141="","",データ入力!L141)</f>
        <v/>
      </c>
      <c r="P143" s="216" t="str">
        <f>IF(データ入力!T141=0,"",データ入力!T141)</f>
        <v/>
      </c>
      <c r="Q143" s="259"/>
    </row>
    <row r="144" spans="1:17" ht="27.75" customHeight="1" x14ac:dyDescent="0.15">
      <c r="A144" s="227">
        <v>141</v>
      </c>
      <c r="B144" s="209" t="str">
        <f>IF(データ入力!B142="","",(データ入力!B142))</f>
        <v/>
      </c>
      <c r="C144" s="210" t="str">
        <f>IF(データ入力!N142="","",データ入力!N142)</f>
        <v/>
      </c>
      <c r="D144" s="211" t="str">
        <f>IF(データ入力!P142="","",データ入力!P142)</f>
        <v/>
      </c>
      <c r="E144" s="210" t="str">
        <f>IF(データ入力!C142="","",データ入力!C142)</f>
        <v/>
      </c>
      <c r="F144" s="212" t="str">
        <f>IF(データ入力!H142="","",データ入力!H142)</f>
        <v/>
      </c>
      <c r="G144" s="212" t="str">
        <f>IF(データ入力!G142="","",データ入力!G142)</f>
        <v/>
      </c>
      <c r="H144" s="208" t="str">
        <f>IF(データ入力!J142="","",IF(LEFT(データ入力!J142,1)="3","S",IF(LEFT(データ入力!J142,1)="4","H","R")))</f>
        <v/>
      </c>
      <c r="I144" s="213" t="str">
        <f>IF(データ入力!J142="","",MID(データ入力!J142,2,2)&amp;MID(データ入力!J142,4,2)&amp;MID(データ入力!J142,6,2))</f>
        <v/>
      </c>
      <c r="J144" s="213" t="str">
        <f>IF(データ入力!I142="","",データ入力!I142)</f>
        <v/>
      </c>
      <c r="K144" s="208" t="str">
        <f>IF(データ入力!D142="","",データ入力!D142)</f>
        <v/>
      </c>
      <c r="L144" s="208" t="str">
        <f>IF(データ入力!F142="","","R")</f>
        <v/>
      </c>
      <c r="M144" s="214" t="str">
        <f>IF(データ入力!F142="","",MID(データ入力!F142,2,2)&amp;MID(データ入力!F142,4,2)&amp;MID(データ入力!F142,6,2))</f>
        <v/>
      </c>
      <c r="N144" s="214" t="str">
        <f>IF(データ入力!Q142="","",データ入力!Q142)</f>
        <v/>
      </c>
      <c r="O144" s="215" t="str">
        <f>IF(データ入力!L142="","",データ入力!L142)</f>
        <v/>
      </c>
      <c r="P144" s="216" t="str">
        <f>IF(データ入力!T142=0,"",データ入力!T142)</f>
        <v/>
      </c>
      <c r="Q144" s="259"/>
    </row>
    <row r="145" spans="1:17" ht="27.75" customHeight="1" x14ac:dyDescent="0.15">
      <c r="A145" s="227">
        <v>142</v>
      </c>
      <c r="B145" s="209" t="str">
        <f>IF(データ入力!B143="","",(データ入力!B143))</f>
        <v/>
      </c>
      <c r="C145" s="210" t="str">
        <f>IF(データ入力!N143="","",データ入力!N143)</f>
        <v/>
      </c>
      <c r="D145" s="211" t="str">
        <f>IF(データ入力!P143="","",データ入力!P143)</f>
        <v/>
      </c>
      <c r="E145" s="210" t="str">
        <f>IF(データ入力!C143="","",データ入力!C143)</f>
        <v/>
      </c>
      <c r="F145" s="212" t="str">
        <f>IF(データ入力!H143="","",データ入力!H143)</f>
        <v/>
      </c>
      <c r="G145" s="212" t="str">
        <f>IF(データ入力!G143="","",データ入力!G143)</f>
        <v/>
      </c>
      <c r="H145" s="208" t="str">
        <f>IF(データ入力!J143="","",IF(LEFT(データ入力!J143,1)="3","S",IF(LEFT(データ入力!J143,1)="4","H","R")))</f>
        <v/>
      </c>
      <c r="I145" s="213" t="str">
        <f>IF(データ入力!J143="","",MID(データ入力!J143,2,2)&amp;MID(データ入力!J143,4,2)&amp;MID(データ入力!J143,6,2))</f>
        <v/>
      </c>
      <c r="J145" s="213" t="str">
        <f>IF(データ入力!I143="","",データ入力!I143)</f>
        <v/>
      </c>
      <c r="K145" s="208" t="str">
        <f>IF(データ入力!D143="","",データ入力!D143)</f>
        <v/>
      </c>
      <c r="L145" s="208" t="str">
        <f>IF(データ入力!F143="","","R")</f>
        <v/>
      </c>
      <c r="M145" s="214" t="str">
        <f>IF(データ入力!F143="","",MID(データ入力!F143,2,2)&amp;MID(データ入力!F143,4,2)&amp;MID(データ入力!F143,6,2))</f>
        <v/>
      </c>
      <c r="N145" s="214" t="str">
        <f>IF(データ入力!Q143="","",データ入力!Q143)</f>
        <v/>
      </c>
      <c r="O145" s="215" t="str">
        <f>IF(データ入力!L143="","",データ入力!L143)</f>
        <v/>
      </c>
      <c r="P145" s="216" t="str">
        <f>IF(データ入力!T143=0,"",データ入力!T143)</f>
        <v/>
      </c>
      <c r="Q145" s="259"/>
    </row>
    <row r="146" spans="1:17" ht="27.75" customHeight="1" x14ac:dyDescent="0.15">
      <c r="A146" s="227">
        <v>143</v>
      </c>
      <c r="B146" s="209" t="str">
        <f>IF(データ入力!B144="","",(データ入力!B144))</f>
        <v/>
      </c>
      <c r="C146" s="210" t="str">
        <f>IF(データ入力!N144="","",データ入力!N144)</f>
        <v/>
      </c>
      <c r="D146" s="211" t="str">
        <f>IF(データ入力!P144="","",データ入力!P144)</f>
        <v/>
      </c>
      <c r="E146" s="210" t="str">
        <f>IF(データ入力!C144="","",データ入力!C144)</f>
        <v/>
      </c>
      <c r="F146" s="212" t="str">
        <f>IF(データ入力!H144="","",データ入力!H144)</f>
        <v/>
      </c>
      <c r="G146" s="212" t="str">
        <f>IF(データ入力!G144="","",データ入力!G144)</f>
        <v/>
      </c>
      <c r="H146" s="208" t="str">
        <f>IF(データ入力!J144="","",IF(LEFT(データ入力!J144,1)="3","S",IF(LEFT(データ入力!J144,1)="4","H","R")))</f>
        <v/>
      </c>
      <c r="I146" s="213" t="str">
        <f>IF(データ入力!J144="","",MID(データ入力!J144,2,2)&amp;MID(データ入力!J144,4,2)&amp;MID(データ入力!J144,6,2))</f>
        <v/>
      </c>
      <c r="J146" s="213" t="str">
        <f>IF(データ入力!I144="","",データ入力!I144)</f>
        <v/>
      </c>
      <c r="K146" s="208" t="str">
        <f>IF(データ入力!D144="","",データ入力!D144)</f>
        <v/>
      </c>
      <c r="L146" s="208" t="str">
        <f>IF(データ入力!F144="","","R")</f>
        <v/>
      </c>
      <c r="M146" s="214" t="str">
        <f>IF(データ入力!F144="","",MID(データ入力!F144,2,2)&amp;MID(データ入力!F144,4,2)&amp;MID(データ入力!F144,6,2))</f>
        <v/>
      </c>
      <c r="N146" s="214" t="str">
        <f>IF(データ入力!Q144="","",データ入力!Q144)</f>
        <v/>
      </c>
      <c r="O146" s="215" t="str">
        <f>IF(データ入力!L144="","",データ入力!L144)</f>
        <v/>
      </c>
      <c r="P146" s="216" t="str">
        <f>IF(データ入力!T144=0,"",データ入力!T144)</f>
        <v/>
      </c>
      <c r="Q146" s="259"/>
    </row>
    <row r="147" spans="1:17" ht="27.75" customHeight="1" x14ac:dyDescent="0.15">
      <c r="A147" s="227">
        <v>144</v>
      </c>
      <c r="B147" s="209" t="str">
        <f>IF(データ入力!B145="","",(データ入力!B145))</f>
        <v/>
      </c>
      <c r="C147" s="210" t="str">
        <f>IF(データ入力!N145="","",データ入力!N145)</f>
        <v/>
      </c>
      <c r="D147" s="211" t="str">
        <f>IF(データ入力!P145="","",データ入力!P145)</f>
        <v/>
      </c>
      <c r="E147" s="210" t="str">
        <f>IF(データ入力!C145="","",データ入力!C145)</f>
        <v/>
      </c>
      <c r="F147" s="212" t="str">
        <f>IF(データ入力!H145="","",データ入力!H145)</f>
        <v/>
      </c>
      <c r="G147" s="212" t="str">
        <f>IF(データ入力!G145="","",データ入力!G145)</f>
        <v/>
      </c>
      <c r="H147" s="208" t="str">
        <f>IF(データ入力!J145="","",IF(LEFT(データ入力!J145,1)="3","S",IF(LEFT(データ入力!J145,1)="4","H","R")))</f>
        <v/>
      </c>
      <c r="I147" s="213" t="str">
        <f>IF(データ入力!J145="","",MID(データ入力!J145,2,2)&amp;MID(データ入力!J145,4,2)&amp;MID(データ入力!J145,6,2))</f>
        <v/>
      </c>
      <c r="J147" s="213" t="str">
        <f>IF(データ入力!I145="","",データ入力!I145)</f>
        <v/>
      </c>
      <c r="K147" s="208" t="str">
        <f>IF(データ入力!D145="","",データ入力!D145)</f>
        <v/>
      </c>
      <c r="L147" s="208" t="str">
        <f>IF(データ入力!F145="","","R")</f>
        <v/>
      </c>
      <c r="M147" s="214" t="str">
        <f>IF(データ入力!F145="","",MID(データ入力!F145,2,2)&amp;MID(データ入力!F145,4,2)&amp;MID(データ入力!F145,6,2))</f>
        <v/>
      </c>
      <c r="N147" s="214" t="str">
        <f>IF(データ入力!Q145="","",データ入力!Q145)</f>
        <v/>
      </c>
      <c r="O147" s="215" t="str">
        <f>IF(データ入力!L145="","",データ入力!L145)</f>
        <v/>
      </c>
      <c r="P147" s="216" t="str">
        <f>IF(データ入力!T145=0,"",データ入力!T145)</f>
        <v/>
      </c>
      <c r="Q147" s="259"/>
    </row>
    <row r="148" spans="1:17" ht="27.75" customHeight="1" x14ac:dyDescent="0.15">
      <c r="A148" s="227">
        <v>145</v>
      </c>
      <c r="B148" s="209" t="str">
        <f>IF(データ入力!B146="","",(データ入力!B146))</f>
        <v/>
      </c>
      <c r="C148" s="210" t="str">
        <f>IF(データ入力!N146="","",データ入力!N146)</f>
        <v/>
      </c>
      <c r="D148" s="211" t="str">
        <f>IF(データ入力!P146="","",データ入力!P146)</f>
        <v/>
      </c>
      <c r="E148" s="210" t="str">
        <f>IF(データ入力!C146="","",データ入力!C146)</f>
        <v/>
      </c>
      <c r="F148" s="212" t="str">
        <f>IF(データ入力!H146="","",データ入力!H146)</f>
        <v/>
      </c>
      <c r="G148" s="212" t="str">
        <f>IF(データ入力!G146="","",データ入力!G146)</f>
        <v/>
      </c>
      <c r="H148" s="208" t="str">
        <f>IF(データ入力!J146="","",IF(LEFT(データ入力!J146,1)="3","S",IF(LEFT(データ入力!J146,1)="4","H","R")))</f>
        <v/>
      </c>
      <c r="I148" s="213" t="str">
        <f>IF(データ入力!J146="","",MID(データ入力!J146,2,2)&amp;MID(データ入力!J146,4,2)&amp;MID(データ入力!J146,6,2))</f>
        <v/>
      </c>
      <c r="J148" s="213" t="str">
        <f>IF(データ入力!I146="","",データ入力!I146)</f>
        <v/>
      </c>
      <c r="K148" s="208" t="str">
        <f>IF(データ入力!D146="","",データ入力!D146)</f>
        <v/>
      </c>
      <c r="L148" s="208" t="str">
        <f>IF(データ入力!F146="","","R")</f>
        <v/>
      </c>
      <c r="M148" s="214" t="str">
        <f>IF(データ入力!F146="","",MID(データ入力!F146,2,2)&amp;MID(データ入力!F146,4,2)&amp;MID(データ入力!F146,6,2))</f>
        <v/>
      </c>
      <c r="N148" s="214" t="str">
        <f>IF(データ入力!Q146="","",データ入力!Q146)</f>
        <v/>
      </c>
      <c r="O148" s="215" t="str">
        <f>IF(データ入力!L146="","",データ入力!L146)</f>
        <v/>
      </c>
      <c r="P148" s="216" t="str">
        <f>IF(データ入力!T146=0,"",データ入力!T146)</f>
        <v/>
      </c>
      <c r="Q148" s="259"/>
    </row>
    <row r="149" spans="1:17" ht="27.75" customHeight="1" x14ac:dyDescent="0.15">
      <c r="A149" s="227">
        <v>146</v>
      </c>
      <c r="B149" s="209" t="str">
        <f>IF(データ入力!B147="","",(データ入力!B147))</f>
        <v/>
      </c>
      <c r="C149" s="210" t="str">
        <f>IF(データ入力!N147="","",データ入力!N147)</f>
        <v/>
      </c>
      <c r="D149" s="211" t="str">
        <f>IF(データ入力!P147="","",データ入力!P147)</f>
        <v/>
      </c>
      <c r="E149" s="210" t="str">
        <f>IF(データ入力!C147="","",データ入力!C147)</f>
        <v/>
      </c>
      <c r="F149" s="212" t="str">
        <f>IF(データ入力!H147="","",データ入力!H147)</f>
        <v/>
      </c>
      <c r="G149" s="212" t="str">
        <f>IF(データ入力!G147="","",データ入力!G147)</f>
        <v/>
      </c>
      <c r="H149" s="208" t="str">
        <f>IF(データ入力!J147="","",IF(LEFT(データ入力!J147,1)="3","S",IF(LEFT(データ入力!J147,1)="4","H","R")))</f>
        <v/>
      </c>
      <c r="I149" s="213" t="str">
        <f>IF(データ入力!J147="","",MID(データ入力!J147,2,2)&amp;MID(データ入力!J147,4,2)&amp;MID(データ入力!J147,6,2))</f>
        <v/>
      </c>
      <c r="J149" s="213" t="str">
        <f>IF(データ入力!I147="","",データ入力!I147)</f>
        <v/>
      </c>
      <c r="K149" s="208" t="str">
        <f>IF(データ入力!D147="","",データ入力!D147)</f>
        <v/>
      </c>
      <c r="L149" s="208" t="str">
        <f>IF(データ入力!F147="","","R")</f>
        <v/>
      </c>
      <c r="M149" s="214" t="str">
        <f>IF(データ入力!F147="","",MID(データ入力!F147,2,2)&amp;MID(データ入力!F147,4,2)&amp;MID(データ入力!F147,6,2))</f>
        <v/>
      </c>
      <c r="N149" s="214" t="str">
        <f>IF(データ入力!Q147="","",データ入力!Q147)</f>
        <v/>
      </c>
      <c r="O149" s="215" t="str">
        <f>IF(データ入力!L147="","",データ入力!L147)</f>
        <v/>
      </c>
      <c r="P149" s="216" t="str">
        <f>IF(データ入力!T147=0,"",データ入力!T147)</f>
        <v/>
      </c>
      <c r="Q149" s="259"/>
    </row>
    <row r="150" spans="1:17" ht="27.75" customHeight="1" x14ac:dyDescent="0.15">
      <c r="A150" s="227">
        <v>147</v>
      </c>
      <c r="B150" s="209" t="str">
        <f>IF(データ入力!B148="","",(データ入力!B148))</f>
        <v/>
      </c>
      <c r="C150" s="210" t="str">
        <f>IF(データ入力!N148="","",データ入力!N148)</f>
        <v/>
      </c>
      <c r="D150" s="211" t="str">
        <f>IF(データ入力!P148="","",データ入力!P148)</f>
        <v/>
      </c>
      <c r="E150" s="210" t="str">
        <f>IF(データ入力!C148="","",データ入力!C148)</f>
        <v/>
      </c>
      <c r="F150" s="212" t="str">
        <f>IF(データ入力!H148="","",データ入力!H148)</f>
        <v/>
      </c>
      <c r="G150" s="212" t="str">
        <f>IF(データ入力!G148="","",データ入力!G148)</f>
        <v/>
      </c>
      <c r="H150" s="208" t="str">
        <f>IF(データ入力!J148="","",IF(LEFT(データ入力!J148,1)="3","S",IF(LEFT(データ入力!J148,1)="4","H","R")))</f>
        <v/>
      </c>
      <c r="I150" s="213" t="str">
        <f>IF(データ入力!J148="","",MID(データ入力!J148,2,2)&amp;MID(データ入力!J148,4,2)&amp;MID(データ入力!J148,6,2))</f>
        <v/>
      </c>
      <c r="J150" s="213" t="str">
        <f>IF(データ入力!I148="","",データ入力!I148)</f>
        <v/>
      </c>
      <c r="K150" s="208" t="str">
        <f>IF(データ入力!D148="","",データ入力!D148)</f>
        <v/>
      </c>
      <c r="L150" s="208" t="str">
        <f>IF(データ入力!F148="","","R")</f>
        <v/>
      </c>
      <c r="M150" s="214" t="str">
        <f>IF(データ入力!F148="","",MID(データ入力!F148,2,2)&amp;MID(データ入力!F148,4,2)&amp;MID(データ入力!F148,6,2))</f>
        <v/>
      </c>
      <c r="N150" s="214" t="str">
        <f>IF(データ入力!Q148="","",データ入力!Q148)</f>
        <v/>
      </c>
      <c r="O150" s="215" t="str">
        <f>IF(データ入力!L148="","",データ入力!L148)</f>
        <v/>
      </c>
      <c r="P150" s="216" t="str">
        <f>IF(データ入力!T148=0,"",データ入力!T148)</f>
        <v/>
      </c>
      <c r="Q150" s="259"/>
    </row>
    <row r="151" spans="1:17" ht="27.75" customHeight="1" x14ac:dyDescent="0.15">
      <c r="A151" s="227">
        <v>148</v>
      </c>
      <c r="B151" s="209" t="str">
        <f>IF(データ入力!B149="","",(データ入力!B149))</f>
        <v/>
      </c>
      <c r="C151" s="210" t="str">
        <f>IF(データ入力!N149="","",データ入力!N149)</f>
        <v/>
      </c>
      <c r="D151" s="211" t="str">
        <f>IF(データ入力!P149="","",データ入力!P149)</f>
        <v/>
      </c>
      <c r="E151" s="210" t="str">
        <f>IF(データ入力!C149="","",データ入力!C149)</f>
        <v/>
      </c>
      <c r="F151" s="212" t="str">
        <f>IF(データ入力!H149="","",データ入力!H149)</f>
        <v/>
      </c>
      <c r="G151" s="212" t="str">
        <f>IF(データ入力!G149="","",データ入力!G149)</f>
        <v/>
      </c>
      <c r="H151" s="208" t="str">
        <f>IF(データ入力!J149="","",IF(LEFT(データ入力!J149,1)="3","S",IF(LEFT(データ入力!J149,1)="4","H","R")))</f>
        <v/>
      </c>
      <c r="I151" s="213" t="str">
        <f>IF(データ入力!J149="","",MID(データ入力!J149,2,2)&amp;MID(データ入力!J149,4,2)&amp;MID(データ入力!J149,6,2))</f>
        <v/>
      </c>
      <c r="J151" s="213" t="str">
        <f>IF(データ入力!I149="","",データ入力!I149)</f>
        <v/>
      </c>
      <c r="K151" s="208" t="str">
        <f>IF(データ入力!D149="","",データ入力!D149)</f>
        <v/>
      </c>
      <c r="L151" s="208" t="str">
        <f>IF(データ入力!F149="","","R")</f>
        <v/>
      </c>
      <c r="M151" s="214" t="str">
        <f>IF(データ入力!F149="","",MID(データ入力!F149,2,2)&amp;MID(データ入力!F149,4,2)&amp;MID(データ入力!F149,6,2))</f>
        <v/>
      </c>
      <c r="N151" s="214" t="str">
        <f>IF(データ入力!Q149="","",データ入力!Q149)</f>
        <v/>
      </c>
      <c r="O151" s="215" t="str">
        <f>IF(データ入力!L149="","",データ入力!L149)</f>
        <v/>
      </c>
      <c r="P151" s="216" t="str">
        <f>IF(データ入力!T149=0,"",データ入力!T149)</f>
        <v/>
      </c>
      <c r="Q151" s="259"/>
    </row>
    <row r="152" spans="1:17" ht="27.75" customHeight="1" x14ac:dyDescent="0.15">
      <c r="A152" s="227">
        <v>149</v>
      </c>
      <c r="B152" s="209" t="str">
        <f>IF(データ入力!B150="","",(データ入力!B150))</f>
        <v/>
      </c>
      <c r="C152" s="210" t="str">
        <f>IF(データ入力!N150="","",データ入力!N150)</f>
        <v/>
      </c>
      <c r="D152" s="211" t="str">
        <f>IF(データ入力!P150="","",データ入力!P150)</f>
        <v/>
      </c>
      <c r="E152" s="210" t="str">
        <f>IF(データ入力!C150="","",データ入力!C150)</f>
        <v/>
      </c>
      <c r="F152" s="212" t="str">
        <f>IF(データ入力!H150="","",データ入力!H150)</f>
        <v/>
      </c>
      <c r="G152" s="212" t="str">
        <f>IF(データ入力!G150="","",データ入力!G150)</f>
        <v/>
      </c>
      <c r="H152" s="208" t="str">
        <f>IF(データ入力!J150="","",IF(LEFT(データ入力!J150,1)="3","S",IF(LEFT(データ入力!J150,1)="4","H","R")))</f>
        <v/>
      </c>
      <c r="I152" s="213" t="str">
        <f>IF(データ入力!J150="","",MID(データ入力!J150,2,2)&amp;MID(データ入力!J150,4,2)&amp;MID(データ入力!J150,6,2))</f>
        <v/>
      </c>
      <c r="J152" s="213" t="str">
        <f>IF(データ入力!I150="","",データ入力!I150)</f>
        <v/>
      </c>
      <c r="K152" s="208" t="str">
        <f>IF(データ入力!D150="","",データ入力!D150)</f>
        <v/>
      </c>
      <c r="L152" s="208" t="str">
        <f>IF(データ入力!F150="","","R")</f>
        <v/>
      </c>
      <c r="M152" s="214" t="str">
        <f>IF(データ入力!F150="","",MID(データ入力!F150,2,2)&amp;MID(データ入力!F150,4,2)&amp;MID(データ入力!F150,6,2))</f>
        <v/>
      </c>
      <c r="N152" s="214" t="str">
        <f>IF(データ入力!Q150="","",データ入力!Q150)</f>
        <v/>
      </c>
      <c r="O152" s="215" t="str">
        <f>IF(データ入力!L150="","",データ入力!L150)</f>
        <v/>
      </c>
      <c r="P152" s="216" t="str">
        <f>IF(データ入力!T150=0,"",データ入力!T150)</f>
        <v/>
      </c>
      <c r="Q152" s="259"/>
    </row>
    <row r="153" spans="1:17" ht="27.75" customHeight="1" x14ac:dyDescent="0.15">
      <c r="A153" s="227">
        <v>150</v>
      </c>
      <c r="B153" s="209" t="str">
        <f>IF(データ入力!B151="","",(データ入力!B151))</f>
        <v/>
      </c>
      <c r="C153" s="210" t="str">
        <f>IF(データ入力!N151="","",データ入力!N151)</f>
        <v/>
      </c>
      <c r="D153" s="211" t="str">
        <f>IF(データ入力!P151="","",データ入力!P151)</f>
        <v/>
      </c>
      <c r="E153" s="210" t="str">
        <f>IF(データ入力!C151="","",データ入力!C151)</f>
        <v/>
      </c>
      <c r="F153" s="212" t="str">
        <f>IF(データ入力!H151="","",データ入力!H151)</f>
        <v/>
      </c>
      <c r="G153" s="212" t="str">
        <f>IF(データ入力!G151="","",データ入力!G151)</f>
        <v/>
      </c>
      <c r="H153" s="208" t="str">
        <f>IF(データ入力!J151="","",IF(LEFT(データ入力!J151,1)="3","S",IF(LEFT(データ入力!J151,1)="4","H","R")))</f>
        <v/>
      </c>
      <c r="I153" s="213" t="str">
        <f>IF(データ入力!J151="","",MID(データ入力!J151,2,2)&amp;MID(データ入力!J151,4,2)&amp;MID(データ入力!J151,6,2))</f>
        <v/>
      </c>
      <c r="J153" s="213" t="str">
        <f>IF(データ入力!I151="","",データ入力!I151)</f>
        <v/>
      </c>
      <c r="K153" s="208" t="str">
        <f>IF(データ入力!D151="","",データ入力!D151)</f>
        <v/>
      </c>
      <c r="L153" s="208" t="str">
        <f>IF(データ入力!F151="","","R")</f>
        <v/>
      </c>
      <c r="M153" s="214" t="str">
        <f>IF(データ入力!F151="","",MID(データ入力!F151,2,2)&amp;MID(データ入力!F151,4,2)&amp;MID(データ入力!F151,6,2))</f>
        <v/>
      </c>
      <c r="N153" s="214" t="str">
        <f>IF(データ入力!Q151="","",データ入力!Q151)</f>
        <v/>
      </c>
      <c r="O153" s="215" t="str">
        <f>IF(データ入力!L151="","",データ入力!L151)</f>
        <v/>
      </c>
      <c r="P153" s="216" t="str">
        <f>IF(データ入力!T151=0,"",データ入力!T151)</f>
        <v/>
      </c>
      <c r="Q153" s="259"/>
    </row>
    <row r="154" spans="1:17" ht="27.75" customHeight="1" x14ac:dyDescent="0.15">
      <c r="A154" s="227">
        <v>151</v>
      </c>
      <c r="B154" s="209" t="str">
        <f>IF(データ入力!B152="","",(データ入力!B152))</f>
        <v/>
      </c>
      <c r="C154" s="210" t="str">
        <f>IF(データ入力!N152="","",データ入力!N152)</f>
        <v/>
      </c>
      <c r="D154" s="211" t="str">
        <f>IF(データ入力!P152="","",データ入力!P152)</f>
        <v/>
      </c>
      <c r="E154" s="210" t="str">
        <f>IF(データ入力!C152="","",データ入力!C152)</f>
        <v/>
      </c>
      <c r="F154" s="212" t="str">
        <f>IF(データ入力!H152="","",データ入力!H152)</f>
        <v/>
      </c>
      <c r="G154" s="212" t="str">
        <f>IF(データ入力!G152="","",データ入力!G152)</f>
        <v/>
      </c>
      <c r="H154" s="208" t="str">
        <f>IF(データ入力!J152="","",IF(LEFT(データ入力!J152,1)="3","S",IF(LEFT(データ入力!J152,1)="4","H","R")))</f>
        <v/>
      </c>
      <c r="I154" s="213" t="str">
        <f>IF(データ入力!J152="","",MID(データ入力!J152,2,2)&amp;MID(データ入力!J152,4,2)&amp;MID(データ入力!J152,6,2))</f>
        <v/>
      </c>
      <c r="J154" s="213" t="str">
        <f>IF(データ入力!I152="","",データ入力!I152)</f>
        <v/>
      </c>
      <c r="K154" s="208" t="str">
        <f>IF(データ入力!D152="","",データ入力!D152)</f>
        <v/>
      </c>
      <c r="L154" s="208" t="str">
        <f>IF(データ入力!F152="","","R")</f>
        <v/>
      </c>
      <c r="M154" s="214" t="str">
        <f>IF(データ入力!F152="","",MID(データ入力!F152,2,2)&amp;MID(データ入力!F152,4,2)&amp;MID(データ入力!F152,6,2))</f>
        <v/>
      </c>
      <c r="N154" s="214" t="str">
        <f>IF(データ入力!Q152="","",データ入力!Q152)</f>
        <v/>
      </c>
      <c r="O154" s="215" t="str">
        <f>IF(データ入力!L152="","",データ入力!L152)</f>
        <v/>
      </c>
      <c r="P154" s="216" t="str">
        <f>IF(データ入力!T152=0,"",データ入力!T152)</f>
        <v/>
      </c>
      <c r="Q154" s="259"/>
    </row>
    <row r="155" spans="1:17" ht="27.75" customHeight="1" x14ac:dyDescent="0.15">
      <c r="A155" s="227">
        <v>152</v>
      </c>
      <c r="B155" s="209" t="str">
        <f>IF(データ入力!B153="","",(データ入力!B153))</f>
        <v/>
      </c>
      <c r="C155" s="210" t="str">
        <f>IF(データ入力!N153="","",データ入力!N153)</f>
        <v/>
      </c>
      <c r="D155" s="211" t="str">
        <f>IF(データ入力!P153="","",データ入力!P153)</f>
        <v/>
      </c>
      <c r="E155" s="210" t="str">
        <f>IF(データ入力!C153="","",データ入力!C153)</f>
        <v/>
      </c>
      <c r="F155" s="212" t="str">
        <f>IF(データ入力!H153="","",データ入力!H153)</f>
        <v/>
      </c>
      <c r="G155" s="212" t="str">
        <f>IF(データ入力!G153="","",データ入力!G153)</f>
        <v/>
      </c>
      <c r="H155" s="208" t="str">
        <f>IF(データ入力!J153="","",IF(LEFT(データ入力!J153,1)="3","S",IF(LEFT(データ入力!J153,1)="4","H","R")))</f>
        <v/>
      </c>
      <c r="I155" s="213" t="str">
        <f>IF(データ入力!J153="","",MID(データ入力!J153,2,2)&amp;MID(データ入力!J153,4,2)&amp;MID(データ入力!J153,6,2))</f>
        <v/>
      </c>
      <c r="J155" s="213" t="str">
        <f>IF(データ入力!I153="","",データ入力!I153)</f>
        <v/>
      </c>
      <c r="K155" s="208" t="str">
        <f>IF(データ入力!D153="","",データ入力!D153)</f>
        <v/>
      </c>
      <c r="L155" s="208" t="str">
        <f>IF(データ入力!F153="","","R")</f>
        <v/>
      </c>
      <c r="M155" s="214" t="str">
        <f>IF(データ入力!F153="","",MID(データ入力!F153,2,2)&amp;MID(データ入力!F153,4,2)&amp;MID(データ入力!F153,6,2))</f>
        <v/>
      </c>
      <c r="N155" s="214" t="str">
        <f>IF(データ入力!Q153="","",データ入力!Q153)</f>
        <v/>
      </c>
      <c r="O155" s="215" t="str">
        <f>IF(データ入力!L153="","",データ入力!L153)</f>
        <v/>
      </c>
      <c r="P155" s="216" t="str">
        <f>IF(データ入力!T153=0,"",データ入力!T153)</f>
        <v/>
      </c>
      <c r="Q155" s="259"/>
    </row>
    <row r="156" spans="1:17" ht="27.75" customHeight="1" x14ac:dyDescent="0.15">
      <c r="A156" s="227">
        <v>153</v>
      </c>
      <c r="B156" s="209" t="str">
        <f>IF(データ入力!B154="","",(データ入力!B154))</f>
        <v/>
      </c>
      <c r="C156" s="210" t="str">
        <f>IF(データ入力!N154="","",データ入力!N154)</f>
        <v/>
      </c>
      <c r="D156" s="211" t="str">
        <f>IF(データ入力!P154="","",データ入力!P154)</f>
        <v/>
      </c>
      <c r="E156" s="210" t="str">
        <f>IF(データ入力!C154="","",データ入力!C154)</f>
        <v/>
      </c>
      <c r="F156" s="212" t="str">
        <f>IF(データ入力!H154="","",データ入力!H154)</f>
        <v/>
      </c>
      <c r="G156" s="212" t="str">
        <f>IF(データ入力!G154="","",データ入力!G154)</f>
        <v/>
      </c>
      <c r="H156" s="208" t="str">
        <f>IF(データ入力!J154="","",IF(LEFT(データ入力!J154,1)="3","S",IF(LEFT(データ入力!J154,1)="4","H","R")))</f>
        <v/>
      </c>
      <c r="I156" s="213" t="str">
        <f>IF(データ入力!J154="","",MID(データ入力!J154,2,2)&amp;MID(データ入力!J154,4,2)&amp;MID(データ入力!J154,6,2))</f>
        <v/>
      </c>
      <c r="J156" s="213" t="str">
        <f>IF(データ入力!I154="","",データ入力!I154)</f>
        <v/>
      </c>
      <c r="K156" s="208" t="str">
        <f>IF(データ入力!D154="","",データ入力!D154)</f>
        <v/>
      </c>
      <c r="L156" s="208" t="str">
        <f>IF(データ入力!F154="","","R")</f>
        <v/>
      </c>
      <c r="M156" s="214" t="str">
        <f>IF(データ入力!F154="","",MID(データ入力!F154,2,2)&amp;MID(データ入力!F154,4,2)&amp;MID(データ入力!F154,6,2))</f>
        <v/>
      </c>
      <c r="N156" s="214" t="str">
        <f>IF(データ入力!Q154="","",データ入力!Q154)</f>
        <v/>
      </c>
      <c r="O156" s="215" t="str">
        <f>IF(データ入力!L154="","",データ入力!L154)</f>
        <v/>
      </c>
      <c r="P156" s="216" t="str">
        <f>IF(データ入力!T154=0,"",データ入力!T154)</f>
        <v/>
      </c>
      <c r="Q156" s="259"/>
    </row>
    <row r="157" spans="1:17" ht="27.75" customHeight="1" x14ac:dyDescent="0.15">
      <c r="A157" s="227">
        <v>154</v>
      </c>
      <c r="B157" s="209" t="str">
        <f>IF(データ入力!B155="","",(データ入力!B155))</f>
        <v/>
      </c>
      <c r="C157" s="210" t="str">
        <f>IF(データ入力!N155="","",データ入力!N155)</f>
        <v/>
      </c>
      <c r="D157" s="211" t="str">
        <f>IF(データ入力!P155="","",データ入力!P155)</f>
        <v/>
      </c>
      <c r="E157" s="210" t="str">
        <f>IF(データ入力!C155="","",データ入力!C155)</f>
        <v/>
      </c>
      <c r="F157" s="212" t="str">
        <f>IF(データ入力!H155="","",データ入力!H155)</f>
        <v/>
      </c>
      <c r="G157" s="212" t="str">
        <f>IF(データ入力!G155="","",データ入力!G155)</f>
        <v/>
      </c>
      <c r="H157" s="208" t="str">
        <f>IF(データ入力!J155="","",IF(LEFT(データ入力!J155,1)="3","S",IF(LEFT(データ入力!J155,1)="4","H","R")))</f>
        <v/>
      </c>
      <c r="I157" s="213" t="str">
        <f>IF(データ入力!J155="","",MID(データ入力!J155,2,2)&amp;MID(データ入力!J155,4,2)&amp;MID(データ入力!J155,6,2))</f>
        <v/>
      </c>
      <c r="J157" s="213" t="str">
        <f>IF(データ入力!I155="","",データ入力!I155)</f>
        <v/>
      </c>
      <c r="K157" s="208" t="str">
        <f>IF(データ入力!D155="","",データ入力!D155)</f>
        <v/>
      </c>
      <c r="L157" s="208" t="str">
        <f>IF(データ入力!F155="","","R")</f>
        <v/>
      </c>
      <c r="M157" s="214" t="str">
        <f>IF(データ入力!F155="","",MID(データ入力!F155,2,2)&amp;MID(データ入力!F155,4,2)&amp;MID(データ入力!F155,6,2))</f>
        <v/>
      </c>
      <c r="N157" s="214" t="str">
        <f>IF(データ入力!Q155="","",データ入力!Q155)</f>
        <v/>
      </c>
      <c r="O157" s="215" t="str">
        <f>IF(データ入力!L155="","",データ入力!L155)</f>
        <v/>
      </c>
      <c r="P157" s="216" t="str">
        <f>IF(データ入力!T155=0,"",データ入力!T155)</f>
        <v/>
      </c>
      <c r="Q157" s="259"/>
    </row>
    <row r="158" spans="1:17" ht="27.75" customHeight="1" x14ac:dyDescent="0.15">
      <c r="A158" s="227">
        <v>155</v>
      </c>
      <c r="B158" s="209" t="str">
        <f>IF(データ入力!B156="","",(データ入力!B156))</f>
        <v/>
      </c>
      <c r="C158" s="210" t="str">
        <f>IF(データ入力!N156="","",データ入力!N156)</f>
        <v/>
      </c>
      <c r="D158" s="211" t="str">
        <f>IF(データ入力!P156="","",データ入力!P156)</f>
        <v/>
      </c>
      <c r="E158" s="210" t="str">
        <f>IF(データ入力!C156="","",データ入力!C156)</f>
        <v/>
      </c>
      <c r="F158" s="212" t="str">
        <f>IF(データ入力!H156="","",データ入力!H156)</f>
        <v/>
      </c>
      <c r="G158" s="212" t="str">
        <f>IF(データ入力!G156="","",データ入力!G156)</f>
        <v/>
      </c>
      <c r="H158" s="208" t="str">
        <f>IF(データ入力!J156="","",IF(LEFT(データ入力!J156,1)="3","S",IF(LEFT(データ入力!J156,1)="4","H","R")))</f>
        <v/>
      </c>
      <c r="I158" s="213" t="str">
        <f>IF(データ入力!J156="","",MID(データ入力!J156,2,2)&amp;MID(データ入力!J156,4,2)&amp;MID(データ入力!J156,6,2))</f>
        <v/>
      </c>
      <c r="J158" s="213" t="str">
        <f>IF(データ入力!I156="","",データ入力!I156)</f>
        <v/>
      </c>
      <c r="K158" s="208" t="str">
        <f>IF(データ入力!D156="","",データ入力!D156)</f>
        <v/>
      </c>
      <c r="L158" s="208" t="str">
        <f>IF(データ入力!F156="","","R")</f>
        <v/>
      </c>
      <c r="M158" s="214" t="str">
        <f>IF(データ入力!F156="","",MID(データ入力!F156,2,2)&amp;MID(データ入力!F156,4,2)&amp;MID(データ入力!F156,6,2))</f>
        <v/>
      </c>
      <c r="N158" s="214" t="str">
        <f>IF(データ入力!Q156="","",データ入力!Q156)</f>
        <v/>
      </c>
      <c r="O158" s="215" t="str">
        <f>IF(データ入力!L156="","",データ入力!L156)</f>
        <v/>
      </c>
      <c r="P158" s="216" t="str">
        <f>IF(データ入力!T156=0,"",データ入力!T156)</f>
        <v/>
      </c>
      <c r="Q158" s="259"/>
    </row>
    <row r="159" spans="1:17" ht="27.75" customHeight="1" x14ac:dyDescent="0.15">
      <c r="A159" s="227">
        <v>156</v>
      </c>
      <c r="B159" s="209" t="str">
        <f>IF(データ入力!B157="","",(データ入力!B157))</f>
        <v/>
      </c>
      <c r="C159" s="210" t="str">
        <f>IF(データ入力!N157="","",データ入力!N157)</f>
        <v/>
      </c>
      <c r="D159" s="211" t="str">
        <f>IF(データ入力!P157="","",データ入力!P157)</f>
        <v/>
      </c>
      <c r="E159" s="210" t="str">
        <f>IF(データ入力!C157="","",データ入力!C157)</f>
        <v/>
      </c>
      <c r="F159" s="212" t="str">
        <f>IF(データ入力!H157="","",データ入力!H157)</f>
        <v/>
      </c>
      <c r="G159" s="212" t="str">
        <f>IF(データ入力!G157="","",データ入力!G157)</f>
        <v/>
      </c>
      <c r="H159" s="208" t="str">
        <f>IF(データ入力!J157="","",IF(LEFT(データ入力!J157,1)="3","S",IF(LEFT(データ入力!J157,1)="4","H","R")))</f>
        <v/>
      </c>
      <c r="I159" s="213" t="str">
        <f>IF(データ入力!J157="","",MID(データ入力!J157,2,2)&amp;MID(データ入力!J157,4,2)&amp;MID(データ入力!J157,6,2))</f>
        <v/>
      </c>
      <c r="J159" s="213" t="str">
        <f>IF(データ入力!I157="","",データ入力!I157)</f>
        <v/>
      </c>
      <c r="K159" s="208" t="str">
        <f>IF(データ入力!D157="","",データ入力!D157)</f>
        <v/>
      </c>
      <c r="L159" s="208" t="str">
        <f>IF(データ入力!F157="","","R")</f>
        <v/>
      </c>
      <c r="M159" s="214" t="str">
        <f>IF(データ入力!F157="","",MID(データ入力!F157,2,2)&amp;MID(データ入力!F157,4,2)&amp;MID(データ入力!F157,6,2))</f>
        <v/>
      </c>
      <c r="N159" s="214" t="str">
        <f>IF(データ入力!Q157="","",データ入力!Q157)</f>
        <v/>
      </c>
      <c r="O159" s="215" t="str">
        <f>IF(データ入力!L157="","",データ入力!L157)</f>
        <v/>
      </c>
      <c r="P159" s="216" t="str">
        <f>IF(データ入力!T157=0,"",データ入力!T157)</f>
        <v/>
      </c>
      <c r="Q159" s="259"/>
    </row>
    <row r="160" spans="1:17" ht="27.75" customHeight="1" x14ac:dyDescent="0.15">
      <c r="A160" s="227">
        <v>157</v>
      </c>
      <c r="B160" s="209" t="str">
        <f>IF(データ入力!B158="","",(データ入力!B158))</f>
        <v/>
      </c>
      <c r="C160" s="210" t="str">
        <f>IF(データ入力!N158="","",データ入力!N158)</f>
        <v/>
      </c>
      <c r="D160" s="211" t="str">
        <f>IF(データ入力!P158="","",データ入力!P158)</f>
        <v/>
      </c>
      <c r="E160" s="210" t="str">
        <f>IF(データ入力!C158="","",データ入力!C158)</f>
        <v/>
      </c>
      <c r="F160" s="212" t="str">
        <f>IF(データ入力!H158="","",データ入力!H158)</f>
        <v/>
      </c>
      <c r="G160" s="212" t="str">
        <f>IF(データ入力!G158="","",データ入力!G158)</f>
        <v/>
      </c>
      <c r="H160" s="208" t="str">
        <f>IF(データ入力!J158="","",IF(LEFT(データ入力!J158,1)="3","S",IF(LEFT(データ入力!J158,1)="4","H","R")))</f>
        <v/>
      </c>
      <c r="I160" s="213" t="str">
        <f>IF(データ入力!J158="","",MID(データ入力!J158,2,2)&amp;MID(データ入力!J158,4,2)&amp;MID(データ入力!J158,6,2))</f>
        <v/>
      </c>
      <c r="J160" s="213" t="str">
        <f>IF(データ入力!I158="","",データ入力!I158)</f>
        <v/>
      </c>
      <c r="K160" s="208" t="str">
        <f>IF(データ入力!D158="","",データ入力!D158)</f>
        <v/>
      </c>
      <c r="L160" s="208" t="str">
        <f>IF(データ入力!F158="","","R")</f>
        <v/>
      </c>
      <c r="M160" s="214" t="str">
        <f>IF(データ入力!F158="","",MID(データ入力!F158,2,2)&amp;MID(データ入力!F158,4,2)&amp;MID(データ入力!F158,6,2))</f>
        <v/>
      </c>
      <c r="N160" s="214" t="str">
        <f>IF(データ入力!Q158="","",データ入力!Q158)</f>
        <v/>
      </c>
      <c r="O160" s="215" t="str">
        <f>IF(データ入力!L158="","",データ入力!L158)</f>
        <v/>
      </c>
      <c r="P160" s="216" t="str">
        <f>IF(データ入力!T158=0,"",データ入力!T158)</f>
        <v/>
      </c>
      <c r="Q160" s="259"/>
    </row>
    <row r="161" spans="1:17" ht="27.75" customHeight="1" x14ac:dyDescent="0.15">
      <c r="A161" s="227">
        <v>158</v>
      </c>
      <c r="B161" s="209" t="str">
        <f>IF(データ入力!B159="","",(データ入力!B159))</f>
        <v/>
      </c>
      <c r="C161" s="210" t="str">
        <f>IF(データ入力!N159="","",データ入力!N159)</f>
        <v/>
      </c>
      <c r="D161" s="211" t="str">
        <f>IF(データ入力!P159="","",データ入力!P159)</f>
        <v/>
      </c>
      <c r="E161" s="210" t="str">
        <f>IF(データ入力!C159="","",データ入力!C159)</f>
        <v/>
      </c>
      <c r="F161" s="212" t="str">
        <f>IF(データ入力!H159="","",データ入力!H159)</f>
        <v/>
      </c>
      <c r="G161" s="212" t="str">
        <f>IF(データ入力!G159="","",データ入力!G159)</f>
        <v/>
      </c>
      <c r="H161" s="208" t="str">
        <f>IF(データ入力!J159="","",IF(LEFT(データ入力!J159,1)="3","S",IF(LEFT(データ入力!J159,1)="4","H","R")))</f>
        <v/>
      </c>
      <c r="I161" s="213" t="str">
        <f>IF(データ入力!J159="","",MID(データ入力!J159,2,2)&amp;MID(データ入力!J159,4,2)&amp;MID(データ入力!J159,6,2))</f>
        <v/>
      </c>
      <c r="J161" s="213" t="str">
        <f>IF(データ入力!I159="","",データ入力!I159)</f>
        <v/>
      </c>
      <c r="K161" s="208" t="str">
        <f>IF(データ入力!D159="","",データ入力!D159)</f>
        <v/>
      </c>
      <c r="L161" s="208" t="str">
        <f>IF(データ入力!F159="","","R")</f>
        <v/>
      </c>
      <c r="M161" s="214" t="str">
        <f>IF(データ入力!F159="","",MID(データ入力!F159,2,2)&amp;MID(データ入力!F159,4,2)&amp;MID(データ入力!F159,6,2))</f>
        <v/>
      </c>
      <c r="N161" s="214" t="str">
        <f>IF(データ入力!Q159="","",データ入力!Q159)</f>
        <v/>
      </c>
      <c r="O161" s="215" t="str">
        <f>IF(データ入力!L159="","",データ入力!L159)</f>
        <v/>
      </c>
      <c r="P161" s="216" t="str">
        <f>IF(データ入力!T159=0,"",データ入力!T159)</f>
        <v/>
      </c>
      <c r="Q161" s="259"/>
    </row>
    <row r="162" spans="1:17" ht="27.75" customHeight="1" x14ac:dyDescent="0.15">
      <c r="A162" s="227">
        <v>159</v>
      </c>
      <c r="B162" s="209" t="str">
        <f>IF(データ入力!B160="","",(データ入力!B160))</f>
        <v/>
      </c>
      <c r="C162" s="210" t="str">
        <f>IF(データ入力!N160="","",データ入力!N160)</f>
        <v/>
      </c>
      <c r="D162" s="211" t="str">
        <f>IF(データ入力!P160="","",データ入力!P160)</f>
        <v/>
      </c>
      <c r="E162" s="210" t="str">
        <f>IF(データ入力!C160="","",データ入力!C160)</f>
        <v/>
      </c>
      <c r="F162" s="212" t="str">
        <f>IF(データ入力!H160="","",データ入力!H160)</f>
        <v/>
      </c>
      <c r="G162" s="212" t="str">
        <f>IF(データ入力!G160="","",データ入力!G160)</f>
        <v/>
      </c>
      <c r="H162" s="208" t="str">
        <f>IF(データ入力!J160="","",IF(LEFT(データ入力!J160,1)="3","S",IF(LEFT(データ入力!J160,1)="4","H","R")))</f>
        <v/>
      </c>
      <c r="I162" s="213" t="str">
        <f>IF(データ入力!J160="","",MID(データ入力!J160,2,2)&amp;MID(データ入力!J160,4,2)&amp;MID(データ入力!J160,6,2))</f>
        <v/>
      </c>
      <c r="J162" s="213" t="str">
        <f>IF(データ入力!I160="","",データ入力!I160)</f>
        <v/>
      </c>
      <c r="K162" s="208" t="str">
        <f>IF(データ入力!D160="","",データ入力!D160)</f>
        <v/>
      </c>
      <c r="L162" s="208" t="str">
        <f>IF(データ入力!F160="","","R")</f>
        <v/>
      </c>
      <c r="M162" s="214" t="str">
        <f>IF(データ入力!F160="","",MID(データ入力!F160,2,2)&amp;MID(データ入力!F160,4,2)&amp;MID(データ入力!F160,6,2))</f>
        <v/>
      </c>
      <c r="N162" s="214" t="str">
        <f>IF(データ入力!Q160="","",データ入力!Q160)</f>
        <v/>
      </c>
      <c r="O162" s="215" t="str">
        <f>IF(データ入力!L160="","",データ入力!L160)</f>
        <v/>
      </c>
      <c r="P162" s="216" t="str">
        <f>IF(データ入力!T160=0,"",データ入力!T160)</f>
        <v/>
      </c>
      <c r="Q162" s="259"/>
    </row>
    <row r="163" spans="1:17" ht="27.75" customHeight="1" x14ac:dyDescent="0.15">
      <c r="A163" s="227">
        <v>160</v>
      </c>
      <c r="B163" s="209" t="str">
        <f>IF(データ入力!B161="","",(データ入力!B161))</f>
        <v/>
      </c>
      <c r="C163" s="210" t="str">
        <f>IF(データ入力!N161="","",データ入力!N161)</f>
        <v/>
      </c>
      <c r="D163" s="211" t="str">
        <f>IF(データ入力!P161="","",データ入力!P161)</f>
        <v/>
      </c>
      <c r="E163" s="210" t="str">
        <f>IF(データ入力!C161="","",データ入力!C161)</f>
        <v/>
      </c>
      <c r="F163" s="212" t="str">
        <f>IF(データ入力!H161="","",データ入力!H161)</f>
        <v/>
      </c>
      <c r="G163" s="212" t="str">
        <f>IF(データ入力!G161="","",データ入力!G161)</f>
        <v/>
      </c>
      <c r="H163" s="208" t="str">
        <f>IF(データ入力!J161="","",IF(LEFT(データ入力!J161,1)="3","S",IF(LEFT(データ入力!J161,1)="4","H","R")))</f>
        <v/>
      </c>
      <c r="I163" s="213" t="str">
        <f>IF(データ入力!J161="","",MID(データ入力!J161,2,2)&amp;MID(データ入力!J161,4,2)&amp;MID(データ入力!J161,6,2))</f>
        <v/>
      </c>
      <c r="J163" s="213" t="str">
        <f>IF(データ入力!I161="","",データ入力!I161)</f>
        <v/>
      </c>
      <c r="K163" s="208" t="str">
        <f>IF(データ入力!D161="","",データ入力!D161)</f>
        <v/>
      </c>
      <c r="L163" s="208" t="str">
        <f>IF(データ入力!F161="","","R")</f>
        <v/>
      </c>
      <c r="M163" s="214" t="str">
        <f>IF(データ入力!F161="","",MID(データ入力!F161,2,2)&amp;MID(データ入力!F161,4,2)&amp;MID(データ入力!F161,6,2))</f>
        <v/>
      </c>
      <c r="N163" s="214" t="str">
        <f>IF(データ入力!Q161="","",データ入力!Q161)</f>
        <v/>
      </c>
      <c r="O163" s="215" t="str">
        <f>IF(データ入力!L161="","",データ入力!L161)</f>
        <v/>
      </c>
      <c r="P163" s="216" t="str">
        <f>IF(データ入力!T161=0,"",データ入力!T161)</f>
        <v/>
      </c>
      <c r="Q163" s="259"/>
    </row>
    <row r="164" spans="1:17" ht="27.75" customHeight="1" x14ac:dyDescent="0.15">
      <c r="A164" s="227">
        <v>161</v>
      </c>
      <c r="B164" s="209" t="str">
        <f>IF(データ入力!B162="","",(データ入力!B162))</f>
        <v/>
      </c>
      <c r="C164" s="210" t="str">
        <f>IF(データ入力!N162="","",データ入力!N162)</f>
        <v/>
      </c>
      <c r="D164" s="211" t="str">
        <f>IF(データ入力!P162="","",データ入力!P162)</f>
        <v/>
      </c>
      <c r="E164" s="210" t="str">
        <f>IF(データ入力!C162="","",データ入力!C162)</f>
        <v/>
      </c>
      <c r="F164" s="212" t="str">
        <f>IF(データ入力!H162="","",データ入力!H162)</f>
        <v/>
      </c>
      <c r="G164" s="212" t="str">
        <f>IF(データ入力!G162="","",データ入力!G162)</f>
        <v/>
      </c>
      <c r="H164" s="208" t="str">
        <f>IF(データ入力!J162="","",IF(LEFT(データ入力!J162,1)="3","S",IF(LEFT(データ入力!J162,1)="4","H","R")))</f>
        <v/>
      </c>
      <c r="I164" s="213" t="str">
        <f>IF(データ入力!J162="","",MID(データ入力!J162,2,2)&amp;MID(データ入力!J162,4,2)&amp;MID(データ入力!J162,6,2))</f>
        <v/>
      </c>
      <c r="J164" s="213" t="str">
        <f>IF(データ入力!I162="","",データ入力!I162)</f>
        <v/>
      </c>
      <c r="K164" s="208" t="str">
        <f>IF(データ入力!D162="","",データ入力!D162)</f>
        <v/>
      </c>
      <c r="L164" s="208" t="str">
        <f>IF(データ入力!F162="","","R")</f>
        <v/>
      </c>
      <c r="M164" s="214" t="str">
        <f>IF(データ入力!F162="","",MID(データ入力!F162,2,2)&amp;MID(データ入力!F162,4,2)&amp;MID(データ入力!F162,6,2))</f>
        <v/>
      </c>
      <c r="N164" s="214" t="str">
        <f>IF(データ入力!Q162="","",データ入力!Q162)</f>
        <v/>
      </c>
      <c r="O164" s="215" t="str">
        <f>IF(データ入力!L162="","",データ入力!L162)</f>
        <v/>
      </c>
      <c r="P164" s="216" t="str">
        <f>IF(データ入力!T162=0,"",データ入力!T162)</f>
        <v/>
      </c>
      <c r="Q164" s="259"/>
    </row>
    <row r="165" spans="1:17" ht="27.75" customHeight="1" x14ac:dyDescent="0.15">
      <c r="A165" s="227">
        <v>162</v>
      </c>
      <c r="B165" s="209" t="str">
        <f>IF(データ入力!B163="","",(データ入力!B163))</f>
        <v/>
      </c>
      <c r="C165" s="210" t="str">
        <f>IF(データ入力!N163="","",データ入力!N163)</f>
        <v/>
      </c>
      <c r="D165" s="211" t="str">
        <f>IF(データ入力!P163="","",データ入力!P163)</f>
        <v/>
      </c>
      <c r="E165" s="210" t="str">
        <f>IF(データ入力!C163="","",データ入力!C163)</f>
        <v/>
      </c>
      <c r="F165" s="212" t="str">
        <f>IF(データ入力!H163="","",データ入力!H163)</f>
        <v/>
      </c>
      <c r="G165" s="212" t="str">
        <f>IF(データ入力!G163="","",データ入力!G163)</f>
        <v/>
      </c>
      <c r="H165" s="208" t="str">
        <f>IF(データ入力!J163="","",IF(LEFT(データ入力!J163,1)="3","S",IF(LEFT(データ入力!J163,1)="4","H","R")))</f>
        <v/>
      </c>
      <c r="I165" s="213" t="str">
        <f>IF(データ入力!J163="","",MID(データ入力!J163,2,2)&amp;MID(データ入力!J163,4,2)&amp;MID(データ入力!J163,6,2))</f>
        <v/>
      </c>
      <c r="J165" s="213" t="str">
        <f>IF(データ入力!I163="","",データ入力!I163)</f>
        <v/>
      </c>
      <c r="K165" s="208" t="str">
        <f>IF(データ入力!D163="","",データ入力!D163)</f>
        <v/>
      </c>
      <c r="L165" s="208" t="str">
        <f>IF(データ入力!F163="","","R")</f>
        <v/>
      </c>
      <c r="M165" s="214" t="str">
        <f>IF(データ入力!F163="","",MID(データ入力!F163,2,2)&amp;MID(データ入力!F163,4,2)&amp;MID(データ入力!F163,6,2))</f>
        <v/>
      </c>
      <c r="N165" s="214" t="str">
        <f>IF(データ入力!Q163="","",データ入力!Q163)</f>
        <v/>
      </c>
      <c r="O165" s="215" t="str">
        <f>IF(データ入力!L163="","",データ入力!L163)</f>
        <v/>
      </c>
      <c r="P165" s="216" t="str">
        <f>IF(データ入力!T163=0,"",データ入力!T163)</f>
        <v/>
      </c>
      <c r="Q165" s="259"/>
    </row>
    <row r="166" spans="1:17" ht="27.75" customHeight="1" x14ac:dyDescent="0.15">
      <c r="A166" s="227">
        <v>163</v>
      </c>
      <c r="B166" s="209" t="str">
        <f>IF(データ入力!B164="","",(データ入力!B164))</f>
        <v/>
      </c>
      <c r="C166" s="210" t="str">
        <f>IF(データ入力!N164="","",データ入力!N164)</f>
        <v/>
      </c>
      <c r="D166" s="211" t="str">
        <f>IF(データ入力!P164="","",データ入力!P164)</f>
        <v/>
      </c>
      <c r="E166" s="210" t="str">
        <f>IF(データ入力!C164="","",データ入力!C164)</f>
        <v/>
      </c>
      <c r="F166" s="212" t="str">
        <f>IF(データ入力!H164="","",データ入力!H164)</f>
        <v/>
      </c>
      <c r="G166" s="212" t="str">
        <f>IF(データ入力!G164="","",データ入力!G164)</f>
        <v/>
      </c>
      <c r="H166" s="208" t="str">
        <f>IF(データ入力!J164="","",IF(LEFT(データ入力!J164,1)="3","S",IF(LEFT(データ入力!J164,1)="4","H","R")))</f>
        <v/>
      </c>
      <c r="I166" s="213" t="str">
        <f>IF(データ入力!J164="","",MID(データ入力!J164,2,2)&amp;MID(データ入力!J164,4,2)&amp;MID(データ入力!J164,6,2))</f>
        <v/>
      </c>
      <c r="J166" s="213" t="str">
        <f>IF(データ入力!I164="","",データ入力!I164)</f>
        <v/>
      </c>
      <c r="K166" s="208" t="str">
        <f>IF(データ入力!D164="","",データ入力!D164)</f>
        <v/>
      </c>
      <c r="L166" s="208" t="str">
        <f>IF(データ入力!F164="","","R")</f>
        <v/>
      </c>
      <c r="M166" s="214" t="str">
        <f>IF(データ入力!F164="","",MID(データ入力!F164,2,2)&amp;MID(データ入力!F164,4,2)&amp;MID(データ入力!F164,6,2))</f>
        <v/>
      </c>
      <c r="N166" s="214" t="str">
        <f>IF(データ入力!Q164="","",データ入力!Q164)</f>
        <v/>
      </c>
      <c r="O166" s="215" t="str">
        <f>IF(データ入力!L164="","",データ入力!L164)</f>
        <v/>
      </c>
      <c r="P166" s="216" t="str">
        <f>IF(データ入力!T164=0,"",データ入力!T164)</f>
        <v/>
      </c>
      <c r="Q166" s="259"/>
    </row>
    <row r="167" spans="1:17" ht="27.75" customHeight="1" x14ac:dyDescent="0.15">
      <c r="A167" s="227">
        <v>164</v>
      </c>
      <c r="B167" s="209" t="str">
        <f>IF(データ入力!B165="","",(データ入力!B165))</f>
        <v/>
      </c>
      <c r="C167" s="210" t="str">
        <f>IF(データ入力!N165="","",データ入力!N165)</f>
        <v/>
      </c>
      <c r="D167" s="211" t="str">
        <f>IF(データ入力!P165="","",データ入力!P165)</f>
        <v/>
      </c>
      <c r="E167" s="210" t="str">
        <f>IF(データ入力!C165="","",データ入力!C165)</f>
        <v/>
      </c>
      <c r="F167" s="212" t="str">
        <f>IF(データ入力!H165="","",データ入力!H165)</f>
        <v/>
      </c>
      <c r="G167" s="212" t="str">
        <f>IF(データ入力!G165="","",データ入力!G165)</f>
        <v/>
      </c>
      <c r="H167" s="208" t="str">
        <f>IF(データ入力!J165="","",IF(LEFT(データ入力!J165,1)="3","S",IF(LEFT(データ入力!J165,1)="4","H","R")))</f>
        <v/>
      </c>
      <c r="I167" s="213" t="str">
        <f>IF(データ入力!J165="","",MID(データ入力!J165,2,2)&amp;MID(データ入力!J165,4,2)&amp;MID(データ入力!J165,6,2))</f>
        <v/>
      </c>
      <c r="J167" s="213" t="str">
        <f>IF(データ入力!I165="","",データ入力!I165)</f>
        <v/>
      </c>
      <c r="K167" s="208" t="str">
        <f>IF(データ入力!D165="","",データ入力!D165)</f>
        <v/>
      </c>
      <c r="L167" s="208" t="str">
        <f>IF(データ入力!F165="","","R")</f>
        <v/>
      </c>
      <c r="M167" s="214" t="str">
        <f>IF(データ入力!F165="","",MID(データ入力!F165,2,2)&amp;MID(データ入力!F165,4,2)&amp;MID(データ入力!F165,6,2))</f>
        <v/>
      </c>
      <c r="N167" s="214" t="str">
        <f>IF(データ入力!Q165="","",データ入力!Q165)</f>
        <v/>
      </c>
      <c r="O167" s="215" t="str">
        <f>IF(データ入力!L165="","",データ入力!L165)</f>
        <v/>
      </c>
      <c r="P167" s="216" t="str">
        <f>IF(データ入力!T165=0,"",データ入力!T165)</f>
        <v/>
      </c>
      <c r="Q167" s="259"/>
    </row>
    <row r="168" spans="1:17" ht="27.75" customHeight="1" x14ac:dyDescent="0.15">
      <c r="A168" s="227">
        <v>165</v>
      </c>
      <c r="B168" s="209" t="str">
        <f>IF(データ入力!B166="","",(データ入力!B166))</f>
        <v/>
      </c>
      <c r="C168" s="210" t="str">
        <f>IF(データ入力!N166="","",データ入力!N166)</f>
        <v/>
      </c>
      <c r="D168" s="211" t="str">
        <f>IF(データ入力!P166="","",データ入力!P166)</f>
        <v/>
      </c>
      <c r="E168" s="210" t="str">
        <f>IF(データ入力!C166="","",データ入力!C166)</f>
        <v/>
      </c>
      <c r="F168" s="212" t="str">
        <f>IF(データ入力!H166="","",データ入力!H166)</f>
        <v/>
      </c>
      <c r="G168" s="212" t="str">
        <f>IF(データ入力!G166="","",データ入力!G166)</f>
        <v/>
      </c>
      <c r="H168" s="208" t="str">
        <f>IF(データ入力!J166="","",IF(LEFT(データ入力!J166,1)="3","S",IF(LEFT(データ入力!J166,1)="4","H","R")))</f>
        <v/>
      </c>
      <c r="I168" s="213" t="str">
        <f>IF(データ入力!J166="","",MID(データ入力!J166,2,2)&amp;MID(データ入力!J166,4,2)&amp;MID(データ入力!J166,6,2))</f>
        <v/>
      </c>
      <c r="J168" s="213" t="str">
        <f>IF(データ入力!I166="","",データ入力!I166)</f>
        <v/>
      </c>
      <c r="K168" s="208" t="str">
        <f>IF(データ入力!D166="","",データ入力!D166)</f>
        <v/>
      </c>
      <c r="L168" s="208" t="str">
        <f>IF(データ入力!F166="","","R")</f>
        <v/>
      </c>
      <c r="M168" s="214" t="str">
        <f>IF(データ入力!F166="","",MID(データ入力!F166,2,2)&amp;MID(データ入力!F166,4,2)&amp;MID(データ入力!F166,6,2))</f>
        <v/>
      </c>
      <c r="N168" s="214" t="str">
        <f>IF(データ入力!Q166="","",データ入力!Q166)</f>
        <v/>
      </c>
      <c r="O168" s="215" t="str">
        <f>IF(データ入力!L166="","",データ入力!L166)</f>
        <v/>
      </c>
      <c r="P168" s="216" t="str">
        <f>IF(データ入力!T166=0,"",データ入力!T166)</f>
        <v/>
      </c>
      <c r="Q168" s="259"/>
    </row>
    <row r="169" spans="1:17" ht="27.75" customHeight="1" x14ac:dyDescent="0.15">
      <c r="A169" s="227">
        <v>166</v>
      </c>
      <c r="B169" s="209" t="str">
        <f>IF(データ入力!B167="","",(データ入力!B167))</f>
        <v/>
      </c>
      <c r="C169" s="210" t="str">
        <f>IF(データ入力!N167="","",データ入力!N167)</f>
        <v/>
      </c>
      <c r="D169" s="211" t="str">
        <f>IF(データ入力!P167="","",データ入力!P167)</f>
        <v/>
      </c>
      <c r="E169" s="210" t="str">
        <f>IF(データ入力!C167="","",データ入力!C167)</f>
        <v/>
      </c>
      <c r="F169" s="212" t="str">
        <f>IF(データ入力!H167="","",データ入力!H167)</f>
        <v/>
      </c>
      <c r="G169" s="212" t="str">
        <f>IF(データ入力!G167="","",データ入力!G167)</f>
        <v/>
      </c>
      <c r="H169" s="208" t="str">
        <f>IF(データ入力!J167="","",IF(LEFT(データ入力!J167,1)="3","S",IF(LEFT(データ入力!J167,1)="4","H","R")))</f>
        <v/>
      </c>
      <c r="I169" s="213" t="str">
        <f>IF(データ入力!J167="","",MID(データ入力!J167,2,2)&amp;MID(データ入力!J167,4,2)&amp;MID(データ入力!J167,6,2))</f>
        <v/>
      </c>
      <c r="J169" s="213" t="str">
        <f>IF(データ入力!I167="","",データ入力!I167)</f>
        <v/>
      </c>
      <c r="K169" s="208" t="str">
        <f>IF(データ入力!D167="","",データ入力!D167)</f>
        <v/>
      </c>
      <c r="L169" s="208" t="str">
        <f>IF(データ入力!F167="","","R")</f>
        <v/>
      </c>
      <c r="M169" s="214" t="str">
        <f>IF(データ入力!F167="","",MID(データ入力!F167,2,2)&amp;MID(データ入力!F167,4,2)&amp;MID(データ入力!F167,6,2))</f>
        <v/>
      </c>
      <c r="N169" s="214" t="str">
        <f>IF(データ入力!Q167="","",データ入力!Q167)</f>
        <v/>
      </c>
      <c r="O169" s="215" t="str">
        <f>IF(データ入力!L167="","",データ入力!L167)</f>
        <v/>
      </c>
      <c r="P169" s="216" t="str">
        <f>IF(データ入力!T167=0,"",データ入力!T167)</f>
        <v/>
      </c>
      <c r="Q169" s="259"/>
    </row>
    <row r="170" spans="1:17" ht="27.75" customHeight="1" x14ac:dyDescent="0.15">
      <c r="A170" s="227">
        <v>167</v>
      </c>
      <c r="B170" s="209" t="str">
        <f>IF(データ入力!B168="","",(データ入力!B168))</f>
        <v/>
      </c>
      <c r="C170" s="210" t="str">
        <f>IF(データ入力!N168="","",データ入力!N168)</f>
        <v/>
      </c>
      <c r="D170" s="211" t="str">
        <f>IF(データ入力!P168="","",データ入力!P168)</f>
        <v/>
      </c>
      <c r="E170" s="210" t="str">
        <f>IF(データ入力!C168="","",データ入力!C168)</f>
        <v/>
      </c>
      <c r="F170" s="212" t="str">
        <f>IF(データ入力!H168="","",データ入力!H168)</f>
        <v/>
      </c>
      <c r="G170" s="212" t="str">
        <f>IF(データ入力!G168="","",データ入力!G168)</f>
        <v/>
      </c>
      <c r="H170" s="208" t="str">
        <f>IF(データ入力!J168="","",IF(LEFT(データ入力!J168,1)="3","S",IF(LEFT(データ入力!J168,1)="4","H","R")))</f>
        <v/>
      </c>
      <c r="I170" s="213" t="str">
        <f>IF(データ入力!J168="","",MID(データ入力!J168,2,2)&amp;MID(データ入力!J168,4,2)&amp;MID(データ入力!J168,6,2))</f>
        <v/>
      </c>
      <c r="J170" s="213" t="str">
        <f>IF(データ入力!I168="","",データ入力!I168)</f>
        <v/>
      </c>
      <c r="K170" s="208" t="str">
        <f>IF(データ入力!D168="","",データ入力!D168)</f>
        <v/>
      </c>
      <c r="L170" s="208" t="str">
        <f>IF(データ入力!F168="","","R")</f>
        <v/>
      </c>
      <c r="M170" s="214" t="str">
        <f>IF(データ入力!F168="","",MID(データ入力!F168,2,2)&amp;MID(データ入力!F168,4,2)&amp;MID(データ入力!F168,6,2))</f>
        <v/>
      </c>
      <c r="N170" s="214" t="str">
        <f>IF(データ入力!Q168="","",データ入力!Q168)</f>
        <v/>
      </c>
      <c r="O170" s="215" t="str">
        <f>IF(データ入力!L168="","",データ入力!L168)</f>
        <v/>
      </c>
      <c r="P170" s="216" t="str">
        <f>IF(データ入力!T168=0,"",データ入力!T168)</f>
        <v/>
      </c>
      <c r="Q170" s="259"/>
    </row>
    <row r="171" spans="1:17" ht="27.75" customHeight="1" x14ac:dyDescent="0.15">
      <c r="A171" s="227">
        <v>168</v>
      </c>
      <c r="B171" s="209" t="str">
        <f>IF(データ入力!B169="","",(データ入力!B169))</f>
        <v/>
      </c>
      <c r="C171" s="210" t="str">
        <f>IF(データ入力!N169="","",データ入力!N169)</f>
        <v/>
      </c>
      <c r="D171" s="211" t="str">
        <f>IF(データ入力!P169="","",データ入力!P169)</f>
        <v/>
      </c>
      <c r="E171" s="210" t="str">
        <f>IF(データ入力!C169="","",データ入力!C169)</f>
        <v/>
      </c>
      <c r="F171" s="212" t="str">
        <f>IF(データ入力!H169="","",データ入力!H169)</f>
        <v/>
      </c>
      <c r="G171" s="212" t="str">
        <f>IF(データ入力!G169="","",データ入力!G169)</f>
        <v/>
      </c>
      <c r="H171" s="208" t="str">
        <f>IF(データ入力!J169="","",IF(LEFT(データ入力!J169,1)="3","S",IF(LEFT(データ入力!J169,1)="4","H","R")))</f>
        <v/>
      </c>
      <c r="I171" s="213" t="str">
        <f>IF(データ入力!J169="","",MID(データ入力!J169,2,2)&amp;MID(データ入力!J169,4,2)&amp;MID(データ入力!J169,6,2))</f>
        <v/>
      </c>
      <c r="J171" s="213" t="str">
        <f>IF(データ入力!I169="","",データ入力!I169)</f>
        <v/>
      </c>
      <c r="K171" s="208" t="str">
        <f>IF(データ入力!D169="","",データ入力!D169)</f>
        <v/>
      </c>
      <c r="L171" s="208" t="str">
        <f>IF(データ入力!F169="","","R")</f>
        <v/>
      </c>
      <c r="M171" s="214" t="str">
        <f>IF(データ入力!F169="","",MID(データ入力!F169,2,2)&amp;MID(データ入力!F169,4,2)&amp;MID(データ入力!F169,6,2))</f>
        <v/>
      </c>
      <c r="N171" s="214" t="str">
        <f>IF(データ入力!Q169="","",データ入力!Q169)</f>
        <v/>
      </c>
      <c r="O171" s="215" t="str">
        <f>IF(データ入力!L169="","",データ入力!L169)</f>
        <v/>
      </c>
      <c r="P171" s="216" t="str">
        <f>IF(データ入力!T169=0,"",データ入力!T169)</f>
        <v/>
      </c>
      <c r="Q171" s="259"/>
    </row>
    <row r="172" spans="1:17" ht="27.75" customHeight="1" x14ac:dyDescent="0.15">
      <c r="A172" s="227">
        <v>169</v>
      </c>
      <c r="B172" s="209" t="str">
        <f>IF(データ入力!B170="","",(データ入力!B170))</f>
        <v/>
      </c>
      <c r="C172" s="210" t="str">
        <f>IF(データ入力!N170="","",データ入力!N170)</f>
        <v/>
      </c>
      <c r="D172" s="211" t="str">
        <f>IF(データ入力!P170="","",データ入力!P170)</f>
        <v/>
      </c>
      <c r="E172" s="210" t="str">
        <f>IF(データ入力!C170="","",データ入力!C170)</f>
        <v/>
      </c>
      <c r="F172" s="212" t="str">
        <f>IF(データ入力!H170="","",データ入力!H170)</f>
        <v/>
      </c>
      <c r="G172" s="212" t="str">
        <f>IF(データ入力!G170="","",データ入力!G170)</f>
        <v/>
      </c>
      <c r="H172" s="208" t="str">
        <f>IF(データ入力!J170="","",IF(LEFT(データ入力!J170,1)="3","S",IF(LEFT(データ入力!J170,1)="4","H","R")))</f>
        <v/>
      </c>
      <c r="I172" s="213" t="str">
        <f>IF(データ入力!J170="","",MID(データ入力!J170,2,2)&amp;MID(データ入力!J170,4,2)&amp;MID(データ入力!J170,6,2))</f>
        <v/>
      </c>
      <c r="J172" s="213" t="str">
        <f>IF(データ入力!I170="","",データ入力!I170)</f>
        <v/>
      </c>
      <c r="K172" s="208" t="str">
        <f>IF(データ入力!D170="","",データ入力!D170)</f>
        <v/>
      </c>
      <c r="L172" s="208" t="str">
        <f>IF(データ入力!F170="","","R")</f>
        <v/>
      </c>
      <c r="M172" s="214" t="str">
        <f>IF(データ入力!F170="","",MID(データ入力!F170,2,2)&amp;MID(データ入力!F170,4,2)&amp;MID(データ入力!F170,6,2))</f>
        <v/>
      </c>
      <c r="N172" s="214" t="str">
        <f>IF(データ入力!Q170="","",データ入力!Q170)</f>
        <v/>
      </c>
      <c r="O172" s="215" t="str">
        <f>IF(データ入力!L170="","",データ入力!L170)</f>
        <v/>
      </c>
      <c r="P172" s="216" t="str">
        <f>IF(データ入力!T170=0,"",データ入力!T170)</f>
        <v/>
      </c>
      <c r="Q172" s="259"/>
    </row>
    <row r="173" spans="1:17" ht="27.75" customHeight="1" x14ac:dyDescent="0.15">
      <c r="A173" s="227">
        <v>170</v>
      </c>
      <c r="B173" s="209" t="str">
        <f>IF(データ入力!B171="","",(データ入力!B171))</f>
        <v/>
      </c>
      <c r="C173" s="210" t="str">
        <f>IF(データ入力!N171="","",データ入力!N171)</f>
        <v/>
      </c>
      <c r="D173" s="211" t="str">
        <f>IF(データ入力!P171="","",データ入力!P171)</f>
        <v/>
      </c>
      <c r="E173" s="210" t="str">
        <f>IF(データ入力!C171="","",データ入力!C171)</f>
        <v/>
      </c>
      <c r="F173" s="212" t="str">
        <f>IF(データ入力!H171="","",データ入力!H171)</f>
        <v/>
      </c>
      <c r="G173" s="212" t="str">
        <f>IF(データ入力!G171="","",データ入力!G171)</f>
        <v/>
      </c>
      <c r="H173" s="208" t="str">
        <f>IF(データ入力!J171="","",IF(LEFT(データ入力!J171,1)="3","S",IF(LEFT(データ入力!J171,1)="4","H","R")))</f>
        <v/>
      </c>
      <c r="I173" s="213" t="str">
        <f>IF(データ入力!J171="","",MID(データ入力!J171,2,2)&amp;MID(データ入力!J171,4,2)&amp;MID(データ入力!J171,6,2))</f>
        <v/>
      </c>
      <c r="J173" s="213" t="str">
        <f>IF(データ入力!I171="","",データ入力!I171)</f>
        <v/>
      </c>
      <c r="K173" s="208" t="str">
        <f>IF(データ入力!D171="","",データ入力!D171)</f>
        <v/>
      </c>
      <c r="L173" s="208" t="str">
        <f>IF(データ入力!F171="","","R")</f>
        <v/>
      </c>
      <c r="M173" s="214" t="str">
        <f>IF(データ入力!F171="","",MID(データ入力!F171,2,2)&amp;MID(データ入力!F171,4,2)&amp;MID(データ入力!F171,6,2))</f>
        <v/>
      </c>
      <c r="N173" s="214" t="str">
        <f>IF(データ入力!Q171="","",データ入力!Q171)</f>
        <v/>
      </c>
      <c r="O173" s="215" t="str">
        <f>IF(データ入力!L171="","",データ入力!L171)</f>
        <v/>
      </c>
      <c r="P173" s="216" t="str">
        <f>IF(データ入力!T171=0,"",データ入力!T171)</f>
        <v/>
      </c>
      <c r="Q173" s="259"/>
    </row>
    <row r="174" spans="1:17" ht="27.75" customHeight="1" x14ac:dyDescent="0.15">
      <c r="A174" s="227">
        <v>171</v>
      </c>
      <c r="B174" s="209" t="str">
        <f>IF(データ入力!B172="","",(データ入力!B172))</f>
        <v/>
      </c>
      <c r="C174" s="210" t="str">
        <f>IF(データ入力!N172="","",データ入力!N172)</f>
        <v/>
      </c>
      <c r="D174" s="211" t="str">
        <f>IF(データ入力!P172="","",データ入力!P172)</f>
        <v/>
      </c>
      <c r="E174" s="210" t="str">
        <f>IF(データ入力!C172="","",データ入力!C172)</f>
        <v/>
      </c>
      <c r="F174" s="212" t="str">
        <f>IF(データ入力!H172="","",データ入力!H172)</f>
        <v/>
      </c>
      <c r="G174" s="212" t="str">
        <f>IF(データ入力!G172="","",データ入力!G172)</f>
        <v/>
      </c>
      <c r="H174" s="208" t="str">
        <f>IF(データ入力!J172="","",IF(LEFT(データ入力!J172,1)="3","S",IF(LEFT(データ入力!J172,1)="4","H","R")))</f>
        <v/>
      </c>
      <c r="I174" s="213" t="str">
        <f>IF(データ入力!J172="","",MID(データ入力!J172,2,2)&amp;MID(データ入力!J172,4,2)&amp;MID(データ入力!J172,6,2))</f>
        <v/>
      </c>
      <c r="J174" s="213" t="str">
        <f>IF(データ入力!I172="","",データ入力!I172)</f>
        <v/>
      </c>
      <c r="K174" s="208" t="str">
        <f>IF(データ入力!D172="","",データ入力!D172)</f>
        <v/>
      </c>
      <c r="L174" s="208" t="str">
        <f>IF(データ入力!F172="","","R")</f>
        <v/>
      </c>
      <c r="M174" s="214" t="str">
        <f>IF(データ入力!F172="","",MID(データ入力!F172,2,2)&amp;MID(データ入力!F172,4,2)&amp;MID(データ入力!F172,6,2))</f>
        <v/>
      </c>
      <c r="N174" s="214" t="str">
        <f>IF(データ入力!Q172="","",データ入力!Q172)</f>
        <v/>
      </c>
      <c r="O174" s="215" t="str">
        <f>IF(データ入力!L172="","",データ入力!L172)</f>
        <v/>
      </c>
      <c r="P174" s="216" t="str">
        <f>IF(データ入力!T172=0,"",データ入力!T172)</f>
        <v/>
      </c>
      <c r="Q174" s="259"/>
    </row>
    <row r="175" spans="1:17" ht="27.75" customHeight="1" x14ac:dyDescent="0.15">
      <c r="A175" s="227">
        <v>172</v>
      </c>
      <c r="B175" s="209" t="str">
        <f>IF(データ入力!B173="","",(データ入力!B173))</f>
        <v/>
      </c>
      <c r="C175" s="210" t="str">
        <f>IF(データ入力!N173="","",データ入力!N173)</f>
        <v/>
      </c>
      <c r="D175" s="211" t="str">
        <f>IF(データ入力!P173="","",データ入力!P173)</f>
        <v/>
      </c>
      <c r="E175" s="210" t="str">
        <f>IF(データ入力!C173="","",データ入力!C173)</f>
        <v/>
      </c>
      <c r="F175" s="212" t="str">
        <f>IF(データ入力!H173="","",データ入力!H173)</f>
        <v/>
      </c>
      <c r="G175" s="212" t="str">
        <f>IF(データ入力!G173="","",データ入力!G173)</f>
        <v/>
      </c>
      <c r="H175" s="208" t="str">
        <f>IF(データ入力!J173="","",IF(LEFT(データ入力!J173,1)="3","S",IF(LEFT(データ入力!J173,1)="4","H","R")))</f>
        <v/>
      </c>
      <c r="I175" s="213" t="str">
        <f>IF(データ入力!J173="","",MID(データ入力!J173,2,2)&amp;MID(データ入力!J173,4,2)&amp;MID(データ入力!J173,6,2))</f>
        <v/>
      </c>
      <c r="J175" s="213" t="str">
        <f>IF(データ入力!I173="","",データ入力!I173)</f>
        <v/>
      </c>
      <c r="K175" s="208" t="str">
        <f>IF(データ入力!D173="","",データ入力!D173)</f>
        <v/>
      </c>
      <c r="L175" s="208" t="str">
        <f>IF(データ入力!F173="","","R")</f>
        <v/>
      </c>
      <c r="M175" s="214" t="str">
        <f>IF(データ入力!F173="","",MID(データ入力!F173,2,2)&amp;MID(データ入力!F173,4,2)&amp;MID(データ入力!F173,6,2))</f>
        <v/>
      </c>
      <c r="N175" s="214" t="str">
        <f>IF(データ入力!Q173="","",データ入力!Q173)</f>
        <v/>
      </c>
      <c r="O175" s="215" t="str">
        <f>IF(データ入力!L173="","",データ入力!L173)</f>
        <v/>
      </c>
      <c r="P175" s="216" t="str">
        <f>IF(データ入力!T173=0,"",データ入力!T173)</f>
        <v/>
      </c>
      <c r="Q175" s="259"/>
    </row>
    <row r="176" spans="1:17" ht="27.75" customHeight="1" x14ac:dyDescent="0.15">
      <c r="A176" s="227">
        <v>173</v>
      </c>
      <c r="B176" s="209" t="str">
        <f>IF(データ入力!B174="","",(データ入力!B174))</f>
        <v/>
      </c>
      <c r="C176" s="210" t="str">
        <f>IF(データ入力!N174="","",データ入力!N174)</f>
        <v/>
      </c>
      <c r="D176" s="211" t="str">
        <f>IF(データ入力!P174="","",データ入力!P174)</f>
        <v/>
      </c>
      <c r="E176" s="210" t="str">
        <f>IF(データ入力!C174="","",データ入力!C174)</f>
        <v/>
      </c>
      <c r="F176" s="212" t="str">
        <f>IF(データ入力!H174="","",データ入力!H174)</f>
        <v/>
      </c>
      <c r="G176" s="212" t="str">
        <f>IF(データ入力!G174="","",データ入力!G174)</f>
        <v/>
      </c>
      <c r="H176" s="208" t="str">
        <f>IF(データ入力!J174="","",IF(LEFT(データ入力!J174,1)="3","S",IF(LEFT(データ入力!J174,1)="4","H","R")))</f>
        <v/>
      </c>
      <c r="I176" s="213" t="str">
        <f>IF(データ入力!J174="","",MID(データ入力!J174,2,2)&amp;MID(データ入力!J174,4,2)&amp;MID(データ入力!J174,6,2))</f>
        <v/>
      </c>
      <c r="J176" s="213" t="str">
        <f>IF(データ入力!I174="","",データ入力!I174)</f>
        <v/>
      </c>
      <c r="K176" s="208" t="str">
        <f>IF(データ入力!D174="","",データ入力!D174)</f>
        <v/>
      </c>
      <c r="L176" s="208" t="str">
        <f>IF(データ入力!F174="","","R")</f>
        <v/>
      </c>
      <c r="M176" s="214" t="str">
        <f>IF(データ入力!F174="","",MID(データ入力!F174,2,2)&amp;MID(データ入力!F174,4,2)&amp;MID(データ入力!F174,6,2))</f>
        <v/>
      </c>
      <c r="N176" s="214" t="str">
        <f>IF(データ入力!Q174="","",データ入力!Q174)</f>
        <v/>
      </c>
      <c r="O176" s="215" t="str">
        <f>IF(データ入力!L174="","",データ入力!L174)</f>
        <v/>
      </c>
      <c r="P176" s="216" t="str">
        <f>IF(データ入力!T174=0,"",データ入力!T174)</f>
        <v/>
      </c>
      <c r="Q176" s="259"/>
    </row>
    <row r="177" spans="1:17" ht="27.75" customHeight="1" x14ac:dyDescent="0.15">
      <c r="A177" s="227">
        <v>174</v>
      </c>
      <c r="B177" s="209" t="str">
        <f>IF(データ入力!B175="","",(データ入力!B175))</f>
        <v/>
      </c>
      <c r="C177" s="210" t="str">
        <f>IF(データ入力!N175="","",データ入力!N175)</f>
        <v/>
      </c>
      <c r="D177" s="211" t="str">
        <f>IF(データ入力!P175="","",データ入力!P175)</f>
        <v/>
      </c>
      <c r="E177" s="210" t="str">
        <f>IF(データ入力!C175="","",データ入力!C175)</f>
        <v/>
      </c>
      <c r="F177" s="212" t="str">
        <f>IF(データ入力!H175="","",データ入力!H175)</f>
        <v/>
      </c>
      <c r="G177" s="212" t="str">
        <f>IF(データ入力!G175="","",データ入力!G175)</f>
        <v/>
      </c>
      <c r="H177" s="208" t="str">
        <f>IF(データ入力!J175="","",IF(LEFT(データ入力!J175,1)="3","S",IF(LEFT(データ入力!J175,1)="4","H","R")))</f>
        <v/>
      </c>
      <c r="I177" s="213" t="str">
        <f>IF(データ入力!J175="","",MID(データ入力!J175,2,2)&amp;MID(データ入力!J175,4,2)&amp;MID(データ入力!J175,6,2))</f>
        <v/>
      </c>
      <c r="J177" s="213" t="str">
        <f>IF(データ入力!I175="","",データ入力!I175)</f>
        <v/>
      </c>
      <c r="K177" s="208" t="str">
        <f>IF(データ入力!D175="","",データ入力!D175)</f>
        <v/>
      </c>
      <c r="L177" s="208" t="str">
        <f>IF(データ入力!F175="","","R")</f>
        <v/>
      </c>
      <c r="M177" s="214" t="str">
        <f>IF(データ入力!F175="","",MID(データ入力!F175,2,2)&amp;MID(データ入力!F175,4,2)&amp;MID(データ入力!F175,6,2))</f>
        <v/>
      </c>
      <c r="N177" s="214" t="str">
        <f>IF(データ入力!Q175="","",データ入力!Q175)</f>
        <v/>
      </c>
      <c r="O177" s="215" t="str">
        <f>IF(データ入力!L175="","",データ入力!L175)</f>
        <v/>
      </c>
      <c r="P177" s="216" t="str">
        <f>IF(データ入力!T175=0,"",データ入力!T175)</f>
        <v/>
      </c>
      <c r="Q177" s="259"/>
    </row>
    <row r="178" spans="1:17" ht="27.75" customHeight="1" x14ac:dyDescent="0.15">
      <c r="A178" s="227">
        <v>175</v>
      </c>
      <c r="B178" s="209" t="str">
        <f>IF(データ入力!B176="","",(データ入力!B176))</f>
        <v/>
      </c>
      <c r="C178" s="210" t="str">
        <f>IF(データ入力!N176="","",データ入力!N176)</f>
        <v/>
      </c>
      <c r="D178" s="211" t="str">
        <f>IF(データ入力!P176="","",データ入力!P176)</f>
        <v/>
      </c>
      <c r="E178" s="210" t="str">
        <f>IF(データ入力!C176="","",データ入力!C176)</f>
        <v/>
      </c>
      <c r="F178" s="212" t="str">
        <f>IF(データ入力!H176="","",データ入力!H176)</f>
        <v/>
      </c>
      <c r="G178" s="212" t="str">
        <f>IF(データ入力!G176="","",データ入力!G176)</f>
        <v/>
      </c>
      <c r="H178" s="208" t="str">
        <f>IF(データ入力!J176="","",IF(LEFT(データ入力!J176,1)="3","S",IF(LEFT(データ入力!J176,1)="4","H","R")))</f>
        <v/>
      </c>
      <c r="I178" s="213" t="str">
        <f>IF(データ入力!J176="","",MID(データ入力!J176,2,2)&amp;MID(データ入力!J176,4,2)&amp;MID(データ入力!J176,6,2))</f>
        <v/>
      </c>
      <c r="J178" s="213" t="str">
        <f>IF(データ入力!I176="","",データ入力!I176)</f>
        <v/>
      </c>
      <c r="K178" s="208" t="str">
        <f>IF(データ入力!D176="","",データ入力!D176)</f>
        <v/>
      </c>
      <c r="L178" s="208" t="str">
        <f>IF(データ入力!F176="","","R")</f>
        <v/>
      </c>
      <c r="M178" s="214" t="str">
        <f>IF(データ入力!F176="","",MID(データ入力!F176,2,2)&amp;MID(データ入力!F176,4,2)&amp;MID(データ入力!F176,6,2))</f>
        <v/>
      </c>
      <c r="N178" s="214" t="str">
        <f>IF(データ入力!Q176="","",データ入力!Q176)</f>
        <v/>
      </c>
      <c r="O178" s="215" t="str">
        <f>IF(データ入力!L176="","",データ入力!L176)</f>
        <v/>
      </c>
      <c r="P178" s="216" t="str">
        <f>IF(データ入力!T176=0,"",データ入力!T176)</f>
        <v/>
      </c>
      <c r="Q178" s="259"/>
    </row>
    <row r="179" spans="1:17" ht="27.75" customHeight="1" x14ac:dyDescent="0.15">
      <c r="A179" s="227">
        <v>176</v>
      </c>
      <c r="B179" s="209" t="str">
        <f>IF(データ入力!B177="","",(データ入力!B177))</f>
        <v/>
      </c>
      <c r="C179" s="210" t="str">
        <f>IF(データ入力!N177="","",データ入力!N177)</f>
        <v/>
      </c>
      <c r="D179" s="211" t="str">
        <f>IF(データ入力!P177="","",データ入力!P177)</f>
        <v/>
      </c>
      <c r="E179" s="210" t="str">
        <f>IF(データ入力!C177="","",データ入力!C177)</f>
        <v/>
      </c>
      <c r="F179" s="212" t="str">
        <f>IF(データ入力!H177="","",データ入力!H177)</f>
        <v/>
      </c>
      <c r="G179" s="212" t="str">
        <f>IF(データ入力!G177="","",データ入力!G177)</f>
        <v/>
      </c>
      <c r="H179" s="208" t="str">
        <f>IF(データ入力!J177="","",IF(LEFT(データ入力!J177,1)="3","S",IF(LEFT(データ入力!J177,1)="4","H","R")))</f>
        <v/>
      </c>
      <c r="I179" s="213" t="str">
        <f>IF(データ入力!J177="","",MID(データ入力!J177,2,2)&amp;MID(データ入力!J177,4,2)&amp;MID(データ入力!J177,6,2))</f>
        <v/>
      </c>
      <c r="J179" s="213" t="str">
        <f>IF(データ入力!I177="","",データ入力!I177)</f>
        <v/>
      </c>
      <c r="K179" s="208" t="str">
        <f>IF(データ入力!D177="","",データ入力!D177)</f>
        <v/>
      </c>
      <c r="L179" s="208" t="str">
        <f>IF(データ入力!F177="","","R")</f>
        <v/>
      </c>
      <c r="M179" s="214" t="str">
        <f>IF(データ入力!F177="","",MID(データ入力!F177,2,2)&amp;MID(データ入力!F177,4,2)&amp;MID(データ入力!F177,6,2))</f>
        <v/>
      </c>
      <c r="N179" s="214" t="str">
        <f>IF(データ入力!Q177="","",データ入力!Q177)</f>
        <v/>
      </c>
      <c r="O179" s="215" t="str">
        <f>IF(データ入力!L177="","",データ入力!L177)</f>
        <v/>
      </c>
      <c r="P179" s="216" t="str">
        <f>IF(データ入力!T177=0,"",データ入力!T177)</f>
        <v/>
      </c>
      <c r="Q179" s="259"/>
    </row>
    <row r="180" spans="1:17" ht="27.75" customHeight="1" x14ac:dyDescent="0.15">
      <c r="A180" s="227">
        <v>177</v>
      </c>
      <c r="B180" s="209" t="str">
        <f>IF(データ入力!B178="","",(データ入力!B178))</f>
        <v/>
      </c>
      <c r="C180" s="210" t="str">
        <f>IF(データ入力!N178="","",データ入力!N178)</f>
        <v/>
      </c>
      <c r="D180" s="211" t="str">
        <f>IF(データ入力!P178="","",データ入力!P178)</f>
        <v/>
      </c>
      <c r="E180" s="210" t="str">
        <f>IF(データ入力!C178="","",データ入力!C178)</f>
        <v/>
      </c>
      <c r="F180" s="212" t="str">
        <f>IF(データ入力!H178="","",データ入力!H178)</f>
        <v/>
      </c>
      <c r="G180" s="212" t="str">
        <f>IF(データ入力!G178="","",データ入力!G178)</f>
        <v/>
      </c>
      <c r="H180" s="208" t="str">
        <f>IF(データ入力!J178="","",IF(LEFT(データ入力!J178,1)="3","S",IF(LEFT(データ入力!J178,1)="4","H","R")))</f>
        <v/>
      </c>
      <c r="I180" s="213" t="str">
        <f>IF(データ入力!J178="","",MID(データ入力!J178,2,2)&amp;MID(データ入力!J178,4,2)&amp;MID(データ入力!J178,6,2))</f>
        <v/>
      </c>
      <c r="J180" s="213" t="str">
        <f>IF(データ入力!I178="","",データ入力!I178)</f>
        <v/>
      </c>
      <c r="K180" s="208" t="str">
        <f>IF(データ入力!D178="","",データ入力!D178)</f>
        <v/>
      </c>
      <c r="L180" s="208" t="str">
        <f>IF(データ入力!F178="","","R")</f>
        <v/>
      </c>
      <c r="M180" s="214" t="str">
        <f>IF(データ入力!F178="","",MID(データ入力!F178,2,2)&amp;MID(データ入力!F178,4,2)&amp;MID(データ入力!F178,6,2))</f>
        <v/>
      </c>
      <c r="N180" s="214" t="str">
        <f>IF(データ入力!Q178="","",データ入力!Q178)</f>
        <v/>
      </c>
      <c r="O180" s="215" t="str">
        <f>IF(データ入力!L178="","",データ入力!L178)</f>
        <v/>
      </c>
      <c r="P180" s="216" t="str">
        <f>IF(データ入力!T178=0,"",データ入力!T178)</f>
        <v/>
      </c>
      <c r="Q180" s="259"/>
    </row>
    <row r="181" spans="1:17" ht="27.75" customHeight="1" x14ac:dyDescent="0.15">
      <c r="A181" s="227">
        <v>178</v>
      </c>
      <c r="B181" s="209" t="str">
        <f>IF(データ入力!B179="","",(データ入力!B179))</f>
        <v/>
      </c>
      <c r="C181" s="210" t="str">
        <f>IF(データ入力!N179="","",データ入力!N179)</f>
        <v/>
      </c>
      <c r="D181" s="211" t="str">
        <f>IF(データ入力!P179="","",データ入力!P179)</f>
        <v/>
      </c>
      <c r="E181" s="210" t="str">
        <f>IF(データ入力!C179="","",データ入力!C179)</f>
        <v/>
      </c>
      <c r="F181" s="212" t="str">
        <f>IF(データ入力!H179="","",データ入力!H179)</f>
        <v/>
      </c>
      <c r="G181" s="212" t="str">
        <f>IF(データ入力!G179="","",データ入力!G179)</f>
        <v/>
      </c>
      <c r="H181" s="208" t="str">
        <f>IF(データ入力!J179="","",IF(LEFT(データ入力!J179,1)="3","S",IF(LEFT(データ入力!J179,1)="4","H","R")))</f>
        <v/>
      </c>
      <c r="I181" s="213" t="str">
        <f>IF(データ入力!J179="","",MID(データ入力!J179,2,2)&amp;MID(データ入力!J179,4,2)&amp;MID(データ入力!J179,6,2))</f>
        <v/>
      </c>
      <c r="J181" s="213" t="str">
        <f>IF(データ入力!I179="","",データ入力!I179)</f>
        <v/>
      </c>
      <c r="K181" s="208" t="str">
        <f>IF(データ入力!D179="","",データ入力!D179)</f>
        <v/>
      </c>
      <c r="L181" s="208" t="str">
        <f>IF(データ入力!F179="","","R")</f>
        <v/>
      </c>
      <c r="M181" s="214" t="str">
        <f>IF(データ入力!F179="","",MID(データ入力!F179,2,2)&amp;MID(データ入力!F179,4,2)&amp;MID(データ入力!F179,6,2))</f>
        <v/>
      </c>
      <c r="N181" s="214" t="str">
        <f>IF(データ入力!Q179="","",データ入力!Q179)</f>
        <v/>
      </c>
      <c r="O181" s="215" t="str">
        <f>IF(データ入力!L179="","",データ入力!L179)</f>
        <v/>
      </c>
      <c r="P181" s="216" t="str">
        <f>IF(データ入力!T179=0,"",データ入力!T179)</f>
        <v/>
      </c>
      <c r="Q181" s="259"/>
    </row>
    <row r="182" spans="1:17" ht="27.75" customHeight="1" x14ac:dyDescent="0.15">
      <c r="A182" s="227">
        <v>179</v>
      </c>
      <c r="B182" s="209" t="str">
        <f>IF(データ入力!B180="","",(データ入力!B180))</f>
        <v/>
      </c>
      <c r="C182" s="210" t="str">
        <f>IF(データ入力!N180="","",データ入力!N180)</f>
        <v/>
      </c>
      <c r="D182" s="211" t="str">
        <f>IF(データ入力!P180="","",データ入力!P180)</f>
        <v/>
      </c>
      <c r="E182" s="210" t="str">
        <f>IF(データ入力!C180="","",データ入力!C180)</f>
        <v/>
      </c>
      <c r="F182" s="212" t="str">
        <f>IF(データ入力!H180="","",データ入力!H180)</f>
        <v/>
      </c>
      <c r="G182" s="212" t="str">
        <f>IF(データ入力!G180="","",データ入力!G180)</f>
        <v/>
      </c>
      <c r="H182" s="208" t="str">
        <f>IF(データ入力!J180="","",IF(LEFT(データ入力!J180,1)="3","S",IF(LEFT(データ入力!J180,1)="4","H","R")))</f>
        <v/>
      </c>
      <c r="I182" s="213" t="str">
        <f>IF(データ入力!J180="","",MID(データ入力!J180,2,2)&amp;MID(データ入力!J180,4,2)&amp;MID(データ入力!J180,6,2))</f>
        <v/>
      </c>
      <c r="J182" s="213" t="str">
        <f>IF(データ入力!I180="","",データ入力!I180)</f>
        <v/>
      </c>
      <c r="K182" s="208" t="str">
        <f>IF(データ入力!D180="","",データ入力!D180)</f>
        <v/>
      </c>
      <c r="L182" s="208" t="str">
        <f>IF(データ入力!F180="","","R")</f>
        <v/>
      </c>
      <c r="M182" s="214" t="str">
        <f>IF(データ入力!F180="","",MID(データ入力!F180,2,2)&amp;MID(データ入力!F180,4,2)&amp;MID(データ入力!F180,6,2))</f>
        <v/>
      </c>
      <c r="N182" s="214" t="str">
        <f>IF(データ入力!Q180="","",データ入力!Q180)</f>
        <v/>
      </c>
      <c r="O182" s="215" t="str">
        <f>IF(データ入力!L180="","",データ入力!L180)</f>
        <v/>
      </c>
      <c r="P182" s="216" t="str">
        <f>IF(データ入力!T180=0,"",データ入力!T180)</f>
        <v/>
      </c>
      <c r="Q182" s="259"/>
    </row>
    <row r="183" spans="1:17" ht="27.75" customHeight="1" x14ac:dyDescent="0.15">
      <c r="A183" s="227">
        <v>180</v>
      </c>
      <c r="B183" s="209" t="str">
        <f>IF(データ入力!B181="","",(データ入力!B181))</f>
        <v/>
      </c>
      <c r="C183" s="210" t="str">
        <f>IF(データ入力!N181="","",データ入力!N181)</f>
        <v/>
      </c>
      <c r="D183" s="211" t="str">
        <f>IF(データ入力!P181="","",データ入力!P181)</f>
        <v/>
      </c>
      <c r="E183" s="210" t="str">
        <f>IF(データ入力!C181="","",データ入力!C181)</f>
        <v/>
      </c>
      <c r="F183" s="212" t="str">
        <f>IF(データ入力!H181="","",データ入力!H181)</f>
        <v/>
      </c>
      <c r="G183" s="212" t="str">
        <f>IF(データ入力!G181="","",データ入力!G181)</f>
        <v/>
      </c>
      <c r="H183" s="208" t="str">
        <f>IF(データ入力!J181="","",IF(LEFT(データ入力!J181,1)="3","S",IF(LEFT(データ入力!J181,1)="4","H","R")))</f>
        <v/>
      </c>
      <c r="I183" s="213" t="str">
        <f>IF(データ入力!J181="","",MID(データ入力!J181,2,2)&amp;MID(データ入力!J181,4,2)&amp;MID(データ入力!J181,6,2))</f>
        <v/>
      </c>
      <c r="J183" s="213" t="str">
        <f>IF(データ入力!I181="","",データ入力!I181)</f>
        <v/>
      </c>
      <c r="K183" s="208" t="str">
        <f>IF(データ入力!D181="","",データ入力!D181)</f>
        <v/>
      </c>
      <c r="L183" s="208" t="str">
        <f>IF(データ入力!F181="","","R")</f>
        <v/>
      </c>
      <c r="M183" s="214" t="str">
        <f>IF(データ入力!F181="","",MID(データ入力!F181,2,2)&amp;MID(データ入力!F181,4,2)&amp;MID(データ入力!F181,6,2))</f>
        <v/>
      </c>
      <c r="N183" s="214" t="str">
        <f>IF(データ入力!Q181="","",データ入力!Q181)</f>
        <v/>
      </c>
      <c r="O183" s="215" t="str">
        <f>IF(データ入力!L181="","",データ入力!L181)</f>
        <v/>
      </c>
      <c r="P183" s="216" t="str">
        <f>IF(データ入力!T181=0,"",データ入力!T181)</f>
        <v/>
      </c>
      <c r="Q183" s="259"/>
    </row>
    <row r="184" spans="1:17" ht="27.75" customHeight="1" x14ac:dyDescent="0.15">
      <c r="A184" s="227">
        <v>181</v>
      </c>
      <c r="B184" s="209" t="str">
        <f>IF(データ入力!B182="","",(データ入力!B182))</f>
        <v/>
      </c>
      <c r="C184" s="210" t="str">
        <f>IF(データ入力!N182="","",データ入力!N182)</f>
        <v/>
      </c>
      <c r="D184" s="211" t="str">
        <f>IF(データ入力!P182="","",データ入力!P182)</f>
        <v/>
      </c>
      <c r="E184" s="210" t="str">
        <f>IF(データ入力!C182="","",データ入力!C182)</f>
        <v/>
      </c>
      <c r="F184" s="212" t="str">
        <f>IF(データ入力!H182="","",データ入力!H182)</f>
        <v/>
      </c>
      <c r="G184" s="212" t="str">
        <f>IF(データ入力!G182="","",データ入力!G182)</f>
        <v/>
      </c>
      <c r="H184" s="208" t="str">
        <f>IF(データ入力!J182="","",IF(LEFT(データ入力!J182,1)="3","S",IF(LEFT(データ入力!J182,1)="4","H","R")))</f>
        <v/>
      </c>
      <c r="I184" s="213" t="str">
        <f>IF(データ入力!J182="","",MID(データ入力!J182,2,2)&amp;MID(データ入力!J182,4,2)&amp;MID(データ入力!J182,6,2))</f>
        <v/>
      </c>
      <c r="J184" s="213" t="str">
        <f>IF(データ入力!I182="","",データ入力!I182)</f>
        <v/>
      </c>
      <c r="K184" s="208" t="str">
        <f>IF(データ入力!D182="","",データ入力!D182)</f>
        <v/>
      </c>
      <c r="L184" s="208" t="str">
        <f>IF(データ入力!F182="","","R")</f>
        <v/>
      </c>
      <c r="M184" s="214" t="str">
        <f>IF(データ入力!F182="","",MID(データ入力!F182,2,2)&amp;MID(データ入力!F182,4,2)&amp;MID(データ入力!F182,6,2))</f>
        <v/>
      </c>
      <c r="N184" s="214" t="str">
        <f>IF(データ入力!Q182="","",データ入力!Q182)</f>
        <v/>
      </c>
      <c r="O184" s="215" t="str">
        <f>IF(データ入力!L182="","",データ入力!L182)</f>
        <v/>
      </c>
      <c r="P184" s="216" t="str">
        <f>IF(データ入力!T182=0,"",データ入力!T182)</f>
        <v/>
      </c>
      <c r="Q184" s="259"/>
    </row>
    <row r="185" spans="1:17" ht="27.75" customHeight="1" x14ac:dyDescent="0.15">
      <c r="A185" s="227">
        <v>182</v>
      </c>
      <c r="B185" s="209" t="str">
        <f>IF(データ入力!B183="","",(データ入力!B183))</f>
        <v/>
      </c>
      <c r="C185" s="210" t="str">
        <f>IF(データ入力!N183="","",データ入力!N183)</f>
        <v/>
      </c>
      <c r="D185" s="211" t="str">
        <f>IF(データ入力!P183="","",データ入力!P183)</f>
        <v/>
      </c>
      <c r="E185" s="210" t="str">
        <f>IF(データ入力!C183="","",データ入力!C183)</f>
        <v/>
      </c>
      <c r="F185" s="212" t="str">
        <f>IF(データ入力!H183="","",データ入力!H183)</f>
        <v/>
      </c>
      <c r="G185" s="212" t="str">
        <f>IF(データ入力!G183="","",データ入力!G183)</f>
        <v/>
      </c>
      <c r="H185" s="208" t="str">
        <f>IF(データ入力!J183="","",IF(LEFT(データ入力!J183,1)="3","S",IF(LEFT(データ入力!J183,1)="4","H","R")))</f>
        <v/>
      </c>
      <c r="I185" s="213" t="str">
        <f>IF(データ入力!J183="","",MID(データ入力!J183,2,2)&amp;MID(データ入力!J183,4,2)&amp;MID(データ入力!J183,6,2))</f>
        <v/>
      </c>
      <c r="J185" s="213" t="str">
        <f>IF(データ入力!I183="","",データ入力!I183)</f>
        <v/>
      </c>
      <c r="K185" s="208" t="str">
        <f>IF(データ入力!D183="","",データ入力!D183)</f>
        <v/>
      </c>
      <c r="L185" s="208" t="str">
        <f>IF(データ入力!F183="","","R")</f>
        <v/>
      </c>
      <c r="M185" s="214" t="str">
        <f>IF(データ入力!F183="","",MID(データ入力!F183,2,2)&amp;MID(データ入力!F183,4,2)&amp;MID(データ入力!F183,6,2))</f>
        <v/>
      </c>
      <c r="N185" s="214" t="str">
        <f>IF(データ入力!Q183="","",データ入力!Q183)</f>
        <v/>
      </c>
      <c r="O185" s="215" t="str">
        <f>IF(データ入力!L183="","",データ入力!L183)</f>
        <v/>
      </c>
      <c r="P185" s="216" t="str">
        <f>IF(データ入力!T183=0,"",データ入力!T183)</f>
        <v/>
      </c>
      <c r="Q185" s="259"/>
    </row>
    <row r="186" spans="1:17" ht="27.75" customHeight="1" x14ac:dyDescent="0.15">
      <c r="A186" s="227">
        <v>183</v>
      </c>
      <c r="B186" s="209" t="str">
        <f>IF(データ入力!B184="","",(データ入力!B184))</f>
        <v/>
      </c>
      <c r="C186" s="210" t="str">
        <f>IF(データ入力!N184="","",データ入力!N184)</f>
        <v/>
      </c>
      <c r="D186" s="211" t="str">
        <f>IF(データ入力!P184="","",データ入力!P184)</f>
        <v/>
      </c>
      <c r="E186" s="210" t="str">
        <f>IF(データ入力!C184="","",データ入力!C184)</f>
        <v/>
      </c>
      <c r="F186" s="212" t="str">
        <f>IF(データ入力!H184="","",データ入力!H184)</f>
        <v/>
      </c>
      <c r="G186" s="212" t="str">
        <f>IF(データ入力!G184="","",データ入力!G184)</f>
        <v/>
      </c>
      <c r="H186" s="208" t="str">
        <f>IF(データ入力!J184="","",IF(LEFT(データ入力!J184,1)="3","S",IF(LEFT(データ入力!J184,1)="4","H","R")))</f>
        <v/>
      </c>
      <c r="I186" s="213" t="str">
        <f>IF(データ入力!J184="","",MID(データ入力!J184,2,2)&amp;MID(データ入力!J184,4,2)&amp;MID(データ入力!J184,6,2))</f>
        <v/>
      </c>
      <c r="J186" s="213" t="str">
        <f>IF(データ入力!I184="","",データ入力!I184)</f>
        <v/>
      </c>
      <c r="K186" s="208" t="str">
        <f>IF(データ入力!D184="","",データ入力!D184)</f>
        <v/>
      </c>
      <c r="L186" s="208" t="str">
        <f>IF(データ入力!F184="","","R")</f>
        <v/>
      </c>
      <c r="M186" s="214" t="str">
        <f>IF(データ入力!F184="","",MID(データ入力!F184,2,2)&amp;MID(データ入力!F184,4,2)&amp;MID(データ入力!F184,6,2))</f>
        <v/>
      </c>
      <c r="N186" s="214" t="str">
        <f>IF(データ入力!Q184="","",データ入力!Q184)</f>
        <v/>
      </c>
      <c r="O186" s="215" t="str">
        <f>IF(データ入力!L184="","",データ入力!L184)</f>
        <v/>
      </c>
      <c r="P186" s="216" t="str">
        <f>IF(データ入力!T184=0,"",データ入力!T184)</f>
        <v/>
      </c>
      <c r="Q186" s="259"/>
    </row>
    <row r="187" spans="1:17" ht="27.75" customHeight="1" x14ac:dyDescent="0.15">
      <c r="A187" s="227">
        <v>184</v>
      </c>
      <c r="B187" s="209" t="str">
        <f>IF(データ入力!B185="","",(データ入力!B185))</f>
        <v/>
      </c>
      <c r="C187" s="210" t="str">
        <f>IF(データ入力!N185="","",データ入力!N185)</f>
        <v/>
      </c>
      <c r="D187" s="211" t="str">
        <f>IF(データ入力!P185="","",データ入力!P185)</f>
        <v/>
      </c>
      <c r="E187" s="210" t="str">
        <f>IF(データ入力!C185="","",データ入力!C185)</f>
        <v/>
      </c>
      <c r="F187" s="212" t="str">
        <f>IF(データ入力!H185="","",データ入力!H185)</f>
        <v/>
      </c>
      <c r="G187" s="212" t="str">
        <f>IF(データ入力!G185="","",データ入力!G185)</f>
        <v/>
      </c>
      <c r="H187" s="208" t="str">
        <f>IF(データ入力!J185="","",IF(LEFT(データ入力!J185,1)="3","S",IF(LEFT(データ入力!J185,1)="4","H","R")))</f>
        <v/>
      </c>
      <c r="I187" s="213" t="str">
        <f>IF(データ入力!J185="","",MID(データ入力!J185,2,2)&amp;MID(データ入力!J185,4,2)&amp;MID(データ入力!J185,6,2))</f>
        <v/>
      </c>
      <c r="J187" s="213" t="str">
        <f>IF(データ入力!I185="","",データ入力!I185)</f>
        <v/>
      </c>
      <c r="K187" s="208" t="str">
        <f>IF(データ入力!D185="","",データ入力!D185)</f>
        <v/>
      </c>
      <c r="L187" s="208" t="str">
        <f>IF(データ入力!F185="","","R")</f>
        <v/>
      </c>
      <c r="M187" s="214" t="str">
        <f>IF(データ入力!F185="","",MID(データ入力!F185,2,2)&amp;MID(データ入力!F185,4,2)&amp;MID(データ入力!F185,6,2))</f>
        <v/>
      </c>
      <c r="N187" s="214" t="str">
        <f>IF(データ入力!Q185="","",データ入力!Q185)</f>
        <v/>
      </c>
      <c r="O187" s="215" t="str">
        <f>IF(データ入力!L185="","",データ入力!L185)</f>
        <v/>
      </c>
      <c r="P187" s="216" t="str">
        <f>IF(データ入力!T185=0,"",データ入力!T185)</f>
        <v/>
      </c>
      <c r="Q187" s="259"/>
    </row>
    <row r="188" spans="1:17" ht="27.75" customHeight="1" x14ac:dyDescent="0.15">
      <c r="A188" s="227">
        <v>185</v>
      </c>
      <c r="B188" s="209" t="str">
        <f>IF(データ入力!B186="","",(データ入力!B186))</f>
        <v/>
      </c>
      <c r="C188" s="210" t="str">
        <f>IF(データ入力!N186="","",データ入力!N186)</f>
        <v/>
      </c>
      <c r="D188" s="211" t="str">
        <f>IF(データ入力!P186="","",データ入力!P186)</f>
        <v/>
      </c>
      <c r="E188" s="210" t="str">
        <f>IF(データ入力!C186="","",データ入力!C186)</f>
        <v/>
      </c>
      <c r="F188" s="212" t="str">
        <f>IF(データ入力!H186="","",データ入力!H186)</f>
        <v/>
      </c>
      <c r="G188" s="212" t="str">
        <f>IF(データ入力!G186="","",データ入力!G186)</f>
        <v/>
      </c>
      <c r="H188" s="208" t="str">
        <f>IF(データ入力!J186="","",IF(LEFT(データ入力!J186,1)="3","S",IF(LEFT(データ入力!J186,1)="4","H","R")))</f>
        <v/>
      </c>
      <c r="I188" s="213" t="str">
        <f>IF(データ入力!J186="","",MID(データ入力!J186,2,2)&amp;MID(データ入力!J186,4,2)&amp;MID(データ入力!J186,6,2))</f>
        <v/>
      </c>
      <c r="J188" s="213" t="str">
        <f>IF(データ入力!I186="","",データ入力!I186)</f>
        <v/>
      </c>
      <c r="K188" s="208" t="str">
        <f>IF(データ入力!D186="","",データ入力!D186)</f>
        <v/>
      </c>
      <c r="L188" s="208" t="str">
        <f>IF(データ入力!F186="","","R")</f>
        <v/>
      </c>
      <c r="M188" s="214" t="str">
        <f>IF(データ入力!F186="","",MID(データ入力!F186,2,2)&amp;MID(データ入力!F186,4,2)&amp;MID(データ入力!F186,6,2))</f>
        <v/>
      </c>
      <c r="N188" s="214" t="str">
        <f>IF(データ入力!Q186="","",データ入力!Q186)</f>
        <v/>
      </c>
      <c r="O188" s="215" t="str">
        <f>IF(データ入力!L186="","",データ入力!L186)</f>
        <v/>
      </c>
      <c r="P188" s="216" t="str">
        <f>IF(データ入力!T186=0,"",データ入力!T186)</f>
        <v/>
      </c>
      <c r="Q188" s="259"/>
    </row>
    <row r="189" spans="1:17" ht="27.75" customHeight="1" x14ac:dyDescent="0.15">
      <c r="A189" s="227">
        <v>186</v>
      </c>
      <c r="B189" s="209" t="str">
        <f>IF(データ入力!B187="","",(データ入力!B187))</f>
        <v/>
      </c>
      <c r="C189" s="210" t="str">
        <f>IF(データ入力!N187="","",データ入力!N187)</f>
        <v/>
      </c>
      <c r="D189" s="211" t="str">
        <f>IF(データ入力!P187="","",データ入力!P187)</f>
        <v/>
      </c>
      <c r="E189" s="210" t="str">
        <f>IF(データ入力!C187="","",データ入力!C187)</f>
        <v/>
      </c>
      <c r="F189" s="212" t="str">
        <f>IF(データ入力!H187="","",データ入力!H187)</f>
        <v/>
      </c>
      <c r="G189" s="212" t="str">
        <f>IF(データ入力!G187="","",データ入力!G187)</f>
        <v/>
      </c>
      <c r="H189" s="208" t="str">
        <f>IF(データ入力!J187="","",IF(LEFT(データ入力!J187,1)="3","S",IF(LEFT(データ入力!J187,1)="4","H","R")))</f>
        <v/>
      </c>
      <c r="I189" s="213" t="str">
        <f>IF(データ入力!J187="","",MID(データ入力!J187,2,2)&amp;MID(データ入力!J187,4,2)&amp;MID(データ入力!J187,6,2))</f>
        <v/>
      </c>
      <c r="J189" s="213" t="str">
        <f>IF(データ入力!I187="","",データ入力!I187)</f>
        <v/>
      </c>
      <c r="K189" s="208" t="str">
        <f>IF(データ入力!D187="","",データ入力!D187)</f>
        <v/>
      </c>
      <c r="L189" s="208" t="str">
        <f>IF(データ入力!F187="","","R")</f>
        <v/>
      </c>
      <c r="M189" s="214" t="str">
        <f>IF(データ入力!F187="","",MID(データ入力!F187,2,2)&amp;MID(データ入力!F187,4,2)&amp;MID(データ入力!F187,6,2))</f>
        <v/>
      </c>
      <c r="N189" s="214" t="str">
        <f>IF(データ入力!Q187="","",データ入力!Q187)</f>
        <v/>
      </c>
      <c r="O189" s="215" t="str">
        <f>IF(データ入力!L187="","",データ入力!L187)</f>
        <v/>
      </c>
      <c r="P189" s="216" t="str">
        <f>IF(データ入力!T187=0,"",データ入力!T187)</f>
        <v/>
      </c>
      <c r="Q189" s="259"/>
    </row>
    <row r="190" spans="1:17" ht="27.75" customHeight="1" x14ac:dyDescent="0.15">
      <c r="A190" s="227">
        <v>187</v>
      </c>
      <c r="B190" s="209" t="str">
        <f>IF(データ入力!B188="","",(データ入力!B188))</f>
        <v/>
      </c>
      <c r="C190" s="210" t="str">
        <f>IF(データ入力!N188="","",データ入力!N188)</f>
        <v/>
      </c>
      <c r="D190" s="211" t="str">
        <f>IF(データ入力!P188="","",データ入力!P188)</f>
        <v/>
      </c>
      <c r="E190" s="210" t="str">
        <f>IF(データ入力!C188="","",データ入力!C188)</f>
        <v/>
      </c>
      <c r="F190" s="212" t="str">
        <f>IF(データ入力!H188="","",データ入力!H188)</f>
        <v/>
      </c>
      <c r="G190" s="212" t="str">
        <f>IF(データ入力!G188="","",データ入力!G188)</f>
        <v/>
      </c>
      <c r="H190" s="208" t="str">
        <f>IF(データ入力!J188="","",IF(LEFT(データ入力!J188,1)="3","S",IF(LEFT(データ入力!J188,1)="4","H","R")))</f>
        <v/>
      </c>
      <c r="I190" s="213" t="str">
        <f>IF(データ入力!J188="","",MID(データ入力!J188,2,2)&amp;MID(データ入力!J188,4,2)&amp;MID(データ入力!J188,6,2))</f>
        <v/>
      </c>
      <c r="J190" s="213" t="str">
        <f>IF(データ入力!I188="","",データ入力!I188)</f>
        <v/>
      </c>
      <c r="K190" s="208" t="str">
        <f>IF(データ入力!D188="","",データ入力!D188)</f>
        <v/>
      </c>
      <c r="L190" s="208" t="str">
        <f>IF(データ入力!F188="","","R")</f>
        <v/>
      </c>
      <c r="M190" s="214" t="str">
        <f>IF(データ入力!F188="","",MID(データ入力!F188,2,2)&amp;MID(データ入力!F188,4,2)&amp;MID(データ入力!F188,6,2))</f>
        <v/>
      </c>
      <c r="N190" s="214" t="str">
        <f>IF(データ入力!Q188="","",データ入力!Q188)</f>
        <v/>
      </c>
      <c r="O190" s="215" t="str">
        <f>IF(データ入力!L188="","",データ入力!L188)</f>
        <v/>
      </c>
      <c r="P190" s="216" t="str">
        <f>IF(データ入力!T188=0,"",データ入力!T188)</f>
        <v/>
      </c>
      <c r="Q190" s="259"/>
    </row>
    <row r="191" spans="1:17" ht="27.75" customHeight="1" x14ac:dyDescent="0.15">
      <c r="A191" s="227">
        <v>188</v>
      </c>
      <c r="B191" s="209" t="str">
        <f>IF(データ入力!B189="","",(データ入力!B189))</f>
        <v/>
      </c>
      <c r="C191" s="210" t="str">
        <f>IF(データ入力!N189="","",データ入力!N189)</f>
        <v/>
      </c>
      <c r="D191" s="211" t="str">
        <f>IF(データ入力!P189="","",データ入力!P189)</f>
        <v/>
      </c>
      <c r="E191" s="210" t="str">
        <f>IF(データ入力!C189="","",データ入力!C189)</f>
        <v/>
      </c>
      <c r="F191" s="212" t="str">
        <f>IF(データ入力!H189="","",データ入力!H189)</f>
        <v/>
      </c>
      <c r="G191" s="212" t="str">
        <f>IF(データ入力!G189="","",データ入力!G189)</f>
        <v/>
      </c>
      <c r="H191" s="208" t="str">
        <f>IF(データ入力!J189="","",IF(LEFT(データ入力!J189,1)="3","S",IF(LEFT(データ入力!J189,1)="4","H","R")))</f>
        <v/>
      </c>
      <c r="I191" s="213" t="str">
        <f>IF(データ入力!J189="","",MID(データ入力!J189,2,2)&amp;MID(データ入力!J189,4,2)&amp;MID(データ入力!J189,6,2))</f>
        <v/>
      </c>
      <c r="J191" s="213" t="str">
        <f>IF(データ入力!I189="","",データ入力!I189)</f>
        <v/>
      </c>
      <c r="K191" s="208" t="str">
        <f>IF(データ入力!D189="","",データ入力!D189)</f>
        <v/>
      </c>
      <c r="L191" s="208" t="str">
        <f>IF(データ入力!F189="","","R")</f>
        <v/>
      </c>
      <c r="M191" s="214" t="str">
        <f>IF(データ入力!F189="","",MID(データ入力!F189,2,2)&amp;MID(データ入力!F189,4,2)&amp;MID(データ入力!F189,6,2))</f>
        <v/>
      </c>
      <c r="N191" s="214" t="str">
        <f>IF(データ入力!Q189="","",データ入力!Q189)</f>
        <v/>
      </c>
      <c r="O191" s="215" t="str">
        <f>IF(データ入力!L189="","",データ入力!L189)</f>
        <v/>
      </c>
      <c r="P191" s="216" t="str">
        <f>IF(データ入力!T189=0,"",データ入力!T189)</f>
        <v/>
      </c>
      <c r="Q191" s="259"/>
    </row>
    <row r="192" spans="1:17" ht="27.75" customHeight="1" x14ac:dyDescent="0.15">
      <c r="A192" s="227">
        <v>189</v>
      </c>
      <c r="B192" s="209" t="str">
        <f>IF(データ入力!B190="","",(データ入力!B190))</f>
        <v/>
      </c>
      <c r="C192" s="210" t="str">
        <f>IF(データ入力!N190="","",データ入力!N190)</f>
        <v/>
      </c>
      <c r="D192" s="211" t="str">
        <f>IF(データ入力!P190="","",データ入力!P190)</f>
        <v/>
      </c>
      <c r="E192" s="210" t="str">
        <f>IF(データ入力!C190="","",データ入力!C190)</f>
        <v/>
      </c>
      <c r="F192" s="212" t="str">
        <f>IF(データ入力!H190="","",データ入力!H190)</f>
        <v/>
      </c>
      <c r="G192" s="212" t="str">
        <f>IF(データ入力!G190="","",データ入力!G190)</f>
        <v/>
      </c>
      <c r="H192" s="208" t="str">
        <f>IF(データ入力!J190="","",IF(LEFT(データ入力!J190,1)="3","S",IF(LEFT(データ入力!J190,1)="4","H","R")))</f>
        <v/>
      </c>
      <c r="I192" s="213" t="str">
        <f>IF(データ入力!J190="","",MID(データ入力!J190,2,2)&amp;MID(データ入力!J190,4,2)&amp;MID(データ入力!J190,6,2))</f>
        <v/>
      </c>
      <c r="J192" s="213" t="str">
        <f>IF(データ入力!I190="","",データ入力!I190)</f>
        <v/>
      </c>
      <c r="K192" s="208" t="str">
        <f>IF(データ入力!D190="","",データ入力!D190)</f>
        <v/>
      </c>
      <c r="L192" s="208" t="str">
        <f>IF(データ入力!F190="","","R")</f>
        <v/>
      </c>
      <c r="M192" s="214" t="str">
        <f>IF(データ入力!F190="","",MID(データ入力!F190,2,2)&amp;MID(データ入力!F190,4,2)&amp;MID(データ入力!F190,6,2))</f>
        <v/>
      </c>
      <c r="N192" s="214" t="str">
        <f>IF(データ入力!Q190="","",データ入力!Q190)</f>
        <v/>
      </c>
      <c r="O192" s="215" t="str">
        <f>IF(データ入力!L190="","",データ入力!L190)</f>
        <v/>
      </c>
      <c r="P192" s="216" t="str">
        <f>IF(データ入力!T190=0,"",データ入力!T190)</f>
        <v/>
      </c>
      <c r="Q192" s="259"/>
    </row>
    <row r="193" spans="1:17" ht="27.75" customHeight="1" x14ac:dyDescent="0.15">
      <c r="A193" s="227">
        <v>190</v>
      </c>
      <c r="B193" s="209" t="str">
        <f>IF(データ入力!B191="","",(データ入力!B191))</f>
        <v/>
      </c>
      <c r="C193" s="210" t="str">
        <f>IF(データ入力!N191="","",データ入力!N191)</f>
        <v/>
      </c>
      <c r="D193" s="211" t="str">
        <f>IF(データ入力!P191="","",データ入力!P191)</f>
        <v/>
      </c>
      <c r="E193" s="210" t="str">
        <f>IF(データ入力!C191="","",データ入力!C191)</f>
        <v/>
      </c>
      <c r="F193" s="212" t="str">
        <f>IF(データ入力!H191="","",データ入力!H191)</f>
        <v/>
      </c>
      <c r="G193" s="212" t="str">
        <f>IF(データ入力!G191="","",データ入力!G191)</f>
        <v/>
      </c>
      <c r="H193" s="208" t="str">
        <f>IF(データ入力!J191="","",IF(LEFT(データ入力!J191,1)="3","S",IF(LEFT(データ入力!J191,1)="4","H","R")))</f>
        <v/>
      </c>
      <c r="I193" s="213" t="str">
        <f>IF(データ入力!J191="","",MID(データ入力!J191,2,2)&amp;MID(データ入力!J191,4,2)&amp;MID(データ入力!J191,6,2))</f>
        <v/>
      </c>
      <c r="J193" s="213" t="str">
        <f>IF(データ入力!I191="","",データ入力!I191)</f>
        <v/>
      </c>
      <c r="K193" s="208" t="str">
        <f>IF(データ入力!D191="","",データ入力!D191)</f>
        <v/>
      </c>
      <c r="L193" s="208" t="str">
        <f>IF(データ入力!F191="","","R")</f>
        <v/>
      </c>
      <c r="M193" s="214" t="str">
        <f>IF(データ入力!F191="","",MID(データ入力!F191,2,2)&amp;MID(データ入力!F191,4,2)&amp;MID(データ入力!F191,6,2))</f>
        <v/>
      </c>
      <c r="N193" s="214" t="str">
        <f>IF(データ入力!Q191="","",データ入力!Q191)</f>
        <v/>
      </c>
      <c r="O193" s="215" t="str">
        <f>IF(データ入力!L191="","",データ入力!L191)</f>
        <v/>
      </c>
      <c r="P193" s="216" t="str">
        <f>IF(データ入力!T191=0,"",データ入力!T191)</f>
        <v/>
      </c>
      <c r="Q193" s="259"/>
    </row>
    <row r="194" spans="1:17" ht="27.75" customHeight="1" x14ac:dyDescent="0.15">
      <c r="A194" s="227">
        <v>191</v>
      </c>
      <c r="B194" s="209" t="str">
        <f>IF(データ入力!B192="","",(データ入力!B192))</f>
        <v/>
      </c>
      <c r="C194" s="210" t="str">
        <f>IF(データ入力!N192="","",データ入力!N192)</f>
        <v/>
      </c>
      <c r="D194" s="211" t="str">
        <f>IF(データ入力!P192="","",データ入力!P192)</f>
        <v/>
      </c>
      <c r="E194" s="210" t="str">
        <f>IF(データ入力!C192="","",データ入力!C192)</f>
        <v/>
      </c>
      <c r="F194" s="212" t="str">
        <f>IF(データ入力!H192="","",データ入力!H192)</f>
        <v/>
      </c>
      <c r="G194" s="212" t="str">
        <f>IF(データ入力!G192="","",データ入力!G192)</f>
        <v/>
      </c>
      <c r="H194" s="208" t="str">
        <f>IF(データ入力!J192="","",IF(LEFT(データ入力!J192,1)="3","S",IF(LEFT(データ入力!J192,1)="4","H","R")))</f>
        <v/>
      </c>
      <c r="I194" s="213" t="str">
        <f>IF(データ入力!J192="","",MID(データ入力!J192,2,2)&amp;MID(データ入力!J192,4,2)&amp;MID(データ入力!J192,6,2))</f>
        <v/>
      </c>
      <c r="J194" s="213" t="str">
        <f>IF(データ入力!I192="","",データ入力!I192)</f>
        <v/>
      </c>
      <c r="K194" s="208" t="str">
        <f>IF(データ入力!D192="","",データ入力!D192)</f>
        <v/>
      </c>
      <c r="L194" s="208" t="str">
        <f>IF(データ入力!F192="","","R")</f>
        <v/>
      </c>
      <c r="M194" s="214" t="str">
        <f>IF(データ入力!F192="","",MID(データ入力!F192,2,2)&amp;MID(データ入力!F192,4,2)&amp;MID(データ入力!F192,6,2))</f>
        <v/>
      </c>
      <c r="N194" s="214" t="str">
        <f>IF(データ入力!Q192="","",データ入力!Q192)</f>
        <v/>
      </c>
      <c r="O194" s="215" t="str">
        <f>IF(データ入力!L192="","",データ入力!L192)</f>
        <v/>
      </c>
      <c r="P194" s="216" t="str">
        <f>IF(データ入力!T192=0,"",データ入力!T192)</f>
        <v/>
      </c>
      <c r="Q194" s="259"/>
    </row>
    <row r="195" spans="1:17" ht="27.75" customHeight="1" x14ac:dyDescent="0.15">
      <c r="A195" s="227">
        <v>192</v>
      </c>
      <c r="B195" s="209" t="str">
        <f>IF(データ入力!B193="","",(データ入力!B193))</f>
        <v/>
      </c>
      <c r="C195" s="210" t="str">
        <f>IF(データ入力!N193="","",データ入力!N193)</f>
        <v/>
      </c>
      <c r="D195" s="211" t="str">
        <f>IF(データ入力!P193="","",データ入力!P193)</f>
        <v/>
      </c>
      <c r="E195" s="210" t="str">
        <f>IF(データ入力!C193="","",データ入力!C193)</f>
        <v/>
      </c>
      <c r="F195" s="212" t="str">
        <f>IF(データ入力!H193="","",データ入力!H193)</f>
        <v/>
      </c>
      <c r="G195" s="212" t="str">
        <f>IF(データ入力!G193="","",データ入力!G193)</f>
        <v/>
      </c>
      <c r="H195" s="208" t="str">
        <f>IF(データ入力!J193="","",IF(LEFT(データ入力!J193,1)="3","S",IF(LEFT(データ入力!J193,1)="4","H","R")))</f>
        <v/>
      </c>
      <c r="I195" s="213" t="str">
        <f>IF(データ入力!J193="","",MID(データ入力!J193,2,2)&amp;MID(データ入力!J193,4,2)&amp;MID(データ入力!J193,6,2))</f>
        <v/>
      </c>
      <c r="J195" s="213" t="str">
        <f>IF(データ入力!I193="","",データ入力!I193)</f>
        <v/>
      </c>
      <c r="K195" s="208" t="str">
        <f>IF(データ入力!D193="","",データ入力!D193)</f>
        <v/>
      </c>
      <c r="L195" s="208" t="str">
        <f>IF(データ入力!F193="","","R")</f>
        <v/>
      </c>
      <c r="M195" s="214" t="str">
        <f>IF(データ入力!F193="","",MID(データ入力!F193,2,2)&amp;MID(データ入力!F193,4,2)&amp;MID(データ入力!F193,6,2))</f>
        <v/>
      </c>
      <c r="N195" s="214" t="str">
        <f>IF(データ入力!Q193="","",データ入力!Q193)</f>
        <v/>
      </c>
      <c r="O195" s="215" t="str">
        <f>IF(データ入力!L193="","",データ入力!L193)</f>
        <v/>
      </c>
      <c r="P195" s="216" t="str">
        <f>IF(データ入力!T193=0,"",データ入力!T193)</f>
        <v/>
      </c>
      <c r="Q195" s="259"/>
    </row>
    <row r="196" spans="1:17" ht="27.75" customHeight="1" x14ac:dyDescent="0.15">
      <c r="A196" s="227">
        <v>193</v>
      </c>
      <c r="B196" s="209" t="str">
        <f>IF(データ入力!B194="","",(データ入力!B194))</f>
        <v/>
      </c>
      <c r="C196" s="210" t="str">
        <f>IF(データ入力!N194="","",データ入力!N194)</f>
        <v/>
      </c>
      <c r="D196" s="211" t="str">
        <f>IF(データ入力!P194="","",データ入力!P194)</f>
        <v/>
      </c>
      <c r="E196" s="210" t="str">
        <f>IF(データ入力!C194="","",データ入力!C194)</f>
        <v/>
      </c>
      <c r="F196" s="212" t="str">
        <f>IF(データ入力!H194="","",データ入力!H194)</f>
        <v/>
      </c>
      <c r="G196" s="212" t="str">
        <f>IF(データ入力!G194="","",データ入力!G194)</f>
        <v/>
      </c>
      <c r="H196" s="208" t="str">
        <f>IF(データ入力!J194="","",IF(LEFT(データ入力!J194,1)="3","S",IF(LEFT(データ入力!J194,1)="4","H","R")))</f>
        <v/>
      </c>
      <c r="I196" s="213" t="str">
        <f>IF(データ入力!J194="","",MID(データ入力!J194,2,2)&amp;MID(データ入力!J194,4,2)&amp;MID(データ入力!J194,6,2))</f>
        <v/>
      </c>
      <c r="J196" s="213" t="str">
        <f>IF(データ入力!I194="","",データ入力!I194)</f>
        <v/>
      </c>
      <c r="K196" s="208" t="str">
        <f>IF(データ入力!D194="","",データ入力!D194)</f>
        <v/>
      </c>
      <c r="L196" s="208" t="str">
        <f>IF(データ入力!F194="","","R")</f>
        <v/>
      </c>
      <c r="M196" s="214" t="str">
        <f>IF(データ入力!F194="","",MID(データ入力!F194,2,2)&amp;MID(データ入力!F194,4,2)&amp;MID(データ入力!F194,6,2))</f>
        <v/>
      </c>
      <c r="N196" s="214" t="str">
        <f>IF(データ入力!Q194="","",データ入力!Q194)</f>
        <v/>
      </c>
      <c r="O196" s="215" t="str">
        <f>IF(データ入力!L194="","",データ入力!L194)</f>
        <v/>
      </c>
      <c r="P196" s="216" t="str">
        <f>IF(データ入力!T194=0,"",データ入力!T194)</f>
        <v/>
      </c>
      <c r="Q196" s="259"/>
    </row>
    <row r="197" spans="1:17" ht="27.75" customHeight="1" x14ac:dyDescent="0.15">
      <c r="A197" s="227">
        <v>194</v>
      </c>
      <c r="B197" s="209" t="str">
        <f>IF(データ入力!B195="","",(データ入力!B195))</f>
        <v/>
      </c>
      <c r="C197" s="210" t="str">
        <f>IF(データ入力!N195="","",データ入力!N195)</f>
        <v/>
      </c>
      <c r="D197" s="211" t="str">
        <f>IF(データ入力!P195="","",データ入力!P195)</f>
        <v/>
      </c>
      <c r="E197" s="210" t="str">
        <f>IF(データ入力!C195="","",データ入力!C195)</f>
        <v/>
      </c>
      <c r="F197" s="212" t="str">
        <f>IF(データ入力!H195="","",データ入力!H195)</f>
        <v/>
      </c>
      <c r="G197" s="212" t="str">
        <f>IF(データ入力!G195="","",データ入力!G195)</f>
        <v/>
      </c>
      <c r="H197" s="208" t="str">
        <f>IF(データ入力!J195="","",IF(LEFT(データ入力!J195,1)="3","S",IF(LEFT(データ入力!J195,1)="4","H","R")))</f>
        <v/>
      </c>
      <c r="I197" s="213" t="str">
        <f>IF(データ入力!J195="","",MID(データ入力!J195,2,2)&amp;MID(データ入力!J195,4,2)&amp;MID(データ入力!J195,6,2))</f>
        <v/>
      </c>
      <c r="J197" s="213" t="str">
        <f>IF(データ入力!I195="","",データ入力!I195)</f>
        <v/>
      </c>
      <c r="K197" s="208" t="str">
        <f>IF(データ入力!D195="","",データ入力!D195)</f>
        <v/>
      </c>
      <c r="L197" s="208" t="str">
        <f>IF(データ入力!F195="","","R")</f>
        <v/>
      </c>
      <c r="M197" s="214" t="str">
        <f>IF(データ入力!F195="","",MID(データ入力!F195,2,2)&amp;MID(データ入力!F195,4,2)&amp;MID(データ入力!F195,6,2))</f>
        <v/>
      </c>
      <c r="N197" s="214" t="str">
        <f>IF(データ入力!Q195="","",データ入力!Q195)</f>
        <v/>
      </c>
      <c r="O197" s="215" t="str">
        <f>IF(データ入力!L195="","",データ入力!L195)</f>
        <v/>
      </c>
      <c r="P197" s="216" t="str">
        <f>IF(データ入力!T195=0,"",データ入力!T195)</f>
        <v/>
      </c>
      <c r="Q197" s="259"/>
    </row>
    <row r="198" spans="1:17" ht="27.75" customHeight="1" x14ac:dyDescent="0.15">
      <c r="A198" s="227">
        <v>195</v>
      </c>
      <c r="B198" s="209" t="str">
        <f>IF(データ入力!B196="","",(データ入力!B196))</f>
        <v/>
      </c>
      <c r="C198" s="210" t="str">
        <f>IF(データ入力!N196="","",データ入力!N196)</f>
        <v/>
      </c>
      <c r="D198" s="211" t="str">
        <f>IF(データ入力!P196="","",データ入力!P196)</f>
        <v/>
      </c>
      <c r="E198" s="210" t="str">
        <f>IF(データ入力!C196="","",データ入力!C196)</f>
        <v/>
      </c>
      <c r="F198" s="212" t="str">
        <f>IF(データ入力!H196="","",データ入力!H196)</f>
        <v/>
      </c>
      <c r="G198" s="212" t="str">
        <f>IF(データ入力!G196="","",データ入力!G196)</f>
        <v/>
      </c>
      <c r="H198" s="208" t="str">
        <f>IF(データ入力!J196="","",IF(LEFT(データ入力!J196,1)="3","S",IF(LEFT(データ入力!J196,1)="4","H","R")))</f>
        <v/>
      </c>
      <c r="I198" s="213" t="str">
        <f>IF(データ入力!J196="","",MID(データ入力!J196,2,2)&amp;MID(データ入力!J196,4,2)&amp;MID(データ入力!J196,6,2))</f>
        <v/>
      </c>
      <c r="J198" s="213" t="str">
        <f>IF(データ入力!I196="","",データ入力!I196)</f>
        <v/>
      </c>
      <c r="K198" s="208" t="str">
        <f>IF(データ入力!D196="","",データ入力!D196)</f>
        <v/>
      </c>
      <c r="L198" s="208" t="str">
        <f>IF(データ入力!F196="","","R")</f>
        <v/>
      </c>
      <c r="M198" s="214" t="str">
        <f>IF(データ入力!F196="","",MID(データ入力!F196,2,2)&amp;MID(データ入力!F196,4,2)&amp;MID(データ入力!F196,6,2))</f>
        <v/>
      </c>
      <c r="N198" s="214" t="str">
        <f>IF(データ入力!Q196="","",データ入力!Q196)</f>
        <v/>
      </c>
      <c r="O198" s="215" t="str">
        <f>IF(データ入力!L196="","",データ入力!L196)</f>
        <v/>
      </c>
      <c r="P198" s="216" t="str">
        <f>IF(データ入力!T196=0,"",データ入力!T196)</f>
        <v/>
      </c>
      <c r="Q198" s="259"/>
    </row>
    <row r="199" spans="1:17" ht="27.75" customHeight="1" x14ac:dyDescent="0.15">
      <c r="A199" s="227">
        <v>196</v>
      </c>
      <c r="B199" s="209" t="str">
        <f>IF(データ入力!B197="","",(データ入力!B197))</f>
        <v/>
      </c>
      <c r="C199" s="210" t="str">
        <f>IF(データ入力!N197="","",データ入力!N197)</f>
        <v/>
      </c>
      <c r="D199" s="211" t="str">
        <f>IF(データ入力!P197="","",データ入力!P197)</f>
        <v/>
      </c>
      <c r="E199" s="210" t="str">
        <f>IF(データ入力!C197="","",データ入力!C197)</f>
        <v/>
      </c>
      <c r="F199" s="212" t="str">
        <f>IF(データ入力!H197="","",データ入力!H197)</f>
        <v/>
      </c>
      <c r="G199" s="212" t="str">
        <f>IF(データ入力!G197="","",データ入力!G197)</f>
        <v/>
      </c>
      <c r="H199" s="208" t="str">
        <f>IF(データ入力!J197="","",IF(LEFT(データ入力!J197,1)="3","S",IF(LEFT(データ入力!J197,1)="4","H","R")))</f>
        <v/>
      </c>
      <c r="I199" s="213" t="str">
        <f>IF(データ入力!J197="","",MID(データ入力!J197,2,2)&amp;MID(データ入力!J197,4,2)&amp;MID(データ入力!J197,6,2))</f>
        <v/>
      </c>
      <c r="J199" s="213" t="str">
        <f>IF(データ入力!I197="","",データ入力!I197)</f>
        <v/>
      </c>
      <c r="K199" s="208" t="str">
        <f>IF(データ入力!D197="","",データ入力!D197)</f>
        <v/>
      </c>
      <c r="L199" s="208" t="str">
        <f>IF(データ入力!F197="","","R")</f>
        <v/>
      </c>
      <c r="M199" s="214" t="str">
        <f>IF(データ入力!F197="","",MID(データ入力!F197,2,2)&amp;MID(データ入力!F197,4,2)&amp;MID(データ入力!F197,6,2))</f>
        <v/>
      </c>
      <c r="N199" s="214" t="str">
        <f>IF(データ入力!Q197="","",データ入力!Q197)</f>
        <v/>
      </c>
      <c r="O199" s="215" t="str">
        <f>IF(データ入力!L197="","",データ入力!L197)</f>
        <v/>
      </c>
      <c r="P199" s="216" t="str">
        <f>IF(データ入力!T197=0,"",データ入力!T197)</f>
        <v/>
      </c>
      <c r="Q199" s="259"/>
    </row>
    <row r="200" spans="1:17" ht="27.75" customHeight="1" x14ac:dyDescent="0.15">
      <c r="A200" s="227">
        <v>197</v>
      </c>
      <c r="B200" s="209" t="str">
        <f>IF(データ入力!B198="","",(データ入力!B198))</f>
        <v/>
      </c>
      <c r="C200" s="210" t="str">
        <f>IF(データ入力!N198="","",データ入力!N198)</f>
        <v/>
      </c>
      <c r="D200" s="211" t="str">
        <f>IF(データ入力!P198="","",データ入力!P198)</f>
        <v/>
      </c>
      <c r="E200" s="210" t="str">
        <f>IF(データ入力!C198="","",データ入力!C198)</f>
        <v/>
      </c>
      <c r="F200" s="212" t="str">
        <f>IF(データ入力!H198="","",データ入力!H198)</f>
        <v/>
      </c>
      <c r="G200" s="212" t="str">
        <f>IF(データ入力!G198="","",データ入力!G198)</f>
        <v/>
      </c>
      <c r="H200" s="208" t="str">
        <f>IF(データ入力!J198="","",IF(LEFT(データ入力!J198,1)="3","S",IF(LEFT(データ入力!J198,1)="4","H","R")))</f>
        <v/>
      </c>
      <c r="I200" s="213" t="str">
        <f>IF(データ入力!J198="","",MID(データ入力!J198,2,2)&amp;MID(データ入力!J198,4,2)&amp;MID(データ入力!J198,6,2))</f>
        <v/>
      </c>
      <c r="J200" s="213" t="str">
        <f>IF(データ入力!I198="","",データ入力!I198)</f>
        <v/>
      </c>
      <c r="K200" s="208" t="str">
        <f>IF(データ入力!D198="","",データ入力!D198)</f>
        <v/>
      </c>
      <c r="L200" s="208" t="str">
        <f>IF(データ入力!F198="","","R")</f>
        <v/>
      </c>
      <c r="M200" s="214" t="str">
        <f>IF(データ入力!F198="","",MID(データ入力!F198,2,2)&amp;MID(データ入力!F198,4,2)&amp;MID(データ入力!F198,6,2))</f>
        <v/>
      </c>
      <c r="N200" s="214" t="str">
        <f>IF(データ入力!Q198="","",データ入力!Q198)</f>
        <v/>
      </c>
      <c r="O200" s="215" t="str">
        <f>IF(データ入力!L198="","",データ入力!L198)</f>
        <v/>
      </c>
      <c r="P200" s="216" t="str">
        <f>IF(データ入力!T198=0,"",データ入力!T198)</f>
        <v/>
      </c>
      <c r="Q200" s="259"/>
    </row>
    <row r="201" spans="1:17" ht="27.75" customHeight="1" x14ac:dyDescent="0.15">
      <c r="A201" s="227">
        <v>198</v>
      </c>
      <c r="B201" s="209" t="str">
        <f>IF(データ入力!B199="","",(データ入力!B199))</f>
        <v/>
      </c>
      <c r="C201" s="210" t="str">
        <f>IF(データ入力!N199="","",データ入力!N199)</f>
        <v/>
      </c>
      <c r="D201" s="211" t="str">
        <f>IF(データ入力!P199="","",データ入力!P199)</f>
        <v/>
      </c>
      <c r="E201" s="210" t="str">
        <f>IF(データ入力!C199="","",データ入力!C199)</f>
        <v/>
      </c>
      <c r="F201" s="212" t="str">
        <f>IF(データ入力!H199="","",データ入力!H199)</f>
        <v/>
      </c>
      <c r="G201" s="212" t="str">
        <f>IF(データ入力!G199="","",データ入力!G199)</f>
        <v/>
      </c>
      <c r="H201" s="208" t="str">
        <f>IF(データ入力!J199="","",IF(LEFT(データ入力!J199,1)="3","S",IF(LEFT(データ入力!J199,1)="4","H","R")))</f>
        <v/>
      </c>
      <c r="I201" s="213" t="str">
        <f>IF(データ入力!J199="","",MID(データ入力!J199,2,2)&amp;MID(データ入力!J199,4,2)&amp;MID(データ入力!J199,6,2))</f>
        <v/>
      </c>
      <c r="J201" s="213" t="str">
        <f>IF(データ入力!I199="","",データ入力!I199)</f>
        <v/>
      </c>
      <c r="K201" s="208" t="str">
        <f>IF(データ入力!D199="","",データ入力!D199)</f>
        <v/>
      </c>
      <c r="L201" s="208" t="str">
        <f>IF(データ入力!F199="","","R")</f>
        <v/>
      </c>
      <c r="M201" s="214" t="str">
        <f>IF(データ入力!F199="","",MID(データ入力!F199,2,2)&amp;MID(データ入力!F199,4,2)&amp;MID(データ入力!F199,6,2))</f>
        <v/>
      </c>
      <c r="N201" s="214" t="str">
        <f>IF(データ入力!Q199="","",データ入力!Q199)</f>
        <v/>
      </c>
      <c r="O201" s="215" t="str">
        <f>IF(データ入力!L199="","",データ入力!L199)</f>
        <v/>
      </c>
      <c r="P201" s="216" t="str">
        <f>IF(データ入力!T199=0,"",データ入力!T199)</f>
        <v/>
      </c>
      <c r="Q201" s="259"/>
    </row>
    <row r="202" spans="1:17" ht="27.75" customHeight="1" x14ac:dyDescent="0.15">
      <c r="A202" s="227">
        <v>199</v>
      </c>
      <c r="B202" s="209" t="str">
        <f>IF(データ入力!B200="","",(データ入力!B200))</f>
        <v/>
      </c>
      <c r="C202" s="210" t="str">
        <f>IF(データ入力!N200="","",データ入力!N200)</f>
        <v/>
      </c>
      <c r="D202" s="211" t="str">
        <f>IF(データ入力!P200="","",データ入力!P200)</f>
        <v/>
      </c>
      <c r="E202" s="210" t="str">
        <f>IF(データ入力!C200="","",データ入力!C200)</f>
        <v/>
      </c>
      <c r="F202" s="212" t="str">
        <f>IF(データ入力!H200="","",データ入力!H200)</f>
        <v/>
      </c>
      <c r="G202" s="212" t="str">
        <f>IF(データ入力!G200="","",データ入力!G200)</f>
        <v/>
      </c>
      <c r="H202" s="208" t="str">
        <f>IF(データ入力!J200="","",IF(LEFT(データ入力!J200,1)="3","S",IF(LEFT(データ入力!J200,1)="4","H","R")))</f>
        <v/>
      </c>
      <c r="I202" s="213" t="str">
        <f>IF(データ入力!J200="","",MID(データ入力!J200,2,2)&amp;MID(データ入力!J200,4,2)&amp;MID(データ入力!J200,6,2))</f>
        <v/>
      </c>
      <c r="J202" s="213" t="str">
        <f>IF(データ入力!I200="","",データ入力!I200)</f>
        <v/>
      </c>
      <c r="K202" s="208" t="str">
        <f>IF(データ入力!D200="","",データ入力!D200)</f>
        <v/>
      </c>
      <c r="L202" s="208" t="str">
        <f>IF(データ入力!F200="","","R")</f>
        <v/>
      </c>
      <c r="M202" s="214" t="str">
        <f>IF(データ入力!F200="","",MID(データ入力!F200,2,2)&amp;MID(データ入力!F200,4,2)&amp;MID(データ入力!F200,6,2))</f>
        <v/>
      </c>
      <c r="N202" s="214" t="str">
        <f>IF(データ入力!Q200="","",データ入力!Q200)</f>
        <v/>
      </c>
      <c r="O202" s="215" t="str">
        <f>IF(データ入力!L200="","",データ入力!L200)</f>
        <v/>
      </c>
      <c r="P202" s="216" t="str">
        <f>IF(データ入力!T200=0,"",データ入力!T200)</f>
        <v/>
      </c>
      <c r="Q202" s="259"/>
    </row>
    <row r="203" spans="1:17" ht="27.75" customHeight="1" x14ac:dyDescent="0.15">
      <c r="A203" s="227">
        <v>200</v>
      </c>
      <c r="B203" s="209" t="str">
        <f>IF(データ入力!B201="","",(データ入力!B201))</f>
        <v/>
      </c>
      <c r="C203" s="210" t="str">
        <f>IF(データ入力!N201="","",データ入力!N201)</f>
        <v/>
      </c>
      <c r="D203" s="211" t="str">
        <f>IF(データ入力!P201="","",データ入力!P201)</f>
        <v/>
      </c>
      <c r="E203" s="210" t="str">
        <f>IF(データ入力!C201="","",データ入力!C201)</f>
        <v/>
      </c>
      <c r="F203" s="212" t="str">
        <f>IF(データ入力!H201="","",データ入力!H201)</f>
        <v/>
      </c>
      <c r="G203" s="212" t="str">
        <f>IF(データ入力!G201="","",データ入力!G201)</f>
        <v/>
      </c>
      <c r="H203" s="208" t="str">
        <f>IF(データ入力!J201="","",IF(LEFT(データ入力!J201,1)="3","S",IF(LEFT(データ入力!J201,1)="4","H","R")))</f>
        <v/>
      </c>
      <c r="I203" s="213" t="str">
        <f>IF(データ入力!J201="","",MID(データ入力!J201,2,2)&amp;MID(データ入力!J201,4,2)&amp;MID(データ入力!J201,6,2))</f>
        <v/>
      </c>
      <c r="J203" s="213" t="str">
        <f>IF(データ入力!I201="","",データ入力!I201)</f>
        <v/>
      </c>
      <c r="K203" s="208" t="str">
        <f>IF(データ入力!D201="","",データ入力!D201)</f>
        <v/>
      </c>
      <c r="L203" s="208" t="str">
        <f>IF(データ入力!F201="","","R")</f>
        <v/>
      </c>
      <c r="M203" s="214" t="str">
        <f>IF(データ入力!F201="","",MID(データ入力!F201,2,2)&amp;MID(データ入力!F201,4,2)&amp;MID(データ入力!F201,6,2))</f>
        <v/>
      </c>
      <c r="N203" s="214" t="str">
        <f>IF(データ入力!Q201="","",データ入力!Q201)</f>
        <v/>
      </c>
      <c r="O203" s="215" t="str">
        <f>IF(データ入力!L201="","",データ入力!L201)</f>
        <v/>
      </c>
      <c r="P203" s="216" t="str">
        <f>IF(データ入力!T201=0,"",データ入力!T201)</f>
        <v/>
      </c>
      <c r="Q203" s="259"/>
    </row>
    <row r="204" spans="1:17" ht="27.75" customHeight="1" x14ac:dyDescent="0.15">
      <c r="A204" s="227">
        <v>201</v>
      </c>
      <c r="B204" s="209" t="str">
        <f>IF(データ入力!B202="","",(データ入力!B202))</f>
        <v/>
      </c>
      <c r="C204" s="210" t="str">
        <f>IF(データ入力!N202="","",データ入力!N202)</f>
        <v/>
      </c>
      <c r="D204" s="211" t="str">
        <f>IF(データ入力!P202="","",データ入力!P202)</f>
        <v/>
      </c>
      <c r="E204" s="210" t="str">
        <f>IF(データ入力!C202="","",データ入力!C202)</f>
        <v/>
      </c>
      <c r="F204" s="212" t="str">
        <f>IF(データ入力!H202="","",データ入力!H202)</f>
        <v/>
      </c>
      <c r="G204" s="212" t="str">
        <f>IF(データ入力!G202="","",データ入力!G202)</f>
        <v/>
      </c>
      <c r="H204" s="208" t="str">
        <f>IF(データ入力!J202="","",IF(LEFT(データ入力!J202,1)="3","S",IF(LEFT(データ入力!J202,1)="4","H","R")))</f>
        <v/>
      </c>
      <c r="I204" s="213" t="str">
        <f>IF(データ入力!J202="","",MID(データ入力!J202,2,2)&amp;MID(データ入力!J202,4,2)&amp;MID(データ入力!J202,6,2))</f>
        <v/>
      </c>
      <c r="J204" s="213" t="str">
        <f>IF(データ入力!I202="","",データ入力!I202)</f>
        <v/>
      </c>
      <c r="K204" s="208" t="str">
        <f>IF(データ入力!D202="","",データ入力!D202)</f>
        <v/>
      </c>
      <c r="L204" s="208" t="str">
        <f>IF(データ入力!F202="","","R")</f>
        <v/>
      </c>
      <c r="M204" s="214" t="str">
        <f>IF(データ入力!F202="","",MID(データ入力!F202,2,2)&amp;MID(データ入力!F202,4,2)&amp;MID(データ入力!F202,6,2))</f>
        <v/>
      </c>
      <c r="N204" s="214" t="str">
        <f>IF(データ入力!Q202="","",データ入力!Q202)</f>
        <v/>
      </c>
      <c r="O204" s="215" t="str">
        <f>IF(データ入力!L202="","",データ入力!L202)</f>
        <v/>
      </c>
      <c r="P204" s="216" t="str">
        <f>IF(データ入力!T202=0,"",データ入力!T202)</f>
        <v/>
      </c>
      <c r="Q204" s="259"/>
    </row>
    <row r="205" spans="1:17" ht="27.75" customHeight="1" x14ac:dyDescent="0.15">
      <c r="A205" s="227">
        <v>202</v>
      </c>
      <c r="B205" s="209" t="str">
        <f>IF(データ入力!B203="","",(データ入力!B203))</f>
        <v/>
      </c>
      <c r="C205" s="210" t="str">
        <f>IF(データ入力!N203="","",データ入力!N203)</f>
        <v/>
      </c>
      <c r="D205" s="211" t="str">
        <f>IF(データ入力!P203="","",データ入力!P203)</f>
        <v/>
      </c>
      <c r="E205" s="210" t="str">
        <f>IF(データ入力!C203="","",データ入力!C203)</f>
        <v/>
      </c>
      <c r="F205" s="212" t="str">
        <f>IF(データ入力!H203="","",データ入力!H203)</f>
        <v/>
      </c>
      <c r="G205" s="212" t="str">
        <f>IF(データ入力!G203="","",データ入力!G203)</f>
        <v/>
      </c>
      <c r="H205" s="208" t="str">
        <f>IF(データ入力!J203="","",IF(LEFT(データ入力!J203,1)="3","S",IF(LEFT(データ入力!J203,1)="4","H","R")))</f>
        <v/>
      </c>
      <c r="I205" s="213" t="str">
        <f>IF(データ入力!J203="","",MID(データ入力!J203,2,2)&amp;MID(データ入力!J203,4,2)&amp;MID(データ入力!J203,6,2))</f>
        <v/>
      </c>
      <c r="J205" s="213" t="str">
        <f>IF(データ入力!I203="","",データ入力!I203)</f>
        <v/>
      </c>
      <c r="K205" s="208" t="str">
        <f>IF(データ入力!D203="","",データ入力!D203)</f>
        <v/>
      </c>
      <c r="L205" s="208" t="str">
        <f>IF(データ入力!F203="","","R")</f>
        <v/>
      </c>
      <c r="M205" s="214" t="str">
        <f>IF(データ入力!F203="","",MID(データ入力!F203,2,2)&amp;MID(データ入力!F203,4,2)&amp;MID(データ入力!F203,6,2))</f>
        <v/>
      </c>
      <c r="N205" s="214" t="str">
        <f>IF(データ入力!Q203="","",データ入力!Q203)</f>
        <v/>
      </c>
      <c r="O205" s="215" t="str">
        <f>IF(データ入力!L203="","",データ入力!L203)</f>
        <v/>
      </c>
      <c r="P205" s="216" t="str">
        <f>IF(データ入力!T203=0,"",データ入力!T203)</f>
        <v/>
      </c>
      <c r="Q205" s="259"/>
    </row>
    <row r="206" spans="1:17" ht="27.75" customHeight="1" x14ac:dyDescent="0.15">
      <c r="A206" s="227">
        <v>203</v>
      </c>
      <c r="B206" s="209" t="str">
        <f>IF(データ入力!B204="","",(データ入力!B204))</f>
        <v/>
      </c>
      <c r="C206" s="210" t="str">
        <f>IF(データ入力!N204="","",データ入力!N204)</f>
        <v/>
      </c>
      <c r="D206" s="211" t="str">
        <f>IF(データ入力!P204="","",データ入力!P204)</f>
        <v/>
      </c>
      <c r="E206" s="210" t="str">
        <f>IF(データ入力!C204="","",データ入力!C204)</f>
        <v/>
      </c>
      <c r="F206" s="212" t="str">
        <f>IF(データ入力!H204="","",データ入力!H204)</f>
        <v/>
      </c>
      <c r="G206" s="212" t="str">
        <f>IF(データ入力!G204="","",データ入力!G204)</f>
        <v/>
      </c>
      <c r="H206" s="208" t="str">
        <f>IF(データ入力!J204="","",IF(LEFT(データ入力!J204,1)="3","S",IF(LEFT(データ入力!J204,1)="4","H","R")))</f>
        <v/>
      </c>
      <c r="I206" s="213" t="str">
        <f>IF(データ入力!J204="","",MID(データ入力!J204,2,2)&amp;MID(データ入力!J204,4,2)&amp;MID(データ入力!J204,6,2))</f>
        <v/>
      </c>
      <c r="J206" s="213" t="str">
        <f>IF(データ入力!I204="","",データ入力!I204)</f>
        <v/>
      </c>
      <c r="K206" s="208" t="str">
        <f>IF(データ入力!D204="","",データ入力!D204)</f>
        <v/>
      </c>
      <c r="L206" s="208" t="str">
        <f>IF(データ入力!F204="","","R")</f>
        <v/>
      </c>
      <c r="M206" s="214" t="str">
        <f>IF(データ入力!F204="","",MID(データ入力!F204,2,2)&amp;MID(データ入力!F204,4,2)&amp;MID(データ入力!F204,6,2))</f>
        <v/>
      </c>
      <c r="N206" s="214" t="str">
        <f>IF(データ入力!Q204="","",データ入力!Q204)</f>
        <v/>
      </c>
      <c r="O206" s="215" t="str">
        <f>IF(データ入力!L204="","",データ入力!L204)</f>
        <v/>
      </c>
      <c r="P206" s="216" t="str">
        <f>IF(データ入力!T204=0,"",データ入力!T204)</f>
        <v/>
      </c>
      <c r="Q206" s="259"/>
    </row>
    <row r="207" spans="1:17" ht="27.75" customHeight="1" x14ac:dyDescent="0.15">
      <c r="A207" s="227">
        <v>204</v>
      </c>
      <c r="B207" s="209" t="str">
        <f>IF(データ入力!B205="","",(データ入力!B205))</f>
        <v/>
      </c>
      <c r="C207" s="210" t="str">
        <f>IF(データ入力!N205="","",データ入力!N205)</f>
        <v/>
      </c>
      <c r="D207" s="211" t="str">
        <f>IF(データ入力!P205="","",データ入力!P205)</f>
        <v/>
      </c>
      <c r="E207" s="210" t="str">
        <f>IF(データ入力!C205="","",データ入力!C205)</f>
        <v/>
      </c>
      <c r="F207" s="212" t="str">
        <f>IF(データ入力!H205="","",データ入力!H205)</f>
        <v/>
      </c>
      <c r="G207" s="212" t="str">
        <f>IF(データ入力!G205="","",データ入力!G205)</f>
        <v/>
      </c>
      <c r="H207" s="208" t="str">
        <f>IF(データ入力!J205="","",IF(LEFT(データ入力!J205,1)="3","S",IF(LEFT(データ入力!J205,1)="4","H","R")))</f>
        <v/>
      </c>
      <c r="I207" s="213" t="str">
        <f>IF(データ入力!J205="","",MID(データ入力!J205,2,2)&amp;MID(データ入力!J205,4,2)&amp;MID(データ入力!J205,6,2))</f>
        <v/>
      </c>
      <c r="J207" s="213" t="str">
        <f>IF(データ入力!I205="","",データ入力!I205)</f>
        <v/>
      </c>
      <c r="K207" s="208" t="str">
        <f>IF(データ入力!D205="","",データ入力!D205)</f>
        <v/>
      </c>
      <c r="L207" s="208" t="str">
        <f>IF(データ入力!F205="","","R")</f>
        <v/>
      </c>
      <c r="M207" s="214" t="str">
        <f>IF(データ入力!F205="","",MID(データ入力!F205,2,2)&amp;MID(データ入力!F205,4,2)&amp;MID(データ入力!F205,6,2))</f>
        <v/>
      </c>
      <c r="N207" s="214" t="str">
        <f>IF(データ入力!Q205="","",データ入力!Q205)</f>
        <v/>
      </c>
      <c r="O207" s="215" t="str">
        <f>IF(データ入力!L205="","",データ入力!L205)</f>
        <v/>
      </c>
      <c r="P207" s="216" t="str">
        <f>IF(データ入力!T205=0,"",データ入力!T205)</f>
        <v/>
      </c>
      <c r="Q207" s="259"/>
    </row>
    <row r="208" spans="1:17" ht="27.75" customHeight="1" x14ac:dyDescent="0.15">
      <c r="A208" s="227">
        <v>205</v>
      </c>
      <c r="B208" s="209" t="str">
        <f>IF(データ入力!B206="","",(データ入力!B206))</f>
        <v/>
      </c>
      <c r="C208" s="210" t="str">
        <f>IF(データ入力!N206="","",データ入力!N206)</f>
        <v/>
      </c>
      <c r="D208" s="211" t="str">
        <f>IF(データ入力!P206="","",データ入力!P206)</f>
        <v/>
      </c>
      <c r="E208" s="210" t="str">
        <f>IF(データ入力!C206="","",データ入力!C206)</f>
        <v/>
      </c>
      <c r="F208" s="212" t="str">
        <f>IF(データ入力!H206="","",データ入力!H206)</f>
        <v/>
      </c>
      <c r="G208" s="212" t="str">
        <f>IF(データ入力!G206="","",データ入力!G206)</f>
        <v/>
      </c>
      <c r="H208" s="208" t="str">
        <f>IF(データ入力!J206="","",IF(LEFT(データ入力!J206,1)="3","S",IF(LEFT(データ入力!J206,1)="4","H","R")))</f>
        <v/>
      </c>
      <c r="I208" s="213" t="str">
        <f>IF(データ入力!J206="","",MID(データ入力!J206,2,2)&amp;MID(データ入力!J206,4,2)&amp;MID(データ入力!J206,6,2))</f>
        <v/>
      </c>
      <c r="J208" s="213" t="str">
        <f>IF(データ入力!I206="","",データ入力!I206)</f>
        <v/>
      </c>
      <c r="K208" s="208" t="str">
        <f>IF(データ入力!D206="","",データ入力!D206)</f>
        <v/>
      </c>
      <c r="L208" s="208" t="str">
        <f>IF(データ入力!F206="","","R")</f>
        <v/>
      </c>
      <c r="M208" s="214" t="str">
        <f>IF(データ入力!F206="","",MID(データ入力!F206,2,2)&amp;MID(データ入力!F206,4,2)&amp;MID(データ入力!F206,6,2))</f>
        <v/>
      </c>
      <c r="N208" s="214" t="str">
        <f>IF(データ入力!Q206="","",データ入力!Q206)</f>
        <v/>
      </c>
      <c r="O208" s="215" t="str">
        <f>IF(データ入力!L206="","",データ入力!L206)</f>
        <v/>
      </c>
      <c r="P208" s="216" t="str">
        <f>IF(データ入力!T206=0,"",データ入力!T206)</f>
        <v/>
      </c>
      <c r="Q208" s="259"/>
    </row>
    <row r="209" spans="1:17" ht="27.75" customHeight="1" x14ac:dyDescent="0.15">
      <c r="A209" s="227">
        <v>206</v>
      </c>
      <c r="B209" s="209" t="str">
        <f>IF(データ入力!B207="","",(データ入力!B207))</f>
        <v/>
      </c>
      <c r="C209" s="210" t="str">
        <f>IF(データ入力!N207="","",データ入力!N207)</f>
        <v/>
      </c>
      <c r="D209" s="211" t="str">
        <f>IF(データ入力!P207="","",データ入力!P207)</f>
        <v/>
      </c>
      <c r="E209" s="210" t="str">
        <f>IF(データ入力!C207="","",データ入力!C207)</f>
        <v/>
      </c>
      <c r="F209" s="212" t="str">
        <f>IF(データ入力!H207="","",データ入力!H207)</f>
        <v/>
      </c>
      <c r="G209" s="212" t="str">
        <f>IF(データ入力!G207="","",データ入力!G207)</f>
        <v/>
      </c>
      <c r="H209" s="208" t="str">
        <f>IF(データ入力!J207="","",IF(LEFT(データ入力!J207,1)="3","S",IF(LEFT(データ入力!J207,1)="4","H","R")))</f>
        <v/>
      </c>
      <c r="I209" s="213" t="str">
        <f>IF(データ入力!J207="","",MID(データ入力!J207,2,2)&amp;MID(データ入力!J207,4,2)&amp;MID(データ入力!J207,6,2))</f>
        <v/>
      </c>
      <c r="J209" s="213" t="str">
        <f>IF(データ入力!I207="","",データ入力!I207)</f>
        <v/>
      </c>
      <c r="K209" s="208" t="str">
        <f>IF(データ入力!D207="","",データ入力!D207)</f>
        <v/>
      </c>
      <c r="L209" s="208" t="str">
        <f>IF(データ入力!F207="","","R")</f>
        <v/>
      </c>
      <c r="M209" s="214" t="str">
        <f>IF(データ入力!F207="","",MID(データ入力!F207,2,2)&amp;MID(データ入力!F207,4,2)&amp;MID(データ入力!F207,6,2))</f>
        <v/>
      </c>
      <c r="N209" s="214" t="str">
        <f>IF(データ入力!Q207="","",データ入力!Q207)</f>
        <v/>
      </c>
      <c r="O209" s="215" t="str">
        <f>IF(データ入力!L207="","",データ入力!L207)</f>
        <v/>
      </c>
      <c r="P209" s="216" t="str">
        <f>IF(データ入力!T207=0,"",データ入力!T207)</f>
        <v/>
      </c>
      <c r="Q209" s="259"/>
    </row>
    <row r="210" spans="1:17" ht="27.75" customHeight="1" x14ac:dyDescent="0.15">
      <c r="A210" s="227">
        <v>207</v>
      </c>
      <c r="B210" s="209" t="str">
        <f>IF(データ入力!B208="","",(データ入力!B208))</f>
        <v/>
      </c>
      <c r="C210" s="210" t="str">
        <f>IF(データ入力!N208="","",データ入力!N208)</f>
        <v/>
      </c>
      <c r="D210" s="211" t="str">
        <f>IF(データ入力!P208="","",データ入力!P208)</f>
        <v/>
      </c>
      <c r="E210" s="210" t="str">
        <f>IF(データ入力!C208="","",データ入力!C208)</f>
        <v/>
      </c>
      <c r="F210" s="212" t="str">
        <f>IF(データ入力!H208="","",データ入力!H208)</f>
        <v/>
      </c>
      <c r="G210" s="212" t="str">
        <f>IF(データ入力!G208="","",データ入力!G208)</f>
        <v/>
      </c>
      <c r="H210" s="208" t="str">
        <f>IF(データ入力!J208="","",IF(LEFT(データ入力!J208,1)="3","S",IF(LEFT(データ入力!J208,1)="4","H","R")))</f>
        <v/>
      </c>
      <c r="I210" s="213" t="str">
        <f>IF(データ入力!J208="","",MID(データ入力!J208,2,2)&amp;MID(データ入力!J208,4,2)&amp;MID(データ入力!J208,6,2))</f>
        <v/>
      </c>
      <c r="J210" s="213" t="str">
        <f>IF(データ入力!I208="","",データ入力!I208)</f>
        <v/>
      </c>
      <c r="K210" s="208" t="str">
        <f>IF(データ入力!D208="","",データ入力!D208)</f>
        <v/>
      </c>
      <c r="L210" s="208" t="str">
        <f>IF(データ入力!F208="","","R")</f>
        <v/>
      </c>
      <c r="M210" s="214" t="str">
        <f>IF(データ入力!F208="","",MID(データ入力!F208,2,2)&amp;MID(データ入力!F208,4,2)&amp;MID(データ入力!F208,6,2))</f>
        <v/>
      </c>
      <c r="N210" s="214" t="str">
        <f>IF(データ入力!Q208="","",データ入力!Q208)</f>
        <v/>
      </c>
      <c r="O210" s="215" t="str">
        <f>IF(データ入力!L208="","",データ入力!L208)</f>
        <v/>
      </c>
      <c r="P210" s="216" t="str">
        <f>IF(データ入力!T208=0,"",データ入力!T208)</f>
        <v/>
      </c>
      <c r="Q210" s="259"/>
    </row>
    <row r="211" spans="1:17" ht="27.75" customHeight="1" x14ac:dyDescent="0.15">
      <c r="A211" s="227">
        <v>208</v>
      </c>
      <c r="B211" s="209" t="str">
        <f>IF(データ入力!B209="","",(データ入力!B209))</f>
        <v/>
      </c>
      <c r="C211" s="210" t="str">
        <f>IF(データ入力!N209="","",データ入力!N209)</f>
        <v/>
      </c>
      <c r="D211" s="211" t="str">
        <f>IF(データ入力!P209="","",データ入力!P209)</f>
        <v/>
      </c>
      <c r="E211" s="210" t="str">
        <f>IF(データ入力!C209="","",データ入力!C209)</f>
        <v/>
      </c>
      <c r="F211" s="212" t="str">
        <f>IF(データ入力!H209="","",データ入力!H209)</f>
        <v/>
      </c>
      <c r="G211" s="212" t="str">
        <f>IF(データ入力!G209="","",データ入力!G209)</f>
        <v/>
      </c>
      <c r="H211" s="208" t="str">
        <f>IF(データ入力!J209="","",IF(LEFT(データ入力!J209,1)="3","S",IF(LEFT(データ入力!J209,1)="4","H","R")))</f>
        <v/>
      </c>
      <c r="I211" s="213" t="str">
        <f>IF(データ入力!J209="","",MID(データ入力!J209,2,2)&amp;MID(データ入力!J209,4,2)&amp;MID(データ入力!J209,6,2))</f>
        <v/>
      </c>
      <c r="J211" s="213" t="str">
        <f>IF(データ入力!I209="","",データ入力!I209)</f>
        <v/>
      </c>
      <c r="K211" s="208" t="str">
        <f>IF(データ入力!D209="","",データ入力!D209)</f>
        <v/>
      </c>
      <c r="L211" s="208" t="str">
        <f>IF(データ入力!F209="","","R")</f>
        <v/>
      </c>
      <c r="M211" s="214" t="str">
        <f>IF(データ入力!F209="","",MID(データ入力!F209,2,2)&amp;MID(データ入力!F209,4,2)&amp;MID(データ入力!F209,6,2))</f>
        <v/>
      </c>
      <c r="N211" s="214" t="str">
        <f>IF(データ入力!Q209="","",データ入力!Q209)</f>
        <v/>
      </c>
      <c r="O211" s="215" t="str">
        <f>IF(データ入力!L209="","",データ入力!L209)</f>
        <v/>
      </c>
      <c r="P211" s="216" t="str">
        <f>IF(データ入力!T209=0,"",データ入力!T209)</f>
        <v/>
      </c>
      <c r="Q211" s="259"/>
    </row>
    <row r="212" spans="1:17" ht="27.75" customHeight="1" x14ac:dyDescent="0.15">
      <c r="A212" s="227">
        <v>209</v>
      </c>
      <c r="B212" s="209" t="str">
        <f>IF(データ入力!B210="","",(データ入力!B210))</f>
        <v/>
      </c>
      <c r="C212" s="210" t="str">
        <f>IF(データ入力!N210="","",データ入力!N210)</f>
        <v/>
      </c>
      <c r="D212" s="211" t="str">
        <f>IF(データ入力!P210="","",データ入力!P210)</f>
        <v/>
      </c>
      <c r="E212" s="210" t="str">
        <f>IF(データ入力!C210="","",データ入力!C210)</f>
        <v/>
      </c>
      <c r="F212" s="212" t="str">
        <f>IF(データ入力!H210="","",データ入力!H210)</f>
        <v/>
      </c>
      <c r="G212" s="212" t="str">
        <f>IF(データ入力!G210="","",データ入力!G210)</f>
        <v/>
      </c>
      <c r="H212" s="208" t="str">
        <f>IF(データ入力!J210="","",IF(LEFT(データ入力!J210,1)="3","S",IF(LEFT(データ入力!J210,1)="4","H","R")))</f>
        <v/>
      </c>
      <c r="I212" s="213" t="str">
        <f>IF(データ入力!J210="","",MID(データ入力!J210,2,2)&amp;MID(データ入力!J210,4,2)&amp;MID(データ入力!J210,6,2))</f>
        <v/>
      </c>
      <c r="J212" s="213" t="str">
        <f>IF(データ入力!I210="","",データ入力!I210)</f>
        <v/>
      </c>
      <c r="K212" s="208" t="str">
        <f>IF(データ入力!D210="","",データ入力!D210)</f>
        <v/>
      </c>
      <c r="L212" s="208" t="str">
        <f>IF(データ入力!F210="","","R")</f>
        <v/>
      </c>
      <c r="M212" s="214" t="str">
        <f>IF(データ入力!F210="","",MID(データ入力!F210,2,2)&amp;MID(データ入力!F210,4,2)&amp;MID(データ入力!F210,6,2))</f>
        <v/>
      </c>
      <c r="N212" s="214" t="str">
        <f>IF(データ入力!Q210="","",データ入力!Q210)</f>
        <v/>
      </c>
      <c r="O212" s="215" t="str">
        <f>IF(データ入力!L210="","",データ入力!L210)</f>
        <v/>
      </c>
      <c r="P212" s="216" t="str">
        <f>IF(データ入力!T210=0,"",データ入力!T210)</f>
        <v/>
      </c>
      <c r="Q212" s="259"/>
    </row>
    <row r="213" spans="1:17" ht="27.75" customHeight="1" x14ac:dyDescent="0.15">
      <c r="A213" s="227">
        <v>210</v>
      </c>
      <c r="B213" s="209" t="str">
        <f>IF(データ入力!B211="","",(データ入力!B211))</f>
        <v/>
      </c>
      <c r="C213" s="210" t="str">
        <f>IF(データ入力!N211="","",データ入力!N211)</f>
        <v/>
      </c>
      <c r="D213" s="211" t="str">
        <f>IF(データ入力!P211="","",データ入力!P211)</f>
        <v/>
      </c>
      <c r="E213" s="210" t="str">
        <f>IF(データ入力!C211="","",データ入力!C211)</f>
        <v/>
      </c>
      <c r="F213" s="212" t="str">
        <f>IF(データ入力!H211="","",データ入力!H211)</f>
        <v/>
      </c>
      <c r="G213" s="212" t="str">
        <f>IF(データ入力!G211="","",データ入力!G211)</f>
        <v/>
      </c>
      <c r="H213" s="208" t="str">
        <f>IF(データ入力!J211="","",IF(LEFT(データ入力!J211,1)="3","S",IF(LEFT(データ入力!J211,1)="4","H","R")))</f>
        <v/>
      </c>
      <c r="I213" s="213" t="str">
        <f>IF(データ入力!J211="","",MID(データ入力!J211,2,2)&amp;MID(データ入力!J211,4,2)&amp;MID(データ入力!J211,6,2))</f>
        <v/>
      </c>
      <c r="J213" s="213" t="str">
        <f>IF(データ入力!I211="","",データ入力!I211)</f>
        <v/>
      </c>
      <c r="K213" s="208" t="str">
        <f>IF(データ入力!D211="","",データ入力!D211)</f>
        <v/>
      </c>
      <c r="L213" s="208" t="str">
        <f>IF(データ入力!F211="","","R")</f>
        <v/>
      </c>
      <c r="M213" s="214" t="str">
        <f>IF(データ入力!F211="","",MID(データ入力!F211,2,2)&amp;MID(データ入力!F211,4,2)&amp;MID(データ入力!F211,6,2))</f>
        <v/>
      </c>
      <c r="N213" s="214" t="str">
        <f>IF(データ入力!Q211="","",データ入力!Q211)</f>
        <v/>
      </c>
      <c r="O213" s="215" t="str">
        <f>IF(データ入力!L211="","",データ入力!L211)</f>
        <v/>
      </c>
      <c r="P213" s="216" t="str">
        <f>IF(データ入力!T211=0,"",データ入力!T211)</f>
        <v/>
      </c>
      <c r="Q213" s="259"/>
    </row>
    <row r="214" spans="1:17" ht="27.75" customHeight="1" x14ac:dyDescent="0.15">
      <c r="A214" s="227">
        <v>211</v>
      </c>
      <c r="B214" s="209" t="str">
        <f>IF(データ入力!B212="","",(データ入力!B212))</f>
        <v/>
      </c>
      <c r="C214" s="210" t="str">
        <f>IF(データ入力!N212="","",データ入力!N212)</f>
        <v/>
      </c>
      <c r="D214" s="211" t="str">
        <f>IF(データ入力!P212="","",データ入力!P212)</f>
        <v/>
      </c>
      <c r="E214" s="210" t="str">
        <f>IF(データ入力!C212="","",データ入力!C212)</f>
        <v/>
      </c>
      <c r="F214" s="212" t="str">
        <f>IF(データ入力!H212="","",データ入力!H212)</f>
        <v/>
      </c>
      <c r="G214" s="212" t="str">
        <f>IF(データ入力!G212="","",データ入力!G212)</f>
        <v/>
      </c>
      <c r="H214" s="208" t="str">
        <f>IF(データ入力!J212="","",IF(LEFT(データ入力!J212,1)="3","S",IF(LEFT(データ入力!J212,1)="4","H","R")))</f>
        <v/>
      </c>
      <c r="I214" s="213" t="str">
        <f>IF(データ入力!J212="","",MID(データ入力!J212,2,2)&amp;MID(データ入力!J212,4,2)&amp;MID(データ入力!J212,6,2))</f>
        <v/>
      </c>
      <c r="J214" s="213" t="str">
        <f>IF(データ入力!I212="","",データ入力!I212)</f>
        <v/>
      </c>
      <c r="K214" s="208" t="str">
        <f>IF(データ入力!D212="","",データ入力!D212)</f>
        <v/>
      </c>
      <c r="L214" s="208" t="str">
        <f>IF(データ入力!F212="","","R")</f>
        <v/>
      </c>
      <c r="M214" s="214" t="str">
        <f>IF(データ入力!F212="","",MID(データ入力!F212,2,2)&amp;MID(データ入力!F212,4,2)&amp;MID(データ入力!F212,6,2))</f>
        <v/>
      </c>
      <c r="N214" s="214" t="str">
        <f>IF(データ入力!Q212="","",データ入力!Q212)</f>
        <v/>
      </c>
      <c r="O214" s="215" t="str">
        <f>IF(データ入力!L212="","",データ入力!L212)</f>
        <v/>
      </c>
      <c r="P214" s="216" t="str">
        <f>IF(データ入力!T212=0,"",データ入力!T212)</f>
        <v/>
      </c>
      <c r="Q214" s="259"/>
    </row>
    <row r="215" spans="1:17" ht="27.75" customHeight="1" x14ac:dyDescent="0.15">
      <c r="A215" s="227">
        <v>212</v>
      </c>
      <c r="B215" s="209" t="str">
        <f>IF(データ入力!B213="","",(データ入力!B213))</f>
        <v/>
      </c>
      <c r="C215" s="210" t="str">
        <f>IF(データ入力!N213="","",データ入力!N213)</f>
        <v/>
      </c>
      <c r="D215" s="211" t="str">
        <f>IF(データ入力!P213="","",データ入力!P213)</f>
        <v/>
      </c>
      <c r="E215" s="210" t="str">
        <f>IF(データ入力!C213="","",データ入力!C213)</f>
        <v/>
      </c>
      <c r="F215" s="212" t="str">
        <f>IF(データ入力!H213="","",データ入力!H213)</f>
        <v/>
      </c>
      <c r="G215" s="212" t="str">
        <f>IF(データ入力!G213="","",データ入力!G213)</f>
        <v/>
      </c>
      <c r="H215" s="208" t="str">
        <f>IF(データ入力!J213="","",IF(LEFT(データ入力!J213,1)="3","S",IF(LEFT(データ入力!J213,1)="4","H","R")))</f>
        <v/>
      </c>
      <c r="I215" s="213" t="str">
        <f>IF(データ入力!J213="","",MID(データ入力!J213,2,2)&amp;MID(データ入力!J213,4,2)&amp;MID(データ入力!J213,6,2))</f>
        <v/>
      </c>
      <c r="J215" s="213" t="str">
        <f>IF(データ入力!I213="","",データ入力!I213)</f>
        <v/>
      </c>
      <c r="K215" s="208" t="str">
        <f>IF(データ入力!D213="","",データ入力!D213)</f>
        <v/>
      </c>
      <c r="L215" s="208" t="str">
        <f>IF(データ入力!F213="","","R")</f>
        <v/>
      </c>
      <c r="M215" s="214" t="str">
        <f>IF(データ入力!F213="","",MID(データ入力!F213,2,2)&amp;MID(データ入力!F213,4,2)&amp;MID(データ入力!F213,6,2))</f>
        <v/>
      </c>
      <c r="N215" s="214" t="str">
        <f>IF(データ入力!Q213="","",データ入力!Q213)</f>
        <v/>
      </c>
      <c r="O215" s="215" t="str">
        <f>IF(データ入力!L213="","",データ入力!L213)</f>
        <v/>
      </c>
      <c r="P215" s="216" t="str">
        <f>IF(データ入力!T213=0,"",データ入力!T213)</f>
        <v/>
      </c>
      <c r="Q215" s="259"/>
    </row>
    <row r="216" spans="1:17" ht="27.75" customHeight="1" x14ac:dyDescent="0.15">
      <c r="A216" s="227">
        <v>213</v>
      </c>
      <c r="B216" s="209" t="str">
        <f>IF(データ入力!B214="","",(データ入力!B214))</f>
        <v/>
      </c>
      <c r="C216" s="210" t="str">
        <f>IF(データ入力!N214="","",データ入力!N214)</f>
        <v/>
      </c>
      <c r="D216" s="211" t="str">
        <f>IF(データ入力!P214="","",データ入力!P214)</f>
        <v/>
      </c>
      <c r="E216" s="210" t="str">
        <f>IF(データ入力!C214="","",データ入力!C214)</f>
        <v/>
      </c>
      <c r="F216" s="212" t="str">
        <f>IF(データ入力!H214="","",データ入力!H214)</f>
        <v/>
      </c>
      <c r="G216" s="212" t="str">
        <f>IF(データ入力!G214="","",データ入力!G214)</f>
        <v/>
      </c>
      <c r="H216" s="208" t="str">
        <f>IF(データ入力!J214="","",IF(LEFT(データ入力!J214,1)="3","S",IF(LEFT(データ入力!J214,1)="4","H","R")))</f>
        <v/>
      </c>
      <c r="I216" s="213" t="str">
        <f>IF(データ入力!J214="","",MID(データ入力!J214,2,2)&amp;MID(データ入力!J214,4,2)&amp;MID(データ入力!J214,6,2))</f>
        <v/>
      </c>
      <c r="J216" s="213" t="str">
        <f>IF(データ入力!I214="","",データ入力!I214)</f>
        <v/>
      </c>
      <c r="K216" s="208" t="str">
        <f>IF(データ入力!D214="","",データ入力!D214)</f>
        <v/>
      </c>
      <c r="L216" s="208" t="str">
        <f>IF(データ入力!F214="","","R")</f>
        <v/>
      </c>
      <c r="M216" s="214" t="str">
        <f>IF(データ入力!F214="","",MID(データ入力!F214,2,2)&amp;MID(データ入力!F214,4,2)&amp;MID(データ入力!F214,6,2))</f>
        <v/>
      </c>
      <c r="N216" s="214" t="str">
        <f>IF(データ入力!Q214="","",データ入力!Q214)</f>
        <v/>
      </c>
      <c r="O216" s="215" t="str">
        <f>IF(データ入力!L214="","",データ入力!L214)</f>
        <v/>
      </c>
      <c r="P216" s="216" t="str">
        <f>IF(データ入力!T214=0,"",データ入力!T214)</f>
        <v/>
      </c>
      <c r="Q216" s="259"/>
    </row>
    <row r="217" spans="1:17" ht="27.75" customHeight="1" x14ac:dyDescent="0.15">
      <c r="A217" s="227">
        <v>214</v>
      </c>
      <c r="B217" s="209" t="str">
        <f>IF(データ入力!B215="","",(データ入力!B215))</f>
        <v/>
      </c>
      <c r="C217" s="210" t="str">
        <f>IF(データ入力!N215="","",データ入力!N215)</f>
        <v/>
      </c>
      <c r="D217" s="211" t="str">
        <f>IF(データ入力!P215="","",データ入力!P215)</f>
        <v/>
      </c>
      <c r="E217" s="210" t="str">
        <f>IF(データ入力!C215="","",データ入力!C215)</f>
        <v/>
      </c>
      <c r="F217" s="212" t="str">
        <f>IF(データ入力!H215="","",データ入力!H215)</f>
        <v/>
      </c>
      <c r="G217" s="212" t="str">
        <f>IF(データ入力!G215="","",データ入力!G215)</f>
        <v/>
      </c>
      <c r="H217" s="208" t="str">
        <f>IF(データ入力!J215="","",IF(LEFT(データ入力!J215,1)="3","S",IF(LEFT(データ入力!J215,1)="4","H","R")))</f>
        <v/>
      </c>
      <c r="I217" s="213" t="str">
        <f>IF(データ入力!J215="","",MID(データ入力!J215,2,2)&amp;MID(データ入力!J215,4,2)&amp;MID(データ入力!J215,6,2))</f>
        <v/>
      </c>
      <c r="J217" s="213" t="str">
        <f>IF(データ入力!I215="","",データ入力!I215)</f>
        <v/>
      </c>
      <c r="K217" s="208" t="str">
        <f>IF(データ入力!D215="","",データ入力!D215)</f>
        <v/>
      </c>
      <c r="L217" s="208" t="str">
        <f>IF(データ入力!F215="","","R")</f>
        <v/>
      </c>
      <c r="M217" s="214" t="str">
        <f>IF(データ入力!F215="","",MID(データ入力!F215,2,2)&amp;MID(データ入力!F215,4,2)&amp;MID(データ入力!F215,6,2))</f>
        <v/>
      </c>
      <c r="N217" s="214" t="str">
        <f>IF(データ入力!Q215="","",データ入力!Q215)</f>
        <v/>
      </c>
      <c r="O217" s="215" t="str">
        <f>IF(データ入力!L215="","",データ入力!L215)</f>
        <v/>
      </c>
      <c r="P217" s="216" t="str">
        <f>IF(データ入力!T215=0,"",データ入力!T215)</f>
        <v/>
      </c>
      <c r="Q217" s="259"/>
    </row>
    <row r="218" spans="1:17" ht="27.75" customHeight="1" x14ac:dyDescent="0.15">
      <c r="A218" s="227">
        <v>215</v>
      </c>
      <c r="B218" s="209" t="str">
        <f>IF(データ入力!B216="","",(データ入力!B216))</f>
        <v/>
      </c>
      <c r="C218" s="210" t="str">
        <f>IF(データ入力!N216="","",データ入力!N216)</f>
        <v/>
      </c>
      <c r="D218" s="211" t="str">
        <f>IF(データ入力!P216="","",データ入力!P216)</f>
        <v/>
      </c>
      <c r="E218" s="210" t="str">
        <f>IF(データ入力!C216="","",データ入力!C216)</f>
        <v/>
      </c>
      <c r="F218" s="212" t="str">
        <f>IF(データ入力!H216="","",データ入力!H216)</f>
        <v/>
      </c>
      <c r="G218" s="212" t="str">
        <f>IF(データ入力!G216="","",データ入力!G216)</f>
        <v/>
      </c>
      <c r="H218" s="208" t="str">
        <f>IF(データ入力!J216="","",IF(LEFT(データ入力!J216,1)="3","S",IF(LEFT(データ入力!J216,1)="4","H","R")))</f>
        <v/>
      </c>
      <c r="I218" s="213" t="str">
        <f>IF(データ入力!J216="","",MID(データ入力!J216,2,2)&amp;MID(データ入力!J216,4,2)&amp;MID(データ入力!J216,6,2))</f>
        <v/>
      </c>
      <c r="J218" s="213" t="str">
        <f>IF(データ入力!I216="","",データ入力!I216)</f>
        <v/>
      </c>
      <c r="K218" s="208" t="str">
        <f>IF(データ入力!D216="","",データ入力!D216)</f>
        <v/>
      </c>
      <c r="L218" s="208" t="str">
        <f>IF(データ入力!F216="","","R")</f>
        <v/>
      </c>
      <c r="M218" s="214" t="str">
        <f>IF(データ入力!F216="","",MID(データ入力!F216,2,2)&amp;MID(データ入力!F216,4,2)&amp;MID(データ入力!F216,6,2))</f>
        <v/>
      </c>
      <c r="N218" s="214" t="str">
        <f>IF(データ入力!Q216="","",データ入力!Q216)</f>
        <v/>
      </c>
      <c r="O218" s="215" t="str">
        <f>IF(データ入力!L216="","",データ入力!L216)</f>
        <v/>
      </c>
      <c r="P218" s="216" t="str">
        <f>IF(データ入力!T216=0,"",データ入力!T216)</f>
        <v/>
      </c>
      <c r="Q218" s="259"/>
    </row>
    <row r="219" spans="1:17" ht="27.75" customHeight="1" x14ac:dyDescent="0.15">
      <c r="A219" s="227">
        <v>216</v>
      </c>
      <c r="B219" s="209" t="str">
        <f>IF(データ入力!B217="","",(データ入力!B217))</f>
        <v/>
      </c>
      <c r="C219" s="210" t="str">
        <f>IF(データ入力!N217="","",データ入力!N217)</f>
        <v/>
      </c>
      <c r="D219" s="211" t="str">
        <f>IF(データ入力!P217="","",データ入力!P217)</f>
        <v/>
      </c>
      <c r="E219" s="210" t="str">
        <f>IF(データ入力!C217="","",データ入力!C217)</f>
        <v/>
      </c>
      <c r="F219" s="212" t="str">
        <f>IF(データ入力!H217="","",データ入力!H217)</f>
        <v/>
      </c>
      <c r="G219" s="212" t="str">
        <f>IF(データ入力!G217="","",データ入力!G217)</f>
        <v/>
      </c>
      <c r="H219" s="208" t="str">
        <f>IF(データ入力!J217="","",IF(LEFT(データ入力!J217,1)="3","S",IF(LEFT(データ入力!J217,1)="4","H","R")))</f>
        <v/>
      </c>
      <c r="I219" s="213" t="str">
        <f>IF(データ入力!J217="","",MID(データ入力!J217,2,2)&amp;MID(データ入力!J217,4,2)&amp;MID(データ入力!J217,6,2))</f>
        <v/>
      </c>
      <c r="J219" s="213" t="str">
        <f>IF(データ入力!I217="","",データ入力!I217)</f>
        <v/>
      </c>
      <c r="K219" s="208" t="str">
        <f>IF(データ入力!D217="","",データ入力!D217)</f>
        <v/>
      </c>
      <c r="L219" s="208" t="str">
        <f>IF(データ入力!F217="","","R")</f>
        <v/>
      </c>
      <c r="M219" s="214" t="str">
        <f>IF(データ入力!F217="","",MID(データ入力!F217,2,2)&amp;MID(データ入力!F217,4,2)&amp;MID(データ入力!F217,6,2))</f>
        <v/>
      </c>
      <c r="N219" s="214" t="str">
        <f>IF(データ入力!Q217="","",データ入力!Q217)</f>
        <v/>
      </c>
      <c r="O219" s="215" t="str">
        <f>IF(データ入力!L217="","",データ入力!L217)</f>
        <v/>
      </c>
      <c r="P219" s="216" t="str">
        <f>IF(データ入力!T217=0,"",データ入力!T217)</f>
        <v/>
      </c>
      <c r="Q219" s="259"/>
    </row>
    <row r="220" spans="1:17" ht="27.75" customHeight="1" x14ac:dyDescent="0.15">
      <c r="A220" s="227">
        <v>217</v>
      </c>
      <c r="B220" s="209" t="str">
        <f>IF(データ入力!B218="","",(データ入力!B218))</f>
        <v/>
      </c>
      <c r="C220" s="210" t="str">
        <f>IF(データ入力!N218="","",データ入力!N218)</f>
        <v/>
      </c>
      <c r="D220" s="211" t="str">
        <f>IF(データ入力!P218="","",データ入力!P218)</f>
        <v/>
      </c>
      <c r="E220" s="210" t="str">
        <f>IF(データ入力!C218="","",データ入力!C218)</f>
        <v/>
      </c>
      <c r="F220" s="212" t="str">
        <f>IF(データ入力!H218="","",データ入力!H218)</f>
        <v/>
      </c>
      <c r="G220" s="212" t="str">
        <f>IF(データ入力!G218="","",データ入力!G218)</f>
        <v/>
      </c>
      <c r="H220" s="208" t="str">
        <f>IF(データ入力!J218="","",IF(LEFT(データ入力!J218,1)="3","S",IF(LEFT(データ入力!J218,1)="4","H","R")))</f>
        <v/>
      </c>
      <c r="I220" s="213" t="str">
        <f>IF(データ入力!J218="","",MID(データ入力!J218,2,2)&amp;MID(データ入力!J218,4,2)&amp;MID(データ入力!J218,6,2))</f>
        <v/>
      </c>
      <c r="J220" s="213" t="str">
        <f>IF(データ入力!I218="","",データ入力!I218)</f>
        <v/>
      </c>
      <c r="K220" s="208" t="str">
        <f>IF(データ入力!D218="","",データ入力!D218)</f>
        <v/>
      </c>
      <c r="L220" s="208" t="str">
        <f>IF(データ入力!F218="","","R")</f>
        <v/>
      </c>
      <c r="M220" s="214" t="str">
        <f>IF(データ入力!F218="","",MID(データ入力!F218,2,2)&amp;MID(データ入力!F218,4,2)&amp;MID(データ入力!F218,6,2))</f>
        <v/>
      </c>
      <c r="N220" s="214" t="str">
        <f>IF(データ入力!Q218="","",データ入力!Q218)</f>
        <v/>
      </c>
      <c r="O220" s="215" t="str">
        <f>IF(データ入力!L218="","",データ入力!L218)</f>
        <v/>
      </c>
      <c r="P220" s="216" t="str">
        <f>IF(データ入力!T218=0,"",データ入力!T218)</f>
        <v/>
      </c>
      <c r="Q220" s="259"/>
    </row>
    <row r="221" spans="1:17" ht="27.75" customHeight="1" x14ac:dyDescent="0.15">
      <c r="A221" s="227">
        <v>218</v>
      </c>
      <c r="B221" s="209" t="str">
        <f>IF(データ入力!B219="","",(データ入力!B219))</f>
        <v/>
      </c>
      <c r="C221" s="210" t="str">
        <f>IF(データ入力!N219="","",データ入力!N219)</f>
        <v/>
      </c>
      <c r="D221" s="211" t="str">
        <f>IF(データ入力!P219="","",データ入力!P219)</f>
        <v/>
      </c>
      <c r="E221" s="210" t="str">
        <f>IF(データ入力!C219="","",データ入力!C219)</f>
        <v/>
      </c>
      <c r="F221" s="212" t="str">
        <f>IF(データ入力!H219="","",データ入力!H219)</f>
        <v/>
      </c>
      <c r="G221" s="212" t="str">
        <f>IF(データ入力!G219="","",データ入力!G219)</f>
        <v/>
      </c>
      <c r="H221" s="208" t="str">
        <f>IF(データ入力!J219="","",IF(LEFT(データ入力!J219,1)="3","S",IF(LEFT(データ入力!J219,1)="4","H","R")))</f>
        <v/>
      </c>
      <c r="I221" s="213" t="str">
        <f>IF(データ入力!J219="","",MID(データ入力!J219,2,2)&amp;MID(データ入力!J219,4,2)&amp;MID(データ入力!J219,6,2))</f>
        <v/>
      </c>
      <c r="J221" s="213" t="str">
        <f>IF(データ入力!I219="","",データ入力!I219)</f>
        <v/>
      </c>
      <c r="K221" s="208" t="str">
        <f>IF(データ入力!D219="","",データ入力!D219)</f>
        <v/>
      </c>
      <c r="L221" s="208" t="str">
        <f>IF(データ入力!F219="","","R")</f>
        <v/>
      </c>
      <c r="M221" s="214" t="str">
        <f>IF(データ入力!F219="","",MID(データ入力!F219,2,2)&amp;MID(データ入力!F219,4,2)&amp;MID(データ入力!F219,6,2))</f>
        <v/>
      </c>
      <c r="N221" s="214" t="str">
        <f>IF(データ入力!Q219="","",データ入力!Q219)</f>
        <v/>
      </c>
      <c r="O221" s="215" t="str">
        <f>IF(データ入力!L219="","",データ入力!L219)</f>
        <v/>
      </c>
      <c r="P221" s="216" t="str">
        <f>IF(データ入力!T219=0,"",データ入力!T219)</f>
        <v/>
      </c>
      <c r="Q221" s="259"/>
    </row>
    <row r="222" spans="1:17" ht="27.75" customHeight="1" x14ac:dyDescent="0.15">
      <c r="A222" s="227">
        <v>219</v>
      </c>
      <c r="B222" s="209" t="str">
        <f>IF(データ入力!B220="","",(データ入力!B220))</f>
        <v/>
      </c>
      <c r="C222" s="210" t="str">
        <f>IF(データ入力!N220="","",データ入力!N220)</f>
        <v/>
      </c>
      <c r="D222" s="211" t="str">
        <f>IF(データ入力!P220="","",データ入力!P220)</f>
        <v/>
      </c>
      <c r="E222" s="210" t="str">
        <f>IF(データ入力!C220="","",データ入力!C220)</f>
        <v/>
      </c>
      <c r="F222" s="212" t="str">
        <f>IF(データ入力!H220="","",データ入力!H220)</f>
        <v/>
      </c>
      <c r="G222" s="212" t="str">
        <f>IF(データ入力!G220="","",データ入力!G220)</f>
        <v/>
      </c>
      <c r="H222" s="208" t="str">
        <f>IF(データ入力!J220="","",IF(LEFT(データ入力!J220,1)="3","S",IF(LEFT(データ入力!J220,1)="4","H","R")))</f>
        <v/>
      </c>
      <c r="I222" s="213" t="str">
        <f>IF(データ入力!J220="","",MID(データ入力!J220,2,2)&amp;MID(データ入力!J220,4,2)&amp;MID(データ入力!J220,6,2))</f>
        <v/>
      </c>
      <c r="J222" s="213" t="str">
        <f>IF(データ入力!I220="","",データ入力!I220)</f>
        <v/>
      </c>
      <c r="K222" s="208" t="str">
        <f>IF(データ入力!D220="","",データ入力!D220)</f>
        <v/>
      </c>
      <c r="L222" s="208" t="str">
        <f>IF(データ入力!F220="","","R")</f>
        <v/>
      </c>
      <c r="M222" s="214" t="str">
        <f>IF(データ入力!F220="","",MID(データ入力!F220,2,2)&amp;MID(データ入力!F220,4,2)&amp;MID(データ入力!F220,6,2))</f>
        <v/>
      </c>
      <c r="N222" s="214" t="str">
        <f>IF(データ入力!Q220="","",データ入力!Q220)</f>
        <v/>
      </c>
      <c r="O222" s="215" t="str">
        <f>IF(データ入力!L220="","",データ入力!L220)</f>
        <v/>
      </c>
      <c r="P222" s="216" t="str">
        <f>IF(データ入力!T220=0,"",データ入力!T220)</f>
        <v/>
      </c>
      <c r="Q222" s="259"/>
    </row>
    <row r="223" spans="1:17" ht="27.75" customHeight="1" x14ac:dyDescent="0.15">
      <c r="A223" s="227">
        <v>220</v>
      </c>
      <c r="B223" s="209" t="str">
        <f>IF(データ入力!B221="","",(データ入力!B221))</f>
        <v/>
      </c>
      <c r="C223" s="210" t="str">
        <f>IF(データ入力!N221="","",データ入力!N221)</f>
        <v/>
      </c>
      <c r="D223" s="211" t="str">
        <f>IF(データ入力!P221="","",データ入力!P221)</f>
        <v/>
      </c>
      <c r="E223" s="210" t="str">
        <f>IF(データ入力!C221="","",データ入力!C221)</f>
        <v/>
      </c>
      <c r="F223" s="212" t="str">
        <f>IF(データ入力!H221="","",データ入力!H221)</f>
        <v/>
      </c>
      <c r="G223" s="212" t="str">
        <f>IF(データ入力!G221="","",データ入力!G221)</f>
        <v/>
      </c>
      <c r="H223" s="208" t="str">
        <f>IF(データ入力!J221="","",IF(LEFT(データ入力!J221,1)="3","S",IF(LEFT(データ入力!J221,1)="4","H","R")))</f>
        <v/>
      </c>
      <c r="I223" s="213" t="str">
        <f>IF(データ入力!J221="","",MID(データ入力!J221,2,2)&amp;MID(データ入力!J221,4,2)&amp;MID(データ入力!J221,6,2))</f>
        <v/>
      </c>
      <c r="J223" s="213" t="str">
        <f>IF(データ入力!I221="","",データ入力!I221)</f>
        <v/>
      </c>
      <c r="K223" s="208" t="str">
        <f>IF(データ入力!D221="","",データ入力!D221)</f>
        <v/>
      </c>
      <c r="L223" s="208" t="str">
        <f>IF(データ入力!F221="","","R")</f>
        <v/>
      </c>
      <c r="M223" s="214" t="str">
        <f>IF(データ入力!F221="","",MID(データ入力!F221,2,2)&amp;MID(データ入力!F221,4,2)&amp;MID(データ入力!F221,6,2))</f>
        <v/>
      </c>
      <c r="N223" s="214" t="str">
        <f>IF(データ入力!Q221="","",データ入力!Q221)</f>
        <v/>
      </c>
      <c r="O223" s="215" t="str">
        <f>IF(データ入力!L221="","",データ入力!L221)</f>
        <v/>
      </c>
      <c r="P223" s="216" t="str">
        <f>IF(データ入力!T221=0,"",データ入力!T221)</f>
        <v/>
      </c>
      <c r="Q223" s="259"/>
    </row>
    <row r="224" spans="1:17" ht="27.75" customHeight="1" x14ac:dyDescent="0.15">
      <c r="A224" s="227">
        <v>221</v>
      </c>
      <c r="B224" s="209" t="str">
        <f>IF(データ入力!B222="","",(データ入力!B222))</f>
        <v/>
      </c>
      <c r="C224" s="210" t="str">
        <f>IF(データ入力!N222="","",データ入力!N222)</f>
        <v/>
      </c>
      <c r="D224" s="211" t="str">
        <f>IF(データ入力!P222="","",データ入力!P222)</f>
        <v/>
      </c>
      <c r="E224" s="210" t="str">
        <f>IF(データ入力!C222="","",データ入力!C222)</f>
        <v/>
      </c>
      <c r="F224" s="212" t="str">
        <f>IF(データ入力!H222="","",データ入力!H222)</f>
        <v/>
      </c>
      <c r="G224" s="212" t="str">
        <f>IF(データ入力!G222="","",データ入力!G222)</f>
        <v/>
      </c>
      <c r="H224" s="208" t="str">
        <f>IF(データ入力!J222="","",IF(LEFT(データ入力!J222,1)="3","S",IF(LEFT(データ入力!J222,1)="4","H","R")))</f>
        <v/>
      </c>
      <c r="I224" s="213" t="str">
        <f>IF(データ入力!J222="","",MID(データ入力!J222,2,2)&amp;MID(データ入力!J222,4,2)&amp;MID(データ入力!J222,6,2))</f>
        <v/>
      </c>
      <c r="J224" s="213" t="str">
        <f>IF(データ入力!I222="","",データ入力!I222)</f>
        <v/>
      </c>
      <c r="K224" s="208" t="str">
        <f>IF(データ入力!D222="","",データ入力!D222)</f>
        <v/>
      </c>
      <c r="L224" s="208" t="str">
        <f>IF(データ入力!F222="","","R")</f>
        <v/>
      </c>
      <c r="M224" s="214" t="str">
        <f>IF(データ入力!F222="","",MID(データ入力!F222,2,2)&amp;MID(データ入力!F222,4,2)&amp;MID(データ入力!F222,6,2))</f>
        <v/>
      </c>
      <c r="N224" s="214" t="str">
        <f>IF(データ入力!Q222="","",データ入力!Q222)</f>
        <v/>
      </c>
      <c r="O224" s="215" t="str">
        <f>IF(データ入力!L222="","",データ入力!L222)</f>
        <v/>
      </c>
      <c r="P224" s="216" t="str">
        <f>IF(データ入力!T222=0,"",データ入力!T222)</f>
        <v/>
      </c>
      <c r="Q224" s="259"/>
    </row>
    <row r="225" spans="1:17" ht="27.75" customHeight="1" x14ac:dyDescent="0.15">
      <c r="A225" s="227">
        <v>222</v>
      </c>
      <c r="B225" s="209" t="str">
        <f>IF(データ入力!B223="","",(データ入力!B223))</f>
        <v/>
      </c>
      <c r="C225" s="210" t="str">
        <f>IF(データ入力!N223="","",データ入力!N223)</f>
        <v/>
      </c>
      <c r="D225" s="211" t="str">
        <f>IF(データ入力!P223="","",データ入力!P223)</f>
        <v/>
      </c>
      <c r="E225" s="210" t="str">
        <f>IF(データ入力!C223="","",データ入力!C223)</f>
        <v/>
      </c>
      <c r="F225" s="212" t="str">
        <f>IF(データ入力!H223="","",データ入力!H223)</f>
        <v/>
      </c>
      <c r="G225" s="212" t="str">
        <f>IF(データ入力!G223="","",データ入力!G223)</f>
        <v/>
      </c>
      <c r="H225" s="208" t="str">
        <f>IF(データ入力!J223="","",IF(LEFT(データ入力!J223,1)="3","S",IF(LEFT(データ入力!J223,1)="4","H","R")))</f>
        <v/>
      </c>
      <c r="I225" s="213" t="str">
        <f>IF(データ入力!J223="","",MID(データ入力!J223,2,2)&amp;MID(データ入力!J223,4,2)&amp;MID(データ入力!J223,6,2))</f>
        <v/>
      </c>
      <c r="J225" s="213" t="str">
        <f>IF(データ入力!I223="","",データ入力!I223)</f>
        <v/>
      </c>
      <c r="K225" s="208" t="str">
        <f>IF(データ入力!D223="","",データ入力!D223)</f>
        <v/>
      </c>
      <c r="L225" s="208" t="str">
        <f>IF(データ入力!F223="","","R")</f>
        <v/>
      </c>
      <c r="M225" s="214" t="str">
        <f>IF(データ入力!F223="","",MID(データ入力!F223,2,2)&amp;MID(データ入力!F223,4,2)&amp;MID(データ入力!F223,6,2))</f>
        <v/>
      </c>
      <c r="N225" s="214" t="str">
        <f>IF(データ入力!Q223="","",データ入力!Q223)</f>
        <v/>
      </c>
      <c r="O225" s="215" t="str">
        <f>IF(データ入力!L223="","",データ入力!L223)</f>
        <v/>
      </c>
      <c r="P225" s="216" t="str">
        <f>IF(データ入力!T223=0,"",データ入力!T223)</f>
        <v/>
      </c>
      <c r="Q225" s="259"/>
    </row>
    <row r="226" spans="1:17" ht="27.75" customHeight="1" x14ac:dyDescent="0.15">
      <c r="A226" s="227">
        <v>223</v>
      </c>
      <c r="B226" s="209" t="str">
        <f>IF(データ入力!B224="","",(データ入力!B224))</f>
        <v/>
      </c>
      <c r="C226" s="210" t="str">
        <f>IF(データ入力!N224="","",データ入力!N224)</f>
        <v/>
      </c>
      <c r="D226" s="211" t="str">
        <f>IF(データ入力!P224="","",データ入力!P224)</f>
        <v/>
      </c>
      <c r="E226" s="210" t="str">
        <f>IF(データ入力!C224="","",データ入力!C224)</f>
        <v/>
      </c>
      <c r="F226" s="212" t="str">
        <f>IF(データ入力!H224="","",データ入力!H224)</f>
        <v/>
      </c>
      <c r="G226" s="212" t="str">
        <f>IF(データ入力!G224="","",データ入力!G224)</f>
        <v/>
      </c>
      <c r="H226" s="208" t="str">
        <f>IF(データ入力!J224="","",IF(LEFT(データ入力!J224,1)="3","S",IF(LEFT(データ入力!J224,1)="4","H","R")))</f>
        <v/>
      </c>
      <c r="I226" s="213" t="str">
        <f>IF(データ入力!J224="","",MID(データ入力!J224,2,2)&amp;MID(データ入力!J224,4,2)&amp;MID(データ入力!J224,6,2))</f>
        <v/>
      </c>
      <c r="J226" s="213" t="str">
        <f>IF(データ入力!I224="","",データ入力!I224)</f>
        <v/>
      </c>
      <c r="K226" s="208" t="str">
        <f>IF(データ入力!D224="","",データ入力!D224)</f>
        <v/>
      </c>
      <c r="L226" s="208" t="str">
        <f>IF(データ入力!F224="","","R")</f>
        <v/>
      </c>
      <c r="M226" s="214" t="str">
        <f>IF(データ入力!F224="","",MID(データ入力!F224,2,2)&amp;MID(データ入力!F224,4,2)&amp;MID(データ入力!F224,6,2))</f>
        <v/>
      </c>
      <c r="N226" s="214" t="str">
        <f>IF(データ入力!Q224="","",データ入力!Q224)</f>
        <v/>
      </c>
      <c r="O226" s="215" t="str">
        <f>IF(データ入力!L224="","",データ入力!L224)</f>
        <v/>
      </c>
      <c r="P226" s="216" t="str">
        <f>IF(データ入力!T224=0,"",データ入力!T224)</f>
        <v/>
      </c>
      <c r="Q226" s="259"/>
    </row>
    <row r="227" spans="1:17" ht="27.75" customHeight="1" x14ac:dyDescent="0.15">
      <c r="A227" s="227">
        <v>224</v>
      </c>
      <c r="B227" s="209" t="str">
        <f>IF(データ入力!B225="","",(データ入力!B225))</f>
        <v/>
      </c>
      <c r="C227" s="210" t="str">
        <f>IF(データ入力!N225="","",データ入力!N225)</f>
        <v/>
      </c>
      <c r="D227" s="211" t="str">
        <f>IF(データ入力!P225="","",データ入力!P225)</f>
        <v/>
      </c>
      <c r="E227" s="210" t="str">
        <f>IF(データ入力!C225="","",データ入力!C225)</f>
        <v/>
      </c>
      <c r="F227" s="212" t="str">
        <f>IF(データ入力!H225="","",データ入力!H225)</f>
        <v/>
      </c>
      <c r="G227" s="212" t="str">
        <f>IF(データ入力!G225="","",データ入力!G225)</f>
        <v/>
      </c>
      <c r="H227" s="208" t="str">
        <f>IF(データ入力!J225="","",IF(LEFT(データ入力!J225,1)="3","S",IF(LEFT(データ入力!J225,1)="4","H","R")))</f>
        <v/>
      </c>
      <c r="I227" s="213" t="str">
        <f>IF(データ入力!J225="","",MID(データ入力!J225,2,2)&amp;MID(データ入力!J225,4,2)&amp;MID(データ入力!J225,6,2))</f>
        <v/>
      </c>
      <c r="J227" s="213" t="str">
        <f>IF(データ入力!I225="","",データ入力!I225)</f>
        <v/>
      </c>
      <c r="K227" s="208" t="str">
        <f>IF(データ入力!D225="","",データ入力!D225)</f>
        <v/>
      </c>
      <c r="L227" s="208" t="str">
        <f>IF(データ入力!F225="","","R")</f>
        <v/>
      </c>
      <c r="M227" s="214" t="str">
        <f>IF(データ入力!F225="","",MID(データ入力!F225,2,2)&amp;MID(データ入力!F225,4,2)&amp;MID(データ入力!F225,6,2))</f>
        <v/>
      </c>
      <c r="N227" s="214" t="str">
        <f>IF(データ入力!Q225="","",データ入力!Q225)</f>
        <v/>
      </c>
      <c r="O227" s="215" t="str">
        <f>IF(データ入力!L225="","",データ入力!L225)</f>
        <v/>
      </c>
      <c r="P227" s="216" t="str">
        <f>IF(データ入力!T225=0,"",データ入力!T225)</f>
        <v/>
      </c>
      <c r="Q227" s="259"/>
    </row>
    <row r="228" spans="1:17" ht="27.75" customHeight="1" x14ac:dyDescent="0.15">
      <c r="A228" s="227">
        <v>225</v>
      </c>
      <c r="B228" s="209" t="str">
        <f>IF(データ入力!B226="","",(データ入力!B226))</f>
        <v/>
      </c>
      <c r="C228" s="210" t="str">
        <f>IF(データ入力!N226="","",データ入力!N226)</f>
        <v/>
      </c>
      <c r="D228" s="211" t="str">
        <f>IF(データ入力!P226="","",データ入力!P226)</f>
        <v/>
      </c>
      <c r="E228" s="210" t="str">
        <f>IF(データ入力!C226="","",データ入力!C226)</f>
        <v/>
      </c>
      <c r="F228" s="212" t="str">
        <f>IF(データ入力!H226="","",データ入力!H226)</f>
        <v/>
      </c>
      <c r="G228" s="212" t="str">
        <f>IF(データ入力!G226="","",データ入力!G226)</f>
        <v/>
      </c>
      <c r="H228" s="208" t="str">
        <f>IF(データ入力!J226="","",IF(LEFT(データ入力!J226,1)="3","S",IF(LEFT(データ入力!J226,1)="4","H","R")))</f>
        <v/>
      </c>
      <c r="I228" s="213" t="str">
        <f>IF(データ入力!J226="","",MID(データ入力!J226,2,2)&amp;MID(データ入力!J226,4,2)&amp;MID(データ入力!J226,6,2))</f>
        <v/>
      </c>
      <c r="J228" s="213" t="str">
        <f>IF(データ入力!I226="","",データ入力!I226)</f>
        <v/>
      </c>
      <c r="K228" s="208" t="str">
        <f>IF(データ入力!D226="","",データ入力!D226)</f>
        <v/>
      </c>
      <c r="L228" s="208" t="str">
        <f>IF(データ入力!F226="","","R")</f>
        <v/>
      </c>
      <c r="M228" s="214" t="str">
        <f>IF(データ入力!F226="","",MID(データ入力!F226,2,2)&amp;MID(データ入力!F226,4,2)&amp;MID(データ入力!F226,6,2))</f>
        <v/>
      </c>
      <c r="N228" s="214" t="str">
        <f>IF(データ入力!Q226="","",データ入力!Q226)</f>
        <v/>
      </c>
      <c r="O228" s="215" t="str">
        <f>IF(データ入力!L226="","",データ入力!L226)</f>
        <v/>
      </c>
      <c r="P228" s="216" t="str">
        <f>IF(データ入力!T226=0,"",データ入力!T226)</f>
        <v/>
      </c>
      <c r="Q228" s="259"/>
    </row>
    <row r="229" spans="1:17" ht="27.75" customHeight="1" x14ac:dyDescent="0.15">
      <c r="A229" s="227">
        <v>226</v>
      </c>
      <c r="B229" s="209" t="str">
        <f>IF(データ入力!B227="","",(データ入力!B227))</f>
        <v/>
      </c>
      <c r="C229" s="210" t="str">
        <f>IF(データ入力!N227="","",データ入力!N227)</f>
        <v/>
      </c>
      <c r="D229" s="211" t="str">
        <f>IF(データ入力!P227="","",データ入力!P227)</f>
        <v/>
      </c>
      <c r="E229" s="210" t="str">
        <f>IF(データ入力!C227="","",データ入力!C227)</f>
        <v/>
      </c>
      <c r="F229" s="212" t="str">
        <f>IF(データ入力!H227="","",データ入力!H227)</f>
        <v/>
      </c>
      <c r="G229" s="212" t="str">
        <f>IF(データ入力!G227="","",データ入力!G227)</f>
        <v/>
      </c>
      <c r="H229" s="208" t="str">
        <f>IF(データ入力!J227="","",IF(LEFT(データ入力!J227,1)="3","S",IF(LEFT(データ入力!J227,1)="4","H","R")))</f>
        <v/>
      </c>
      <c r="I229" s="213" t="str">
        <f>IF(データ入力!J227="","",MID(データ入力!J227,2,2)&amp;MID(データ入力!J227,4,2)&amp;MID(データ入力!J227,6,2))</f>
        <v/>
      </c>
      <c r="J229" s="213" t="str">
        <f>IF(データ入力!I227="","",データ入力!I227)</f>
        <v/>
      </c>
      <c r="K229" s="208" t="str">
        <f>IF(データ入力!D227="","",データ入力!D227)</f>
        <v/>
      </c>
      <c r="L229" s="208" t="str">
        <f>IF(データ入力!F227="","","R")</f>
        <v/>
      </c>
      <c r="M229" s="214" t="str">
        <f>IF(データ入力!F227="","",MID(データ入力!F227,2,2)&amp;MID(データ入力!F227,4,2)&amp;MID(データ入力!F227,6,2))</f>
        <v/>
      </c>
      <c r="N229" s="214" t="str">
        <f>IF(データ入力!Q227="","",データ入力!Q227)</f>
        <v/>
      </c>
      <c r="O229" s="215" t="str">
        <f>IF(データ入力!L227="","",データ入力!L227)</f>
        <v/>
      </c>
      <c r="P229" s="216" t="str">
        <f>IF(データ入力!T227=0,"",データ入力!T227)</f>
        <v/>
      </c>
      <c r="Q229" s="259"/>
    </row>
    <row r="230" spans="1:17" ht="27.75" customHeight="1" x14ac:dyDescent="0.15">
      <c r="A230" s="227">
        <v>227</v>
      </c>
      <c r="B230" s="209" t="str">
        <f>IF(データ入力!B228="","",(データ入力!B228))</f>
        <v/>
      </c>
      <c r="C230" s="210" t="str">
        <f>IF(データ入力!N228="","",データ入力!N228)</f>
        <v/>
      </c>
      <c r="D230" s="211" t="str">
        <f>IF(データ入力!P228="","",データ入力!P228)</f>
        <v/>
      </c>
      <c r="E230" s="210" t="str">
        <f>IF(データ入力!C228="","",データ入力!C228)</f>
        <v/>
      </c>
      <c r="F230" s="212" t="str">
        <f>IF(データ入力!H228="","",データ入力!H228)</f>
        <v/>
      </c>
      <c r="G230" s="212" t="str">
        <f>IF(データ入力!G228="","",データ入力!G228)</f>
        <v/>
      </c>
      <c r="H230" s="208" t="str">
        <f>IF(データ入力!J228="","",IF(LEFT(データ入力!J228,1)="3","S",IF(LEFT(データ入力!J228,1)="4","H","R")))</f>
        <v/>
      </c>
      <c r="I230" s="213" t="str">
        <f>IF(データ入力!J228="","",MID(データ入力!J228,2,2)&amp;MID(データ入力!J228,4,2)&amp;MID(データ入力!J228,6,2))</f>
        <v/>
      </c>
      <c r="J230" s="213" t="str">
        <f>IF(データ入力!I228="","",データ入力!I228)</f>
        <v/>
      </c>
      <c r="K230" s="208" t="str">
        <f>IF(データ入力!D228="","",データ入力!D228)</f>
        <v/>
      </c>
      <c r="L230" s="208" t="str">
        <f>IF(データ入力!F228="","","R")</f>
        <v/>
      </c>
      <c r="M230" s="214" t="str">
        <f>IF(データ入力!F228="","",MID(データ入力!F228,2,2)&amp;MID(データ入力!F228,4,2)&amp;MID(データ入力!F228,6,2))</f>
        <v/>
      </c>
      <c r="N230" s="214" t="str">
        <f>IF(データ入力!Q228="","",データ入力!Q228)</f>
        <v/>
      </c>
      <c r="O230" s="215" t="str">
        <f>IF(データ入力!L228="","",データ入力!L228)</f>
        <v/>
      </c>
      <c r="P230" s="216" t="str">
        <f>IF(データ入力!T228=0,"",データ入力!T228)</f>
        <v/>
      </c>
      <c r="Q230" s="259"/>
    </row>
    <row r="231" spans="1:17" ht="27.75" customHeight="1" x14ac:dyDescent="0.15">
      <c r="A231" s="227">
        <v>228</v>
      </c>
      <c r="B231" s="209" t="str">
        <f>IF(データ入力!B229="","",(データ入力!B229))</f>
        <v/>
      </c>
      <c r="C231" s="210" t="str">
        <f>IF(データ入力!N229="","",データ入力!N229)</f>
        <v/>
      </c>
      <c r="D231" s="211" t="str">
        <f>IF(データ入力!P229="","",データ入力!P229)</f>
        <v/>
      </c>
      <c r="E231" s="210" t="str">
        <f>IF(データ入力!C229="","",データ入力!C229)</f>
        <v/>
      </c>
      <c r="F231" s="212" t="str">
        <f>IF(データ入力!H229="","",データ入力!H229)</f>
        <v/>
      </c>
      <c r="G231" s="212" t="str">
        <f>IF(データ入力!G229="","",データ入力!G229)</f>
        <v/>
      </c>
      <c r="H231" s="208" t="str">
        <f>IF(データ入力!J229="","",IF(LEFT(データ入力!J229,1)="3","S",IF(LEFT(データ入力!J229,1)="4","H","R")))</f>
        <v/>
      </c>
      <c r="I231" s="213" t="str">
        <f>IF(データ入力!J229="","",MID(データ入力!J229,2,2)&amp;MID(データ入力!J229,4,2)&amp;MID(データ入力!J229,6,2))</f>
        <v/>
      </c>
      <c r="J231" s="213" t="str">
        <f>IF(データ入力!I229="","",データ入力!I229)</f>
        <v/>
      </c>
      <c r="K231" s="208" t="str">
        <f>IF(データ入力!D229="","",データ入力!D229)</f>
        <v/>
      </c>
      <c r="L231" s="208" t="str">
        <f>IF(データ入力!F229="","","R")</f>
        <v/>
      </c>
      <c r="M231" s="214" t="str">
        <f>IF(データ入力!F229="","",MID(データ入力!F229,2,2)&amp;MID(データ入力!F229,4,2)&amp;MID(データ入力!F229,6,2))</f>
        <v/>
      </c>
      <c r="N231" s="214" t="str">
        <f>IF(データ入力!Q229="","",データ入力!Q229)</f>
        <v/>
      </c>
      <c r="O231" s="215" t="str">
        <f>IF(データ入力!L229="","",データ入力!L229)</f>
        <v/>
      </c>
      <c r="P231" s="216" t="str">
        <f>IF(データ入力!T229=0,"",データ入力!T229)</f>
        <v/>
      </c>
      <c r="Q231" s="259"/>
    </row>
    <row r="232" spans="1:17" ht="27.75" customHeight="1" x14ac:dyDescent="0.15">
      <c r="A232" s="227">
        <v>229</v>
      </c>
      <c r="B232" s="209" t="str">
        <f>IF(データ入力!B230="","",(データ入力!B230))</f>
        <v/>
      </c>
      <c r="C232" s="210" t="str">
        <f>IF(データ入力!N230="","",データ入力!N230)</f>
        <v/>
      </c>
      <c r="D232" s="211" t="str">
        <f>IF(データ入力!P230="","",データ入力!P230)</f>
        <v/>
      </c>
      <c r="E232" s="210" t="str">
        <f>IF(データ入力!C230="","",データ入力!C230)</f>
        <v/>
      </c>
      <c r="F232" s="212" t="str">
        <f>IF(データ入力!H230="","",データ入力!H230)</f>
        <v/>
      </c>
      <c r="G232" s="212" t="str">
        <f>IF(データ入力!G230="","",データ入力!G230)</f>
        <v/>
      </c>
      <c r="H232" s="208" t="str">
        <f>IF(データ入力!J230="","",IF(LEFT(データ入力!J230,1)="3","S",IF(LEFT(データ入力!J230,1)="4","H","R")))</f>
        <v/>
      </c>
      <c r="I232" s="213" t="str">
        <f>IF(データ入力!J230="","",MID(データ入力!J230,2,2)&amp;MID(データ入力!J230,4,2)&amp;MID(データ入力!J230,6,2))</f>
        <v/>
      </c>
      <c r="J232" s="213" t="str">
        <f>IF(データ入力!I230="","",データ入力!I230)</f>
        <v/>
      </c>
      <c r="K232" s="208" t="str">
        <f>IF(データ入力!D230="","",データ入力!D230)</f>
        <v/>
      </c>
      <c r="L232" s="208" t="str">
        <f>IF(データ入力!F230="","","R")</f>
        <v/>
      </c>
      <c r="M232" s="214" t="str">
        <f>IF(データ入力!F230="","",MID(データ入力!F230,2,2)&amp;MID(データ入力!F230,4,2)&amp;MID(データ入力!F230,6,2))</f>
        <v/>
      </c>
      <c r="N232" s="214" t="str">
        <f>IF(データ入力!Q230="","",データ入力!Q230)</f>
        <v/>
      </c>
      <c r="O232" s="215" t="str">
        <f>IF(データ入力!L230="","",データ入力!L230)</f>
        <v/>
      </c>
      <c r="P232" s="216" t="str">
        <f>IF(データ入力!T230=0,"",データ入力!T230)</f>
        <v/>
      </c>
      <c r="Q232" s="259"/>
    </row>
    <row r="233" spans="1:17" ht="27.75" customHeight="1" x14ac:dyDescent="0.15">
      <c r="A233" s="227">
        <v>230</v>
      </c>
      <c r="B233" s="209" t="str">
        <f>IF(データ入力!B231="","",(データ入力!B231))</f>
        <v/>
      </c>
      <c r="C233" s="210" t="str">
        <f>IF(データ入力!N231="","",データ入力!N231)</f>
        <v/>
      </c>
      <c r="D233" s="211" t="str">
        <f>IF(データ入力!P231="","",データ入力!P231)</f>
        <v/>
      </c>
      <c r="E233" s="210" t="str">
        <f>IF(データ入力!C231="","",データ入力!C231)</f>
        <v/>
      </c>
      <c r="F233" s="212" t="str">
        <f>IF(データ入力!H231="","",データ入力!H231)</f>
        <v/>
      </c>
      <c r="G233" s="212" t="str">
        <f>IF(データ入力!G231="","",データ入力!G231)</f>
        <v/>
      </c>
      <c r="H233" s="208" t="str">
        <f>IF(データ入力!J231="","",IF(LEFT(データ入力!J231,1)="3","S",IF(LEFT(データ入力!J231,1)="4","H","R")))</f>
        <v/>
      </c>
      <c r="I233" s="213" t="str">
        <f>IF(データ入力!J231="","",MID(データ入力!J231,2,2)&amp;MID(データ入力!J231,4,2)&amp;MID(データ入力!J231,6,2))</f>
        <v/>
      </c>
      <c r="J233" s="213" t="str">
        <f>IF(データ入力!I231="","",データ入力!I231)</f>
        <v/>
      </c>
      <c r="K233" s="208" t="str">
        <f>IF(データ入力!D231="","",データ入力!D231)</f>
        <v/>
      </c>
      <c r="L233" s="208" t="str">
        <f>IF(データ入力!F231="","","R")</f>
        <v/>
      </c>
      <c r="M233" s="214" t="str">
        <f>IF(データ入力!F231="","",MID(データ入力!F231,2,2)&amp;MID(データ入力!F231,4,2)&amp;MID(データ入力!F231,6,2))</f>
        <v/>
      </c>
      <c r="N233" s="214" t="str">
        <f>IF(データ入力!Q231="","",データ入力!Q231)</f>
        <v/>
      </c>
      <c r="O233" s="215" t="str">
        <f>IF(データ入力!L231="","",データ入力!L231)</f>
        <v/>
      </c>
      <c r="P233" s="216" t="str">
        <f>IF(データ入力!T231=0,"",データ入力!T231)</f>
        <v/>
      </c>
      <c r="Q233" s="259"/>
    </row>
    <row r="234" spans="1:17" ht="27.75" customHeight="1" x14ac:dyDescent="0.15">
      <c r="A234" s="227">
        <v>231</v>
      </c>
      <c r="B234" s="209" t="str">
        <f>IF(データ入力!B232="","",(データ入力!B232))</f>
        <v/>
      </c>
      <c r="C234" s="210" t="str">
        <f>IF(データ入力!N232="","",データ入力!N232)</f>
        <v/>
      </c>
      <c r="D234" s="211" t="str">
        <f>IF(データ入力!P232="","",データ入力!P232)</f>
        <v/>
      </c>
      <c r="E234" s="210" t="str">
        <f>IF(データ入力!C232="","",データ入力!C232)</f>
        <v/>
      </c>
      <c r="F234" s="212" t="str">
        <f>IF(データ入力!H232="","",データ入力!H232)</f>
        <v/>
      </c>
      <c r="G234" s="212" t="str">
        <f>IF(データ入力!G232="","",データ入力!G232)</f>
        <v/>
      </c>
      <c r="H234" s="208" t="str">
        <f>IF(データ入力!J232="","",IF(LEFT(データ入力!J232,1)="3","S",IF(LEFT(データ入力!J232,1)="4","H","R")))</f>
        <v/>
      </c>
      <c r="I234" s="213" t="str">
        <f>IF(データ入力!J232="","",MID(データ入力!J232,2,2)&amp;MID(データ入力!J232,4,2)&amp;MID(データ入力!J232,6,2))</f>
        <v/>
      </c>
      <c r="J234" s="213" t="str">
        <f>IF(データ入力!I232="","",データ入力!I232)</f>
        <v/>
      </c>
      <c r="K234" s="208" t="str">
        <f>IF(データ入力!D232="","",データ入力!D232)</f>
        <v/>
      </c>
      <c r="L234" s="208" t="str">
        <f>IF(データ入力!F232="","","R")</f>
        <v/>
      </c>
      <c r="M234" s="214" t="str">
        <f>IF(データ入力!F232="","",MID(データ入力!F232,2,2)&amp;MID(データ入力!F232,4,2)&amp;MID(データ入力!F232,6,2))</f>
        <v/>
      </c>
      <c r="N234" s="214" t="str">
        <f>IF(データ入力!Q232="","",データ入力!Q232)</f>
        <v/>
      </c>
      <c r="O234" s="215" t="str">
        <f>IF(データ入力!L232="","",データ入力!L232)</f>
        <v/>
      </c>
      <c r="P234" s="216" t="str">
        <f>IF(データ入力!T232=0,"",データ入力!T232)</f>
        <v/>
      </c>
      <c r="Q234" s="259"/>
    </row>
    <row r="235" spans="1:17" ht="27.75" customHeight="1" x14ac:dyDescent="0.15">
      <c r="A235" s="227">
        <v>232</v>
      </c>
      <c r="B235" s="209" t="str">
        <f>IF(データ入力!B233="","",(データ入力!B233))</f>
        <v/>
      </c>
      <c r="C235" s="210" t="str">
        <f>IF(データ入力!N233="","",データ入力!N233)</f>
        <v/>
      </c>
      <c r="D235" s="211" t="str">
        <f>IF(データ入力!P233="","",データ入力!P233)</f>
        <v/>
      </c>
      <c r="E235" s="210" t="str">
        <f>IF(データ入力!C233="","",データ入力!C233)</f>
        <v/>
      </c>
      <c r="F235" s="212" t="str">
        <f>IF(データ入力!H233="","",データ入力!H233)</f>
        <v/>
      </c>
      <c r="G235" s="212" t="str">
        <f>IF(データ入力!G233="","",データ入力!G233)</f>
        <v/>
      </c>
      <c r="H235" s="208" t="str">
        <f>IF(データ入力!J233="","",IF(LEFT(データ入力!J233,1)="3","S",IF(LEFT(データ入力!J233,1)="4","H","R")))</f>
        <v/>
      </c>
      <c r="I235" s="213" t="str">
        <f>IF(データ入力!J233="","",MID(データ入力!J233,2,2)&amp;MID(データ入力!J233,4,2)&amp;MID(データ入力!J233,6,2))</f>
        <v/>
      </c>
      <c r="J235" s="213" t="str">
        <f>IF(データ入力!I233="","",データ入力!I233)</f>
        <v/>
      </c>
      <c r="K235" s="208" t="str">
        <f>IF(データ入力!D233="","",データ入力!D233)</f>
        <v/>
      </c>
      <c r="L235" s="208" t="str">
        <f>IF(データ入力!F233="","","R")</f>
        <v/>
      </c>
      <c r="M235" s="214" t="str">
        <f>IF(データ入力!F233="","",MID(データ入力!F233,2,2)&amp;MID(データ入力!F233,4,2)&amp;MID(データ入力!F233,6,2))</f>
        <v/>
      </c>
      <c r="N235" s="214" t="str">
        <f>IF(データ入力!Q233="","",データ入力!Q233)</f>
        <v/>
      </c>
      <c r="O235" s="215" t="str">
        <f>IF(データ入力!L233="","",データ入力!L233)</f>
        <v/>
      </c>
      <c r="P235" s="216" t="str">
        <f>IF(データ入力!T233=0,"",データ入力!T233)</f>
        <v/>
      </c>
      <c r="Q235" s="259"/>
    </row>
    <row r="236" spans="1:17" ht="27.75" customHeight="1" x14ac:dyDescent="0.15">
      <c r="A236" s="227">
        <v>233</v>
      </c>
      <c r="B236" s="209" t="str">
        <f>IF(データ入力!B234="","",(データ入力!B234))</f>
        <v/>
      </c>
      <c r="C236" s="210" t="str">
        <f>IF(データ入力!N234="","",データ入力!N234)</f>
        <v/>
      </c>
      <c r="D236" s="211" t="str">
        <f>IF(データ入力!P234="","",データ入力!P234)</f>
        <v/>
      </c>
      <c r="E236" s="210" t="str">
        <f>IF(データ入力!C234="","",データ入力!C234)</f>
        <v/>
      </c>
      <c r="F236" s="212" t="str">
        <f>IF(データ入力!H234="","",データ入力!H234)</f>
        <v/>
      </c>
      <c r="G236" s="212" t="str">
        <f>IF(データ入力!G234="","",データ入力!G234)</f>
        <v/>
      </c>
      <c r="H236" s="208" t="str">
        <f>IF(データ入力!J234="","",IF(LEFT(データ入力!J234,1)="3","S",IF(LEFT(データ入力!J234,1)="4","H","R")))</f>
        <v/>
      </c>
      <c r="I236" s="213" t="str">
        <f>IF(データ入力!J234="","",MID(データ入力!J234,2,2)&amp;MID(データ入力!J234,4,2)&amp;MID(データ入力!J234,6,2))</f>
        <v/>
      </c>
      <c r="J236" s="213" t="str">
        <f>IF(データ入力!I234="","",データ入力!I234)</f>
        <v/>
      </c>
      <c r="K236" s="208" t="str">
        <f>IF(データ入力!D234="","",データ入力!D234)</f>
        <v/>
      </c>
      <c r="L236" s="208" t="str">
        <f>IF(データ入力!F234="","","R")</f>
        <v/>
      </c>
      <c r="M236" s="214" t="str">
        <f>IF(データ入力!F234="","",MID(データ入力!F234,2,2)&amp;MID(データ入力!F234,4,2)&amp;MID(データ入力!F234,6,2))</f>
        <v/>
      </c>
      <c r="N236" s="214" t="str">
        <f>IF(データ入力!Q234="","",データ入力!Q234)</f>
        <v/>
      </c>
      <c r="O236" s="215" t="str">
        <f>IF(データ入力!L234="","",データ入力!L234)</f>
        <v/>
      </c>
      <c r="P236" s="216" t="str">
        <f>IF(データ入力!T234=0,"",データ入力!T234)</f>
        <v/>
      </c>
      <c r="Q236" s="259"/>
    </row>
    <row r="237" spans="1:17" ht="27.75" customHeight="1" x14ac:dyDescent="0.15">
      <c r="A237" s="227">
        <v>234</v>
      </c>
      <c r="B237" s="209" t="str">
        <f>IF(データ入力!B235="","",(データ入力!B235))</f>
        <v/>
      </c>
      <c r="C237" s="210" t="str">
        <f>IF(データ入力!N235="","",データ入力!N235)</f>
        <v/>
      </c>
      <c r="D237" s="211" t="str">
        <f>IF(データ入力!P235="","",データ入力!P235)</f>
        <v/>
      </c>
      <c r="E237" s="210" t="str">
        <f>IF(データ入力!C235="","",データ入力!C235)</f>
        <v/>
      </c>
      <c r="F237" s="212" t="str">
        <f>IF(データ入力!H235="","",データ入力!H235)</f>
        <v/>
      </c>
      <c r="G237" s="212" t="str">
        <f>IF(データ入力!G235="","",データ入力!G235)</f>
        <v/>
      </c>
      <c r="H237" s="208" t="str">
        <f>IF(データ入力!J235="","",IF(LEFT(データ入力!J235,1)="3","S",IF(LEFT(データ入力!J235,1)="4","H","R")))</f>
        <v/>
      </c>
      <c r="I237" s="213" t="str">
        <f>IF(データ入力!J235="","",MID(データ入力!J235,2,2)&amp;MID(データ入力!J235,4,2)&amp;MID(データ入力!J235,6,2))</f>
        <v/>
      </c>
      <c r="J237" s="213" t="str">
        <f>IF(データ入力!I235="","",データ入力!I235)</f>
        <v/>
      </c>
      <c r="K237" s="208" t="str">
        <f>IF(データ入力!D235="","",データ入力!D235)</f>
        <v/>
      </c>
      <c r="L237" s="208" t="str">
        <f>IF(データ入力!F235="","","R")</f>
        <v/>
      </c>
      <c r="M237" s="214" t="str">
        <f>IF(データ入力!F235="","",MID(データ入力!F235,2,2)&amp;MID(データ入力!F235,4,2)&amp;MID(データ入力!F235,6,2))</f>
        <v/>
      </c>
      <c r="N237" s="214" t="str">
        <f>IF(データ入力!Q235="","",データ入力!Q235)</f>
        <v/>
      </c>
      <c r="O237" s="215" t="str">
        <f>IF(データ入力!L235="","",データ入力!L235)</f>
        <v/>
      </c>
      <c r="P237" s="216" t="str">
        <f>IF(データ入力!T235=0,"",データ入力!T235)</f>
        <v/>
      </c>
      <c r="Q237" s="259"/>
    </row>
    <row r="238" spans="1:17" ht="27.75" customHeight="1" x14ac:dyDescent="0.15">
      <c r="A238" s="227">
        <v>235</v>
      </c>
      <c r="B238" s="209" t="str">
        <f>IF(データ入力!B236="","",(データ入力!B236))</f>
        <v/>
      </c>
      <c r="C238" s="210" t="str">
        <f>IF(データ入力!N236="","",データ入力!N236)</f>
        <v/>
      </c>
      <c r="D238" s="211" t="str">
        <f>IF(データ入力!P236="","",データ入力!P236)</f>
        <v/>
      </c>
      <c r="E238" s="210" t="str">
        <f>IF(データ入力!C236="","",データ入力!C236)</f>
        <v/>
      </c>
      <c r="F238" s="212" t="str">
        <f>IF(データ入力!H236="","",データ入力!H236)</f>
        <v/>
      </c>
      <c r="G238" s="212" t="str">
        <f>IF(データ入力!G236="","",データ入力!G236)</f>
        <v/>
      </c>
      <c r="H238" s="208" t="str">
        <f>IF(データ入力!J236="","",IF(LEFT(データ入力!J236,1)="3","S",IF(LEFT(データ入力!J236,1)="4","H","R")))</f>
        <v/>
      </c>
      <c r="I238" s="213" t="str">
        <f>IF(データ入力!J236="","",MID(データ入力!J236,2,2)&amp;MID(データ入力!J236,4,2)&amp;MID(データ入力!J236,6,2))</f>
        <v/>
      </c>
      <c r="J238" s="213" t="str">
        <f>IF(データ入力!I236="","",データ入力!I236)</f>
        <v/>
      </c>
      <c r="K238" s="208" t="str">
        <f>IF(データ入力!D236="","",データ入力!D236)</f>
        <v/>
      </c>
      <c r="L238" s="208" t="str">
        <f>IF(データ入力!F236="","","R")</f>
        <v/>
      </c>
      <c r="M238" s="214" t="str">
        <f>IF(データ入力!F236="","",MID(データ入力!F236,2,2)&amp;MID(データ入力!F236,4,2)&amp;MID(データ入力!F236,6,2))</f>
        <v/>
      </c>
      <c r="N238" s="214" t="str">
        <f>IF(データ入力!Q236="","",データ入力!Q236)</f>
        <v/>
      </c>
      <c r="O238" s="215" t="str">
        <f>IF(データ入力!L236="","",データ入力!L236)</f>
        <v/>
      </c>
      <c r="P238" s="216" t="str">
        <f>IF(データ入力!T236=0,"",データ入力!T236)</f>
        <v/>
      </c>
      <c r="Q238" s="259"/>
    </row>
    <row r="239" spans="1:17" ht="27.75" customHeight="1" x14ac:dyDescent="0.15">
      <c r="A239" s="227">
        <v>236</v>
      </c>
      <c r="B239" s="209" t="str">
        <f>IF(データ入力!B237="","",(データ入力!B237))</f>
        <v/>
      </c>
      <c r="C239" s="210" t="str">
        <f>IF(データ入力!N237="","",データ入力!N237)</f>
        <v/>
      </c>
      <c r="D239" s="211" t="str">
        <f>IF(データ入力!P237="","",データ入力!P237)</f>
        <v/>
      </c>
      <c r="E239" s="210" t="str">
        <f>IF(データ入力!C237="","",データ入力!C237)</f>
        <v/>
      </c>
      <c r="F239" s="212" t="str">
        <f>IF(データ入力!H237="","",データ入力!H237)</f>
        <v/>
      </c>
      <c r="G239" s="212" t="str">
        <f>IF(データ入力!G237="","",データ入力!G237)</f>
        <v/>
      </c>
      <c r="H239" s="208" t="str">
        <f>IF(データ入力!J237="","",IF(LEFT(データ入力!J237,1)="3","S",IF(LEFT(データ入力!J237,1)="4","H","R")))</f>
        <v/>
      </c>
      <c r="I239" s="213" t="str">
        <f>IF(データ入力!J237="","",MID(データ入力!J237,2,2)&amp;MID(データ入力!J237,4,2)&amp;MID(データ入力!J237,6,2))</f>
        <v/>
      </c>
      <c r="J239" s="213" t="str">
        <f>IF(データ入力!I237="","",データ入力!I237)</f>
        <v/>
      </c>
      <c r="K239" s="208" t="str">
        <f>IF(データ入力!D237="","",データ入力!D237)</f>
        <v/>
      </c>
      <c r="L239" s="208" t="str">
        <f>IF(データ入力!F237="","","R")</f>
        <v/>
      </c>
      <c r="M239" s="214" t="str">
        <f>IF(データ入力!F237="","",MID(データ入力!F237,2,2)&amp;MID(データ入力!F237,4,2)&amp;MID(データ入力!F237,6,2))</f>
        <v/>
      </c>
      <c r="N239" s="214" t="str">
        <f>IF(データ入力!Q237="","",データ入力!Q237)</f>
        <v/>
      </c>
      <c r="O239" s="215" t="str">
        <f>IF(データ入力!L237="","",データ入力!L237)</f>
        <v/>
      </c>
      <c r="P239" s="216" t="str">
        <f>IF(データ入力!T237=0,"",データ入力!T237)</f>
        <v/>
      </c>
      <c r="Q239" s="259"/>
    </row>
    <row r="240" spans="1:17" ht="27.75" customHeight="1" x14ac:dyDescent="0.15">
      <c r="A240" s="227">
        <v>237</v>
      </c>
      <c r="B240" s="209" t="str">
        <f>IF(データ入力!B238="","",(データ入力!B238))</f>
        <v/>
      </c>
      <c r="C240" s="210" t="str">
        <f>IF(データ入力!N238="","",データ入力!N238)</f>
        <v/>
      </c>
      <c r="D240" s="211" t="str">
        <f>IF(データ入力!P238="","",データ入力!P238)</f>
        <v/>
      </c>
      <c r="E240" s="210" t="str">
        <f>IF(データ入力!C238="","",データ入力!C238)</f>
        <v/>
      </c>
      <c r="F240" s="212" t="str">
        <f>IF(データ入力!H238="","",データ入力!H238)</f>
        <v/>
      </c>
      <c r="G240" s="212" t="str">
        <f>IF(データ入力!G238="","",データ入力!G238)</f>
        <v/>
      </c>
      <c r="H240" s="208" t="str">
        <f>IF(データ入力!J238="","",IF(LEFT(データ入力!J238,1)="3","S",IF(LEFT(データ入力!J238,1)="4","H","R")))</f>
        <v/>
      </c>
      <c r="I240" s="213" t="str">
        <f>IF(データ入力!J238="","",MID(データ入力!J238,2,2)&amp;MID(データ入力!J238,4,2)&amp;MID(データ入力!J238,6,2))</f>
        <v/>
      </c>
      <c r="J240" s="213" t="str">
        <f>IF(データ入力!I238="","",データ入力!I238)</f>
        <v/>
      </c>
      <c r="K240" s="208" t="str">
        <f>IF(データ入力!D238="","",データ入力!D238)</f>
        <v/>
      </c>
      <c r="L240" s="208" t="str">
        <f>IF(データ入力!F238="","","R")</f>
        <v/>
      </c>
      <c r="M240" s="214" t="str">
        <f>IF(データ入力!F238="","",MID(データ入力!F238,2,2)&amp;MID(データ入力!F238,4,2)&amp;MID(データ入力!F238,6,2))</f>
        <v/>
      </c>
      <c r="N240" s="214" t="str">
        <f>IF(データ入力!Q238="","",データ入力!Q238)</f>
        <v/>
      </c>
      <c r="O240" s="215" t="str">
        <f>IF(データ入力!L238="","",データ入力!L238)</f>
        <v/>
      </c>
      <c r="P240" s="216" t="str">
        <f>IF(データ入力!T238=0,"",データ入力!T238)</f>
        <v/>
      </c>
      <c r="Q240" s="259"/>
    </row>
    <row r="241" spans="1:17" ht="27.75" customHeight="1" x14ac:dyDescent="0.15">
      <c r="A241" s="227">
        <v>238</v>
      </c>
      <c r="B241" s="209" t="str">
        <f>IF(データ入力!B239="","",(データ入力!B239))</f>
        <v/>
      </c>
      <c r="C241" s="210" t="str">
        <f>IF(データ入力!N239="","",データ入力!N239)</f>
        <v/>
      </c>
      <c r="D241" s="211" t="str">
        <f>IF(データ入力!P239="","",データ入力!P239)</f>
        <v/>
      </c>
      <c r="E241" s="210" t="str">
        <f>IF(データ入力!C239="","",データ入力!C239)</f>
        <v/>
      </c>
      <c r="F241" s="212" t="str">
        <f>IF(データ入力!H239="","",データ入力!H239)</f>
        <v/>
      </c>
      <c r="G241" s="212" t="str">
        <f>IF(データ入力!G239="","",データ入力!G239)</f>
        <v/>
      </c>
      <c r="H241" s="208" t="str">
        <f>IF(データ入力!J239="","",IF(LEFT(データ入力!J239,1)="3","S",IF(LEFT(データ入力!J239,1)="4","H","R")))</f>
        <v/>
      </c>
      <c r="I241" s="213" t="str">
        <f>IF(データ入力!J239="","",MID(データ入力!J239,2,2)&amp;MID(データ入力!J239,4,2)&amp;MID(データ入力!J239,6,2))</f>
        <v/>
      </c>
      <c r="J241" s="213" t="str">
        <f>IF(データ入力!I239="","",データ入力!I239)</f>
        <v/>
      </c>
      <c r="K241" s="208" t="str">
        <f>IF(データ入力!D239="","",データ入力!D239)</f>
        <v/>
      </c>
      <c r="L241" s="208" t="str">
        <f>IF(データ入力!F239="","","R")</f>
        <v/>
      </c>
      <c r="M241" s="214" t="str">
        <f>IF(データ入力!F239="","",MID(データ入力!F239,2,2)&amp;MID(データ入力!F239,4,2)&amp;MID(データ入力!F239,6,2))</f>
        <v/>
      </c>
      <c r="N241" s="214" t="str">
        <f>IF(データ入力!Q239="","",データ入力!Q239)</f>
        <v/>
      </c>
      <c r="O241" s="215" t="str">
        <f>IF(データ入力!L239="","",データ入力!L239)</f>
        <v/>
      </c>
      <c r="P241" s="216" t="str">
        <f>IF(データ入力!T239=0,"",データ入力!T239)</f>
        <v/>
      </c>
      <c r="Q241" s="259"/>
    </row>
    <row r="242" spans="1:17" ht="27.75" customHeight="1" x14ac:dyDescent="0.15">
      <c r="A242" s="227">
        <v>239</v>
      </c>
      <c r="B242" s="209" t="str">
        <f>IF(データ入力!B240="","",(データ入力!B240))</f>
        <v/>
      </c>
      <c r="C242" s="210" t="str">
        <f>IF(データ入力!N240="","",データ入力!N240)</f>
        <v/>
      </c>
      <c r="D242" s="211" t="str">
        <f>IF(データ入力!P240="","",データ入力!P240)</f>
        <v/>
      </c>
      <c r="E242" s="210" t="str">
        <f>IF(データ入力!C240="","",データ入力!C240)</f>
        <v/>
      </c>
      <c r="F242" s="212" t="str">
        <f>IF(データ入力!H240="","",データ入力!H240)</f>
        <v/>
      </c>
      <c r="G242" s="212" t="str">
        <f>IF(データ入力!G240="","",データ入力!G240)</f>
        <v/>
      </c>
      <c r="H242" s="208" t="str">
        <f>IF(データ入力!J240="","",IF(LEFT(データ入力!J240,1)="3","S",IF(LEFT(データ入力!J240,1)="4","H","R")))</f>
        <v/>
      </c>
      <c r="I242" s="213" t="str">
        <f>IF(データ入力!J240="","",MID(データ入力!J240,2,2)&amp;MID(データ入力!J240,4,2)&amp;MID(データ入力!J240,6,2))</f>
        <v/>
      </c>
      <c r="J242" s="213" t="str">
        <f>IF(データ入力!I240="","",データ入力!I240)</f>
        <v/>
      </c>
      <c r="K242" s="208" t="str">
        <f>IF(データ入力!D240="","",データ入力!D240)</f>
        <v/>
      </c>
      <c r="L242" s="208" t="str">
        <f>IF(データ入力!F240="","","R")</f>
        <v/>
      </c>
      <c r="M242" s="214" t="str">
        <f>IF(データ入力!F240="","",MID(データ入力!F240,2,2)&amp;MID(データ入力!F240,4,2)&amp;MID(データ入力!F240,6,2))</f>
        <v/>
      </c>
      <c r="N242" s="214" t="str">
        <f>IF(データ入力!Q240="","",データ入力!Q240)</f>
        <v/>
      </c>
      <c r="O242" s="215" t="str">
        <f>IF(データ入力!L240="","",データ入力!L240)</f>
        <v/>
      </c>
      <c r="P242" s="216" t="str">
        <f>IF(データ入力!T240=0,"",データ入力!T240)</f>
        <v/>
      </c>
      <c r="Q242" s="259"/>
    </row>
    <row r="243" spans="1:17" ht="27.75" customHeight="1" x14ac:dyDescent="0.15">
      <c r="A243" s="227">
        <v>240</v>
      </c>
      <c r="B243" s="209" t="str">
        <f>IF(データ入力!B241="","",(データ入力!B241))</f>
        <v/>
      </c>
      <c r="C243" s="210" t="str">
        <f>IF(データ入力!N241="","",データ入力!N241)</f>
        <v/>
      </c>
      <c r="D243" s="211" t="str">
        <f>IF(データ入力!P241="","",データ入力!P241)</f>
        <v/>
      </c>
      <c r="E243" s="210" t="str">
        <f>IF(データ入力!C241="","",データ入力!C241)</f>
        <v/>
      </c>
      <c r="F243" s="212" t="str">
        <f>IF(データ入力!H241="","",データ入力!H241)</f>
        <v/>
      </c>
      <c r="G243" s="212" t="str">
        <f>IF(データ入力!G241="","",データ入力!G241)</f>
        <v/>
      </c>
      <c r="H243" s="208" t="str">
        <f>IF(データ入力!J241="","",IF(LEFT(データ入力!J241,1)="3","S",IF(LEFT(データ入力!J241,1)="4","H","R")))</f>
        <v/>
      </c>
      <c r="I243" s="213" t="str">
        <f>IF(データ入力!J241="","",MID(データ入力!J241,2,2)&amp;MID(データ入力!J241,4,2)&amp;MID(データ入力!J241,6,2))</f>
        <v/>
      </c>
      <c r="J243" s="213" t="str">
        <f>IF(データ入力!I241="","",データ入力!I241)</f>
        <v/>
      </c>
      <c r="K243" s="208" t="str">
        <f>IF(データ入力!D241="","",データ入力!D241)</f>
        <v/>
      </c>
      <c r="L243" s="208" t="str">
        <f>IF(データ入力!F241="","","R")</f>
        <v/>
      </c>
      <c r="M243" s="214" t="str">
        <f>IF(データ入力!F241="","",MID(データ入力!F241,2,2)&amp;MID(データ入力!F241,4,2)&amp;MID(データ入力!F241,6,2))</f>
        <v/>
      </c>
      <c r="N243" s="214" t="str">
        <f>IF(データ入力!Q241="","",データ入力!Q241)</f>
        <v/>
      </c>
      <c r="O243" s="215" t="str">
        <f>IF(データ入力!L241="","",データ入力!L241)</f>
        <v/>
      </c>
      <c r="P243" s="216" t="str">
        <f>IF(データ入力!T241=0,"",データ入力!T241)</f>
        <v/>
      </c>
      <c r="Q243" s="259"/>
    </row>
    <row r="244" spans="1:17" ht="27.75" customHeight="1" x14ac:dyDescent="0.15">
      <c r="A244" s="227">
        <v>241</v>
      </c>
      <c r="B244" s="209" t="str">
        <f>IF(データ入力!B242="","",(データ入力!B242))</f>
        <v/>
      </c>
      <c r="C244" s="210" t="str">
        <f>IF(データ入力!N242="","",データ入力!N242)</f>
        <v/>
      </c>
      <c r="D244" s="211" t="str">
        <f>IF(データ入力!P242="","",データ入力!P242)</f>
        <v/>
      </c>
      <c r="E244" s="210" t="str">
        <f>IF(データ入力!C242="","",データ入力!C242)</f>
        <v/>
      </c>
      <c r="F244" s="212" t="str">
        <f>IF(データ入力!H242="","",データ入力!H242)</f>
        <v/>
      </c>
      <c r="G244" s="212" t="str">
        <f>IF(データ入力!G242="","",データ入力!G242)</f>
        <v/>
      </c>
      <c r="H244" s="208" t="str">
        <f>IF(データ入力!J242="","",IF(LEFT(データ入力!J242,1)="3","S",IF(LEFT(データ入力!J242,1)="4","H","R")))</f>
        <v/>
      </c>
      <c r="I244" s="213" t="str">
        <f>IF(データ入力!J242="","",MID(データ入力!J242,2,2)&amp;MID(データ入力!J242,4,2)&amp;MID(データ入力!J242,6,2))</f>
        <v/>
      </c>
      <c r="J244" s="213" t="str">
        <f>IF(データ入力!I242="","",データ入力!I242)</f>
        <v/>
      </c>
      <c r="K244" s="208" t="str">
        <f>IF(データ入力!D242="","",データ入力!D242)</f>
        <v/>
      </c>
      <c r="L244" s="208" t="str">
        <f>IF(データ入力!F242="","","R")</f>
        <v/>
      </c>
      <c r="M244" s="214" t="str">
        <f>IF(データ入力!F242="","",MID(データ入力!F242,2,2)&amp;MID(データ入力!F242,4,2)&amp;MID(データ入力!F242,6,2))</f>
        <v/>
      </c>
      <c r="N244" s="214" t="str">
        <f>IF(データ入力!Q242="","",データ入力!Q242)</f>
        <v/>
      </c>
      <c r="O244" s="215" t="str">
        <f>IF(データ入力!L242="","",データ入力!L242)</f>
        <v/>
      </c>
      <c r="P244" s="216" t="str">
        <f>IF(データ入力!T242=0,"",データ入力!T242)</f>
        <v/>
      </c>
      <c r="Q244" s="259"/>
    </row>
    <row r="245" spans="1:17" ht="27.75" customHeight="1" x14ac:dyDescent="0.15">
      <c r="A245" s="227">
        <v>242</v>
      </c>
      <c r="B245" s="209" t="str">
        <f>IF(データ入力!B243="","",(データ入力!B243))</f>
        <v/>
      </c>
      <c r="C245" s="210" t="str">
        <f>IF(データ入力!N243="","",データ入力!N243)</f>
        <v/>
      </c>
      <c r="D245" s="211" t="str">
        <f>IF(データ入力!P243="","",データ入力!P243)</f>
        <v/>
      </c>
      <c r="E245" s="210" t="str">
        <f>IF(データ入力!C243="","",データ入力!C243)</f>
        <v/>
      </c>
      <c r="F245" s="212" t="str">
        <f>IF(データ入力!H243="","",データ入力!H243)</f>
        <v/>
      </c>
      <c r="G245" s="212" t="str">
        <f>IF(データ入力!G243="","",データ入力!G243)</f>
        <v/>
      </c>
      <c r="H245" s="208" t="str">
        <f>IF(データ入力!J243="","",IF(LEFT(データ入力!J243,1)="3","S",IF(LEFT(データ入力!J243,1)="4","H","R")))</f>
        <v/>
      </c>
      <c r="I245" s="213" t="str">
        <f>IF(データ入力!J243="","",MID(データ入力!J243,2,2)&amp;MID(データ入力!J243,4,2)&amp;MID(データ入力!J243,6,2))</f>
        <v/>
      </c>
      <c r="J245" s="213" t="str">
        <f>IF(データ入力!I243="","",データ入力!I243)</f>
        <v/>
      </c>
      <c r="K245" s="208" t="str">
        <f>IF(データ入力!D243="","",データ入力!D243)</f>
        <v/>
      </c>
      <c r="L245" s="208" t="str">
        <f>IF(データ入力!F243="","","R")</f>
        <v/>
      </c>
      <c r="M245" s="214" t="str">
        <f>IF(データ入力!F243="","",MID(データ入力!F243,2,2)&amp;MID(データ入力!F243,4,2)&amp;MID(データ入力!F243,6,2))</f>
        <v/>
      </c>
      <c r="N245" s="214" t="str">
        <f>IF(データ入力!Q243="","",データ入力!Q243)</f>
        <v/>
      </c>
      <c r="O245" s="215" t="str">
        <f>IF(データ入力!L243="","",データ入力!L243)</f>
        <v/>
      </c>
      <c r="P245" s="216" t="str">
        <f>IF(データ入力!T243=0,"",データ入力!T243)</f>
        <v/>
      </c>
      <c r="Q245" s="259"/>
    </row>
    <row r="246" spans="1:17" ht="27.75" customHeight="1" x14ac:dyDescent="0.15">
      <c r="A246" s="227">
        <v>243</v>
      </c>
      <c r="B246" s="209" t="str">
        <f>IF(データ入力!B244="","",(データ入力!B244))</f>
        <v/>
      </c>
      <c r="C246" s="210" t="str">
        <f>IF(データ入力!N244="","",データ入力!N244)</f>
        <v/>
      </c>
      <c r="D246" s="211" t="str">
        <f>IF(データ入力!P244="","",データ入力!P244)</f>
        <v/>
      </c>
      <c r="E246" s="210" t="str">
        <f>IF(データ入力!C244="","",データ入力!C244)</f>
        <v/>
      </c>
      <c r="F246" s="212" t="str">
        <f>IF(データ入力!H244="","",データ入力!H244)</f>
        <v/>
      </c>
      <c r="G246" s="212" t="str">
        <f>IF(データ入力!G244="","",データ入力!G244)</f>
        <v/>
      </c>
      <c r="H246" s="208" t="str">
        <f>IF(データ入力!J244="","",IF(LEFT(データ入力!J244,1)="3","S",IF(LEFT(データ入力!J244,1)="4","H","R")))</f>
        <v/>
      </c>
      <c r="I246" s="213" t="str">
        <f>IF(データ入力!J244="","",MID(データ入力!J244,2,2)&amp;MID(データ入力!J244,4,2)&amp;MID(データ入力!J244,6,2))</f>
        <v/>
      </c>
      <c r="J246" s="213" t="str">
        <f>IF(データ入力!I244="","",データ入力!I244)</f>
        <v/>
      </c>
      <c r="K246" s="208" t="str">
        <f>IF(データ入力!D244="","",データ入力!D244)</f>
        <v/>
      </c>
      <c r="L246" s="208" t="str">
        <f>IF(データ入力!F244="","","R")</f>
        <v/>
      </c>
      <c r="M246" s="214" t="str">
        <f>IF(データ入力!F244="","",MID(データ入力!F244,2,2)&amp;MID(データ入力!F244,4,2)&amp;MID(データ入力!F244,6,2))</f>
        <v/>
      </c>
      <c r="N246" s="214" t="str">
        <f>IF(データ入力!Q244="","",データ入力!Q244)</f>
        <v/>
      </c>
      <c r="O246" s="215" t="str">
        <f>IF(データ入力!L244="","",データ入力!L244)</f>
        <v/>
      </c>
      <c r="P246" s="216" t="str">
        <f>IF(データ入力!T244=0,"",データ入力!T244)</f>
        <v/>
      </c>
      <c r="Q246" s="259"/>
    </row>
    <row r="247" spans="1:17" ht="27.75" customHeight="1" x14ac:dyDescent="0.15">
      <c r="A247" s="227">
        <v>244</v>
      </c>
      <c r="B247" s="209" t="str">
        <f>IF(データ入力!B245="","",(データ入力!B245))</f>
        <v/>
      </c>
      <c r="C247" s="210" t="str">
        <f>IF(データ入力!N245="","",データ入力!N245)</f>
        <v/>
      </c>
      <c r="D247" s="211" t="str">
        <f>IF(データ入力!P245="","",データ入力!P245)</f>
        <v/>
      </c>
      <c r="E247" s="210" t="str">
        <f>IF(データ入力!C245="","",データ入力!C245)</f>
        <v/>
      </c>
      <c r="F247" s="212" t="str">
        <f>IF(データ入力!H245="","",データ入力!H245)</f>
        <v/>
      </c>
      <c r="G247" s="212" t="str">
        <f>IF(データ入力!G245="","",データ入力!G245)</f>
        <v/>
      </c>
      <c r="H247" s="208" t="str">
        <f>IF(データ入力!J245="","",IF(LEFT(データ入力!J245,1)="3","S",IF(LEFT(データ入力!J245,1)="4","H","R")))</f>
        <v/>
      </c>
      <c r="I247" s="213" t="str">
        <f>IF(データ入力!J245="","",MID(データ入力!J245,2,2)&amp;MID(データ入力!J245,4,2)&amp;MID(データ入力!J245,6,2))</f>
        <v/>
      </c>
      <c r="J247" s="213" t="str">
        <f>IF(データ入力!I245="","",データ入力!I245)</f>
        <v/>
      </c>
      <c r="K247" s="208" t="str">
        <f>IF(データ入力!D245="","",データ入力!D245)</f>
        <v/>
      </c>
      <c r="L247" s="208" t="str">
        <f>IF(データ入力!F245="","","R")</f>
        <v/>
      </c>
      <c r="M247" s="214" t="str">
        <f>IF(データ入力!F245="","",MID(データ入力!F245,2,2)&amp;MID(データ入力!F245,4,2)&amp;MID(データ入力!F245,6,2))</f>
        <v/>
      </c>
      <c r="N247" s="214" t="str">
        <f>IF(データ入力!Q245="","",データ入力!Q245)</f>
        <v/>
      </c>
      <c r="O247" s="215" t="str">
        <f>IF(データ入力!L245="","",データ入力!L245)</f>
        <v/>
      </c>
      <c r="P247" s="216" t="str">
        <f>IF(データ入力!T245=0,"",データ入力!T245)</f>
        <v/>
      </c>
      <c r="Q247" s="259"/>
    </row>
    <row r="248" spans="1:17" ht="27.75" customHeight="1" x14ac:dyDescent="0.15">
      <c r="A248" s="227">
        <v>245</v>
      </c>
      <c r="B248" s="209" t="str">
        <f>IF(データ入力!B246="","",(データ入力!B246))</f>
        <v/>
      </c>
      <c r="C248" s="210" t="str">
        <f>IF(データ入力!N246="","",データ入力!N246)</f>
        <v/>
      </c>
      <c r="D248" s="211" t="str">
        <f>IF(データ入力!P246="","",データ入力!P246)</f>
        <v/>
      </c>
      <c r="E248" s="210" t="str">
        <f>IF(データ入力!C246="","",データ入力!C246)</f>
        <v/>
      </c>
      <c r="F248" s="212" t="str">
        <f>IF(データ入力!H246="","",データ入力!H246)</f>
        <v/>
      </c>
      <c r="G248" s="212" t="str">
        <f>IF(データ入力!G246="","",データ入力!G246)</f>
        <v/>
      </c>
      <c r="H248" s="208" t="str">
        <f>IF(データ入力!J246="","",IF(LEFT(データ入力!J246,1)="3","S",IF(LEFT(データ入力!J246,1)="4","H","R")))</f>
        <v/>
      </c>
      <c r="I248" s="213" t="str">
        <f>IF(データ入力!J246="","",MID(データ入力!J246,2,2)&amp;MID(データ入力!J246,4,2)&amp;MID(データ入力!J246,6,2))</f>
        <v/>
      </c>
      <c r="J248" s="213" t="str">
        <f>IF(データ入力!I246="","",データ入力!I246)</f>
        <v/>
      </c>
      <c r="K248" s="208" t="str">
        <f>IF(データ入力!D246="","",データ入力!D246)</f>
        <v/>
      </c>
      <c r="L248" s="208" t="str">
        <f>IF(データ入力!F246="","","R")</f>
        <v/>
      </c>
      <c r="M248" s="214" t="str">
        <f>IF(データ入力!F246="","",MID(データ入力!F246,2,2)&amp;MID(データ入力!F246,4,2)&amp;MID(データ入力!F246,6,2))</f>
        <v/>
      </c>
      <c r="N248" s="214" t="str">
        <f>IF(データ入力!Q246="","",データ入力!Q246)</f>
        <v/>
      </c>
      <c r="O248" s="215" t="str">
        <f>IF(データ入力!L246="","",データ入力!L246)</f>
        <v/>
      </c>
      <c r="P248" s="216" t="str">
        <f>IF(データ入力!T246=0,"",データ入力!T246)</f>
        <v/>
      </c>
      <c r="Q248" s="259"/>
    </row>
    <row r="249" spans="1:17" ht="27.75" customHeight="1" x14ac:dyDescent="0.15">
      <c r="A249" s="227">
        <v>246</v>
      </c>
      <c r="B249" s="209" t="str">
        <f>IF(データ入力!B247="","",(データ入力!B247))</f>
        <v/>
      </c>
      <c r="C249" s="210" t="str">
        <f>IF(データ入力!N247="","",データ入力!N247)</f>
        <v/>
      </c>
      <c r="D249" s="211" t="str">
        <f>IF(データ入力!P247="","",データ入力!P247)</f>
        <v/>
      </c>
      <c r="E249" s="210" t="str">
        <f>IF(データ入力!C247="","",データ入力!C247)</f>
        <v/>
      </c>
      <c r="F249" s="212" t="str">
        <f>IF(データ入力!H247="","",データ入力!H247)</f>
        <v/>
      </c>
      <c r="G249" s="212" t="str">
        <f>IF(データ入力!G247="","",データ入力!G247)</f>
        <v/>
      </c>
      <c r="H249" s="208" t="str">
        <f>IF(データ入力!J247="","",IF(LEFT(データ入力!J247,1)="3","S",IF(LEFT(データ入力!J247,1)="4","H","R")))</f>
        <v/>
      </c>
      <c r="I249" s="213" t="str">
        <f>IF(データ入力!J247="","",MID(データ入力!J247,2,2)&amp;MID(データ入力!J247,4,2)&amp;MID(データ入力!J247,6,2))</f>
        <v/>
      </c>
      <c r="J249" s="213" t="str">
        <f>IF(データ入力!I247="","",データ入力!I247)</f>
        <v/>
      </c>
      <c r="K249" s="208" t="str">
        <f>IF(データ入力!D247="","",データ入力!D247)</f>
        <v/>
      </c>
      <c r="L249" s="208" t="str">
        <f>IF(データ入力!F247="","","R")</f>
        <v/>
      </c>
      <c r="M249" s="214" t="str">
        <f>IF(データ入力!F247="","",MID(データ入力!F247,2,2)&amp;MID(データ入力!F247,4,2)&amp;MID(データ入力!F247,6,2))</f>
        <v/>
      </c>
      <c r="N249" s="214" t="str">
        <f>IF(データ入力!Q247="","",データ入力!Q247)</f>
        <v/>
      </c>
      <c r="O249" s="215" t="str">
        <f>IF(データ入力!L247="","",データ入力!L247)</f>
        <v/>
      </c>
      <c r="P249" s="216" t="str">
        <f>IF(データ入力!T247=0,"",データ入力!T247)</f>
        <v/>
      </c>
      <c r="Q249" s="259"/>
    </row>
    <row r="250" spans="1:17" ht="27.75" customHeight="1" x14ac:dyDescent="0.15">
      <c r="A250" s="227">
        <v>247</v>
      </c>
      <c r="B250" s="209" t="str">
        <f>IF(データ入力!B248="","",(データ入力!B248))</f>
        <v/>
      </c>
      <c r="C250" s="210" t="str">
        <f>IF(データ入力!N248="","",データ入力!N248)</f>
        <v/>
      </c>
      <c r="D250" s="211" t="str">
        <f>IF(データ入力!P248="","",データ入力!P248)</f>
        <v/>
      </c>
      <c r="E250" s="210" t="str">
        <f>IF(データ入力!C248="","",データ入力!C248)</f>
        <v/>
      </c>
      <c r="F250" s="212" t="str">
        <f>IF(データ入力!H248="","",データ入力!H248)</f>
        <v/>
      </c>
      <c r="G250" s="212" t="str">
        <f>IF(データ入力!G248="","",データ入力!G248)</f>
        <v/>
      </c>
      <c r="H250" s="208" t="str">
        <f>IF(データ入力!J248="","",IF(LEFT(データ入力!J248,1)="3","S",IF(LEFT(データ入力!J248,1)="4","H","R")))</f>
        <v/>
      </c>
      <c r="I250" s="213" t="str">
        <f>IF(データ入力!J248="","",MID(データ入力!J248,2,2)&amp;MID(データ入力!J248,4,2)&amp;MID(データ入力!J248,6,2))</f>
        <v/>
      </c>
      <c r="J250" s="213" t="str">
        <f>IF(データ入力!I248="","",データ入力!I248)</f>
        <v/>
      </c>
      <c r="K250" s="208" t="str">
        <f>IF(データ入力!D248="","",データ入力!D248)</f>
        <v/>
      </c>
      <c r="L250" s="208" t="str">
        <f>IF(データ入力!F248="","","R")</f>
        <v/>
      </c>
      <c r="M250" s="214" t="str">
        <f>IF(データ入力!F248="","",MID(データ入力!F248,2,2)&amp;MID(データ入力!F248,4,2)&amp;MID(データ入力!F248,6,2))</f>
        <v/>
      </c>
      <c r="N250" s="214" t="str">
        <f>IF(データ入力!Q248="","",データ入力!Q248)</f>
        <v/>
      </c>
      <c r="O250" s="215" t="str">
        <f>IF(データ入力!L248="","",データ入力!L248)</f>
        <v/>
      </c>
      <c r="P250" s="216" t="str">
        <f>IF(データ入力!T248=0,"",データ入力!T248)</f>
        <v/>
      </c>
      <c r="Q250" s="259"/>
    </row>
    <row r="251" spans="1:17" ht="27.75" customHeight="1" x14ac:dyDescent="0.15">
      <c r="A251" s="227">
        <v>248</v>
      </c>
      <c r="B251" s="209" t="str">
        <f>IF(データ入力!B249="","",(データ入力!B249))</f>
        <v/>
      </c>
      <c r="C251" s="210" t="str">
        <f>IF(データ入力!N249="","",データ入力!N249)</f>
        <v/>
      </c>
      <c r="D251" s="211" t="str">
        <f>IF(データ入力!P249="","",データ入力!P249)</f>
        <v/>
      </c>
      <c r="E251" s="210" t="str">
        <f>IF(データ入力!C249="","",データ入力!C249)</f>
        <v/>
      </c>
      <c r="F251" s="212" t="str">
        <f>IF(データ入力!H249="","",データ入力!H249)</f>
        <v/>
      </c>
      <c r="G251" s="212" t="str">
        <f>IF(データ入力!G249="","",データ入力!G249)</f>
        <v/>
      </c>
      <c r="H251" s="208" t="str">
        <f>IF(データ入力!J249="","",IF(LEFT(データ入力!J249,1)="3","S",IF(LEFT(データ入力!J249,1)="4","H","R")))</f>
        <v/>
      </c>
      <c r="I251" s="213" t="str">
        <f>IF(データ入力!J249="","",MID(データ入力!J249,2,2)&amp;MID(データ入力!J249,4,2)&amp;MID(データ入力!J249,6,2))</f>
        <v/>
      </c>
      <c r="J251" s="213" t="str">
        <f>IF(データ入力!I249="","",データ入力!I249)</f>
        <v/>
      </c>
      <c r="K251" s="208" t="str">
        <f>IF(データ入力!D249="","",データ入力!D249)</f>
        <v/>
      </c>
      <c r="L251" s="208" t="str">
        <f>IF(データ入力!F249="","","R")</f>
        <v/>
      </c>
      <c r="M251" s="214" t="str">
        <f>IF(データ入力!F249="","",MID(データ入力!F249,2,2)&amp;MID(データ入力!F249,4,2)&amp;MID(データ入力!F249,6,2))</f>
        <v/>
      </c>
      <c r="N251" s="214" t="str">
        <f>IF(データ入力!Q249="","",データ入力!Q249)</f>
        <v/>
      </c>
      <c r="O251" s="215" t="str">
        <f>IF(データ入力!L249="","",データ入力!L249)</f>
        <v/>
      </c>
      <c r="P251" s="216" t="str">
        <f>IF(データ入力!T249=0,"",データ入力!T249)</f>
        <v/>
      </c>
      <c r="Q251" s="259"/>
    </row>
    <row r="252" spans="1:17" ht="27.75" customHeight="1" x14ac:dyDescent="0.15">
      <c r="A252" s="227">
        <v>249</v>
      </c>
      <c r="B252" s="209" t="str">
        <f>IF(データ入力!B250="","",(データ入力!B250))</f>
        <v/>
      </c>
      <c r="C252" s="210" t="str">
        <f>IF(データ入力!N250="","",データ入力!N250)</f>
        <v/>
      </c>
      <c r="D252" s="211" t="str">
        <f>IF(データ入力!P250="","",データ入力!P250)</f>
        <v/>
      </c>
      <c r="E252" s="210" t="str">
        <f>IF(データ入力!C250="","",データ入力!C250)</f>
        <v/>
      </c>
      <c r="F252" s="212" t="str">
        <f>IF(データ入力!H250="","",データ入力!H250)</f>
        <v/>
      </c>
      <c r="G252" s="212" t="str">
        <f>IF(データ入力!G250="","",データ入力!G250)</f>
        <v/>
      </c>
      <c r="H252" s="208" t="str">
        <f>IF(データ入力!J250="","",IF(LEFT(データ入力!J250,1)="3","S",IF(LEFT(データ入力!J250,1)="4","H","R")))</f>
        <v/>
      </c>
      <c r="I252" s="213" t="str">
        <f>IF(データ入力!J250="","",MID(データ入力!J250,2,2)&amp;MID(データ入力!J250,4,2)&amp;MID(データ入力!J250,6,2))</f>
        <v/>
      </c>
      <c r="J252" s="213" t="str">
        <f>IF(データ入力!I250="","",データ入力!I250)</f>
        <v/>
      </c>
      <c r="K252" s="208" t="str">
        <f>IF(データ入力!D250="","",データ入力!D250)</f>
        <v/>
      </c>
      <c r="L252" s="208" t="str">
        <f>IF(データ入力!F250="","","R")</f>
        <v/>
      </c>
      <c r="M252" s="214" t="str">
        <f>IF(データ入力!F250="","",MID(データ入力!F250,2,2)&amp;MID(データ入力!F250,4,2)&amp;MID(データ入力!F250,6,2))</f>
        <v/>
      </c>
      <c r="N252" s="214" t="str">
        <f>IF(データ入力!Q250="","",データ入力!Q250)</f>
        <v/>
      </c>
      <c r="O252" s="215" t="str">
        <f>IF(データ入力!L250="","",データ入力!L250)</f>
        <v/>
      </c>
      <c r="P252" s="216" t="str">
        <f>IF(データ入力!T250=0,"",データ入力!T250)</f>
        <v/>
      </c>
      <c r="Q252" s="259"/>
    </row>
    <row r="253" spans="1:17" ht="27.75" customHeight="1" x14ac:dyDescent="0.15">
      <c r="A253" s="227">
        <v>250</v>
      </c>
      <c r="B253" s="209" t="str">
        <f>IF(データ入力!B251="","",(データ入力!B251))</f>
        <v/>
      </c>
      <c r="C253" s="210" t="str">
        <f>IF(データ入力!N251="","",データ入力!N251)</f>
        <v/>
      </c>
      <c r="D253" s="211" t="str">
        <f>IF(データ入力!P251="","",データ入力!P251)</f>
        <v/>
      </c>
      <c r="E253" s="210" t="str">
        <f>IF(データ入力!C251="","",データ入力!C251)</f>
        <v/>
      </c>
      <c r="F253" s="212" t="str">
        <f>IF(データ入力!H251="","",データ入力!H251)</f>
        <v/>
      </c>
      <c r="G253" s="212" t="str">
        <f>IF(データ入力!G251="","",データ入力!G251)</f>
        <v/>
      </c>
      <c r="H253" s="208" t="str">
        <f>IF(データ入力!J251="","",IF(LEFT(データ入力!J251,1)="3","S",IF(LEFT(データ入力!J251,1)="4","H","R")))</f>
        <v/>
      </c>
      <c r="I253" s="213" t="str">
        <f>IF(データ入力!J251="","",MID(データ入力!J251,2,2)&amp;MID(データ入力!J251,4,2)&amp;MID(データ入力!J251,6,2))</f>
        <v/>
      </c>
      <c r="J253" s="213" t="str">
        <f>IF(データ入力!I251="","",データ入力!I251)</f>
        <v/>
      </c>
      <c r="K253" s="208" t="str">
        <f>IF(データ入力!D251="","",データ入力!D251)</f>
        <v/>
      </c>
      <c r="L253" s="208" t="str">
        <f>IF(データ入力!F251="","","R")</f>
        <v/>
      </c>
      <c r="M253" s="214" t="str">
        <f>IF(データ入力!F251="","",MID(データ入力!F251,2,2)&amp;MID(データ入力!F251,4,2)&amp;MID(データ入力!F251,6,2))</f>
        <v/>
      </c>
      <c r="N253" s="214" t="str">
        <f>IF(データ入力!Q251="","",データ入力!Q251)</f>
        <v/>
      </c>
      <c r="O253" s="215" t="str">
        <f>IF(データ入力!L251="","",データ入力!L251)</f>
        <v/>
      </c>
      <c r="P253" s="216" t="str">
        <f>IF(データ入力!T251=0,"",データ入力!T251)</f>
        <v/>
      </c>
      <c r="Q253" s="259"/>
    </row>
    <row r="254" spans="1:17" ht="27.75" customHeight="1" x14ac:dyDescent="0.15">
      <c r="A254" s="227">
        <v>251</v>
      </c>
      <c r="B254" s="209" t="str">
        <f>IF(データ入力!B252="","",(データ入力!B252))</f>
        <v/>
      </c>
      <c r="C254" s="210" t="str">
        <f>IF(データ入力!N252="","",データ入力!N252)</f>
        <v/>
      </c>
      <c r="D254" s="211" t="str">
        <f>IF(データ入力!P252="","",データ入力!P252)</f>
        <v/>
      </c>
      <c r="E254" s="210" t="str">
        <f>IF(データ入力!C252="","",データ入力!C252)</f>
        <v/>
      </c>
      <c r="F254" s="212" t="str">
        <f>IF(データ入力!H252="","",データ入力!H252)</f>
        <v/>
      </c>
      <c r="G254" s="212" t="str">
        <f>IF(データ入力!G252="","",データ入力!G252)</f>
        <v/>
      </c>
      <c r="H254" s="208" t="str">
        <f>IF(データ入力!J252="","",IF(LEFT(データ入力!J252,1)="3","S",IF(LEFT(データ入力!J252,1)="4","H","R")))</f>
        <v/>
      </c>
      <c r="I254" s="213" t="str">
        <f>IF(データ入力!J252="","",MID(データ入力!J252,2,2)&amp;MID(データ入力!J252,4,2)&amp;MID(データ入力!J252,6,2))</f>
        <v/>
      </c>
      <c r="J254" s="213" t="str">
        <f>IF(データ入力!I252="","",データ入力!I252)</f>
        <v/>
      </c>
      <c r="K254" s="208" t="str">
        <f>IF(データ入力!D252="","",データ入力!D252)</f>
        <v/>
      </c>
      <c r="L254" s="208" t="str">
        <f>IF(データ入力!F252="","","R")</f>
        <v/>
      </c>
      <c r="M254" s="214" t="str">
        <f>IF(データ入力!F252="","",MID(データ入力!F252,2,2)&amp;MID(データ入力!F252,4,2)&amp;MID(データ入力!F252,6,2))</f>
        <v/>
      </c>
      <c r="N254" s="214" t="str">
        <f>IF(データ入力!Q252="","",データ入力!Q252)</f>
        <v/>
      </c>
      <c r="O254" s="215" t="str">
        <f>IF(データ入力!L252="","",データ入力!L252)</f>
        <v/>
      </c>
      <c r="P254" s="216" t="str">
        <f>IF(データ入力!T252=0,"",データ入力!T252)</f>
        <v/>
      </c>
      <c r="Q254" s="259"/>
    </row>
    <row r="255" spans="1:17" ht="27.75" customHeight="1" x14ac:dyDescent="0.15">
      <c r="A255" s="227">
        <v>252</v>
      </c>
      <c r="B255" s="209" t="str">
        <f>IF(データ入力!B253="","",(データ入力!B253))</f>
        <v/>
      </c>
      <c r="C255" s="210" t="str">
        <f>IF(データ入力!N253="","",データ入力!N253)</f>
        <v/>
      </c>
      <c r="D255" s="211" t="str">
        <f>IF(データ入力!P253="","",データ入力!P253)</f>
        <v/>
      </c>
      <c r="E255" s="210" t="str">
        <f>IF(データ入力!C253="","",データ入力!C253)</f>
        <v/>
      </c>
      <c r="F255" s="212" t="str">
        <f>IF(データ入力!H253="","",データ入力!H253)</f>
        <v/>
      </c>
      <c r="G255" s="212" t="str">
        <f>IF(データ入力!G253="","",データ入力!G253)</f>
        <v/>
      </c>
      <c r="H255" s="208" t="str">
        <f>IF(データ入力!J253="","",IF(LEFT(データ入力!J253,1)="3","S",IF(LEFT(データ入力!J253,1)="4","H","R")))</f>
        <v/>
      </c>
      <c r="I255" s="213" t="str">
        <f>IF(データ入力!J253="","",MID(データ入力!J253,2,2)&amp;MID(データ入力!J253,4,2)&amp;MID(データ入力!J253,6,2))</f>
        <v/>
      </c>
      <c r="J255" s="213" t="str">
        <f>IF(データ入力!I253="","",データ入力!I253)</f>
        <v/>
      </c>
      <c r="K255" s="208" t="str">
        <f>IF(データ入力!D253="","",データ入力!D253)</f>
        <v/>
      </c>
      <c r="L255" s="208" t="str">
        <f>IF(データ入力!F253="","","R")</f>
        <v/>
      </c>
      <c r="M255" s="214" t="str">
        <f>IF(データ入力!F253="","",MID(データ入力!F253,2,2)&amp;MID(データ入力!F253,4,2)&amp;MID(データ入力!F253,6,2))</f>
        <v/>
      </c>
      <c r="N255" s="214" t="str">
        <f>IF(データ入力!Q253="","",データ入力!Q253)</f>
        <v/>
      </c>
      <c r="O255" s="215" t="str">
        <f>IF(データ入力!L253="","",データ入力!L253)</f>
        <v/>
      </c>
      <c r="P255" s="216" t="str">
        <f>IF(データ入力!T253=0,"",データ入力!T253)</f>
        <v/>
      </c>
      <c r="Q255" s="259"/>
    </row>
    <row r="256" spans="1:17" ht="27.75" customHeight="1" x14ac:dyDescent="0.15">
      <c r="A256" s="227">
        <v>253</v>
      </c>
      <c r="B256" s="209" t="str">
        <f>IF(データ入力!B254="","",(データ入力!B254))</f>
        <v/>
      </c>
      <c r="C256" s="210" t="str">
        <f>IF(データ入力!N254="","",データ入力!N254)</f>
        <v/>
      </c>
      <c r="D256" s="211" t="str">
        <f>IF(データ入力!P254="","",データ入力!P254)</f>
        <v/>
      </c>
      <c r="E256" s="210" t="str">
        <f>IF(データ入力!C254="","",データ入力!C254)</f>
        <v/>
      </c>
      <c r="F256" s="212" t="str">
        <f>IF(データ入力!H254="","",データ入力!H254)</f>
        <v/>
      </c>
      <c r="G256" s="212" t="str">
        <f>IF(データ入力!G254="","",データ入力!G254)</f>
        <v/>
      </c>
      <c r="H256" s="208" t="str">
        <f>IF(データ入力!J254="","",IF(LEFT(データ入力!J254,1)="3","S",IF(LEFT(データ入力!J254,1)="4","H","R")))</f>
        <v/>
      </c>
      <c r="I256" s="213" t="str">
        <f>IF(データ入力!J254="","",MID(データ入力!J254,2,2)&amp;MID(データ入力!J254,4,2)&amp;MID(データ入力!J254,6,2))</f>
        <v/>
      </c>
      <c r="J256" s="213" t="str">
        <f>IF(データ入力!I254="","",データ入力!I254)</f>
        <v/>
      </c>
      <c r="K256" s="208" t="str">
        <f>IF(データ入力!D254="","",データ入力!D254)</f>
        <v/>
      </c>
      <c r="L256" s="208" t="str">
        <f>IF(データ入力!F254="","","R")</f>
        <v/>
      </c>
      <c r="M256" s="214" t="str">
        <f>IF(データ入力!F254="","",MID(データ入力!F254,2,2)&amp;MID(データ入力!F254,4,2)&amp;MID(データ入力!F254,6,2))</f>
        <v/>
      </c>
      <c r="N256" s="214" t="str">
        <f>IF(データ入力!Q254="","",データ入力!Q254)</f>
        <v/>
      </c>
      <c r="O256" s="215" t="str">
        <f>IF(データ入力!L254="","",データ入力!L254)</f>
        <v/>
      </c>
      <c r="P256" s="216" t="str">
        <f>IF(データ入力!T254=0,"",データ入力!T254)</f>
        <v/>
      </c>
      <c r="Q256" s="259"/>
    </row>
    <row r="257" spans="1:17" ht="27.75" customHeight="1" x14ac:dyDescent="0.15">
      <c r="A257" s="227">
        <v>254</v>
      </c>
      <c r="B257" s="209" t="str">
        <f>IF(データ入力!B255="","",(データ入力!B255))</f>
        <v/>
      </c>
      <c r="C257" s="210" t="str">
        <f>IF(データ入力!N255="","",データ入力!N255)</f>
        <v/>
      </c>
      <c r="D257" s="211" t="str">
        <f>IF(データ入力!P255="","",データ入力!P255)</f>
        <v/>
      </c>
      <c r="E257" s="210" t="str">
        <f>IF(データ入力!C255="","",データ入力!C255)</f>
        <v/>
      </c>
      <c r="F257" s="212" t="str">
        <f>IF(データ入力!H255="","",データ入力!H255)</f>
        <v/>
      </c>
      <c r="G257" s="212" t="str">
        <f>IF(データ入力!G255="","",データ入力!G255)</f>
        <v/>
      </c>
      <c r="H257" s="208" t="str">
        <f>IF(データ入力!J255="","",IF(LEFT(データ入力!J255,1)="3","S",IF(LEFT(データ入力!J255,1)="4","H","R")))</f>
        <v/>
      </c>
      <c r="I257" s="213" t="str">
        <f>IF(データ入力!J255="","",MID(データ入力!J255,2,2)&amp;MID(データ入力!J255,4,2)&amp;MID(データ入力!J255,6,2))</f>
        <v/>
      </c>
      <c r="J257" s="213" t="str">
        <f>IF(データ入力!I255="","",データ入力!I255)</f>
        <v/>
      </c>
      <c r="K257" s="208" t="str">
        <f>IF(データ入力!D255="","",データ入力!D255)</f>
        <v/>
      </c>
      <c r="L257" s="208" t="str">
        <f>IF(データ入力!F255="","","R")</f>
        <v/>
      </c>
      <c r="M257" s="214" t="str">
        <f>IF(データ入力!F255="","",MID(データ入力!F255,2,2)&amp;MID(データ入力!F255,4,2)&amp;MID(データ入力!F255,6,2))</f>
        <v/>
      </c>
      <c r="N257" s="214" t="str">
        <f>IF(データ入力!Q255="","",データ入力!Q255)</f>
        <v/>
      </c>
      <c r="O257" s="215" t="str">
        <f>IF(データ入力!L255="","",データ入力!L255)</f>
        <v/>
      </c>
      <c r="P257" s="216" t="str">
        <f>IF(データ入力!T255=0,"",データ入力!T255)</f>
        <v/>
      </c>
      <c r="Q257" s="259"/>
    </row>
    <row r="258" spans="1:17" ht="27.75" customHeight="1" x14ac:dyDescent="0.15">
      <c r="A258" s="227">
        <v>255</v>
      </c>
      <c r="B258" s="209" t="str">
        <f>IF(データ入力!B256="","",(データ入力!B256))</f>
        <v/>
      </c>
      <c r="C258" s="210" t="str">
        <f>IF(データ入力!N256="","",データ入力!N256)</f>
        <v/>
      </c>
      <c r="D258" s="211" t="str">
        <f>IF(データ入力!P256="","",データ入力!P256)</f>
        <v/>
      </c>
      <c r="E258" s="210" t="str">
        <f>IF(データ入力!C256="","",データ入力!C256)</f>
        <v/>
      </c>
      <c r="F258" s="212" t="str">
        <f>IF(データ入力!H256="","",データ入力!H256)</f>
        <v/>
      </c>
      <c r="G258" s="212" t="str">
        <f>IF(データ入力!G256="","",データ入力!G256)</f>
        <v/>
      </c>
      <c r="H258" s="208" t="str">
        <f>IF(データ入力!J256="","",IF(LEFT(データ入力!J256,1)="3","S",IF(LEFT(データ入力!J256,1)="4","H","R")))</f>
        <v/>
      </c>
      <c r="I258" s="213" t="str">
        <f>IF(データ入力!J256="","",MID(データ入力!J256,2,2)&amp;MID(データ入力!J256,4,2)&amp;MID(データ入力!J256,6,2))</f>
        <v/>
      </c>
      <c r="J258" s="213" t="str">
        <f>IF(データ入力!I256="","",データ入力!I256)</f>
        <v/>
      </c>
      <c r="K258" s="208" t="str">
        <f>IF(データ入力!D256="","",データ入力!D256)</f>
        <v/>
      </c>
      <c r="L258" s="208" t="str">
        <f>IF(データ入力!F256="","","R")</f>
        <v/>
      </c>
      <c r="M258" s="214" t="str">
        <f>IF(データ入力!F256="","",MID(データ入力!F256,2,2)&amp;MID(データ入力!F256,4,2)&amp;MID(データ入力!F256,6,2))</f>
        <v/>
      </c>
      <c r="N258" s="214" t="str">
        <f>IF(データ入力!Q256="","",データ入力!Q256)</f>
        <v/>
      </c>
      <c r="O258" s="215" t="str">
        <f>IF(データ入力!L256="","",データ入力!L256)</f>
        <v/>
      </c>
      <c r="P258" s="216" t="str">
        <f>IF(データ入力!T256=0,"",データ入力!T256)</f>
        <v/>
      </c>
      <c r="Q258" s="259"/>
    </row>
    <row r="259" spans="1:17" ht="27.75" customHeight="1" x14ac:dyDescent="0.15">
      <c r="A259" s="227">
        <v>256</v>
      </c>
      <c r="B259" s="209" t="str">
        <f>IF(データ入力!B257="","",(データ入力!B257))</f>
        <v/>
      </c>
      <c r="C259" s="210" t="str">
        <f>IF(データ入力!N257="","",データ入力!N257)</f>
        <v/>
      </c>
      <c r="D259" s="211" t="str">
        <f>IF(データ入力!P257="","",データ入力!P257)</f>
        <v/>
      </c>
      <c r="E259" s="210" t="str">
        <f>IF(データ入力!C257="","",データ入力!C257)</f>
        <v/>
      </c>
      <c r="F259" s="212" t="str">
        <f>IF(データ入力!H257="","",データ入力!H257)</f>
        <v/>
      </c>
      <c r="G259" s="212" t="str">
        <f>IF(データ入力!G257="","",データ入力!G257)</f>
        <v/>
      </c>
      <c r="H259" s="208" t="str">
        <f>IF(データ入力!J257="","",IF(LEFT(データ入力!J257,1)="3","S",IF(LEFT(データ入力!J257,1)="4","H","R")))</f>
        <v/>
      </c>
      <c r="I259" s="213" t="str">
        <f>IF(データ入力!J257="","",MID(データ入力!J257,2,2)&amp;MID(データ入力!J257,4,2)&amp;MID(データ入力!J257,6,2))</f>
        <v/>
      </c>
      <c r="J259" s="213" t="str">
        <f>IF(データ入力!I257="","",データ入力!I257)</f>
        <v/>
      </c>
      <c r="K259" s="208" t="str">
        <f>IF(データ入力!D257="","",データ入力!D257)</f>
        <v/>
      </c>
      <c r="L259" s="208" t="str">
        <f>IF(データ入力!F257="","","R")</f>
        <v/>
      </c>
      <c r="M259" s="214" t="str">
        <f>IF(データ入力!F257="","",MID(データ入力!F257,2,2)&amp;MID(データ入力!F257,4,2)&amp;MID(データ入力!F257,6,2))</f>
        <v/>
      </c>
      <c r="N259" s="214" t="str">
        <f>IF(データ入力!Q257="","",データ入力!Q257)</f>
        <v/>
      </c>
      <c r="O259" s="215" t="str">
        <f>IF(データ入力!L257="","",データ入力!L257)</f>
        <v/>
      </c>
      <c r="P259" s="216" t="str">
        <f>IF(データ入力!T257=0,"",データ入力!T257)</f>
        <v/>
      </c>
      <c r="Q259" s="259"/>
    </row>
    <row r="260" spans="1:17" ht="27.75" customHeight="1" x14ac:dyDescent="0.15">
      <c r="A260" s="227">
        <v>257</v>
      </c>
      <c r="B260" s="209" t="str">
        <f>IF(データ入力!B258="","",(データ入力!B258))</f>
        <v/>
      </c>
      <c r="C260" s="210" t="str">
        <f>IF(データ入力!N258="","",データ入力!N258)</f>
        <v/>
      </c>
      <c r="D260" s="211" t="str">
        <f>IF(データ入力!P258="","",データ入力!P258)</f>
        <v/>
      </c>
      <c r="E260" s="210" t="str">
        <f>IF(データ入力!C258="","",データ入力!C258)</f>
        <v/>
      </c>
      <c r="F260" s="212" t="str">
        <f>IF(データ入力!H258="","",データ入力!H258)</f>
        <v/>
      </c>
      <c r="G260" s="212" t="str">
        <f>IF(データ入力!G258="","",データ入力!G258)</f>
        <v/>
      </c>
      <c r="H260" s="208" t="str">
        <f>IF(データ入力!J258="","",IF(LEFT(データ入力!J258,1)="3","S",IF(LEFT(データ入力!J258,1)="4","H","R")))</f>
        <v/>
      </c>
      <c r="I260" s="213" t="str">
        <f>IF(データ入力!J258="","",MID(データ入力!J258,2,2)&amp;MID(データ入力!J258,4,2)&amp;MID(データ入力!J258,6,2))</f>
        <v/>
      </c>
      <c r="J260" s="213" t="str">
        <f>IF(データ入力!I258="","",データ入力!I258)</f>
        <v/>
      </c>
      <c r="K260" s="208" t="str">
        <f>IF(データ入力!D258="","",データ入力!D258)</f>
        <v/>
      </c>
      <c r="L260" s="208" t="str">
        <f>IF(データ入力!F258="","","R")</f>
        <v/>
      </c>
      <c r="M260" s="214" t="str">
        <f>IF(データ入力!F258="","",MID(データ入力!F258,2,2)&amp;MID(データ入力!F258,4,2)&amp;MID(データ入力!F258,6,2))</f>
        <v/>
      </c>
      <c r="N260" s="214" t="str">
        <f>IF(データ入力!Q258="","",データ入力!Q258)</f>
        <v/>
      </c>
      <c r="O260" s="215" t="str">
        <f>IF(データ入力!L258="","",データ入力!L258)</f>
        <v/>
      </c>
      <c r="P260" s="216" t="str">
        <f>IF(データ入力!T258=0,"",データ入力!T258)</f>
        <v/>
      </c>
      <c r="Q260" s="259"/>
    </row>
    <row r="261" spans="1:17" ht="27.75" customHeight="1" x14ac:dyDescent="0.15">
      <c r="A261" s="227">
        <v>258</v>
      </c>
      <c r="B261" s="209" t="str">
        <f>IF(データ入力!B259="","",(データ入力!B259))</f>
        <v/>
      </c>
      <c r="C261" s="210" t="str">
        <f>IF(データ入力!N259="","",データ入力!N259)</f>
        <v/>
      </c>
      <c r="D261" s="211" t="str">
        <f>IF(データ入力!P259="","",データ入力!P259)</f>
        <v/>
      </c>
      <c r="E261" s="210" t="str">
        <f>IF(データ入力!C259="","",データ入力!C259)</f>
        <v/>
      </c>
      <c r="F261" s="212" t="str">
        <f>IF(データ入力!H259="","",データ入力!H259)</f>
        <v/>
      </c>
      <c r="G261" s="212" t="str">
        <f>IF(データ入力!G259="","",データ入力!G259)</f>
        <v/>
      </c>
      <c r="H261" s="208" t="str">
        <f>IF(データ入力!J259="","",IF(LEFT(データ入力!J259,1)="3","S",IF(LEFT(データ入力!J259,1)="4","H","R")))</f>
        <v/>
      </c>
      <c r="I261" s="213" t="str">
        <f>IF(データ入力!J259="","",MID(データ入力!J259,2,2)&amp;MID(データ入力!J259,4,2)&amp;MID(データ入力!J259,6,2))</f>
        <v/>
      </c>
      <c r="J261" s="213" t="str">
        <f>IF(データ入力!I259="","",データ入力!I259)</f>
        <v/>
      </c>
      <c r="K261" s="208" t="str">
        <f>IF(データ入力!D259="","",データ入力!D259)</f>
        <v/>
      </c>
      <c r="L261" s="208" t="str">
        <f>IF(データ入力!F259="","","R")</f>
        <v/>
      </c>
      <c r="M261" s="214" t="str">
        <f>IF(データ入力!F259="","",MID(データ入力!F259,2,2)&amp;MID(データ入力!F259,4,2)&amp;MID(データ入力!F259,6,2))</f>
        <v/>
      </c>
      <c r="N261" s="214" t="str">
        <f>IF(データ入力!Q259="","",データ入力!Q259)</f>
        <v/>
      </c>
      <c r="O261" s="215" t="str">
        <f>IF(データ入力!L259="","",データ入力!L259)</f>
        <v/>
      </c>
      <c r="P261" s="216" t="str">
        <f>IF(データ入力!T259=0,"",データ入力!T259)</f>
        <v/>
      </c>
      <c r="Q261" s="259"/>
    </row>
    <row r="262" spans="1:17" ht="27.75" customHeight="1" x14ac:dyDescent="0.15">
      <c r="A262" s="227">
        <v>259</v>
      </c>
      <c r="B262" s="209" t="str">
        <f>IF(データ入力!B260="","",(データ入力!B260))</f>
        <v/>
      </c>
      <c r="C262" s="210" t="str">
        <f>IF(データ入力!N260="","",データ入力!N260)</f>
        <v/>
      </c>
      <c r="D262" s="211" t="str">
        <f>IF(データ入力!P260="","",データ入力!P260)</f>
        <v/>
      </c>
      <c r="E262" s="210" t="str">
        <f>IF(データ入力!C260="","",データ入力!C260)</f>
        <v/>
      </c>
      <c r="F262" s="212" t="str">
        <f>IF(データ入力!H260="","",データ入力!H260)</f>
        <v/>
      </c>
      <c r="G262" s="212" t="str">
        <f>IF(データ入力!G260="","",データ入力!G260)</f>
        <v/>
      </c>
      <c r="H262" s="208" t="str">
        <f>IF(データ入力!J260="","",IF(LEFT(データ入力!J260,1)="3","S",IF(LEFT(データ入力!J260,1)="4","H","R")))</f>
        <v/>
      </c>
      <c r="I262" s="213" t="str">
        <f>IF(データ入力!J260="","",MID(データ入力!J260,2,2)&amp;MID(データ入力!J260,4,2)&amp;MID(データ入力!J260,6,2))</f>
        <v/>
      </c>
      <c r="J262" s="213" t="str">
        <f>IF(データ入力!I260="","",データ入力!I260)</f>
        <v/>
      </c>
      <c r="K262" s="208" t="str">
        <f>IF(データ入力!D260="","",データ入力!D260)</f>
        <v/>
      </c>
      <c r="L262" s="208" t="str">
        <f>IF(データ入力!F260="","","R")</f>
        <v/>
      </c>
      <c r="M262" s="214" t="str">
        <f>IF(データ入力!F260="","",MID(データ入力!F260,2,2)&amp;MID(データ入力!F260,4,2)&amp;MID(データ入力!F260,6,2))</f>
        <v/>
      </c>
      <c r="N262" s="214" t="str">
        <f>IF(データ入力!Q260="","",データ入力!Q260)</f>
        <v/>
      </c>
      <c r="O262" s="215" t="str">
        <f>IF(データ入力!L260="","",データ入力!L260)</f>
        <v/>
      </c>
      <c r="P262" s="216" t="str">
        <f>IF(データ入力!T260=0,"",データ入力!T260)</f>
        <v/>
      </c>
      <c r="Q262" s="259"/>
    </row>
    <row r="263" spans="1:17" ht="27.75" customHeight="1" x14ac:dyDescent="0.15">
      <c r="A263" s="227">
        <v>260</v>
      </c>
      <c r="B263" s="209" t="str">
        <f>IF(データ入力!B261="","",(データ入力!B261))</f>
        <v/>
      </c>
      <c r="C263" s="210" t="str">
        <f>IF(データ入力!N261="","",データ入力!N261)</f>
        <v/>
      </c>
      <c r="D263" s="211" t="str">
        <f>IF(データ入力!P261="","",データ入力!P261)</f>
        <v/>
      </c>
      <c r="E263" s="210" t="str">
        <f>IF(データ入力!C261="","",データ入力!C261)</f>
        <v/>
      </c>
      <c r="F263" s="212" t="str">
        <f>IF(データ入力!H261="","",データ入力!H261)</f>
        <v/>
      </c>
      <c r="G263" s="212" t="str">
        <f>IF(データ入力!G261="","",データ入力!G261)</f>
        <v/>
      </c>
      <c r="H263" s="208" t="str">
        <f>IF(データ入力!J261="","",IF(LEFT(データ入力!J261,1)="3","S",IF(LEFT(データ入力!J261,1)="4","H","R")))</f>
        <v/>
      </c>
      <c r="I263" s="213" t="str">
        <f>IF(データ入力!J261="","",MID(データ入力!J261,2,2)&amp;MID(データ入力!J261,4,2)&amp;MID(データ入力!J261,6,2))</f>
        <v/>
      </c>
      <c r="J263" s="213" t="str">
        <f>IF(データ入力!I261="","",データ入力!I261)</f>
        <v/>
      </c>
      <c r="K263" s="208" t="str">
        <f>IF(データ入力!D261="","",データ入力!D261)</f>
        <v/>
      </c>
      <c r="L263" s="208" t="str">
        <f>IF(データ入力!F261="","","R")</f>
        <v/>
      </c>
      <c r="M263" s="214" t="str">
        <f>IF(データ入力!F261="","",MID(データ入力!F261,2,2)&amp;MID(データ入力!F261,4,2)&amp;MID(データ入力!F261,6,2))</f>
        <v/>
      </c>
      <c r="N263" s="214" t="str">
        <f>IF(データ入力!Q261="","",データ入力!Q261)</f>
        <v/>
      </c>
      <c r="O263" s="215" t="str">
        <f>IF(データ入力!L261="","",データ入力!L261)</f>
        <v/>
      </c>
      <c r="P263" s="216" t="str">
        <f>IF(データ入力!T261=0,"",データ入力!T261)</f>
        <v/>
      </c>
      <c r="Q263" s="259"/>
    </row>
    <row r="264" spans="1:17" ht="27.75" customHeight="1" x14ac:dyDescent="0.15">
      <c r="A264" s="227">
        <v>261</v>
      </c>
      <c r="B264" s="209" t="str">
        <f>IF(データ入力!B262="","",(データ入力!B262))</f>
        <v/>
      </c>
      <c r="C264" s="210" t="str">
        <f>IF(データ入力!N262="","",データ入力!N262)</f>
        <v/>
      </c>
      <c r="D264" s="211" t="str">
        <f>IF(データ入力!P262="","",データ入力!P262)</f>
        <v/>
      </c>
      <c r="E264" s="210" t="str">
        <f>IF(データ入力!C262="","",データ入力!C262)</f>
        <v/>
      </c>
      <c r="F264" s="212" t="str">
        <f>IF(データ入力!H262="","",データ入力!H262)</f>
        <v/>
      </c>
      <c r="G264" s="212" t="str">
        <f>IF(データ入力!G262="","",データ入力!G262)</f>
        <v/>
      </c>
      <c r="H264" s="208" t="str">
        <f>IF(データ入力!J262="","",IF(LEFT(データ入力!J262,1)="3","S",IF(LEFT(データ入力!J262,1)="4","H","R")))</f>
        <v/>
      </c>
      <c r="I264" s="213" t="str">
        <f>IF(データ入力!J262="","",MID(データ入力!J262,2,2)&amp;MID(データ入力!J262,4,2)&amp;MID(データ入力!J262,6,2))</f>
        <v/>
      </c>
      <c r="J264" s="213" t="str">
        <f>IF(データ入力!I262="","",データ入力!I262)</f>
        <v/>
      </c>
      <c r="K264" s="208" t="str">
        <f>IF(データ入力!D262="","",データ入力!D262)</f>
        <v/>
      </c>
      <c r="L264" s="208" t="str">
        <f>IF(データ入力!F262="","","R")</f>
        <v/>
      </c>
      <c r="M264" s="214" t="str">
        <f>IF(データ入力!F262="","",MID(データ入力!F262,2,2)&amp;MID(データ入力!F262,4,2)&amp;MID(データ入力!F262,6,2))</f>
        <v/>
      </c>
      <c r="N264" s="214" t="str">
        <f>IF(データ入力!Q262="","",データ入力!Q262)</f>
        <v/>
      </c>
      <c r="O264" s="215" t="str">
        <f>IF(データ入力!L262="","",データ入力!L262)</f>
        <v/>
      </c>
      <c r="P264" s="216" t="str">
        <f>IF(データ入力!T262=0,"",データ入力!T262)</f>
        <v/>
      </c>
      <c r="Q264" s="259"/>
    </row>
    <row r="265" spans="1:17" ht="27.75" customHeight="1" x14ac:dyDescent="0.15">
      <c r="A265" s="227">
        <v>262</v>
      </c>
      <c r="B265" s="209" t="str">
        <f>IF(データ入力!B263="","",(データ入力!B263))</f>
        <v/>
      </c>
      <c r="C265" s="210" t="str">
        <f>IF(データ入力!N263="","",データ入力!N263)</f>
        <v/>
      </c>
      <c r="D265" s="211" t="str">
        <f>IF(データ入力!P263="","",データ入力!P263)</f>
        <v/>
      </c>
      <c r="E265" s="210" t="str">
        <f>IF(データ入力!C263="","",データ入力!C263)</f>
        <v/>
      </c>
      <c r="F265" s="212" t="str">
        <f>IF(データ入力!H263="","",データ入力!H263)</f>
        <v/>
      </c>
      <c r="G265" s="212" t="str">
        <f>IF(データ入力!G263="","",データ入力!G263)</f>
        <v/>
      </c>
      <c r="H265" s="208" t="str">
        <f>IF(データ入力!J263="","",IF(LEFT(データ入力!J263,1)="3","S",IF(LEFT(データ入力!J263,1)="4","H","R")))</f>
        <v/>
      </c>
      <c r="I265" s="213" t="str">
        <f>IF(データ入力!J263="","",MID(データ入力!J263,2,2)&amp;MID(データ入力!J263,4,2)&amp;MID(データ入力!J263,6,2))</f>
        <v/>
      </c>
      <c r="J265" s="213" t="str">
        <f>IF(データ入力!I263="","",データ入力!I263)</f>
        <v/>
      </c>
      <c r="K265" s="208" t="str">
        <f>IF(データ入力!D263="","",データ入力!D263)</f>
        <v/>
      </c>
      <c r="L265" s="208" t="str">
        <f>IF(データ入力!F263="","","R")</f>
        <v/>
      </c>
      <c r="M265" s="214" t="str">
        <f>IF(データ入力!F263="","",MID(データ入力!F263,2,2)&amp;MID(データ入力!F263,4,2)&amp;MID(データ入力!F263,6,2))</f>
        <v/>
      </c>
      <c r="N265" s="214" t="str">
        <f>IF(データ入力!Q263="","",データ入力!Q263)</f>
        <v/>
      </c>
      <c r="O265" s="215" t="str">
        <f>IF(データ入力!L263="","",データ入力!L263)</f>
        <v/>
      </c>
      <c r="P265" s="216" t="str">
        <f>IF(データ入力!T263=0,"",データ入力!T263)</f>
        <v/>
      </c>
      <c r="Q265" s="259"/>
    </row>
    <row r="266" spans="1:17" ht="27.75" customHeight="1" x14ac:dyDescent="0.15">
      <c r="A266" s="227">
        <v>263</v>
      </c>
      <c r="B266" s="209" t="str">
        <f>IF(データ入力!B264="","",(データ入力!B264))</f>
        <v/>
      </c>
      <c r="C266" s="210" t="str">
        <f>IF(データ入力!N264="","",データ入力!N264)</f>
        <v/>
      </c>
      <c r="D266" s="211" t="str">
        <f>IF(データ入力!P264="","",データ入力!P264)</f>
        <v/>
      </c>
      <c r="E266" s="210" t="str">
        <f>IF(データ入力!C264="","",データ入力!C264)</f>
        <v/>
      </c>
      <c r="F266" s="212" t="str">
        <f>IF(データ入力!H264="","",データ入力!H264)</f>
        <v/>
      </c>
      <c r="G266" s="212" t="str">
        <f>IF(データ入力!G264="","",データ入力!G264)</f>
        <v/>
      </c>
      <c r="H266" s="208" t="str">
        <f>IF(データ入力!J264="","",IF(LEFT(データ入力!J264,1)="3","S",IF(LEFT(データ入力!J264,1)="4","H","R")))</f>
        <v/>
      </c>
      <c r="I266" s="213" t="str">
        <f>IF(データ入力!J264="","",MID(データ入力!J264,2,2)&amp;MID(データ入力!J264,4,2)&amp;MID(データ入力!J264,6,2))</f>
        <v/>
      </c>
      <c r="J266" s="213" t="str">
        <f>IF(データ入力!I264="","",データ入力!I264)</f>
        <v/>
      </c>
      <c r="K266" s="208" t="str">
        <f>IF(データ入力!D264="","",データ入力!D264)</f>
        <v/>
      </c>
      <c r="L266" s="208" t="str">
        <f>IF(データ入力!F264="","","R")</f>
        <v/>
      </c>
      <c r="M266" s="214" t="str">
        <f>IF(データ入力!F264="","",MID(データ入力!F264,2,2)&amp;MID(データ入力!F264,4,2)&amp;MID(データ入力!F264,6,2))</f>
        <v/>
      </c>
      <c r="N266" s="214" t="str">
        <f>IF(データ入力!Q264="","",データ入力!Q264)</f>
        <v/>
      </c>
      <c r="O266" s="215" t="str">
        <f>IF(データ入力!L264="","",データ入力!L264)</f>
        <v/>
      </c>
      <c r="P266" s="216" t="str">
        <f>IF(データ入力!T264=0,"",データ入力!T264)</f>
        <v/>
      </c>
      <c r="Q266" s="259"/>
    </row>
    <row r="267" spans="1:17" ht="27.75" customHeight="1" x14ac:dyDescent="0.15">
      <c r="A267" s="227">
        <v>264</v>
      </c>
      <c r="B267" s="209" t="str">
        <f>IF(データ入力!B265="","",(データ入力!B265))</f>
        <v/>
      </c>
      <c r="C267" s="210" t="str">
        <f>IF(データ入力!N265="","",データ入力!N265)</f>
        <v/>
      </c>
      <c r="D267" s="211" t="str">
        <f>IF(データ入力!P265="","",データ入力!P265)</f>
        <v/>
      </c>
      <c r="E267" s="210" t="str">
        <f>IF(データ入力!C265="","",データ入力!C265)</f>
        <v/>
      </c>
      <c r="F267" s="212" t="str">
        <f>IF(データ入力!H265="","",データ入力!H265)</f>
        <v/>
      </c>
      <c r="G267" s="212" t="str">
        <f>IF(データ入力!G265="","",データ入力!G265)</f>
        <v/>
      </c>
      <c r="H267" s="208" t="str">
        <f>IF(データ入力!J265="","",IF(LEFT(データ入力!J265,1)="3","S",IF(LEFT(データ入力!J265,1)="4","H","R")))</f>
        <v/>
      </c>
      <c r="I267" s="213" t="str">
        <f>IF(データ入力!J265="","",MID(データ入力!J265,2,2)&amp;MID(データ入力!J265,4,2)&amp;MID(データ入力!J265,6,2))</f>
        <v/>
      </c>
      <c r="J267" s="213" t="str">
        <f>IF(データ入力!I265="","",データ入力!I265)</f>
        <v/>
      </c>
      <c r="K267" s="208" t="str">
        <f>IF(データ入力!D265="","",データ入力!D265)</f>
        <v/>
      </c>
      <c r="L267" s="208" t="str">
        <f>IF(データ入力!F265="","","R")</f>
        <v/>
      </c>
      <c r="M267" s="214" t="str">
        <f>IF(データ入力!F265="","",MID(データ入力!F265,2,2)&amp;MID(データ入力!F265,4,2)&amp;MID(データ入力!F265,6,2))</f>
        <v/>
      </c>
      <c r="N267" s="214" t="str">
        <f>IF(データ入力!Q265="","",データ入力!Q265)</f>
        <v/>
      </c>
      <c r="O267" s="215" t="str">
        <f>IF(データ入力!L265="","",データ入力!L265)</f>
        <v/>
      </c>
      <c r="P267" s="216" t="str">
        <f>IF(データ入力!T265=0,"",データ入力!T265)</f>
        <v/>
      </c>
      <c r="Q267" s="259"/>
    </row>
    <row r="268" spans="1:17" ht="27.75" customHeight="1" x14ac:dyDescent="0.15">
      <c r="A268" s="227">
        <v>265</v>
      </c>
      <c r="B268" s="209" t="str">
        <f>IF(データ入力!B266="","",(データ入力!B266))</f>
        <v/>
      </c>
      <c r="C268" s="210" t="str">
        <f>IF(データ入力!N266="","",データ入力!N266)</f>
        <v/>
      </c>
      <c r="D268" s="211" t="str">
        <f>IF(データ入力!P266="","",データ入力!P266)</f>
        <v/>
      </c>
      <c r="E268" s="210" t="str">
        <f>IF(データ入力!C266="","",データ入力!C266)</f>
        <v/>
      </c>
      <c r="F268" s="212" t="str">
        <f>IF(データ入力!H266="","",データ入力!H266)</f>
        <v/>
      </c>
      <c r="G268" s="212" t="str">
        <f>IF(データ入力!G266="","",データ入力!G266)</f>
        <v/>
      </c>
      <c r="H268" s="208" t="str">
        <f>IF(データ入力!J266="","",IF(LEFT(データ入力!J266,1)="3","S",IF(LEFT(データ入力!J266,1)="4","H","R")))</f>
        <v/>
      </c>
      <c r="I268" s="213" t="str">
        <f>IF(データ入力!J266="","",MID(データ入力!J266,2,2)&amp;MID(データ入力!J266,4,2)&amp;MID(データ入力!J266,6,2))</f>
        <v/>
      </c>
      <c r="J268" s="213" t="str">
        <f>IF(データ入力!I266="","",データ入力!I266)</f>
        <v/>
      </c>
      <c r="K268" s="208" t="str">
        <f>IF(データ入力!D266="","",データ入力!D266)</f>
        <v/>
      </c>
      <c r="L268" s="208" t="str">
        <f>IF(データ入力!F266="","","R")</f>
        <v/>
      </c>
      <c r="M268" s="214" t="str">
        <f>IF(データ入力!F266="","",MID(データ入力!F266,2,2)&amp;MID(データ入力!F266,4,2)&amp;MID(データ入力!F266,6,2))</f>
        <v/>
      </c>
      <c r="N268" s="214" t="str">
        <f>IF(データ入力!Q266="","",データ入力!Q266)</f>
        <v/>
      </c>
      <c r="O268" s="215" t="str">
        <f>IF(データ入力!L266="","",データ入力!L266)</f>
        <v/>
      </c>
      <c r="P268" s="216" t="str">
        <f>IF(データ入力!T266=0,"",データ入力!T266)</f>
        <v/>
      </c>
      <c r="Q268" s="259"/>
    </row>
    <row r="269" spans="1:17" ht="27.75" customHeight="1" x14ac:dyDescent="0.15">
      <c r="A269" s="227">
        <v>266</v>
      </c>
      <c r="B269" s="209" t="str">
        <f>IF(データ入力!B267="","",(データ入力!B267))</f>
        <v/>
      </c>
      <c r="C269" s="210" t="str">
        <f>IF(データ入力!N267="","",データ入力!N267)</f>
        <v/>
      </c>
      <c r="D269" s="211" t="str">
        <f>IF(データ入力!P267="","",データ入力!P267)</f>
        <v/>
      </c>
      <c r="E269" s="210" t="str">
        <f>IF(データ入力!C267="","",データ入力!C267)</f>
        <v/>
      </c>
      <c r="F269" s="212" t="str">
        <f>IF(データ入力!H267="","",データ入力!H267)</f>
        <v/>
      </c>
      <c r="G269" s="212" t="str">
        <f>IF(データ入力!G267="","",データ入力!G267)</f>
        <v/>
      </c>
      <c r="H269" s="208" t="str">
        <f>IF(データ入力!J267="","",IF(LEFT(データ入力!J267,1)="3","S",IF(LEFT(データ入力!J267,1)="4","H","R")))</f>
        <v/>
      </c>
      <c r="I269" s="213" t="str">
        <f>IF(データ入力!J267="","",MID(データ入力!J267,2,2)&amp;MID(データ入力!J267,4,2)&amp;MID(データ入力!J267,6,2))</f>
        <v/>
      </c>
      <c r="J269" s="213" t="str">
        <f>IF(データ入力!I267="","",データ入力!I267)</f>
        <v/>
      </c>
      <c r="K269" s="208" t="str">
        <f>IF(データ入力!D267="","",データ入力!D267)</f>
        <v/>
      </c>
      <c r="L269" s="208" t="str">
        <f>IF(データ入力!F267="","","R")</f>
        <v/>
      </c>
      <c r="M269" s="214" t="str">
        <f>IF(データ入力!F267="","",MID(データ入力!F267,2,2)&amp;MID(データ入力!F267,4,2)&amp;MID(データ入力!F267,6,2))</f>
        <v/>
      </c>
      <c r="N269" s="214" t="str">
        <f>IF(データ入力!Q267="","",データ入力!Q267)</f>
        <v/>
      </c>
      <c r="O269" s="215" t="str">
        <f>IF(データ入力!L267="","",データ入力!L267)</f>
        <v/>
      </c>
      <c r="P269" s="216" t="str">
        <f>IF(データ入力!T267=0,"",データ入力!T267)</f>
        <v/>
      </c>
      <c r="Q269" s="259"/>
    </row>
    <row r="270" spans="1:17" ht="27.75" customHeight="1" x14ac:dyDescent="0.15">
      <c r="A270" s="227">
        <v>267</v>
      </c>
      <c r="B270" s="209" t="str">
        <f>IF(データ入力!B268="","",(データ入力!B268))</f>
        <v/>
      </c>
      <c r="C270" s="210" t="str">
        <f>IF(データ入力!N268="","",データ入力!N268)</f>
        <v/>
      </c>
      <c r="D270" s="211" t="str">
        <f>IF(データ入力!P268="","",データ入力!P268)</f>
        <v/>
      </c>
      <c r="E270" s="210" t="str">
        <f>IF(データ入力!C268="","",データ入力!C268)</f>
        <v/>
      </c>
      <c r="F270" s="212" t="str">
        <f>IF(データ入力!H268="","",データ入力!H268)</f>
        <v/>
      </c>
      <c r="G270" s="212" t="str">
        <f>IF(データ入力!G268="","",データ入力!G268)</f>
        <v/>
      </c>
      <c r="H270" s="208" t="str">
        <f>IF(データ入力!J268="","",IF(LEFT(データ入力!J268,1)="3","S",IF(LEFT(データ入力!J268,1)="4","H","R")))</f>
        <v/>
      </c>
      <c r="I270" s="213" t="str">
        <f>IF(データ入力!J268="","",MID(データ入力!J268,2,2)&amp;MID(データ入力!J268,4,2)&amp;MID(データ入力!J268,6,2))</f>
        <v/>
      </c>
      <c r="J270" s="213" t="str">
        <f>IF(データ入力!I268="","",データ入力!I268)</f>
        <v/>
      </c>
      <c r="K270" s="208" t="str">
        <f>IF(データ入力!D268="","",データ入力!D268)</f>
        <v/>
      </c>
      <c r="L270" s="208" t="str">
        <f>IF(データ入力!F268="","","R")</f>
        <v/>
      </c>
      <c r="M270" s="214" t="str">
        <f>IF(データ入力!F268="","",MID(データ入力!F268,2,2)&amp;MID(データ入力!F268,4,2)&amp;MID(データ入力!F268,6,2))</f>
        <v/>
      </c>
      <c r="N270" s="214" t="str">
        <f>IF(データ入力!Q268="","",データ入力!Q268)</f>
        <v/>
      </c>
      <c r="O270" s="215" t="str">
        <f>IF(データ入力!L268="","",データ入力!L268)</f>
        <v/>
      </c>
      <c r="P270" s="216" t="str">
        <f>IF(データ入力!T268=0,"",データ入力!T268)</f>
        <v/>
      </c>
      <c r="Q270" s="259"/>
    </row>
    <row r="271" spans="1:17" ht="27.75" customHeight="1" x14ac:dyDescent="0.15">
      <c r="A271" s="227">
        <v>268</v>
      </c>
      <c r="B271" s="209" t="str">
        <f>IF(データ入力!B269="","",(データ入力!B269))</f>
        <v/>
      </c>
      <c r="C271" s="210" t="str">
        <f>IF(データ入力!N269="","",データ入力!N269)</f>
        <v/>
      </c>
      <c r="D271" s="211" t="str">
        <f>IF(データ入力!P269="","",データ入力!P269)</f>
        <v/>
      </c>
      <c r="E271" s="210" t="str">
        <f>IF(データ入力!C269="","",データ入力!C269)</f>
        <v/>
      </c>
      <c r="F271" s="212" t="str">
        <f>IF(データ入力!H269="","",データ入力!H269)</f>
        <v/>
      </c>
      <c r="G271" s="212" t="str">
        <f>IF(データ入力!G269="","",データ入力!G269)</f>
        <v/>
      </c>
      <c r="H271" s="208" t="str">
        <f>IF(データ入力!J269="","",IF(LEFT(データ入力!J269,1)="3","S",IF(LEFT(データ入力!J269,1)="4","H","R")))</f>
        <v/>
      </c>
      <c r="I271" s="213" t="str">
        <f>IF(データ入力!J269="","",MID(データ入力!J269,2,2)&amp;MID(データ入力!J269,4,2)&amp;MID(データ入力!J269,6,2))</f>
        <v/>
      </c>
      <c r="J271" s="213" t="str">
        <f>IF(データ入力!I269="","",データ入力!I269)</f>
        <v/>
      </c>
      <c r="K271" s="208" t="str">
        <f>IF(データ入力!D269="","",データ入力!D269)</f>
        <v/>
      </c>
      <c r="L271" s="208" t="str">
        <f>IF(データ入力!F269="","","R")</f>
        <v/>
      </c>
      <c r="M271" s="214" t="str">
        <f>IF(データ入力!F269="","",MID(データ入力!F269,2,2)&amp;MID(データ入力!F269,4,2)&amp;MID(データ入力!F269,6,2))</f>
        <v/>
      </c>
      <c r="N271" s="214" t="str">
        <f>IF(データ入力!Q269="","",データ入力!Q269)</f>
        <v/>
      </c>
      <c r="O271" s="215" t="str">
        <f>IF(データ入力!L269="","",データ入力!L269)</f>
        <v/>
      </c>
      <c r="P271" s="216" t="str">
        <f>IF(データ入力!T269=0,"",データ入力!T269)</f>
        <v/>
      </c>
      <c r="Q271" s="259"/>
    </row>
    <row r="272" spans="1:17" ht="27.75" customHeight="1" x14ac:dyDescent="0.15">
      <c r="A272" s="227">
        <v>269</v>
      </c>
      <c r="B272" s="209" t="str">
        <f>IF(データ入力!B270="","",(データ入力!B270))</f>
        <v/>
      </c>
      <c r="C272" s="210" t="str">
        <f>IF(データ入力!N270="","",データ入力!N270)</f>
        <v/>
      </c>
      <c r="D272" s="211" t="str">
        <f>IF(データ入力!P270="","",データ入力!P270)</f>
        <v/>
      </c>
      <c r="E272" s="210" t="str">
        <f>IF(データ入力!C270="","",データ入力!C270)</f>
        <v/>
      </c>
      <c r="F272" s="212" t="str">
        <f>IF(データ入力!H270="","",データ入力!H270)</f>
        <v/>
      </c>
      <c r="G272" s="212" t="str">
        <f>IF(データ入力!G270="","",データ入力!G270)</f>
        <v/>
      </c>
      <c r="H272" s="208" t="str">
        <f>IF(データ入力!J270="","",IF(LEFT(データ入力!J270,1)="3","S",IF(LEFT(データ入力!J270,1)="4","H","R")))</f>
        <v/>
      </c>
      <c r="I272" s="213" t="str">
        <f>IF(データ入力!J270="","",MID(データ入力!J270,2,2)&amp;MID(データ入力!J270,4,2)&amp;MID(データ入力!J270,6,2))</f>
        <v/>
      </c>
      <c r="J272" s="213" t="str">
        <f>IF(データ入力!I270="","",データ入力!I270)</f>
        <v/>
      </c>
      <c r="K272" s="208" t="str">
        <f>IF(データ入力!D270="","",データ入力!D270)</f>
        <v/>
      </c>
      <c r="L272" s="208" t="str">
        <f>IF(データ入力!F270="","","R")</f>
        <v/>
      </c>
      <c r="M272" s="214" t="str">
        <f>IF(データ入力!F270="","",MID(データ入力!F270,2,2)&amp;MID(データ入力!F270,4,2)&amp;MID(データ入力!F270,6,2))</f>
        <v/>
      </c>
      <c r="N272" s="214" t="str">
        <f>IF(データ入力!Q270="","",データ入力!Q270)</f>
        <v/>
      </c>
      <c r="O272" s="215" t="str">
        <f>IF(データ入力!L270="","",データ入力!L270)</f>
        <v/>
      </c>
      <c r="P272" s="216" t="str">
        <f>IF(データ入力!T270=0,"",データ入力!T270)</f>
        <v/>
      </c>
      <c r="Q272" s="259"/>
    </row>
    <row r="273" spans="1:17" ht="27.75" customHeight="1" x14ac:dyDescent="0.15">
      <c r="A273" s="227">
        <v>270</v>
      </c>
      <c r="B273" s="209" t="str">
        <f>IF(データ入力!B271="","",(データ入力!B271))</f>
        <v/>
      </c>
      <c r="C273" s="210" t="str">
        <f>IF(データ入力!N271="","",データ入力!N271)</f>
        <v/>
      </c>
      <c r="D273" s="211" t="str">
        <f>IF(データ入力!P271="","",データ入力!P271)</f>
        <v/>
      </c>
      <c r="E273" s="210" t="str">
        <f>IF(データ入力!C271="","",データ入力!C271)</f>
        <v/>
      </c>
      <c r="F273" s="212" t="str">
        <f>IF(データ入力!H271="","",データ入力!H271)</f>
        <v/>
      </c>
      <c r="G273" s="212" t="str">
        <f>IF(データ入力!G271="","",データ入力!G271)</f>
        <v/>
      </c>
      <c r="H273" s="208" t="str">
        <f>IF(データ入力!J271="","",IF(LEFT(データ入力!J271,1)="3","S",IF(LEFT(データ入力!J271,1)="4","H","R")))</f>
        <v/>
      </c>
      <c r="I273" s="213" t="str">
        <f>IF(データ入力!J271="","",MID(データ入力!J271,2,2)&amp;MID(データ入力!J271,4,2)&amp;MID(データ入力!J271,6,2))</f>
        <v/>
      </c>
      <c r="J273" s="213" t="str">
        <f>IF(データ入力!I271="","",データ入力!I271)</f>
        <v/>
      </c>
      <c r="K273" s="208" t="str">
        <f>IF(データ入力!D271="","",データ入力!D271)</f>
        <v/>
      </c>
      <c r="L273" s="208" t="str">
        <f>IF(データ入力!F271="","","R")</f>
        <v/>
      </c>
      <c r="M273" s="214" t="str">
        <f>IF(データ入力!F271="","",MID(データ入力!F271,2,2)&amp;MID(データ入力!F271,4,2)&amp;MID(データ入力!F271,6,2))</f>
        <v/>
      </c>
      <c r="N273" s="214" t="str">
        <f>IF(データ入力!Q271="","",データ入力!Q271)</f>
        <v/>
      </c>
      <c r="O273" s="215" t="str">
        <f>IF(データ入力!L271="","",データ入力!L271)</f>
        <v/>
      </c>
      <c r="P273" s="216" t="str">
        <f>IF(データ入力!T271=0,"",データ入力!T271)</f>
        <v/>
      </c>
      <c r="Q273" s="259"/>
    </row>
    <row r="274" spans="1:17" ht="27.75" customHeight="1" x14ac:dyDescent="0.15">
      <c r="A274" s="227">
        <v>271</v>
      </c>
      <c r="B274" s="209" t="str">
        <f>IF(データ入力!B272="","",(データ入力!B272))</f>
        <v/>
      </c>
      <c r="C274" s="210" t="str">
        <f>IF(データ入力!N272="","",データ入力!N272)</f>
        <v/>
      </c>
      <c r="D274" s="211" t="str">
        <f>IF(データ入力!P272="","",データ入力!P272)</f>
        <v/>
      </c>
      <c r="E274" s="210" t="str">
        <f>IF(データ入力!C272="","",データ入力!C272)</f>
        <v/>
      </c>
      <c r="F274" s="212" t="str">
        <f>IF(データ入力!H272="","",データ入力!H272)</f>
        <v/>
      </c>
      <c r="G274" s="212" t="str">
        <f>IF(データ入力!G272="","",データ入力!G272)</f>
        <v/>
      </c>
      <c r="H274" s="208" t="str">
        <f>IF(データ入力!J272="","",IF(LEFT(データ入力!J272,1)="3","S",IF(LEFT(データ入力!J272,1)="4","H","R")))</f>
        <v/>
      </c>
      <c r="I274" s="213" t="str">
        <f>IF(データ入力!J272="","",MID(データ入力!J272,2,2)&amp;MID(データ入力!J272,4,2)&amp;MID(データ入力!J272,6,2))</f>
        <v/>
      </c>
      <c r="J274" s="213" t="str">
        <f>IF(データ入力!I272="","",データ入力!I272)</f>
        <v/>
      </c>
      <c r="K274" s="208" t="str">
        <f>IF(データ入力!D272="","",データ入力!D272)</f>
        <v/>
      </c>
      <c r="L274" s="208" t="str">
        <f>IF(データ入力!F272="","","R")</f>
        <v/>
      </c>
      <c r="M274" s="214" t="str">
        <f>IF(データ入力!F272="","",MID(データ入力!F272,2,2)&amp;MID(データ入力!F272,4,2)&amp;MID(データ入力!F272,6,2))</f>
        <v/>
      </c>
      <c r="N274" s="214" t="str">
        <f>IF(データ入力!Q272="","",データ入力!Q272)</f>
        <v/>
      </c>
      <c r="O274" s="215" t="str">
        <f>IF(データ入力!L272="","",データ入力!L272)</f>
        <v/>
      </c>
      <c r="P274" s="216" t="str">
        <f>IF(データ入力!T272=0,"",データ入力!T272)</f>
        <v/>
      </c>
      <c r="Q274" s="259"/>
    </row>
    <row r="275" spans="1:17" ht="27.75" customHeight="1" x14ac:dyDescent="0.15">
      <c r="A275" s="227">
        <v>272</v>
      </c>
      <c r="B275" s="209" t="str">
        <f>IF(データ入力!B273="","",(データ入力!B273))</f>
        <v/>
      </c>
      <c r="C275" s="210" t="str">
        <f>IF(データ入力!N273="","",データ入力!N273)</f>
        <v/>
      </c>
      <c r="D275" s="211" t="str">
        <f>IF(データ入力!P273="","",データ入力!P273)</f>
        <v/>
      </c>
      <c r="E275" s="210" t="str">
        <f>IF(データ入力!C273="","",データ入力!C273)</f>
        <v/>
      </c>
      <c r="F275" s="212" t="str">
        <f>IF(データ入力!H273="","",データ入力!H273)</f>
        <v/>
      </c>
      <c r="G275" s="212" t="str">
        <f>IF(データ入力!G273="","",データ入力!G273)</f>
        <v/>
      </c>
      <c r="H275" s="208" t="str">
        <f>IF(データ入力!J273="","",IF(LEFT(データ入力!J273,1)="3","S",IF(LEFT(データ入力!J273,1)="4","H","R")))</f>
        <v/>
      </c>
      <c r="I275" s="213" t="str">
        <f>IF(データ入力!J273="","",MID(データ入力!J273,2,2)&amp;MID(データ入力!J273,4,2)&amp;MID(データ入力!J273,6,2))</f>
        <v/>
      </c>
      <c r="J275" s="213" t="str">
        <f>IF(データ入力!I273="","",データ入力!I273)</f>
        <v/>
      </c>
      <c r="K275" s="208" t="str">
        <f>IF(データ入力!D273="","",データ入力!D273)</f>
        <v/>
      </c>
      <c r="L275" s="208" t="str">
        <f>IF(データ入力!F273="","","R")</f>
        <v/>
      </c>
      <c r="M275" s="214" t="str">
        <f>IF(データ入力!F273="","",MID(データ入力!F273,2,2)&amp;MID(データ入力!F273,4,2)&amp;MID(データ入力!F273,6,2))</f>
        <v/>
      </c>
      <c r="N275" s="214" t="str">
        <f>IF(データ入力!Q273="","",データ入力!Q273)</f>
        <v/>
      </c>
      <c r="O275" s="215" t="str">
        <f>IF(データ入力!L273="","",データ入力!L273)</f>
        <v/>
      </c>
      <c r="P275" s="216" t="str">
        <f>IF(データ入力!T273=0,"",データ入力!T273)</f>
        <v/>
      </c>
      <c r="Q275" s="259"/>
    </row>
    <row r="276" spans="1:17" ht="27.75" customHeight="1" x14ac:dyDescent="0.15">
      <c r="A276" s="227">
        <v>273</v>
      </c>
      <c r="B276" s="209" t="str">
        <f>IF(データ入力!B274="","",(データ入力!B274))</f>
        <v/>
      </c>
      <c r="C276" s="210" t="str">
        <f>IF(データ入力!N274="","",データ入力!N274)</f>
        <v/>
      </c>
      <c r="D276" s="211" t="str">
        <f>IF(データ入力!P274="","",データ入力!P274)</f>
        <v/>
      </c>
      <c r="E276" s="210" t="str">
        <f>IF(データ入力!C274="","",データ入力!C274)</f>
        <v/>
      </c>
      <c r="F276" s="212" t="str">
        <f>IF(データ入力!H274="","",データ入力!H274)</f>
        <v/>
      </c>
      <c r="G276" s="212" t="str">
        <f>IF(データ入力!G274="","",データ入力!G274)</f>
        <v/>
      </c>
      <c r="H276" s="208" t="str">
        <f>IF(データ入力!J274="","",IF(LEFT(データ入力!J274,1)="3","S",IF(LEFT(データ入力!J274,1)="4","H","R")))</f>
        <v/>
      </c>
      <c r="I276" s="213" t="str">
        <f>IF(データ入力!J274="","",MID(データ入力!J274,2,2)&amp;MID(データ入力!J274,4,2)&amp;MID(データ入力!J274,6,2))</f>
        <v/>
      </c>
      <c r="J276" s="213" t="str">
        <f>IF(データ入力!I274="","",データ入力!I274)</f>
        <v/>
      </c>
      <c r="K276" s="208" t="str">
        <f>IF(データ入力!D274="","",データ入力!D274)</f>
        <v/>
      </c>
      <c r="L276" s="208" t="str">
        <f>IF(データ入力!F274="","","R")</f>
        <v/>
      </c>
      <c r="M276" s="214" t="str">
        <f>IF(データ入力!F274="","",MID(データ入力!F274,2,2)&amp;MID(データ入力!F274,4,2)&amp;MID(データ入力!F274,6,2))</f>
        <v/>
      </c>
      <c r="N276" s="214" t="str">
        <f>IF(データ入力!Q274="","",データ入力!Q274)</f>
        <v/>
      </c>
      <c r="O276" s="215" t="str">
        <f>IF(データ入力!L274="","",データ入力!L274)</f>
        <v/>
      </c>
      <c r="P276" s="216" t="str">
        <f>IF(データ入力!T274=0,"",データ入力!T274)</f>
        <v/>
      </c>
      <c r="Q276" s="259"/>
    </row>
    <row r="277" spans="1:17" ht="27.75" customHeight="1" x14ac:dyDescent="0.15">
      <c r="A277" s="227">
        <v>274</v>
      </c>
      <c r="B277" s="209" t="str">
        <f>IF(データ入力!B275="","",(データ入力!B275))</f>
        <v/>
      </c>
      <c r="C277" s="210" t="str">
        <f>IF(データ入力!N275="","",データ入力!N275)</f>
        <v/>
      </c>
      <c r="D277" s="211" t="str">
        <f>IF(データ入力!P275="","",データ入力!P275)</f>
        <v/>
      </c>
      <c r="E277" s="210" t="str">
        <f>IF(データ入力!C275="","",データ入力!C275)</f>
        <v/>
      </c>
      <c r="F277" s="212" t="str">
        <f>IF(データ入力!H275="","",データ入力!H275)</f>
        <v/>
      </c>
      <c r="G277" s="212" t="str">
        <f>IF(データ入力!G275="","",データ入力!G275)</f>
        <v/>
      </c>
      <c r="H277" s="208" t="str">
        <f>IF(データ入力!J275="","",IF(LEFT(データ入力!J275,1)="3","S",IF(LEFT(データ入力!J275,1)="4","H","R")))</f>
        <v/>
      </c>
      <c r="I277" s="213" t="str">
        <f>IF(データ入力!J275="","",MID(データ入力!J275,2,2)&amp;MID(データ入力!J275,4,2)&amp;MID(データ入力!J275,6,2))</f>
        <v/>
      </c>
      <c r="J277" s="213" t="str">
        <f>IF(データ入力!I275="","",データ入力!I275)</f>
        <v/>
      </c>
      <c r="K277" s="208" t="str">
        <f>IF(データ入力!D275="","",データ入力!D275)</f>
        <v/>
      </c>
      <c r="L277" s="208" t="str">
        <f>IF(データ入力!F275="","","R")</f>
        <v/>
      </c>
      <c r="M277" s="214" t="str">
        <f>IF(データ入力!F275="","",MID(データ入力!F275,2,2)&amp;MID(データ入力!F275,4,2)&amp;MID(データ入力!F275,6,2))</f>
        <v/>
      </c>
      <c r="N277" s="214" t="str">
        <f>IF(データ入力!Q275="","",データ入力!Q275)</f>
        <v/>
      </c>
      <c r="O277" s="215" t="str">
        <f>IF(データ入力!L275="","",データ入力!L275)</f>
        <v/>
      </c>
      <c r="P277" s="216" t="str">
        <f>IF(データ入力!T275=0,"",データ入力!T275)</f>
        <v/>
      </c>
      <c r="Q277" s="259"/>
    </row>
    <row r="278" spans="1:17" ht="27.75" customHeight="1" x14ac:dyDescent="0.15">
      <c r="A278" s="227">
        <v>275</v>
      </c>
      <c r="B278" s="209" t="str">
        <f>IF(データ入力!B276="","",(データ入力!B276))</f>
        <v/>
      </c>
      <c r="C278" s="210" t="str">
        <f>IF(データ入力!N276="","",データ入力!N276)</f>
        <v/>
      </c>
      <c r="D278" s="211" t="str">
        <f>IF(データ入力!P276="","",データ入力!P276)</f>
        <v/>
      </c>
      <c r="E278" s="210" t="str">
        <f>IF(データ入力!C276="","",データ入力!C276)</f>
        <v/>
      </c>
      <c r="F278" s="212" t="str">
        <f>IF(データ入力!H276="","",データ入力!H276)</f>
        <v/>
      </c>
      <c r="G278" s="212" t="str">
        <f>IF(データ入力!G276="","",データ入力!G276)</f>
        <v/>
      </c>
      <c r="H278" s="208" t="str">
        <f>IF(データ入力!J276="","",IF(LEFT(データ入力!J276,1)="3","S",IF(LEFT(データ入力!J276,1)="4","H","R")))</f>
        <v/>
      </c>
      <c r="I278" s="213" t="str">
        <f>IF(データ入力!J276="","",MID(データ入力!J276,2,2)&amp;MID(データ入力!J276,4,2)&amp;MID(データ入力!J276,6,2))</f>
        <v/>
      </c>
      <c r="J278" s="213" t="str">
        <f>IF(データ入力!I276="","",データ入力!I276)</f>
        <v/>
      </c>
      <c r="K278" s="208" t="str">
        <f>IF(データ入力!D276="","",データ入力!D276)</f>
        <v/>
      </c>
      <c r="L278" s="208" t="str">
        <f>IF(データ入力!F276="","","R")</f>
        <v/>
      </c>
      <c r="M278" s="214" t="str">
        <f>IF(データ入力!F276="","",MID(データ入力!F276,2,2)&amp;MID(データ入力!F276,4,2)&amp;MID(データ入力!F276,6,2))</f>
        <v/>
      </c>
      <c r="N278" s="214" t="str">
        <f>IF(データ入力!Q276="","",データ入力!Q276)</f>
        <v/>
      </c>
      <c r="O278" s="215" t="str">
        <f>IF(データ入力!L276="","",データ入力!L276)</f>
        <v/>
      </c>
      <c r="P278" s="216" t="str">
        <f>IF(データ入力!T276=0,"",データ入力!T276)</f>
        <v/>
      </c>
      <c r="Q278" s="259"/>
    </row>
    <row r="279" spans="1:17" ht="27.75" customHeight="1" x14ac:dyDescent="0.15">
      <c r="A279" s="227">
        <v>276</v>
      </c>
      <c r="B279" s="209" t="str">
        <f>IF(データ入力!B277="","",(データ入力!B277))</f>
        <v/>
      </c>
      <c r="C279" s="210" t="str">
        <f>IF(データ入力!N277="","",データ入力!N277)</f>
        <v/>
      </c>
      <c r="D279" s="211" t="str">
        <f>IF(データ入力!P277="","",データ入力!P277)</f>
        <v/>
      </c>
      <c r="E279" s="210" t="str">
        <f>IF(データ入力!C277="","",データ入力!C277)</f>
        <v/>
      </c>
      <c r="F279" s="212" t="str">
        <f>IF(データ入力!H277="","",データ入力!H277)</f>
        <v/>
      </c>
      <c r="G279" s="212" t="str">
        <f>IF(データ入力!G277="","",データ入力!G277)</f>
        <v/>
      </c>
      <c r="H279" s="208" t="str">
        <f>IF(データ入力!J277="","",IF(LEFT(データ入力!J277,1)="3","S",IF(LEFT(データ入力!J277,1)="4","H","R")))</f>
        <v/>
      </c>
      <c r="I279" s="213" t="str">
        <f>IF(データ入力!J277="","",MID(データ入力!J277,2,2)&amp;MID(データ入力!J277,4,2)&amp;MID(データ入力!J277,6,2))</f>
        <v/>
      </c>
      <c r="J279" s="213" t="str">
        <f>IF(データ入力!I277="","",データ入力!I277)</f>
        <v/>
      </c>
      <c r="K279" s="208" t="str">
        <f>IF(データ入力!D277="","",データ入力!D277)</f>
        <v/>
      </c>
      <c r="L279" s="208" t="str">
        <f>IF(データ入力!F277="","","R")</f>
        <v/>
      </c>
      <c r="M279" s="214" t="str">
        <f>IF(データ入力!F277="","",MID(データ入力!F277,2,2)&amp;MID(データ入力!F277,4,2)&amp;MID(データ入力!F277,6,2))</f>
        <v/>
      </c>
      <c r="N279" s="214" t="str">
        <f>IF(データ入力!Q277="","",データ入力!Q277)</f>
        <v/>
      </c>
      <c r="O279" s="215" t="str">
        <f>IF(データ入力!L277="","",データ入力!L277)</f>
        <v/>
      </c>
      <c r="P279" s="216" t="str">
        <f>IF(データ入力!T277=0,"",データ入力!T277)</f>
        <v/>
      </c>
      <c r="Q279" s="259"/>
    </row>
    <row r="280" spans="1:17" ht="27.75" customHeight="1" x14ac:dyDescent="0.15">
      <c r="A280" s="227">
        <v>277</v>
      </c>
      <c r="B280" s="209" t="str">
        <f>IF(データ入力!B278="","",(データ入力!B278))</f>
        <v/>
      </c>
      <c r="C280" s="210" t="str">
        <f>IF(データ入力!N278="","",データ入力!N278)</f>
        <v/>
      </c>
      <c r="D280" s="211" t="str">
        <f>IF(データ入力!P278="","",データ入力!P278)</f>
        <v/>
      </c>
      <c r="E280" s="210" t="str">
        <f>IF(データ入力!C278="","",データ入力!C278)</f>
        <v/>
      </c>
      <c r="F280" s="212" t="str">
        <f>IF(データ入力!H278="","",データ入力!H278)</f>
        <v/>
      </c>
      <c r="G280" s="212" t="str">
        <f>IF(データ入力!G278="","",データ入力!G278)</f>
        <v/>
      </c>
      <c r="H280" s="208" t="str">
        <f>IF(データ入力!J278="","",IF(LEFT(データ入力!J278,1)="3","S",IF(LEFT(データ入力!J278,1)="4","H","R")))</f>
        <v/>
      </c>
      <c r="I280" s="213" t="str">
        <f>IF(データ入力!J278="","",MID(データ入力!J278,2,2)&amp;MID(データ入力!J278,4,2)&amp;MID(データ入力!J278,6,2))</f>
        <v/>
      </c>
      <c r="J280" s="213" t="str">
        <f>IF(データ入力!I278="","",データ入力!I278)</f>
        <v/>
      </c>
      <c r="K280" s="208" t="str">
        <f>IF(データ入力!D278="","",データ入力!D278)</f>
        <v/>
      </c>
      <c r="L280" s="208" t="str">
        <f>IF(データ入力!F278="","","R")</f>
        <v/>
      </c>
      <c r="M280" s="214" t="str">
        <f>IF(データ入力!F278="","",MID(データ入力!F278,2,2)&amp;MID(データ入力!F278,4,2)&amp;MID(データ入力!F278,6,2))</f>
        <v/>
      </c>
      <c r="N280" s="214" t="str">
        <f>IF(データ入力!Q278="","",データ入力!Q278)</f>
        <v/>
      </c>
      <c r="O280" s="215" t="str">
        <f>IF(データ入力!L278="","",データ入力!L278)</f>
        <v/>
      </c>
      <c r="P280" s="216" t="str">
        <f>IF(データ入力!T278=0,"",データ入力!T278)</f>
        <v/>
      </c>
      <c r="Q280" s="259"/>
    </row>
    <row r="281" spans="1:17" ht="27.75" customHeight="1" x14ac:dyDescent="0.15">
      <c r="A281" s="227">
        <v>278</v>
      </c>
      <c r="B281" s="209" t="str">
        <f>IF(データ入力!B279="","",(データ入力!B279))</f>
        <v/>
      </c>
      <c r="C281" s="210" t="str">
        <f>IF(データ入力!N279="","",データ入力!N279)</f>
        <v/>
      </c>
      <c r="D281" s="211" t="str">
        <f>IF(データ入力!P279="","",データ入力!P279)</f>
        <v/>
      </c>
      <c r="E281" s="210" t="str">
        <f>IF(データ入力!C279="","",データ入力!C279)</f>
        <v/>
      </c>
      <c r="F281" s="212" t="str">
        <f>IF(データ入力!H279="","",データ入力!H279)</f>
        <v/>
      </c>
      <c r="G281" s="212" t="str">
        <f>IF(データ入力!G279="","",データ入力!G279)</f>
        <v/>
      </c>
      <c r="H281" s="208" t="str">
        <f>IF(データ入力!J279="","",IF(LEFT(データ入力!J279,1)="3","S",IF(LEFT(データ入力!J279,1)="4","H","R")))</f>
        <v/>
      </c>
      <c r="I281" s="213" t="str">
        <f>IF(データ入力!J279="","",MID(データ入力!J279,2,2)&amp;MID(データ入力!J279,4,2)&amp;MID(データ入力!J279,6,2))</f>
        <v/>
      </c>
      <c r="J281" s="213" t="str">
        <f>IF(データ入力!I279="","",データ入力!I279)</f>
        <v/>
      </c>
      <c r="K281" s="208" t="str">
        <f>IF(データ入力!D279="","",データ入力!D279)</f>
        <v/>
      </c>
      <c r="L281" s="208" t="str">
        <f>IF(データ入力!F279="","","R")</f>
        <v/>
      </c>
      <c r="M281" s="214" t="str">
        <f>IF(データ入力!F279="","",MID(データ入力!F279,2,2)&amp;MID(データ入力!F279,4,2)&amp;MID(データ入力!F279,6,2))</f>
        <v/>
      </c>
      <c r="N281" s="214" t="str">
        <f>IF(データ入力!Q279="","",データ入力!Q279)</f>
        <v/>
      </c>
      <c r="O281" s="215" t="str">
        <f>IF(データ入力!L279="","",データ入力!L279)</f>
        <v/>
      </c>
      <c r="P281" s="216" t="str">
        <f>IF(データ入力!T279=0,"",データ入力!T279)</f>
        <v/>
      </c>
      <c r="Q281" s="259"/>
    </row>
    <row r="282" spans="1:17" ht="27.75" customHeight="1" x14ac:dyDescent="0.15">
      <c r="A282" s="227">
        <v>279</v>
      </c>
      <c r="B282" s="209" t="str">
        <f>IF(データ入力!B280="","",(データ入力!B280))</f>
        <v/>
      </c>
      <c r="C282" s="210" t="str">
        <f>IF(データ入力!N280="","",データ入力!N280)</f>
        <v/>
      </c>
      <c r="D282" s="211" t="str">
        <f>IF(データ入力!P280="","",データ入力!P280)</f>
        <v/>
      </c>
      <c r="E282" s="210" t="str">
        <f>IF(データ入力!C280="","",データ入力!C280)</f>
        <v/>
      </c>
      <c r="F282" s="212" t="str">
        <f>IF(データ入力!H280="","",データ入力!H280)</f>
        <v/>
      </c>
      <c r="G282" s="212" t="str">
        <f>IF(データ入力!G280="","",データ入力!G280)</f>
        <v/>
      </c>
      <c r="H282" s="208" t="str">
        <f>IF(データ入力!J280="","",IF(LEFT(データ入力!J280,1)="3","S",IF(LEFT(データ入力!J280,1)="4","H","R")))</f>
        <v/>
      </c>
      <c r="I282" s="213" t="str">
        <f>IF(データ入力!J280="","",MID(データ入力!J280,2,2)&amp;MID(データ入力!J280,4,2)&amp;MID(データ入力!J280,6,2))</f>
        <v/>
      </c>
      <c r="J282" s="213" t="str">
        <f>IF(データ入力!I280="","",データ入力!I280)</f>
        <v/>
      </c>
      <c r="K282" s="208" t="str">
        <f>IF(データ入力!D280="","",データ入力!D280)</f>
        <v/>
      </c>
      <c r="L282" s="208" t="str">
        <f>IF(データ入力!F280="","","R")</f>
        <v/>
      </c>
      <c r="M282" s="214" t="str">
        <f>IF(データ入力!F280="","",MID(データ入力!F280,2,2)&amp;MID(データ入力!F280,4,2)&amp;MID(データ入力!F280,6,2))</f>
        <v/>
      </c>
      <c r="N282" s="214" t="str">
        <f>IF(データ入力!Q280="","",データ入力!Q280)</f>
        <v/>
      </c>
      <c r="O282" s="215" t="str">
        <f>IF(データ入力!L280="","",データ入力!L280)</f>
        <v/>
      </c>
      <c r="P282" s="216" t="str">
        <f>IF(データ入力!T280=0,"",データ入力!T280)</f>
        <v/>
      </c>
      <c r="Q282" s="259"/>
    </row>
    <row r="283" spans="1:17" ht="27.75" customHeight="1" x14ac:dyDescent="0.15">
      <c r="A283" s="227">
        <v>280</v>
      </c>
      <c r="B283" s="209" t="str">
        <f>IF(データ入力!B281="","",(データ入力!B281))</f>
        <v/>
      </c>
      <c r="C283" s="210" t="str">
        <f>IF(データ入力!N281="","",データ入力!N281)</f>
        <v/>
      </c>
      <c r="D283" s="211" t="str">
        <f>IF(データ入力!P281="","",データ入力!P281)</f>
        <v/>
      </c>
      <c r="E283" s="210" t="str">
        <f>IF(データ入力!C281="","",データ入力!C281)</f>
        <v/>
      </c>
      <c r="F283" s="212" t="str">
        <f>IF(データ入力!H281="","",データ入力!H281)</f>
        <v/>
      </c>
      <c r="G283" s="212" t="str">
        <f>IF(データ入力!G281="","",データ入力!G281)</f>
        <v/>
      </c>
      <c r="H283" s="208" t="str">
        <f>IF(データ入力!J281="","",IF(LEFT(データ入力!J281,1)="3","S",IF(LEFT(データ入力!J281,1)="4","H","R")))</f>
        <v/>
      </c>
      <c r="I283" s="213" t="str">
        <f>IF(データ入力!J281="","",MID(データ入力!J281,2,2)&amp;MID(データ入力!J281,4,2)&amp;MID(データ入力!J281,6,2))</f>
        <v/>
      </c>
      <c r="J283" s="213" t="str">
        <f>IF(データ入力!I281="","",データ入力!I281)</f>
        <v/>
      </c>
      <c r="K283" s="208" t="str">
        <f>IF(データ入力!D281="","",データ入力!D281)</f>
        <v/>
      </c>
      <c r="L283" s="208" t="str">
        <f>IF(データ入力!F281="","","R")</f>
        <v/>
      </c>
      <c r="M283" s="214" t="str">
        <f>IF(データ入力!F281="","",MID(データ入力!F281,2,2)&amp;MID(データ入力!F281,4,2)&amp;MID(データ入力!F281,6,2))</f>
        <v/>
      </c>
      <c r="N283" s="214" t="str">
        <f>IF(データ入力!Q281="","",データ入力!Q281)</f>
        <v/>
      </c>
      <c r="O283" s="215" t="str">
        <f>IF(データ入力!L281="","",データ入力!L281)</f>
        <v/>
      </c>
      <c r="P283" s="216" t="str">
        <f>IF(データ入力!T281=0,"",データ入力!T281)</f>
        <v/>
      </c>
      <c r="Q283" s="259"/>
    </row>
    <row r="284" spans="1:17" ht="27.75" customHeight="1" x14ac:dyDescent="0.15">
      <c r="A284" s="227">
        <v>281</v>
      </c>
      <c r="B284" s="209" t="str">
        <f>IF(データ入力!B282="","",(データ入力!B282))</f>
        <v/>
      </c>
      <c r="C284" s="210" t="str">
        <f>IF(データ入力!N282="","",データ入力!N282)</f>
        <v/>
      </c>
      <c r="D284" s="211" t="str">
        <f>IF(データ入力!P282="","",データ入力!P282)</f>
        <v/>
      </c>
      <c r="E284" s="210" t="str">
        <f>IF(データ入力!C282="","",データ入力!C282)</f>
        <v/>
      </c>
      <c r="F284" s="212" t="str">
        <f>IF(データ入力!H282="","",データ入力!H282)</f>
        <v/>
      </c>
      <c r="G284" s="212" t="str">
        <f>IF(データ入力!G282="","",データ入力!G282)</f>
        <v/>
      </c>
      <c r="H284" s="208" t="str">
        <f>IF(データ入力!J282="","",IF(LEFT(データ入力!J282,1)="3","S",IF(LEFT(データ入力!J282,1)="4","H","R")))</f>
        <v/>
      </c>
      <c r="I284" s="213" t="str">
        <f>IF(データ入力!J282="","",MID(データ入力!J282,2,2)&amp;MID(データ入力!J282,4,2)&amp;MID(データ入力!J282,6,2))</f>
        <v/>
      </c>
      <c r="J284" s="213" t="str">
        <f>IF(データ入力!I282="","",データ入力!I282)</f>
        <v/>
      </c>
      <c r="K284" s="208" t="str">
        <f>IF(データ入力!D282="","",データ入力!D282)</f>
        <v/>
      </c>
      <c r="L284" s="208" t="str">
        <f>IF(データ入力!F282="","","R")</f>
        <v/>
      </c>
      <c r="M284" s="214" t="str">
        <f>IF(データ入力!F282="","",MID(データ入力!F282,2,2)&amp;MID(データ入力!F282,4,2)&amp;MID(データ入力!F282,6,2))</f>
        <v/>
      </c>
      <c r="N284" s="214" t="str">
        <f>IF(データ入力!Q282="","",データ入力!Q282)</f>
        <v/>
      </c>
      <c r="O284" s="215" t="str">
        <f>IF(データ入力!L282="","",データ入力!L282)</f>
        <v/>
      </c>
      <c r="P284" s="216" t="str">
        <f>IF(データ入力!T282=0,"",データ入力!T282)</f>
        <v/>
      </c>
      <c r="Q284" s="259"/>
    </row>
    <row r="285" spans="1:17" ht="27.75" customHeight="1" x14ac:dyDescent="0.15">
      <c r="A285" s="227">
        <v>282</v>
      </c>
      <c r="B285" s="209" t="str">
        <f>IF(データ入力!B283="","",(データ入力!B283))</f>
        <v/>
      </c>
      <c r="C285" s="210" t="str">
        <f>IF(データ入力!N283="","",データ入力!N283)</f>
        <v/>
      </c>
      <c r="D285" s="211" t="str">
        <f>IF(データ入力!P283="","",データ入力!P283)</f>
        <v/>
      </c>
      <c r="E285" s="210" t="str">
        <f>IF(データ入力!C283="","",データ入力!C283)</f>
        <v/>
      </c>
      <c r="F285" s="212" t="str">
        <f>IF(データ入力!H283="","",データ入力!H283)</f>
        <v/>
      </c>
      <c r="G285" s="212" t="str">
        <f>IF(データ入力!G283="","",データ入力!G283)</f>
        <v/>
      </c>
      <c r="H285" s="208" t="str">
        <f>IF(データ入力!J283="","",IF(LEFT(データ入力!J283,1)="3","S",IF(LEFT(データ入力!J283,1)="4","H","R")))</f>
        <v/>
      </c>
      <c r="I285" s="213" t="str">
        <f>IF(データ入力!J283="","",MID(データ入力!J283,2,2)&amp;MID(データ入力!J283,4,2)&amp;MID(データ入力!J283,6,2))</f>
        <v/>
      </c>
      <c r="J285" s="213" t="str">
        <f>IF(データ入力!I283="","",データ入力!I283)</f>
        <v/>
      </c>
      <c r="K285" s="208" t="str">
        <f>IF(データ入力!D283="","",データ入力!D283)</f>
        <v/>
      </c>
      <c r="L285" s="208" t="str">
        <f>IF(データ入力!F283="","","R")</f>
        <v/>
      </c>
      <c r="M285" s="214" t="str">
        <f>IF(データ入力!F283="","",MID(データ入力!F283,2,2)&amp;MID(データ入力!F283,4,2)&amp;MID(データ入力!F283,6,2))</f>
        <v/>
      </c>
      <c r="N285" s="214" t="str">
        <f>IF(データ入力!Q283="","",データ入力!Q283)</f>
        <v/>
      </c>
      <c r="O285" s="215" t="str">
        <f>IF(データ入力!L283="","",データ入力!L283)</f>
        <v/>
      </c>
      <c r="P285" s="216" t="str">
        <f>IF(データ入力!T283=0,"",データ入力!T283)</f>
        <v/>
      </c>
      <c r="Q285" s="259"/>
    </row>
    <row r="286" spans="1:17" ht="27.75" customHeight="1" x14ac:dyDescent="0.15">
      <c r="A286" s="227">
        <v>283</v>
      </c>
      <c r="B286" s="209" t="str">
        <f>IF(データ入力!B284="","",(データ入力!B284))</f>
        <v/>
      </c>
      <c r="C286" s="210" t="str">
        <f>IF(データ入力!N284="","",データ入力!N284)</f>
        <v/>
      </c>
      <c r="D286" s="211" t="str">
        <f>IF(データ入力!P284="","",データ入力!P284)</f>
        <v/>
      </c>
      <c r="E286" s="210" t="str">
        <f>IF(データ入力!C284="","",データ入力!C284)</f>
        <v/>
      </c>
      <c r="F286" s="212" t="str">
        <f>IF(データ入力!H284="","",データ入力!H284)</f>
        <v/>
      </c>
      <c r="G286" s="212" t="str">
        <f>IF(データ入力!G284="","",データ入力!G284)</f>
        <v/>
      </c>
      <c r="H286" s="208" t="str">
        <f>IF(データ入力!J284="","",IF(LEFT(データ入力!J284,1)="3","S",IF(LEFT(データ入力!J284,1)="4","H","R")))</f>
        <v/>
      </c>
      <c r="I286" s="213" t="str">
        <f>IF(データ入力!J284="","",MID(データ入力!J284,2,2)&amp;MID(データ入力!J284,4,2)&amp;MID(データ入力!J284,6,2))</f>
        <v/>
      </c>
      <c r="J286" s="213" t="str">
        <f>IF(データ入力!I284="","",データ入力!I284)</f>
        <v/>
      </c>
      <c r="K286" s="208" t="str">
        <f>IF(データ入力!D284="","",データ入力!D284)</f>
        <v/>
      </c>
      <c r="L286" s="208" t="str">
        <f>IF(データ入力!F284="","","R")</f>
        <v/>
      </c>
      <c r="M286" s="214" t="str">
        <f>IF(データ入力!F284="","",MID(データ入力!F284,2,2)&amp;MID(データ入力!F284,4,2)&amp;MID(データ入力!F284,6,2))</f>
        <v/>
      </c>
      <c r="N286" s="214" t="str">
        <f>IF(データ入力!Q284="","",データ入力!Q284)</f>
        <v/>
      </c>
      <c r="O286" s="215" t="str">
        <f>IF(データ入力!L284="","",データ入力!L284)</f>
        <v/>
      </c>
      <c r="P286" s="216" t="str">
        <f>IF(データ入力!T284=0,"",データ入力!T284)</f>
        <v/>
      </c>
      <c r="Q286" s="259"/>
    </row>
    <row r="287" spans="1:17" ht="27.75" customHeight="1" x14ac:dyDescent="0.15">
      <c r="A287" s="227">
        <v>284</v>
      </c>
      <c r="B287" s="209" t="str">
        <f>IF(データ入力!B285="","",(データ入力!B285))</f>
        <v/>
      </c>
      <c r="C287" s="210" t="str">
        <f>IF(データ入力!N285="","",データ入力!N285)</f>
        <v/>
      </c>
      <c r="D287" s="211" t="str">
        <f>IF(データ入力!P285="","",データ入力!P285)</f>
        <v/>
      </c>
      <c r="E287" s="210" t="str">
        <f>IF(データ入力!C285="","",データ入力!C285)</f>
        <v/>
      </c>
      <c r="F287" s="212" t="str">
        <f>IF(データ入力!H285="","",データ入力!H285)</f>
        <v/>
      </c>
      <c r="G287" s="212" t="str">
        <f>IF(データ入力!G285="","",データ入力!G285)</f>
        <v/>
      </c>
      <c r="H287" s="208" t="str">
        <f>IF(データ入力!J285="","",IF(LEFT(データ入力!J285,1)="3","S",IF(LEFT(データ入力!J285,1)="4","H","R")))</f>
        <v/>
      </c>
      <c r="I287" s="213" t="str">
        <f>IF(データ入力!J285="","",MID(データ入力!J285,2,2)&amp;MID(データ入力!J285,4,2)&amp;MID(データ入力!J285,6,2))</f>
        <v/>
      </c>
      <c r="J287" s="213" t="str">
        <f>IF(データ入力!I285="","",データ入力!I285)</f>
        <v/>
      </c>
      <c r="K287" s="208" t="str">
        <f>IF(データ入力!D285="","",データ入力!D285)</f>
        <v/>
      </c>
      <c r="L287" s="208" t="str">
        <f>IF(データ入力!F285="","","R")</f>
        <v/>
      </c>
      <c r="M287" s="214" t="str">
        <f>IF(データ入力!F285="","",MID(データ入力!F285,2,2)&amp;MID(データ入力!F285,4,2)&amp;MID(データ入力!F285,6,2))</f>
        <v/>
      </c>
      <c r="N287" s="214" t="str">
        <f>IF(データ入力!Q285="","",データ入力!Q285)</f>
        <v/>
      </c>
      <c r="O287" s="215" t="str">
        <f>IF(データ入力!L285="","",データ入力!L285)</f>
        <v/>
      </c>
      <c r="P287" s="216" t="str">
        <f>IF(データ入力!T285=0,"",データ入力!T285)</f>
        <v/>
      </c>
      <c r="Q287" s="259"/>
    </row>
    <row r="288" spans="1:17" ht="27.75" customHeight="1" x14ac:dyDescent="0.15">
      <c r="A288" s="227">
        <v>285</v>
      </c>
      <c r="B288" s="209" t="str">
        <f>IF(データ入力!B286="","",(データ入力!B286))</f>
        <v/>
      </c>
      <c r="C288" s="210" t="str">
        <f>IF(データ入力!N286="","",データ入力!N286)</f>
        <v/>
      </c>
      <c r="D288" s="211" t="str">
        <f>IF(データ入力!P286="","",データ入力!P286)</f>
        <v/>
      </c>
      <c r="E288" s="210" t="str">
        <f>IF(データ入力!C286="","",データ入力!C286)</f>
        <v/>
      </c>
      <c r="F288" s="212" t="str">
        <f>IF(データ入力!H286="","",データ入力!H286)</f>
        <v/>
      </c>
      <c r="G288" s="212" t="str">
        <f>IF(データ入力!G286="","",データ入力!G286)</f>
        <v/>
      </c>
      <c r="H288" s="208" t="str">
        <f>IF(データ入力!J286="","",IF(LEFT(データ入力!J286,1)="3","S",IF(LEFT(データ入力!J286,1)="4","H","R")))</f>
        <v/>
      </c>
      <c r="I288" s="213" t="str">
        <f>IF(データ入力!J286="","",MID(データ入力!J286,2,2)&amp;MID(データ入力!J286,4,2)&amp;MID(データ入力!J286,6,2))</f>
        <v/>
      </c>
      <c r="J288" s="213" t="str">
        <f>IF(データ入力!I286="","",データ入力!I286)</f>
        <v/>
      </c>
      <c r="K288" s="208" t="str">
        <f>IF(データ入力!D286="","",データ入力!D286)</f>
        <v/>
      </c>
      <c r="L288" s="208" t="str">
        <f>IF(データ入力!F286="","","R")</f>
        <v/>
      </c>
      <c r="M288" s="214" t="str">
        <f>IF(データ入力!F286="","",MID(データ入力!F286,2,2)&amp;MID(データ入力!F286,4,2)&amp;MID(データ入力!F286,6,2))</f>
        <v/>
      </c>
      <c r="N288" s="214" t="str">
        <f>IF(データ入力!Q286="","",データ入力!Q286)</f>
        <v/>
      </c>
      <c r="O288" s="215" t="str">
        <f>IF(データ入力!L286="","",データ入力!L286)</f>
        <v/>
      </c>
      <c r="P288" s="216" t="str">
        <f>IF(データ入力!T286=0,"",データ入力!T286)</f>
        <v/>
      </c>
      <c r="Q288" s="259"/>
    </row>
    <row r="289" spans="1:17" ht="27.75" customHeight="1" x14ac:dyDescent="0.15">
      <c r="A289" s="227">
        <v>286</v>
      </c>
      <c r="B289" s="209" t="str">
        <f>IF(データ入力!B287="","",(データ入力!B287))</f>
        <v/>
      </c>
      <c r="C289" s="210" t="str">
        <f>IF(データ入力!N287="","",データ入力!N287)</f>
        <v/>
      </c>
      <c r="D289" s="211" t="str">
        <f>IF(データ入力!P287="","",データ入力!P287)</f>
        <v/>
      </c>
      <c r="E289" s="210" t="str">
        <f>IF(データ入力!C287="","",データ入力!C287)</f>
        <v/>
      </c>
      <c r="F289" s="212" t="str">
        <f>IF(データ入力!H287="","",データ入力!H287)</f>
        <v/>
      </c>
      <c r="G289" s="212" t="str">
        <f>IF(データ入力!G287="","",データ入力!G287)</f>
        <v/>
      </c>
      <c r="H289" s="208" t="str">
        <f>IF(データ入力!J287="","",IF(LEFT(データ入力!J287,1)="3","S",IF(LEFT(データ入力!J287,1)="4","H","R")))</f>
        <v/>
      </c>
      <c r="I289" s="213" t="str">
        <f>IF(データ入力!J287="","",MID(データ入力!J287,2,2)&amp;MID(データ入力!J287,4,2)&amp;MID(データ入力!J287,6,2))</f>
        <v/>
      </c>
      <c r="J289" s="213" t="str">
        <f>IF(データ入力!I287="","",データ入力!I287)</f>
        <v/>
      </c>
      <c r="K289" s="208" t="str">
        <f>IF(データ入力!D287="","",データ入力!D287)</f>
        <v/>
      </c>
      <c r="L289" s="208" t="str">
        <f>IF(データ入力!F287="","","R")</f>
        <v/>
      </c>
      <c r="M289" s="214" t="str">
        <f>IF(データ入力!F287="","",MID(データ入力!F287,2,2)&amp;MID(データ入力!F287,4,2)&amp;MID(データ入力!F287,6,2))</f>
        <v/>
      </c>
      <c r="N289" s="214" t="str">
        <f>IF(データ入力!Q287="","",データ入力!Q287)</f>
        <v/>
      </c>
      <c r="O289" s="215" t="str">
        <f>IF(データ入力!L287="","",データ入力!L287)</f>
        <v/>
      </c>
      <c r="P289" s="216" t="str">
        <f>IF(データ入力!T287=0,"",データ入力!T287)</f>
        <v/>
      </c>
      <c r="Q289" s="259"/>
    </row>
    <row r="290" spans="1:17" ht="27.75" customHeight="1" x14ac:dyDescent="0.15">
      <c r="A290" s="227">
        <v>287</v>
      </c>
      <c r="B290" s="209" t="str">
        <f>IF(データ入力!B288="","",(データ入力!B288))</f>
        <v/>
      </c>
      <c r="C290" s="210" t="str">
        <f>IF(データ入力!N288="","",データ入力!N288)</f>
        <v/>
      </c>
      <c r="D290" s="211" t="str">
        <f>IF(データ入力!P288="","",データ入力!P288)</f>
        <v/>
      </c>
      <c r="E290" s="210" t="str">
        <f>IF(データ入力!C288="","",データ入力!C288)</f>
        <v/>
      </c>
      <c r="F290" s="212" t="str">
        <f>IF(データ入力!H288="","",データ入力!H288)</f>
        <v/>
      </c>
      <c r="G290" s="212" t="str">
        <f>IF(データ入力!G288="","",データ入力!G288)</f>
        <v/>
      </c>
      <c r="H290" s="208" t="str">
        <f>IF(データ入力!J288="","",IF(LEFT(データ入力!J288,1)="3","S",IF(LEFT(データ入力!J288,1)="4","H","R")))</f>
        <v/>
      </c>
      <c r="I290" s="213" t="str">
        <f>IF(データ入力!J288="","",MID(データ入力!J288,2,2)&amp;MID(データ入力!J288,4,2)&amp;MID(データ入力!J288,6,2))</f>
        <v/>
      </c>
      <c r="J290" s="213" t="str">
        <f>IF(データ入力!I288="","",データ入力!I288)</f>
        <v/>
      </c>
      <c r="K290" s="208" t="str">
        <f>IF(データ入力!D288="","",データ入力!D288)</f>
        <v/>
      </c>
      <c r="L290" s="208" t="str">
        <f>IF(データ入力!F288="","","R")</f>
        <v/>
      </c>
      <c r="M290" s="214" t="str">
        <f>IF(データ入力!F288="","",MID(データ入力!F288,2,2)&amp;MID(データ入力!F288,4,2)&amp;MID(データ入力!F288,6,2))</f>
        <v/>
      </c>
      <c r="N290" s="214" t="str">
        <f>IF(データ入力!Q288="","",データ入力!Q288)</f>
        <v/>
      </c>
      <c r="O290" s="215" t="str">
        <f>IF(データ入力!L288="","",データ入力!L288)</f>
        <v/>
      </c>
      <c r="P290" s="216" t="str">
        <f>IF(データ入力!T288=0,"",データ入力!T288)</f>
        <v/>
      </c>
      <c r="Q290" s="259"/>
    </row>
    <row r="291" spans="1:17" ht="27.75" customHeight="1" x14ac:dyDescent="0.15">
      <c r="A291" s="227">
        <v>288</v>
      </c>
      <c r="B291" s="209" t="str">
        <f>IF(データ入力!B289="","",(データ入力!B289))</f>
        <v/>
      </c>
      <c r="C291" s="210" t="str">
        <f>IF(データ入力!N289="","",データ入力!N289)</f>
        <v/>
      </c>
      <c r="D291" s="211" t="str">
        <f>IF(データ入力!P289="","",データ入力!P289)</f>
        <v/>
      </c>
      <c r="E291" s="210" t="str">
        <f>IF(データ入力!C289="","",データ入力!C289)</f>
        <v/>
      </c>
      <c r="F291" s="212" t="str">
        <f>IF(データ入力!H289="","",データ入力!H289)</f>
        <v/>
      </c>
      <c r="G291" s="212" t="str">
        <f>IF(データ入力!G289="","",データ入力!G289)</f>
        <v/>
      </c>
      <c r="H291" s="208" t="str">
        <f>IF(データ入力!J289="","",IF(LEFT(データ入力!J289,1)="3","S",IF(LEFT(データ入力!J289,1)="4","H","R")))</f>
        <v/>
      </c>
      <c r="I291" s="213" t="str">
        <f>IF(データ入力!J289="","",MID(データ入力!J289,2,2)&amp;MID(データ入力!J289,4,2)&amp;MID(データ入力!J289,6,2))</f>
        <v/>
      </c>
      <c r="J291" s="213" t="str">
        <f>IF(データ入力!I289="","",データ入力!I289)</f>
        <v/>
      </c>
      <c r="K291" s="208" t="str">
        <f>IF(データ入力!D289="","",データ入力!D289)</f>
        <v/>
      </c>
      <c r="L291" s="208" t="str">
        <f>IF(データ入力!F289="","","R")</f>
        <v/>
      </c>
      <c r="M291" s="214" t="str">
        <f>IF(データ入力!F289="","",MID(データ入力!F289,2,2)&amp;MID(データ入力!F289,4,2)&amp;MID(データ入力!F289,6,2))</f>
        <v/>
      </c>
      <c r="N291" s="214" t="str">
        <f>IF(データ入力!Q289="","",データ入力!Q289)</f>
        <v/>
      </c>
      <c r="O291" s="215" t="str">
        <f>IF(データ入力!L289="","",データ入力!L289)</f>
        <v/>
      </c>
      <c r="P291" s="216" t="str">
        <f>IF(データ入力!T289=0,"",データ入力!T289)</f>
        <v/>
      </c>
      <c r="Q291" s="259"/>
    </row>
    <row r="292" spans="1:17" ht="27.75" customHeight="1" x14ac:dyDescent="0.15">
      <c r="A292" s="227">
        <v>289</v>
      </c>
      <c r="B292" s="209" t="str">
        <f>IF(データ入力!B290="","",(データ入力!B290))</f>
        <v/>
      </c>
      <c r="C292" s="210" t="str">
        <f>IF(データ入力!N290="","",データ入力!N290)</f>
        <v/>
      </c>
      <c r="D292" s="211" t="str">
        <f>IF(データ入力!P290="","",データ入力!P290)</f>
        <v/>
      </c>
      <c r="E292" s="210" t="str">
        <f>IF(データ入力!C290="","",データ入力!C290)</f>
        <v/>
      </c>
      <c r="F292" s="212" t="str">
        <f>IF(データ入力!H290="","",データ入力!H290)</f>
        <v/>
      </c>
      <c r="G292" s="212" t="str">
        <f>IF(データ入力!G290="","",データ入力!G290)</f>
        <v/>
      </c>
      <c r="H292" s="208" t="str">
        <f>IF(データ入力!J290="","",IF(LEFT(データ入力!J290,1)="3","S",IF(LEFT(データ入力!J290,1)="4","H","R")))</f>
        <v/>
      </c>
      <c r="I292" s="213" t="str">
        <f>IF(データ入力!J290="","",MID(データ入力!J290,2,2)&amp;MID(データ入力!J290,4,2)&amp;MID(データ入力!J290,6,2))</f>
        <v/>
      </c>
      <c r="J292" s="213" t="str">
        <f>IF(データ入力!I290="","",データ入力!I290)</f>
        <v/>
      </c>
      <c r="K292" s="208" t="str">
        <f>IF(データ入力!D290="","",データ入力!D290)</f>
        <v/>
      </c>
      <c r="L292" s="208" t="str">
        <f>IF(データ入力!F290="","","R")</f>
        <v/>
      </c>
      <c r="M292" s="214" t="str">
        <f>IF(データ入力!F290="","",MID(データ入力!F290,2,2)&amp;MID(データ入力!F290,4,2)&amp;MID(データ入力!F290,6,2))</f>
        <v/>
      </c>
      <c r="N292" s="214" t="str">
        <f>IF(データ入力!Q290="","",データ入力!Q290)</f>
        <v/>
      </c>
      <c r="O292" s="215" t="str">
        <f>IF(データ入力!L290="","",データ入力!L290)</f>
        <v/>
      </c>
      <c r="P292" s="216" t="str">
        <f>IF(データ入力!T290=0,"",データ入力!T290)</f>
        <v/>
      </c>
      <c r="Q292" s="259"/>
    </row>
    <row r="293" spans="1:17" ht="27.75" customHeight="1" x14ac:dyDescent="0.15">
      <c r="A293" s="227">
        <v>290</v>
      </c>
      <c r="B293" s="209" t="str">
        <f>IF(データ入力!B291="","",(データ入力!B291))</f>
        <v/>
      </c>
      <c r="C293" s="210" t="str">
        <f>IF(データ入力!N291="","",データ入力!N291)</f>
        <v/>
      </c>
      <c r="D293" s="211" t="str">
        <f>IF(データ入力!P291="","",データ入力!P291)</f>
        <v/>
      </c>
      <c r="E293" s="210" t="str">
        <f>IF(データ入力!C291="","",データ入力!C291)</f>
        <v/>
      </c>
      <c r="F293" s="212" t="str">
        <f>IF(データ入力!H291="","",データ入力!H291)</f>
        <v/>
      </c>
      <c r="G293" s="212" t="str">
        <f>IF(データ入力!G291="","",データ入力!G291)</f>
        <v/>
      </c>
      <c r="H293" s="208" t="str">
        <f>IF(データ入力!J291="","",IF(LEFT(データ入力!J291,1)="3","S",IF(LEFT(データ入力!J291,1)="4","H","R")))</f>
        <v/>
      </c>
      <c r="I293" s="213" t="str">
        <f>IF(データ入力!J291="","",MID(データ入力!J291,2,2)&amp;MID(データ入力!J291,4,2)&amp;MID(データ入力!J291,6,2))</f>
        <v/>
      </c>
      <c r="J293" s="213" t="str">
        <f>IF(データ入力!I291="","",データ入力!I291)</f>
        <v/>
      </c>
      <c r="K293" s="208" t="str">
        <f>IF(データ入力!D291="","",データ入力!D291)</f>
        <v/>
      </c>
      <c r="L293" s="208" t="str">
        <f>IF(データ入力!F291="","","R")</f>
        <v/>
      </c>
      <c r="M293" s="214" t="str">
        <f>IF(データ入力!F291="","",MID(データ入力!F291,2,2)&amp;MID(データ入力!F291,4,2)&amp;MID(データ入力!F291,6,2))</f>
        <v/>
      </c>
      <c r="N293" s="214" t="str">
        <f>IF(データ入力!Q291="","",データ入力!Q291)</f>
        <v/>
      </c>
      <c r="O293" s="215" t="str">
        <f>IF(データ入力!L291="","",データ入力!L291)</f>
        <v/>
      </c>
      <c r="P293" s="216" t="str">
        <f>IF(データ入力!T291=0,"",データ入力!T291)</f>
        <v/>
      </c>
      <c r="Q293" s="259"/>
    </row>
    <row r="294" spans="1:17" ht="27.75" customHeight="1" x14ac:dyDescent="0.15">
      <c r="A294" s="227">
        <v>291</v>
      </c>
      <c r="B294" s="209" t="str">
        <f>IF(データ入力!B292="","",(データ入力!B292))</f>
        <v/>
      </c>
      <c r="C294" s="210" t="str">
        <f>IF(データ入力!N292="","",データ入力!N292)</f>
        <v/>
      </c>
      <c r="D294" s="211" t="str">
        <f>IF(データ入力!P292="","",データ入力!P292)</f>
        <v/>
      </c>
      <c r="E294" s="210" t="str">
        <f>IF(データ入力!C292="","",データ入力!C292)</f>
        <v/>
      </c>
      <c r="F294" s="212" t="str">
        <f>IF(データ入力!H292="","",データ入力!H292)</f>
        <v/>
      </c>
      <c r="G294" s="212" t="str">
        <f>IF(データ入力!G292="","",データ入力!G292)</f>
        <v/>
      </c>
      <c r="H294" s="208" t="str">
        <f>IF(データ入力!J292="","",IF(LEFT(データ入力!J292,1)="3","S",IF(LEFT(データ入力!J292,1)="4","H","R")))</f>
        <v/>
      </c>
      <c r="I294" s="213" t="str">
        <f>IF(データ入力!J292="","",MID(データ入力!J292,2,2)&amp;MID(データ入力!J292,4,2)&amp;MID(データ入力!J292,6,2))</f>
        <v/>
      </c>
      <c r="J294" s="213" t="str">
        <f>IF(データ入力!I292="","",データ入力!I292)</f>
        <v/>
      </c>
      <c r="K294" s="208" t="str">
        <f>IF(データ入力!D292="","",データ入力!D292)</f>
        <v/>
      </c>
      <c r="L294" s="208" t="str">
        <f>IF(データ入力!F292="","","R")</f>
        <v/>
      </c>
      <c r="M294" s="214" t="str">
        <f>IF(データ入力!F292="","",MID(データ入力!F292,2,2)&amp;MID(データ入力!F292,4,2)&amp;MID(データ入力!F292,6,2))</f>
        <v/>
      </c>
      <c r="N294" s="214" t="str">
        <f>IF(データ入力!Q292="","",データ入力!Q292)</f>
        <v/>
      </c>
      <c r="O294" s="215" t="str">
        <f>IF(データ入力!L292="","",データ入力!L292)</f>
        <v/>
      </c>
      <c r="P294" s="216" t="str">
        <f>IF(データ入力!T292=0,"",データ入力!T292)</f>
        <v/>
      </c>
      <c r="Q294" s="259"/>
    </row>
    <row r="295" spans="1:17" ht="27.75" customHeight="1" x14ac:dyDescent="0.15">
      <c r="A295" s="227">
        <v>292</v>
      </c>
      <c r="B295" s="209" t="str">
        <f>IF(データ入力!B293="","",(データ入力!B293))</f>
        <v/>
      </c>
      <c r="C295" s="210" t="str">
        <f>IF(データ入力!N293="","",データ入力!N293)</f>
        <v/>
      </c>
      <c r="D295" s="211" t="str">
        <f>IF(データ入力!P293="","",データ入力!P293)</f>
        <v/>
      </c>
      <c r="E295" s="210" t="str">
        <f>IF(データ入力!C293="","",データ入力!C293)</f>
        <v/>
      </c>
      <c r="F295" s="212" t="str">
        <f>IF(データ入力!H293="","",データ入力!H293)</f>
        <v/>
      </c>
      <c r="G295" s="212" t="str">
        <f>IF(データ入力!G293="","",データ入力!G293)</f>
        <v/>
      </c>
      <c r="H295" s="208" t="str">
        <f>IF(データ入力!J293="","",IF(LEFT(データ入力!J293,1)="3","S",IF(LEFT(データ入力!J293,1)="4","H","R")))</f>
        <v/>
      </c>
      <c r="I295" s="213" t="str">
        <f>IF(データ入力!J293="","",MID(データ入力!J293,2,2)&amp;MID(データ入力!J293,4,2)&amp;MID(データ入力!J293,6,2))</f>
        <v/>
      </c>
      <c r="J295" s="213" t="str">
        <f>IF(データ入力!I293="","",データ入力!I293)</f>
        <v/>
      </c>
      <c r="K295" s="208" t="str">
        <f>IF(データ入力!D293="","",データ入力!D293)</f>
        <v/>
      </c>
      <c r="L295" s="208" t="str">
        <f>IF(データ入力!F293="","","R")</f>
        <v/>
      </c>
      <c r="M295" s="214" t="str">
        <f>IF(データ入力!F293="","",MID(データ入力!F293,2,2)&amp;MID(データ入力!F293,4,2)&amp;MID(データ入力!F293,6,2))</f>
        <v/>
      </c>
      <c r="N295" s="214" t="str">
        <f>IF(データ入力!Q293="","",データ入力!Q293)</f>
        <v/>
      </c>
      <c r="O295" s="215" t="str">
        <f>IF(データ入力!L293="","",データ入力!L293)</f>
        <v/>
      </c>
      <c r="P295" s="216" t="str">
        <f>IF(データ入力!T293=0,"",データ入力!T293)</f>
        <v/>
      </c>
      <c r="Q295" s="259"/>
    </row>
    <row r="296" spans="1:17" ht="27.75" customHeight="1" x14ac:dyDescent="0.15">
      <c r="A296" s="227">
        <v>293</v>
      </c>
      <c r="B296" s="209" t="str">
        <f>IF(データ入力!B294="","",(データ入力!B294))</f>
        <v/>
      </c>
      <c r="C296" s="210" t="str">
        <f>IF(データ入力!N294="","",データ入力!N294)</f>
        <v/>
      </c>
      <c r="D296" s="211" t="str">
        <f>IF(データ入力!P294="","",データ入力!P294)</f>
        <v/>
      </c>
      <c r="E296" s="210" t="str">
        <f>IF(データ入力!C294="","",データ入力!C294)</f>
        <v/>
      </c>
      <c r="F296" s="212" t="str">
        <f>IF(データ入力!H294="","",データ入力!H294)</f>
        <v/>
      </c>
      <c r="G296" s="212" t="str">
        <f>IF(データ入力!G294="","",データ入力!G294)</f>
        <v/>
      </c>
      <c r="H296" s="208" t="str">
        <f>IF(データ入力!J294="","",IF(LEFT(データ入力!J294,1)="3","S",IF(LEFT(データ入力!J294,1)="4","H","R")))</f>
        <v/>
      </c>
      <c r="I296" s="213" t="str">
        <f>IF(データ入力!J294="","",MID(データ入力!J294,2,2)&amp;MID(データ入力!J294,4,2)&amp;MID(データ入力!J294,6,2))</f>
        <v/>
      </c>
      <c r="J296" s="213" t="str">
        <f>IF(データ入力!I294="","",データ入力!I294)</f>
        <v/>
      </c>
      <c r="K296" s="208" t="str">
        <f>IF(データ入力!D294="","",データ入力!D294)</f>
        <v/>
      </c>
      <c r="L296" s="208" t="str">
        <f>IF(データ入力!F294="","","R")</f>
        <v/>
      </c>
      <c r="M296" s="214" t="str">
        <f>IF(データ入力!F294="","",MID(データ入力!F294,2,2)&amp;MID(データ入力!F294,4,2)&amp;MID(データ入力!F294,6,2))</f>
        <v/>
      </c>
      <c r="N296" s="214" t="str">
        <f>IF(データ入力!Q294="","",データ入力!Q294)</f>
        <v/>
      </c>
      <c r="O296" s="215" t="str">
        <f>IF(データ入力!L294="","",データ入力!L294)</f>
        <v/>
      </c>
      <c r="P296" s="216" t="str">
        <f>IF(データ入力!T294=0,"",データ入力!T294)</f>
        <v/>
      </c>
      <c r="Q296" s="259"/>
    </row>
    <row r="297" spans="1:17" ht="27.75" customHeight="1" x14ac:dyDescent="0.15">
      <c r="A297" s="227">
        <v>294</v>
      </c>
      <c r="B297" s="209" t="str">
        <f>IF(データ入力!B295="","",(データ入力!B295))</f>
        <v/>
      </c>
      <c r="C297" s="210" t="str">
        <f>IF(データ入力!N295="","",データ入力!N295)</f>
        <v/>
      </c>
      <c r="D297" s="211" t="str">
        <f>IF(データ入力!P295="","",データ入力!P295)</f>
        <v/>
      </c>
      <c r="E297" s="210" t="str">
        <f>IF(データ入力!C295="","",データ入力!C295)</f>
        <v/>
      </c>
      <c r="F297" s="212" t="str">
        <f>IF(データ入力!H295="","",データ入力!H295)</f>
        <v/>
      </c>
      <c r="G297" s="212" t="str">
        <f>IF(データ入力!G295="","",データ入力!G295)</f>
        <v/>
      </c>
      <c r="H297" s="208" t="str">
        <f>IF(データ入力!J295="","",IF(LEFT(データ入力!J295,1)="3","S",IF(LEFT(データ入力!J295,1)="4","H","R")))</f>
        <v/>
      </c>
      <c r="I297" s="213" t="str">
        <f>IF(データ入力!J295="","",MID(データ入力!J295,2,2)&amp;MID(データ入力!J295,4,2)&amp;MID(データ入力!J295,6,2))</f>
        <v/>
      </c>
      <c r="J297" s="213" t="str">
        <f>IF(データ入力!I295="","",データ入力!I295)</f>
        <v/>
      </c>
      <c r="K297" s="208" t="str">
        <f>IF(データ入力!D295="","",データ入力!D295)</f>
        <v/>
      </c>
      <c r="L297" s="208" t="str">
        <f>IF(データ入力!F295="","","R")</f>
        <v/>
      </c>
      <c r="M297" s="214" t="str">
        <f>IF(データ入力!F295="","",MID(データ入力!F295,2,2)&amp;MID(データ入力!F295,4,2)&amp;MID(データ入力!F295,6,2))</f>
        <v/>
      </c>
      <c r="N297" s="214" t="str">
        <f>IF(データ入力!Q295="","",データ入力!Q295)</f>
        <v/>
      </c>
      <c r="O297" s="215" t="str">
        <f>IF(データ入力!L295="","",データ入力!L295)</f>
        <v/>
      </c>
      <c r="P297" s="216" t="str">
        <f>IF(データ入力!T295=0,"",データ入力!T295)</f>
        <v/>
      </c>
      <c r="Q297" s="259"/>
    </row>
    <row r="298" spans="1:17" ht="27.75" customHeight="1" x14ac:dyDescent="0.15">
      <c r="A298" s="227">
        <v>295</v>
      </c>
      <c r="B298" s="209" t="str">
        <f>IF(データ入力!B296="","",(データ入力!B296))</f>
        <v/>
      </c>
      <c r="C298" s="210" t="str">
        <f>IF(データ入力!N296="","",データ入力!N296)</f>
        <v/>
      </c>
      <c r="D298" s="211" t="str">
        <f>IF(データ入力!P296="","",データ入力!P296)</f>
        <v/>
      </c>
      <c r="E298" s="210" t="str">
        <f>IF(データ入力!C296="","",データ入力!C296)</f>
        <v/>
      </c>
      <c r="F298" s="212" t="str">
        <f>IF(データ入力!H296="","",データ入力!H296)</f>
        <v/>
      </c>
      <c r="G298" s="212" t="str">
        <f>IF(データ入力!G296="","",データ入力!G296)</f>
        <v/>
      </c>
      <c r="H298" s="208" t="str">
        <f>IF(データ入力!J296="","",IF(LEFT(データ入力!J296,1)="3","S",IF(LEFT(データ入力!J296,1)="4","H","R")))</f>
        <v/>
      </c>
      <c r="I298" s="213" t="str">
        <f>IF(データ入力!J296="","",MID(データ入力!J296,2,2)&amp;MID(データ入力!J296,4,2)&amp;MID(データ入力!J296,6,2))</f>
        <v/>
      </c>
      <c r="J298" s="213" t="str">
        <f>IF(データ入力!I296="","",データ入力!I296)</f>
        <v/>
      </c>
      <c r="K298" s="208" t="str">
        <f>IF(データ入力!D296="","",データ入力!D296)</f>
        <v/>
      </c>
      <c r="L298" s="208" t="str">
        <f>IF(データ入力!F296="","","R")</f>
        <v/>
      </c>
      <c r="M298" s="214" t="str">
        <f>IF(データ入力!F296="","",MID(データ入力!F296,2,2)&amp;MID(データ入力!F296,4,2)&amp;MID(データ入力!F296,6,2))</f>
        <v/>
      </c>
      <c r="N298" s="214" t="str">
        <f>IF(データ入力!Q296="","",データ入力!Q296)</f>
        <v/>
      </c>
      <c r="O298" s="215" t="str">
        <f>IF(データ入力!L296="","",データ入力!L296)</f>
        <v/>
      </c>
      <c r="P298" s="216" t="str">
        <f>IF(データ入力!T296=0,"",データ入力!T296)</f>
        <v/>
      </c>
      <c r="Q298" s="259"/>
    </row>
    <row r="299" spans="1:17" ht="27.75" customHeight="1" x14ac:dyDescent="0.15">
      <c r="A299" s="227">
        <v>296</v>
      </c>
      <c r="B299" s="209" t="str">
        <f>IF(データ入力!B297="","",(データ入力!B297))</f>
        <v/>
      </c>
      <c r="C299" s="210" t="str">
        <f>IF(データ入力!N297="","",データ入力!N297)</f>
        <v/>
      </c>
      <c r="D299" s="211" t="str">
        <f>IF(データ入力!P297="","",データ入力!P297)</f>
        <v/>
      </c>
      <c r="E299" s="210" t="str">
        <f>IF(データ入力!C297="","",データ入力!C297)</f>
        <v/>
      </c>
      <c r="F299" s="212" t="str">
        <f>IF(データ入力!H297="","",データ入力!H297)</f>
        <v/>
      </c>
      <c r="G299" s="212" t="str">
        <f>IF(データ入力!G297="","",データ入力!G297)</f>
        <v/>
      </c>
      <c r="H299" s="208" t="str">
        <f>IF(データ入力!J297="","",IF(LEFT(データ入力!J297,1)="3","S",IF(LEFT(データ入力!J297,1)="4","H","R")))</f>
        <v/>
      </c>
      <c r="I299" s="213" t="str">
        <f>IF(データ入力!J297="","",MID(データ入力!J297,2,2)&amp;MID(データ入力!J297,4,2)&amp;MID(データ入力!J297,6,2))</f>
        <v/>
      </c>
      <c r="J299" s="213" t="str">
        <f>IF(データ入力!I297="","",データ入力!I297)</f>
        <v/>
      </c>
      <c r="K299" s="208" t="str">
        <f>IF(データ入力!D297="","",データ入力!D297)</f>
        <v/>
      </c>
      <c r="L299" s="208" t="str">
        <f>IF(データ入力!F297="","","R")</f>
        <v/>
      </c>
      <c r="M299" s="214" t="str">
        <f>IF(データ入力!F297="","",MID(データ入力!F297,2,2)&amp;MID(データ入力!F297,4,2)&amp;MID(データ入力!F297,6,2))</f>
        <v/>
      </c>
      <c r="N299" s="214" t="str">
        <f>IF(データ入力!Q297="","",データ入力!Q297)</f>
        <v/>
      </c>
      <c r="O299" s="215" t="str">
        <f>IF(データ入力!L297="","",データ入力!L297)</f>
        <v/>
      </c>
      <c r="P299" s="216" t="str">
        <f>IF(データ入力!T297=0,"",データ入力!T297)</f>
        <v/>
      </c>
      <c r="Q299" s="259"/>
    </row>
    <row r="300" spans="1:17" ht="27.75" customHeight="1" x14ac:dyDescent="0.15">
      <c r="A300" s="227">
        <v>297</v>
      </c>
      <c r="B300" s="209" t="str">
        <f>IF(データ入力!B298="","",(データ入力!B298))</f>
        <v/>
      </c>
      <c r="C300" s="210" t="str">
        <f>IF(データ入力!N298="","",データ入力!N298)</f>
        <v/>
      </c>
      <c r="D300" s="211" t="str">
        <f>IF(データ入力!P298="","",データ入力!P298)</f>
        <v/>
      </c>
      <c r="E300" s="210" t="str">
        <f>IF(データ入力!C298="","",データ入力!C298)</f>
        <v/>
      </c>
      <c r="F300" s="212" t="str">
        <f>IF(データ入力!H298="","",データ入力!H298)</f>
        <v/>
      </c>
      <c r="G300" s="212" t="str">
        <f>IF(データ入力!G298="","",データ入力!G298)</f>
        <v/>
      </c>
      <c r="H300" s="208" t="str">
        <f>IF(データ入力!J298="","",IF(LEFT(データ入力!J298,1)="3","S",IF(LEFT(データ入力!J298,1)="4","H","R")))</f>
        <v/>
      </c>
      <c r="I300" s="213" t="str">
        <f>IF(データ入力!J298="","",MID(データ入力!J298,2,2)&amp;MID(データ入力!J298,4,2)&amp;MID(データ入力!J298,6,2))</f>
        <v/>
      </c>
      <c r="J300" s="213" t="str">
        <f>IF(データ入力!I298="","",データ入力!I298)</f>
        <v/>
      </c>
      <c r="K300" s="208" t="str">
        <f>IF(データ入力!D298="","",データ入力!D298)</f>
        <v/>
      </c>
      <c r="L300" s="208" t="str">
        <f>IF(データ入力!F298="","","R")</f>
        <v/>
      </c>
      <c r="M300" s="214" t="str">
        <f>IF(データ入力!F298="","",MID(データ入力!F298,2,2)&amp;MID(データ入力!F298,4,2)&amp;MID(データ入力!F298,6,2))</f>
        <v/>
      </c>
      <c r="N300" s="214" t="str">
        <f>IF(データ入力!Q298="","",データ入力!Q298)</f>
        <v/>
      </c>
      <c r="O300" s="215" t="str">
        <f>IF(データ入力!L298="","",データ入力!L298)</f>
        <v/>
      </c>
      <c r="P300" s="216" t="str">
        <f>IF(データ入力!T298=0,"",データ入力!T298)</f>
        <v/>
      </c>
      <c r="Q300" s="259"/>
    </row>
    <row r="301" spans="1:17" ht="27.75" customHeight="1" x14ac:dyDescent="0.15">
      <c r="A301" s="227">
        <v>298</v>
      </c>
      <c r="B301" s="209" t="str">
        <f>IF(データ入力!B299="","",(データ入力!B299))</f>
        <v/>
      </c>
      <c r="C301" s="210" t="str">
        <f>IF(データ入力!N299="","",データ入力!N299)</f>
        <v/>
      </c>
      <c r="D301" s="211" t="str">
        <f>IF(データ入力!P299="","",データ入力!P299)</f>
        <v/>
      </c>
      <c r="E301" s="210" t="str">
        <f>IF(データ入力!C299="","",データ入力!C299)</f>
        <v/>
      </c>
      <c r="F301" s="212" t="str">
        <f>IF(データ入力!H299="","",データ入力!H299)</f>
        <v/>
      </c>
      <c r="G301" s="212" t="str">
        <f>IF(データ入力!G299="","",データ入力!G299)</f>
        <v/>
      </c>
      <c r="H301" s="208" t="str">
        <f>IF(データ入力!J299="","",IF(LEFT(データ入力!J299,1)="3","S",IF(LEFT(データ入力!J299,1)="4","H","R")))</f>
        <v/>
      </c>
      <c r="I301" s="213" t="str">
        <f>IF(データ入力!J299="","",MID(データ入力!J299,2,2)&amp;MID(データ入力!J299,4,2)&amp;MID(データ入力!J299,6,2))</f>
        <v/>
      </c>
      <c r="J301" s="213" t="str">
        <f>IF(データ入力!I299="","",データ入力!I299)</f>
        <v/>
      </c>
      <c r="K301" s="208" t="str">
        <f>IF(データ入力!D299="","",データ入力!D299)</f>
        <v/>
      </c>
      <c r="L301" s="208" t="str">
        <f>IF(データ入力!F299="","","R")</f>
        <v/>
      </c>
      <c r="M301" s="214" t="str">
        <f>IF(データ入力!F299="","",MID(データ入力!F299,2,2)&amp;MID(データ入力!F299,4,2)&amp;MID(データ入力!F299,6,2))</f>
        <v/>
      </c>
      <c r="N301" s="214" t="str">
        <f>IF(データ入力!Q299="","",データ入力!Q299)</f>
        <v/>
      </c>
      <c r="O301" s="215" t="str">
        <f>IF(データ入力!L299="","",データ入力!L299)</f>
        <v/>
      </c>
      <c r="P301" s="216" t="str">
        <f>IF(データ入力!T299=0,"",データ入力!T299)</f>
        <v/>
      </c>
      <c r="Q301" s="259"/>
    </row>
    <row r="302" spans="1:17" ht="27.75" customHeight="1" x14ac:dyDescent="0.15">
      <c r="A302" s="227">
        <v>299</v>
      </c>
      <c r="B302" s="209" t="str">
        <f>IF(データ入力!B300="","",(データ入力!B300))</f>
        <v/>
      </c>
      <c r="C302" s="210" t="str">
        <f>IF(データ入力!N300="","",データ入力!N300)</f>
        <v/>
      </c>
      <c r="D302" s="211" t="str">
        <f>IF(データ入力!P300="","",データ入力!P300)</f>
        <v/>
      </c>
      <c r="E302" s="210" t="str">
        <f>IF(データ入力!C300="","",データ入力!C300)</f>
        <v/>
      </c>
      <c r="F302" s="212" t="str">
        <f>IF(データ入力!H300="","",データ入力!H300)</f>
        <v/>
      </c>
      <c r="G302" s="212" t="str">
        <f>IF(データ入力!G300="","",データ入力!G300)</f>
        <v/>
      </c>
      <c r="H302" s="208" t="str">
        <f>IF(データ入力!J300="","",IF(LEFT(データ入力!J300,1)="3","S",IF(LEFT(データ入力!J300,1)="4","H","R")))</f>
        <v/>
      </c>
      <c r="I302" s="213" t="str">
        <f>IF(データ入力!J300="","",MID(データ入力!J300,2,2)&amp;MID(データ入力!J300,4,2)&amp;MID(データ入力!J300,6,2))</f>
        <v/>
      </c>
      <c r="J302" s="213" t="str">
        <f>IF(データ入力!I300="","",データ入力!I300)</f>
        <v/>
      </c>
      <c r="K302" s="208" t="str">
        <f>IF(データ入力!D300="","",データ入力!D300)</f>
        <v/>
      </c>
      <c r="L302" s="208" t="str">
        <f>IF(データ入力!F300="","","R")</f>
        <v/>
      </c>
      <c r="M302" s="214" t="str">
        <f>IF(データ入力!F300="","",MID(データ入力!F300,2,2)&amp;MID(データ入力!F300,4,2)&amp;MID(データ入力!F300,6,2))</f>
        <v/>
      </c>
      <c r="N302" s="214" t="str">
        <f>IF(データ入力!Q300="","",データ入力!Q300)</f>
        <v/>
      </c>
      <c r="O302" s="215" t="str">
        <f>IF(データ入力!L300="","",データ入力!L300)</f>
        <v/>
      </c>
      <c r="P302" s="216" t="str">
        <f>IF(データ入力!T300=0,"",データ入力!T300)</f>
        <v/>
      </c>
      <c r="Q302" s="259"/>
    </row>
    <row r="303" spans="1:17" ht="27.75" customHeight="1" x14ac:dyDescent="0.15">
      <c r="A303" s="227">
        <v>300</v>
      </c>
      <c r="B303" s="209" t="str">
        <f>IF(データ入力!B301="","",(データ入力!B301))</f>
        <v/>
      </c>
      <c r="C303" s="210" t="str">
        <f>IF(データ入力!N301="","",データ入力!N301)</f>
        <v/>
      </c>
      <c r="D303" s="211" t="str">
        <f>IF(データ入力!P301="","",データ入力!P301)</f>
        <v/>
      </c>
      <c r="E303" s="210" t="str">
        <f>IF(データ入力!C301="","",データ入力!C301)</f>
        <v/>
      </c>
      <c r="F303" s="212" t="str">
        <f>IF(データ入力!H301="","",データ入力!H301)</f>
        <v/>
      </c>
      <c r="G303" s="212" t="str">
        <f>IF(データ入力!G301="","",データ入力!G301)</f>
        <v/>
      </c>
      <c r="H303" s="208" t="str">
        <f>IF(データ入力!J301="","",IF(LEFT(データ入力!J301,1)="3","S",IF(LEFT(データ入力!J301,1)="4","H","R")))</f>
        <v/>
      </c>
      <c r="I303" s="213" t="str">
        <f>IF(データ入力!J301="","",MID(データ入力!J301,2,2)&amp;MID(データ入力!J301,4,2)&amp;MID(データ入力!J301,6,2))</f>
        <v/>
      </c>
      <c r="J303" s="213" t="str">
        <f>IF(データ入力!I301="","",データ入力!I301)</f>
        <v/>
      </c>
      <c r="K303" s="208" t="str">
        <f>IF(データ入力!D301="","",データ入力!D301)</f>
        <v/>
      </c>
      <c r="L303" s="208" t="str">
        <f>IF(データ入力!F301="","","R")</f>
        <v/>
      </c>
      <c r="M303" s="214" t="str">
        <f>IF(データ入力!F301="","",MID(データ入力!F301,2,2)&amp;MID(データ入力!F301,4,2)&amp;MID(データ入力!F301,6,2))</f>
        <v/>
      </c>
      <c r="N303" s="214" t="str">
        <f>IF(データ入力!Q301="","",データ入力!Q301)</f>
        <v/>
      </c>
      <c r="O303" s="215" t="str">
        <f>IF(データ入力!L301="","",データ入力!L301)</f>
        <v/>
      </c>
      <c r="P303" s="216" t="str">
        <f>IF(データ入力!T301=0,"",データ入力!T301)</f>
        <v/>
      </c>
      <c r="Q303" s="259"/>
    </row>
    <row r="304" spans="1:17" ht="27.75" customHeight="1" x14ac:dyDescent="0.15">
      <c r="A304" s="227">
        <v>301</v>
      </c>
      <c r="B304" s="209" t="str">
        <f>IF(データ入力!B302="","",(データ入力!B302))</f>
        <v/>
      </c>
      <c r="C304" s="210" t="str">
        <f>IF(データ入力!N302="","",データ入力!N302)</f>
        <v/>
      </c>
      <c r="D304" s="211" t="str">
        <f>IF(データ入力!P302="","",データ入力!P302)</f>
        <v/>
      </c>
      <c r="E304" s="210" t="str">
        <f>IF(データ入力!C302="","",データ入力!C302)</f>
        <v/>
      </c>
      <c r="F304" s="212" t="str">
        <f>IF(データ入力!H302="","",データ入力!H302)</f>
        <v/>
      </c>
      <c r="G304" s="212" t="str">
        <f>IF(データ入力!G302="","",データ入力!G302)</f>
        <v/>
      </c>
      <c r="H304" s="208" t="str">
        <f>IF(データ入力!J302="","",IF(LEFT(データ入力!J302,1)="3","S",IF(LEFT(データ入力!J302,1)="4","H","R")))</f>
        <v/>
      </c>
      <c r="I304" s="213" t="str">
        <f>IF(データ入力!J302="","",MID(データ入力!J302,2,2)&amp;MID(データ入力!J302,4,2)&amp;MID(データ入力!J302,6,2))</f>
        <v/>
      </c>
      <c r="J304" s="213" t="str">
        <f>IF(データ入力!I302="","",データ入力!I302)</f>
        <v/>
      </c>
      <c r="K304" s="208" t="str">
        <f>IF(データ入力!D302="","",データ入力!D302)</f>
        <v/>
      </c>
      <c r="L304" s="208" t="str">
        <f>IF(データ入力!F302="","","R")</f>
        <v/>
      </c>
      <c r="M304" s="214" t="str">
        <f>IF(データ入力!F302="","",MID(データ入力!F302,2,2)&amp;MID(データ入力!F302,4,2)&amp;MID(データ入力!F302,6,2))</f>
        <v/>
      </c>
      <c r="N304" s="214" t="str">
        <f>IF(データ入力!Q302="","",データ入力!Q302)</f>
        <v/>
      </c>
      <c r="O304" s="215" t="str">
        <f>IF(データ入力!L302="","",データ入力!L302)</f>
        <v/>
      </c>
      <c r="P304" s="216" t="str">
        <f>IF(データ入力!T302=0,"",データ入力!T302)</f>
        <v/>
      </c>
      <c r="Q304" s="259"/>
    </row>
    <row r="305" spans="1:17" ht="27.75" customHeight="1" x14ac:dyDescent="0.15">
      <c r="A305" s="227">
        <v>302</v>
      </c>
      <c r="B305" s="209" t="str">
        <f>IF(データ入力!B303="","",(データ入力!B303))</f>
        <v/>
      </c>
      <c r="C305" s="210" t="str">
        <f>IF(データ入力!N303="","",データ入力!N303)</f>
        <v/>
      </c>
      <c r="D305" s="211" t="str">
        <f>IF(データ入力!P303="","",データ入力!P303)</f>
        <v/>
      </c>
      <c r="E305" s="210" t="str">
        <f>IF(データ入力!C303="","",データ入力!C303)</f>
        <v/>
      </c>
      <c r="F305" s="212" t="str">
        <f>IF(データ入力!H303="","",データ入力!H303)</f>
        <v/>
      </c>
      <c r="G305" s="212" t="str">
        <f>IF(データ入力!G303="","",データ入力!G303)</f>
        <v/>
      </c>
      <c r="H305" s="208" t="str">
        <f>IF(データ入力!J303="","",IF(LEFT(データ入力!J303,1)="3","S",IF(LEFT(データ入力!J303,1)="4","H","R")))</f>
        <v/>
      </c>
      <c r="I305" s="213" t="str">
        <f>IF(データ入力!J303="","",MID(データ入力!J303,2,2)&amp;MID(データ入力!J303,4,2)&amp;MID(データ入力!J303,6,2))</f>
        <v/>
      </c>
      <c r="J305" s="213" t="str">
        <f>IF(データ入力!I303="","",データ入力!I303)</f>
        <v/>
      </c>
      <c r="K305" s="208" t="str">
        <f>IF(データ入力!D303="","",データ入力!D303)</f>
        <v/>
      </c>
      <c r="L305" s="208" t="str">
        <f>IF(データ入力!F303="","","R")</f>
        <v/>
      </c>
      <c r="M305" s="214" t="str">
        <f>IF(データ入力!F303="","",MID(データ入力!F303,2,2)&amp;MID(データ入力!F303,4,2)&amp;MID(データ入力!F303,6,2))</f>
        <v/>
      </c>
      <c r="N305" s="214" t="str">
        <f>IF(データ入力!Q303="","",データ入力!Q303)</f>
        <v/>
      </c>
      <c r="O305" s="215" t="str">
        <f>IF(データ入力!L303="","",データ入力!L303)</f>
        <v/>
      </c>
      <c r="P305" s="216" t="str">
        <f>IF(データ入力!T303=0,"",データ入力!T303)</f>
        <v/>
      </c>
      <c r="Q305" s="259"/>
    </row>
    <row r="306" spans="1:17" ht="27.75" customHeight="1" x14ac:dyDescent="0.15">
      <c r="A306" s="227">
        <v>303</v>
      </c>
      <c r="B306" s="209" t="str">
        <f>IF(データ入力!B304="","",(データ入力!B304))</f>
        <v/>
      </c>
      <c r="C306" s="210" t="str">
        <f>IF(データ入力!N304="","",データ入力!N304)</f>
        <v/>
      </c>
      <c r="D306" s="211" t="str">
        <f>IF(データ入力!P304="","",データ入力!P304)</f>
        <v/>
      </c>
      <c r="E306" s="210" t="str">
        <f>IF(データ入力!C304="","",データ入力!C304)</f>
        <v/>
      </c>
      <c r="F306" s="212" t="str">
        <f>IF(データ入力!H304="","",データ入力!H304)</f>
        <v/>
      </c>
      <c r="G306" s="212" t="str">
        <f>IF(データ入力!G304="","",データ入力!G304)</f>
        <v/>
      </c>
      <c r="H306" s="208" t="str">
        <f>IF(データ入力!J304="","",IF(LEFT(データ入力!J304,1)="3","S",IF(LEFT(データ入力!J304,1)="4","H","R")))</f>
        <v/>
      </c>
      <c r="I306" s="213" t="str">
        <f>IF(データ入力!J304="","",MID(データ入力!J304,2,2)&amp;MID(データ入力!J304,4,2)&amp;MID(データ入力!J304,6,2))</f>
        <v/>
      </c>
      <c r="J306" s="213" t="str">
        <f>IF(データ入力!I304="","",データ入力!I304)</f>
        <v/>
      </c>
      <c r="K306" s="208" t="str">
        <f>IF(データ入力!D304="","",データ入力!D304)</f>
        <v/>
      </c>
      <c r="L306" s="208" t="str">
        <f>IF(データ入力!F304="","","R")</f>
        <v/>
      </c>
      <c r="M306" s="214" t="str">
        <f>IF(データ入力!F304="","",MID(データ入力!F304,2,2)&amp;MID(データ入力!F304,4,2)&amp;MID(データ入力!F304,6,2))</f>
        <v/>
      </c>
      <c r="N306" s="214" t="str">
        <f>IF(データ入力!Q304="","",データ入力!Q304)</f>
        <v/>
      </c>
      <c r="O306" s="215" t="str">
        <f>IF(データ入力!L304="","",データ入力!L304)</f>
        <v/>
      </c>
      <c r="P306" s="216" t="str">
        <f>IF(データ入力!T304=0,"",データ入力!T304)</f>
        <v/>
      </c>
      <c r="Q306" s="259"/>
    </row>
    <row r="307" spans="1:17" ht="27.75" customHeight="1" x14ac:dyDescent="0.15">
      <c r="A307" s="227">
        <v>304</v>
      </c>
      <c r="B307" s="209" t="str">
        <f>IF(データ入力!B305="","",(データ入力!B305))</f>
        <v/>
      </c>
      <c r="C307" s="210" t="str">
        <f>IF(データ入力!N305="","",データ入力!N305)</f>
        <v/>
      </c>
      <c r="D307" s="211" t="str">
        <f>IF(データ入力!P305="","",データ入力!P305)</f>
        <v/>
      </c>
      <c r="E307" s="210" t="str">
        <f>IF(データ入力!C305="","",データ入力!C305)</f>
        <v/>
      </c>
      <c r="F307" s="212" t="str">
        <f>IF(データ入力!H305="","",データ入力!H305)</f>
        <v/>
      </c>
      <c r="G307" s="212" t="str">
        <f>IF(データ入力!G305="","",データ入力!G305)</f>
        <v/>
      </c>
      <c r="H307" s="208" t="str">
        <f>IF(データ入力!J305="","",IF(LEFT(データ入力!J305,1)="3","S",IF(LEFT(データ入力!J305,1)="4","H","R")))</f>
        <v/>
      </c>
      <c r="I307" s="213" t="str">
        <f>IF(データ入力!J305="","",MID(データ入力!J305,2,2)&amp;MID(データ入力!J305,4,2)&amp;MID(データ入力!J305,6,2))</f>
        <v/>
      </c>
      <c r="J307" s="213" t="str">
        <f>IF(データ入力!I305="","",データ入力!I305)</f>
        <v/>
      </c>
      <c r="K307" s="208" t="str">
        <f>IF(データ入力!D305="","",データ入力!D305)</f>
        <v/>
      </c>
      <c r="L307" s="208" t="str">
        <f>IF(データ入力!F305="","","R")</f>
        <v/>
      </c>
      <c r="M307" s="214" t="str">
        <f>IF(データ入力!F305="","",MID(データ入力!F305,2,2)&amp;MID(データ入力!F305,4,2)&amp;MID(データ入力!F305,6,2))</f>
        <v/>
      </c>
      <c r="N307" s="214" t="str">
        <f>IF(データ入力!Q305="","",データ入力!Q305)</f>
        <v/>
      </c>
      <c r="O307" s="215" t="str">
        <f>IF(データ入力!L305="","",データ入力!L305)</f>
        <v/>
      </c>
      <c r="P307" s="216" t="str">
        <f>IF(データ入力!T305=0,"",データ入力!T305)</f>
        <v/>
      </c>
      <c r="Q307" s="259"/>
    </row>
    <row r="308" spans="1:17" ht="27.75" customHeight="1" x14ac:dyDescent="0.15">
      <c r="A308" s="227">
        <v>305</v>
      </c>
      <c r="B308" s="209" t="str">
        <f>IF(データ入力!B306="","",(データ入力!B306))</f>
        <v/>
      </c>
      <c r="C308" s="210" t="str">
        <f>IF(データ入力!N306="","",データ入力!N306)</f>
        <v/>
      </c>
      <c r="D308" s="211" t="str">
        <f>IF(データ入力!P306="","",データ入力!P306)</f>
        <v/>
      </c>
      <c r="E308" s="210" t="str">
        <f>IF(データ入力!C306="","",データ入力!C306)</f>
        <v/>
      </c>
      <c r="F308" s="212" t="str">
        <f>IF(データ入力!H306="","",データ入力!H306)</f>
        <v/>
      </c>
      <c r="G308" s="212" t="str">
        <f>IF(データ入力!G306="","",データ入力!G306)</f>
        <v/>
      </c>
      <c r="H308" s="208" t="str">
        <f>IF(データ入力!J306="","",IF(LEFT(データ入力!J306,1)="3","S",IF(LEFT(データ入力!J306,1)="4","H","R")))</f>
        <v/>
      </c>
      <c r="I308" s="213" t="str">
        <f>IF(データ入力!J306="","",MID(データ入力!J306,2,2)&amp;MID(データ入力!J306,4,2)&amp;MID(データ入力!J306,6,2))</f>
        <v/>
      </c>
      <c r="J308" s="213" t="str">
        <f>IF(データ入力!I306="","",データ入力!I306)</f>
        <v/>
      </c>
      <c r="K308" s="208" t="str">
        <f>IF(データ入力!D306="","",データ入力!D306)</f>
        <v/>
      </c>
      <c r="L308" s="208" t="str">
        <f>IF(データ入力!F306="","","R")</f>
        <v/>
      </c>
      <c r="M308" s="214" t="str">
        <f>IF(データ入力!F306="","",MID(データ入力!F306,2,2)&amp;MID(データ入力!F306,4,2)&amp;MID(データ入力!F306,6,2))</f>
        <v/>
      </c>
      <c r="N308" s="214" t="str">
        <f>IF(データ入力!Q306="","",データ入力!Q306)</f>
        <v/>
      </c>
      <c r="O308" s="215" t="str">
        <f>IF(データ入力!L306="","",データ入力!L306)</f>
        <v/>
      </c>
      <c r="P308" s="216" t="str">
        <f>IF(データ入力!T306=0,"",データ入力!T306)</f>
        <v/>
      </c>
      <c r="Q308" s="259"/>
    </row>
    <row r="309" spans="1:17" ht="27.75" customHeight="1" x14ac:dyDescent="0.15">
      <c r="A309" s="227">
        <v>306</v>
      </c>
      <c r="B309" s="209" t="str">
        <f>IF(データ入力!B307="","",(データ入力!B307))</f>
        <v/>
      </c>
      <c r="C309" s="210" t="str">
        <f>IF(データ入力!N307="","",データ入力!N307)</f>
        <v/>
      </c>
      <c r="D309" s="211" t="str">
        <f>IF(データ入力!P307="","",データ入力!P307)</f>
        <v/>
      </c>
      <c r="E309" s="210" t="str">
        <f>IF(データ入力!C307="","",データ入力!C307)</f>
        <v/>
      </c>
      <c r="F309" s="212" t="str">
        <f>IF(データ入力!H307="","",データ入力!H307)</f>
        <v/>
      </c>
      <c r="G309" s="212" t="str">
        <f>IF(データ入力!G307="","",データ入力!G307)</f>
        <v/>
      </c>
      <c r="H309" s="208" t="str">
        <f>IF(データ入力!J307="","",IF(LEFT(データ入力!J307,1)="3","S",IF(LEFT(データ入力!J307,1)="4","H","R")))</f>
        <v/>
      </c>
      <c r="I309" s="213" t="str">
        <f>IF(データ入力!J307="","",MID(データ入力!J307,2,2)&amp;MID(データ入力!J307,4,2)&amp;MID(データ入力!J307,6,2))</f>
        <v/>
      </c>
      <c r="J309" s="213" t="str">
        <f>IF(データ入力!I307="","",データ入力!I307)</f>
        <v/>
      </c>
      <c r="K309" s="208" t="str">
        <f>IF(データ入力!D307="","",データ入力!D307)</f>
        <v/>
      </c>
      <c r="L309" s="208" t="str">
        <f>IF(データ入力!F307="","","R")</f>
        <v/>
      </c>
      <c r="M309" s="214" t="str">
        <f>IF(データ入力!F307="","",MID(データ入力!F307,2,2)&amp;MID(データ入力!F307,4,2)&amp;MID(データ入力!F307,6,2))</f>
        <v/>
      </c>
      <c r="N309" s="214" t="str">
        <f>IF(データ入力!Q307="","",データ入力!Q307)</f>
        <v/>
      </c>
      <c r="O309" s="215" t="str">
        <f>IF(データ入力!L307="","",データ入力!L307)</f>
        <v/>
      </c>
      <c r="P309" s="216" t="str">
        <f>IF(データ入力!T307=0,"",データ入力!T307)</f>
        <v/>
      </c>
      <c r="Q309" s="259"/>
    </row>
    <row r="310" spans="1:17" ht="27.75" customHeight="1" x14ac:dyDescent="0.15">
      <c r="A310" s="227">
        <v>307</v>
      </c>
      <c r="B310" s="209" t="str">
        <f>IF(データ入力!B308="","",(データ入力!B308))</f>
        <v/>
      </c>
      <c r="C310" s="210" t="str">
        <f>IF(データ入力!N308="","",データ入力!N308)</f>
        <v/>
      </c>
      <c r="D310" s="211" t="str">
        <f>IF(データ入力!P308="","",データ入力!P308)</f>
        <v/>
      </c>
      <c r="E310" s="210" t="str">
        <f>IF(データ入力!C308="","",データ入力!C308)</f>
        <v/>
      </c>
      <c r="F310" s="212" t="str">
        <f>IF(データ入力!H308="","",データ入力!H308)</f>
        <v/>
      </c>
      <c r="G310" s="212" t="str">
        <f>IF(データ入力!G308="","",データ入力!G308)</f>
        <v/>
      </c>
      <c r="H310" s="208" t="str">
        <f>IF(データ入力!J308="","",IF(LEFT(データ入力!J308,1)="3","S",IF(LEFT(データ入力!J308,1)="4","H","R")))</f>
        <v/>
      </c>
      <c r="I310" s="213" t="str">
        <f>IF(データ入力!J308="","",MID(データ入力!J308,2,2)&amp;MID(データ入力!J308,4,2)&amp;MID(データ入力!J308,6,2))</f>
        <v/>
      </c>
      <c r="J310" s="213" t="str">
        <f>IF(データ入力!I308="","",データ入力!I308)</f>
        <v/>
      </c>
      <c r="K310" s="208" t="str">
        <f>IF(データ入力!D308="","",データ入力!D308)</f>
        <v/>
      </c>
      <c r="L310" s="208" t="str">
        <f>IF(データ入力!F308="","","R")</f>
        <v/>
      </c>
      <c r="M310" s="214" t="str">
        <f>IF(データ入力!F308="","",MID(データ入力!F308,2,2)&amp;MID(データ入力!F308,4,2)&amp;MID(データ入力!F308,6,2))</f>
        <v/>
      </c>
      <c r="N310" s="214" t="str">
        <f>IF(データ入力!Q308="","",データ入力!Q308)</f>
        <v/>
      </c>
      <c r="O310" s="215" t="str">
        <f>IF(データ入力!L308="","",データ入力!L308)</f>
        <v/>
      </c>
      <c r="P310" s="216" t="str">
        <f>IF(データ入力!T308=0,"",データ入力!T308)</f>
        <v/>
      </c>
      <c r="Q310" s="259"/>
    </row>
    <row r="311" spans="1:17" ht="27.75" customHeight="1" x14ac:dyDescent="0.15">
      <c r="A311" s="227">
        <v>308</v>
      </c>
      <c r="B311" s="209" t="str">
        <f>IF(データ入力!B309="","",(データ入力!B309))</f>
        <v/>
      </c>
      <c r="C311" s="210" t="str">
        <f>IF(データ入力!N309="","",データ入力!N309)</f>
        <v/>
      </c>
      <c r="D311" s="211" t="str">
        <f>IF(データ入力!P309="","",データ入力!P309)</f>
        <v/>
      </c>
      <c r="E311" s="210" t="str">
        <f>IF(データ入力!C309="","",データ入力!C309)</f>
        <v/>
      </c>
      <c r="F311" s="212" t="str">
        <f>IF(データ入力!H309="","",データ入力!H309)</f>
        <v/>
      </c>
      <c r="G311" s="212" t="str">
        <f>IF(データ入力!G309="","",データ入力!G309)</f>
        <v/>
      </c>
      <c r="H311" s="208" t="str">
        <f>IF(データ入力!J309="","",IF(LEFT(データ入力!J309,1)="3","S",IF(LEFT(データ入力!J309,1)="4","H","R")))</f>
        <v/>
      </c>
      <c r="I311" s="213" t="str">
        <f>IF(データ入力!J309="","",MID(データ入力!J309,2,2)&amp;MID(データ入力!J309,4,2)&amp;MID(データ入力!J309,6,2))</f>
        <v/>
      </c>
      <c r="J311" s="213" t="str">
        <f>IF(データ入力!I309="","",データ入力!I309)</f>
        <v/>
      </c>
      <c r="K311" s="208" t="str">
        <f>IF(データ入力!D309="","",データ入力!D309)</f>
        <v/>
      </c>
      <c r="L311" s="208" t="str">
        <f>IF(データ入力!F309="","","R")</f>
        <v/>
      </c>
      <c r="M311" s="214" t="str">
        <f>IF(データ入力!F309="","",MID(データ入力!F309,2,2)&amp;MID(データ入力!F309,4,2)&amp;MID(データ入力!F309,6,2))</f>
        <v/>
      </c>
      <c r="N311" s="214" t="str">
        <f>IF(データ入力!Q309="","",データ入力!Q309)</f>
        <v/>
      </c>
      <c r="O311" s="215" t="str">
        <f>IF(データ入力!L309="","",データ入力!L309)</f>
        <v/>
      </c>
      <c r="P311" s="216" t="str">
        <f>IF(データ入力!T309=0,"",データ入力!T309)</f>
        <v/>
      </c>
      <c r="Q311" s="259"/>
    </row>
    <row r="312" spans="1:17" ht="27.75" customHeight="1" x14ac:dyDescent="0.15">
      <c r="A312" s="227">
        <v>309</v>
      </c>
      <c r="B312" s="209" t="str">
        <f>IF(データ入力!B310="","",(データ入力!B310))</f>
        <v/>
      </c>
      <c r="C312" s="210" t="str">
        <f>IF(データ入力!N310="","",データ入力!N310)</f>
        <v/>
      </c>
      <c r="D312" s="211" t="str">
        <f>IF(データ入力!P310="","",データ入力!P310)</f>
        <v/>
      </c>
      <c r="E312" s="210" t="str">
        <f>IF(データ入力!C310="","",データ入力!C310)</f>
        <v/>
      </c>
      <c r="F312" s="212" t="str">
        <f>IF(データ入力!H310="","",データ入力!H310)</f>
        <v/>
      </c>
      <c r="G312" s="212" t="str">
        <f>IF(データ入力!G310="","",データ入力!G310)</f>
        <v/>
      </c>
      <c r="H312" s="208" t="str">
        <f>IF(データ入力!J310="","",IF(LEFT(データ入力!J310,1)="3","S",IF(LEFT(データ入力!J310,1)="4","H","R")))</f>
        <v/>
      </c>
      <c r="I312" s="213" t="str">
        <f>IF(データ入力!J310="","",MID(データ入力!J310,2,2)&amp;MID(データ入力!J310,4,2)&amp;MID(データ入力!J310,6,2))</f>
        <v/>
      </c>
      <c r="J312" s="213" t="str">
        <f>IF(データ入力!I310="","",データ入力!I310)</f>
        <v/>
      </c>
      <c r="K312" s="208" t="str">
        <f>IF(データ入力!D310="","",データ入力!D310)</f>
        <v/>
      </c>
      <c r="L312" s="208" t="str">
        <f>IF(データ入力!F310="","","R")</f>
        <v/>
      </c>
      <c r="M312" s="214" t="str">
        <f>IF(データ入力!F310="","",MID(データ入力!F310,2,2)&amp;MID(データ入力!F310,4,2)&amp;MID(データ入力!F310,6,2))</f>
        <v/>
      </c>
      <c r="N312" s="214" t="str">
        <f>IF(データ入力!Q310="","",データ入力!Q310)</f>
        <v/>
      </c>
      <c r="O312" s="215" t="str">
        <f>IF(データ入力!L310="","",データ入力!L310)</f>
        <v/>
      </c>
      <c r="P312" s="216" t="str">
        <f>IF(データ入力!T310=0,"",データ入力!T310)</f>
        <v/>
      </c>
      <c r="Q312" s="259"/>
    </row>
    <row r="313" spans="1:17" ht="27.75" customHeight="1" x14ac:dyDescent="0.15">
      <c r="A313" s="227">
        <v>310</v>
      </c>
      <c r="B313" s="209" t="str">
        <f>IF(データ入力!B311="","",(データ入力!B311))</f>
        <v/>
      </c>
      <c r="C313" s="210" t="str">
        <f>IF(データ入力!N311="","",データ入力!N311)</f>
        <v/>
      </c>
      <c r="D313" s="211" t="str">
        <f>IF(データ入力!P311="","",データ入力!P311)</f>
        <v/>
      </c>
      <c r="E313" s="210" t="str">
        <f>IF(データ入力!C311="","",データ入力!C311)</f>
        <v/>
      </c>
      <c r="F313" s="212" t="str">
        <f>IF(データ入力!H311="","",データ入力!H311)</f>
        <v/>
      </c>
      <c r="G313" s="212" t="str">
        <f>IF(データ入力!G311="","",データ入力!G311)</f>
        <v/>
      </c>
      <c r="H313" s="208" t="str">
        <f>IF(データ入力!J311="","",IF(LEFT(データ入力!J311,1)="3","S",IF(LEFT(データ入力!J311,1)="4","H","R")))</f>
        <v/>
      </c>
      <c r="I313" s="213" t="str">
        <f>IF(データ入力!J311="","",MID(データ入力!J311,2,2)&amp;MID(データ入力!J311,4,2)&amp;MID(データ入力!J311,6,2))</f>
        <v/>
      </c>
      <c r="J313" s="213" t="str">
        <f>IF(データ入力!I311="","",データ入力!I311)</f>
        <v/>
      </c>
      <c r="K313" s="208" t="str">
        <f>IF(データ入力!D311="","",データ入力!D311)</f>
        <v/>
      </c>
      <c r="L313" s="208" t="str">
        <f>IF(データ入力!F311="","","R")</f>
        <v/>
      </c>
      <c r="M313" s="214" t="str">
        <f>IF(データ入力!F311="","",MID(データ入力!F311,2,2)&amp;MID(データ入力!F311,4,2)&amp;MID(データ入力!F311,6,2))</f>
        <v/>
      </c>
      <c r="N313" s="214" t="str">
        <f>IF(データ入力!Q311="","",データ入力!Q311)</f>
        <v/>
      </c>
      <c r="O313" s="215" t="str">
        <f>IF(データ入力!L311="","",データ入力!L311)</f>
        <v/>
      </c>
      <c r="P313" s="216" t="str">
        <f>IF(データ入力!T311=0,"",データ入力!T311)</f>
        <v/>
      </c>
      <c r="Q313" s="259"/>
    </row>
    <row r="314" spans="1:17" ht="27.75" customHeight="1" x14ac:dyDescent="0.15">
      <c r="A314" s="227">
        <v>311</v>
      </c>
      <c r="B314" s="209" t="str">
        <f>IF(データ入力!B312="","",(データ入力!B312))</f>
        <v/>
      </c>
      <c r="C314" s="210" t="str">
        <f>IF(データ入力!N312="","",データ入力!N312)</f>
        <v/>
      </c>
      <c r="D314" s="211" t="str">
        <f>IF(データ入力!P312="","",データ入力!P312)</f>
        <v/>
      </c>
      <c r="E314" s="210" t="str">
        <f>IF(データ入力!C312="","",データ入力!C312)</f>
        <v/>
      </c>
      <c r="F314" s="212" t="str">
        <f>IF(データ入力!H312="","",データ入力!H312)</f>
        <v/>
      </c>
      <c r="G314" s="212" t="str">
        <f>IF(データ入力!G312="","",データ入力!G312)</f>
        <v/>
      </c>
      <c r="H314" s="208" t="str">
        <f>IF(データ入力!J312="","",IF(LEFT(データ入力!J312,1)="3","S",IF(LEFT(データ入力!J312,1)="4","H","R")))</f>
        <v/>
      </c>
      <c r="I314" s="213" t="str">
        <f>IF(データ入力!J312="","",MID(データ入力!J312,2,2)&amp;MID(データ入力!J312,4,2)&amp;MID(データ入力!J312,6,2))</f>
        <v/>
      </c>
      <c r="J314" s="213" t="str">
        <f>IF(データ入力!I312="","",データ入力!I312)</f>
        <v/>
      </c>
      <c r="K314" s="208" t="str">
        <f>IF(データ入力!D312="","",データ入力!D312)</f>
        <v/>
      </c>
      <c r="L314" s="208" t="str">
        <f>IF(データ入力!F312="","","R")</f>
        <v/>
      </c>
      <c r="M314" s="214" t="str">
        <f>IF(データ入力!F312="","",MID(データ入力!F312,2,2)&amp;MID(データ入力!F312,4,2)&amp;MID(データ入力!F312,6,2))</f>
        <v/>
      </c>
      <c r="N314" s="214" t="str">
        <f>IF(データ入力!Q312="","",データ入力!Q312)</f>
        <v/>
      </c>
      <c r="O314" s="215" t="str">
        <f>IF(データ入力!L312="","",データ入力!L312)</f>
        <v/>
      </c>
      <c r="P314" s="216" t="str">
        <f>IF(データ入力!T312=0,"",データ入力!T312)</f>
        <v/>
      </c>
      <c r="Q314" s="259"/>
    </row>
    <row r="315" spans="1:17" ht="27.75" customHeight="1" x14ac:dyDescent="0.15">
      <c r="A315" s="227">
        <v>312</v>
      </c>
      <c r="B315" s="209" t="str">
        <f>IF(データ入力!B313="","",(データ入力!B313))</f>
        <v/>
      </c>
      <c r="C315" s="210" t="str">
        <f>IF(データ入力!N313="","",データ入力!N313)</f>
        <v/>
      </c>
      <c r="D315" s="211" t="str">
        <f>IF(データ入力!P313="","",データ入力!P313)</f>
        <v/>
      </c>
      <c r="E315" s="210" t="str">
        <f>IF(データ入力!C313="","",データ入力!C313)</f>
        <v/>
      </c>
      <c r="F315" s="212" t="str">
        <f>IF(データ入力!H313="","",データ入力!H313)</f>
        <v/>
      </c>
      <c r="G315" s="212" t="str">
        <f>IF(データ入力!G313="","",データ入力!G313)</f>
        <v/>
      </c>
      <c r="H315" s="208" t="str">
        <f>IF(データ入力!J313="","",IF(LEFT(データ入力!J313,1)="3","S",IF(LEFT(データ入力!J313,1)="4","H","R")))</f>
        <v/>
      </c>
      <c r="I315" s="213" t="str">
        <f>IF(データ入力!J313="","",MID(データ入力!J313,2,2)&amp;MID(データ入力!J313,4,2)&amp;MID(データ入力!J313,6,2))</f>
        <v/>
      </c>
      <c r="J315" s="213" t="str">
        <f>IF(データ入力!I313="","",データ入力!I313)</f>
        <v/>
      </c>
      <c r="K315" s="208" t="str">
        <f>IF(データ入力!D313="","",データ入力!D313)</f>
        <v/>
      </c>
      <c r="L315" s="208" t="str">
        <f>IF(データ入力!F313="","","R")</f>
        <v/>
      </c>
      <c r="M315" s="214" t="str">
        <f>IF(データ入力!F313="","",MID(データ入力!F313,2,2)&amp;MID(データ入力!F313,4,2)&amp;MID(データ入力!F313,6,2))</f>
        <v/>
      </c>
      <c r="N315" s="214" t="str">
        <f>IF(データ入力!Q313="","",データ入力!Q313)</f>
        <v/>
      </c>
      <c r="O315" s="215" t="str">
        <f>IF(データ入力!L313="","",データ入力!L313)</f>
        <v/>
      </c>
      <c r="P315" s="216" t="str">
        <f>IF(データ入力!T313=0,"",データ入力!T313)</f>
        <v/>
      </c>
      <c r="Q315" s="259"/>
    </row>
    <row r="316" spans="1:17" ht="27.75" customHeight="1" x14ac:dyDescent="0.15">
      <c r="A316" s="227">
        <v>313</v>
      </c>
      <c r="B316" s="209" t="str">
        <f>IF(データ入力!B314="","",(データ入力!B314))</f>
        <v/>
      </c>
      <c r="C316" s="210" t="str">
        <f>IF(データ入力!N314="","",データ入力!N314)</f>
        <v/>
      </c>
      <c r="D316" s="211" t="str">
        <f>IF(データ入力!P314="","",データ入力!P314)</f>
        <v/>
      </c>
      <c r="E316" s="210" t="str">
        <f>IF(データ入力!C314="","",データ入力!C314)</f>
        <v/>
      </c>
      <c r="F316" s="212" t="str">
        <f>IF(データ入力!H314="","",データ入力!H314)</f>
        <v/>
      </c>
      <c r="G316" s="212" t="str">
        <f>IF(データ入力!G314="","",データ入力!G314)</f>
        <v/>
      </c>
      <c r="H316" s="208" t="str">
        <f>IF(データ入力!J314="","",IF(LEFT(データ入力!J314,1)="3","S",IF(LEFT(データ入力!J314,1)="4","H","R")))</f>
        <v/>
      </c>
      <c r="I316" s="213" t="str">
        <f>IF(データ入力!J314="","",MID(データ入力!J314,2,2)&amp;MID(データ入力!J314,4,2)&amp;MID(データ入力!J314,6,2))</f>
        <v/>
      </c>
      <c r="J316" s="213" t="str">
        <f>IF(データ入力!I314="","",データ入力!I314)</f>
        <v/>
      </c>
      <c r="K316" s="208" t="str">
        <f>IF(データ入力!D314="","",データ入力!D314)</f>
        <v/>
      </c>
      <c r="L316" s="208" t="str">
        <f>IF(データ入力!F314="","","R")</f>
        <v/>
      </c>
      <c r="M316" s="214" t="str">
        <f>IF(データ入力!F314="","",MID(データ入力!F314,2,2)&amp;MID(データ入力!F314,4,2)&amp;MID(データ入力!F314,6,2))</f>
        <v/>
      </c>
      <c r="N316" s="214" t="str">
        <f>IF(データ入力!Q314="","",データ入力!Q314)</f>
        <v/>
      </c>
      <c r="O316" s="215" t="str">
        <f>IF(データ入力!L314="","",データ入力!L314)</f>
        <v/>
      </c>
      <c r="P316" s="216" t="str">
        <f>IF(データ入力!T314=0,"",データ入力!T314)</f>
        <v/>
      </c>
      <c r="Q316" s="259"/>
    </row>
    <row r="317" spans="1:17" ht="27.75" customHeight="1" x14ac:dyDescent="0.15">
      <c r="A317" s="227">
        <v>314</v>
      </c>
      <c r="B317" s="209" t="str">
        <f>IF(データ入力!B315="","",(データ入力!B315))</f>
        <v/>
      </c>
      <c r="C317" s="210" t="str">
        <f>IF(データ入力!N315="","",データ入力!N315)</f>
        <v/>
      </c>
      <c r="D317" s="211" t="str">
        <f>IF(データ入力!P315="","",データ入力!P315)</f>
        <v/>
      </c>
      <c r="E317" s="210" t="str">
        <f>IF(データ入力!C315="","",データ入力!C315)</f>
        <v/>
      </c>
      <c r="F317" s="212" t="str">
        <f>IF(データ入力!H315="","",データ入力!H315)</f>
        <v/>
      </c>
      <c r="G317" s="212" t="str">
        <f>IF(データ入力!G315="","",データ入力!G315)</f>
        <v/>
      </c>
      <c r="H317" s="208" t="str">
        <f>IF(データ入力!J315="","",IF(LEFT(データ入力!J315,1)="3","S",IF(LEFT(データ入力!J315,1)="4","H","R")))</f>
        <v/>
      </c>
      <c r="I317" s="213" t="str">
        <f>IF(データ入力!J315="","",MID(データ入力!J315,2,2)&amp;MID(データ入力!J315,4,2)&amp;MID(データ入力!J315,6,2))</f>
        <v/>
      </c>
      <c r="J317" s="213" t="str">
        <f>IF(データ入力!I315="","",データ入力!I315)</f>
        <v/>
      </c>
      <c r="K317" s="208" t="str">
        <f>IF(データ入力!D315="","",データ入力!D315)</f>
        <v/>
      </c>
      <c r="L317" s="208" t="str">
        <f>IF(データ入力!F315="","","R")</f>
        <v/>
      </c>
      <c r="M317" s="214" t="str">
        <f>IF(データ入力!F315="","",MID(データ入力!F315,2,2)&amp;MID(データ入力!F315,4,2)&amp;MID(データ入力!F315,6,2))</f>
        <v/>
      </c>
      <c r="N317" s="214" t="str">
        <f>IF(データ入力!Q315="","",データ入力!Q315)</f>
        <v/>
      </c>
      <c r="O317" s="215" t="str">
        <f>IF(データ入力!L315="","",データ入力!L315)</f>
        <v/>
      </c>
      <c r="P317" s="216" t="str">
        <f>IF(データ入力!T315=0,"",データ入力!T315)</f>
        <v/>
      </c>
      <c r="Q317" s="259"/>
    </row>
    <row r="318" spans="1:17" ht="27.75" customHeight="1" x14ac:dyDescent="0.15">
      <c r="A318" s="227">
        <v>315</v>
      </c>
      <c r="B318" s="209" t="str">
        <f>IF(データ入力!B316="","",(データ入力!B316))</f>
        <v/>
      </c>
      <c r="C318" s="210" t="str">
        <f>IF(データ入力!N316="","",データ入力!N316)</f>
        <v/>
      </c>
      <c r="D318" s="211" t="str">
        <f>IF(データ入力!P316="","",データ入力!P316)</f>
        <v/>
      </c>
      <c r="E318" s="210" t="str">
        <f>IF(データ入力!C316="","",データ入力!C316)</f>
        <v/>
      </c>
      <c r="F318" s="212" t="str">
        <f>IF(データ入力!H316="","",データ入力!H316)</f>
        <v/>
      </c>
      <c r="G318" s="212" t="str">
        <f>IF(データ入力!G316="","",データ入力!G316)</f>
        <v/>
      </c>
      <c r="H318" s="208" t="str">
        <f>IF(データ入力!J316="","",IF(LEFT(データ入力!J316,1)="3","S",IF(LEFT(データ入力!J316,1)="4","H","R")))</f>
        <v/>
      </c>
      <c r="I318" s="213" t="str">
        <f>IF(データ入力!J316="","",MID(データ入力!J316,2,2)&amp;MID(データ入力!J316,4,2)&amp;MID(データ入力!J316,6,2))</f>
        <v/>
      </c>
      <c r="J318" s="213" t="str">
        <f>IF(データ入力!I316="","",データ入力!I316)</f>
        <v/>
      </c>
      <c r="K318" s="208" t="str">
        <f>IF(データ入力!D316="","",データ入力!D316)</f>
        <v/>
      </c>
      <c r="L318" s="208" t="str">
        <f>IF(データ入力!F316="","","R")</f>
        <v/>
      </c>
      <c r="M318" s="214" t="str">
        <f>IF(データ入力!F316="","",MID(データ入力!F316,2,2)&amp;MID(データ入力!F316,4,2)&amp;MID(データ入力!F316,6,2))</f>
        <v/>
      </c>
      <c r="N318" s="214" t="str">
        <f>IF(データ入力!Q316="","",データ入力!Q316)</f>
        <v/>
      </c>
      <c r="O318" s="215" t="str">
        <f>IF(データ入力!L316="","",データ入力!L316)</f>
        <v/>
      </c>
      <c r="P318" s="216" t="str">
        <f>IF(データ入力!T316=0,"",データ入力!T316)</f>
        <v/>
      </c>
      <c r="Q318" s="259"/>
    </row>
    <row r="319" spans="1:17" ht="27.75" customHeight="1" x14ac:dyDescent="0.15">
      <c r="A319" s="227">
        <v>316</v>
      </c>
      <c r="B319" s="209" t="str">
        <f>IF(データ入力!B317="","",(データ入力!B317))</f>
        <v/>
      </c>
      <c r="C319" s="210" t="str">
        <f>IF(データ入力!N317="","",データ入力!N317)</f>
        <v/>
      </c>
      <c r="D319" s="211" t="str">
        <f>IF(データ入力!P317="","",データ入力!P317)</f>
        <v/>
      </c>
      <c r="E319" s="210" t="str">
        <f>IF(データ入力!C317="","",データ入力!C317)</f>
        <v/>
      </c>
      <c r="F319" s="212" t="str">
        <f>IF(データ入力!H317="","",データ入力!H317)</f>
        <v/>
      </c>
      <c r="G319" s="212" t="str">
        <f>IF(データ入力!G317="","",データ入力!G317)</f>
        <v/>
      </c>
      <c r="H319" s="208" t="str">
        <f>IF(データ入力!J317="","",IF(LEFT(データ入力!J317,1)="3","S",IF(LEFT(データ入力!J317,1)="4","H","R")))</f>
        <v/>
      </c>
      <c r="I319" s="213" t="str">
        <f>IF(データ入力!J317="","",MID(データ入力!J317,2,2)&amp;MID(データ入力!J317,4,2)&amp;MID(データ入力!J317,6,2))</f>
        <v/>
      </c>
      <c r="J319" s="213" t="str">
        <f>IF(データ入力!I317="","",データ入力!I317)</f>
        <v/>
      </c>
      <c r="K319" s="208" t="str">
        <f>IF(データ入力!D317="","",データ入力!D317)</f>
        <v/>
      </c>
      <c r="L319" s="208" t="str">
        <f>IF(データ入力!F317="","","R")</f>
        <v/>
      </c>
      <c r="M319" s="214" t="str">
        <f>IF(データ入力!F317="","",MID(データ入力!F317,2,2)&amp;MID(データ入力!F317,4,2)&amp;MID(データ入力!F317,6,2))</f>
        <v/>
      </c>
      <c r="N319" s="214" t="str">
        <f>IF(データ入力!Q317="","",データ入力!Q317)</f>
        <v/>
      </c>
      <c r="O319" s="215" t="str">
        <f>IF(データ入力!L317="","",データ入力!L317)</f>
        <v/>
      </c>
      <c r="P319" s="216" t="str">
        <f>IF(データ入力!T317=0,"",データ入力!T317)</f>
        <v/>
      </c>
      <c r="Q319" s="259"/>
    </row>
    <row r="320" spans="1:17" ht="27.75" customHeight="1" x14ac:dyDescent="0.15">
      <c r="A320" s="227">
        <v>317</v>
      </c>
      <c r="B320" s="209" t="str">
        <f>IF(データ入力!B318="","",(データ入力!B318))</f>
        <v/>
      </c>
      <c r="C320" s="210" t="str">
        <f>IF(データ入力!N318="","",データ入力!N318)</f>
        <v/>
      </c>
      <c r="D320" s="211" t="str">
        <f>IF(データ入力!P318="","",データ入力!P318)</f>
        <v/>
      </c>
      <c r="E320" s="210" t="str">
        <f>IF(データ入力!C318="","",データ入力!C318)</f>
        <v/>
      </c>
      <c r="F320" s="212" t="str">
        <f>IF(データ入力!H318="","",データ入力!H318)</f>
        <v/>
      </c>
      <c r="G320" s="212" t="str">
        <f>IF(データ入力!G318="","",データ入力!G318)</f>
        <v/>
      </c>
      <c r="H320" s="208" t="str">
        <f>IF(データ入力!J318="","",IF(LEFT(データ入力!J318,1)="3","S",IF(LEFT(データ入力!J318,1)="4","H","R")))</f>
        <v/>
      </c>
      <c r="I320" s="213" t="str">
        <f>IF(データ入力!J318="","",MID(データ入力!J318,2,2)&amp;MID(データ入力!J318,4,2)&amp;MID(データ入力!J318,6,2))</f>
        <v/>
      </c>
      <c r="J320" s="213" t="str">
        <f>IF(データ入力!I318="","",データ入力!I318)</f>
        <v/>
      </c>
      <c r="K320" s="208" t="str">
        <f>IF(データ入力!D318="","",データ入力!D318)</f>
        <v/>
      </c>
      <c r="L320" s="208" t="str">
        <f>IF(データ入力!F318="","","R")</f>
        <v/>
      </c>
      <c r="M320" s="214" t="str">
        <f>IF(データ入力!F318="","",MID(データ入力!F318,2,2)&amp;MID(データ入力!F318,4,2)&amp;MID(データ入力!F318,6,2))</f>
        <v/>
      </c>
      <c r="N320" s="214" t="str">
        <f>IF(データ入力!Q318="","",データ入力!Q318)</f>
        <v/>
      </c>
      <c r="O320" s="215" t="str">
        <f>IF(データ入力!L318="","",データ入力!L318)</f>
        <v/>
      </c>
      <c r="P320" s="216" t="str">
        <f>IF(データ入力!T318=0,"",データ入力!T318)</f>
        <v/>
      </c>
      <c r="Q320" s="259"/>
    </row>
    <row r="321" spans="1:17" ht="27.75" customHeight="1" x14ac:dyDescent="0.15">
      <c r="A321" s="227">
        <v>318</v>
      </c>
      <c r="B321" s="209" t="str">
        <f>IF(データ入力!B319="","",(データ入力!B319))</f>
        <v/>
      </c>
      <c r="C321" s="210" t="str">
        <f>IF(データ入力!N319="","",データ入力!N319)</f>
        <v/>
      </c>
      <c r="D321" s="211" t="str">
        <f>IF(データ入力!P319="","",データ入力!P319)</f>
        <v/>
      </c>
      <c r="E321" s="210" t="str">
        <f>IF(データ入力!C319="","",データ入力!C319)</f>
        <v/>
      </c>
      <c r="F321" s="212" t="str">
        <f>IF(データ入力!H319="","",データ入力!H319)</f>
        <v/>
      </c>
      <c r="G321" s="212" t="str">
        <f>IF(データ入力!G319="","",データ入力!G319)</f>
        <v/>
      </c>
      <c r="H321" s="208" t="str">
        <f>IF(データ入力!J319="","",IF(LEFT(データ入力!J319,1)="3","S",IF(LEFT(データ入力!J319,1)="4","H","R")))</f>
        <v/>
      </c>
      <c r="I321" s="213" t="str">
        <f>IF(データ入力!J319="","",MID(データ入力!J319,2,2)&amp;MID(データ入力!J319,4,2)&amp;MID(データ入力!J319,6,2))</f>
        <v/>
      </c>
      <c r="J321" s="213" t="str">
        <f>IF(データ入力!I319="","",データ入力!I319)</f>
        <v/>
      </c>
      <c r="K321" s="208" t="str">
        <f>IF(データ入力!D319="","",データ入力!D319)</f>
        <v/>
      </c>
      <c r="L321" s="208" t="str">
        <f>IF(データ入力!F319="","","R")</f>
        <v/>
      </c>
      <c r="M321" s="214" t="str">
        <f>IF(データ入力!F319="","",MID(データ入力!F319,2,2)&amp;MID(データ入力!F319,4,2)&amp;MID(データ入力!F319,6,2))</f>
        <v/>
      </c>
      <c r="N321" s="214" t="str">
        <f>IF(データ入力!Q319="","",データ入力!Q319)</f>
        <v/>
      </c>
      <c r="O321" s="215" t="str">
        <f>IF(データ入力!L319="","",データ入力!L319)</f>
        <v/>
      </c>
      <c r="P321" s="216" t="str">
        <f>IF(データ入力!T319=0,"",データ入力!T319)</f>
        <v/>
      </c>
      <c r="Q321" s="259"/>
    </row>
    <row r="322" spans="1:17" ht="27.75" customHeight="1" x14ac:dyDescent="0.15">
      <c r="A322" s="227">
        <v>319</v>
      </c>
      <c r="B322" s="209" t="str">
        <f>IF(データ入力!B320="","",(データ入力!B320))</f>
        <v/>
      </c>
      <c r="C322" s="210" t="str">
        <f>IF(データ入力!N320="","",データ入力!N320)</f>
        <v/>
      </c>
      <c r="D322" s="211" t="str">
        <f>IF(データ入力!P320="","",データ入力!P320)</f>
        <v/>
      </c>
      <c r="E322" s="210" t="str">
        <f>IF(データ入力!C320="","",データ入力!C320)</f>
        <v/>
      </c>
      <c r="F322" s="212" t="str">
        <f>IF(データ入力!H320="","",データ入力!H320)</f>
        <v/>
      </c>
      <c r="G322" s="212" t="str">
        <f>IF(データ入力!G320="","",データ入力!G320)</f>
        <v/>
      </c>
      <c r="H322" s="208" t="str">
        <f>IF(データ入力!J320="","",IF(LEFT(データ入力!J320,1)="3","S",IF(LEFT(データ入力!J320,1)="4","H","R")))</f>
        <v/>
      </c>
      <c r="I322" s="213" t="str">
        <f>IF(データ入力!J320="","",MID(データ入力!J320,2,2)&amp;MID(データ入力!J320,4,2)&amp;MID(データ入力!J320,6,2))</f>
        <v/>
      </c>
      <c r="J322" s="213" t="str">
        <f>IF(データ入力!I320="","",データ入力!I320)</f>
        <v/>
      </c>
      <c r="K322" s="208" t="str">
        <f>IF(データ入力!D320="","",データ入力!D320)</f>
        <v/>
      </c>
      <c r="L322" s="208" t="str">
        <f>IF(データ入力!F320="","","R")</f>
        <v/>
      </c>
      <c r="M322" s="214" t="str">
        <f>IF(データ入力!F320="","",MID(データ入力!F320,2,2)&amp;MID(データ入力!F320,4,2)&amp;MID(データ入力!F320,6,2))</f>
        <v/>
      </c>
      <c r="N322" s="214" t="str">
        <f>IF(データ入力!Q320="","",データ入力!Q320)</f>
        <v/>
      </c>
      <c r="O322" s="215" t="str">
        <f>IF(データ入力!L320="","",データ入力!L320)</f>
        <v/>
      </c>
      <c r="P322" s="216" t="str">
        <f>IF(データ入力!T320=0,"",データ入力!T320)</f>
        <v/>
      </c>
      <c r="Q322" s="259"/>
    </row>
    <row r="323" spans="1:17" ht="27.75" customHeight="1" x14ac:dyDescent="0.15">
      <c r="A323" s="227">
        <v>320</v>
      </c>
      <c r="B323" s="209" t="str">
        <f>IF(データ入力!B321="","",(データ入力!B321))</f>
        <v/>
      </c>
      <c r="C323" s="210" t="str">
        <f>IF(データ入力!N321="","",データ入力!N321)</f>
        <v/>
      </c>
      <c r="D323" s="211" t="str">
        <f>IF(データ入力!P321="","",データ入力!P321)</f>
        <v/>
      </c>
      <c r="E323" s="210" t="str">
        <f>IF(データ入力!C321="","",データ入力!C321)</f>
        <v/>
      </c>
      <c r="F323" s="212" t="str">
        <f>IF(データ入力!H321="","",データ入力!H321)</f>
        <v/>
      </c>
      <c r="G323" s="212" t="str">
        <f>IF(データ入力!G321="","",データ入力!G321)</f>
        <v/>
      </c>
      <c r="H323" s="208" t="str">
        <f>IF(データ入力!J321="","",IF(LEFT(データ入力!J321,1)="3","S",IF(LEFT(データ入力!J321,1)="4","H","R")))</f>
        <v/>
      </c>
      <c r="I323" s="213" t="str">
        <f>IF(データ入力!J321="","",MID(データ入力!J321,2,2)&amp;MID(データ入力!J321,4,2)&amp;MID(データ入力!J321,6,2))</f>
        <v/>
      </c>
      <c r="J323" s="213" t="str">
        <f>IF(データ入力!I321="","",データ入力!I321)</f>
        <v/>
      </c>
      <c r="K323" s="208" t="str">
        <f>IF(データ入力!D321="","",データ入力!D321)</f>
        <v/>
      </c>
      <c r="L323" s="208" t="str">
        <f>IF(データ入力!F321="","","R")</f>
        <v/>
      </c>
      <c r="M323" s="214" t="str">
        <f>IF(データ入力!F321="","",MID(データ入力!F321,2,2)&amp;MID(データ入力!F321,4,2)&amp;MID(データ入力!F321,6,2))</f>
        <v/>
      </c>
      <c r="N323" s="214" t="str">
        <f>IF(データ入力!Q321="","",データ入力!Q321)</f>
        <v/>
      </c>
      <c r="O323" s="215" t="str">
        <f>IF(データ入力!L321="","",データ入力!L321)</f>
        <v/>
      </c>
      <c r="P323" s="216" t="str">
        <f>IF(データ入力!T321=0,"",データ入力!T321)</f>
        <v/>
      </c>
      <c r="Q323" s="259"/>
    </row>
    <row r="324" spans="1:17" ht="27.75" customHeight="1" x14ac:dyDescent="0.15">
      <c r="A324" s="227">
        <v>321</v>
      </c>
      <c r="B324" s="209" t="str">
        <f>IF(データ入力!B322="","",(データ入力!B322))</f>
        <v/>
      </c>
      <c r="C324" s="210" t="str">
        <f>IF(データ入力!N322="","",データ入力!N322)</f>
        <v/>
      </c>
      <c r="D324" s="211" t="str">
        <f>IF(データ入力!P322="","",データ入力!P322)</f>
        <v/>
      </c>
      <c r="E324" s="210" t="str">
        <f>IF(データ入力!C322="","",データ入力!C322)</f>
        <v/>
      </c>
      <c r="F324" s="212" t="str">
        <f>IF(データ入力!H322="","",データ入力!H322)</f>
        <v/>
      </c>
      <c r="G324" s="212" t="str">
        <f>IF(データ入力!G322="","",データ入力!G322)</f>
        <v/>
      </c>
      <c r="H324" s="208" t="str">
        <f>IF(データ入力!J322="","",IF(LEFT(データ入力!J322,1)="3","S",IF(LEFT(データ入力!J322,1)="4","H","R")))</f>
        <v/>
      </c>
      <c r="I324" s="213" t="str">
        <f>IF(データ入力!J322="","",MID(データ入力!J322,2,2)&amp;MID(データ入力!J322,4,2)&amp;MID(データ入力!J322,6,2))</f>
        <v/>
      </c>
      <c r="J324" s="213" t="str">
        <f>IF(データ入力!I322="","",データ入力!I322)</f>
        <v/>
      </c>
      <c r="K324" s="208" t="str">
        <f>IF(データ入力!D322="","",データ入力!D322)</f>
        <v/>
      </c>
      <c r="L324" s="208" t="str">
        <f>IF(データ入力!F322="","","R")</f>
        <v/>
      </c>
      <c r="M324" s="214" t="str">
        <f>IF(データ入力!F322="","",MID(データ入力!F322,2,2)&amp;MID(データ入力!F322,4,2)&amp;MID(データ入力!F322,6,2))</f>
        <v/>
      </c>
      <c r="N324" s="214" t="str">
        <f>IF(データ入力!Q322="","",データ入力!Q322)</f>
        <v/>
      </c>
      <c r="O324" s="215" t="str">
        <f>IF(データ入力!L322="","",データ入力!L322)</f>
        <v/>
      </c>
      <c r="P324" s="216" t="str">
        <f>IF(データ入力!T322=0,"",データ入力!T322)</f>
        <v/>
      </c>
      <c r="Q324" s="259"/>
    </row>
    <row r="325" spans="1:17" ht="27.75" customHeight="1" x14ac:dyDescent="0.15">
      <c r="A325" s="227">
        <v>322</v>
      </c>
      <c r="B325" s="209" t="str">
        <f>IF(データ入力!B323="","",(データ入力!B323))</f>
        <v/>
      </c>
      <c r="C325" s="210" t="str">
        <f>IF(データ入力!N323="","",データ入力!N323)</f>
        <v/>
      </c>
      <c r="D325" s="211" t="str">
        <f>IF(データ入力!P323="","",データ入力!P323)</f>
        <v/>
      </c>
      <c r="E325" s="210" t="str">
        <f>IF(データ入力!C323="","",データ入力!C323)</f>
        <v/>
      </c>
      <c r="F325" s="212" t="str">
        <f>IF(データ入力!H323="","",データ入力!H323)</f>
        <v/>
      </c>
      <c r="G325" s="212" t="str">
        <f>IF(データ入力!G323="","",データ入力!G323)</f>
        <v/>
      </c>
      <c r="H325" s="208" t="str">
        <f>IF(データ入力!J323="","",IF(LEFT(データ入力!J323,1)="3","S",IF(LEFT(データ入力!J323,1)="4","H","R")))</f>
        <v/>
      </c>
      <c r="I325" s="213" t="str">
        <f>IF(データ入力!J323="","",MID(データ入力!J323,2,2)&amp;MID(データ入力!J323,4,2)&amp;MID(データ入力!J323,6,2))</f>
        <v/>
      </c>
      <c r="J325" s="213" t="str">
        <f>IF(データ入力!I323="","",データ入力!I323)</f>
        <v/>
      </c>
      <c r="K325" s="208" t="str">
        <f>IF(データ入力!D323="","",データ入力!D323)</f>
        <v/>
      </c>
      <c r="L325" s="208" t="str">
        <f>IF(データ入力!F323="","","R")</f>
        <v/>
      </c>
      <c r="M325" s="214" t="str">
        <f>IF(データ入力!F323="","",MID(データ入力!F323,2,2)&amp;MID(データ入力!F323,4,2)&amp;MID(データ入力!F323,6,2))</f>
        <v/>
      </c>
      <c r="N325" s="214" t="str">
        <f>IF(データ入力!Q323="","",データ入力!Q323)</f>
        <v/>
      </c>
      <c r="O325" s="215" t="str">
        <f>IF(データ入力!L323="","",データ入力!L323)</f>
        <v/>
      </c>
      <c r="P325" s="216" t="str">
        <f>IF(データ入力!T323=0,"",データ入力!T323)</f>
        <v/>
      </c>
      <c r="Q325" s="259"/>
    </row>
    <row r="326" spans="1:17" ht="27.75" customHeight="1" x14ac:dyDescent="0.15">
      <c r="A326" s="227">
        <v>323</v>
      </c>
      <c r="B326" s="209" t="str">
        <f>IF(データ入力!B324="","",(データ入力!B324))</f>
        <v/>
      </c>
      <c r="C326" s="210" t="str">
        <f>IF(データ入力!N324="","",データ入力!N324)</f>
        <v/>
      </c>
      <c r="D326" s="211" t="str">
        <f>IF(データ入力!P324="","",データ入力!P324)</f>
        <v/>
      </c>
      <c r="E326" s="210" t="str">
        <f>IF(データ入力!C324="","",データ入力!C324)</f>
        <v/>
      </c>
      <c r="F326" s="212" t="str">
        <f>IF(データ入力!H324="","",データ入力!H324)</f>
        <v/>
      </c>
      <c r="G326" s="212" t="str">
        <f>IF(データ入力!G324="","",データ入力!G324)</f>
        <v/>
      </c>
      <c r="H326" s="208" t="str">
        <f>IF(データ入力!J324="","",IF(LEFT(データ入力!J324,1)="3","S",IF(LEFT(データ入力!J324,1)="4","H","R")))</f>
        <v/>
      </c>
      <c r="I326" s="213" t="str">
        <f>IF(データ入力!J324="","",MID(データ入力!J324,2,2)&amp;MID(データ入力!J324,4,2)&amp;MID(データ入力!J324,6,2))</f>
        <v/>
      </c>
      <c r="J326" s="213" t="str">
        <f>IF(データ入力!I324="","",データ入力!I324)</f>
        <v/>
      </c>
      <c r="K326" s="208" t="str">
        <f>IF(データ入力!D324="","",データ入力!D324)</f>
        <v/>
      </c>
      <c r="L326" s="208" t="str">
        <f>IF(データ入力!F324="","","R")</f>
        <v/>
      </c>
      <c r="M326" s="214" t="str">
        <f>IF(データ入力!F324="","",MID(データ入力!F324,2,2)&amp;MID(データ入力!F324,4,2)&amp;MID(データ入力!F324,6,2))</f>
        <v/>
      </c>
      <c r="N326" s="214" t="str">
        <f>IF(データ入力!Q324="","",データ入力!Q324)</f>
        <v/>
      </c>
      <c r="O326" s="215" t="str">
        <f>IF(データ入力!L324="","",データ入力!L324)</f>
        <v/>
      </c>
      <c r="P326" s="216" t="str">
        <f>IF(データ入力!T324=0,"",データ入力!T324)</f>
        <v/>
      </c>
      <c r="Q326" s="259"/>
    </row>
    <row r="327" spans="1:17" ht="27.75" customHeight="1" x14ac:dyDescent="0.15">
      <c r="A327" s="227">
        <v>324</v>
      </c>
      <c r="B327" s="209" t="str">
        <f>IF(データ入力!B325="","",(データ入力!B325))</f>
        <v/>
      </c>
      <c r="C327" s="210" t="str">
        <f>IF(データ入力!N325="","",データ入力!N325)</f>
        <v/>
      </c>
      <c r="D327" s="211" t="str">
        <f>IF(データ入力!P325="","",データ入力!P325)</f>
        <v/>
      </c>
      <c r="E327" s="210" t="str">
        <f>IF(データ入力!C325="","",データ入力!C325)</f>
        <v/>
      </c>
      <c r="F327" s="212" t="str">
        <f>IF(データ入力!H325="","",データ入力!H325)</f>
        <v/>
      </c>
      <c r="G327" s="212" t="str">
        <f>IF(データ入力!G325="","",データ入力!G325)</f>
        <v/>
      </c>
      <c r="H327" s="208" t="str">
        <f>IF(データ入力!J325="","",IF(LEFT(データ入力!J325,1)="3","S",IF(LEFT(データ入力!J325,1)="4","H","R")))</f>
        <v/>
      </c>
      <c r="I327" s="213" t="str">
        <f>IF(データ入力!J325="","",MID(データ入力!J325,2,2)&amp;MID(データ入力!J325,4,2)&amp;MID(データ入力!J325,6,2))</f>
        <v/>
      </c>
      <c r="J327" s="213" t="str">
        <f>IF(データ入力!I325="","",データ入力!I325)</f>
        <v/>
      </c>
      <c r="K327" s="208" t="str">
        <f>IF(データ入力!D325="","",データ入力!D325)</f>
        <v/>
      </c>
      <c r="L327" s="208" t="str">
        <f>IF(データ入力!F325="","","R")</f>
        <v/>
      </c>
      <c r="M327" s="214" t="str">
        <f>IF(データ入力!F325="","",MID(データ入力!F325,2,2)&amp;MID(データ入力!F325,4,2)&amp;MID(データ入力!F325,6,2))</f>
        <v/>
      </c>
      <c r="N327" s="214" t="str">
        <f>IF(データ入力!Q325="","",データ入力!Q325)</f>
        <v/>
      </c>
      <c r="O327" s="215" t="str">
        <f>IF(データ入力!L325="","",データ入力!L325)</f>
        <v/>
      </c>
      <c r="P327" s="216" t="str">
        <f>IF(データ入力!T325=0,"",データ入力!T325)</f>
        <v/>
      </c>
      <c r="Q327" s="259"/>
    </row>
    <row r="328" spans="1:17" ht="27.75" customHeight="1" x14ac:dyDescent="0.15">
      <c r="A328" s="227">
        <v>325</v>
      </c>
      <c r="B328" s="209" t="str">
        <f>IF(データ入力!B326="","",(データ入力!B326))</f>
        <v/>
      </c>
      <c r="C328" s="210" t="str">
        <f>IF(データ入力!N326="","",データ入力!N326)</f>
        <v/>
      </c>
      <c r="D328" s="211" t="str">
        <f>IF(データ入力!P326="","",データ入力!P326)</f>
        <v/>
      </c>
      <c r="E328" s="210" t="str">
        <f>IF(データ入力!C326="","",データ入力!C326)</f>
        <v/>
      </c>
      <c r="F328" s="212" t="str">
        <f>IF(データ入力!H326="","",データ入力!H326)</f>
        <v/>
      </c>
      <c r="G328" s="212" t="str">
        <f>IF(データ入力!G326="","",データ入力!G326)</f>
        <v/>
      </c>
      <c r="H328" s="208" t="str">
        <f>IF(データ入力!J326="","",IF(LEFT(データ入力!J326,1)="3","S",IF(LEFT(データ入力!J326,1)="4","H","R")))</f>
        <v/>
      </c>
      <c r="I328" s="213" t="str">
        <f>IF(データ入力!J326="","",MID(データ入力!J326,2,2)&amp;MID(データ入力!J326,4,2)&amp;MID(データ入力!J326,6,2))</f>
        <v/>
      </c>
      <c r="J328" s="213" t="str">
        <f>IF(データ入力!I326="","",データ入力!I326)</f>
        <v/>
      </c>
      <c r="K328" s="208" t="str">
        <f>IF(データ入力!D326="","",データ入力!D326)</f>
        <v/>
      </c>
      <c r="L328" s="208" t="str">
        <f>IF(データ入力!F326="","","R")</f>
        <v/>
      </c>
      <c r="M328" s="214" t="str">
        <f>IF(データ入力!F326="","",MID(データ入力!F326,2,2)&amp;MID(データ入力!F326,4,2)&amp;MID(データ入力!F326,6,2))</f>
        <v/>
      </c>
      <c r="N328" s="214" t="str">
        <f>IF(データ入力!Q326="","",データ入力!Q326)</f>
        <v/>
      </c>
      <c r="O328" s="215" t="str">
        <f>IF(データ入力!L326="","",データ入力!L326)</f>
        <v/>
      </c>
      <c r="P328" s="216" t="str">
        <f>IF(データ入力!T326=0,"",データ入力!T326)</f>
        <v/>
      </c>
      <c r="Q328" s="259"/>
    </row>
    <row r="329" spans="1:17" ht="27.75" customHeight="1" x14ac:dyDescent="0.15">
      <c r="A329" s="227">
        <v>326</v>
      </c>
      <c r="B329" s="209" t="str">
        <f>IF(データ入力!B327="","",(データ入力!B327))</f>
        <v/>
      </c>
      <c r="C329" s="210" t="str">
        <f>IF(データ入力!N327="","",データ入力!N327)</f>
        <v/>
      </c>
      <c r="D329" s="211" t="str">
        <f>IF(データ入力!P327="","",データ入力!P327)</f>
        <v/>
      </c>
      <c r="E329" s="210" t="str">
        <f>IF(データ入力!C327="","",データ入力!C327)</f>
        <v/>
      </c>
      <c r="F329" s="212" t="str">
        <f>IF(データ入力!H327="","",データ入力!H327)</f>
        <v/>
      </c>
      <c r="G329" s="212" t="str">
        <f>IF(データ入力!G327="","",データ入力!G327)</f>
        <v/>
      </c>
      <c r="H329" s="208" t="str">
        <f>IF(データ入力!J327="","",IF(LEFT(データ入力!J327,1)="3","S",IF(LEFT(データ入力!J327,1)="4","H","R")))</f>
        <v/>
      </c>
      <c r="I329" s="213" t="str">
        <f>IF(データ入力!J327="","",MID(データ入力!J327,2,2)&amp;MID(データ入力!J327,4,2)&amp;MID(データ入力!J327,6,2))</f>
        <v/>
      </c>
      <c r="J329" s="213" t="str">
        <f>IF(データ入力!I327="","",データ入力!I327)</f>
        <v/>
      </c>
      <c r="K329" s="208" t="str">
        <f>IF(データ入力!D327="","",データ入力!D327)</f>
        <v/>
      </c>
      <c r="L329" s="208" t="str">
        <f>IF(データ入力!F327="","","R")</f>
        <v/>
      </c>
      <c r="M329" s="214" t="str">
        <f>IF(データ入力!F327="","",MID(データ入力!F327,2,2)&amp;MID(データ入力!F327,4,2)&amp;MID(データ入力!F327,6,2))</f>
        <v/>
      </c>
      <c r="N329" s="214" t="str">
        <f>IF(データ入力!Q327="","",データ入力!Q327)</f>
        <v/>
      </c>
      <c r="O329" s="215" t="str">
        <f>IF(データ入力!L327="","",データ入力!L327)</f>
        <v/>
      </c>
      <c r="P329" s="216" t="str">
        <f>IF(データ入力!T327=0,"",データ入力!T327)</f>
        <v/>
      </c>
      <c r="Q329" s="259"/>
    </row>
    <row r="330" spans="1:17" ht="27.75" customHeight="1" x14ac:dyDescent="0.15">
      <c r="A330" s="227">
        <v>327</v>
      </c>
      <c r="B330" s="209" t="str">
        <f>IF(データ入力!B328="","",(データ入力!B328))</f>
        <v/>
      </c>
      <c r="C330" s="210" t="str">
        <f>IF(データ入力!N328="","",データ入力!N328)</f>
        <v/>
      </c>
      <c r="D330" s="211" t="str">
        <f>IF(データ入力!P328="","",データ入力!P328)</f>
        <v/>
      </c>
      <c r="E330" s="210" t="str">
        <f>IF(データ入力!C328="","",データ入力!C328)</f>
        <v/>
      </c>
      <c r="F330" s="212" t="str">
        <f>IF(データ入力!H328="","",データ入力!H328)</f>
        <v/>
      </c>
      <c r="G330" s="212" t="str">
        <f>IF(データ入力!G328="","",データ入力!G328)</f>
        <v/>
      </c>
      <c r="H330" s="208" t="str">
        <f>IF(データ入力!J328="","",IF(LEFT(データ入力!J328,1)="3","S",IF(LEFT(データ入力!J328,1)="4","H","R")))</f>
        <v/>
      </c>
      <c r="I330" s="213" t="str">
        <f>IF(データ入力!J328="","",MID(データ入力!J328,2,2)&amp;MID(データ入力!J328,4,2)&amp;MID(データ入力!J328,6,2))</f>
        <v/>
      </c>
      <c r="J330" s="213" t="str">
        <f>IF(データ入力!I328="","",データ入力!I328)</f>
        <v/>
      </c>
      <c r="K330" s="208" t="str">
        <f>IF(データ入力!D328="","",データ入力!D328)</f>
        <v/>
      </c>
      <c r="L330" s="208" t="str">
        <f>IF(データ入力!F328="","","R")</f>
        <v/>
      </c>
      <c r="M330" s="214" t="str">
        <f>IF(データ入力!F328="","",MID(データ入力!F328,2,2)&amp;MID(データ入力!F328,4,2)&amp;MID(データ入力!F328,6,2))</f>
        <v/>
      </c>
      <c r="N330" s="214" t="str">
        <f>IF(データ入力!Q328="","",データ入力!Q328)</f>
        <v/>
      </c>
      <c r="O330" s="215" t="str">
        <f>IF(データ入力!L328="","",データ入力!L328)</f>
        <v/>
      </c>
      <c r="P330" s="216" t="str">
        <f>IF(データ入力!T328=0,"",データ入力!T328)</f>
        <v/>
      </c>
      <c r="Q330" s="259"/>
    </row>
    <row r="331" spans="1:17" ht="27.75" customHeight="1" x14ac:dyDescent="0.15">
      <c r="A331" s="227">
        <v>328</v>
      </c>
      <c r="B331" s="209" t="str">
        <f>IF(データ入力!B329="","",(データ入力!B329))</f>
        <v/>
      </c>
      <c r="C331" s="210" t="str">
        <f>IF(データ入力!N329="","",データ入力!N329)</f>
        <v/>
      </c>
      <c r="D331" s="211" t="str">
        <f>IF(データ入力!P329="","",データ入力!P329)</f>
        <v/>
      </c>
      <c r="E331" s="210" t="str">
        <f>IF(データ入力!C329="","",データ入力!C329)</f>
        <v/>
      </c>
      <c r="F331" s="212" t="str">
        <f>IF(データ入力!H329="","",データ入力!H329)</f>
        <v/>
      </c>
      <c r="G331" s="212" t="str">
        <f>IF(データ入力!G329="","",データ入力!G329)</f>
        <v/>
      </c>
      <c r="H331" s="208" t="str">
        <f>IF(データ入力!J329="","",IF(LEFT(データ入力!J329,1)="3","S",IF(LEFT(データ入力!J329,1)="4","H","R")))</f>
        <v/>
      </c>
      <c r="I331" s="213" t="str">
        <f>IF(データ入力!J329="","",MID(データ入力!J329,2,2)&amp;MID(データ入力!J329,4,2)&amp;MID(データ入力!J329,6,2))</f>
        <v/>
      </c>
      <c r="J331" s="213" t="str">
        <f>IF(データ入力!I329="","",データ入力!I329)</f>
        <v/>
      </c>
      <c r="K331" s="208" t="str">
        <f>IF(データ入力!D329="","",データ入力!D329)</f>
        <v/>
      </c>
      <c r="L331" s="208" t="str">
        <f>IF(データ入力!F329="","","R")</f>
        <v/>
      </c>
      <c r="M331" s="214" t="str">
        <f>IF(データ入力!F329="","",MID(データ入力!F329,2,2)&amp;MID(データ入力!F329,4,2)&amp;MID(データ入力!F329,6,2))</f>
        <v/>
      </c>
      <c r="N331" s="214" t="str">
        <f>IF(データ入力!Q329="","",データ入力!Q329)</f>
        <v/>
      </c>
      <c r="O331" s="215" t="str">
        <f>IF(データ入力!L329="","",データ入力!L329)</f>
        <v/>
      </c>
      <c r="P331" s="216" t="str">
        <f>IF(データ入力!T329=0,"",データ入力!T329)</f>
        <v/>
      </c>
      <c r="Q331" s="259"/>
    </row>
    <row r="332" spans="1:17" ht="27.75" customHeight="1" x14ac:dyDescent="0.15">
      <c r="A332" s="227">
        <v>329</v>
      </c>
      <c r="B332" s="209" t="str">
        <f>IF(データ入力!B330="","",(データ入力!B330))</f>
        <v/>
      </c>
      <c r="C332" s="210" t="str">
        <f>IF(データ入力!N330="","",データ入力!N330)</f>
        <v/>
      </c>
      <c r="D332" s="211" t="str">
        <f>IF(データ入力!P330="","",データ入力!P330)</f>
        <v/>
      </c>
      <c r="E332" s="210" t="str">
        <f>IF(データ入力!C330="","",データ入力!C330)</f>
        <v/>
      </c>
      <c r="F332" s="212" t="str">
        <f>IF(データ入力!H330="","",データ入力!H330)</f>
        <v/>
      </c>
      <c r="G332" s="212" t="str">
        <f>IF(データ入力!G330="","",データ入力!G330)</f>
        <v/>
      </c>
      <c r="H332" s="208" t="str">
        <f>IF(データ入力!J330="","",IF(LEFT(データ入力!J330,1)="3","S",IF(LEFT(データ入力!J330,1)="4","H","R")))</f>
        <v/>
      </c>
      <c r="I332" s="213" t="str">
        <f>IF(データ入力!J330="","",MID(データ入力!J330,2,2)&amp;MID(データ入力!J330,4,2)&amp;MID(データ入力!J330,6,2))</f>
        <v/>
      </c>
      <c r="J332" s="213" t="str">
        <f>IF(データ入力!I330="","",データ入力!I330)</f>
        <v/>
      </c>
      <c r="K332" s="208" t="str">
        <f>IF(データ入力!D330="","",データ入力!D330)</f>
        <v/>
      </c>
      <c r="L332" s="208" t="str">
        <f>IF(データ入力!F330="","","R")</f>
        <v/>
      </c>
      <c r="M332" s="214" t="str">
        <f>IF(データ入力!F330="","",MID(データ入力!F330,2,2)&amp;MID(データ入力!F330,4,2)&amp;MID(データ入力!F330,6,2))</f>
        <v/>
      </c>
      <c r="N332" s="214" t="str">
        <f>IF(データ入力!Q330="","",データ入力!Q330)</f>
        <v/>
      </c>
      <c r="O332" s="215" t="str">
        <f>IF(データ入力!L330="","",データ入力!L330)</f>
        <v/>
      </c>
      <c r="P332" s="216" t="str">
        <f>IF(データ入力!T330=0,"",データ入力!T330)</f>
        <v/>
      </c>
      <c r="Q332" s="259"/>
    </row>
    <row r="333" spans="1:17" ht="27.75" customHeight="1" x14ac:dyDescent="0.15">
      <c r="A333" s="227">
        <v>330</v>
      </c>
      <c r="B333" s="209" t="str">
        <f>IF(データ入力!B331="","",(データ入力!B331))</f>
        <v/>
      </c>
      <c r="C333" s="210" t="str">
        <f>IF(データ入力!N331="","",データ入力!N331)</f>
        <v/>
      </c>
      <c r="D333" s="211" t="str">
        <f>IF(データ入力!P331="","",データ入力!P331)</f>
        <v/>
      </c>
      <c r="E333" s="210" t="str">
        <f>IF(データ入力!C331="","",データ入力!C331)</f>
        <v/>
      </c>
      <c r="F333" s="212" t="str">
        <f>IF(データ入力!H331="","",データ入力!H331)</f>
        <v/>
      </c>
      <c r="G333" s="212" t="str">
        <f>IF(データ入力!G331="","",データ入力!G331)</f>
        <v/>
      </c>
      <c r="H333" s="208" t="str">
        <f>IF(データ入力!J331="","",IF(LEFT(データ入力!J331,1)="3","S",IF(LEFT(データ入力!J331,1)="4","H","R")))</f>
        <v/>
      </c>
      <c r="I333" s="213" t="str">
        <f>IF(データ入力!J331="","",MID(データ入力!J331,2,2)&amp;MID(データ入力!J331,4,2)&amp;MID(データ入力!J331,6,2))</f>
        <v/>
      </c>
      <c r="J333" s="213" t="str">
        <f>IF(データ入力!I331="","",データ入力!I331)</f>
        <v/>
      </c>
      <c r="K333" s="208" t="str">
        <f>IF(データ入力!D331="","",データ入力!D331)</f>
        <v/>
      </c>
      <c r="L333" s="208" t="str">
        <f>IF(データ入力!F331="","","R")</f>
        <v/>
      </c>
      <c r="M333" s="214" t="str">
        <f>IF(データ入力!F331="","",MID(データ入力!F331,2,2)&amp;MID(データ入力!F331,4,2)&amp;MID(データ入力!F331,6,2))</f>
        <v/>
      </c>
      <c r="N333" s="214" t="str">
        <f>IF(データ入力!Q331="","",データ入力!Q331)</f>
        <v/>
      </c>
      <c r="O333" s="215" t="str">
        <f>IF(データ入力!L331="","",データ入力!L331)</f>
        <v/>
      </c>
      <c r="P333" s="216" t="str">
        <f>IF(データ入力!T331=0,"",データ入力!T331)</f>
        <v/>
      </c>
      <c r="Q333" s="259"/>
    </row>
    <row r="334" spans="1:17" ht="27.75" customHeight="1" x14ac:dyDescent="0.15">
      <c r="A334" s="227">
        <v>331</v>
      </c>
      <c r="B334" s="209" t="str">
        <f>IF(データ入力!B332="","",(データ入力!B332))</f>
        <v/>
      </c>
      <c r="C334" s="210" t="str">
        <f>IF(データ入力!N332="","",データ入力!N332)</f>
        <v/>
      </c>
      <c r="D334" s="211" t="str">
        <f>IF(データ入力!P332="","",データ入力!P332)</f>
        <v/>
      </c>
      <c r="E334" s="210" t="str">
        <f>IF(データ入力!C332="","",データ入力!C332)</f>
        <v/>
      </c>
      <c r="F334" s="212" t="str">
        <f>IF(データ入力!H332="","",データ入力!H332)</f>
        <v/>
      </c>
      <c r="G334" s="212" t="str">
        <f>IF(データ入力!G332="","",データ入力!G332)</f>
        <v/>
      </c>
      <c r="H334" s="208" t="str">
        <f>IF(データ入力!J332="","",IF(LEFT(データ入力!J332,1)="3","S",IF(LEFT(データ入力!J332,1)="4","H","R")))</f>
        <v/>
      </c>
      <c r="I334" s="213" t="str">
        <f>IF(データ入力!J332="","",MID(データ入力!J332,2,2)&amp;MID(データ入力!J332,4,2)&amp;MID(データ入力!J332,6,2))</f>
        <v/>
      </c>
      <c r="J334" s="213" t="str">
        <f>IF(データ入力!I332="","",データ入力!I332)</f>
        <v/>
      </c>
      <c r="K334" s="208" t="str">
        <f>IF(データ入力!D332="","",データ入力!D332)</f>
        <v/>
      </c>
      <c r="L334" s="208" t="str">
        <f>IF(データ入力!F332="","","R")</f>
        <v/>
      </c>
      <c r="M334" s="214" t="str">
        <f>IF(データ入力!F332="","",MID(データ入力!F332,2,2)&amp;MID(データ入力!F332,4,2)&amp;MID(データ入力!F332,6,2))</f>
        <v/>
      </c>
      <c r="N334" s="214" t="str">
        <f>IF(データ入力!Q332="","",データ入力!Q332)</f>
        <v/>
      </c>
      <c r="O334" s="215" t="str">
        <f>IF(データ入力!L332="","",データ入力!L332)</f>
        <v/>
      </c>
      <c r="P334" s="216" t="str">
        <f>IF(データ入力!T332=0,"",データ入力!T332)</f>
        <v/>
      </c>
      <c r="Q334" s="259"/>
    </row>
    <row r="335" spans="1:17" ht="27.75" customHeight="1" x14ac:dyDescent="0.15">
      <c r="A335" s="227">
        <v>332</v>
      </c>
      <c r="B335" s="209" t="str">
        <f>IF(データ入力!B333="","",(データ入力!B333))</f>
        <v/>
      </c>
      <c r="C335" s="210" t="str">
        <f>IF(データ入力!N333="","",データ入力!N333)</f>
        <v/>
      </c>
      <c r="D335" s="211" t="str">
        <f>IF(データ入力!P333="","",データ入力!P333)</f>
        <v/>
      </c>
      <c r="E335" s="210" t="str">
        <f>IF(データ入力!C333="","",データ入力!C333)</f>
        <v/>
      </c>
      <c r="F335" s="212" t="str">
        <f>IF(データ入力!H333="","",データ入力!H333)</f>
        <v/>
      </c>
      <c r="G335" s="212" t="str">
        <f>IF(データ入力!G333="","",データ入力!G333)</f>
        <v/>
      </c>
      <c r="H335" s="208" t="str">
        <f>IF(データ入力!J333="","",IF(LEFT(データ入力!J333,1)="3","S",IF(LEFT(データ入力!J333,1)="4","H","R")))</f>
        <v/>
      </c>
      <c r="I335" s="213" t="str">
        <f>IF(データ入力!J333="","",MID(データ入力!J333,2,2)&amp;MID(データ入力!J333,4,2)&amp;MID(データ入力!J333,6,2))</f>
        <v/>
      </c>
      <c r="J335" s="213" t="str">
        <f>IF(データ入力!I333="","",データ入力!I333)</f>
        <v/>
      </c>
      <c r="K335" s="208" t="str">
        <f>IF(データ入力!D333="","",データ入力!D333)</f>
        <v/>
      </c>
      <c r="L335" s="208" t="str">
        <f>IF(データ入力!F333="","","R")</f>
        <v/>
      </c>
      <c r="M335" s="214" t="str">
        <f>IF(データ入力!F333="","",MID(データ入力!F333,2,2)&amp;MID(データ入力!F333,4,2)&amp;MID(データ入力!F333,6,2))</f>
        <v/>
      </c>
      <c r="N335" s="214" t="str">
        <f>IF(データ入力!Q333="","",データ入力!Q333)</f>
        <v/>
      </c>
      <c r="O335" s="215" t="str">
        <f>IF(データ入力!L333="","",データ入力!L333)</f>
        <v/>
      </c>
      <c r="P335" s="216" t="str">
        <f>IF(データ入力!T333=0,"",データ入力!T333)</f>
        <v/>
      </c>
      <c r="Q335" s="259"/>
    </row>
    <row r="336" spans="1:17" ht="27.75" customHeight="1" x14ac:dyDescent="0.15">
      <c r="A336" s="227">
        <v>333</v>
      </c>
      <c r="B336" s="209" t="str">
        <f>IF(データ入力!B334="","",(データ入力!B334))</f>
        <v/>
      </c>
      <c r="C336" s="210" t="str">
        <f>IF(データ入力!N334="","",データ入力!N334)</f>
        <v/>
      </c>
      <c r="D336" s="211" t="str">
        <f>IF(データ入力!P334="","",データ入力!P334)</f>
        <v/>
      </c>
      <c r="E336" s="210" t="str">
        <f>IF(データ入力!C334="","",データ入力!C334)</f>
        <v/>
      </c>
      <c r="F336" s="212" t="str">
        <f>IF(データ入力!H334="","",データ入力!H334)</f>
        <v/>
      </c>
      <c r="G336" s="212" t="str">
        <f>IF(データ入力!G334="","",データ入力!G334)</f>
        <v/>
      </c>
      <c r="H336" s="208" t="str">
        <f>IF(データ入力!J334="","",IF(LEFT(データ入力!J334,1)="3","S",IF(LEFT(データ入力!J334,1)="4","H","R")))</f>
        <v/>
      </c>
      <c r="I336" s="213" t="str">
        <f>IF(データ入力!J334="","",MID(データ入力!J334,2,2)&amp;MID(データ入力!J334,4,2)&amp;MID(データ入力!J334,6,2))</f>
        <v/>
      </c>
      <c r="J336" s="213" t="str">
        <f>IF(データ入力!I334="","",データ入力!I334)</f>
        <v/>
      </c>
      <c r="K336" s="208" t="str">
        <f>IF(データ入力!D334="","",データ入力!D334)</f>
        <v/>
      </c>
      <c r="L336" s="208" t="str">
        <f>IF(データ入力!F334="","","R")</f>
        <v/>
      </c>
      <c r="M336" s="214" t="str">
        <f>IF(データ入力!F334="","",MID(データ入力!F334,2,2)&amp;MID(データ入力!F334,4,2)&amp;MID(データ入力!F334,6,2))</f>
        <v/>
      </c>
      <c r="N336" s="214" t="str">
        <f>IF(データ入力!Q334="","",データ入力!Q334)</f>
        <v/>
      </c>
      <c r="O336" s="215" t="str">
        <f>IF(データ入力!L334="","",データ入力!L334)</f>
        <v/>
      </c>
      <c r="P336" s="216" t="str">
        <f>IF(データ入力!T334=0,"",データ入力!T334)</f>
        <v/>
      </c>
      <c r="Q336" s="259"/>
    </row>
    <row r="337" spans="1:17" ht="27.75" customHeight="1" x14ac:dyDescent="0.15">
      <c r="A337" s="227">
        <v>334</v>
      </c>
      <c r="B337" s="209" t="str">
        <f>IF(データ入力!B335="","",(データ入力!B335))</f>
        <v/>
      </c>
      <c r="C337" s="210" t="str">
        <f>IF(データ入力!N335="","",データ入力!N335)</f>
        <v/>
      </c>
      <c r="D337" s="211" t="str">
        <f>IF(データ入力!P335="","",データ入力!P335)</f>
        <v/>
      </c>
      <c r="E337" s="210" t="str">
        <f>IF(データ入力!C335="","",データ入力!C335)</f>
        <v/>
      </c>
      <c r="F337" s="212" t="str">
        <f>IF(データ入力!H335="","",データ入力!H335)</f>
        <v/>
      </c>
      <c r="G337" s="212" t="str">
        <f>IF(データ入力!G335="","",データ入力!G335)</f>
        <v/>
      </c>
      <c r="H337" s="208" t="str">
        <f>IF(データ入力!J335="","",IF(LEFT(データ入力!J335,1)="3","S",IF(LEFT(データ入力!J335,1)="4","H","R")))</f>
        <v/>
      </c>
      <c r="I337" s="213" t="str">
        <f>IF(データ入力!J335="","",MID(データ入力!J335,2,2)&amp;MID(データ入力!J335,4,2)&amp;MID(データ入力!J335,6,2))</f>
        <v/>
      </c>
      <c r="J337" s="213" t="str">
        <f>IF(データ入力!I335="","",データ入力!I335)</f>
        <v/>
      </c>
      <c r="K337" s="208" t="str">
        <f>IF(データ入力!D335="","",データ入力!D335)</f>
        <v/>
      </c>
      <c r="L337" s="208" t="str">
        <f>IF(データ入力!F335="","","R")</f>
        <v/>
      </c>
      <c r="M337" s="214" t="str">
        <f>IF(データ入力!F335="","",MID(データ入力!F335,2,2)&amp;MID(データ入力!F335,4,2)&amp;MID(データ入力!F335,6,2))</f>
        <v/>
      </c>
      <c r="N337" s="214" t="str">
        <f>IF(データ入力!Q335="","",データ入力!Q335)</f>
        <v/>
      </c>
      <c r="O337" s="215" t="str">
        <f>IF(データ入力!L335="","",データ入力!L335)</f>
        <v/>
      </c>
      <c r="P337" s="216" t="str">
        <f>IF(データ入力!T335=0,"",データ入力!T335)</f>
        <v/>
      </c>
      <c r="Q337" s="259"/>
    </row>
    <row r="338" spans="1:17" ht="27.75" customHeight="1" x14ac:dyDescent="0.15">
      <c r="A338" s="227">
        <v>335</v>
      </c>
      <c r="B338" s="209" t="str">
        <f>IF(データ入力!B336="","",(データ入力!B336))</f>
        <v/>
      </c>
      <c r="C338" s="210" t="str">
        <f>IF(データ入力!N336="","",データ入力!N336)</f>
        <v/>
      </c>
      <c r="D338" s="211" t="str">
        <f>IF(データ入力!P336="","",データ入力!P336)</f>
        <v/>
      </c>
      <c r="E338" s="210" t="str">
        <f>IF(データ入力!C336="","",データ入力!C336)</f>
        <v/>
      </c>
      <c r="F338" s="212" t="str">
        <f>IF(データ入力!H336="","",データ入力!H336)</f>
        <v/>
      </c>
      <c r="G338" s="212" t="str">
        <f>IF(データ入力!G336="","",データ入力!G336)</f>
        <v/>
      </c>
      <c r="H338" s="208" t="str">
        <f>IF(データ入力!J336="","",IF(LEFT(データ入力!J336,1)="3","S",IF(LEFT(データ入力!J336,1)="4","H","R")))</f>
        <v/>
      </c>
      <c r="I338" s="213" t="str">
        <f>IF(データ入力!J336="","",MID(データ入力!J336,2,2)&amp;MID(データ入力!J336,4,2)&amp;MID(データ入力!J336,6,2))</f>
        <v/>
      </c>
      <c r="J338" s="213" t="str">
        <f>IF(データ入力!I336="","",データ入力!I336)</f>
        <v/>
      </c>
      <c r="K338" s="208" t="str">
        <f>IF(データ入力!D336="","",データ入力!D336)</f>
        <v/>
      </c>
      <c r="L338" s="208" t="str">
        <f>IF(データ入力!F336="","","R")</f>
        <v/>
      </c>
      <c r="M338" s="214" t="str">
        <f>IF(データ入力!F336="","",MID(データ入力!F336,2,2)&amp;MID(データ入力!F336,4,2)&amp;MID(データ入力!F336,6,2))</f>
        <v/>
      </c>
      <c r="N338" s="214" t="str">
        <f>IF(データ入力!Q336="","",データ入力!Q336)</f>
        <v/>
      </c>
      <c r="O338" s="215" t="str">
        <f>IF(データ入力!L336="","",データ入力!L336)</f>
        <v/>
      </c>
      <c r="P338" s="216" t="str">
        <f>IF(データ入力!T336=0,"",データ入力!T336)</f>
        <v/>
      </c>
      <c r="Q338" s="259"/>
    </row>
    <row r="339" spans="1:17" ht="27.75" customHeight="1" x14ac:dyDescent="0.15">
      <c r="A339" s="227">
        <v>336</v>
      </c>
      <c r="B339" s="209" t="str">
        <f>IF(データ入力!B337="","",(データ入力!B337))</f>
        <v/>
      </c>
      <c r="C339" s="210" t="str">
        <f>IF(データ入力!N337="","",データ入力!N337)</f>
        <v/>
      </c>
      <c r="D339" s="211" t="str">
        <f>IF(データ入力!P337="","",データ入力!P337)</f>
        <v/>
      </c>
      <c r="E339" s="210" t="str">
        <f>IF(データ入力!C337="","",データ入力!C337)</f>
        <v/>
      </c>
      <c r="F339" s="212" t="str">
        <f>IF(データ入力!H337="","",データ入力!H337)</f>
        <v/>
      </c>
      <c r="G339" s="212" t="str">
        <f>IF(データ入力!G337="","",データ入力!G337)</f>
        <v/>
      </c>
      <c r="H339" s="208" t="str">
        <f>IF(データ入力!J337="","",IF(LEFT(データ入力!J337,1)="3","S",IF(LEFT(データ入力!J337,1)="4","H","R")))</f>
        <v/>
      </c>
      <c r="I339" s="213" t="str">
        <f>IF(データ入力!J337="","",MID(データ入力!J337,2,2)&amp;MID(データ入力!J337,4,2)&amp;MID(データ入力!J337,6,2))</f>
        <v/>
      </c>
      <c r="J339" s="213" t="str">
        <f>IF(データ入力!I337="","",データ入力!I337)</f>
        <v/>
      </c>
      <c r="K339" s="208" t="str">
        <f>IF(データ入力!D337="","",データ入力!D337)</f>
        <v/>
      </c>
      <c r="L339" s="208" t="str">
        <f>IF(データ入力!F337="","","R")</f>
        <v/>
      </c>
      <c r="M339" s="214" t="str">
        <f>IF(データ入力!F337="","",MID(データ入力!F337,2,2)&amp;MID(データ入力!F337,4,2)&amp;MID(データ入力!F337,6,2))</f>
        <v/>
      </c>
      <c r="N339" s="214" t="str">
        <f>IF(データ入力!Q337="","",データ入力!Q337)</f>
        <v/>
      </c>
      <c r="O339" s="215" t="str">
        <f>IF(データ入力!L337="","",データ入力!L337)</f>
        <v/>
      </c>
      <c r="P339" s="216" t="str">
        <f>IF(データ入力!T337=0,"",データ入力!T337)</f>
        <v/>
      </c>
      <c r="Q339" s="259"/>
    </row>
    <row r="340" spans="1:17" ht="27.75" customHeight="1" x14ac:dyDescent="0.15">
      <c r="A340" s="227">
        <v>337</v>
      </c>
      <c r="B340" s="209" t="str">
        <f>IF(データ入力!B338="","",(データ入力!B338))</f>
        <v/>
      </c>
      <c r="C340" s="210" t="str">
        <f>IF(データ入力!N338="","",データ入力!N338)</f>
        <v/>
      </c>
      <c r="D340" s="211" t="str">
        <f>IF(データ入力!P338="","",データ入力!P338)</f>
        <v/>
      </c>
      <c r="E340" s="210" t="str">
        <f>IF(データ入力!C338="","",データ入力!C338)</f>
        <v/>
      </c>
      <c r="F340" s="212" t="str">
        <f>IF(データ入力!H338="","",データ入力!H338)</f>
        <v/>
      </c>
      <c r="G340" s="212" t="str">
        <f>IF(データ入力!G338="","",データ入力!G338)</f>
        <v/>
      </c>
      <c r="H340" s="208" t="str">
        <f>IF(データ入力!J338="","",IF(LEFT(データ入力!J338,1)="3","S",IF(LEFT(データ入力!J338,1)="4","H","R")))</f>
        <v/>
      </c>
      <c r="I340" s="213" t="str">
        <f>IF(データ入力!J338="","",MID(データ入力!J338,2,2)&amp;MID(データ入力!J338,4,2)&amp;MID(データ入力!J338,6,2))</f>
        <v/>
      </c>
      <c r="J340" s="213" t="str">
        <f>IF(データ入力!I338="","",データ入力!I338)</f>
        <v/>
      </c>
      <c r="K340" s="208" t="str">
        <f>IF(データ入力!D338="","",データ入力!D338)</f>
        <v/>
      </c>
      <c r="L340" s="208" t="str">
        <f>IF(データ入力!F338="","","R")</f>
        <v/>
      </c>
      <c r="M340" s="214" t="str">
        <f>IF(データ入力!F338="","",MID(データ入力!F338,2,2)&amp;MID(データ入力!F338,4,2)&amp;MID(データ入力!F338,6,2))</f>
        <v/>
      </c>
      <c r="N340" s="214" t="str">
        <f>IF(データ入力!Q338="","",データ入力!Q338)</f>
        <v/>
      </c>
      <c r="O340" s="215" t="str">
        <f>IF(データ入力!L338="","",データ入力!L338)</f>
        <v/>
      </c>
      <c r="P340" s="216" t="str">
        <f>IF(データ入力!T338=0,"",データ入力!T338)</f>
        <v/>
      </c>
      <c r="Q340" s="259"/>
    </row>
    <row r="341" spans="1:17" ht="27.75" customHeight="1" x14ac:dyDescent="0.15">
      <c r="A341" s="227">
        <v>338</v>
      </c>
      <c r="B341" s="209" t="str">
        <f>IF(データ入力!B339="","",(データ入力!B339))</f>
        <v/>
      </c>
      <c r="C341" s="210" t="str">
        <f>IF(データ入力!N339="","",データ入力!N339)</f>
        <v/>
      </c>
      <c r="D341" s="211" t="str">
        <f>IF(データ入力!P339="","",データ入力!P339)</f>
        <v/>
      </c>
      <c r="E341" s="210" t="str">
        <f>IF(データ入力!C339="","",データ入力!C339)</f>
        <v/>
      </c>
      <c r="F341" s="212" t="str">
        <f>IF(データ入力!H339="","",データ入力!H339)</f>
        <v/>
      </c>
      <c r="G341" s="212" t="str">
        <f>IF(データ入力!G339="","",データ入力!G339)</f>
        <v/>
      </c>
      <c r="H341" s="208" t="str">
        <f>IF(データ入力!J339="","",IF(LEFT(データ入力!J339,1)="3","S",IF(LEFT(データ入力!J339,1)="4","H","R")))</f>
        <v/>
      </c>
      <c r="I341" s="213" t="str">
        <f>IF(データ入力!J339="","",MID(データ入力!J339,2,2)&amp;MID(データ入力!J339,4,2)&amp;MID(データ入力!J339,6,2))</f>
        <v/>
      </c>
      <c r="J341" s="213" t="str">
        <f>IF(データ入力!I339="","",データ入力!I339)</f>
        <v/>
      </c>
      <c r="K341" s="208" t="str">
        <f>IF(データ入力!D339="","",データ入力!D339)</f>
        <v/>
      </c>
      <c r="L341" s="208" t="str">
        <f>IF(データ入力!F339="","","R")</f>
        <v/>
      </c>
      <c r="M341" s="214" t="str">
        <f>IF(データ入力!F339="","",MID(データ入力!F339,2,2)&amp;MID(データ入力!F339,4,2)&amp;MID(データ入力!F339,6,2))</f>
        <v/>
      </c>
      <c r="N341" s="214" t="str">
        <f>IF(データ入力!Q339="","",データ入力!Q339)</f>
        <v/>
      </c>
      <c r="O341" s="215" t="str">
        <f>IF(データ入力!L339="","",データ入力!L339)</f>
        <v/>
      </c>
      <c r="P341" s="216" t="str">
        <f>IF(データ入力!T339=0,"",データ入力!T339)</f>
        <v/>
      </c>
      <c r="Q341" s="259"/>
    </row>
    <row r="342" spans="1:17" ht="27.75" customHeight="1" x14ac:dyDescent="0.15">
      <c r="A342" s="227">
        <v>339</v>
      </c>
      <c r="B342" s="209" t="str">
        <f>IF(データ入力!B340="","",(データ入力!B340))</f>
        <v/>
      </c>
      <c r="C342" s="210" t="str">
        <f>IF(データ入力!N340="","",データ入力!N340)</f>
        <v/>
      </c>
      <c r="D342" s="211" t="str">
        <f>IF(データ入力!P340="","",データ入力!P340)</f>
        <v/>
      </c>
      <c r="E342" s="210" t="str">
        <f>IF(データ入力!C340="","",データ入力!C340)</f>
        <v/>
      </c>
      <c r="F342" s="212" t="str">
        <f>IF(データ入力!H340="","",データ入力!H340)</f>
        <v/>
      </c>
      <c r="G342" s="212" t="str">
        <f>IF(データ入力!G340="","",データ入力!G340)</f>
        <v/>
      </c>
      <c r="H342" s="208" t="str">
        <f>IF(データ入力!J340="","",IF(LEFT(データ入力!J340,1)="3","S",IF(LEFT(データ入力!J340,1)="4","H","R")))</f>
        <v/>
      </c>
      <c r="I342" s="213" t="str">
        <f>IF(データ入力!J340="","",MID(データ入力!J340,2,2)&amp;MID(データ入力!J340,4,2)&amp;MID(データ入力!J340,6,2))</f>
        <v/>
      </c>
      <c r="J342" s="213" t="str">
        <f>IF(データ入力!I340="","",データ入力!I340)</f>
        <v/>
      </c>
      <c r="K342" s="208" t="str">
        <f>IF(データ入力!D340="","",データ入力!D340)</f>
        <v/>
      </c>
      <c r="L342" s="208" t="str">
        <f>IF(データ入力!F340="","","R")</f>
        <v/>
      </c>
      <c r="M342" s="214" t="str">
        <f>IF(データ入力!F340="","",MID(データ入力!F340,2,2)&amp;MID(データ入力!F340,4,2)&amp;MID(データ入力!F340,6,2))</f>
        <v/>
      </c>
      <c r="N342" s="214" t="str">
        <f>IF(データ入力!Q340="","",データ入力!Q340)</f>
        <v/>
      </c>
      <c r="O342" s="215" t="str">
        <f>IF(データ入力!L340="","",データ入力!L340)</f>
        <v/>
      </c>
      <c r="P342" s="216" t="str">
        <f>IF(データ入力!T340=0,"",データ入力!T340)</f>
        <v/>
      </c>
      <c r="Q342" s="259"/>
    </row>
    <row r="343" spans="1:17" ht="27.75" customHeight="1" x14ac:dyDescent="0.15">
      <c r="A343" s="227">
        <v>340</v>
      </c>
      <c r="B343" s="209" t="str">
        <f>IF(データ入力!B341="","",(データ入力!B341))</f>
        <v/>
      </c>
      <c r="C343" s="210" t="str">
        <f>IF(データ入力!N341="","",データ入力!N341)</f>
        <v/>
      </c>
      <c r="D343" s="211" t="str">
        <f>IF(データ入力!P341="","",データ入力!P341)</f>
        <v/>
      </c>
      <c r="E343" s="210" t="str">
        <f>IF(データ入力!C341="","",データ入力!C341)</f>
        <v/>
      </c>
      <c r="F343" s="212" t="str">
        <f>IF(データ入力!H341="","",データ入力!H341)</f>
        <v/>
      </c>
      <c r="G343" s="212" t="str">
        <f>IF(データ入力!G341="","",データ入力!G341)</f>
        <v/>
      </c>
      <c r="H343" s="208" t="str">
        <f>IF(データ入力!J341="","",IF(LEFT(データ入力!J341,1)="3","S",IF(LEFT(データ入力!J341,1)="4","H","R")))</f>
        <v/>
      </c>
      <c r="I343" s="213" t="str">
        <f>IF(データ入力!J341="","",MID(データ入力!J341,2,2)&amp;MID(データ入力!J341,4,2)&amp;MID(データ入力!J341,6,2))</f>
        <v/>
      </c>
      <c r="J343" s="213" t="str">
        <f>IF(データ入力!I341="","",データ入力!I341)</f>
        <v/>
      </c>
      <c r="K343" s="208" t="str">
        <f>IF(データ入力!D341="","",データ入力!D341)</f>
        <v/>
      </c>
      <c r="L343" s="208" t="str">
        <f>IF(データ入力!F341="","","R")</f>
        <v/>
      </c>
      <c r="M343" s="214" t="str">
        <f>IF(データ入力!F341="","",MID(データ入力!F341,2,2)&amp;MID(データ入力!F341,4,2)&amp;MID(データ入力!F341,6,2))</f>
        <v/>
      </c>
      <c r="N343" s="214" t="str">
        <f>IF(データ入力!Q341="","",データ入力!Q341)</f>
        <v/>
      </c>
      <c r="O343" s="215" t="str">
        <f>IF(データ入力!L341="","",データ入力!L341)</f>
        <v/>
      </c>
      <c r="P343" s="216" t="str">
        <f>IF(データ入力!T341=0,"",データ入力!T341)</f>
        <v/>
      </c>
      <c r="Q343" s="259"/>
    </row>
    <row r="344" spans="1:17" ht="27.75" customHeight="1" x14ac:dyDescent="0.15">
      <c r="A344" s="227">
        <v>341</v>
      </c>
      <c r="B344" s="209" t="str">
        <f>IF(データ入力!B342="","",(データ入力!B342))</f>
        <v/>
      </c>
      <c r="C344" s="210" t="str">
        <f>IF(データ入力!N342="","",データ入力!N342)</f>
        <v/>
      </c>
      <c r="D344" s="211" t="str">
        <f>IF(データ入力!P342="","",データ入力!P342)</f>
        <v/>
      </c>
      <c r="E344" s="210" t="str">
        <f>IF(データ入力!C342="","",データ入力!C342)</f>
        <v/>
      </c>
      <c r="F344" s="212" t="str">
        <f>IF(データ入力!H342="","",データ入力!H342)</f>
        <v/>
      </c>
      <c r="G344" s="212" t="str">
        <f>IF(データ入力!G342="","",データ入力!G342)</f>
        <v/>
      </c>
      <c r="H344" s="208" t="str">
        <f>IF(データ入力!J342="","",IF(LEFT(データ入力!J342,1)="3","S",IF(LEFT(データ入力!J342,1)="4","H","R")))</f>
        <v/>
      </c>
      <c r="I344" s="213" t="str">
        <f>IF(データ入力!J342="","",MID(データ入力!J342,2,2)&amp;MID(データ入力!J342,4,2)&amp;MID(データ入力!J342,6,2))</f>
        <v/>
      </c>
      <c r="J344" s="213" t="str">
        <f>IF(データ入力!I342="","",データ入力!I342)</f>
        <v/>
      </c>
      <c r="K344" s="208" t="str">
        <f>IF(データ入力!D342="","",データ入力!D342)</f>
        <v/>
      </c>
      <c r="L344" s="208" t="str">
        <f>IF(データ入力!F342="","","R")</f>
        <v/>
      </c>
      <c r="M344" s="214" t="str">
        <f>IF(データ入力!F342="","",MID(データ入力!F342,2,2)&amp;MID(データ入力!F342,4,2)&amp;MID(データ入力!F342,6,2))</f>
        <v/>
      </c>
      <c r="N344" s="214" t="str">
        <f>IF(データ入力!Q342="","",データ入力!Q342)</f>
        <v/>
      </c>
      <c r="O344" s="215" t="str">
        <f>IF(データ入力!L342="","",データ入力!L342)</f>
        <v/>
      </c>
      <c r="P344" s="216" t="str">
        <f>IF(データ入力!T342=0,"",データ入力!T342)</f>
        <v/>
      </c>
      <c r="Q344" s="259"/>
    </row>
    <row r="345" spans="1:17" ht="27.75" customHeight="1" x14ac:dyDescent="0.15">
      <c r="A345" s="227">
        <v>342</v>
      </c>
      <c r="B345" s="209" t="str">
        <f>IF(データ入力!B343="","",(データ入力!B343))</f>
        <v/>
      </c>
      <c r="C345" s="210" t="str">
        <f>IF(データ入力!N343="","",データ入力!N343)</f>
        <v/>
      </c>
      <c r="D345" s="211" t="str">
        <f>IF(データ入力!P343="","",データ入力!P343)</f>
        <v/>
      </c>
      <c r="E345" s="210" t="str">
        <f>IF(データ入力!C343="","",データ入力!C343)</f>
        <v/>
      </c>
      <c r="F345" s="212" t="str">
        <f>IF(データ入力!H343="","",データ入力!H343)</f>
        <v/>
      </c>
      <c r="G345" s="212" t="str">
        <f>IF(データ入力!G343="","",データ入力!G343)</f>
        <v/>
      </c>
      <c r="H345" s="208" t="str">
        <f>IF(データ入力!J343="","",IF(LEFT(データ入力!J343,1)="3","S",IF(LEFT(データ入力!J343,1)="4","H","R")))</f>
        <v/>
      </c>
      <c r="I345" s="213" t="str">
        <f>IF(データ入力!J343="","",MID(データ入力!J343,2,2)&amp;MID(データ入力!J343,4,2)&amp;MID(データ入力!J343,6,2))</f>
        <v/>
      </c>
      <c r="J345" s="213" t="str">
        <f>IF(データ入力!I343="","",データ入力!I343)</f>
        <v/>
      </c>
      <c r="K345" s="208" t="str">
        <f>IF(データ入力!D343="","",データ入力!D343)</f>
        <v/>
      </c>
      <c r="L345" s="208" t="str">
        <f>IF(データ入力!F343="","","R")</f>
        <v/>
      </c>
      <c r="M345" s="214" t="str">
        <f>IF(データ入力!F343="","",MID(データ入力!F343,2,2)&amp;MID(データ入力!F343,4,2)&amp;MID(データ入力!F343,6,2))</f>
        <v/>
      </c>
      <c r="N345" s="214" t="str">
        <f>IF(データ入力!Q343="","",データ入力!Q343)</f>
        <v/>
      </c>
      <c r="O345" s="215" t="str">
        <f>IF(データ入力!L343="","",データ入力!L343)</f>
        <v/>
      </c>
      <c r="P345" s="216" t="str">
        <f>IF(データ入力!T343=0,"",データ入力!T343)</f>
        <v/>
      </c>
      <c r="Q345" s="259"/>
    </row>
    <row r="346" spans="1:17" ht="27.75" customHeight="1" x14ac:dyDescent="0.15">
      <c r="A346" s="227">
        <v>343</v>
      </c>
      <c r="B346" s="209" t="str">
        <f>IF(データ入力!B344="","",(データ入力!B344))</f>
        <v/>
      </c>
      <c r="C346" s="210" t="str">
        <f>IF(データ入力!N344="","",データ入力!N344)</f>
        <v/>
      </c>
      <c r="D346" s="211" t="str">
        <f>IF(データ入力!P344="","",データ入力!P344)</f>
        <v/>
      </c>
      <c r="E346" s="210" t="str">
        <f>IF(データ入力!C344="","",データ入力!C344)</f>
        <v/>
      </c>
      <c r="F346" s="212" t="str">
        <f>IF(データ入力!H344="","",データ入力!H344)</f>
        <v/>
      </c>
      <c r="G346" s="212" t="str">
        <f>IF(データ入力!G344="","",データ入力!G344)</f>
        <v/>
      </c>
      <c r="H346" s="208" t="str">
        <f>IF(データ入力!J344="","",IF(LEFT(データ入力!J344,1)="3","S",IF(LEFT(データ入力!J344,1)="4","H","R")))</f>
        <v/>
      </c>
      <c r="I346" s="213" t="str">
        <f>IF(データ入力!J344="","",MID(データ入力!J344,2,2)&amp;MID(データ入力!J344,4,2)&amp;MID(データ入力!J344,6,2))</f>
        <v/>
      </c>
      <c r="J346" s="213" t="str">
        <f>IF(データ入力!I344="","",データ入力!I344)</f>
        <v/>
      </c>
      <c r="K346" s="208" t="str">
        <f>IF(データ入力!D344="","",データ入力!D344)</f>
        <v/>
      </c>
      <c r="L346" s="208" t="str">
        <f>IF(データ入力!F344="","","R")</f>
        <v/>
      </c>
      <c r="M346" s="214" t="str">
        <f>IF(データ入力!F344="","",MID(データ入力!F344,2,2)&amp;MID(データ入力!F344,4,2)&amp;MID(データ入力!F344,6,2))</f>
        <v/>
      </c>
      <c r="N346" s="214" t="str">
        <f>IF(データ入力!Q344="","",データ入力!Q344)</f>
        <v/>
      </c>
      <c r="O346" s="215" t="str">
        <f>IF(データ入力!L344="","",データ入力!L344)</f>
        <v/>
      </c>
      <c r="P346" s="216" t="str">
        <f>IF(データ入力!T344=0,"",データ入力!T344)</f>
        <v/>
      </c>
      <c r="Q346" s="259"/>
    </row>
    <row r="347" spans="1:17" ht="27.75" customHeight="1" x14ac:dyDescent="0.15">
      <c r="A347" s="227">
        <v>344</v>
      </c>
      <c r="B347" s="209" t="str">
        <f>IF(データ入力!B345="","",(データ入力!B345))</f>
        <v/>
      </c>
      <c r="C347" s="210" t="str">
        <f>IF(データ入力!N345="","",データ入力!N345)</f>
        <v/>
      </c>
      <c r="D347" s="211" t="str">
        <f>IF(データ入力!P345="","",データ入力!P345)</f>
        <v/>
      </c>
      <c r="E347" s="210" t="str">
        <f>IF(データ入力!C345="","",データ入力!C345)</f>
        <v/>
      </c>
      <c r="F347" s="212" t="str">
        <f>IF(データ入力!H345="","",データ入力!H345)</f>
        <v/>
      </c>
      <c r="G347" s="212" t="str">
        <f>IF(データ入力!G345="","",データ入力!G345)</f>
        <v/>
      </c>
      <c r="H347" s="208" t="str">
        <f>IF(データ入力!J345="","",IF(LEFT(データ入力!J345,1)="3","S",IF(LEFT(データ入力!J345,1)="4","H","R")))</f>
        <v/>
      </c>
      <c r="I347" s="213" t="str">
        <f>IF(データ入力!J345="","",MID(データ入力!J345,2,2)&amp;MID(データ入力!J345,4,2)&amp;MID(データ入力!J345,6,2))</f>
        <v/>
      </c>
      <c r="J347" s="213" t="str">
        <f>IF(データ入力!I345="","",データ入力!I345)</f>
        <v/>
      </c>
      <c r="K347" s="208" t="str">
        <f>IF(データ入力!D345="","",データ入力!D345)</f>
        <v/>
      </c>
      <c r="L347" s="208" t="str">
        <f>IF(データ入力!F345="","","R")</f>
        <v/>
      </c>
      <c r="M347" s="214" t="str">
        <f>IF(データ入力!F345="","",MID(データ入力!F345,2,2)&amp;MID(データ入力!F345,4,2)&amp;MID(データ入力!F345,6,2))</f>
        <v/>
      </c>
      <c r="N347" s="214" t="str">
        <f>IF(データ入力!Q345="","",データ入力!Q345)</f>
        <v/>
      </c>
      <c r="O347" s="215" t="str">
        <f>IF(データ入力!L345="","",データ入力!L345)</f>
        <v/>
      </c>
      <c r="P347" s="216" t="str">
        <f>IF(データ入力!T345=0,"",データ入力!T345)</f>
        <v/>
      </c>
      <c r="Q347" s="259"/>
    </row>
    <row r="348" spans="1:17" ht="27.75" customHeight="1" x14ac:dyDescent="0.15">
      <c r="A348" s="227">
        <v>345</v>
      </c>
      <c r="B348" s="209" t="str">
        <f>IF(データ入力!B346="","",(データ入力!B346))</f>
        <v/>
      </c>
      <c r="C348" s="210" t="str">
        <f>IF(データ入力!N346="","",データ入力!N346)</f>
        <v/>
      </c>
      <c r="D348" s="211" t="str">
        <f>IF(データ入力!P346="","",データ入力!P346)</f>
        <v/>
      </c>
      <c r="E348" s="210" t="str">
        <f>IF(データ入力!C346="","",データ入力!C346)</f>
        <v/>
      </c>
      <c r="F348" s="212" t="str">
        <f>IF(データ入力!H346="","",データ入力!H346)</f>
        <v/>
      </c>
      <c r="G348" s="212" t="str">
        <f>IF(データ入力!G346="","",データ入力!G346)</f>
        <v/>
      </c>
      <c r="H348" s="208" t="str">
        <f>IF(データ入力!J346="","",IF(LEFT(データ入力!J346,1)="3","S",IF(LEFT(データ入力!J346,1)="4","H","R")))</f>
        <v/>
      </c>
      <c r="I348" s="213" t="str">
        <f>IF(データ入力!J346="","",MID(データ入力!J346,2,2)&amp;MID(データ入力!J346,4,2)&amp;MID(データ入力!J346,6,2))</f>
        <v/>
      </c>
      <c r="J348" s="213" t="str">
        <f>IF(データ入力!I346="","",データ入力!I346)</f>
        <v/>
      </c>
      <c r="K348" s="208" t="str">
        <f>IF(データ入力!D346="","",データ入力!D346)</f>
        <v/>
      </c>
      <c r="L348" s="208" t="str">
        <f>IF(データ入力!F346="","","R")</f>
        <v/>
      </c>
      <c r="M348" s="214" t="str">
        <f>IF(データ入力!F346="","",MID(データ入力!F346,2,2)&amp;MID(データ入力!F346,4,2)&amp;MID(データ入力!F346,6,2))</f>
        <v/>
      </c>
      <c r="N348" s="214" t="str">
        <f>IF(データ入力!Q346="","",データ入力!Q346)</f>
        <v/>
      </c>
      <c r="O348" s="215" t="str">
        <f>IF(データ入力!L346="","",データ入力!L346)</f>
        <v/>
      </c>
      <c r="P348" s="216" t="str">
        <f>IF(データ入力!T346=0,"",データ入力!T346)</f>
        <v/>
      </c>
      <c r="Q348" s="259"/>
    </row>
    <row r="349" spans="1:17" ht="27.75" customHeight="1" x14ac:dyDescent="0.15">
      <c r="A349" s="227">
        <v>346</v>
      </c>
      <c r="B349" s="209" t="str">
        <f>IF(データ入力!B347="","",(データ入力!B347))</f>
        <v/>
      </c>
      <c r="C349" s="210" t="str">
        <f>IF(データ入力!N347="","",データ入力!N347)</f>
        <v/>
      </c>
      <c r="D349" s="211" t="str">
        <f>IF(データ入力!P347="","",データ入力!P347)</f>
        <v/>
      </c>
      <c r="E349" s="210" t="str">
        <f>IF(データ入力!C347="","",データ入力!C347)</f>
        <v/>
      </c>
      <c r="F349" s="212" t="str">
        <f>IF(データ入力!H347="","",データ入力!H347)</f>
        <v/>
      </c>
      <c r="G349" s="212" t="str">
        <f>IF(データ入力!G347="","",データ入力!G347)</f>
        <v/>
      </c>
      <c r="H349" s="208" t="str">
        <f>IF(データ入力!J347="","",IF(LEFT(データ入力!J347,1)="3","S",IF(LEFT(データ入力!J347,1)="4","H","R")))</f>
        <v/>
      </c>
      <c r="I349" s="213" t="str">
        <f>IF(データ入力!J347="","",MID(データ入力!J347,2,2)&amp;MID(データ入力!J347,4,2)&amp;MID(データ入力!J347,6,2))</f>
        <v/>
      </c>
      <c r="J349" s="213" t="str">
        <f>IF(データ入力!I347="","",データ入力!I347)</f>
        <v/>
      </c>
      <c r="K349" s="208" t="str">
        <f>IF(データ入力!D347="","",データ入力!D347)</f>
        <v/>
      </c>
      <c r="L349" s="208" t="str">
        <f>IF(データ入力!F347="","","R")</f>
        <v/>
      </c>
      <c r="M349" s="214" t="str">
        <f>IF(データ入力!F347="","",MID(データ入力!F347,2,2)&amp;MID(データ入力!F347,4,2)&amp;MID(データ入力!F347,6,2))</f>
        <v/>
      </c>
      <c r="N349" s="214" t="str">
        <f>IF(データ入力!Q347="","",データ入力!Q347)</f>
        <v/>
      </c>
      <c r="O349" s="215" t="str">
        <f>IF(データ入力!L347="","",データ入力!L347)</f>
        <v/>
      </c>
      <c r="P349" s="216" t="str">
        <f>IF(データ入力!T347=0,"",データ入力!T347)</f>
        <v/>
      </c>
      <c r="Q349" s="259"/>
    </row>
    <row r="350" spans="1:17" ht="27.75" customHeight="1" x14ac:dyDescent="0.15">
      <c r="A350" s="227">
        <v>347</v>
      </c>
      <c r="B350" s="209" t="str">
        <f>IF(データ入力!B348="","",(データ入力!B348))</f>
        <v/>
      </c>
      <c r="C350" s="210" t="str">
        <f>IF(データ入力!N348="","",データ入力!N348)</f>
        <v/>
      </c>
      <c r="D350" s="211" t="str">
        <f>IF(データ入力!P348="","",データ入力!P348)</f>
        <v/>
      </c>
      <c r="E350" s="210" t="str">
        <f>IF(データ入力!C348="","",データ入力!C348)</f>
        <v/>
      </c>
      <c r="F350" s="212" t="str">
        <f>IF(データ入力!H348="","",データ入力!H348)</f>
        <v/>
      </c>
      <c r="G350" s="212" t="str">
        <f>IF(データ入力!G348="","",データ入力!G348)</f>
        <v/>
      </c>
      <c r="H350" s="208" t="str">
        <f>IF(データ入力!J348="","",IF(LEFT(データ入力!J348,1)="3","S",IF(LEFT(データ入力!J348,1)="4","H","R")))</f>
        <v/>
      </c>
      <c r="I350" s="213" t="str">
        <f>IF(データ入力!J348="","",MID(データ入力!J348,2,2)&amp;MID(データ入力!J348,4,2)&amp;MID(データ入力!J348,6,2))</f>
        <v/>
      </c>
      <c r="J350" s="213" t="str">
        <f>IF(データ入力!I348="","",データ入力!I348)</f>
        <v/>
      </c>
      <c r="K350" s="208" t="str">
        <f>IF(データ入力!D348="","",データ入力!D348)</f>
        <v/>
      </c>
      <c r="L350" s="208" t="str">
        <f>IF(データ入力!F348="","","R")</f>
        <v/>
      </c>
      <c r="M350" s="214" t="str">
        <f>IF(データ入力!F348="","",MID(データ入力!F348,2,2)&amp;MID(データ入力!F348,4,2)&amp;MID(データ入力!F348,6,2))</f>
        <v/>
      </c>
      <c r="N350" s="214" t="str">
        <f>IF(データ入力!Q348="","",データ入力!Q348)</f>
        <v/>
      </c>
      <c r="O350" s="215" t="str">
        <f>IF(データ入力!L348="","",データ入力!L348)</f>
        <v/>
      </c>
      <c r="P350" s="216" t="str">
        <f>IF(データ入力!T348=0,"",データ入力!T348)</f>
        <v/>
      </c>
      <c r="Q350" s="259"/>
    </row>
    <row r="351" spans="1:17" ht="27.75" customHeight="1" x14ac:dyDescent="0.15">
      <c r="A351" s="227">
        <v>348</v>
      </c>
      <c r="B351" s="209" t="str">
        <f>IF(データ入力!B349="","",(データ入力!B349))</f>
        <v/>
      </c>
      <c r="C351" s="210" t="str">
        <f>IF(データ入力!N349="","",データ入力!N349)</f>
        <v/>
      </c>
      <c r="D351" s="211" t="str">
        <f>IF(データ入力!P349="","",データ入力!P349)</f>
        <v/>
      </c>
      <c r="E351" s="210" t="str">
        <f>IF(データ入力!C349="","",データ入力!C349)</f>
        <v/>
      </c>
      <c r="F351" s="212" t="str">
        <f>IF(データ入力!H349="","",データ入力!H349)</f>
        <v/>
      </c>
      <c r="G351" s="212" t="str">
        <f>IF(データ入力!G349="","",データ入力!G349)</f>
        <v/>
      </c>
      <c r="H351" s="208" t="str">
        <f>IF(データ入力!J349="","",IF(LEFT(データ入力!J349,1)="3","S",IF(LEFT(データ入力!J349,1)="4","H","R")))</f>
        <v/>
      </c>
      <c r="I351" s="213" t="str">
        <f>IF(データ入力!J349="","",MID(データ入力!J349,2,2)&amp;MID(データ入力!J349,4,2)&amp;MID(データ入力!J349,6,2))</f>
        <v/>
      </c>
      <c r="J351" s="213" t="str">
        <f>IF(データ入力!I349="","",データ入力!I349)</f>
        <v/>
      </c>
      <c r="K351" s="208" t="str">
        <f>IF(データ入力!D349="","",データ入力!D349)</f>
        <v/>
      </c>
      <c r="L351" s="208" t="str">
        <f>IF(データ入力!F349="","","R")</f>
        <v/>
      </c>
      <c r="M351" s="214" t="str">
        <f>IF(データ入力!F349="","",MID(データ入力!F349,2,2)&amp;MID(データ入力!F349,4,2)&amp;MID(データ入力!F349,6,2))</f>
        <v/>
      </c>
      <c r="N351" s="214" t="str">
        <f>IF(データ入力!Q349="","",データ入力!Q349)</f>
        <v/>
      </c>
      <c r="O351" s="215" t="str">
        <f>IF(データ入力!L349="","",データ入力!L349)</f>
        <v/>
      </c>
      <c r="P351" s="216" t="str">
        <f>IF(データ入力!T349=0,"",データ入力!T349)</f>
        <v/>
      </c>
      <c r="Q351" s="259"/>
    </row>
    <row r="352" spans="1:17" ht="27.75" customHeight="1" x14ac:dyDescent="0.15">
      <c r="A352" s="227">
        <v>349</v>
      </c>
      <c r="B352" s="209" t="str">
        <f>IF(データ入力!B350="","",(データ入力!B350))</f>
        <v/>
      </c>
      <c r="C352" s="210" t="str">
        <f>IF(データ入力!N350="","",データ入力!N350)</f>
        <v/>
      </c>
      <c r="D352" s="211" t="str">
        <f>IF(データ入力!P350="","",データ入力!P350)</f>
        <v/>
      </c>
      <c r="E352" s="210" t="str">
        <f>IF(データ入力!C350="","",データ入力!C350)</f>
        <v/>
      </c>
      <c r="F352" s="212" t="str">
        <f>IF(データ入力!H350="","",データ入力!H350)</f>
        <v/>
      </c>
      <c r="G352" s="212" t="str">
        <f>IF(データ入力!G350="","",データ入力!G350)</f>
        <v/>
      </c>
      <c r="H352" s="208" t="str">
        <f>IF(データ入力!J350="","",IF(LEFT(データ入力!J350,1)="3","S",IF(LEFT(データ入力!J350,1)="4","H","R")))</f>
        <v/>
      </c>
      <c r="I352" s="213" t="str">
        <f>IF(データ入力!J350="","",MID(データ入力!J350,2,2)&amp;MID(データ入力!J350,4,2)&amp;MID(データ入力!J350,6,2))</f>
        <v/>
      </c>
      <c r="J352" s="213" t="str">
        <f>IF(データ入力!I350="","",データ入力!I350)</f>
        <v/>
      </c>
      <c r="K352" s="208" t="str">
        <f>IF(データ入力!D350="","",データ入力!D350)</f>
        <v/>
      </c>
      <c r="L352" s="208" t="str">
        <f>IF(データ入力!F350="","","R")</f>
        <v/>
      </c>
      <c r="M352" s="214" t="str">
        <f>IF(データ入力!F350="","",MID(データ入力!F350,2,2)&amp;MID(データ入力!F350,4,2)&amp;MID(データ入力!F350,6,2))</f>
        <v/>
      </c>
      <c r="N352" s="214" t="str">
        <f>IF(データ入力!Q350="","",データ入力!Q350)</f>
        <v/>
      </c>
      <c r="O352" s="215" t="str">
        <f>IF(データ入力!L350="","",データ入力!L350)</f>
        <v/>
      </c>
      <c r="P352" s="216" t="str">
        <f>IF(データ入力!T350=0,"",データ入力!T350)</f>
        <v/>
      </c>
      <c r="Q352" s="259"/>
    </row>
    <row r="353" spans="1:17" ht="27.75" customHeight="1" x14ac:dyDescent="0.15">
      <c r="A353" s="227">
        <v>350</v>
      </c>
      <c r="B353" s="209" t="str">
        <f>IF(データ入力!B351="","",(データ入力!B351))</f>
        <v/>
      </c>
      <c r="C353" s="210" t="str">
        <f>IF(データ入力!N351="","",データ入力!N351)</f>
        <v/>
      </c>
      <c r="D353" s="211" t="str">
        <f>IF(データ入力!P351="","",データ入力!P351)</f>
        <v/>
      </c>
      <c r="E353" s="210" t="str">
        <f>IF(データ入力!C351="","",データ入力!C351)</f>
        <v/>
      </c>
      <c r="F353" s="212" t="str">
        <f>IF(データ入力!H351="","",データ入力!H351)</f>
        <v/>
      </c>
      <c r="G353" s="212" t="str">
        <f>IF(データ入力!G351="","",データ入力!G351)</f>
        <v/>
      </c>
      <c r="H353" s="208" t="str">
        <f>IF(データ入力!J351="","",IF(LEFT(データ入力!J351,1)="3","S",IF(LEFT(データ入力!J351,1)="4","H","R")))</f>
        <v/>
      </c>
      <c r="I353" s="213" t="str">
        <f>IF(データ入力!J351="","",MID(データ入力!J351,2,2)&amp;MID(データ入力!J351,4,2)&amp;MID(データ入力!J351,6,2))</f>
        <v/>
      </c>
      <c r="J353" s="213" t="str">
        <f>IF(データ入力!I351="","",データ入力!I351)</f>
        <v/>
      </c>
      <c r="K353" s="208" t="str">
        <f>IF(データ入力!D351="","",データ入力!D351)</f>
        <v/>
      </c>
      <c r="L353" s="208" t="str">
        <f>IF(データ入力!F351="","","R")</f>
        <v/>
      </c>
      <c r="M353" s="214" t="str">
        <f>IF(データ入力!F351="","",MID(データ入力!F351,2,2)&amp;MID(データ入力!F351,4,2)&amp;MID(データ入力!F351,6,2))</f>
        <v/>
      </c>
      <c r="N353" s="214" t="str">
        <f>IF(データ入力!Q351="","",データ入力!Q351)</f>
        <v/>
      </c>
      <c r="O353" s="215" t="str">
        <f>IF(データ入力!L351="","",データ入力!L351)</f>
        <v/>
      </c>
      <c r="P353" s="216" t="str">
        <f>IF(データ入力!T351=0,"",データ入力!T351)</f>
        <v/>
      </c>
      <c r="Q353" s="259"/>
    </row>
    <row r="354" spans="1:17" ht="27.75" customHeight="1" x14ac:dyDescent="0.15">
      <c r="A354" s="227">
        <v>351</v>
      </c>
      <c r="B354" s="209" t="str">
        <f>IF(データ入力!B352="","",(データ入力!B352))</f>
        <v/>
      </c>
      <c r="C354" s="210" t="str">
        <f>IF(データ入力!N352="","",データ入力!N352)</f>
        <v/>
      </c>
      <c r="D354" s="211" t="str">
        <f>IF(データ入力!P352="","",データ入力!P352)</f>
        <v/>
      </c>
      <c r="E354" s="210" t="str">
        <f>IF(データ入力!C352="","",データ入力!C352)</f>
        <v/>
      </c>
      <c r="F354" s="212" t="str">
        <f>IF(データ入力!H352="","",データ入力!H352)</f>
        <v/>
      </c>
      <c r="G354" s="212" t="str">
        <f>IF(データ入力!G352="","",データ入力!G352)</f>
        <v/>
      </c>
      <c r="H354" s="208" t="str">
        <f>IF(データ入力!J352="","",IF(LEFT(データ入力!J352,1)="3","S",IF(LEFT(データ入力!J352,1)="4","H","R")))</f>
        <v/>
      </c>
      <c r="I354" s="213" t="str">
        <f>IF(データ入力!J352="","",MID(データ入力!J352,2,2)&amp;MID(データ入力!J352,4,2)&amp;MID(データ入力!J352,6,2))</f>
        <v/>
      </c>
      <c r="J354" s="213" t="str">
        <f>IF(データ入力!I352="","",データ入力!I352)</f>
        <v/>
      </c>
      <c r="K354" s="208" t="str">
        <f>IF(データ入力!D352="","",データ入力!D352)</f>
        <v/>
      </c>
      <c r="L354" s="208" t="str">
        <f>IF(データ入力!F352="","","R")</f>
        <v/>
      </c>
      <c r="M354" s="214" t="str">
        <f>IF(データ入力!F352="","",MID(データ入力!F352,2,2)&amp;MID(データ入力!F352,4,2)&amp;MID(データ入力!F352,6,2))</f>
        <v/>
      </c>
      <c r="N354" s="214" t="str">
        <f>IF(データ入力!Q352="","",データ入力!Q352)</f>
        <v/>
      </c>
      <c r="O354" s="215" t="str">
        <f>IF(データ入力!L352="","",データ入力!L352)</f>
        <v/>
      </c>
      <c r="P354" s="216" t="str">
        <f>IF(データ入力!T352=0,"",データ入力!T352)</f>
        <v/>
      </c>
      <c r="Q354" s="259"/>
    </row>
    <row r="355" spans="1:17" ht="27.75" customHeight="1" x14ac:dyDescent="0.15">
      <c r="A355" s="227">
        <v>352</v>
      </c>
      <c r="B355" s="209" t="str">
        <f>IF(データ入力!B353="","",(データ入力!B353))</f>
        <v/>
      </c>
      <c r="C355" s="210" t="str">
        <f>IF(データ入力!N353="","",データ入力!N353)</f>
        <v/>
      </c>
      <c r="D355" s="211" t="str">
        <f>IF(データ入力!P353="","",データ入力!P353)</f>
        <v/>
      </c>
      <c r="E355" s="210" t="str">
        <f>IF(データ入力!C353="","",データ入力!C353)</f>
        <v/>
      </c>
      <c r="F355" s="212" t="str">
        <f>IF(データ入力!H353="","",データ入力!H353)</f>
        <v/>
      </c>
      <c r="G355" s="212" t="str">
        <f>IF(データ入力!G353="","",データ入力!G353)</f>
        <v/>
      </c>
      <c r="H355" s="208" t="str">
        <f>IF(データ入力!J353="","",IF(LEFT(データ入力!J353,1)="3","S",IF(LEFT(データ入力!J353,1)="4","H","R")))</f>
        <v/>
      </c>
      <c r="I355" s="213" t="str">
        <f>IF(データ入力!J353="","",MID(データ入力!J353,2,2)&amp;MID(データ入力!J353,4,2)&amp;MID(データ入力!J353,6,2))</f>
        <v/>
      </c>
      <c r="J355" s="213" t="str">
        <f>IF(データ入力!I353="","",データ入力!I353)</f>
        <v/>
      </c>
      <c r="K355" s="208" t="str">
        <f>IF(データ入力!D353="","",データ入力!D353)</f>
        <v/>
      </c>
      <c r="L355" s="208" t="str">
        <f>IF(データ入力!F353="","","R")</f>
        <v/>
      </c>
      <c r="M355" s="214" t="str">
        <f>IF(データ入力!F353="","",MID(データ入力!F353,2,2)&amp;MID(データ入力!F353,4,2)&amp;MID(データ入力!F353,6,2))</f>
        <v/>
      </c>
      <c r="N355" s="214" t="str">
        <f>IF(データ入力!Q353="","",データ入力!Q353)</f>
        <v/>
      </c>
      <c r="O355" s="215" t="str">
        <f>IF(データ入力!L353="","",データ入力!L353)</f>
        <v/>
      </c>
      <c r="P355" s="216" t="str">
        <f>IF(データ入力!T353=0,"",データ入力!T353)</f>
        <v/>
      </c>
      <c r="Q355" s="259"/>
    </row>
    <row r="356" spans="1:17" ht="27.75" customHeight="1" x14ac:dyDescent="0.15">
      <c r="A356" s="227">
        <v>353</v>
      </c>
      <c r="B356" s="209" t="str">
        <f>IF(データ入力!B354="","",(データ入力!B354))</f>
        <v/>
      </c>
      <c r="C356" s="210" t="str">
        <f>IF(データ入力!N354="","",データ入力!N354)</f>
        <v/>
      </c>
      <c r="D356" s="211" t="str">
        <f>IF(データ入力!P354="","",データ入力!P354)</f>
        <v/>
      </c>
      <c r="E356" s="210" t="str">
        <f>IF(データ入力!C354="","",データ入力!C354)</f>
        <v/>
      </c>
      <c r="F356" s="212" t="str">
        <f>IF(データ入力!H354="","",データ入力!H354)</f>
        <v/>
      </c>
      <c r="G356" s="212" t="str">
        <f>IF(データ入力!G354="","",データ入力!G354)</f>
        <v/>
      </c>
      <c r="H356" s="208" t="str">
        <f>IF(データ入力!J354="","",IF(LEFT(データ入力!J354,1)="3","S",IF(LEFT(データ入力!J354,1)="4","H","R")))</f>
        <v/>
      </c>
      <c r="I356" s="213" t="str">
        <f>IF(データ入力!J354="","",MID(データ入力!J354,2,2)&amp;MID(データ入力!J354,4,2)&amp;MID(データ入力!J354,6,2))</f>
        <v/>
      </c>
      <c r="J356" s="213" t="str">
        <f>IF(データ入力!I354="","",データ入力!I354)</f>
        <v/>
      </c>
      <c r="K356" s="208" t="str">
        <f>IF(データ入力!D354="","",データ入力!D354)</f>
        <v/>
      </c>
      <c r="L356" s="208" t="str">
        <f>IF(データ入力!F354="","","R")</f>
        <v/>
      </c>
      <c r="M356" s="214" t="str">
        <f>IF(データ入力!F354="","",MID(データ入力!F354,2,2)&amp;MID(データ入力!F354,4,2)&amp;MID(データ入力!F354,6,2))</f>
        <v/>
      </c>
      <c r="N356" s="214" t="str">
        <f>IF(データ入力!Q354="","",データ入力!Q354)</f>
        <v/>
      </c>
      <c r="O356" s="215" t="str">
        <f>IF(データ入力!L354="","",データ入力!L354)</f>
        <v/>
      </c>
      <c r="P356" s="216" t="str">
        <f>IF(データ入力!T354=0,"",データ入力!T354)</f>
        <v/>
      </c>
      <c r="Q356" s="259"/>
    </row>
    <row r="357" spans="1:17" ht="27.75" customHeight="1" x14ac:dyDescent="0.15">
      <c r="A357" s="227">
        <v>354</v>
      </c>
      <c r="B357" s="209" t="str">
        <f>IF(データ入力!B355="","",(データ入力!B355))</f>
        <v/>
      </c>
      <c r="C357" s="210" t="str">
        <f>IF(データ入力!N355="","",データ入力!N355)</f>
        <v/>
      </c>
      <c r="D357" s="211" t="str">
        <f>IF(データ入力!P355="","",データ入力!P355)</f>
        <v/>
      </c>
      <c r="E357" s="210" t="str">
        <f>IF(データ入力!C355="","",データ入力!C355)</f>
        <v/>
      </c>
      <c r="F357" s="212" t="str">
        <f>IF(データ入力!H355="","",データ入力!H355)</f>
        <v/>
      </c>
      <c r="G357" s="212" t="str">
        <f>IF(データ入力!G355="","",データ入力!G355)</f>
        <v/>
      </c>
      <c r="H357" s="208" t="str">
        <f>IF(データ入力!J355="","",IF(LEFT(データ入力!J355,1)="3","S",IF(LEFT(データ入力!J355,1)="4","H","R")))</f>
        <v/>
      </c>
      <c r="I357" s="213" t="str">
        <f>IF(データ入力!J355="","",MID(データ入力!J355,2,2)&amp;MID(データ入力!J355,4,2)&amp;MID(データ入力!J355,6,2))</f>
        <v/>
      </c>
      <c r="J357" s="213" t="str">
        <f>IF(データ入力!I355="","",データ入力!I355)</f>
        <v/>
      </c>
      <c r="K357" s="208" t="str">
        <f>IF(データ入力!D355="","",データ入力!D355)</f>
        <v/>
      </c>
      <c r="L357" s="208" t="str">
        <f>IF(データ入力!F355="","","R")</f>
        <v/>
      </c>
      <c r="M357" s="214" t="str">
        <f>IF(データ入力!F355="","",MID(データ入力!F355,2,2)&amp;MID(データ入力!F355,4,2)&amp;MID(データ入力!F355,6,2))</f>
        <v/>
      </c>
      <c r="N357" s="214" t="str">
        <f>IF(データ入力!Q355="","",データ入力!Q355)</f>
        <v/>
      </c>
      <c r="O357" s="215" t="str">
        <f>IF(データ入力!L355="","",データ入力!L355)</f>
        <v/>
      </c>
      <c r="P357" s="216" t="str">
        <f>IF(データ入力!T355=0,"",データ入力!T355)</f>
        <v/>
      </c>
      <c r="Q357" s="259"/>
    </row>
    <row r="358" spans="1:17" ht="27.75" customHeight="1" x14ac:dyDescent="0.15">
      <c r="A358" s="227">
        <v>355</v>
      </c>
      <c r="B358" s="209" t="str">
        <f>IF(データ入力!B356="","",(データ入力!B356))</f>
        <v/>
      </c>
      <c r="C358" s="210" t="str">
        <f>IF(データ入力!N356="","",データ入力!N356)</f>
        <v/>
      </c>
      <c r="D358" s="211" t="str">
        <f>IF(データ入力!P356="","",データ入力!P356)</f>
        <v/>
      </c>
      <c r="E358" s="210" t="str">
        <f>IF(データ入力!C356="","",データ入力!C356)</f>
        <v/>
      </c>
      <c r="F358" s="212" t="str">
        <f>IF(データ入力!H356="","",データ入力!H356)</f>
        <v/>
      </c>
      <c r="G358" s="212" t="str">
        <f>IF(データ入力!G356="","",データ入力!G356)</f>
        <v/>
      </c>
      <c r="H358" s="208" t="str">
        <f>IF(データ入力!J356="","",IF(LEFT(データ入力!J356,1)="3","S",IF(LEFT(データ入力!J356,1)="4","H","R")))</f>
        <v/>
      </c>
      <c r="I358" s="213" t="str">
        <f>IF(データ入力!J356="","",MID(データ入力!J356,2,2)&amp;MID(データ入力!J356,4,2)&amp;MID(データ入力!J356,6,2))</f>
        <v/>
      </c>
      <c r="J358" s="213" t="str">
        <f>IF(データ入力!I356="","",データ入力!I356)</f>
        <v/>
      </c>
      <c r="K358" s="208" t="str">
        <f>IF(データ入力!D356="","",データ入力!D356)</f>
        <v/>
      </c>
      <c r="L358" s="208" t="str">
        <f>IF(データ入力!F356="","","R")</f>
        <v/>
      </c>
      <c r="M358" s="214" t="str">
        <f>IF(データ入力!F356="","",MID(データ入力!F356,2,2)&amp;MID(データ入力!F356,4,2)&amp;MID(データ入力!F356,6,2))</f>
        <v/>
      </c>
      <c r="N358" s="214" t="str">
        <f>IF(データ入力!Q356="","",データ入力!Q356)</f>
        <v/>
      </c>
      <c r="O358" s="215" t="str">
        <f>IF(データ入力!L356="","",データ入力!L356)</f>
        <v/>
      </c>
      <c r="P358" s="216" t="str">
        <f>IF(データ入力!T356=0,"",データ入力!T356)</f>
        <v/>
      </c>
      <c r="Q358" s="259"/>
    </row>
    <row r="359" spans="1:17" ht="27.75" customHeight="1" x14ac:dyDescent="0.15">
      <c r="A359" s="227">
        <v>356</v>
      </c>
      <c r="B359" s="209" t="str">
        <f>IF(データ入力!B357="","",(データ入力!B357))</f>
        <v/>
      </c>
      <c r="C359" s="210" t="str">
        <f>IF(データ入力!N357="","",データ入力!N357)</f>
        <v/>
      </c>
      <c r="D359" s="211" t="str">
        <f>IF(データ入力!P357="","",データ入力!P357)</f>
        <v/>
      </c>
      <c r="E359" s="210" t="str">
        <f>IF(データ入力!C357="","",データ入力!C357)</f>
        <v/>
      </c>
      <c r="F359" s="212" t="str">
        <f>IF(データ入力!H357="","",データ入力!H357)</f>
        <v/>
      </c>
      <c r="G359" s="212" t="str">
        <f>IF(データ入力!G357="","",データ入力!G357)</f>
        <v/>
      </c>
      <c r="H359" s="208" t="str">
        <f>IF(データ入力!J357="","",IF(LEFT(データ入力!J357,1)="3","S",IF(LEFT(データ入力!J357,1)="4","H","R")))</f>
        <v/>
      </c>
      <c r="I359" s="213" t="str">
        <f>IF(データ入力!J357="","",MID(データ入力!J357,2,2)&amp;MID(データ入力!J357,4,2)&amp;MID(データ入力!J357,6,2))</f>
        <v/>
      </c>
      <c r="J359" s="213" t="str">
        <f>IF(データ入力!I357="","",データ入力!I357)</f>
        <v/>
      </c>
      <c r="K359" s="208" t="str">
        <f>IF(データ入力!D357="","",データ入力!D357)</f>
        <v/>
      </c>
      <c r="L359" s="208" t="str">
        <f>IF(データ入力!F357="","","R")</f>
        <v/>
      </c>
      <c r="M359" s="214" t="str">
        <f>IF(データ入力!F357="","",MID(データ入力!F357,2,2)&amp;MID(データ入力!F357,4,2)&amp;MID(データ入力!F357,6,2))</f>
        <v/>
      </c>
      <c r="N359" s="214" t="str">
        <f>IF(データ入力!Q357="","",データ入力!Q357)</f>
        <v/>
      </c>
      <c r="O359" s="215" t="str">
        <f>IF(データ入力!L357="","",データ入力!L357)</f>
        <v/>
      </c>
      <c r="P359" s="216" t="str">
        <f>IF(データ入力!T357=0,"",データ入力!T357)</f>
        <v/>
      </c>
      <c r="Q359" s="259"/>
    </row>
    <row r="360" spans="1:17" ht="27.75" customHeight="1" x14ac:dyDescent="0.15">
      <c r="A360" s="227">
        <v>357</v>
      </c>
      <c r="B360" s="209" t="str">
        <f>IF(データ入力!B358="","",(データ入力!B358))</f>
        <v/>
      </c>
      <c r="C360" s="210" t="str">
        <f>IF(データ入力!N358="","",データ入力!N358)</f>
        <v/>
      </c>
      <c r="D360" s="211" t="str">
        <f>IF(データ入力!P358="","",データ入力!P358)</f>
        <v/>
      </c>
      <c r="E360" s="210" t="str">
        <f>IF(データ入力!C358="","",データ入力!C358)</f>
        <v/>
      </c>
      <c r="F360" s="212" t="str">
        <f>IF(データ入力!H358="","",データ入力!H358)</f>
        <v/>
      </c>
      <c r="G360" s="212" t="str">
        <f>IF(データ入力!G358="","",データ入力!G358)</f>
        <v/>
      </c>
      <c r="H360" s="208" t="str">
        <f>IF(データ入力!J358="","",IF(LEFT(データ入力!J358,1)="3","S",IF(LEFT(データ入力!J358,1)="4","H","R")))</f>
        <v/>
      </c>
      <c r="I360" s="213" t="str">
        <f>IF(データ入力!J358="","",MID(データ入力!J358,2,2)&amp;MID(データ入力!J358,4,2)&amp;MID(データ入力!J358,6,2))</f>
        <v/>
      </c>
      <c r="J360" s="213" t="str">
        <f>IF(データ入力!I358="","",データ入力!I358)</f>
        <v/>
      </c>
      <c r="K360" s="208" t="str">
        <f>IF(データ入力!D358="","",データ入力!D358)</f>
        <v/>
      </c>
      <c r="L360" s="208" t="str">
        <f>IF(データ入力!F358="","","R")</f>
        <v/>
      </c>
      <c r="M360" s="214" t="str">
        <f>IF(データ入力!F358="","",MID(データ入力!F358,2,2)&amp;MID(データ入力!F358,4,2)&amp;MID(データ入力!F358,6,2))</f>
        <v/>
      </c>
      <c r="N360" s="214" t="str">
        <f>IF(データ入力!Q358="","",データ入力!Q358)</f>
        <v/>
      </c>
      <c r="O360" s="215" t="str">
        <f>IF(データ入力!L358="","",データ入力!L358)</f>
        <v/>
      </c>
      <c r="P360" s="216" t="str">
        <f>IF(データ入力!T358=0,"",データ入力!T358)</f>
        <v/>
      </c>
      <c r="Q360" s="259"/>
    </row>
    <row r="361" spans="1:17" ht="27.75" customHeight="1" x14ac:dyDescent="0.15">
      <c r="A361" s="227">
        <v>358</v>
      </c>
      <c r="B361" s="209" t="str">
        <f>IF(データ入力!B359="","",(データ入力!B359))</f>
        <v/>
      </c>
      <c r="C361" s="210" t="str">
        <f>IF(データ入力!N359="","",データ入力!N359)</f>
        <v/>
      </c>
      <c r="D361" s="211" t="str">
        <f>IF(データ入力!P359="","",データ入力!P359)</f>
        <v/>
      </c>
      <c r="E361" s="210" t="str">
        <f>IF(データ入力!C359="","",データ入力!C359)</f>
        <v/>
      </c>
      <c r="F361" s="212" t="str">
        <f>IF(データ入力!H359="","",データ入力!H359)</f>
        <v/>
      </c>
      <c r="G361" s="212" t="str">
        <f>IF(データ入力!G359="","",データ入力!G359)</f>
        <v/>
      </c>
      <c r="H361" s="208" t="str">
        <f>IF(データ入力!J359="","",IF(LEFT(データ入力!J359,1)="3","S",IF(LEFT(データ入力!J359,1)="4","H","R")))</f>
        <v/>
      </c>
      <c r="I361" s="213" t="str">
        <f>IF(データ入力!J359="","",MID(データ入力!J359,2,2)&amp;MID(データ入力!J359,4,2)&amp;MID(データ入力!J359,6,2))</f>
        <v/>
      </c>
      <c r="J361" s="213" t="str">
        <f>IF(データ入力!I359="","",データ入力!I359)</f>
        <v/>
      </c>
      <c r="K361" s="208" t="str">
        <f>IF(データ入力!D359="","",データ入力!D359)</f>
        <v/>
      </c>
      <c r="L361" s="208" t="str">
        <f>IF(データ入力!F359="","","R")</f>
        <v/>
      </c>
      <c r="M361" s="214" t="str">
        <f>IF(データ入力!F359="","",MID(データ入力!F359,2,2)&amp;MID(データ入力!F359,4,2)&amp;MID(データ入力!F359,6,2))</f>
        <v/>
      </c>
      <c r="N361" s="214" t="str">
        <f>IF(データ入力!Q359="","",データ入力!Q359)</f>
        <v/>
      </c>
      <c r="O361" s="215" t="str">
        <f>IF(データ入力!L359="","",データ入力!L359)</f>
        <v/>
      </c>
      <c r="P361" s="216" t="str">
        <f>IF(データ入力!T359=0,"",データ入力!T359)</f>
        <v/>
      </c>
      <c r="Q361" s="259"/>
    </row>
    <row r="362" spans="1:17" ht="27.75" customHeight="1" x14ac:dyDescent="0.15">
      <c r="A362" s="227">
        <v>359</v>
      </c>
      <c r="B362" s="209" t="str">
        <f>IF(データ入力!B360="","",(データ入力!B360))</f>
        <v/>
      </c>
      <c r="C362" s="210" t="str">
        <f>IF(データ入力!N360="","",データ入力!N360)</f>
        <v/>
      </c>
      <c r="D362" s="211" t="str">
        <f>IF(データ入力!P360="","",データ入力!P360)</f>
        <v/>
      </c>
      <c r="E362" s="210" t="str">
        <f>IF(データ入力!C360="","",データ入力!C360)</f>
        <v/>
      </c>
      <c r="F362" s="212" t="str">
        <f>IF(データ入力!H360="","",データ入力!H360)</f>
        <v/>
      </c>
      <c r="G362" s="212" t="str">
        <f>IF(データ入力!G360="","",データ入力!G360)</f>
        <v/>
      </c>
      <c r="H362" s="208" t="str">
        <f>IF(データ入力!J360="","",IF(LEFT(データ入力!J360,1)="3","S",IF(LEFT(データ入力!J360,1)="4","H","R")))</f>
        <v/>
      </c>
      <c r="I362" s="213" t="str">
        <f>IF(データ入力!J360="","",MID(データ入力!J360,2,2)&amp;MID(データ入力!J360,4,2)&amp;MID(データ入力!J360,6,2))</f>
        <v/>
      </c>
      <c r="J362" s="213" t="str">
        <f>IF(データ入力!I360="","",データ入力!I360)</f>
        <v/>
      </c>
      <c r="K362" s="208" t="str">
        <f>IF(データ入力!D360="","",データ入力!D360)</f>
        <v/>
      </c>
      <c r="L362" s="208" t="str">
        <f>IF(データ入力!F360="","","R")</f>
        <v/>
      </c>
      <c r="M362" s="214" t="str">
        <f>IF(データ入力!F360="","",MID(データ入力!F360,2,2)&amp;MID(データ入力!F360,4,2)&amp;MID(データ入力!F360,6,2))</f>
        <v/>
      </c>
      <c r="N362" s="214" t="str">
        <f>IF(データ入力!Q360="","",データ入力!Q360)</f>
        <v/>
      </c>
      <c r="O362" s="215" t="str">
        <f>IF(データ入力!L360="","",データ入力!L360)</f>
        <v/>
      </c>
      <c r="P362" s="216" t="str">
        <f>IF(データ入力!T360=0,"",データ入力!T360)</f>
        <v/>
      </c>
      <c r="Q362" s="259"/>
    </row>
    <row r="363" spans="1:17" ht="27.75" customHeight="1" x14ac:dyDescent="0.15">
      <c r="A363" s="227">
        <v>360</v>
      </c>
      <c r="B363" s="209" t="str">
        <f>IF(データ入力!B361="","",(データ入力!B361))</f>
        <v/>
      </c>
      <c r="C363" s="210" t="str">
        <f>IF(データ入力!N361="","",データ入力!N361)</f>
        <v/>
      </c>
      <c r="D363" s="211" t="str">
        <f>IF(データ入力!P361="","",データ入力!P361)</f>
        <v/>
      </c>
      <c r="E363" s="210" t="str">
        <f>IF(データ入力!C361="","",データ入力!C361)</f>
        <v/>
      </c>
      <c r="F363" s="212" t="str">
        <f>IF(データ入力!H361="","",データ入力!H361)</f>
        <v/>
      </c>
      <c r="G363" s="212" t="str">
        <f>IF(データ入力!G361="","",データ入力!G361)</f>
        <v/>
      </c>
      <c r="H363" s="208" t="str">
        <f>IF(データ入力!J361="","",IF(LEFT(データ入力!J361,1)="3","S",IF(LEFT(データ入力!J361,1)="4","H","R")))</f>
        <v/>
      </c>
      <c r="I363" s="213" t="str">
        <f>IF(データ入力!J361="","",MID(データ入力!J361,2,2)&amp;MID(データ入力!J361,4,2)&amp;MID(データ入力!J361,6,2))</f>
        <v/>
      </c>
      <c r="J363" s="213" t="str">
        <f>IF(データ入力!I361="","",データ入力!I361)</f>
        <v/>
      </c>
      <c r="K363" s="208" t="str">
        <f>IF(データ入力!D361="","",データ入力!D361)</f>
        <v/>
      </c>
      <c r="L363" s="208" t="str">
        <f>IF(データ入力!F361="","","R")</f>
        <v/>
      </c>
      <c r="M363" s="214" t="str">
        <f>IF(データ入力!F361="","",MID(データ入力!F361,2,2)&amp;MID(データ入力!F361,4,2)&amp;MID(データ入力!F361,6,2))</f>
        <v/>
      </c>
      <c r="N363" s="214" t="str">
        <f>IF(データ入力!Q361="","",データ入力!Q361)</f>
        <v/>
      </c>
      <c r="O363" s="215" t="str">
        <f>IF(データ入力!L361="","",データ入力!L361)</f>
        <v/>
      </c>
      <c r="P363" s="216" t="str">
        <f>IF(データ入力!T361=0,"",データ入力!T361)</f>
        <v/>
      </c>
      <c r="Q363" s="259"/>
    </row>
    <row r="364" spans="1:17" ht="27.75" customHeight="1" x14ac:dyDescent="0.15">
      <c r="A364" s="227">
        <v>361</v>
      </c>
      <c r="B364" s="209" t="str">
        <f>IF(データ入力!B362="","",(データ入力!B362))</f>
        <v/>
      </c>
      <c r="C364" s="210" t="str">
        <f>IF(データ入力!N362="","",データ入力!N362)</f>
        <v/>
      </c>
      <c r="D364" s="211" t="str">
        <f>IF(データ入力!P362="","",データ入力!P362)</f>
        <v/>
      </c>
      <c r="E364" s="210" t="str">
        <f>IF(データ入力!C362="","",データ入力!C362)</f>
        <v/>
      </c>
      <c r="F364" s="212" t="str">
        <f>IF(データ入力!H362="","",データ入力!H362)</f>
        <v/>
      </c>
      <c r="G364" s="212" t="str">
        <f>IF(データ入力!G362="","",データ入力!G362)</f>
        <v/>
      </c>
      <c r="H364" s="208" t="str">
        <f>IF(データ入力!J362="","",IF(LEFT(データ入力!J362,1)="3","S",IF(LEFT(データ入力!J362,1)="4","H","R")))</f>
        <v/>
      </c>
      <c r="I364" s="213" t="str">
        <f>IF(データ入力!J362="","",MID(データ入力!J362,2,2)&amp;MID(データ入力!J362,4,2)&amp;MID(データ入力!J362,6,2))</f>
        <v/>
      </c>
      <c r="J364" s="213" t="str">
        <f>IF(データ入力!I362="","",データ入力!I362)</f>
        <v/>
      </c>
      <c r="K364" s="208" t="str">
        <f>IF(データ入力!D362="","",データ入力!D362)</f>
        <v/>
      </c>
      <c r="L364" s="208" t="str">
        <f>IF(データ入力!F362="","","R")</f>
        <v/>
      </c>
      <c r="M364" s="214" t="str">
        <f>IF(データ入力!F362="","",MID(データ入力!F362,2,2)&amp;MID(データ入力!F362,4,2)&amp;MID(データ入力!F362,6,2))</f>
        <v/>
      </c>
      <c r="N364" s="214" t="str">
        <f>IF(データ入力!Q362="","",データ入力!Q362)</f>
        <v/>
      </c>
      <c r="O364" s="215" t="str">
        <f>IF(データ入力!L362="","",データ入力!L362)</f>
        <v/>
      </c>
      <c r="P364" s="216" t="str">
        <f>IF(データ入力!T362=0,"",データ入力!T362)</f>
        <v/>
      </c>
      <c r="Q364" s="259"/>
    </row>
    <row r="365" spans="1:17" ht="27.75" customHeight="1" x14ac:dyDescent="0.15">
      <c r="A365" s="227">
        <v>362</v>
      </c>
      <c r="B365" s="209" t="str">
        <f>IF(データ入力!B363="","",(データ入力!B363))</f>
        <v/>
      </c>
      <c r="C365" s="210" t="str">
        <f>IF(データ入力!N363="","",データ入力!N363)</f>
        <v/>
      </c>
      <c r="D365" s="211" t="str">
        <f>IF(データ入力!P363="","",データ入力!P363)</f>
        <v/>
      </c>
      <c r="E365" s="210" t="str">
        <f>IF(データ入力!C363="","",データ入力!C363)</f>
        <v/>
      </c>
      <c r="F365" s="212" t="str">
        <f>IF(データ入力!H363="","",データ入力!H363)</f>
        <v/>
      </c>
      <c r="G365" s="212" t="str">
        <f>IF(データ入力!G363="","",データ入力!G363)</f>
        <v/>
      </c>
      <c r="H365" s="208" t="str">
        <f>IF(データ入力!J363="","",IF(LEFT(データ入力!J363,1)="3","S",IF(LEFT(データ入力!J363,1)="4","H","R")))</f>
        <v/>
      </c>
      <c r="I365" s="213" t="str">
        <f>IF(データ入力!J363="","",MID(データ入力!J363,2,2)&amp;MID(データ入力!J363,4,2)&amp;MID(データ入力!J363,6,2))</f>
        <v/>
      </c>
      <c r="J365" s="213" t="str">
        <f>IF(データ入力!I363="","",データ入力!I363)</f>
        <v/>
      </c>
      <c r="K365" s="208" t="str">
        <f>IF(データ入力!D363="","",データ入力!D363)</f>
        <v/>
      </c>
      <c r="L365" s="208" t="str">
        <f>IF(データ入力!F363="","","R")</f>
        <v/>
      </c>
      <c r="M365" s="214" t="str">
        <f>IF(データ入力!F363="","",MID(データ入力!F363,2,2)&amp;MID(データ入力!F363,4,2)&amp;MID(データ入力!F363,6,2))</f>
        <v/>
      </c>
      <c r="N365" s="214" t="str">
        <f>IF(データ入力!Q363="","",データ入力!Q363)</f>
        <v/>
      </c>
      <c r="O365" s="215" t="str">
        <f>IF(データ入力!L363="","",データ入力!L363)</f>
        <v/>
      </c>
      <c r="P365" s="216" t="str">
        <f>IF(データ入力!T363=0,"",データ入力!T363)</f>
        <v/>
      </c>
      <c r="Q365" s="259"/>
    </row>
    <row r="366" spans="1:17" ht="27.75" customHeight="1" x14ac:dyDescent="0.15">
      <c r="A366" s="227">
        <v>363</v>
      </c>
      <c r="B366" s="209" t="str">
        <f>IF(データ入力!B364="","",(データ入力!B364))</f>
        <v/>
      </c>
      <c r="C366" s="210" t="str">
        <f>IF(データ入力!N364="","",データ入力!N364)</f>
        <v/>
      </c>
      <c r="D366" s="211" t="str">
        <f>IF(データ入力!P364="","",データ入力!P364)</f>
        <v/>
      </c>
      <c r="E366" s="210" t="str">
        <f>IF(データ入力!C364="","",データ入力!C364)</f>
        <v/>
      </c>
      <c r="F366" s="212" t="str">
        <f>IF(データ入力!H364="","",データ入力!H364)</f>
        <v/>
      </c>
      <c r="G366" s="212" t="str">
        <f>IF(データ入力!G364="","",データ入力!G364)</f>
        <v/>
      </c>
      <c r="H366" s="208" t="str">
        <f>IF(データ入力!J364="","",IF(LEFT(データ入力!J364,1)="3","S",IF(LEFT(データ入力!J364,1)="4","H","R")))</f>
        <v/>
      </c>
      <c r="I366" s="213" t="str">
        <f>IF(データ入力!J364="","",MID(データ入力!J364,2,2)&amp;MID(データ入力!J364,4,2)&amp;MID(データ入力!J364,6,2))</f>
        <v/>
      </c>
      <c r="J366" s="213" t="str">
        <f>IF(データ入力!I364="","",データ入力!I364)</f>
        <v/>
      </c>
      <c r="K366" s="208" t="str">
        <f>IF(データ入力!D364="","",データ入力!D364)</f>
        <v/>
      </c>
      <c r="L366" s="208" t="str">
        <f>IF(データ入力!F364="","","R")</f>
        <v/>
      </c>
      <c r="M366" s="214" t="str">
        <f>IF(データ入力!F364="","",MID(データ入力!F364,2,2)&amp;MID(データ入力!F364,4,2)&amp;MID(データ入力!F364,6,2))</f>
        <v/>
      </c>
      <c r="N366" s="214" t="str">
        <f>IF(データ入力!Q364="","",データ入力!Q364)</f>
        <v/>
      </c>
      <c r="O366" s="215" t="str">
        <f>IF(データ入力!L364="","",データ入力!L364)</f>
        <v/>
      </c>
      <c r="P366" s="216" t="str">
        <f>IF(データ入力!T364=0,"",データ入力!T364)</f>
        <v/>
      </c>
      <c r="Q366" s="259"/>
    </row>
    <row r="367" spans="1:17" ht="27.75" customHeight="1" x14ac:dyDescent="0.15">
      <c r="A367" s="227">
        <v>364</v>
      </c>
      <c r="B367" s="209" t="str">
        <f>IF(データ入力!B365="","",(データ入力!B365))</f>
        <v/>
      </c>
      <c r="C367" s="210" t="str">
        <f>IF(データ入力!N365="","",データ入力!N365)</f>
        <v/>
      </c>
      <c r="D367" s="211" t="str">
        <f>IF(データ入力!P365="","",データ入力!P365)</f>
        <v/>
      </c>
      <c r="E367" s="210" t="str">
        <f>IF(データ入力!C365="","",データ入力!C365)</f>
        <v/>
      </c>
      <c r="F367" s="212" t="str">
        <f>IF(データ入力!H365="","",データ入力!H365)</f>
        <v/>
      </c>
      <c r="G367" s="212" t="str">
        <f>IF(データ入力!G365="","",データ入力!G365)</f>
        <v/>
      </c>
      <c r="H367" s="208" t="str">
        <f>IF(データ入力!J365="","",IF(LEFT(データ入力!J365,1)="3","S",IF(LEFT(データ入力!J365,1)="4","H","R")))</f>
        <v/>
      </c>
      <c r="I367" s="213" t="str">
        <f>IF(データ入力!J365="","",MID(データ入力!J365,2,2)&amp;MID(データ入力!J365,4,2)&amp;MID(データ入力!J365,6,2))</f>
        <v/>
      </c>
      <c r="J367" s="213" t="str">
        <f>IF(データ入力!I365="","",データ入力!I365)</f>
        <v/>
      </c>
      <c r="K367" s="208" t="str">
        <f>IF(データ入力!D365="","",データ入力!D365)</f>
        <v/>
      </c>
      <c r="L367" s="208" t="str">
        <f>IF(データ入力!F365="","","R")</f>
        <v/>
      </c>
      <c r="M367" s="214" t="str">
        <f>IF(データ入力!F365="","",MID(データ入力!F365,2,2)&amp;MID(データ入力!F365,4,2)&amp;MID(データ入力!F365,6,2))</f>
        <v/>
      </c>
      <c r="N367" s="214" t="str">
        <f>IF(データ入力!Q365="","",データ入力!Q365)</f>
        <v/>
      </c>
      <c r="O367" s="215" t="str">
        <f>IF(データ入力!L365="","",データ入力!L365)</f>
        <v/>
      </c>
      <c r="P367" s="216" t="str">
        <f>IF(データ入力!T365=0,"",データ入力!T365)</f>
        <v/>
      </c>
      <c r="Q367" s="259"/>
    </row>
    <row r="368" spans="1:17" ht="27.75" customHeight="1" x14ac:dyDescent="0.15">
      <c r="A368" s="227">
        <v>365</v>
      </c>
      <c r="B368" s="209" t="str">
        <f>IF(データ入力!B366="","",(データ入力!B366))</f>
        <v/>
      </c>
      <c r="C368" s="210" t="str">
        <f>IF(データ入力!N366="","",データ入力!N366)</f>
        <v/>
      </c>
      <c r="D368" s="211" t="str">
        <f>IF(データ入力!P366="","",データ入力!P366)</f>
        <v/>
      </c>
      <c r="E368" s="210" t="str">
        <f>IF(データ入力!C366="","",データ入力!C366)</f>
        <v/>
      </c>
      <c r="F368" s="212" t="str">
        <f>IF(データ入力!H366="","",データ入力!H366)</f>
        <v/>
      </c>
      <c r="G368" s="212" t="str">
        <f>IF(データ入力!G366="","",データ入力!G366)</f>
        <v/>
      </c>
      <c r="H368" s="208" t="str">
        <f>IF(データ入力!J366="","",IF(LEFT(データ入力!J366,1)="3","S",IF(LEFT(データ入力!J366,1)="4","H","R")))</f>
        <v/>
      </c>
      <c r="I368" s="213" t="str">
        <f>IF(データ入力!J366="","",MID(データ入力!J366,2,2)&amp;MID(データ入力!J366,4,2)&amp;MID(データ入力!J366,6,2))</f>
        <v/>
      </c>
      <c r="J368" s="213" t="str">
        <f>IF(データ入力!I366="","",データ入力!I366)</f>
        <v/>
      </c>
      <c r="K368" s="208" t="str">
        <f>IF(データ入力!D366="","",データ入力!D366)</f>
        <v/>
      </c>
      <c r="L368" s="208" t="str">
        <f>IF(データ入力!F366="","","R")</f>
        <v/>
      </c>
      <c r="M368" s="214" t="str">
        <f>IF(データ入力!F366="","",MID(データ入力!F366,2,2)&amp;MID(データ入力!F366,4,2)&amp;MID(データ入力!F366,6,2))</f>
        <v/>
      </c>
      <c r="N368" s="214" t="str">
        <f>IF(データ入力!Q366="","",データ入力!Q366)</f>
        <v/>
      </c>
      <c r="O368" s="215" t="str">
        <f>IF(データ入力!L366="","",データ入力!L366)</f>
        <v/>
      </c>
      <c r="P368" s="216" t="str">
        <f>IF(データ入力!T366=0,"",データ入力!T366)</f>
        <v/>
      </c>
      <c r="Q368" s="259"/>
    </row>
    <row r="369" spans="1:17" ht="27.75" customHeight="1" x14ac:dyDescent="0.15">
      <c r="A369" s="227">
        <v>366</v>
      </c>
      <c r="B369" s="209" t="str">
        <f>IF(データ入力!B367="","",(データ入力!B367))</f>
        <v/>
      </c>
      <c r="C369" s="210" t="str">
        <f>IF(データ入力!N367="","",データ入力!N367)</f>
        <v/>
      </c>
      <c r="D369" s="211" t="str">
        <f>IF(データ入力!P367="","",データ入力!P367)</f>
        <v/>
      </c>
      <c r="E369" s="210" t="str">
        <f>IF(データ入力!C367="","",データ入力!C367)</f>
        <v/>
      </c>
      <c r="F369" s="212" t="str">
        <f>IF(データ入力!H367="","",データ入力!H367)</f>
        <v/>
      </c>
      <c r="G369" s="212" t="str">
        <f>IF(データ入力!G367="","",データ入力!G367)</f>
        <v/>
      </c>
      <c r="H369" s="208" t="str">
        <f>IF(データ入力!J367="","",IF(LEFT(データ入力!J367,1)="3","S",IF(LEFT(データ入力!J367,1)="4","H","R")))</f>
        <v/>
      </c>
      <c r="I369" s="213" t="str">
        <f>IF(データ入力!J367="","",MID(データ入力!J367,2,2)&amp;MID(データ入力!J367,4,2)&amp;MID(データ入力!J367,6,2))</f>
        <v/>
      </c>
      <c r="J369" s="213" t="str">
        <f>IF(データ入力!I367="","",データ入力!I367)</f>
        <v/>
      </c>
      <c r="K369" s="208" t="str">
        <f>IF(データ入力!D367="","",データ入力!D367)</f>
        <v/>
      </c>
      <c r="L369" s="208" t="str">
        <f>IF(データ入力!F367="","","R")</f>
        <v/>
      </c>
      <c r="M369" s="214" t="str">
        <f>IF(データ入力!F367="","",MID(データ入力!F367,2,2)&amp;MID(データ入力!F367,4,2)&amp;MID(データ入力!F367,6,2))</f>
        <v/>
      </c>
      <c r="N369" s="214" t="str">
        <f>IF(データ入力!Q367="","",データ入力!Q367)</f>
        <v/>
      </c>
      <c r="O369" s="215" t="str">
        <f>IF(データ入力!L367="","",データ入力!L367)</f>
        <v/>
      </c>
      <c r="P369" s="216" t="str">
        <f>IF(データ入力!T367=0,"",データ入力!T367)</f>
        <v/>
      </c>
      <c r="Q369" s="259"/>
    </row>
    <row r="370" spans="1:17" ht="27.75" customHeight="1" x14ac:dyDescent="0.15">
      <c r="A370" s="227">
        <v>367</v>
      </c>
      <c r="B370" s="209" t="str">
        <f>IF(データ入力!B368="","",(データ入力!B368))</f>
        <v/>
      </c>
      <c r="C370" s="210" t="str">
        <f>IF(データ入力!N368="","",データ入力!N368)</f>
        <v/>
      </c>
      <c r="D370" s="211" t="str">
        <f>IF(データ入力!P368="","",データ入力!P368)</f>
        <v/>
      </c>
      <c r="E370" s="210" t="str">
        <f>IF(データ入力!C368="","",データ入力!C368)</f>
        <v/>
      </c>
      <c r="F370" s="212" t="str">
        <f>IF(データ入力!H368="","",データ入力!H368)</f>
        <v/>
      </c>
      <c r="G370" s="212" t="str">
        <f>IF(データ入力!G368="","",データ入力!G368)</f>
        <v/>
      </c>
      <c r="H370" s="208" t="str">
        <f>IF(データ入力!J368="","",IF(LEFT(データ入力!J368,1)="3","S",IF(LEFT(データ入力!J368,1)="4","H","R")))</f>
        <v/>
      </c>
      <c r="I370" s="213" t="str">
        <f>IF(データ入力!J368="","",MID(データ入力!J368,2,2)&amp;MID(データ入力!J368,4,2)&amp;MID(データ入力!J368,6,2))</f>
        <v/>
      </c>
      <c r="J370" s="213" t="str">
        <f>IF(データ入力!I368="","",データ入力!I368)</f>
        <v/>
      </c>
      <c r="K370" s="208" t="str">
        <f>IF(データ入力!D368="","",データ入力!D368)</f>
        <v/>
      </c>
      <c r="L370" s="208" t="str">
        <f>IF(データ入力!F368="","","R")</f>
        <v/>
      </c>
      <c r="M370" s="214" t="str">
        <f>IF(データ入力!F368="","",MID(データ入力!F368,2,2)&amp;MID(データ入力!F368,4,2)&amp;MID(データ入力!F368,6,2))</f>
        <v/>
      </c>
      <c r="N370" s="214" t="str">
        <f>IF(データ入力!Q368="","",データ入力!Q368)</f>
        <v/>
      </c>
      <c r="O370" s="215" t="str">
        <f>IF(データ入力!L368="","",データ入力!L368)</f>
        <v/>
      </c>
      <c r="P370" s="216" t="str">
        <f>IF(データ入力!T368=0,"",データ入力!T368)</f>
        <v/>
      </c>
      <c r="Q370" s="259"/>
    </row>
    <row r="371" spans="1:17" ht="27.75" customHeight="1" x14ac:dyDescent="0.15">
      <c r="A371" s="227">
        <v>368</v>
      </c>
      <c r="B371" s="209" t="str">
        <f>IF(データ入力!B369="","",(データ入力!B369))</f>
        <v/>
      </c>
      <c r="C371" s="210" t="str">
        <f>IF(データ入力!N369="","",データ入力!N369)</f>
        <v/>
      </c>
      <c r="D371" s="211" t="str">
        <f>IF(データ入力!P369="","",データ入力!P369)</f>
        <v/>
      </c>
      <c r="E371" s="210" t="str">
        <f>IF(データ入力!C369="","",データ入力!C369)</f>
        <v/>
      </c>
      <c r="F371" s="212" t="str">
        <f>IF(データ入力!H369="","",データ入力!H369)</f>
        <v/>
      </c>
      <c r="G371" s="212" t="str">
        <f>IF(データ入力!G369="","",データ入力!G369)</f>
        <v/>
      </c>
      <c r="H371" s="208" t="str">
        <f>IF(データ入力!J369="","",IF(LEFT(データ入力!J369,1)="3","S",IF(LEFT(データ入力!J369,1)="4","H","R")))</f>
        <v/>
      </c>
      <c r="I371" s="213" t="str">
        <f>IF(データ入力!J369="","",MID(データ入力!J369,2,2)&amp;MID(データ入力!J369,4,2)&amp;MID(データ入力!J369,6,2))</f>
        <v/>
      </c>
      <c r="J371" s="213" t="str">
        <f>IF(データ入力!I369="","",データ入力!I369)</f>
        <v/>
      </c>
      <c r="K371" s="208" t="str">
        <f>IF(データ入力!D369="","",データ入力!D369)</f>
        <v/>
      </c>
      <c r="L371" s="208" t="str">
        <f>IF(データ入力!F369="","","R")</f>
        <v/>
      </c>
      <c r="M371" s="214" t="str">
        <f>IF(データ入力!F369="","",MID(データ入力!F369,2,2)&amp;MID(データ入力!F369,4,2)&amp;MID(データ入力!F369,6,2))</f>
        <v/>
      </c>
      <c r="N371" s="214" t="str">
        <f>IF(データ入力!Q369="","",データ入力!Q369)</f>
        <v/>
      </c>
      <c r="O371" s="215" t="str">
        <f>IF(データ入力!L369="","",データ入力!L369)</f>
        <v/>
      </c>
      <c r="P371" s="216" t="str">
        <f>IF(データ入力!T369=0,"",データ入力!T369)</f>
        <v/>
      </c>
      <c r="Q371" s="259"/>
    </row>
    <row r="372" spans="1:17" ht="27.75" customHeight="1" x14ac:dyDescent="0.15">
      <c r="A372" s="227">
        <v>369</v>
      </c>
      <c r="B372" s="209" t="str">
        <f>IF(データ入力!B370="","",(データ入力!B370))</f>
        <v/>
      </c>
      <c r="C372" s="210" t="str">
        <f>IF(データ入力!N370="","",データ入力!N370)</f>
        <v/>
      </c>
      <c r="D372" s="211" t="str">
        <f>IF(データ入力!P370="","",データ入力!P370)</f>
        <v/>
      </c>
      <c r="E372" s="210" t="str">
        <f>IF(データ入力!C370="","",データ入力!C370)</f>
        <v/>
      </c>
      <c r="F372" s="212" t="str">
        <f>IF(データ入力!H370="","",データ入力!H370)</f>
        <v/>
      </c>
      <c r="G372" s="212" t="str">
        <f>IF(データ入力!G370="","",データ入力!G370)</f>
        <v/>
      </c>
      <c r="H372" s="208" t="str">
        <f>IF(データ入力!J370="","",IF(LEFT(データ入力!J370,1)="3","S",IF(LEFT(データ入力!J370,1)="4","H","R")))</f>
        <v/>
      </c>
      <c r="I372" s="213" t="str">
        <f>IF(データ入力!J370="","",MID(データ入力!J370,2,2)&amp;MID(データ入力!J370,4,2)&amp;MID(データ入力!J370,6,2))</f>
        <v/>
      </c>
      <c r="J372" s="213" t="str">
        <f>IF(データ入力!I370="","",データ入力!I370)</f>
        <v/>
      </c>
      <c r="K372" s="208" t="str">
        <f>IF(データ入力!D370="","",データ入力!D370)</f>
        <v/>
      </c>
      <c r="L372" s="208" t="str">
        <f>IF(データ入力!F370="","","R")</f>
        <v/>
      </c>
      <c r="M372" s="214" t="str">
        <f>IF(データ入力!F370="","",MID(データ入力!F370,2,2)&amp;MID(データ入力!F370,4,2)&amp;MID(データ入力!F370,6,2))</f>
        <v/>
      </c>
      <c r="N372" s="214" t="str">
        <f>IF(データ入力!Q370="","",データ入力!Q370)</f>
        <v/>
      </c>
      <c r="O372" s="215" t="str">
        <f>IF(データ入力!L370="","",データ入力!L370)</f>
        <v/>
      </c>
      <c r="P372" s="216" t="str">
        <f>IF(データ入力!T370=0,"",データ入力!T370)</f>
        <v/>
      </c>
      <c r="Q372" s="259"/>
    </row>
    <row r="373" spans="1:17" ht="27.75" customHeight="1" x14ac:dyDescent="0.15">
      <c r="A373" s="227">
        <v>370</v>
      </c>
      <c r="B373" s="209" t="str">
        <f>IF(データ入力!B371="","",(データ入力!B371))</f>
        <v/>
      </c>
      <c r="C373" s="210" t="str">
        <f>IF(データ入力!N371="","",データ入力!N371)</f>
        <v/>
      </c>
      <c r="D373" s="211" t="str">
        <f>IF(データ入力!P371="","",データ入力!P371)</f>
        <v/>
      </c>
      <c r="E373" s="210" t="str">
        <f>IF(データ入力!C371="","",データ入力!C371)</f>
        <v/>
      </c>
      <c r="F373" s="212" t="str">
        <f>IF(データ入力!H371="","",データ入力!H371)</f>
        <v/>
      </c>
      <c r="G373" s="212" t="str">
        <f>IF(データ入力!G371="","",データ入力!G371)</f>
        <v/>
      </c>
      <c r="H373" s="208" t="str">
        <f>IF(データ入力!J371="","",IF(LEFT(データ入力!J371,1)="3","S",IF(LEFT(データ入力!J371,1)="4","H","R")))</f>
        <v/>
      </c>
      <c r="I373" s="213" t="str">
        <f>IF(データ入力!J371="","",MID(データ入力!J371,2,2)&amp;MID(データ入力!J371,4,2)&amp;MID(データ入力!J371,6,2))</f>
        <v/>
      </c>
      <c r="J373" s="213" t="str">
        <f>IF(データ入力!I371="","",データ入力!I371)</f>
        <v/>
      </c>
      <c r="K373" s="208" t="str">
        <f>IF(データ入力!D371="","",データ入力!D371)</f>
        <v/>
      </c>
      <c r="L373" s="208" t="str">
        <f>IF(データ入力!F371="","","R")</f>
        <v/>
      </c>
      <c r="M373" s="214" t="str">
        <f>IF(データ入力!F371="","",MID(データ入力!F371,2,2)&amp;MID(データ入力!F371,4,2)&amp;MID(データ入力!F371,6,2))</f>
        <v/>
      </c>
      <c r="N373" s="214" t="str">
        <f>IF(データ入力!Q371="","",データ入力!Q371)</f>
        <v/>
      </c>
      <c r="O373" s="215" t="str">
        <f>IF(データ入力!L371="","",データ入力!L371)</f>
        <v/>
      </c>
      <c r="P373" s="216" t="str">
        <f>IF(データ入力!T371=0,"",データ入力!T371)</f>
        <v/>
      </c>
      <c r="Q373" s="259"/>
    </row>
    <row r="374" spans="1:17" ht="27.75" customHeight="1" x14ac:dyDescent="0.15">
      <c r="A374" s="227">
        <v>371</v>
      </c>
      <c r="B374" s="209" t="str">
        <f>IF(データ入力!B372="","",(データ入力!B372))</f>
        <v/>
      </c>
      <c r="C374" s="210" t="str">
        <f>IF(データ入力!N372="","",データ入力!N372)</f>
        <v/>
      </c>
      <c r="D374" s="211" t="str">
        <f>IF(データ入力!P372="","",データ入力!P372)</f>
        <v/>
      </c>
      <c r="E374" s="210" t="str">
        <f>IF(データ入力!C372="","",データ入力!C372)</f>
        <v/>
      </c>
      <c r="F374" s="212" t="str">
        <f>IF(データ入力!H372="","",データ入力!H372)</f>
        <v/>
      </c>
      <c r="G374" s="212" t="str">
        <f>IF(データ入力!G372="","",データ入力!G372)</f>
        <v/>
      </c>
      <c r="H374" s="208" t="str">
        <f>IF(データ入力!J372="","",IF(LEFT(データ入力!J372,1)="3","S",IF(LEFT(データ入力!J372,1)="4","H","R")))</f>
        <v/>
      </c>
      <c r="I374" s="213" t="str">
        <f>IF(データ入力!J372="","",MID(データ入力!J372,2,2)&amp;MID(データ入力!J372,4,2)&amp;MID(データ入力!J372,6,2))</f>
        <v/>
      </c>
      <c r="J374" s="213" t="str">
        <f>IF(データ入力!I372="","",データ入力!I372)</f>
        <v/>
      </c>
      <c r="K374" s="208" t="str">
        <f>IF(データ入力!D372="","",データ入力!D372)</f>
        <v/>
      </c>
      <c r="L374" s="208" t="str">
        <f>IF(データ入力!F372="","","R")</f>
        <v/>
      </c>
      <c r="M374" s="214" t="str">
        <f>IF(データ入力!F372="","",MID(データ入力!F372,2,2)&amp;MID(データ入力!F372,4,2)&amp;MID(データ入力!F372,6,2))</f>
        <v/>
      </c>
      <c r="N374" s="214" t="str">
        <f>IF(データ入力!Q372="","",データ入力!Q372)</f>
        <v/>
      </c>
      <c r="O374" s="215" t="str">
        <f>IF(データ入力!L372="","",データ入力!L372)</f>
        <v/>
      </c>
      <c r="P374" s="216" t="str">
        <f>IF(データ入力!T372=0,"",データ入力!T372)</f>
        <v/>
      </c>
      <c r="Q374" s="259"/>
    </row>
    <row r="375" spans="1:17" ht="27.75" customHeight="1" x14ac:dyDescent="0.15">
      <c r="A375" s="227">
        <v>372</v>
      </c>
      <c r="B375" s="209" t="str">
        <f>IF(データ入力!B373="","",(データ入力!B373))</f>
        <v/>
      </c>
      <c r="C375" s="210" t="str">
        <f>IF(データ入力!N373="","",データ入力!N373)</f>
        <v/>
      </c>
      <c r="D375" s="211" t="str">
        <f>IF(データ入力!P373="","",データ入力!P373)</f>
        <v/>
      </c>
      <c r="E375" s="210" t="str">
        <f>IF(データ入力!C373="","",データ入力!C373)</f>
        <v/>
      </c>
      <c r="F375" s="212" t="str">
        <f>IF(データ入力!H373="","",データ入力!H373)</f>
        <v/>
      </c>
      <c r="G375" s="212" t="str">
        <f>IF(データ入力!G373="","",データ入力!G373)</f>
        <v/>
      </c>
      <c r="H375" s="208" t="str">
        <f>IF(データ入力!J373="","",IF(LEFT(データ入力!J373,1)="3","S",IF(LEFT(データ入力!J373,1)="4","H","R")))</f>
        <v/>
      </c>
      <c r="I375" s="213" t="str">
        <f>IF(データ入力!J373="","",MID(データ入力!J373,2,2)&amp;MID(データ入力!J373,4,2)&amp;MID(データ入力!J373,6,2))</f>
        <v/>
      </c>
      <c r="J375" s="213" t="str">
        <f>IF(データ入力!I373="","",データ入力!I373)</f>
        <v/>
      </c>
      <c r="K375" s="208" t="str">
        <f>IF(データ入力!D373="","",データ入力!D373)</f>
        <v/>
      </c>
      <c r="L375" s="208" t="str">
        <f>IF(データ入力!F373="","","R")</f>
        <v/>
      </c>
      <c r="M375" s="214" t="str">
        <f>IF(データ入力!F373="","",MID(データ入力!F373,2,2)&amp;MID(データ入力!F373,4,2)&amp;MID(データ入力!F373,6,2))</f>
        <v/>
      </c>
      <c r="N375" s="214" t="str">
        <f>IF(データ入力!Q373="","",データ入力!Q373)</f>
        <v/>
      </c>
      <c r="O375" s="215" t="str">
        <f>IF(データ入力!L373="","",データ入力!L373)</f>
        <v/>
      </c>
      <c r="P375" s="216" t="str">
        <f>IF(データ入力!T373=0,"",データ入力!T373)</f>
        <v/>
      </c>
      <c r="Q375" s="259"/>
    </row>
    <row r="376" spans="1:17" ht="27.75" customHeight="1" x14ac:dyDescent="0.15">
      <c r="A376" s="227">
        <v>373</v>
      </c>
      <c r="B376" s="209" t="str">
        <f>IF(データ入力!B374="","",(データ入力!B374))</f>
        <v/>
      </c>
      <c r="C376" s="210" t="str">
        <f>IF(データ入力!N374="","",データ入力!N374)</f>
        <v/>
      </c>
      <c r="D376" s="211" t="str">
        <f>IF(データ入力!P374="","",データ入力!P374)</f>
        <v/>
      </c>
      <c r="E376" s="210" t="str">
        <f>IF(データ入力!C374="","",データ入力!C374)</f>
        <v/>
      </c>
      <c r="F376" s="212" t="str">
        <f>IF(データ入力!H374="","",データ入力!H374)</f>
        <v/>
      </c>
      <c r="G376" s="212" t="str">
        <f>IF(データ入力!G374="","",データ入力!G374)</f>
        <v/>
      </c>
      <c r="H376" s="208" t="str">
        <f>IF(データ入力!J374="","",IF(LEFT(データ入力!J374,1)="3","S",IF(LEFT(データ入力!J374,1)="4","H","R")))</f>
        <v/>
      </c>
      <c r="I376" s="213" t="str">
        <f>IF(データ入力!J374="","",MID(データ入力!J374,2,2)&amp;MID(データ入力!J374,4,2)&amp;MID(データ入力!J374,6,2))</f>
        <v/>
      </c>
      <c r="J376" s="213" t="str">
        <f>IF(データ入力!I374="","",データ入力!I374)</f>
        <v/>
      </c>
      <c r="K376" s="208" t="str">
        <f>IF(データ入力!D374="","",データ入力!D374)</f>
        <v/>
      </c>
      <c r="L376" s="208" t="str">
        <f>IF(データ入力!F374="","","R")</f>
        <v/>
      </c>
      <c r="M376" s="214" t="str">
        <f>IF(データ入力!F374="","",MID(データ入力!F374,2,2)&amp;MID(データ入力!F374,4,2)&amp;MID(データ入力!F374,6,2))</f>
        <v/>
      </c>
      <c r="N376" s="214" t="str">
        <f>IF(データ入力!Q374="","",データ入力!Q374)</f>
        <v/>
      </c>
      <c r="O376" s="215" t="str">
        <f>IF(データ入力!L374="","",データ入力!L374)</f>
        <v/>
      </c>
      <c r="P376" s="216" t="str">
        <f>IF(データ入力!T374=0,"",データ入力!T374)</f>
        <v/>
      </c>
      <c r="Q376" s="259"/>
    </row>
    <row r="377" spans="1:17" ht="27.75" customHeight="1" x14ac:dyDescent="0.15">
      <c r="A377" s="227">
        <v>374</v>
      </c>
      <c r="B377" s="209" t="str">
        <f>IF(データ入力!B375="","",(データ入力!B375))</f>
        <v/>
      </c>
      <c r="C377" s="210" t="str">
        <f>IF(データ入力!N375="","",データ入力!N375)</f>
        <v/>
      </c>
      <c r="D377" s="211" t="str">
        <f>IF(データ入力!P375="","",データ入力!P375)</f>
        <v/>
      </c>
      <c r="E377" s="210" t="str">
        <f>IF(データ入力!C375="","",データ入力!C375)</f>
        <v/>
      </c>
      <c r="F377" s="212" t="str">
        <f>IF(データ入力!H375="","",データ入力!H375)</f>
        <v/>
      </c>
      <c r="G377" s="212" t="str">
        <f>IF(データ入力!G375="","",データ入力!G375)</f>
        <v/>
      </c>
      <c r="H377" s="208" t="str">
        <f>IF(データ入力!J375="","",IF(LEFT(データ入力!J375,1)="3","S",IF(LEFT(データ入力!J375,1)="4","H","R")))</f>
        <v/>
      </c>
      <c r="I377" s="213" t="str">
        <f>IF(データ入力!J375="","",MID(データ入力!J375,2,2)&amp;MID(データ入力!J375,4,2)&amp;MID(データ入力!J375,6,2))</f>
        <v/>
      </c>
      <c r="J377" s="213" t="str">
        <f>IF(データ入力!I375="","",データ入力!I375)</f>
        <v/>
      </c>
      <c r="K377" s="208" t="str">
        <f>IF(データ入力!D375="","",データ入力!D375)</f>
        <v/>
      </c>
      <c r="L377" s="208" t="str">
        <f>IF(データ入力!F375="","","R")</f>
        <v/>
      </c>
      <c r="M377" s="214" t="str">
        <f>IF(データ入力!F375="","",MID(データ入力!F375,2,2)&amp;MID(データ入力!F375,4,2)&amp;MID(データ入力!F375,6,2))</f>
        <v/>
      </c>
      <c r="N377" s="214" t="str">
        <f>IF(データ入力!Q375="","",データ入力!Q375)</f>
        <v/>
      </c>
      <c r="O377" s="215" t="str">
        <f>IF(データ入力!L375="","",データ入力!L375)</f>
        <v/>
      </c>
      <c r="P377" s="216" t="str">
        <f>IF(データ入力!T375=0,"",データ入力!T375)</f>
        <v/>
      </c>
      <c r="Q377" s="259"/>
    </row>
    <row r="378" spans="1:17" ht="27.75" customHeight="1" x14ac:dyDescent="0.15">
      <c r="A378" s="227">
        <v>375</v>
      </c>
      <c r="B378" s="209" t="str">
        <f>IF(データ入力!B376="","",(データ入力!B376))</f>
        <v/>
      </c>
      <c r="C378" s="210" t="str">
        <f>IF(データ入力!N376="","",データ入力!N376)</f>
        <v/>
      </c>
      <c r="D378" s="211" t="str">
        <f>IF(データ入力!P376="","",データ入力!P376)</f>
        <v/>
      </c>
      <c r="E378" s="210" t="str">
        <f>IF(データ入力!C376="","",データ入力!C376)</f>
        <v/>
      </c>
      <c r="F378" s="212" t="str">
        <f>IF(データ入力!H376="","",データ入力!H376)</f>
        <v/>
      </c>
      <c r="G378" s="212" t="str">
        <f>IF(データ入力!G376="","",データ入力!G376)</f>
        <v/>
      </c>
      <c r="H378" s="208" t="str">
        <f>IF(データ入力!J376="","",IF(LEFT(データ入力!J376,1)="3","S",IF(LEFT(データ入力!J376,1)="4","H","R")))</f>
        <v/>
      </c>
      <c r="I378" s="213" t="str">
        <f>IF(データ入力!J376="","",MID(データ入力!J376,2,2)&amp;MID(データ入力!J376,4,2)&amp;MID(データ入力!J376,6,2))</f>
        <v/>
      </c>
      <c r="J378" s="213" t="str">
        <f>IF(データ入力!I376="","",データ入力!I376)</f>
        <v/>
      </c>
      <c r="K378" s="208" t="str">
        <f>IF(データ入力!D376="","",データ入力!D376)</f>
        <v/>
      </c>
      <c r="L378" s="208" t="str">
        <f>IF(データ入力!F376="","","R")</f>
        <v/>
      </c>
      <c r="M378" s="214" t="str">
        <f>IF(データ入力!F376="","",MID(データ入力!F376,2,2)&amp;MID(データ入力!F376,4,2)&amp;MID(データ入力!F376,6,2))</f>
        <v/>
      </c>
      <c r="N378" s="214" t="str">
        <f>IF(データ入力!Q376="","",データ入力!Q376)</f>
        <v/>
      </c>
      <c r="O378" s="215" t="str">
        <f>IF(データ入力!L376="","",データ入力!L376)</f>
        <v/>
      </c>
      <c r="P378" s="216" t="str">
        <f>IF(データ入力!T376=0,"",データ入力!T376)</f>
        <v/>
      </c>
      <c r="Q378" s="259"/>
    </row>
    <row r="379" spans="1:17" ht="27.75" customHeight="1" x14ac:dyDescent="0.15">
      <c r="A379" s="227">
        <v>376</v>
      </c>
      <c r="B379" s="209" t="str">
        <f>IF(データ入力!B377="","",(データ入力!B377))</f>
        <v/>
      </c>
      <c r="C379" s="210" t="str">
        <f>IF(データ入力!N377="","",データ入力!N377)</f>
        <v/>
      </c>
      <c r="D379" s="211" t="str">
        <f>IF(データ入力!P377="","",データ入力!P377)</f>
        <v/>
      </c>
      <c r="E379" s="210" t="str">
        <f>IF(データ入力!C377="","",データ入力!C377)</f>
        <v/>
      </c>
      <c r="F379" s="212" t="str">
        <f>IF(データ入力!H377="","",データ入力!H377)</f>
        <v/>
      </c>
      <c r="G379" s="212" t="str">
        <f>IF(データ入力!G377="","",データ入力!G377)</f>
        <v/>
      </c>
      <c r="H379" s="208" t="str">
        <f>IF(データ入力!J377="","",IF(LEFT(データ入力!J377,1)="3","S",IF(LEFT(データ入力!J377,1)="4","H","R")))</f>
        <v/>
      </c>
      <c r="I379" s="213" t="str">
        <f>IF(データ入力!J377="","",MID(データ入力!J377,2,2)&amp;MID(データ入力!J377,4,2)&amp;MID(データ入力!J377,6,2))</f>
        <v/>
      </c>
      <c r="J379" s="213" t="str">
        <f>IF(データ入力!I377="","",データ入力!I377)</f>
        <v/>
      </c>
      <c r="K379" s="208" t="str">
        <f>IF(データ入力!D377="","",データ入力!D377)</f>
        <v/>
      </c>
      <c r="L379" s="208" t="str">
        <f>IF(データ入力!F377="","","R")</f>
        <v/>
      </c>
      <c r="M379" s="214" t="str">
        <f>IF(データ入力!F377="","",MID(データ入力!F377,2,2)&amp;MID(データ入力!F377,4,2)&amp;MID(データ入力!F377,6,2))</f>
        <v/>
      </c>
      <c r="N379" s="214" t="str">
        <f>IF(データ入力!Q377="","",データ入力!Q377)</f>
        <v/>
      </c>
      <c r="O379" s="215" t="str">
        <f>IF(データ入力!L377="","",データ入力!L377)</f>
        <v/>
      </c>
      <c r="P379" s="216" t="str">
        <f>IF(データ入力!T377=0,"",データ入力!T377)</f>
        <v/>
      </c>
      <c r="Q379" s="259"/>
    </row>
    <row r="380" spans="1:17" ht="27.75" customHeight="1" x14ac:dyDescent="0.15">
      <c r="A380" s="227">
        <v>377</v>
      </c>
      <c r="B380" s="209" t="str">
        <f>IF(データ入力!B378="","",(データ入力!B378))</f>
        <v/>
      </c>
      <c r="C380" s="210" t="str">
        <f>IF(データ入力!N378="","",データ入力!N378)</f>
        <v/>
      </c>
      <c r="D380" s="211" t="str">
        <f>IF(データ入力!P378="","",データ入力!P378)</f>
        <v/>
      </c>
      <c r="E380" s="210" t="str">
        <f>IF(データ入力!C378="","",データ入力!C378)</f>
        <v/>
      </c>
      <c r="F380" s="212" t="str">
        <f>IF(データ入力!H378="","",データ入力!H378)</f>
        <v/>
      </c>
      <c r="G380" s="212" t="str">
        <f>IF(データ入力!G378="","",データ入力!G378)</f>
        <v/>
      </c>
      <c r="H380" s="208" t="str">
        <f>IF(データ入力!J378="","",IF(LEFT(データ入力!J378,1)="3","S",IF(LEFT(データ入力!J378,1)="4","H","R")))</f>
        <v/>
      </c>
      <c r="I380" s="213" t="str">
        <f>IF(データ入力!J378="","",MID(データ入力!J378,2,2)&amp;MID(データ入力!J378,4,2)&amp;MID(データ入力!J378,6,2))</f>
        <v/>
      </c>
      <c r="J380" s="213" t="str">
        <f>IF(データ入力!I378="","",データ入力!I378)</f>
        <v/>
      </c>
      <c r="K380" s="208" t="str">
        <f>IF(データ入力!D378="","",データ入力!D378)</f>
        <v/>
      </c>
      <c r="L380" s="208" t="str">
        <f>IF(データ入力!F378="","","R")</f>
        <v/>
      </c>
      <c r="M380" s="214" t="str">
        <f>IF(データ入力!F378="","",MID(データ入力!F378,2,2)&amp;MID(データ入力!F378,4,2)&amp;MID(データ入力!F378,6,2))</f>
        <v/>
      </c>
      <c r="N380" s="214" t="str">
        <f>IF(データ入力!Q378="","",データ入力!Q378)</f>
        <v/>
      </c>
      <c r="O380" s="215" t="str">
        <f>IF(データ入力!L378="","",データ入力!L378)</f>
        <v/>
      </c>
      <c r="P380" s="216" t="str">
        <f>IF(データ入力!T378=0,"",データ入力!T378)</f>
        <v/>
      </c>
      <c r="Q380" s="259"/>
    </row>
    <row r="381" spans="1:17" ht="27.75" customHeight="1" x14ac:dyDescent="0.15">
      <c r="A381" s="227">
        <v>378</v>
      </c>
      <c r="B381" s="209" t="str">
        <f>IF(データ入力!B379="","",(データ入力!B379))</f>
        <v/>
      </c>
      <c r="C381" s="210" t="str">
        <f>IF(データ入力!N379="","",データ入力!N379)</f>
        <v/>
      </c>
      <c r="D381" s="211" t="str">
        <f>IF(データ入力!P379="","",データ入力!P379)</f>
        <v/>
      </c>
      <c r="E381" s="210" t="str">
        <f>IF(データ入力!C379="","",データ入力!C379)</f>
        <v/>
      </c>
      <c r="F381" s="212" t="str">
        <f>IF(データ入力!H379="","",データ入力!H379)</f>
        <v/>
      </c>
      <c r="G381" s="212" t="str">
        <f>IF(データ入力!G379="","",データ入力!G379)</f>
        <v/>
      </c>
      <c r="H381" s="208" t="str">
        <f>IF(データ入力!J379="","",IF(LEFT(データ入力!J379,1)="3","S",IF(LEFT(データ入力!J379,1)="4","H","R")))</f>
        <v/>
      </c>
      <c r="I381" s="213" t="str">
        <f>IF(データ入力!J379="","",MID(データ入力!J379,2,2)&amp;MID(データ入力!J379,4,2)&amp;MID(データ入力!J379,6,2))</f>
        <v/>
      </c>
      <c r="J381" s="213" t="str">
        <f>IF(データ入力!I379="","",データ入力!I379)</f>
        <v/>
      </c>
      <c r="K381" s="208" t="str">
        <f>IF(データ入力!D379="","",データ入力!D379)</f>
        <v/>
      </c>
      <c r="L381" s="208" t="str">
        <f>IF(データ入力!F379="","","R")</f>
        <v/>
      </c>
      <c r="M381" s="214" t="str">
        <f>IF(データ入力!F379="","",MID(データ入力!F379,2,2)&amp;MID(データ入力!F379,4,2)&amp;MID(データ入力!F379,6,2))</f>
        <v/>
      </c>
      <c r="N381" s="214" t="str">
        <f>IF(データ入力!Q379="","",データ入力!Q379)</f>
        <v/>
      </c>
      <c r="O381" s="215" t="str">
        <f>IF(データ入力!L379="","",データ入力!L379)</f>
        <v/>
      </c>
      <c r="P381" s="216" t="str">
        <f>IF(データ入力!T379=0,"",データ入力!T379)</f>
        <v/>
      </c>
      <c r="Q381" s="259"/>
    </row>
    <row r="382" spans="1:17" ht="27.75" customHeight="1" x14ac:dyDescent="0.15">
      <c r="A382" s="227">
        <v>379</v>
      </c>
      <c r="B382" s="209" t="str">
        <f>IF(データ入力!B380="","",(データ入力!B380))</f>
        <v/>
      </c>
      <c r="C382" s="210" t="str">
        <f>IF(データ入力!N380="","",データ入力!N380)</f>
        <v/>
      </c>
      <c r="D382" s="211" t="str">
        <f>IF(データ入力!P380="","",データ入力!P380)</f>
        <v/>
      </c>
      <c r="E382" s="210" t="str">
        <f>IF(データ入力!C380="","",データ入力!C380)</f>
        <v/>
      </c>
      <c r="F382" s="212" t="str">
        <f>IF(データ入力!H380="","",データ入力!H380)</f>
        <v/>
      </c>
      <c r="G382" s="212" t="str">
        <f>IF(データ入力!G380="","",データ入力!G380)</f>
        <v/>
      </c>
      <c r="H382" s="208" t="str">
        <f>IF(データ入力!J380="","",IF(LEFT(データ入力!J380,1)="3","S",IF(LEFT(データ入力!J380,1)="4","H","R")))</f>
        <v/>
      </c>
      <c r="I382" s="213" t="str">
        <f>IF(データ入力!J380="","",MID(データ入力!J380,2,2)&amp;MID(データ入力!J380,4,2)&amp;MID(データ入力!J380,6,2))</f>
        <v/>
      </c>
      <c r="J382" s="213" t="str">
        <f>IF(データ入力!I380="","",データ入力!I380)</f>
        <v/>
      </c>
      <c r="K382" s="208" t="str">
        <f>IF(データ入力!D380="","",データ入力!D380)</f>
        <v/>
      </c>
      <c r="L382" s="208" t="str">
        <f>IF(データ入力!F380="","","R")</f>
        <v/>
      </c>
      <c r="M382" s="214" t="str">
        <f>IF(データ入力!F380="","",MID(データ入力!F380,2,2)&amp;MID(データ入力!F380,4,2)&amp;MID(データ入力!F380,6,2))</f>
        <v/>
      </c>
      <c r="N382" s="214" t="str">
        <f>IF(データ入力!Q380="","",データ入力!Q380)</f>
        <v/>
      </c>
      <c r="O382" s="215" t="str">
        <f>IF(データ入力!L380="","",データ入力!L380)</f>
        <v/>
      </c>
      <c r="P382" s="216" t="str">
        <f>IF(データ入力!T380=0,"",データ入力!T380)</f>
        <v/>
      </c>
      <c r="Q382" s="259"/>
    </row>
    <row r="383" spans="1:17" ht="27.75" customHeight="1" x14ac:dyDescent="0.15">
      <c r="A383" s="227">
        <v>380</v>
      </c>
      <c r="B383" s="209" t="str">
        <f>IF(データ入力!B381="","",(データ入力!B381))</f>
        <v/>
      </c>
      <c r="C383" s="210" t="str">
        <f>IF(データ入力!N381="","",データ入力!N381)</f>
        <v/>
      </c>
      <c r="D383" s="211" t="str">
        <f>IF(データ入力!P381="","",データ入力!P381)</f>
        <v/>
      </c>
      <c r="E383" s="210" t="str">
        <f>IF(データ入力!C381="","",データ入力!C381)</f>
        <v/>
      </c>
      <c r="F383" s="212" t="str">
        <f>IF(データ入力!H381="","",データ入力!H381)</f>
        <v/>
      </c>
      <c r="G383" s="212" t="str">
        <f>IF(データ入力!G381="","",データ入力!G381)</f>
        <v/>
      </c>
      <c r="H383" s="208" t="str">
        <f>IF(データ入力!J381="","",IF(LEFT(データ入力!J381,1)="3","S",IF(LEFT(データ入力!J381,1)="4","H","R")))</f>
        <v/>
      </c>
      <c r="I383" s="213" t="str">
        <f>IF(データ入力!J381="","",MID(データ入力!J381,2,2)&amp;MID(データ入力!J381,4,2)&amp;MID(データ入力!J381,6,2))</f>
        <v/>
      </c>
      <c r="J383" s="213" t="str">
        <f>IF(データ入力!I381="","",データ入力!I381)</f>
        <v/>
      </c>
      <c r="K383" s="208" t="str">
        <f>IF(データ入力!D381="","",データ入力!D381)</f>
        <v/>
      </c>
      <c r="L383" s="208" t="str">
        <f>IF(データ入力!F381="","","R")</f>
        <v/>
      </c>
      <c r="M383" s="214" t="str">
        <f>IF(データ入力!F381="","",MID(データ入力!F381,2,2)&amp;MID(データ入力!F381,4,2)&amp;MID(データ入力!F381,6,2))</f>
        <v/>
      </c>
      <c r="N383" s="214" t="str">
        <f>IF(データ入力!Q381="","",データ入力!Q381)</f>
        <v/>
      </c>
      <c r="O383" s="215" t="str">
        <f>IF(データ入力!L381="","",データ入力!L381)</f>
        <v/>
      </c>
      <c r="P383" s="216" t="str">
        <f>IF(データ入力!T381=0,"",データ入力!T381)</f>
        <v/>
      </c>
      <c r="Q383" s="259"/>
    </row>
    <row r="384" spans="1:17" ht="27.75" customHeight="1" x14ac:dyDescent="0.15">
      <c r="A384" s="227">
        <v>381</v>
      </c>
      <c r="B384" s="209" t="str">
        <f>IF(データ入力!B382="","",(データ入力!B382))</f>
        <v/>
      </c>
      <c r="C384" s="210" t="str">
        <f>IF(データ入力!N382="","",データ入力!N382)</f>
        <v/>
      </c>
      <c r="D384" s="211" t="str">
        <f>IF(データ入力!P382="","",データ入力!P382)</f>
        <v/>
      </c>
      <c r="E384" s="210" t="str">
        <f>IF(データ入力!C382="","",データ入力!C382)</f>
        <v/>
      </c>
      <c r="F384" s="212" t="str">
        <f>IF(データ入力!H382="","",データ入力!H382)</f>
        <v/>
      </c>
      <c r="G384" s="212" t="str">
        <f>IF(データ入力!G382="","",データ入力!G382)</f>
        <v/>
      </c>
      <c r="H384" s="208" t="str">
        <f>IF(データ入力!J382="","",IF(LEFT(データ入力!J382,1)="3","S",IF(LEFT(データ入力!J382,1)="4","H","R")))</f>
        <v/>
      </c>
      <c r="I384" s="213" t="str">
        <f>IF(データ入力!J382="","",MID(データ入力!J382,2,2)&amp;MID(データ入力!J382,4,2)&amp;MID(データ入力!J382,6,2))</f>
        <v/>
      </c>
      <c r="J384" s="213" t="str">
        <f>IF(データ入力!I382="","",データ入力!I382)</f>
        <v/>
      </c>
      <c r="K384" s="208" t="str">
        <f>IF(データ入力!D382="","",データ入力!D382)</f>
        <v/>
      </c>
      <c r="L384" s="208" t="str">
        <f>IF(データ入力!F382="","","R")</f>
        <v/>
      </c>
      <c r="M384" s="214" t="str">
        <f>IF(データ入力!F382="","",MID(データ入力!F382,2,2)&amp;MID(データ入力!F382,4,2)&amp;MID(データ入力!F382,6,2))</f>
        <v/>
      </c>
      <c r="N384" s="214" t="str">
        <f>IF(データ入力!Q382="","",データ入力!Q382)</f>
        <v/>
      </c>
      <c r="O384" s="215" t="str">
        <f>IF(データ入力!L382="","",データ入力!L382)</f>
        <v/>
      </c>
      <c r="P384" s="216" t="str">
        <f>IF(データ入力!T382=0,"",データ入力!T382)</f>
        <v/>
      </c>
      <c r="Q384" s="259"/>
    </row>
    <row r="385" spans="1:17" ht="27.75" customHeight="1" x14ac:dyDescent="0.15">
      <c r="A385" s="227">
        <v>382</v>
      </c>
      <c r="B385" s="209" t="str">
        <f>IF(データ入力!B383="","",(データ入力!B383))</f>
        <v/>
      </c>
      <c r="C385" s="210" t="str">
        <f>IF(データ入力!N383="","",データ入力!N383)</f>
        <v/>
      </c>
      <c r="D385" s="211" t="str">
        <f>IF(データ入力!P383="","",データ入力!P383)</f>
        <v/>
      </c>
      <c r="E385" s="210" t="str">
        <f>IF(データ入力!C383="","",データ入力!C383)</f>
        <v/>
      </c>
      <c r="F385" s="212" t="str">
        <f>IF(データ入力!H383="","",データ入力!H383)</f>
        <v/>
      </c>
      <c r="G385" s="212" t="str">
        <f>IF(データ入力!G383="","",データ入力!G383)</f>
        <v/>
      </c>
      <c r="H385" s="208" t="str">
        <f>IF(データ入力!J383="","",IF(LEFT(データ入力!J383,1)="3","S",IF(LEFT(データ入力!J383,1)="4","H","R")))</f>
        <v/>
      </c>
      <c r="I385" s="213" t="str">
        <f>IF(データ入力!J383="","",MID(データ入力!J383,2,2)&amp;MID(データ入力!J383,4,2)&amp;MID(データ入力!J383,6,2))</f>
        <v/>
      </c>
      <c r="J385" s="213" t="str">
        <f>IF(データ入力!I383="","",データ入力!I383)</f>
        <v/>
      </c>
      <c r="K385" s="208" t="str">
        <f>IF(データ入力!D383="","",データ入力!D383)</f>
        <v/>
      </c>
      <c r="L385" s="208" t="str">
        <f>IF(データ入力!F383="","","R")</f>
        <v/>
      </c>
      <c r="M385" s="214" t="str">
        <f>IF(データ入力!F383="","",MID(データ入力!F383,2,2)&amp;MID(データ入力!F383,4,2)&amp;MID(データ入力!F383,6,2))</f>
        <v/>
      </c>
      <c r="N385" s="214" t="str">
        <f>IF(データ入力!Q383="","",データ入力!Q383)</f>
        <v/>
      </c>
      <c r="O385" s="215" t="str">
        <f>IF(データ入力!L383="","",データ入力!L383)</f>
        <v/>
      </c>
      <c r="P385" s="216" t="str">
        <f>IF(データ入力!T383=0,"",データ入力!T383)</f>
        <v/>
      </c>
      <c r="Q385" s="259"/>
    </row>
    <row r="386" spans="1:17" ht="27.75" customHeight="1" x14ac:dyDescent="0.15">
      <c r="A386" s="227">
        <v>383</v>
      </c>
      <c r="B386" s="209" t="str">
        <f>IF(データ入力!B384="","",(データ入力!B384))</f>
        <v/>
      </c>
      <c r="C386" s="210" t="str">
        <f>IF(データ入力!N384="","",データ入力!N384)</f>
        <v/>
      </c>
      <c r="D386" s="211" t="str">
        <f>IF(データ入力!P384="","",データ入力!P384)</f>
        <v/>
      </c>
      <c r="E386" s="210" t="str">
        <f>IF(データ入力!C384="","",データ入力!C384)</f>
        <v/>
      </c>
      <c r="F386" s="212" t="str">
        <f>IF(データ入力!H384="","",データ入力!H384)</f>
        <v/>
      </c>
      <c r="G386" s="212" t="str">
        <f>IF(データ入力!G384="","",データ入力!G384)</f>
        <v/>
      </c>
      <c r="H386" s="208" t="str">
        <f>IF(データ入力!J384="","",IF(LEFT(データ入力!J384,1)="3","S",IF(LEFT(データ入力!J384,1)="4","H","R")))</f>
        <v/>
      </c>
      <c r="I386" s="213" t="str">
        <f>IF(データ入力!J384="","",MID(データ入力!J384,2,2)&amp;MID(データ入力!J384,4,2)&amp;MID(データ入力!J384,6,2))</f>
        <v/>
      </c>
      <c r="J386" s="213" t="str">
        <f>IF(データ入力!I384="","",データ入力!I384)</f>
        <v/>
      </c>
      <c r="K386" s="208" t="str">
        <f>IF(データ入力!D384="","",データ入力!D384)</f>
        <v/>
      </c>
      <c r="L386" s="208" t="str">
        <f>IF(データ入力!F384="","","R")</f>
        <v/>
      </c>
      <c r="M386" s="214" t="str">
        <f>IF(データ入力!F384="","",MID(データ入力!F384,2,2)&amp;MID(データ入力!F384,4,2)&amp;MID(データ入力!F384,6,2))</f>
        <v/>
      </c>
      <c r="N386" s="214" t="str">
        <f>IF(データ入力!Q384="","",データ入力!Q384)</f>
        <v/>
      </c>
      <c r="O386" s="215" t="str">
        <f>IF(データ入力!L384="","",データ入力!L384)</f>
        <v/>
      </c>
      <c r="P386" s="216" t="str">
        <f>IF(データ入力!T384=0,"",データ入力!T384)</f>
        <v/>
      </c>
      <c r="Q386" s="259"/>
    </row>
    <row r="387" spans="1:17" ht="27.75" customHeight="1" x14ac:dyDescent="0.15">
      <c r="A387" s="227">
        <v>384</v>
      </c>
      <c r="B387" s="209" t="str">
        <f>IF(データ入力!B385="","",(データ入力!B385))</f>
        <v/>
      </c>
      <c r="C387" s="210" t="str">
        <f>IF(データ入力!N385="","",データ入力!N385)</f>
        <v/>
      </c>
      <c r="D387" s="211" t="str">
        <f>IF(データ入力!P385="","",データ入力!P385)</f>
        <v/>
      </c>
      <c r="E387" s="210" t="str">
        <f>IF(データ入力!C385="","",データ入力!C385)</f>
        <v/>
      </c>
      <c r="F387" s="212" t="str">
        <f>IF(データ入力!H385="","",データ入力!H385)</f>
        <v/>
      </c>
      <c r="G387" s="212" t="str">
        <f>IF(データ入力!G385="","",データ入力!G385)</f>
        <v/>
      </c>
      <c r="H387" s="208" t="str">
        <f>IF(データ入力!J385="","",IF(LEFT(データ入力!J385,1)="3","S",IF(LEFT(データ入力!J385,1)="4","H","R")))</f>
        <v/>
      </c>
      <c r="I387" s="213" t="str">
        <f>IF(データ入力!J385="","",MID(データ入力!J385,2,2)&amp;MID(データ入力!J385,4,2)&amp;MID(データ入力!J385,6,2))</f>
        <v/>
      </c>
      <c r="J387" s="213" t="str">
        <f>IF(データ入力!I385="","",データ入力!I385)</f>
        <v/>
      </c>
      <c r="K387" s="208" t="str">
        <f>IF(データ入力!D385="","",データ入力!D385)</f>
        <v/>
      </c>
      <c r="L387" s="208" t="str">
        <f>IF(データ入力!F385="","","R")</f>
        <v/>
      </c>
      <c r="M387" s="214" t="str">
        <f>IF(データ入力!F385="","",MID(データ入力!F385,2,2)&amp;MID(データ入力!F385,4,2)&amp;MID(データ入力!F385,6,2))</f>
        <v/>
      </c>
      <c r="N387" s="214" t="str">
        <f>IF(データ入力!Q385="","",データ入力!Q385)</f>
        <v/>
      </c>
      <c r="O387" s="215" t="str">
        <f>IF(データ入力!L385="","",データ入力!L385)</f>
        <v/>
      </c>
      <c r="P387" s="216" t="str">
        <f>IF(データ入力!T385=0,"",データ入力!T385)</f>
        <v/>
      </c>
      <c r="Q387" s="259"/>
    </row>
    <row r="388" spans="1:17" ht="27.75" customHeight="1" x14ac:dyDescent="0.15">
      <c r="A388" s="227">
        <v>385</v>
      </c>
      <c r="B388" s="209" t="str">
        <f>IF(データ入力!B386="","",(データ入力!B386))</f>
        <v/>
      </c>
      <c r="C388" s="210" t="str">
        <f>IF(データ入力!N386="","",データ入力!N386)</f>
        <v/>
      </c>
      <c r="D388" s="211" t="str">
        <f>IF(データ入力!P386="","",データ入力!P386)</f>
        <v/>
      </c>
      <c r="E388" s="210" t="str">
        <f>IF(データ入力!C386="","",データ入力!C386)</f>
        <v/>
      </c>
      <c r="F388" s="212" t="str">
        <f>IF(データ入力!H386="","",データ入力!H386)</f>
        <v/>
      </c>
      <c r="G388" s="212" t="str">
        <f>IF(データ入力!G386="","",データ入力!G386)</f>
        <v/>
      </c>
      <c r="H388" s="208" t="str">
        <f>IF(データ入力!J386="","",IF(LEFT(データ入力!J386,1)="3","S",IF(LEFT(データ入力!J386,1)="4","H","R")))</f>
        <v/>
      </c>
      <c r="I388" s="213" t="str">
        <f>IF(データ入力!J386="","",MID(データ入力!J386,2,2)&amp;MID(データ入力!J386,4,2)&amp;MID(データ入力!J386,6,2))</f>
        <v/>
      </c>
      <c r="J388" s="213" t="str">
        <f>IF(データ入力!I386="","",データ入力!I386)</f>
        <v/>
      </c>
      <c r="K388" s="208" t="str">
        <f>IF(データ入力!D386="","",データ入力!D386)</f>
        <v/>
      </c>
      <c r="L388" s="208" t="str">
        <f>IF(データ入力!F386="","","R")</f>
        <v/>
      </c>
      <c r="M388" s="214" t="str">
        <f>IF(データ入力!F386="","",MID(データ入力!F386,2,2)&amp;MID(データ入力!F386,4,2)&amp;MID(データ入力!F386,6,2))</f>
        <v/>
      </c>
      <c r="N388" s="214" t="str">
        <f>IF(データ入力!Q386="","",データ入力!Q386)</f>
        <v/>
      </c>
      <c r="O388" s="215" t="str">
        <f>IF(データ入力!L386="","",データ入力!L386)</f>
        <v/>
      </c>
      <c r="P388" s="216" t="str">
        <f>IF(データ入力!T386=0,"",データ入力!T386)</f>
        <v/>
      </c>
      <c r="Q388" s="259"/>
    </row>
    <row r="389" spans="1:17" ht="27.75" customHeight="1" x14ac:dyDescent="0.15">
      <c r="A389" s="227">
        <v>386</v>
      </c>
      <c r="B389" s="209" t="str">
        <f>IF(データ入力!B387="","",(データ入力!B387))</f>
        <v/>
      </c>
      <c r="C389" s="210" t="str">
        <f>IF(データ入力!N387="","",データ入力!N387)</f>
        <v/>
      </c>
      <c r="D389" s="211" t="str">
        <f>IF(データ入力!P387="","",データ入力!P387)</f>
        <v/>
      </c>
      <c r="E389" s="210" t="str">
        <f>IF(データ入力!C387="","",データ入力!C387)</f>
        <v/>
      </c>
      <c r="F389" s="212" t="str">
        <f>IF(データ入力!H387="","",データ入力!H387)</f>
        <v/>
      </c>
      <c r="G389" s="212" t="str">
        <f>IF(データ入力!G387="","",データ入力!G387)</f>
        <v/>
      </c>
      <c r="H389" s="208" t="str">
        <f>IF(データ入力!J387="","",IF(LEFT(データ入力!J387,1)="3","S",IF(LEFT(データ入力!J387,1)="4","H","R")))</f>
        <v/>
      </c>
      <c r="I389" s="213" t="str">
        <f>IF(データ入力!J387="","",MID(データ入力!J387,2,2)&amp;MID(データ入力!J387,4,2)&amp;MID(データ入力!J387,6,2))</f>
        <v/>
      </c>
      <c r="J389" s="213" t="str">
        <f>IF(データ入力!I387="","",データ入力!I387)</f>
        <v/>
      </c>
      <c r="K389" s="208" t="str">
        <f>IF(データ入力!D387="","",データ入力!D387)</f>
        <v/>
      </c>
      <c r="L389" s="208" t="str">
        <f>IF(データ入力!F387="","","R")</f>
        <v/>
      </c>
      <c r="M389" s="214" t="str">
        <f>IF(データ入力!F387="","",MID(データ入力!F387,2,2)&amp;MID(データ入力!F387,4,2)&amp;MID(データ入力!F387,6,2))</f>
        <v/>
      </c>
      <c r="N389" s="214" t="str">
        <f>IF(データ入力!Q387="","",データ入力!Q387)</f>
        <v/>
      </c>
      <c r="O389" s="215" t="str">
        <f>IF(データ入力!L387="","",データ入力!L387)</f>
        <v/>
      </c>
      <c r="P389" s="216" t="str">
        <f>IF(データ入力!T387=0,"",データ入力!T387)</f>
        <v/>
      </c>
      <c r="Q389" s="259"/>
    </row>
    <row r="390" spans="1:17" ht="27.75" customHeight="1" x14ac:dyDescent="0.15">
      <c r="A390" s="227">
        <v>387</v>
      </c>
      <c r="B390" s="209" t="str">
        <f>IF(データ入力!B388="","",(データ入力!B388))</f>
        <v/>
      </c>
      <c r="C390" s="210" t="str">
        <f>IF(データ入力!N388="","",データ入力!N388)</f>
        <v/>
      </c>
      <c r="D390" s="211" t="str">
        <f>IF(データ入力!P388="","",データ入力!P388)</f>
        <v/>
      </c>
      <c r="E390" s="210" t="str">
        <f>IF(データ入力!C388="","",データ入力!C388)</f>
        <v/>
      </c>
      <c r="F390" s="212" t="str">
        <f>IF(データ入力!H388="","",データ入力!H388)</f>
        <v/>
      </c>
      <c r="G390" s="212" t="str">
        <f>IF(データ入力!G388="","",データ入力!G388)</f>
        <v/>
      </c>
      <c r="H390" s="208" t="str">
        <f>IF(データ入力!J388="","",IF(LEFT(データ入力!J388,1)="3","S",IF(LEFT(データ入力!J388,1)="4","H","R")))</f>
        <v/>
      </c>
      <c r="I390" s="213" t="str">
        <f>IF(データ入力!J388="","",MID(データ入力!J388,2,2)&amp;MID(データ入力!J388,4,2)&amp;MID(データ入力!J388,6,2))</f>
        <v/>
      </c>
      <c r="J390" s="213" t="str">
        <f>IF(データ入力!I388="","",データ入力!I388)</f>
        <v/>
      </c>
      <c r="K390" s="208" t="str">
        <f>IF(データ入力!D388="","",データ入力!D388)</f>
        <v/>
      </c>
      <c r="L390" s="208" t="str">
        <f>IF(データ入力!F388="","","R")</f>
        <v/>
      </c>
      <c r="M390" s="214" t="str">
        <f>IF(データ入力!F388="","",MID(データ入力!F388,2,2)&amp;MID(データ入力!F388,4,2)&amp;MID(データ入力!F388,6,2))</f>
        <v/>
      </c>
      <c r="N390" s="214" t="str">
        <f>IF(データ入力!Q388="","",データ入力!Q388)</f>
        <v/>
      </c>
      <c r="O390" s="215" t="str">
        <f>IF(データ入力!L388="","",データ入力!L388)</f>
        <v/>
      </c>
      <c r="P390" s="216" t="str">
        <f>IF(データ入力!T388=0,"",データ入力!T388)</f>
        <v/>
      </c>
      <c r="Q390" s="259"/>
    </row>
    <row r="391" spans="1:17" ht="27.75" customHeight="1" x14ac:dyDescent="0.15">
      <c r="A391" s="227">
        <v>388</v>
      </c>
      <c r="B391" s="209" t="str">
        <f>IF(データ入力!B389="","",(データ入力!B389))</f>
        <v/>
      </c>
      <c r="C391" s="210" t="str">
        <f>IF(データ入力!N389="","",データ入力!N389)</f>
        <v/>
      </c>
      <c r="D391" s="211" t="str">
        <f>IF(データ入力!P389="","",データ入力!P389)</f>
        <v/>
      </c>
      <c r="E391" s="210" t="str">
        <f>IF(データ入力!C389="","",データ入力!C389)</f>
        <v/>
      </c>
      <c r="F391" s="212" t="str">
        <f>IF(データ入力!H389="","",データ入力!H389)</f>
        <v/>
      </c>
      <c r="G391" s="212" t="str">
        <f>IF(データ入力!G389="","",データ入力!G389)</f>
        <v/>
      </c>
      <c r="H391" s="208" t="str">
        <f>IF(データ入力!J389="","",IF(LEFT(データ入力!J389,1)="3","S",IF(LEFT(データ入力!J389,1)="4","H","R")))</f>
        <v/>
      </c>
      <c r="I391" s="213" t="str">
        <f>IF(データ入力!J389="","",MID(データ入力!J389,2,2)&amp;MID(データ入力!J389,4,2)&amp;MID(データ入力!J389,6,2))</f>
        <v/>
      </c>
      <c r="J391" s="213" t="str">
        <f>IF(データ入力!I389="","",データ入力!I389)</f>
        <v/>
      </c>
      <c r="K391" s="208" t="str">
        <f>IF(データ入力!D389="","",データ入力!D389)</f>
        <v/>
      </c>
      <c r="L391" s="208" t="str">
        <f>IF(データ入力!F389="","","R")</f>
        <v/>
      </c>
      <c r="M391" s="214" t="str">
        <f>IF(データ入力!F389="","",MID(データ入力!F389,2,2)&amp;MID(データ入力!F389,4,2)&amp;MID(データ入力!F389,6,2))</f>
        <v/>
      </c>
      <c r="N391" s="214" t="str">
        <f>IF(データ入力!Q389="","",データ入力!Q389)</f>
        <v/>
      </c>
      <c r="O391" s="215" t="str">
        <f>IF(データ入力!L389="","",データ入力!L389)</f>
        <v/>
      </c>
      <c r="P391" s="216" t="str">
        <f>IF(データ入力!T389=0,"",データ入力!T389)</f>
        <v/>
      </c>
      <c r="Q391" s="259"/>
    </row>
    <row r="392" spans="1:17" ht="27.75" customHeight="1" x14ac:dyDescent="0.15">
      <c r="A392" s="227">
        <v>389</v>
      </c>
      <c r="B392" s="209" t="str">
        <f>IF(データ入力!B390="","",(データ入力!B390))</f>
        <v/>
      </c>
      <c r="C392" s="210" t="str">
        <f>IF(データ入力!N390="","",データ入力!N390)</f>
        <v/>
      </c>
      <c r="D392" s="211" t="str">
        <f>IF(データ入力!P390="","",データ入力!P390)</f>
        <v/>
      </c>
      <c r="E392" s="210" t="str">
        <f>IF(データ入力!C390="","",データ入力!C390)</f>
        <v/>
      </c>
      <c r="F392" s="212" t="str">
        <f>IF(データ入力!H390="","",データ入力!H390)</f>
        <v/>
      </c>
      <c r="G392" s="212" t="str">
        <f>IF(データ入力!G390="","",データ入力!G390)</f>
        <v/>
      </c>
      <c r="H392" s="208" t="str">
        <f>IF(データ入力!J390="","",IF(LEFT(データ入力!J390,1)="3","S",IF(LEFT(データ入力!J390,1)="4","H","R")))</f>
        <v/>
      </c>
      <c r="I392" s="213" t="str">
        <f>IF(データ入力!J390="","",MID(データ入力!J390,2,2)&amp;MID(データ入力!J390,4,2)&amp;MID(データ入力!J390,6,2))</f>
        <v/>
      </c>
      <c r="J392" s="213" t="str">
        <f>IF(データ入力!I390="","",データ入力!I390)</f>
        <v/>
      </c>
      <c r="K392" s="208" t="str">
        <f>IF(データ入力!D390="","",データ入力!D390)</f>
        <v/>
      </c>
      <c r="L392" s="208" t="str">
        <f>IF(データ入力!F390="","","R")</f>
        <v/>
      </c>
      <c r="M392" s="214" t="str">
        <f>IF(データ入力!F390="","",MID(データ入力!F390,2,2)&amp;MID(データ入力!F390,4,2)&amp;MID(データ入力!F390,6,2))</f>
        <v/>
      </c>
      <c r="N392" s="214" t="str">
        <f>IF(データ入力!Q390="","",データ入力!Q390)</f>
        <v/>
      </c>
      <c r="O392" s="215" t="str">
        <f>IF(データ入力!L390="","",データ入力!L390)</f>
        <v/>
      </c>
      <c r="P392" s="216" t="str">
        <f>IF(データ入力!T390=0,"",データ入力!T390)</f>
        <v/>
      </c>
      <c r="Q392" s="259"/>
    </row>
    <row r="393" spans="1:17" ht="27.75" customHeight="1" x14ac:dyDescent="0.15">
      <c r="A393" s="227">
        <v>390</v>
      </c>
      <c r="B393" s="209" t="str">
        <f>IF(データ入力!B391="","",(データ入力!B391))</f>
        <v/>
      </c>
      <c r="C393" s="210" t="str">
        <f>IF(データ入力!N391="","",データ入力!N391)</f>
        <v/>
      </c>
      <c r="D393" s="211" t="str">
        <f>IF(データ入力!P391="","",データ入力!P391)</f>
        <v/>
      </c>
      <c r="E393" s="210" t="str">
        <f>IF(データ入力!C391="","",データ入力!C391)</f>
        <v/>
      </c>
      <c r="F393" s="212" t="str">
        <f>IF(データ入力!H391="","",データ入力!H391)</f>
        <v/>
      </c>
      <c r="G393" s="212" t="str">
        <f>IF(データ入力!G391="","",データ入力!G391)</f>
        <v/>
      </c>
      <c r="H393" s="208" t="str">
        <f>IF(データ入力!J391="","",IF(LEFT(データ入力!J391,1)="3","S",IF(LEFT(データ入力!J391,1)="4","H","R")))</f>
        <v/>
      </c>
      <c r="I393" s="213" t="str">
        <f>IF(データ入力!J391="","",MID(データ入力!J391,2,2)&amp;MID(データ入力!J391,4,2)&amp;MID(データ入力!J391,6,2))</f>
        <v/>
      </c>
      <c r="J393" s="213" t="str">
        <f>IF(データ入力!I391="","",データ入力!I391)</f>
        <v/>
      </c>
      <c r="K393" s="208" t="str">
        <f>IF(データ入力!D391="","",データ入力!D391)</f>
        <v/>
      </c>
      <c r="L393" s="208" t="str">
        <f>IF(データ入力!F391="","","R")</f>
        <v/>
      </c>
      <c r="M393" s="214" t="str">
        <f>IF(データ入力!F391="","",MID(データ入力!F391,2,2)&amp;MID(データ入力!F391,4,2)&amp;MID(データ入力!F391,6,2))</f>
        <v/>
      </c>
      <c r="N393" s="214" t="str">
        <f>IF(データ入力!Q391="","",データ入力!Q391)</f>
        <v/>
      </c>
      <c r="O393" s="215" t="str">
        <f>IF(データ入力!L391="","",データ入力!L391)</f>
        <v/>
      </c>
      <c r="P393" s="216" t="str">
        <f>IF(データ入力!T391=0,"",データ入力!T391)</f>
        <v/>
      </c>
      <c r="Q393" s="259"/>
    </row>
    <row r="394" spans="1:17" ht="27.75" customHeight="1" x14ac:dyDescent="0.15">
      <c r="A394" s="227">
        <v>391</v>
      </c>
      <c r="B394" s="209" t="str">
        <f>IF(データ入力!B392="","",(データ入力!B392))</f>
        <v/>
      </c>
      <c r="C394" s="210" t="str">
        <f>IF(データ入力!N392="","",データ入力!N392)</f>
        <v/>
      </c>
      <c r="D394" s="211" t="str">
        <f>IF(データ入力!P392="","",データ入力!P392)</f>
        <v/>
      </c>
      <c r="E394" s="210" t="str">
        <f>IF(データ入力!C392="","",データ入力!C392)</f>
        <v/>
      </c>
      <c r="F394" s="212" t="str">
        <f>IF(データ入力!H392="","",データ入力!H392)</f>
        <v/>
      </c>
      <c r="G394" s="212" t="str">
        <f>IF(データ入力!G392="","",データ入力!G392)</f>
        <v/>
      </c>
      <c r="H394" s="208" t="str">
        <f>IF(データ入力!J392="","",IF(LEFT(データ入力!J392,1)="3","S",IF(LEFT(データ入力!J392,1)="4","H","R")))</f>
        <v/>
      </c>
      <c r="I394" s="213" t="str">
        <f>IF(データ入力!J392="","",MID(データ入力!J392,2,2)&amp;MID(データ入力!J392,4,2)&amp;MID(データ入力!J392,6,2))</f>
        <v/>
      </c>
      <c r="J394" s="213" t="str">
        <f>IF(データ入力!I392="","",データ入力!I392)</f>
        <v/>
      </c>
      <c r="K394" s="208" t="str">
        <f>IF(データ入力!D392="","",データ入力!D392)</f>
        <v/>
      </c>
      <c r="L394" s="208" t="str">
        <f>IF(データ入力!F392="","","R")</f>
        <v/>
      </c>
      <c r="M394" s="214" t="str">
        <f>IF(データ入力!F392="","",MID(データ入力!F392,2,2)&amp;MID(データ入力!F392,4,2)&amp;MID(データ入力!F392,6,2))</f>
        <v/>
      </c>
      <c r="N394" s="214" t="str">
        <f>IF(データ入力!Q392="","",データ入力!Q392)</f>
        <v/>
      </c>
      <c r="O394" s="215" t="str">
        <f>IF(データ入力!L392="","",データ入力!L392)</f>
        <v/>
      </c>
      <c r="P394" s="216" t="str">
        <f>IF(データ入力!T392=0,"",データ入力!T392)</f>
        <v/>
      </c>
      <c r="Q394" s="259"/>
    </row>
    <row r="395" spans="1:17" ht="27.75" customHeight="1" x14ac:dyDescent="0.15">
      <c r="A395" s="227">
        <v>392</v>
      </c>
      <c r="B395" s="209" t="str">
        <f>IF(データ入力!B393="","",(データ入力!B393))</f>
        <v/>
      </c>
      <c r="C395" s="210" t="str">
        <f>IF(データ入力!N393="","",データ入力!N393)</f>
        <v/>
      </c>
      <c r="D395" s="211" t="str">
        <f>IF(データ入力!P393="","",データ入力!P393)</f>
        <v/>
      </c>
      <c r="E395" s="210" t="str">
        <f>IF(データ入力!C393="","",データ入力!C393)</f>
        <v/>
      </c>
      <c r="F395" s="212" t="str">
        <f>IF(データ入力!H393="","",データ入力!H393)</f>
        <v/>
      </c>
      <c r="G395" s="212" t="str">
        <f>IF(データ入力!G393="","",データ入力!G393)</f>
        <v/>
      </c>
      <c r="H395" s="208" t="str">
        <f>IF(データ入力!J393="","",IF(LEFT(データ入力!J393,1)="3","S",IF(LEFT(データ入力!J393,1)="4","H","R")))</f>
        <v/>
      </c>
      <c r="I395" s="213" t="str">
        <f>IF(データ入力!J393="","",MID(データ入力!J393,2,2)&amp;MID(データ入力!J393,4,2)&amp;MID(データ入力!J393,6,2))</f>
        <v/>
      </c>
      <c r="J395" s="213" t="str">
        <f>IF(データ入力!I393="","",データ入力!I393)</f>
        <v/>
      </c>
      <c r="K395" s="208" t="str">
        <f>IF(データ入力!D393="","",データ入力!D393)</f>
        <v/>
      </c>
      <c r="L395" s="208" t="str">
        <f>IF(データ入力!F393="","","R")</f>
        <v/>
      </c>
      <c r="M395" s="214" t="str">
        <f>IF(データ入力!F393="","",MID(データ入力!F393,2,2)&amp;MID(データ入力!F393,4,2)&amp;MID(データ入力!F393,6,2))</f>
        <v/>
      </c>
      <c r="N395" s="214" t="str">
        <f>IF(データ入力!Q393="","",データ入力!Q393)</f>
        <v/>
      </c>
      <c r="O395" s="215" t="str">
        <f>IF(データ入力!L393="","",データ入力!L393)</f>
        <v/>
      </c>
      <c r="P395" s="216" t="str">
        <f>IF(データ入力!T393=0,"",データ入力!T393)</f>
        <v/>
      </c>
      <c r="Q395" s="259"/>
    </row>
    <row r="396" spans="1:17" ht="27.75" customHeight="1" x14ac:dyDescent="0.15">
      <c r="A396" s="227">
        <v>393</v>
      </c>
      <c r="B396" s="209" t="str">
        <f>IF(データ入力!B394="","",(データ入力!B394))</f>
        <v/>
      </c>
      <c r="C396" s="210" t="str">
        <f>IF(データ入力!N394="","",データ入力!N394)</f>
        <v/>
      </c>
      <c r="D396" s="211" t="str">
        <f>IF(データ入力!P394="","",データ入力!P394)</f>
        <v/>
      </c>
      <c r="E396" s="210" t="str">
        <f>IF(データ入力!C394="","",データ入力!C394)</f>
        <v/>
      </c>
      <c r="F396" s="212" t="str">
        <f>IF(データ入力!H394="","",データ入力!H394)</f>
        <v/>
      </c>
      <c r="G396" s="212" t="str">
        <f>IF(データ入力!G394="","",データ入力!G394)</f>
        <v/>
      </c>
      <c r="H396" s="208" t="str">
        <f>IF(データ入力!J394="","",IF(LEFT(データ入力!J394,1)="3","S",IF(LEFT(データ入力!J394,1)="4","H","R")))</f>
        <v/>
      </c>
      <c r="I396" s="213" t="str">
        <f>IF(データ入力!J394="","",MID(データ入力!J394,2,2)&amp;MID(データ入力!J394,4,2)&amp;MID(データ入力!J394,6,2))</f>
        <v/>
      </c>
      <c r="J396" s="213" t="str">
        <f>IF(データ入力!I394="","",データ入力!I394)</f>
        <v/>
      </c>
      <c r="K396" s="208" t="str">
        <f>IF(データ入力!D394="","",データ入力!D394)</f>
        <v/>
      </c>
      <c r="L396" s="208" t="str">
        <f>IF(データ入力!F394="","","R")</f>
        <v/>
      </c>
      <c r="M396" s="214" t="str">
        <f>IF(データ入力!F394="","",MID(データ入力!F394,2,2)&amp;MID(データ入力!F394,4,2)&amp;MID(データ入力!F394,6,2))</f>
        <v/>
      </c>
      <c r="N396" s="214" t="str">
        <f>IF(データ入力!Q394="","",データ入力!Q394)</f>
        <v/>
      </c>
      <c r="O396" s="215" t="str">
        <f>IF(データ入力!L394="","",データ入力!L394)</f>
        <v/>
      </c>
      <c r="P396" s="216" t="str">
        <f>IF(データ入力!T394=0,"",データ入力!T394)</f>
        <v/>
      </c>
      <c r="Q396" s="259"/>
    </row>
    <row r="397" spans="1:17" ht="27.75" customHeight="1" x14ac:dyDescent="0.15">
      <c r="A397" s="227">
        <v>394</v>
      </c>
      <c r="B397" s="209" t="str">
        <f>IF(データ入力!B395="","",(データ入力!B395))</f>
        <v/>
      </c>
      <c r="C397" s="210" t="str">
        <f>IF(データ入力!N395="","",データ入力!N395)</f>
        <v/>
      </c>
      <c r="D397" s="211" t="str">
        <f>IF(データ入力!P395="","",データ入力!P395)</f>
        <v/>
      </c>
      <c r="E397" s="210" t="str">
        <f>IF(データ入力!C395="","",データ入力!C395)</f>
        <v/>
      </c>
      <c r="F397" s="212" t="str">
        <f>IF(データ入力!H395="","",データ入力!H395)</f>
        <v/>
      </c>
      <c r="G397" s="212" t="str">
        <f>IF(データ入力!G395="","",データ入力!G395)</f>
        <v/>
      </c>
      <c r="H397" s="208" t="str">
        <f>IF(データ入力!J395="","",IF(LEFT(データ入力!J395,1)="3","S",IF(LEFT(データ入力!J395,1)="4","H","R")))</f>
        <v/>
      </c>
      <c r="I397" s="213" t="str">
        <f>IF(データ入力!J395="","",MID(データ入力!J395,2,2)&amp;MID(データ入力!J395,4,2)&amp;MID(データ入力!J395,6,2))</f>
        <v/>
      </c>
      <c r="J397" s="213" t="str">
        <f>IF(データ入力!I395="","",データ入力!I395)</f>
        <v/>
      </c>
      <c r="K397" s="208" t="str">
        <f>IF(データ入力!D395="","",データ入力!D395)</f>
        <v/>
      </c>
      <c r="L397" s="208" t="str">
        <f>IF(データ入力!F395="","","R")</f>
        <v/>
      </c>
      <c r="M397" s="214" t="str">
        <f>IF(データ入力!F395="","",MID(データ入力!F395,2,2)&amp;MID(データ入力!F395,4,2)&amp;MID(データ入力!F395,6,2))</f>
        <v/>
      </c>
      <c r="N397" s="214" t="str">
        <f>IF(データ入力!Q395="","",データ入力!Q395)</f>
        <v/>
      </c>
      <c r="O397" s="215" t="str">
        <f>IF(データ入力!L395="","",データ入力!L395)</f>
        <v/>
      </c>
      <c r="P397" s="216" t="str">
        <f>IF(データ入力!T395=0,"",データ入力!T395)</f>
        <v/>
      </c>
      <c r="Q397" s="259"/>
    </row>
    <row r="398" spans="1:17" ht="27.75" customHeight="1" x14ac:dyDescent="0.15">
      <c r="A398" s="227">
        <v>395</v>
      </c>
      <c r="B398" s="209" t="str">
        <f>IF(データ入力!B396="","",(データ入力!B396))</f>
        <v/>
      </c>
      <c r="C398" s="210" t="str">
        <f>IF(データ入力!N396="","",データ入力!N396)</f>
        <v/>
      </c>
      <c r="D398" s="211" t="str">
        <f>IF(データ入力!P396="","",データ入力!P396)</f>
        <v/>
      </c>
      <c r="E398" s="210" t="str">
        <f>IF(データ入力!C396="","",データ入力!C396)</f>
        <v/>
      </c>
      <c r="F398" s="212" t="str">
        <f>IF(データ入力!H396="","",データ入力!H396)</f>
        <v/>
      </c>
      <c r="G398" s="212" t="str">
        <f>IF(データ入力!G396="","",データ入力!G396)</f>
        <v/>
      </c>
      <c r="H398" s="208" t="str">
        <f>IF(データ入力!J396="","",IF(LEFT(データ入力!J396,1)="3","S",IF(LEFT(データ入力!J396,1)="4","H","R")))</f>
        <v/>
      </c>
      <c r="I398" s="213" t="str">
        <f>IF(データ入力!J396="","",MID(データ入力!J396,2,2)&amp;MID(データ入力!J396,4,2)&amp;MID(データ入力!J396,6,2))</f>
        <v/>
      </c>
      <c r="J398" s="213" t="str">
        <f>IF(データ入力!I396="","",データ入力!I396)</f>
        <v/>
      </c>
      <c r="K398" s="208" t="str">
        <f>IF(データ入力!D396="","",データ入力!D396)</f>
        <v/>
      </c>
      <c r="L398" s="208" t="str">
        <f>IF(データ入力!F396="","","R")</f>
        <v/>
      </c>
      <c r="M398" s="214" t="str">
        <f>IF(データ入力!F396="","",MID(データ入力!F396,2,2)&amp;MID(データ入力!F396,4,2)&amp;MID(データ入力!F396,6,2))</f>
        <v/>
      </c>
      <c r="N398" s="214" t="str">
        <f>IF(データ入力!Q396="","",データ入力!Q396)</f>
        <v/>
      </c>
      <c r="O398" s="215" t="str">
        <f>IF(データ入力!L396="","",データ入力!L396)</f>
        <v/>
      </c>
      <c r="P398" s="216" t="str">
        <f>IF(データ入力!T396=0,"",データ入力!T396)</f>
        <v/>
      </c>
      <c r="Q398" s="259"/>
    </row>
    <row r="399" spans="1:17" ht="27.75" customHeight="1" x14ac:dyDescent="0.15">
      <c r="A399" s="227">
        <v>396</v>
      </c>
      <c r="B399" s="209" t="str">
        <f>IF(データ入力!B397="","",(データ入力!B397))</f>
        <v/>
      </c>
      <c r="C399" s="210" t="str">
        <f>IF(データ入力!N397="","",データ入力!N397)</f>
        <v/>
      </c>
      <c r="D399" s="211" t="str">
        <f>IF(データ入力!P397="","",データ入力!P397)</f>
        <v/>
      </c>
      <c r="E399" s="210" t="str">
        <f>IF(データ入力!C397="","",データ入力!C397)</f>
        <v/>
      </c>
      <c r="F399" s="212" t="str">
        <f>IF(データ入力!H397="","",データ入力!H397)</f>
        <v/>
      </c>
      <c r="G399" s="212" t="str">
        <f>IF(データ入力!G397="","",データ入力!G397)</f>
        <v/>
      </c>
      <c r="H399" s="208" t="str">
        <f>IF(データ入力!J397="","",IF(LEFT(データ入力!J397,1)="3","S",IF(LEFT(データ入力!J397,1)="4","H","R")))</f>
        <v/>
      </c>
      <c r="I399" s="213" t="str">
        <f>IF(データ入力!J397="","",MID(データ入力!J397,2,2)&amp;MID(データ入力!J397,4,2)&amp;MID(データ入力!J397,6,2))</f>
        <v/>
      </c>
      <c r="J399" s="213" t="str">
        <f>IF(データ入力!I397="","",データ入力!I397)</f>
        <v/>
      </c>
      <c r="K399" s="208" t="str">
        <f>IF(データ入力!D397="","",データ入力!D397)</f>
        <v/>
      </c>
      <c r="L399" s="208" t="str">
        <f>IF(データ入力!F397="","","R")</f>
        <v/>
      </c>
      <c r="M399" s="214" t="str">
        <f>IF(データ入力!F397="","",MID(データ入力!F397,2,2)&amp;MID(データ入力!F397,4,2)&amp;MID(データ入力!F397,6,2))</f>
        <v/>
      </c>
      <c r="N399" s="214" t="str">
        <f>IF(データ入力!Q397="","",データ入力!Q397)</f>
        <v/>
      </c>
      <c r="O399" s="215" t="str">
        <f>IF(データ入力!L397="","",データ入力!L397)</f>
        <v/>
      </c>
      <c r="P399" s="216" t="str">
        <f>IF(データ入力!T397=0,"",データ入力!T397)</f>
        <v/>
      </c>
      <c r="Q399" s="259"/>
    </row>
    <row r="400" spans="1:17" ht="27.75" customHeight="1" x14ac:dyDescent="0.15">
      <c r="A400" s="227">
        <v>397</v>
      </c>
      <c r="B400" s="209" t="str">
        <f>IF(データ入力!B398="","",(データ入力!B398))</f>
        <v/>
      </c>
      <c r="C400" s="210" t="str">
        <f>IF(データ入力!N398="","",データ入力!N398)</f>
        <v/>
      </c>
      <c r="D400" s="211" t="str">
        <f>IF(データ入力!P398="","",データ入力!P398)</f>
        <v/>
      </c>
      <c r="E400" s="210" t="str">
        <f>IF(データ入力!C398="","",データ入力!C398)</f>
        <v/>
      </c>
      <c r="F400" s="212" t="str">
        <f>IF(データ入力!H398="","",データ入力!H398)</f>
        <v/>
      </c>
      <c r="G400" s="212" t="str">
        <f>IF(データ入力!G398="","",データ入力!G398)</f>
        <v/>
      </c>
      <c r="H400" s="208" t="str">
        <f>IF(データ入力!J398="","",IF(LEFT(データ入力!J398,1)="3","S",IF(LEFT(データ入力!J398,1)="4","H","R")))</f>
        <v/>
      </c>
      <c r="I400" s="213" t="str">
        <f>IF(データ入力!J398="","",MID(データ入力!J398,2,2)&amp;MID(データ入力!J398,4,2)&amp;MID(データ入力!J398,6,2))</f>
        <v/>
      </c>
      <c r="J400" s="213" t="str">
        <f>IF(データ入力!I398="","",データ入力!I398)</f>
        <v/>
      </c>
      <c r="K400" s="208" t="str">
        <f>IF(データ入力!D398="","",データ入力!D398)</f>
        <v/>
      </c>
      <c r="L400" s="208" t="str">
        <f>IF(データ入力!F398="","","R")</f>
        <v/>
      </c>
      <c r="M400" s="214" t="str">
        <f>IF(データ入力!F398="","",MID(データ入力!F398,2,2)&amp;MID(データ入力!F398,4,2)&amp;MID(データ入力!F398,6,2))</f>
        <v/>
      </c>
      <c r="N400" s="214" t="str">
        <f>IF(データ入力!Q398="","",データ入力!Q398)</f>
        <v/>
      </c>
      <c r="O400" s="215" t="str">
        <f>IF(データ入力!L398="","",データ入力!L398)</f>
        <v/>
      </c>
      <c r="P400" s="216" t="str">
        <f>IF(データ入力!T398=0,"",データ入力!T398)</f>
        <v/>
      </c>
      <c r="Q400" s="259"/>
    </row>
    <row r="401" spans="1:17" ht="27.75" customHeight="1" x14ac:dyDescent="0.15">
      <c r="A401" s="227">
        <v>398</v>
      </c>
      <c r="B401" s="209" t="str">
        <f>IF(データ入力!B399="","",(データ入力!B399))</f>
        <v/>
      </c>
      <c r="C401" s="210" t="str">
        <f>IF(データ入力!N399="","",データ入力!N399)</f>
        <v/>
      </c>
      <c r="D401" s="211" t="str">
        <f>IF(データ入力!P399="","",データ入力!P399)</f>
        <v/>
      </c>
      <c r="E401" s="210" t="str">
        <f>IF(データ入力!C399="","",データ入力!C399)</f>
        <v/>
      </c>
      <c r="F401" s="212" t="str">
        <f>IF(データ入力!H399="","",データ入力!H399)</f>
        <v/>
      </c>
      <c r="G401" s="212" t="str">
        <f>IF(データ入力!G399="","",データ入力!G399)</f>
        <v/>
      </c>
      <c r="H401" s="208" t="str">
        <f>IF(データ入力!J399="","",IF(LEFT(データ入力!J399,1)="3","S",IF(LEFT(データ入力!J399,1)="4","H","R")))</f>
        <v/>
      </c>
      <c r="I401" s="213" t="str">
        <f>IF(データ入力!J399="","",MID(データ入力!J399,2,2)&amp;MID(データ入力!J399,4,2)&amp;MID(データ入力!J399,6,2))</f>
        <v/>
      </c>
      <c r="J401" s="213" t="str">
        <f>IF(データ入力!I399="","",データ入力!I399)</f>
        <v/>
      </c>
      <c r="K401" s="208" t="str">
        <f>IF(データ入力!D399="","",データ入力!D399)</f>
        <v/>
      </c>
      <c r="L401" s="208" t="str">
        <f>IF(データ入力!F399="","","R")</f>
        <v/>
      </c>
      <c r="M401" s="214" t="str">
        <f>IF(データ入力!F399="","",MID(データ入力!F399,2,2)&amp;MID(データ入力!F399,4,2)&amp;MID(データ入力!F399,6,2))</f>
        <v/>
      </c>
      <c r="N401" s="214" t="str">
        <f>IF(データ入力!Q399="","",データ入力!Q399)</f>
        <v/>
      </c>
      <c r="O401" s="215" t="str">
        <f>IF(データ入力!L399="","",データ入力!L399)</f>
        <v/>
      </c>
      <c r="P401" s="216" t="str">
        <f>IF(データ入力!T399=0,"",データ入力!T399)</f>
        <v/>
      </c>
      <c r="Q401" s="259"/>
    </row>
    <row r="402" spans="1:17" ht="27.75" customHeight="1" x14ac:dyDescent="0.15">
      <c r="A402" s="227">
        <v>399</v>
      </c>
      <c r="B402" s="209" t="str">
        <f>IF(データ入力!B400="","",(データ入力!B400))</f>
        <v/>
      </c>
      <c r="C402" s="210" t="str">
        <f>IF(データ入力!N400="","",データ入力!N400)</f>
        <v/>
      </c>
      <c r="D402" s="211" t="str">
        <f>IF(データ入力!P400="","",データ入力!P400)</f>
        <v/>
      </c>
      <c r="E402" s="210" t="str">
        <f>IF(データ入力!C400="","",データ入力!C400)</f>
        <v/>
      </c>
      <c r="F402" s="212" t="str">
        <f>IF(データ入力!H400="","",データ入力!H400)</f>
        <v/>
      </c>
      <c r="G402" s="212" t="str">
        <f>IF(データ入力!G400="","",データ入力!G400)</f>
        <v/>
      </c>
      <c r="H402" s="208" t="str">
        <f>IF(データ入力!J400="","",IF(LEFT(データ入力!J400,1)="3","S",IF(LEFT(データ入力!J400,1)="4","H","R")))</f>
        <v/>
      </c>
      <c r="I402" s="213" t="str">
        <f>IF(データ入力!J400="","",MID(データ入力!J400,2,2)&amp;MID(データ入力!J400,4,2)&amp;MID(データ入力!J400,6,2))</f>
        <v/>
      </c>
      <c r="J402" s="213" t="str">
        <f>IF(データ入力!I400="","",データ入力!I400)</f>
        <v/>
      </c>
      <c r="K402" s="208" t="str">
        <f>IF(データ入力!D400="","",データ入力!D400)</f>
        <v/>
      </c>
      <c r="L402" s="208" t="str">
        <f>IF(データ入力!F400="","","R")</f>
        <v/>
      </c>
      <c r="M402" s="214" t="str">
        <f>IF(データ入力!F400="","",MID(データ入力!F400,2,2)&amp;MID(データ入力!F400,4,2)&amp;MID(データ入力!F400,6,2))</f>
        <v/>
      </c>
      <c r="N402" s="214" t="str">
        <f>IF(データ入力!Q400="","",データ入力!Q400)</f>
        <v/>
      </c>
      <c r="O402" s="215" t="str">
        <f>IF(データ入力!L400="","",データ入力!L400)</f>
        <v/>
      </c>
      <c r="P402" s="216" t="str">
        <f>IF(データ入力!T400=0,"",データ入力!T400)</f>
        <v/>
      </c>
      <c r="Q402" s="259"/>
    </row>
    <row r="403" spans="1:17" ht="27.75" customHeight="1" x14ac:dyDescent="0.15">
      <c r="A403" s="227">
        <v>400</v>
      </c>
      <c r="B403" s="209" t="str">
        <f>IF(データ入力!B401="","",(データ入力!B401))</f>
        <v/>
      </c>
      <c r="C403" s="210" t="str">
        <f>IF(データ入力!N401="","",データ入力!N401)</f>
        <v/>
      </c>
      <c r="D403" s="211" t="str">
        <f>IF(データ入力!P401="","",データ入力!P401)</f>
        <v/>
      </c>
      <c r="E403" s="210" t="str">
        <f>IF(データ入力!C401="","",データ入力!C401)</f>
        <v/>
      </c>
      <c r="F403" s="212" t="str">
        <f>IF(データ入力!H401="","",データ入力!H401)</f>
        <v/>
      </c>
      <c r="G403" s="212" t="str">
        <f>IF(データ入力!G401="","",データ入力!G401)</f>
        <v/>
      </c>
      <c r="H403" s="208" t="str">
        <f>IF(データ入力!J401="","",IF(LEFT(データ入力!J401,1)="3","S",IF(LEFT(データ入力!J401,1)="4","H","R")))</f>
        <v/>
      </c>
      <c r="I403" s="213" t="str">
        <f>IF(データ入力!J401="","",MID(データ入力!J401,2,2)&amp;MID(データ入力!J401,4,2)&amp;MID(データ入力!J401,6,2))</f>
        <v/>
      </c>
      <c r="J403" s="213" t="str">
        <f>IF(データ入力!I401="","",データ入力!I401)</f>
        <v/>
      </c>
      <c r="K403" s="208" t="str">
        <f>IF(データ入力!D401="","",データ入力!D401)</f>
        <v/>
      </c>
      <c r="L403" s="208" t="str">
        <f>IF(データ入力!F401="","","R")</f>
        <v/>
      </c>
      <c r="M403" s="214" t="str">
        <f>IF(データ入力!F401="","",MID(データ入力!F401,2,2)&amp;MID(データ入力!F401,4,2)&amp;MID(データ入力!F401,6,2))</f>
        <v/>
      </c>
      <c r="N403" s="214" t="str">
        <f>IF(データ入力!Q401="","",データ入力!Q401)</f>
        <v/>
      </c>
      <c r="O403" s="215" t="str">
        <f>IF(データ入力!L401="","",データ入力!L401)</f>
        <v/>
      </c>
      <c r="P403" s="216" t="str">
        <f>IF(データ入力!T401=0,"",データ入力!T401)</f>
        <v/>
      </c>
      <c r="Q403" s="259"/>
    </row>
    <row r="404" spans="1:17" ht="27.75" customHeight="1" x14ac:dyDescent="0.15">
      <c r="A404" s="227">
        <v>401</v>
      </c>
      <c r="B404" s="209" t="str">
        <f>IF(データ入力!B402="","",(データ入力!B402))</f>
        <v/>
      </c>
      <c r="C404" s="210" t="str">
        <f>IF(データ入力!N402="","",データ入力!N402)</f>
        <v/>
      </c>
      <c r="D404" s="211" t="str">
        <f>IF(データ入力!P402="","",データ入力!P402)</f>
        <v/>
      </c>
      <c r="E404" s="210" t="str">
        <f>IF(データ入力!C402="","",データ入力!C402)</f>
        <v/>
      </c>
      <c r="F404" s="212" t="str">
        <f>IF(データ入力!H402="","",データ入力!H402)</f>
        <v/>
      </c>
      <c r="G404" s="212" t="str">
        <f>IF(データ入力!G402="","",データ入力!G402)</f>
        <v/>
      </c>
      <c r="H404" s="208" t="str">
        <f>IF(データ入力!J402="","",IF(LEFT(データ入力!J402,1)="3","S",IF(LEFT(データ入力!J402,1)="4","H","R")))</f>
        <v/>
      </c>
      <c r="I404" s="213" t="str">
        <f>IF(データ入力!J402="","",MID(データ入力!J402,2,2)&amp;MID(データ入力!J402,4,2)&amp;MID(データ入力!J402,6,2))</f>
        <v/>
      </c>
      <c r="J404" s="213" t="str">
        <f>IF(データ入力!I402="","",データ入力!I402)</f>
        <v/>
      </c>
      <c r="K404" s="208" t="str">
        <f>IF(データ入力!D402="","",データ入力!D402)</f>
        <v/>
      </c>
      <c r="L404" s="208" t="str">
        <f>IF(データ入力!F402="","","R")</f>
        <v/>
      </c>
      <c r="M404" s="214" t="str">
        <f>IF(データ入力!F402="","",MID(データ入力!F402,2,2)&amp;MID(データ入力!F402,4,2)&amp;MID(データ入力!F402,6,2))</f>
        <v/>
      </c>
      <c r="N404" s="214" t="str">
        <f>IF(データ入力!Q402="","",データ入力!Q402)</f>
        <v/>
      </c>
      <c r="O404" s="215" t="str">
        <f>IF(データ入力!L402="","",データ入力!L402)</f>
        <v/>
      </c>
      <c r="P404" s="216" t="str">
        <f>IF(データ入力!T402=0,"",データ入力!T402)</f>
        <v/>
      </c>
      <c r="Q404" s="259"/>
    </row>
    <row r="405" spans="1:17" ht="27.75" customHeight="1" x14ac:dyDescent="0.15">
      <c r="A405" s="227">
        <v>402</v>
      </c>
      <c r="B405" s="209" t="str">
        <f>IF(データ入力!B403="","",(データ入力!B403))</f>
        <v/>
      </c>
      <c r="C405" s="210" t="str">
        <f>IF(データ入力!N403="","",データ入力!N403)</f>
        <v/>
      </c>
      <c r="D405" s="211" t="str">
        <f>IF(データ入力!P403="","",データ入力!P403)</f>
        <v/>
      </c>
      <c r="E405" s="210" t="str">
        <f>IF(データ入力!C403="","",データ入力!C403)</f>
        <v/>
      </c>
      <c r="F405" s="212" t="str">
        <f>IF(データ入力!H403="","",データ入力!H403)</f>
        <v/>
      </c>
      <c r="G405" s="212" t="str">
        <f>IF(データ入力!G403="","",データ入力!G403)</f>
        <v/>
      </c>
      <c r="H405" s="208" t="str">
        <f>IF(データ入力!J403="","",IF(LEFT(データ入力!J403,1)="3","S",IF(LEFT(データ入力!J403,1)="4","H","R")))</f>
        <v/>
      </c>
      <c r="I405" s="213" t="str">
        <f>IF(データ入力!J403="","",MID(データ入力!J403,2,2)&amp;MID(データ入力!J403,4,2)&amp;MID(データ入力!J403,6,2))</f>
        <v/>
      </c>
      <c r="J405" s="213" t="str">
        <f>IF(データ入力!I403="","",データ入力!I403)</f>
        <v/>
      </c>
      <c r="K405" s="208" t="str">
        <f>IF(データ入力!D403="","",データ入力!D403)</f>
        <v/>
      </c>
      <c r="L405" s="208" t="str">
        <f>IF(データ入力!F403="","","R")</f>
        <v/>
      </c>
      <c r="M405" s="214" t="str">
        <f>IF(データ入力!F403="","",MID(データ入力!F403,2,2)&amp;MID(データ入力!F403,4,2)&amp;MID(データ入力!F403,6,2))</f>
        <v/>
      </c>
      <c r="N405" s="214" t="str">
        <f>IF(データ入力!Q403="","",データ入力!Q403)</f>
        <v/>
      </c>
      <c r="O405" s="215" t="str">
        <f>IF(データ入力!L403="","",データ入力!L403)</f>
        <v/>
      </c>
      <c r="P405" s="216" t="str">
        <f>IF(データ入力!T403=0,"",データ入力!T403)</f>
        <v/>
      </c>
      <c r="Q405" s="259"/>
    </row>
    <row r="406" spans="1:17" ht="27.75" customHeight="1" x14ac:dyDescent="0.15">
      <c r="A406" s="227">
        <v>403</v>
      </c>
      <c r="B406" s="209" t="str">
        <f>IF(データ入力!B404="","",(データ入力!B404))</f>
        <v/>
      </c>
      <c r="C406" s="210" t="str">
        <f>IF(データ入力!N404="","",データ入力!N404)</f>
        <v/>
      </c>
      <c r="D406" s="211" t="str">
        <f>IF(データ入力!P404="","",データ入力!P404)</f>
        <v/>
      </c>
      <c r="E406" s="210" t="str">
        <f>IF(データ入力!C404="","",データ入力!C404)</f>
        <v/>
      </c>
      <c r="F406" s="212" t="str">
        <f>IF(データ入力!H404="","",データ入力!H404)</f>
        <v/>
      </c>
      <c r="G406" s="212" t="str">
        <f>IF(データ入力!G404="","",データ入力!G404)</f>
        <v/>
      </c>
      <c r="H406" s="208" t="str">
        <f>IF(データ入力!J404="","",IF(LEFT(データ入力!J404,1)="3","S",IF(LEFT(データ入力!J404,1)="4","H","R")))</f>
        <v/>
      </c>
      <c r="I406" s="213" t="str">
        <f>IF(データ入力!J404="","",MID(データ入力!J404,2,2)&amp;MID(データ入力!J404,4,2)&amp;MID(データ入力!J404,6,2))</f>
        <v/>
      </c>
      <c r="J406" s="213" t="str">
        <f>IF(データ入力!I404="","",データ入力!I404)</f>
        <v/>
      </c>
      <c r="K406" s="208" t="str">
        <f>IF(データ入力!D404="","",データ入力!D404)</f>
        <v/>
      </c>
      <c r="L406" s="208" t="str">
        <f>IF(データ入力!F404="","","R")</f>
        <v/>
      </c>
      <c r="M406" s="214" t="str">
        <f>IF(データ入力!F404="","",MID(データ入力!F404,2,2)&amp;MID(データ入力!F404,4,2)&amp;MID(データ入力!F404,6,2))</f>
        <v/>
      </c>
      <c r="N406" s="214" t="str">
        <f>IF(データ入力!Q404="","",データ入力!Q404)</f>
        <v/>
      </c>
      <c r="O406" s="215" t="str">
        <f>IF(データ入力!L404="","",データ入力!L404)</f>
        <v/>
      </c>
      <c r="P406" s="216" t="str">
        <f>IF(データ入力!T404=0,"",データ入力!T404)</f>
        <v/>
      </c>
      <c r="Q406" s="259"/>
    </row>
    <row r="407" spans="1:17" ht="27.75" customHeight="1" x14ac:dyDescent="0.15">
      <c r="A407" s="227">
        <v>404</v>
      </c>
      <c r="B407" s="209" t="str">
        <f>IF(データ入力!B405="","",(データ入力!B405))</f>
        <v/>
      </c>
      <c r="C407" s="210" t="str">
        <f>IF(データ入力!N405="","",データ入力!N405)</f>
        <v/>
      </c>
      <c r="D407" s="211" t="str">
        <f>IF(データ入力!P405="","",データ入力!P405)</f>
        <v/>
      </c>
      <c r="E407" s="210" t="str">
        <f>IF(データ入力!C405="","",データ入力!C405)</f>
        <v/>
      </c>
      <c r="F407" s="212" t="str">
        <f>IF(データ入力!H405="","",データ入力!H405)</f>
        <v/>
      </c>
      <c r="G407" s="212" t="str">
        <f>IF(データ入力!G405="","",データ入力!G405)</f>
        <v/>
      </c>
      <c r="H407" s="208" t="str">
        <f>IF(データ入力!J405="","",IF(LEFT(データ入力!J405,1)="3","S",IF(LEFT(データ入力!J405,1)="4","H","R")))</f>
        <v/>
      </c>
      <c r="I407" s="213" t="str">
        <f>IF(データ入力!J405="","",MID(データ入力!J405,2,2)&amp;MID(データ入力!J405,4,2)&amp;MID(データ入力!J405,6,2))</f>
        <v/>
      </c>
      <c r="J407" s="213" t="str">
        <f>IF(データ入力!I405="","",データ入力!I405)</f>
        <v/>
      </c>
      <c r="K407" s="208" t="str">
        <f>IF(データ入力!D405="","",データ入力!D405)</f>
        <v/>
      </c>
      <c r="L407" s="208" t="str">
        <f>IF(データ入力!F405="","","R")</f>
        <v/>
      </c>
      <c r="M407" s="214" t="str">
        <f>IF(データ入力!F405="","",MID(データ入力!F405,2,2)&amp;MID(データ入力!F405,4,2)&amp;MID(データ入力!F405,6,2))</f>
        <v/>
      </c>
      <c r="N407" s="214" t="str">
        <f>IF(データ入力!Q405="","",データ入力!Q405)</f>
        <v/>
      </c>
      <c r="O407" s="215" t="str">
        <f>IF(データ入力!L405="","",データ入力!L405)</f>
        <v/>
      </c>
      <c r="P407" s="216" t="str">
        <f>IF(データ入力!T405=0,"",データ入力!T405)</f>
        <v/>
      </c>
      <c r="Q407" s="259"/>
    </row>
    <row r="408" spans="1:17" ht="27.75" customHeight="1" x14ac:dyDescent="0.15">
      <c r="A408" s="227">
        <v>405</v>
      </c>
      <c r="B408" s="209" t="str">
        <f>IF(データ入力!B406="","",(データ入力!B406))</f>
        <v/>
      </c>
      <c r="C408" s="210" t="str">
        <f>IF(データ入力!N406="","",データ入力!N406)</f>
        <v/>
      </c>
      <c r="D408" s="211" t="str">
        <f>IF(データ入力!P406="","",データ入力!P406)</f>
        <v/>
      </c>
      <c r="E408" s="210" t="str">
        <f>IF(データ入力!C406="","",データ入力!C406)</f>
        <v/>
      </c>
      <c r="F408" s="212" t="str">
        <f>IF(データ入力!H406="","",データ入力!H406)</f>
        <v/>
      </c>
      <c r="G408" s="212" t="str">
        <f>IF(データ入力!G406="","",データ入力!G406)</f>
        <v/>
      </c>
      <c r="H408" s="208" t="str">
        <f>IF(データ入力!J406="","",IF(LEFT(データ入力!J406,1)="3","S",IF(LEFT(データ入力!J406,1)="4","H","R")))</f>
        <v/>
      </c>
      <c r="I408" s="213" t="str">
        <f>IF(データ入力!J406="","",MID(データ入力!J406,2,2)&amp;MID(データ入力!J406,4,2)&amp;MID(データ入力!J406,6,2))</f>
        <v/>
      </c>
      <c r="J408" s="213" t="str">
        <f>IF(データ入力!I406="","",データ入力!I406)</f>
        <v/>
      </c>
      <c r="K408" s="208" t="str">
        <f>IF(データ入力!D406="","",データ入力!D406)</f>
        <v/>
      </c>
      <c r="L408" s="208" t="str">
        <f>IF(データ入力!F406="","","R")</f>
        <v/>
      </c>
      <c r="M408" s="214" t="str">
        <f>IF(データ入力!F406="","",MID(データ入力!F406,2,2)&amp;MID(データ入力!F406,4,2)&amp;MID(データ入力!F406,6,2))</f>
        <v/>
      </c>
      <c r="N408" s="214" t="str">
        <f>IF(データ入力!Q406="","",データ入力!Q406)</f>
        <v/>
      </c>
      <c r="O408" s="215" t="str">
        <f>IF(データ入力!L406="","",データ入力!L406)</f>
        <v/>
      </c>
      <c r="P408" s="216" t="str">
        <f>IF(データ入力!T406=0,"",データ入力!T406)</f>
        <v/>
      </c>
      <c r="Q408" s="259"/>
    </row>
    <row r="409" spans="1:17" ht="27.75" customHeight="1" x14ac:dyDescent="0.15">
      <c r="A409" s="227">
        <v>406</v>
      </c>
      <c r="B409" s="209" t="str">
        <f>IF(データ入力!B407="","",(データ入力!B407))</f>
        <v/>
      </c>
      <c r="C409" s="210" t="str">
        <f>IF(データ入力!N407="","",データ入力!N407)</f>
        <v/>
      </c>
      <c r="D409" s="211" t="str">
        <f>IF(データ入力!P407="","",データ入力!P407)</f>
        <v/>
      </c>
      <c r="E409" s="210" t="str">
        <f>IF(データ入力!C407="","",データ入力!C407)</f>
        <v/>
      </c>
      <c r="F409" s="212" t="str">
        <f>IF(データ入力!H407="","",データ入力!H407)</f>
        <v/>
      </c>
      <c r="G409" s="212" t="str">
        <f>IF(データ入力!G407="","",データ入力!G407)</f>
        <v/>
      </c>
      <c r="H409" s="208" t="str">
        <f>IF(データ入力!J407="","",IF(LEFT(データ入力!J407,1)="3","S",IF(LEFT(データ入力!J407,1)="4","H","R")))</f>
        <v/>
      </c>
      <c r="I409" s="213" t="str">
        <f>IF(データ入力!J407="","",MID(データ入力!J407,2,2)&amp;MID(データ入力!J407,4,2)&amp;MID(データ入力!J407,6,2))</f>
        <v/>
      </c>
      <c r="J409" s="213" t="str">
        <f>IF(データ入力!I407="","",データ入力!I407)</f>
        <v/>
      </c>
      <c r="K409" s="208" t="str">
        <f>IF(データ入力!D407="","",データ入力!D407)</f>
        <v/>
      </c>
      <c r="L409" s="208" t="str">
        <f>IF(データ入力!F407="","","R")</f>
        <v/>
      </c>
      <c r="M409" s="214" t="str">
        <f>IF(データ入力!F407="","",MID(データ入力!F407,2,2)&amp;MID(データ入力!F407,4,2)&amp;MID(データ入力!F407,6,2))</f>
        <v/>
      </c>
      <c r="N409" s="214" t="str">
        <f>IF(データ入力!Q407="","",データ入力!Q407)</f>
        <v/>
      </c>
      <c r="O409" s="215" t="str">
        <f>IF(データ入力!L407="","",データ入力!L407)</f>
        <v/>
      </c>
      <c r="P409" s="216" t="str">
        <f>IF(データ入力!T407=0,"",データ入力!T407)</f>
        <v/>
      </c>
      <c r="Q409" s="259"/>
    </row>
    <row r="410" spans="1:17" ht="27.75" customHeight="1" x14ac:dyDescent="0.15">
      <c r="A410" s="227">
        <v>407</v>
      </c>
      <c r="B410" s="209" t="str">
        <f>IF(データ入力!B408="","",(データ入力!B408))</f>
        <v/>
      </c>
      <c r="C410" s="210" t="str">
        <f>IF(データ入力!N408="","",データ入力!N408)</f>
        <v/>
      </c>
      <c r="D410" s="211" t="str">
        <f>IF(データ入力!P408="","",データ入力!P408)</f>
        <v/>
      </c>
      <c r="E410" s="210" t="str">
        <f>IF(データ入力!C408="","",データ入力!C408)</f>
        <v/>
      </c>
      <c r="F410" s="212" t="str">
        <f>IF(データ入力!H408="","",データ入力!H408)</f>
        <v/>
      </c>
      <c r="G410" s="212" t="str">
        <f>IF(データ入力!G408="","",データ入力!G408)</f>
        <v/>
      </c>
      <c r="H410" s="208" t="str">
        <f>IF(データ入力!J408="","",IF(LEFT(データ入力!J408,1)="3","S",IF(LEFT(データ入力!J408,1)="4","H","R")))</f>
        <v/>
      </c>
      <c r="I410" s="213" t="str">
        <f>IF(データ入力!J408="","",MID(データ入力!J408,2,2)&amp;MID(データ入力!J408,4,2)&amp;MID(データ入力!J408,6,2))</f>
        <v/>
      </c>
      <c r="J410" s="213" t="str">
        <f>IF(データ入力!I408="","",データ入力!I408)</f>
        <v/>
      </c>
      <c r="K410" s="208" t="str">
        <f>IF(データ入力!D408="","",データ入力!D408)</f>
        <v/>
      </c>
      <c r="L410" s="208" t="str">
        <f>IF(データ入力!F408="","","R")</f>
        <v/>
      </c>
      <c r="M410" s="214" t="str">
        <f>IF(データ入力!F408="","",MID(データ入力!F408,2,2)&amp;MID(データ入力!F408,4,2)&amp;MID(データ入力!F408,6,2))</f>
        <v/>
      </c>
      <c r="N410" s="214" t="str">
        <f>IF(データ入力!Q408="","",データ入力!Q408)</f>
        <v/>
      </c>
      <c r="O410" s="215" t="str">
        <f>IF(データ入力!L408="","",データ入力!L408)</f>
        <v/>
      </c>
      <c r="P410" s="216" t="str">
        <f>IF(データ入力!T408=0,"",データ入力!T408)</f>
        <v/>
      </c>
      <c r="Q410" s="259"/>
    </row>
    <row r="411" spans="1:17" ht="27.75" customHeight="1" x14ac:dyDescent="0.15">
      <c r="A411" s="227">
        <v>408</v>
      </c>
      <c r="B411" s="209" t="str">
        <f>IF(データ入力!B409="","",(データ入力!B409))</f>
        <v/>
      </c>
      <c r="C411" s="210" t="str">
        <f>IF(データ入力!N409="","",データ入力!N409)</f>
        <v/>
      </c>
      <c r="D411" s="211" t="str">
        <f>IF(データ入力!P409="","",データ入力!P409)</f>
        <v/>
      </c>
      <c r="E411" s="210" t="str">
        <f>IF(データ入力!C409="","",データ入力!C409)</f>
        <v/>
      </c>
      <c r="F411" s="212" t="str">
        <f>IF(データ入力!H409="","",データ入力!H409)</f>
        <v/>
      </c>
      <c r="G411" s="212" t="str">
        <f>IF(データ入力!G409="","",データ入力!G409)</f>
        <v/>
      </c>
      <c r="H411" s="208" t="str">
        <f>IF(データ入力!J409="","",IF(LEFT(データ入力!J409,1)="3","S",IF(LEFT(データ入力!J409,1)="4","H","R")))</f>
        <v/>
      </c>
      <c r="I411" s="213" t="str">
        <f>IF(データ入力!J409="","",MID(データ入力!J409,2,2)&amp;MID(データ入力!J409,4,2)&amp;MID(データ入力!J409,6,2))</f>
        <v/>
      </c>
      <c r="J411" s="213" t="str">
        <f>IF(データ入力!I409="","",データ入力!I409)</f>
        <v/>
      </c>
      <c r="K411" s="208" t="str">
        <f>IF(データ入力!D409="","",データ入力!D409)</f>
        <v/>
      </c>
      <c r="L411" s="208" t="str">
        <f>IF(データ入力!F409="","","R")</f>
        <v/>
      </c>
      <c r="M411" s="214" t="str">
        <f>IF(データ入力!F409="","",MID(データ入力!F409,2,2)&amp;MID(データ入力!F409,4,2)&amp;MID(データ入力!F409,6,2))</f>
        <v/>
      </c>
      <c r="N411" s="214" t="str">
        <f>IF(データ入力!Q409="","",データ入力!Q409)</f>
        <v/>
      </c>
      <c r="O411" s="215" t="str">
        <f>IF(データ入力!L409="","",データ入力!L409)</f>
        <v/>
      </c>
      <c r="P411" s="216" t="str">
        <f>IF(データ入力!T409=0,"",データ入力!T409)</f>
        <v/>
      </c>
      <c r="Q411" s="259"/>
    </row>
    <row r="412" spans="1:17" ht="27.75" customHeight="1" x14ac:dyDescent="0.15">
      <c r="A412" s="227">
        <v>409</v>
      </c>
      <c r="B412" s="209" t="str">
        <f>IF(データ入力!B410="","",(データ入力!B410))</f>
        <v/>
      </c>
      <c r="C412" s="210" t="str">
        <f>IF(データ入力!N410="","",データ入力!N410)</f>
        <v/>
      </c>
      <c r="D412" s="211" t="str">
        <f>IF(データ入力!P410="","",データ入力!P410)</f>
        <v/>
      </c>
      <c r="E412" s="210" t="str">
        <f>IF(データ入力!C410="","",データ入力!C410)</f>
        <v/>
      </c>
      <c r="F412" s="212" t="str">
        <f>IF(データ入力!H410="","",データ入力!H410)</f>
        <v/>
      </c>
      <c r="G412" s="212" t="str">
        <f>IF(データ入力!G410="","",データ入力!G410)</f>
        <v/>
      </c>
      <c r="H412" s="208" t="str">
        <f>IF(データ入力!J410="","",IF(LEFT(データ入力!J410,1)="3","S",IF(LEFT(データ入力!J410,1)="4","H","R")))</f>
        <v/>
      </c>
      <c r="I412" s="213" t="str">
        <f>IF(データ入力!J410="","",MID(データ入力!J410,2,2)&amp;MID(データ入力!J410,4,2)&amp;MID(データ入力!J410,6,2))</f>
        <v/>
      </c>
      <c r="J412" s="213" t="str">
        <f>IF(データ入力!I410="","",データ入力!I410)</f>
        <v/>
      </c>
      <c r="K412" s="208" t="str">
        <f>IF(データ入力!D410="","",データ入力!D410)</f>
        <v/>
      </c>
      <c r="L412" s="208" t="str">
        <f>IF(データ入力!F410="","","R")</f>
        <v/>
      </c>
      <c r="M412" s="214" t="str">
        <f>IF(データ入力!F410="","",MID(データ入力!F410,2,2)&amp;MID(データ入力!F410,4,2)&amp;MID(データ入力!F410,6,2))</f>
        <v/>
      </c>
      <c r="N412" s="214" t="str">
        <f>IF(データ入力!Q410="","",データ入力!Q410)</f>
        <v/>
      </c>
      <c r="O412" s="215" t="str">
        <f>IF(データ入力!L410="","",データ入力!L410)</f>
        <v/>
      </c>
      <c r="P412" s="216" t="str">
        <f>IF(データ入力!T410=0,"",データ入力!T410)</f>
        <v/>
      </c>
      <c r="Q412" s="259"/>
    </row>
    <row r="413" spans="1:17" ht="27.75" customHeight="1" x14ac:dyDescent="0.15">
      <c r="A413" s="227">
        <v>410</v>
      </c>
      <c r="B413" s="209" t="str">
        <f>IF(データ入力!B411="","",(データ入力!B411))</f>
        <v/>
      </c>
      <c r="C413" s="210" t="str">
        <f>IF(データ入力!N411="","",データ入力!N411)</f>
        <v/>
      </c>
      <c r="D413" s="211" t="str">
        <f>IF(データ入力!P411="","",データ入力!P411)</f>
        <v/>
      </c>
      <c r="E413" s="210" t="str">
        <f>IF(データ入力!C411="","",データ入力!C411)</f>
        <v/>
      </c>
      <c r="F413" s="212" t="str">
        <f>IF(データ入力!H411="","",データ入力!H411)</f>
        <v/>
      </c>
      <c r="G413" s="212" t="str">
        <f>IF(データ入力!G411="","",データ入力!G411)</f>
        <v/>
      </c>
      <c r="H413" s="208" t="str">
        <f>IF(データ入力!J411="","",IF(LEFT(データ入力!J411,1)="3","S",IF(LEFT(データ入力!J411,1)="4","H","R")))</f>
        <v/>
      </c>
      <c r="I413" s="213" t="str">
        <f>IF(データ入力!J411="","",MID(データ入力!J411,2,2)&amp;MID(データ入力!J411,4,2)&amp;MID(データ入力!J411,6,2))</f>
        <v/>
      </c>
      <c r="J413" s="213" t="str">
        <f>IF(データ入力!I411="","",データ入力!I411)</f>
        <v/>
      </c>
      <c r="K413" s="208" t="str">
        <f>IF(データ入力!D411="","",データ入力!D411)</f>
        <v/>
      </c>
      <c r="L413" s="208" t="str">
        <f>IF(データ入力!F411="","","R")</f>
        <v/>
      </c>
      <c r="M413" s="214" t="str">
        <f>IF(データ入力!F411="","",MID(データ入力!F411,2,2)&amp;MID(データ入力!F411,4,2)&amp;MID(データ入力!F411,6,2))</f>
        <v/>
      </c>
      <c r="N413" s="214" t="str">
        <f>IF(データ入力!Q411="","",データ入力!Q411)</f>
        <v/>
      </c>
      <c r="O413" s="215" t="str">
        <f>IF(データ入力!L411="","",データ入力!L411)</f>
        <v/>
      </c>
      <c r="P413" s="216" t="str">
        <f>IF(データ入力!T411=0,"",データ入力!T411)</f>
        <v/>
      </c>
      <c r="Q413" s="259"/>
    </row>
    <row r="414" spans="1:17" ht="27.75" customHeight="1" x14ac:dyDescent="0.15">
      <c r="A414" s="227">
        <v>411</v>
      </c>
      <c r="B414" s="209" t="str">
        <f>IF(データ入力!B412="","",(データ入力!B412))</f>
        <v/>
      </c>
      <c r="C414" s="210" t="str">
        <f>IF(データ入力!N412="","",データ入力!N412)</f>
        <v/>
      </c>
      <c r="D414" s="211" t="str">
        <f>IF(データ入力!P412="","",データ入力!P412)</f>
        <v/>
      </c>
      <c r="E414" s="210" t="str">
        <f>IF(データ入力!C412="","",データ入力!C412)</f>
        <v/>
      </c>
      <c r="F414" s="212" t="str">
        <f>IF(データ入力!H412="","",データ入力!H412)</f>
        <v/>
      </c>
      <c r="G414" s="212" t="str">
        <f>IF(データ入力!G412="","",データ入力!G412)</f>
        <v/>
      </c>
      <c r="H414" s="208" t="str">
        <f>IF(データ入力!J412="","",IF(LEFT(データ入力!J412,1)="3","S",IF(LEFT(データ入力!J412,1)="4","H","R")))</f>
        <v/>
      </c>
      <c r="I414" s="213" t="str">
        <f>IF(データ入力!J412="","",MID(データ入力!J412,2,2)&amp;MID(データ入力!J412,4,2)&amp;MID(データ入力!J412,6,2))</f>
        <v/>
      </c>
      <c r="J414" s="213" t="str">
        <f>IF(データ入力!I412="","",データ入力!I412)</f>
        <v/>
      </c>
      <c r="K414" s="208" t="str">
        <f>IF(データ入力!D412="","",データ入力!D412)</f>
        <v/>
      </c>
      <c r="L414" s="208" t="str">
        <f>IF(データ入力!F412="","","R")</f>
        <v/>
      </c>
      <c r="M414" s="214" t="str">
        <f>IF(データ入力!F412="","",MID(データ入力!F412,2,2)&amp;MID(データ入力!F412,4,2)&amp;MID(データ入力!F412,6,2))</f>
        <v/>
      </c>
      <c r="N414" s="214" t="str">
        <f>IF(データ入力!Q412="","",データ入力!Q412)</f>
        <v/>
      </c>
      <c r="O414" s="215" t="str">
        <f>IF(データ入力!L412="","",データ入力!L412)</f>
        <v/>
      </c>
      <c r="P414" s="216" t="str">
        <f>IF(データ入力!T412=0,"",データ入力!T412)</f>
        <v/>
      </c>
      <c r="Q414" s="259"/>
    </row>
    <row r="415" spans="1:17" ht="27.75" customHeight="1" x14ac:dyDescent="0.15">
      <c r="A415" s="227">
        <v>412</v>
      </c>
      <c r="B415" s="209" t="str">
        <f>IF(データ入力!B413="","",(データ入力!B413))</f>
        <v/>
      </c>
      <c r="C415" s="210" t="str">
        <f>IF(データ入力!N413="","",データ入力!N413)</f>
        <v/>
      </c>
      <c r="D415" s="211" t="str">
        <f>IF(データ入力!P413="","",データ入力!P413)</f>
        <v/>
      </c>
      <c r="E415" s="210" t="str">
        <f>IF(データ入力!C413="","",データ入力!C413)</f>
        <v/>
      </c>
      <c r="F415" s="212" t="str">
        <f>IF(データ入力!H413="","",データ入力!H413)</f>
        <v/>
      </c>
      <c r="G415" s="212" t="str">
        <f>IF(データ入力!G413="","",データ入力!G413)</f>
        <v/>
      </c>
      <c r="H415" s="208" t="str">
        <f>IF(データ入力!J413="","",IF(LEFT(データ入力!J413,1)="3","S",IF(LEFT(データ入力!J413,1)="4","H","R")))</f>
        <v/>
      </c>
      <c r="I415" s="213" t="str">
        <f>IF(データ入力!J413="","",MID(データ入力!J413,2,2)&amp;MID(データ入力!J413,4,2)&amp;MID(データ入力!J413,6,2))</f>
        <v/>
      </c>
      <c r="J415" s="213" t="str">
        <f>IF(データ入力!I413="","",データ入力!I413)</f>
        <v/>
      </c>
      <c r="K415" s="208" t="str">
        <f>IF(データ入力!D413="","",データ入力!D413)</f>
        <v/>
      </c>
      <c r="L415" s="208" t="str">
        <f>IF(データ入力!F413="","","R")</f>
        <v/>
      </c>
      <c r="M415" s="214" t="str">
        <f>IF(データ入力!F413="","",MID(データ入力!F413,2,2)&amp;MID(データ入力!F413,4,2)&amp;MID(データ入力!F413,6,2))</f>
        <v/>
      </c>
      <c r="N415" s="214" t="str">
        <f>IF(データ入力!Q413="","",データ入力!Q413)</f>
        <v/>
      </c>
      <c r="O415" s="215" t="str">
        <f>IF(データ入力!L413="","",データ入力!L413)</f>
        <v/>
      </c>
      <c r="P415" s="216" t="str">
        <f>IF(データ入力!T413=0,"",データ入力!T413)</f>
        <v/>
      </c>
      <c r="Q415" s="259"/>
    </row>
    <row r="416" spans="1:17" ht="27.75" customHeight="1" x14ac:dyDescent="0.15">
      <c r="A416" s="227">
        <v>413</v>
      </c>
      <c r="B416" s="209" t="str">
        <f>IF(データ入力!B414="","",(データ入力!B414))</f>
        <v/>
      </c>
      <c r="C416" s="210" t="str">
        <f>IF(データ入力!N414="","",データ入力!N414)</f>
        <v/>
      </c>
      <c r="D416" s="211" t="str">
        <f>IF(データ入力!P414="","",データ入力!P414)</f>
        <v/>
      </c>
      <c r="E416" s="210" t="str">
        <f>IF(データ入力!C414="","",データ入力!C414)</f>
        <v/>
      </c>
      <c r="F416" s="212" t="str">
        <f>IF(データ入力!H414="","",データ入力!H414)</f>
        <v/>
      </c>
      <c r="G416" s="212" t="str">
        <f>IF(データ入力!G414="","",データ入力!G414)</f>
        <v/>
      </c>
      <c r="H416" s="208" t="str">
        <f>IF(データ入力!J414="","",IF(LEFT(データ入力!J414,1)="3","S",IF(LEFT(データ入力!J414,1)="4","H","R")))</f>
        <v/>
      </c>
      <c r="I416" s="213" t="str">
        <f>IF(データ入力!J414="","",MID(データ入力!J414,2,2)&amp;MID(データ入力!J414,4,2)&amp;MID(データ入力!J414,6,2))</f>
        <v/>
      </c>
      <c r="J416" s="213" t="str">
        <f>IF(データ入力!I414="","",データ入力!I414)</f>
        <v/>
      </c>
      <c r="K416" s="208" t="str">
        <f>IF(データ入力!D414="","",データ入力!D414)</f>
        <v/>
      </c>
      <c r="L416" s="208" t="str">
        <f>IF(データ入力!F414="","","R")</f>
        <v/>
      </c>
      <c r="M416" s="214" t="str">
        <f>IF(データ入力!F414="","",MID(データ入力!F414,2,2)&amp;MID(データ入力!F414,4,2)&amp;MID(データ入力!F414,6,2))</f>
        <v/>
      </c>
      <c r="N416" s="214" t="str">
        <f>IF(データ入力!Q414="","",データ入力!Q414)</f>
        <v/>
      </c>
      <c r="O416" s="215" t="str">
        <f>IF(データ入力!L414="","",データ入力!L414)</f>
        <v/>
      </c>
      <c r="P416" s="216" t="str">
        <f>IF(データ入力!T414=0,"",データ入力!T414)</f>
        <v/>
      </c>
      <c r="Q416" s="259"/>
    </row>
    <row r="417" spans="1:17" ht="27.75" customHeight="1" x14ac:dyDescent="0.15">
      <c r="A417" s="227">
        <v>414</v>
      </c>
      <c r="B417" s="209" t="str">
        <f>IF(データ入力!B415="","",(データ入力!B415))</f>
        <v/>
      </c>
      <c r="C417" s="210" t="str">
        <f>IF(データ入力!N415="","",データ入力!N415)</f>
        <v/>
      </c>
      <c r="D417" s="211" t="str">
        <f>IF(データ入力!P415="","",データ入力!P415)</f>
        <v/>
      </c>
      <c r="E417" s="210" t="str">
        <f>IF(データ入力!C415="","",データ入力!C415)</f>
        <v/>
      </c>
      <c r="F417" s="212" t="str">
        <f>IF(データ入力!H415="","",データ入力!H415)</f>
        <v/>
      </c>
      <c r="G417" s="212" t="str">
        <f>IF(データ入力!G415="","",データ入力!G415)</f>
        <v/>
      </c>
      <c r="H417" s="208" t="str">
        <f>IF(データ入力!J415="","",IF(LEFT(データ入力!J415,1)="3","S",IF(LEFT(データ入力!J415,1)="4","H","R")))</f>
        <v/>
      </c>
      <c r="I417" s="213" t="str">
        <f>IF(データ入力!J415="","",MID(データ入力!J415,2,2)&amp;MID(データ入力!J415,4,2)&amp;MID(データ入力!J415,6,2))</f>
        <v/>
      </c>
      <c r="J417" s="213" t="str">
        <f>IF(データ入力!I415="","",データ入力!I415)</f>
        <v/>
      </c>
      <c r="K417" s="208" t="str">
        <f>IF(データ入力!D415="","",データ入力!D415)</f>
        <v/>
      </c>
      <c r="L417" s="208" t="str">
        <f>IF(データ入力!F415="","","R")</f>
        <v/>
      </c>
      <c r="M417" s="214" t="str">
        <f>IF(データ入力!F415="","",MID(データ入力!F415,2,2)&amp;MID(データ入力!F415,4,2)&amp;MID(データ入力!F415,6,2))</f>
        <v/>
      </c>
      <c r="N417" s="214" t="str">
        <f>IF(データ入力!Q415="","",データ入力!Q415)</f>
        <v/>
      </c>
      <c r="O417" s="215" t="str">
        <f>IF(データ入力!L415="","",データ入力!L415)</f>
        <v/>
      </c>
      <c r="P417" s="216" t="str">
        <f>IF(データ入力!T415=0,"",データ入力!T415)</f>
        <v/>
      </c>
      <c r="Q417" s="259"/>
    </row>
    <row r="418" spans="1:17" ht="27.75" customHeight="1" x14ac:dyDescent="0.15">
      <c r="A418" s="227">
        <v>415</v>
      </c>
      <c r="B418" s="209" t="str">
        <f>IF(データ入力!B416="","",(データ入力!B416))</f>
        <v/>
      </c>
      <c r="C418" s="210" t="str">
        <f>IF(データ入力!N416="","",データ入力!N416)</f>
        <v/>
      </c>
      <c r="D418" s="211" t="str">
        <f>IF(データ入力!P416="","",データ入力!P416)</f>
        <v/>
      </c>
      <c r="E418" s="210" t="str">
        <f>IF(データ入力!C416="","",データ入力!C416)</f>
        <v/>
      </c>
      <c r="F418" s="212" t="str">
        <f>IF(データ入力!H416="","",データ入力!H416)</f>
        <v/>
      </c>
      <c r="G418" s="212" t="str">
        <f>IF(データ入力!G416="","",データ入力!G416)</f>
        <v/>
      </c>
      <c r="H418" s="208" t="str">
        <f>IF(データ入力!J416="","",IF(LEFT(データ入力!J416,1)="3","S",IF(LEFT(データ入力!J416,1)="4","H","R")))</f>
        <v/>
      </c>
      <c r="I418" s="213" t="str">
        <f>IF(データ入力!J416="","",MID(データ入力!J416,2,2)&amp;MID(データ入力!J416,4,2)&amp;MID(データ入力!J416,6,2))</f>
        <v/>
      </c>
      <c r="J418" s="213" t="str">
        <f>IF(データ入力!I416="","",データ入力!I416)</f>
        <v/>
      </c>
      <c r="K418" s="208" t="str">
        <f>IF(データ入力!D416="","",データ入力!D416)</f>
        <v/>
      </c>
      <c r="L418" s="208" t="str">
        <f>IF(データ入力!F416="","","R")</f>
        <v/>
      </c>
      <c r="M418" s="214" t="str">
        <f>IF(データ入力!F416="","",MID(データ入力!F416,2,2)&amp;MID(データ入力!F416,4,2)&amp;MID(データ入力!F416,6,2))</f>
        <v/>
      </c>
      <c r="N418" s="214" t="str">
        <f>IF(データ入力!Q416="","",データ入力!Q416)</f>
        <v/>
      </c>
      <c r="O418" s="215" t="str">
        <f>IF(データ入力!L416="","",データ入力!L416)</f>
        <v/>
      </c>
      <c r="P418" s="216" t="str">
        <f>IF(データ入力!T416=0,"",データ入力!T416)</f>
        <v/>
      </c>
      <c r="Q418" s="259"/>
    </row>
    <row r="419" spans="1:17" ht="27.75" customHeight="1" x14ac:dyDescent="0.15">
      <c r="A419" s="227">
        <v>416</v>
      </c>
      <c r="B419" s="209" t="str">
        <f>IF(データ入力!B417="","",(データ入力!B417))</f>
        <v/>
      </c>
      <c r="C419" s="210" t="str">
        <f>IF(データ入力!N417="","",データ入力!N417)</f>
        <v/>
      </c>
      <c r="D419" s="211" t="str">
        <f>IF(データ入力!P417="","",データ入力!P417)</f>
        <v/>
      </c>
      <c r="E419" s="210" t="str">
        <f>IF(データ入力!C417="","",データ入力!C417)</f>
        <v/>
      </c>
      <c r="F419" s="212" t="str">
        <f>IF(データ入力!H417="","",データ入力!H417)</f>
        <v/>
      </c>
      <c r="G419" s="212" t="str">
        <f>IF(データ入力!G417="","",データ入力!G417)</f>
        <v/>
      </c>
      <c r="H419" s="208" t="str">
        <f>IF(データ入力!J417="","",IF(LEFT(データ入力!J417,1)="3","S",IF(LEFT(データ入力!J417,1)="4","H","R")))</f>
        <v/>
      </c>
      <c r="I419" s="213" t="str">
        <f>IF(データ入力!J417="","",MID(データ入力!J417,2,2)&amp;MID(データ入力!J417,4,2)&amp;MID(データ入力!J417,6,2))</f>
        <v/>
      </c>
      <c r="J419" s="213" t="str">
        <f>IF(データ入力!I417="","",データ入力!I417)</f>
        <v/>
      </c>
      <c r="K419" s="208" t="str">
        <f>IF(データ入力!D417="","",データ入力!D417)</f>
        <v/>
      </c>
      <c r="L419" s="208" t="str">
        <f>IF(データ入力!F417="","","R")</f>
        <v/>
      </c>
      <c r="M419" s="214" t="str">
        <f>IF(データ入力!F417="","",MID(データ入力!F417,2,2)&amp;MID(データ入力!F417,4,2)&amp;MID(データ入力!F417,6,2))</f>
        <v/>
      </c>
      <c r="N419" s="214" t="str">
        <f>IF(データ入力!Q417="","",データ入力!Q417)</f>
        <v/>
      </c>
      <c r="O419" s="215" t="str">
        <f>IF(データ入力!L417="","",データ入力!L417)</f>
        <v/>
      </c>
      <c r="P419" s="216" t="str">
        <f>IF(データ入力!T417=0,"",データ入力!T417)</f>
        <v/>
      </c>
      <c r="Q419" s="259"/>
    </row>
    <row r="420" spans="1:17" ht="27.75" customHeight="1" x14ac:dyDescent="0.15">
      <c r="A420" s="227">
        <v>417</v>
      </c>
      <c r="B420" s="209" t="str">
        <f>IF(データ入力!B418="","",(データ入力!B418))</f>
        <v/>
      </c>
      <c r="C420" s="210" t="str">
        <f>IF(データ入力!N418="","",データ入力!N418)</f>
        <v/>
      </c>
      <c r="D420" s="211" t="str">
        <f>IF(データ入力!P418="","",データ入力!P418)</f>
        <v/>
      </c>
      <c r="E420" s="210" t="str">
        <f>IF(データ入力!C418="","",データ入力!C418)</f>
        <v/>
      </c>
      <c r="F420" s="212" t="str">
        <f>IF(データ入力!H418="","",データ入力!H418)</f>
        <v/>
      </c>
      <c r="G420" s="212" t="str">
        <f>IF(データ入力!G418="","",データ入力!G418)</f>
        <v/>
      </c>
      <c r="H420" s="208" t="str">
        <f>IF(データ入力!J418="","",IF(LEFT(データ入力!J418,1)="3","S",IF(LEFT(データ入力!J418,1)="4","H","R")))</f>
        <v/>
      </c>
      <c r="I420" s="213" t="str">
        <f>IF(データ入力!J418="","",MID(データ入力!J418,2,2)&amp;MID(データ入力!J418,4,2)&amp;MID(データ入力!J418,6,2))</f>
        <v/>
      </c>
      <c r="J420" s="213" t="str">
        <f>IF(データ入力!I418="","",データ入力!I418)</f>
        <v/>
      </c>
      <c r="K420" s="208" t="str">
        <f>IF(データ入力!D418="","",データ入力!D418)</f>
        <v/>
      </c>
      <c r="L420" s="208" t="str">
        <f>IF(データ入力!F418="","","R")</f>
        <v/>
      </c>
      <c r="M420" s="214" t="str">
        <f>IF(データ入力!F418="","",MID(データ入力!F418,2,2)&amp;MID(データ入力!F418,4,2)&amp;MID(データ入力!F418,6,2))</f>
        <v/>
      </c>
      <c r="N420" s="214" t="str">
        <f>IF(データ入力!Q418="","",データ入力!Q418)</f>
        <v/>
      </c>
      <c r="O420" s="215" t="str">
        <f>IF(データ入力!L418="","",データ入力!L418)</f>
        <v/>
      </c>
      <c r="P420" s="216" t="str">
        <f>IF(データ入力!T418=0,"",データ入力!T418)</f>
        <v/>
      </c>
      <c r="Q420" s="259"/>
    </row>
    <row r="421" spans="1:17" ht="27.75" customHeight="1" x14ac:dyDescent="0.15">
      <c r="A421" s="227">
        <v>418</v>
      </c>
      <c r="B421" s="209" t="str">
        <f>IF(データ入力!B419="","",(データ入力!B419))</f>
        <v/>
      </c>
      <c r="C421" s="210" t="str">
        <f>IF(データ入力!N419="","",データ入力!N419)</f>
        <v/>
      </c>
      <c r="D421" s="211" t="str">
        <f>IF(データ入力!P419="","",データ入力!P419)</f>
        <v/>
      </c>
      <c r="E421" s="210" t="str">
        <f>IF(データ入力!C419="","",データ入力!C419)</f>
        <v/>
      </c>
      <c r="F421" s="212" t="str">
        <f>IF(データ入力!H419="","",データ入力!H419)</f>
        <v/>
      </c>
      <c r="G421" s="212" t="str">
        <f>IF(データ入力!G419="","",データ入力!G419)</f>
        <v/>
      </c>
      <c r="H421" s="208" t="str">
        <f>IF(データ入力!J419="","",IF(LEFT(データ入力!J419,1)="3","S",IF(LEFT(データ入力!J419,1)="4","H","R")))</f>
        <v/>
      </c>
      <c r="I421" s="213" t="str">
        <f>IF(データ入力!J419="","",MID(データ入力!J419,2,2)&amp;MID(データ入力!J419,4,2)&amp;MID(データ入力!J419,6,2))</f>
        <v/>
      </c>
      <c r="J421" s="213" t="str">
        <f>IF(データ入力!I419="","",データ入力!I419)</f>
        <v/>
      </c>
      <c r="K421" s="208" t="str">
        <f>IF(データ入力!D419="","",データ入力!D419)</f>
        <v/>
      </c>
      <c r="L421" s="208" t="str">
        <f>IF(データ入力!F419="","","R")</f>
        <v/>
      </c>
      <c r="M421" s="214" t="str">
        <f>IF(データ入力!F419="","",MID(データ入力!F419,2,2)&amp;MID(データ入力!F419,4,2)&amp;MID(データ入力!F419,6,2))</f>
        <v/>
      </c>
      <c r="N421" s="214" t="str">
        <f>IF(データ入力!Q419="","",データ入力!Q419)</f>
        <v/>
      </c>
      <c r="O421" s="215" t="str">
        <f>IF(データ入力!L419="","",データ入力!L419)</f>
        <v/>
      </c>
      <c r="P421" s="216" t="str">
        <f>IF(データ入力!T419=0,"",データ入力!T419)</f>
        <v/>
      </c>
      <c r="Q421" s="259"/>
    </row>
    <row r="422" spans="1:17" ht="27.75" customHeight="1" x14ac:dyDescent="0.15">
      <c r="A422" s="227">
        <v>419</v>
      </c>
      <c r="B422" s="209" t="str">
        <f>IF(データ入力!B420="","",(データ入力!B420))</f>
        <v/>
      </c>
      <c r="C422" s="210" t="str">
        <f>IF(データ入力!N420="","",データ入力!N420)</f>
        <v/>
      </c>
      <c r="D422" s="211" t="str">
        <f>IF(データ入力!P420="","",データ入力!P420)</f>
        <v/>
      </c>
      <c r="E422" s="210" t="str">
        <f>IF(データ入力!C420="","",データ入力!C420)</f>
        <v/>
      </c>
      <c r="F422" s="212" t="str">
        <f>IF(データ入力!H420="","",データ入力!H420)</f>
        <v/>
      </c>
      <c r="G422" s="212" t="str">
        <f>IF(データ入力!G420="","",データ入力!G420)</f>
        <v/>
      </c>
      <c r="H422" s="208" t="str">
        <f>IF(データ入力!J420="","",IF(LEFT(データ入力!J420,1)="3","S",IF(LEFT(データ入力!J420,1)="4","H","R")))</f>
        <v/>
      </c>
      <c r="I422" s="213" t="str">
        <f>IF(データ入力!J420="","",MID(データ入力!J420,2,2)&amp;MID(データ入力!J420,4,2)&amp;MID(データ入力!J420,6,2))</f>
        <v/>
      </c>
      <c r="J422" s="213" t="str">
        <f>IF(データ入力!I420="","",データ入力!I420)</f>
        <v/>
      </c>
      <c r="K422" s="208" t="str">
        <f>IF(データ入力!D420="","",データ入力!D420)</f>
        <v/>
      </c>
      <c r="L422" s="208" t="str">
        <f>IF(データ入力!F420="","","R")</f>
        <v/>
      </c>
      <c r="M422" s="214" t="str">
        <f>IF(データ入力!F420="","",MID(データ入力!F420,2,2)&amp;MID(データ入力!F420,4,2)&amp;MID(データ入力!F420,6,2))</f>
        <v/>
      </c>
      <c r="N422" s="214" t="str">
        <f>IF(データ入力!Q420="","",データ入力!Q420)</f>
        <v/>
      </c>
      <c r="O422" s="215" t="str">
        <f>IF(データ入力!L420="","",データ入力!L420)</f>
        <v/>
      </c>
      <c r="P422" s="216" t="str">
        <f>IF(データ入力!T420=0,"",データ入力!T420)</f>
        <v/>
      </c>
      <c r="Q422" s="259"/>
    </row>
    <row r="423" spans="1:17" ht="27.75" customHeight="1" x14ac:dyDescent="0.15">
      <c r="A423" s="227">
        <v>420</v>
      </c>
      <c r="B423" s="209" t="str">
        <f>IF(データ入力!B421="","",(データ入力!B421))</f>
        <v/>
      </c>
      <c r="C423" s="210" t="str">
        <f>IF(データ入力!N421="","",データ入力!N421)</f>
        <v/>
      </c>
      <c r="D423" s="211" t="str">
        <f>IF(データ入力!P421="","",データ入力!P421)</f>
        <v/>
      </c>
      <c r="E423" s="210" t="str">
        <f>IF(データ入力!C421="","",データ入力!C421)</f>
        <v/>
      </c>
      <c r="F423" s="212" t="str">
        <f>IF(データ入力!H421="","",データ入力!H421)</f>
        <v/>
      </c>
      <c r="G423" s="212" t="str">
        <f>IF(データ入力!G421="","",データ入力!G421)</f>
        <v/>
      </c>
      <c r="H423" s="208" t="str">
        <f>IF(データ入力!J421="","",IF(LEFT(データ入力!J421,1)="3","S",IF(LEFT(データ入力!J421,1)="4","H","R")))</f>
        <v/>
      </c>
      <c r="I423" s="213" t="str">
        <f>IF(データ入力!J421="","",MID(データ入力!J421,2,2)&amp;MID(データ入力!J421,4,2)&amp;MID(データ入力!J421,6,2))</f>
        <v/>
      </c>
      <c r="J423" s="213" t="str">
        <f>IF(データ入力!I421="","",データ入力!I421)</f>
        <v/>
      </c>
      <c r="K423" s="208" t="str">
        <f>IF(データ入力!D421="","",データ入力!D421)</f>
        <v/>
      </c>
      <c r="L423" s="208" t="str">
        <f>IF(データ入力!F421="","","R")</f>
        <v/>
      </c>
      <c r="M423" s="214" t="str">
        <f>IF(データ入力!F421="","",MID(データ入力!F421,2,2)&amp;MID(データ入力!F421,4,2)&amp;MID(データ入力!F421,6,2))</f>
        <v/>
      </c>
      <c r="N423" s="214" t="str">
        <f>IF(データ入力!Q421="","",データ入力!Q421)</f>
        <v/>
      </c>
      <c r="O423" s="215" t="str">
        <f>IF(データ入力!L421="","",データ入力!L421)</f>
        <v/>
      </c>
      <c r="P423" s="216" t="str">
        <f>IF(データ入力!T421=0,"",データ入力!T421)</f>
        <v/>
      </c>
      <c r="Q423" s="259"/>
    </row>
    <row r="424" spans="1:17" ht="27.75" customHeight="1" x14ac:dyDescent="0.15">
      <c r="A424" s="227">
        <v>421</v>
      </c>
      <c r="B424" s="209" t="str">
        <f>IF(データ入力!B422="","",(データ入力!B422))</f>
        <v/>
      </c>
      <c r="C424" s="210" t="str">
        <f>IF(データ入力!N422="","",データ入力!N422)</f>
        <v/>
      </c>
      <c r="D424" s="211" t="str">
        <f>IF(データ入力!P422="","",データ入力!P422)</f>
        <v/>
      </c>
      <c r="E424" s="210" t="str">
        <f>IF(データ入力!C422="","",データ入力!C422)</f>
        <v/>
      </c>
      <c r="F424" s="212" t="str">
        <f>IF(データ入力!H422="","",データ入力!H422)</f>
        <v/>
      </c>
      <c r="G424" s="212" t="str">
        <f>IF(データ入力!G422="","",データ入力!G422)</f>
        <v/>
      </c>
      <c r="H424" s="208" t="str">
        <f>IF(データ入力!J422="","",IF(LEFT(データ入力!J422,1)="3","S",IF(LEFT(データ入力!J422,1)="4","H","R")))</f>
        <v/>
      </c>
      <c r="I424" s="213" t="str">
        <f>IF(データ入力!J422="","",MID(データ入力!J422,2,2)&amp;MID(データ入力!J422,4,2)&amp;MID(データ入力!J422,6,2))</f>
        <v/>
      </c>
      <c r="J424" s="213" t="str">
        <f>IF(データ入力!I422="","",データ入力!I422)</f>
        <v/>
      </c>
      <c r="K424" s="208" t="str">
        <f>IF(データ入力!D422="","",データ入力!D422)</f>
        <v/>
      </c>
      <c r="L424" s="208" t="str">
        <f>IF(データ入力!F422="","","R")</f>
        <v/>
      </c>
      <c r="M424" s="214" t="str">
        <f>IF(データ入力!F422="","",MID(データ入力!F422,2,2)&amp;MID(データ入力!F422,4,2)&amp;MID(データ入力!F422,6,2))</f>
        <v/>
      </c>
      <c r="N424" s="214" t="str">
        <f>IF(データ入力!Q422="","",データ入力!Q422)</f>
        <v/>
      </c>
      <c r="O424" s="215" t="str">
        <f>IF(データ入力!L422="","",データ入力!L422)</f>
        <v/>
      </c>
      <c r="P424" s="216" t="str">
        <f>IF(データ入力!T422=0,"",データ入力!T422)</f>
        <v/>
      </c>
      <c r="Q424" s="259"/>
    </row>
    <row r="425" spans="1:17" ht="27.75" customHeight="1" x14ac:dyDescent="0.15">
      <c r="A425" s="227">
        <v>422</v>
      </c>
      <c r="B425" s="209" t="str">
        <f>IF(データ入力!B423="","",(データ入力!B423))</f>
        <v/>
      </c>
      <c r="C425" s="210" t="str">
        <f>IF(データ入力!N423="","",データ入力!N423)</f>
        <v/>
      </c>
      <c r="D425" s="211" t="str">
        <f>IF(データ入力!P423="","",データ入力!P423)</f>
        <v/>
      </c>
      <c r="E425" s="210" t="str">
        <f>IF(データ入力!C423="","",データ入力!C423)</f>
        <v/>
      </c>
      <c r="F425" s="212" t="str">
        <f>IF(データ入力!H423="","",データ入力!H423)</f>
        <v/>
      </c>
      <c r="G425" s="212" t="str">
        <f>IF(データ入力!G423="","",データ入力!G423)</f>
        <v/>
      </c>
      <c r="H425" s="208" t="str">
        <f>IF(データ入力!J423="","",IF(LEFT(データ入力!J423,1)="3","S",IF(LEFT(データ入力!J423,1)="4","H","R")))</f>
        <v/>
      </c>
      <c r="I425" s="213" t="str">
        <f>IF(データ入力!J423="","",MID(データ入力!J423,2,2)&amp;MID(データ入力!J423,4,2)&amp;MID(データ入力!J423,6,2))</f>
        <v/>
      </c>
      <c r="J425" s="213" t="str">
        <f>IF(データ入力!I423="","",データ入力!I423)</f>
        <v/>
      </c>
      <c r="K425" s="208" t="str">
        <f>IF(データ入力!D423="","",データ入力!D423)</f>
        <v/>
      </c>
      <c r="L425" s="208" t="str">
        <f>IF(データ入力!F423="","","R")</f>
        <v/>
      </c>
      <c r="M425" s="214" t="str">
        <f>IF(データ入力!F423="","",MID(データ入力!F423,2,2)&amp;MID(データ入力!F423,4,2)&amp;MID(データ入力!F423,6,2))</f>
        <v/>
      </c>
      <c r="N425" s="214" t="str">
        <f>IF(データ入力!Q423="","",データ入力!Q423)</f>
        <v/>
      </c>
      <c r="O425" s="215" t="str">
        <f>IF(データ入力!L423="","",データ入力!L423)</f>
        <v/>
      </c>
      <c r="P425" s="216" t="str">
        <f>IF(データ入力!T423=0,"",データ入力!T423)</f>
        <v/>
      </c>
      <c r="Q425" s="259"/>
    </row>
    <row r="426" spans="1:17" ht="27.75" customHeight="1" x14ac:dyDescent="0.15">
      <c r="A426" s="227">
        <v>423</v>
      </c>
      <c r="B426" s="209" t="str">
        <f>IF(データ入力!B424="","",(データ入力!B424))</f>
        <v/>
      </c>
      <c r="C426" s="210" t="str">
        <f>IF(データ入力!N424="","",データ入力!N424)</f>
        <v/>
      </c>
      <c r="D426" s="211" t="str">
        <f>IF(データ入力!P424="","",データ入力!P424)</f>
        <v/>
      </c>
      <c r="E426" s="210" t="str">
        <f>IF(データ入力!C424="","",データ入力!C424)</f>
        <v/>
      </c>
      <c r="F426" s="212" t="str">
        <f>IF(データ入力!H424="","",データ入力!H424)</f>
        <v/>
      </c>
      <c r="G426" s="212" t="str">
        <f>IF(データ入力!G424="","",データ入力!G424)</f>
        <v/>
      </c>
      <c r="H426" s="208" t="str">
        <f>IF(データ入力!J424="","",IF(LEFT(データ入力!J424,1)="3","S",IF(LEFT(データ入力!J424,1)="4","H","R")))</f>
        <v/>
      </c>
      <c r="I426" s="213" t="str">
        <f>IF(データ入力!J424="","",MID(データ入力!J424,2,2)&amp;MID(データ入力!J424,4,2)&amp;MID(データ入力!J424,6,2))</f>
        <v/>
      </c>
      <c r="J426" s="213" t="str">
        <f>IF(データ入力!I424="","",データ入力!I424)</f>
        <v/>
      </c>
      <c r="K426" s="208" t="str">
        <f>IF(データ入力!D424="","",データ入力!D424)</f>
        <v/>
      </c>
      <c r="L426" s="208" t="str">
        <f>IF(データ入力!F424="","","R")</f>
        <v/>
      </c>
      <c r="M426" s="214" t="str">
        <f>IF(データ入力!F424="","",MID(データ入力!F424,2,2)&amp;MID(データ入力!F424,4,2)&amp;MID(データ入力!F424,6,2))</f>
        <v/>
      </c>
      <c r="N426" s="214" t="str">
        <f>IF(データ入力!Q424="","",データ入力!Q424)</f>
        <v/>
      </c>
      <c r="O426" s="215" t="str">
        <f>IF(データ入力!L424="","",データ入力!L424)</f>
        <v/>
      </c>
      <c r="P426" s="216" t="str">
        <f>IF(データ入力!T424=0,"",データ入力!T424)</f>
        <v/>
      </c>
      <c r="Q426" s="259"/>
    </row>
    <row r="427" spans="1:17" ht="27.75" customHeight="1" x14ac:dyDescent="0.15">
      <c r="A427" s="227">
        <v>424</v>
      </c>
      <c r="B427" s="209" t="str">
        <f>IF(データ入力!B425="","",(データ入力!B425))</f>
        <v/>
      </c>
      <c r="C427" s="210" t="str">
        <f>IF(データ入力!N425="","",データ入力!N425)</f>
        <v/>
      </c>
      <c r="D427" s="211" t="str">
        <f>IF(データ入力!P425="","",データ入力!P425)</f>
        <v/>
      </c>
      <c r="E427" s="210" t="str">
        <f>IF(データ入力!C425="","",データ入力!C425)</f>
        <v/>
      </c>
      <c r="F427" s="212" t="str">
        <f>IF(データ入力!H425="","",データ入力!H425)</f>
        <v/>
      </c>
      <c r="G427" s="212" t="str">
        <f>IF(データ入力!G425="","",データ入力!G425)</f>
        <v/>
      </c>
      <c r="H427" s="208" t="str">
        <f>IF(データ入力!J425="","",IF(LEFT(データ入力!J425,1)="3","S",IF(LEFT(データ入力!J425,1)="4","H","R")))</f>
        <v/>
      </c>
      <c r="I427" s="213" t="str">
        <f>IF(データ入力!J425="","",MID(データ入力!J425,2,2)&amp;MID(データ入力!J425,4,2)&amp;MID(データ入力!J425,6,2))</f>
        <v/>
      </c>
      <c r="J427" s="213" t="str">
        <f>IF(データ入力!I425="","",データ入力!I425)</f>
        <v/>
      </c>
      <c r="K427" s="208" t="str">
        <f>IF(データ入力!D425="","",データ入力!D425)</f>
        <v/>
      </c>
      <c r="L427" s="208" t="str">
        <f>IF(データ入力!F425="","","R")</f>
        <v/>
      </c>
      <c r="M427" s="214" t="str">
        <f>IF(データ入力!F425="","",MID(データ入力!F425,2,2)&amp;MID(データ入力!F425,4,2)&amp;MID(データ入力!F425,6,2))</f>
        <v/>
      </c>
      <c r="N427" s="214" t="str">
        <f>IF(データ入力!Q425="","",データ入力!Q425)</f>
        <v/>
      </c>
      <c r="O427" s="215" t="str">
        <f>IF(データ入力!L425="","",データ入力!L425)</f>
        <v/>
      </c>
      <c r="P427" s="216" t="str">
        <f>IF(データ入力!T425=0,"",データ入力!T425)</f>
        <v/>
      </c>
      <c r="Q427" s="259"/>
    </row>
    <row r="428" spans="1:17" ht="27.75" customHeight="1" x14ac:dyDescent="0.15">
      <c r="A428" s="227">
        <v>425</v>
      </c>
      <c r="B428" s="209" t="str">
        <f>IF(データ入力!B426="","",(データ入力!B426))</f>
        <v/>
      </c>
      <c r="C428" s="210" t="str">
        <f>IF(データ入力!N426="","",データ入力!N426)</f>
        <v/>
      </c>
      <c r="D428" s="211" t="str">
        <f>IF(データ入力!P426="","",データ入力!P426)</f>
        <v/>
      </c>
      <c r="E428" s="210" t="str">
        <f>IF(データ入力!C426="","",データ入力!C426)</f>
        <v/>
      </c>
      <c r="F428" s="212" t="str">
        <f>IF(データ入力!H426="","",データ入力!H426)</f>
        <v/>
      </c>
      <c r="G428" s="212" t="str">
        <f>IF(データ入力!G426="","",データ入力!G426)</f>
        <v/>
      </c>
      <c r="H428" s="208" t="str">
        <f>IF(データ入力!J426="","",IF(LEFT(データ入力!J426,1)="3","S",IF(LEFT(データ入力!J426,1)="4","H","R")))</f>
        <v/>
      </c>
      <c r="I428" s="213" t="str">
        <f>IF(データ入力!J426="","",MID(データ入力!J426,2,2)&amp;MID(データ入力!J426,4,2)&amp;MID(データ入力!J426,6,2))</f>
        <v/>
      </c>
      <c r="J428" s="213" t="str">
        <f>IF(データ入力!I426="","",データ入力!I426)</f>
        <v/>
      </c>
      <c r="K428" s="208" t="str">
        <f>IF(データ入力!D426="","",データ入力!D426)</f>
        <v/>
      </c>
      <c r="L428" s="208" t="str">
        <f>IF(データ入力!F426="","","R")</f>
        <v/>
      </c>
      <c r="M428" s="214" t="str">
        <f>IF(データ入力!F426="","",MID(データ入力!F426,2,2)&amp;MID(データ入力!F426,4,2)&amp;MID(データ入力!F426,6,2))</f>
        <v/>
      </c>
      <c r="N428" s="214" t="str">
        <f>IF(データ入力!Q426="","",データ入力!Q426)</f>
        <v/>
      </c>
      <c r="O428" s="215" t="str">
        <f>IF(データ入力!L426="","",データ入力!L426)</f>
        <v/>
      </c>
      <c r="P428" s="216" t="str">
        <f>IF(データ入力!T426=0,"",データ入力!T426)</f>
        <v/>
      </c>
      <c r="Q428" s="259"/>
    </row>
    <row r="429" spans="1:17" ht="27.75" customHeight="1" x14ac:dyDescent="0.15">
      <c r="A429" s="227">
        <v>426</v>
      </c>
      <c r="B429" s="209" t="str">
        <f>IF(データ入力!B427="","",(データ入力!B427))</f>
        <v/>
      </c>
      <c r="C429" s="210" t="str">
        <f>IF(データ入力!N427="","",データ入力!N427)</f>
        <v/>
      </c>
      <c r="D429" s="211" t="str">
        <f>IF(データ入力!P427="","",データ入力!P427)</f>
        <v/>
      </c>
      <c r="E429" s="210" t="str">
        <f>IF(データ入力!C427="","",データ入力!C427)</f>
        <v/>
      </c>
      <c r="F429" s="212" t="str">
        <f>IF(データ入力!H427="","",データ入力!H427)</f>
        <v/>
      </c>
      <c r="G429" s="212" t="str">
        <f>IF(データ入力!G427="","",データ入力!G427)</f>
        <v/>
      </c>
      <c r="H429" s="208" t="str">
        <f>IF(データ入力!J427="","",IF(LEFT(データ入力!J427,1)="3","S",IF(LEFT(データ入力!J427,1)="4","H","R")))</f>
        <v/>
      </c>
      <c r="I429" s="213" t="str">
        <f>IF(データ入力!J427="","",MID(データ入力!J427,2,2)&amp;MID(データ入力!J427,4,2)&amp;MID(データ入力!J427,6,2))</f>
        <v/>
      </c>
      <c r="J429" s="213" t="str">
        <f>IF(データ入力!I427="","",データ入力!I427)</f>
        <v/>
      </c>
      <c r="K429" s="208" t="str">
        <f>IF(データ入力!D427="","",データ入力!D427)</f>
        <v/>
      </c>
      <c r="L429" s="208" t="str">
        <f>IF(データ入力!F427="","","R")</f>
        <v/>
      </c>
      <c r="M429" s="214" t="str">
        <f>IF(データ入力!F427="","",MID(データ入力!F427,2,2)&amp;MID(データ入力!F427,4,2)&amp;MID(データ入力!F427,6,2))</f>
        <v/>
      </c>
      <c r="N429" s="214" t="str">
        <f>IF(データ入力!Q427="","",データ入力!Q427)</f>
        <v/>
      </c>
      <c r="O429" s="215" t="str">
        <f>IF(データ入力!L427="","",データ入力!L427)</f>
        <v/>
      </c>
      <c r="P429" s="216" t="str">
        <f>IF(データ入力!T427=0,"",データ入力!T427)</f>
        <v/>
      </c>
      <c r="Q429" s="259"/>
    </row>
    <row r="430" spans="1:17" ht="27.75" customHeight="1" x14ac:dyDescent="0.15">
      <c r="A430" s="227">
        <v>427</v>
      </c>
      <c r="B430" s="209" t="str">
        <f>IF(データ入力!B428="","",(データ入力!B428))</f>
        <v/>
      </c>
      <c r="C430" s="210" t="str">
        <f>IF(データ入力!N428="","",データ入力!N428)</f>
        <v/>
      </c>
      <c r="D430" s="211" t="str">
        <f>IF(データ入力!P428="","",データ入力!P428)</f>
        <v/>
      </c>
      <c r="E430" s="210" t="str">
        <f>IF(データ入力!C428="","",データ入力!C428)</f>
        <v/>
      </c>
      <c r="F430" s="212" t="str">
        <f>IF(データ入力!H428="","",データ入力!H428)</f>
        <v/>
      </c>
      <c r="G430" s="212" t="str">
        <f>IF(データ入力!G428="","",データ入力!G428)</f>
        <v/>
      </c>
      <c r="H430" s="208" t="str">
        <f>IF(データ入力!J428="","",IF(LEFT(データ入力!J428,1)="3","S",IF(LEFT(データ入力!J428,1)="4","H","R")))</f>
        <v/>
      </c>
      <c r="I430" s="213" t="str">
        <f>IF(データ入力!J428="","",MID(データ入力!J428,2,2)&amp;MID(データ入力!J428,4,2)&amp;MID(データ入力!J428,6,2))</f>
        <v/>
      </c>
      <c r="J430" s="213" t="str">
        <f>IF(データ入力!I428="","",データ入力!I428)</f>
        <v/>
      </c>
      <c r="K430" s="208" t="str">
        <f>IF(データ入力!D428="","",データ入力!D428)</f>
        <v/>
      </c>
      <c r="L430" s="208" t="str">
        <f>IF(データ入力!F428="","","R")</f>
        <v/>
      </c>
      <c r="M430" s="214" t="str">
        <f>IF(データ入力!F428="","",MID(データ入力!F428,2,2)&amp;MID(データ入力!F428,4,2)&amp;MID(データ入力!F428,6,2))</f>
        <v/>
      </c>
      <c r="N430" s="214" t="str">
        <f>IF(データ入力!Q428="","",データ入力!Q428)</f>
        <v/>
      </c>
      <c r="O430" s="215" t="str">
        <f>IF(データ入力!L428="","",データ入力!L428)</f>
        <v/>
      </c>
      <c r="P430" s="216" t="str">
        <f>IF(データ入力!T428=0,"",データ入力!T428)</f>
        <v/>
      </c>
      <c r="Q430" s="259"/>
    </row>
    <row r="431" spans="1:17" ht="27.75" customHeight="1" x14ac:dyDescent="0.15">
      <c r="A431" s="227">
        <v>428</v>
      </c>
      <c r="B431" s="209" t="str">
        <f>IF(データ入力!B429="","",(データ入力!B429))</f>
        <v/>
      </c>
      <c r="C431" s="210" t="str">
        <f>IF(データ入力!N429="","",データ入力!N429)</f>
        <v/>
      </c>
      <c r="D431" s="211" t="str">
        <f>IF(データ入力!P429="","",データ入力!P429)</f>
        <v/>
      </c>
      <c r="E431" s="210" t="str">
        <f>IF(データ入力!C429="","",データ入力!C429)</f>
        <v/>
      </c>
      <c r="F431" s="212" t="str">
        <f>IF(データ入力!H429="","",データ入力!H429)</f>
        <v/>
      </c>
      <c r="G431" s="212" t="str">
        <f>IF(データ入力!G429="","",データ入力!G429)</f>
        <v/>
      </c>
      <c r="H431" s="208" t="str">
        <f>IF(データ入力!J429="","",IF(LEFT(データ入力!J429,1)="3","S",IF(LEFT(データ入力!J429,1)="4","H","R")))</f>
        <v/>
      </c>
      <c r="I431" s="213" t="str">
        <f>IF(データ入力!J429="","",MID(データ入力!J429,2,2)&amp;MID(データ入力!J429,4,2)&amp;MID(データ入力!J429,6,2))</f>
        <v/>
      </c>
      <c r="J431" s="213" t="str">
        <f>IF(データ入力!I429="","",データ入力!I429)</f>
        <v/>
      </c>
      <c r="K431" s="208" t="str">
        <f>IF(データ入力!D429="","",データ入力!D429)</f>
        <v/>
      </c>
      <c r="L431" s="208" t="str">
        <f>IF(データ入力!F429="","","R")</f>
        <v/>
      </c>
      <c r="M431" s="214" t="str">
        <f>IF(データ入力!F429="","",MID(データ入力!F429,2,2)&amp;MID(データ入力!F429,4,2)&amp;MID(データ入力!F429,6,2))</f>
        <v/>
      </c>
      <c r="N431" s="214" t="str">
        <f>IF(データ入力!Q429="","",データ入力!Q429)</f>
        <v/>
      </c>
      <c r="O431" s="215" t="str">
        <f>IF(データ入力!L429="","",データ入力!L429)</f>
        <v/>
      </c>
      <c r="P431" s="216" t="str">
        <f>IF(データ入力!T429=0,"",データ入力!T429)</f>
        <v/>
      </c>
      <c r="Q431" s="259"/>
    </row>
    <row r="432" spans="1:17" ht="27.75" customHeight="1" x14ac:dyDescent="0.15">
      <c r="A432" s="227">
        <v>429</v>
      </c>
      <c r="B432" s="209" t="str">
        <f>IF(データ入力!B430="","",(データ入力!B430))</f>
        <v/>
      </c>
      <c r="C432" s="210" t="str">
        <f>IF(データ入力!N430="","",データ入力!N430)</f>
        <v/>
      </c>
      <c r="D432" s="211" t="str">
        <f>IF(データ入力!P430="","",データ入力!P430)</f>
        <v/>
      </c>
      <c r="E432" s="210" t="str">
        <f>IF(データ入力!C430="","",データ入力!C430)</f>
        <v/>
      </c>
      <c r="F432" s="212" t="str">
        <f>IF(データ入力!H430="","",データ入力!H430)</f>
        <v/>
      </c>
      <c r="G432" s="212" t="str">
        <f>IF(データ入力!G430="","",データ入力!G430)</f>
        <v/>
      </c>
      <c r="H432" s="208" t="str">
        <f>IF(データ入力!J430="","",IF(LEFT(データ入力!J430,1)="3","S",IF(LEFT(データ入力!J430,1)="4","H","R")))</f>
        <v/>
      </c>
      <c r="I432" s="213" t="str">
        <f>IF(データ入力!J430="","",MID(データ入力!J430,2,2)&amp;MID(データ入力!J430,4,2)&amp;MID(データ入力!J430,6,2))</f>
        <v/>
      </c>
      <c r="J432" s="213" t="str">
        <f>IF(データ入力!I430="","",データ入力!I430)</f>
        <v/>
      </c>
      <c r="K432" s="208" t="str">
        <f>IF(データ入力!D430="","",データ入力!D430)</f>
        <v/>
      </c>
      <c r="L432" s="208" t="str">
        <f>IF(データ入力!F430="","","R")</f>
        <v/>
      </c>
      <c r="M432" s="214" t="str">
        <f>IF(データ入力!F430="","",MID(データ入力!F430,2,2)&amp;MID(データ入力!F430,4,2)&amp;MID(データ入力!F430,6,2))</f>
        <v/>
      </c>
      <c r="N432" s="214" t="str">
        <f>IF(データ入力!Q430="","",データ入力!Q430)</f>
        <v/>
      </c>
      <c r="O432" s="215" t="str">
        <f>IF(データ入力!L430="","",データ入力!L430)</f>
        <v/>
      </c>
      <c r="P432" s="216" t="str">
        <f>IF(データ入力!T430=0,"",データ入力!T430)</f>
        <v/>
      </c>
      <c r="Q432" s="259"/>
    </row>
    <row r="433" spans="1:17" ht="27.75" customHeight="1" x14ac:dyDescent="0.15">
      <c r="A433" s="227">
        <v>430</v>
      </c>
      <c r="B433" s="209" t="str">
        <f>IF(データ入力!B431="","",(データ入力!B431))</f>
        <v/>
      </c>
      <c r="C433" s="210" t="str">
        <f>IF(データ入力!N431="","",データ入力!N431)</f>
        <v/>
      </c>
      <c r="D433" s="211" t="str">
        <f>IF(データ入力!P431="","",データ入力!P431)</f>
        <v/>
      </c>
      <c r="E433" s="210" t="str">
        <f>IF(データ入力!C431="","",データ入力!C431)</f>
        <v/>
      </c>
      <c r="F433" s="212" t="str">
        <f>IF(データ入力!H431="","",データ入力!H431)</f>
        <v/>
      </c>
      <c r="G433" s="212" t="str">
        <f>IF(データ入力!G431="","",データ入力!G431)</f>
        <v/>
      </c>
      <c r="H433" s="208" t="str">
        <f>IF(データ入力!J431="","",IF(LEFT(データ入力!J431,1)="3","S",IF(LEFT(データ入力!J431,1)="4","H","R")))</f>
        <v/>
      </c>
      <c r="I433" s="213" t="str">
        <f>IF(データ入力!J431="","",MID(データ入力!J431,2,2)&amp;MID(データ入力!J431,4,2)&amp;MID(データ入力!J431,6,2))</f>
        <v/>
      </c>
      <c r="J433" s="213" t="str">
        <f>IF(データ入力!I431="","",データ入力!I431)</f>
        <v/>
      </c>
      <c r="K433" s="208" t="str">
        <f>IF(データ入力!D431="","",データ入力!D431)</f>
        <v/>
      </c>
      <c r="L433" s="208" t="str">
        <f>IF(データ入力!F431="","","R")</f>
        <v/>
      </c>
      <c r="M433" s="214" t="str">
        <f>IF(データ入力!F431="","",MID(データ入力!F431,2,2)&amp;MID(データ入力!F431,4,2)&amp;MID(データ入力!F431,6,2))</f>
        <v/>
      </c>
      <c r="N433" s="214" t="str">
        <f>IF(データ入力!Q431="","",データ入力!Q431)</f>
        <v/>
      </c>
      <c r="O433" s="215" t="str">
        <f>IF(データ入力!L431="","",データ入力!L431)</f>
        <v/>
      </c>
      <c r="P433" s="216" t="str">
        <f>IF(データ入力!T431=0,"",データ入力!T431)</f>
        <v/>
      </c>
      <c r="Q433" s="259"/>
    </row>
    <row r="434" spans="1:17" ht="27.75" customHeight="1" x14ac:dyDescent="0.15">
      <c r="A434" s="227">
        <v>431</v>
      </c>
      <c r="B434" s="209" t="str">
        <f>IF(データ入力!B432="","",(データ入力!B432))</f>
        <v/>
      </c>
      <c r="C434" s="210" t="str">
        <f>IF(データ入力!N432="","",データ入力!N432)</f>
        <v/>
      </c>
      <c r="D434" s="211" t="str">
        <f>IF(データ入力!P432="","",データ入力!P432)</f>
        <v/>
      </c>
      <c r="E434" s="210" t="str">
        <f>IF(データ入力!C432="","",データ入力!C432)</f>
        <v/>
      </c>
      <c r="F434" s="212" t="str">
        <f>IF(データ入力!H432="","",データ入力!H432)</f>
        <v/>
      </c>
      <c r="G434" s="212" t="str">
        <f>IF(データ入力!G432="","",データ入力!G432)</f>
        <v/>
      </c>
      <c r="H434" s="208" t="str">
        <f>IF(データ入力!J432="","",IF(LEFT(データ入力!J432,1)="3","S",IF(LEFT(データ入力!J432,1)="4","H","R")))</f>
        <v/>
      </c>
      <c r="I434" s="213" t="str">
        <f>IF(データ入力!J432="","",MID(データ入力!J432,2,2)&amp;MID(データ入力!J432,4,2)&amp;MID(データ入力!J432,6,2))</f>
        <v/>
      </c>
      <c r="J434" s="213" t="str">
        <f>IF(データ入力!I432="","",データ入力!I432)</f>
        <v/>
      </c>
      <c r="K434" s="208" t="str">
        <f>IF(データ入力!D432="","",データ入力!D432)</f>
        <v/>
      </c>
      <c r="L434" s="208" t="str">
        <f>IF(データ入力!F432="","","R")</f>
        <v/>
      </c>
      <c r="M434" s="214" t="str">
        <f>IF(データ入力!F432="","",MID(データ入力!F432,2,2)&amp;MID(データ入力!F432,4,2)&amp;MID(データ入力!F432,6,2))</f>
        <v/>
      </c>
      <c r="N434" s="214" t="str">
        <f>IF(データ入力!Q432="","",データ入力!Q432)</f>
        <v/>
      </c>
      <c r="O434" s="215" t="str">
        <f>IF(データ入力!L432="","",データ入力!L432)</f>
        <v/>
      </c>
      <c r="P434" s="216" t="str">
        <f>IF(データ入力!T432=0,"",データ入力!T432)</f>
        <v/>
      </c>
      <c r="Q434" s="259"/>
    </row>
    <row r="435" spans="1:17" ht="27.75" customHeight="1" x14ac:dyDescent="0.15">
      <c r="A435" s="227">
        <v>432</v>
      </c>
      <c r="B435" s="209" t="str">
        <f>IF(データ入力!B433="","",(データ入力!B433))</f>
        <v/>
      </c>
      <c r="C435" s="210" t="str">
        <f>IF(データ入力!N433="","",データ入力!N433)</f>
        <v/>
      </c>
      <c r="D435" s="211" t="str">
        <f>IF(データ入力!P433="","",データ入力!P433)</f>
        <v/>
      </c>
      <c r="E435" s="210" t="str">
        <f>IF(データ入力!C433="","",データ入力!C433)</f>
        <v/>
      </c>
      <c r="F435" s="212" t="str">
        <f>IF(データ入力!H433="","",データ入力!H433)</f>
        <v/>
      </c>
      <c r="G435" s="212" t="str">
        <f>IF(データ入力!G433="","",データ入力!G433)</f>
        <v/>
      </c>
      <c r="H435" s="208" t="str">
        <f>IF(データ入力!J433="","",IF(LEFT(データ入力!J433,1)="3","S",IF(LEFT(データ入力!J433,1)="4","H","R")))</f>
        <v/>
      </c>
      <c r="I435" s="213" t="str">
        <f>IF(データ入力!J433="","",MID(データ入力!J433,2,2)&amp;MID(データ入力!J433,4,2)&amp;MID(データ入力!J433,6,2))</f>
        <v/>
      </c>
      <c r="J435" s="213" t="str">
        <f>IF(データ入力!I433="","",データ入力!I433)</f>
        <v/>
      </c>
      <c r="K435" s="208" t="str">
        <f>IF(データ入力!D433="","",データ入力!D433)</f>
        <v/>
      </c>
      <c r="L435" s="208" t="str">
        <f>IF(データ入力!F433="","","R")</f>
        <v/>
      </c>
      <c r="M435" s="214" t="str">
        <f>IF(データ入力!F433="","",MID(データ入力!F433,2,2)&amp;MID(データ入力!F433,4,2)&amp;MID(データ入力!F433,6,2))</f>
        <v/>
      </c>
      <c r="N435" s="214" t="str">
        <f>IF(データ入力!Q433="","",データ入力!Q433)</f>
        <v/>
      </c>
      <c r="O435" s="215" t="str">
        <f>IF(データ入力!L433="","",データ入力!L433)</f>
        <v/>
      </c>
      <c r="P435" s="216" t="str">
        <f>IF(データ入力!T433=0,"",データ入力!T433)</f>
        <v/>
      </c>
      <c r="Q435" s="259"/>
    </row>
    <row r="436" spans="1:17" ht="27.75" customHeight="1" x14ac:dyDescent="0.15">
      <c r="A436" s="227">
        <v>433</v>
      </c>
      <c r="B436" s="209" t="str">
        <f>IF(データ入力!B434="","",(データ入力!B434))</f>
        <v/>
      </c>
      <c r="C436" s="210" t="str">
        <f>IF(データ入力!N434="","",データ入力!N434)</f>
        <v/>
      </c>
      <c r="D436" s="211" t="str">
        <f>IF(データ入力!P434="","",データ入力!P434)</f>
        <v/>
      </c>
      <c r="E436" s="210" t="str">
        <f>IF(データ入力!C434="","",データ入力!C434)</f>
        <v/>
      </c>
      <c r="F436" s="212" t="str">
        <f>IF(データ入力!H434="","",データ入力!H434)</f>
        <v/>
      </c>
      <c r="G436" s="212" t="str">
        <f>IF(データ入力!G434="","",データ入力!G434)</f>
        <v/>
      </c>
      <c r="H436" s="208" t="str">
        <f>IF(データ入力!J434="","",IF(LEFT(データ入力!J434,1)="3","S",IF(LEFT(データ入力!J434,1)="4","H","R")))</f>
        <v/>
      </c>
      <c r="I436" s="213" t="str">
        <f>IF(データ入力!J434="","",MID(データ入力!J434,2,2)&amp;MID(データ入力!J434,4,2)&amp;MID(データ入力!J434,6,2))</f>
        <v/>
      </c>
      <c r="J436" s="213" t="str">
        <f>IF(データ入力!I434="","",データ入力!I434)</f>
        <v/>
      </c>
      <c r="K436" s="208" t="str">
        <f>IF(データ入力!D434="","",データ入力!D434)</f>
        <v/>
      </c>
      <c r="L436" s="208" t="str">
        <f>IF(データ入力!F434="","","R")</f>
        <v/>
      </c>
      <c r="M436" s="214" t="str">
        <f>IF(データ入力!F434="","",MID(データ入力!F434,2,2)&amp;MID(データ入力!F434,4,2)&amp;MID(データ入力!F434,6,2))</f>
        <v/>
      </c>
      <c r="N436" s="214" t="str">
        <f>IF(データ入力!Q434="","",データ入力!Q434)</f>
        <v/>
      </c>
      <c r="O436" s="215" t="str">
        <f>IF(データ入力!L434="","",データ入力!L434)</f>
        <v/>
      </c>
      <c r="P436" s="216" t="str">
        <f>IF(データ入力!T434=0,"",データ入力!T434)</f>
        <v/>
      </c>
      <c r="Q436" s="259"/>
    </row>
    <row r="437" spans="1:17" ht="27.75" customHeight="1" x14ac:dyDescent="0.15">
      <c r="A437" s="227">
        <v>434</v>
      </c>
      <c r="B437" s="209" t="str">
        <f>IF(データ入力!B435="","",(データ入力!B435))</f>
        <v/>
      </c>
      <c r="C437" s="210" t="str">
        <f>IF(データ入力!N435="","",データ入力!N435)</f>
        <v/>
      </c>
      <c r="D437" s="211" t="str">
        <f>IF(データ入力!P435="","",データ入力!P435)</f>
        <v/>
      </c>
      <c r="E437" s="210" t="str">
        <f>IF(データ入力!C435="","",データ入力!C435)</f>
        <v/>
      </c>
      <c r="F437" s="212" t="str">
        <f>IF(データ入力!H435="","",データ入力!H435)</f>
        <v/>
      </c>
      <c r="G437" s="212" t="str">
        <f>IF(データ入力!G435="","",データ入力!G435)</f>
        <v/>
      </c>
      <c r="H437" s="208" t="str">
        <f>IF(データ入力!J435="","",IF(LEFT(データ入力!J435,1)="3","S",IF(LEFT(データ入力!J435,1)="4","H","R")))</f>
        <v/>
      </c>
      <c r="I437" s="213" t="str">
        <f>IF(データ入力!J435="","",MID(データ入力!J435,2,2)&amp;MID(データ入力!J435,4,2)&amp;MID(データ入力!J435,6,2))</f>
        <v/>
      </c>
      <c r="J437" s="213" t="str">
        <f>IF(データ入力!I435="","",データ入力!I435)</f>
        <v/>
      </c>
      <c r="K437" s="208" t="str">
        <f>IF(データ入力!D435="","",データ入力!D435)</f>
        <v/>
      </c>
      <c r="L437" s="208" t="str">
        <f>IF(データ入力!F435="","","R")</f>
        <v/>
      </c>
      <c r="M437" s="214" t="str">
        <f>IF(データ入力!F435="","",MID(データ入力!F435,2,2)&amp;MID(データ入力!F435,4,2)&amp;MID(データ入力!F435,6,2))</f>
        <v/>
      </c>
      <c r="N437" s="214" t="str">
        <f>IF(データ入力!Q435="","",データ入力!Q435)</f>
        <v/>
      </c>
      <c r="O437" s="215" t="str">
        <f>IF(データ入力!L435="","",データ入力!L435)</f>
        <v/>
      </c>
      <c r="P437" s="216" t="str">
        <f>IF(データ入力!T435=0,"",データ入力!T435)</f>
        <v/>
      </c>
      <c r="Q437" s="259"/>
    </row>
    <row r="438" spans="1:17" ht="27.75" customHeight="1" x14ac:dyDescent="0.15">
      <c r="A438" s="227">
        <v>435</v>
      </c>
      <c r="B438" s="209" t="str">
        <f>IF(データ入力!B436="","",(データ入力!B436))</f>
        <v/>
      </c>
      <c r="C438" s="210" t="str">
        <f>IF(データ入力!N436="","",データ入力!N436)</f>
        <v/>
      </c>
      <c r="D438" s="211" t="str">
        <f>IF(データ入力!P436="","",データ入力!P436)</f>
        <v/>
      </c>
      <c r="E438" s="210" t="str">
        <f>IF(データ入力!C436="","",データ入力!C436)</f>
        <v/>
      </c>
      <c r="F438" s="212" t="str">
        <f>IF(データ入力!H436="","",データ入力!H436)</f>
        <v/>
      </c>
      <c r="G438" s="212" t="str">
        <f>IF(データ入力!G436="","",データ入力!G436)</f>
        <v/>
      </c>
      <c r="H438" s="208" t="str">
        <f>IF(データ入力!J436="","",IF(LEFT(データ入力!J436,1)="3","S",IF(LEFT(データ入力!J436,1)="4","H","R")))</f>
        <v/>
      </c>
      <c r="I438" s="213" t="str">
        <f>IF(データ入力!J436="","",MID(データ入力!J436,2,2)&amp;MID(データ入力!J436,4,2)&amp;MID(データ入力!J436,6,2))</f>
        <v/>
      </c>
      <c r="J438" s="213" t="str">
        <f>IF(データ入力!I436="","",データ入力!I436)</f>
        <v/>
      </c>
      <c r="K438" s="208" t="str">
        <f>IF(データ入力!D436="","",データ入力!D436)</f>
        <v/>
      </c>
      <c r="L438" s="208" t="str">
        <f>IF(データ入力!F436="","","R")</f>
        <v/>
      </c>
      <c r="M438" s="214" t="str">
        <f>IF(データ入力!F436="","",MID(データ入力!F436,2,2)&amp;MID(データ入力!F436,4,2)&amp;MID(データ入力!F436,6,2))</f>
        <v/>
      </c>
      <c r="N438" s="214" t="str">
        <f>IF(データ入力!Q436="","",データ入力!Q436)</f>
        <v/>
      </c>
      <c r="O438" s="215" t="str">
        <f>IF(データ入力!L436="","",データ入力!L436)</f>
        <v/>
      </c>
      <c r="P438" s="216" t="str">
        <f>IF(データ入力!T436=0,"",データ入力!T436)</f>
        <v/>
      </c>
      <c r="Q438" s="259"/>
    </row>
    <row r="439" spans="1:17" ht="27.75" customHeight="1" x14ac:dyDescent="0.15">
      <c r="A439" s="227">
        <v>436</v>
      </c>
      <c r="B439" s="209" t="str">
        <f>IF(データ入力!B437="","",(データ入力!B437))</f>
        <v/>
      </c>
      <c r="C439" s="210" t="str">
        <f>IF(データ入力!N437="","",データ入力!N437)</f>
        <v/>
      </c>
      <c r="D439" s="211" t="str">
        <f>IF(データ入力!P437="","",データ入力!P437)</f>
        <v/>
      </c>
      <c r="E439" s="210" t="str">
        <f>IF(データ入力!C437="","",データ入力!C437)</f>
        <v/>
      </c>
      <c r="F439" s="212" t="str">
        <f>IF(データ入力!H437="","",データ入力!H437)</f>
        <v/>
      </c>
      <c r="G439" s="212" t="str">
        <f>IF(データ入力!G437="","",データ入力!G437)</f>
        <v/>
      </c>
      <c r="H439" s="208" t="str">
        <f>IF(データ入力!J437="","",IF(LEFT(データ入力!J437,1)="3","S",IF(LEFT(データ入力!J437,1)="4","H","R")))</f>
        <v/>
      </c>
      <c r="I439" s="213" t="str">
        <f>IF(データ入力!J437="","",MID(データ入力!J437,2,2)&amp;MID(データ入力!J437,4,2)&amp;MID(データ入力!J437,6,2))</f>
        <v/>
      </c>
      <c r="J439" s="213" t="str">
        <f>IF(データ入力!I437="","",データ入力!I437)</f>
        <v/>
      </c>
      <c r="K439" s="208" t="str">
        <f>IF(データ入力!D437="","",データ入力!D437)</f>
        <v/>
      </c>
      <c r="L439" s="208" t="str">
        <f>IF(データ入力!F437="","","R")</f>
        <v/>
      </c>
      <c r="M439" s="214" t="str">
        <f>IF(データ入力!F437="","",MID(データ入力!F437,2,2)&amp;MID(データ入力!F437,4,2)&amp;MID(データ入力!F437,6,2))</f>
        <v/>
      </c>
      <c r="N439" s="214" t="str">
        <f>IF(データ入力!Q437="","",データ入力!Q437)</f>
        <v/>
      </c>
      <c r="O439" s="215" t="str">
        <f>IF(データ入力!L437="","",データ入力!L437)</f>
        <v/>
      </c>
      <c r="P439" s="216" t="str">
        <f>IF(データ入力!T437=0,"",データ入力!T437)</f>
        <v/>
      </c>
      <c r="Q439" s="259"/>
    </row>
    <row r="440" spans="1:17" ht="27.75" customHeight="1" x14ac:dyDescent="0.15">
      <c r="A440" s="227">
        <v>437</v>
      </c>
      <c r="B440" s="209" t="str">
        <f>IF(データ入力!B438="","",(データ入力!B438))</f>
        <v/>
      </c>
      <c r="C440" s="210" t="str">
        <f>IF(データ入力!N438="","",データ入力!N438)</f>
        <v/>
      </c>
      <c r="D440" s="211" t="str">
        <f>IF(データ入力!P438="","",データ入力!P438)</f>
        <v/>
      </c>
      <c r="E440" s="210" t="str">
        <f>IF(データ入力!C438="","",データ入力!C438)</f>
        <v/>
      </c>
      <c r="F440" s="212" t="str">
        <f>IF(データ入力!H438="","",データ入力!H438)</f>
        <v/>
      </c>
      <c r="G440" s="212" t="str">
        <f>IF(データ入力!G438="","",データ入力!G438)</f>
        <v/>
      </c>
      <c r="H440" s="208" t="str">
        <f>IF(データ入力!J438="","",IF(LEFT(データ入力!J438,1)="3","S",IF(LEFT(データ入力!J438,1)="4","H","R")))</f>
        <v/>
      </c>
      <c r="I440" s="213" t="str">
        <f>IF(データ入力!J438="","",MID(データ入力!J438,2,2)&amp;MID(データ入力!J438,4,2)&amp;MID(データ入力!J438,6,2))</f>
        <v/>
      </c>
      <c r="J440" s="213" t="str">
        <f>IF(データ入力!I438="","",データ入力!I438)</f>
        <v/>
      </c>
      <c r="K440" s="208" t="str">
        <f>IF(データ入力!D438="","",データ入力!D438)</f>
        <v/>
      </c>
      <c r="L440" s="208" t="str">
        <f>IF(データ入力!F438="","","R")</f>
        <v/>
      </c>
      <c r="M440" s="214" t="str">
        <f>IF(データ入力!F438="","",MID(データ入力!F438,2,2)&amp;MID(データ入力!F438,4,2)&amp;MID(データ入力!F438,6,2))</f>
        <v/>
      </c>
      <c r="N440" s="214" t="str">
        <f>IF(データ入力!Q438="","",データ入力!Q438)</f>
        <v/>
      </c>
      <c r="O440" s="215" t="str">
        <f>IF(データ入力!L438="","",データ入力!L438)</f>
        <v/>
      </c>
      <c r="P440" s="216" t="str">
        <f>IF(データ入力!T438=0,"",データ入力!T438)</f>
        <v/>
      </c>
      <c r="Q440" s="259"/>
    </row>
    <row r="441" spans="1:17" ht="27.75" customHeight="1" x14ac:dyDescent="0.15">
      <c r="A441" s="227">
        <v>438</v>
      </c>
      <c r="B441" s="209" t="str">
        <f>IF(データ入力!B439="","",(データ入力!B439))</f>
        <v/>
      </c>
      <c r="C441" s="210" t="str">
        <f>IF(データ入力!N439="","",データ入力!N439)</f>
        <v/>
      </c>
      <c r="D441" s="211" t="str">
        <f>IF(データ入力!P439="","",データ入力!P439)</f>
        <v/>
      </c>
      <c r="E441" s="210" t="str">
        <f>IF(データ入力!C439="","",データ入力!C439)</f>
        <v/>
      </c>
      <c r="F441" s="212" t="str">
        <f>IF(データ入力!H439="","",データ入力!H439)</f>
        <v/>
      </c>
      <c r="G441" s="212" t="str">
        <f>IF(データ入力!G439="","",データ入力!G439)</f>
        <v/>
      </c>
      <c r="H441" s="208" t="str">
        <f>IF(データ入力!J439="","",IF(LEFT(データ入力!J439,1)="3","S",IF(LEFT(データ入力!J439,1)="4","H","R")))</f>
        <v/>
      </c>
      <c r="I441" s="213" t="str">
        <f>IF(データ入力!J439="","",MID(データ入力!J439,2,2)&amp;MID(データ入力!J439,4,2)&amp;MID(データ入力!J439,6,2))</f>
        <v/>
      </c>
      <c r="J441" s="213" t="str">
        <f>IF(データ入力!I439="","",データ入力!I439)</f>
        <v/>
      </c>
      <c r="K441" s="208" t="str">
        <f>IF(データ入力!D439="","",データ入力!D439)</f>
        <v/>
      </c>
      <c r="L441" s="208" t="str">
        <f>IF(データ入力!F439="","","R")</f>
        <v/>
      </c>
      <c r="M441" s="214" t="str">
        <f>IF(データ入力!F439="","",MID(データ入力!F439,2,2)&amp;MID(データ入力!F439,4,2)&amp;MID(データ入力!F439,6,2))</f>
        <v/>
      </c>
      <c r="N441" s="214" t="str">
        <f>IF(データ入力!Q439="","",データ入力!Q439)</f>
        <v/>
      </c>
      <c r="O441" s="215" t="str">
        <f>IF(データ入力!L439="","",データ入力!L439)</f>
        <v/>
      </c>
      <c r="P441" s="216" t="str">
        <f>IF(データ入力!T439=0,"",データ入力!T439)</f>
        <v/>
      </c>
      <c r="Q441" s="259"/>
    </row>
    <row r="442" spans="1:17" ht="27.75" customHeight="1" x14ac:dyDescent="0.15">
      <c r="A442" s="227">
        <v>439</v>
      </c>
      <c r="B442" s="209" t="str">
        <f>IF(データ入力!B440="","",(データ入力!B440))</f>
        <v/>
      </c>
      <c r="C442" s="210" t="str">
        <f>IF(データ入力!N440="","",データ入力!N440)</f>
        <v/>
      </c>
      <c r="D442" s="211" t="str">
        <f>IF(データ入力!P440="","",データ入力!P440)</f>
        <v/>
      </c>
      <c r="E442" s="210" t="str">
        <f>IF(データ入力!C440="","",データ入力!C440)</f>
        <v/>
      </c>
      <c r="F442" s="212" t="str">
        <f>IF(データ入力!H440="","",データ入力!H440)</f>
        <v/>
      </c>
      <c r="G442" s="212" t="str">
        <f>IF(データ入力!G440="","",データ入力!G440)</f>
        <v/>
      </c>
      <c r="H442" s="208" t="str">
        <f>IF(データ入力!J440="","",IF(LEFT(データ入力!J440,1)="3","S",IF(LEFT(データ入力!J440,1)="4","H","R")))</f>
        <v/>
      </c>
      <c r="I442" s="213" t="str">
        <f>IF(データ入力!J440="","",MID(データ入力!J440,2,2)&amp;MID(データ入力!J440,4,2)&amp;MID(データ入力!J440,6,2))</f>
        <v/>
      </c>
      <c r="J442" s="213" t="str">
        <f>IF(データ入力!I440="","",データ入力!I440)</f>
        <v/>
      </c>
      <c r="K442" s="208" t="str">
        <f>IF(データ入力!D440="","",データ入力!D440)</f>
        <v/>
      </c>
      <c r="L442" s="208" t="str">
        <f>IF(データ入力!F440="","","R")</f>
        <v/>
      </c>
      <c r="M442" s="214" t="str">
        <f>IF(データ入力!F440="","",MID(データ入力!F440,2,2)&amp;MID(データ入力!F440,4,2)&amp;MID(データ入力!F440,6,2))</f>
        <v/>
      </c>
      <c r="N442" s="214" t="str">
        <f>IF(データ入力!Q440="","",データ入力!Q440)</f>
        <v/>
      </c>
      <c r="O442" s="215" t="str">
        <f>IF(データ入力!L440="","",データ入力!L440)</f>
        <v/>
      </c>
      <c r="P442" s="216" t="str">
        <f>IF(データ入力!T440=0,"",データ入力!T440)</f>
        <v/>
      </c>
      <c r="Q442" s="259"/>
    </row>
    <row r="443" spans="1:17" ht="27.75" customHeight="1" x14ac:dyDescent="0.15">
      <c r="A443" s="227">
        <v>440</v>
      </c>
      <c r="B443" s="209" t="str">
        <f>IF(データ入力!B441="","",(データ入力!B441))</f>
        <v/>
      </c>
      <c r="C443" s="210" t="str">
        <f>IF(データ入力!N441="","",データ入力!N441)</f>
        <v/>
      </c>
      <c r="D443" s="211" t="str">
        <f>IF(データ入力!P441="","",データ入力!P441)</f>
        <v/>
      </c>
      <c r="E443" s="210" t="str">
        <f>IF(データ入力!C441="","",データ入力!C441)</f>
        <v/>
      </c>
      <c r="F443" s="212" t="str">
        <f>IF(データ入力!H441="","",データ入力!H441)</f>
        <v/>
      </c>
      <c r="G443" s="212" t="str">
        <f>IF(データ入力!G441="","",データ入力!G441)</f>
        <v/>
      </c>
      <c r="H443" s="208" t="str">
        <f>IF(データ入力!J441="","",IF(LEFT(データ入力!J441,1)="3","S",IF(LEFT(データ入力!J441,1)="4","H","R")))</f>
        <v/>
      </c>
      <c r="I443" s="213" t="str">
        <f>IF(データ入力!J441="","",MID(データ入力!J441,2,2)&amp;MID(データ入力!J441,4,2)&amp;MID(データ入力!J441,6,2))</f>
        <v/>
      </c>
      <c r="J443" s="213" t="str">
        <f>IF(データ入力!I441="","",データ入力!I441)</f>
        <v/>
      </c>
      <c r="K443" s="208" t="str">
        <f>IF(データ入力!D441="","",データ入力!D441)</f>
        <v/>
      </c>
      <c r="L443" s="208" t="str">
        <f>IF(データ入力!F441="","","R")</f>
        <v/>
      </c>
      <c r="M443" s="214" t="str">
        <f>IF(データ入力!F441="","",MID(データ入力!F441,2,2)&amp;MID(データ入力!F441,4,2)&amp;MID(データ入力!F441,6,2))</f>
        <v/>
      </c>
      <c r="N443" s="214" t="str">
        <f>IF(データ入力!Q441="","",データ入力!Q441)</f>
        <v/>
      </c>
      <c r="O443" s="215" t="str">
        <f>IF(データ入力!L441="","",データ入力!L441)</f>
        <v/>
      </c>
      <c r="P443" s="216" t="str">
        <f>IF(データ入力!T441=0,"",データ入力!T441)</f>
        <v/>
      </c>
      <c r="Q443" s="259"/>
    </row>
    <row r="444" spans="1:17" ht="27.75" customHeight="1" x14ac:dyDescent="0.15">
      <c r="A444" s="227">
        <v>441</v>
      </c>
      <c r="B444" s="209" t="str">
        <f>IF(データ入力!B442="","",(データ入力!B442))</f>
        <v/>
      </c>
      <c r="C444" s="210" t="str">
        <f>IF(データ入力!N442="","",データ入力!N442)</f>
        <v/>
      </c>
      <c r="D444" s="211" t="str">
        <f>IF(データ入力!P442="","",データ入力!P442)</f>
        <v/>
      </c>
      <c r="E444" s="210" t="str">
        <f>IF(データ入力!C442="","",データ入力!C442)</f>
        <v/>
      </c>
      <c r="F444" s="212" t="str">
        <f>IF(データ入力!H442="","",データ入力!H442)</f>
        <v/>
      </c>
      <c r="G444" s="212" t="str">
        <f>IF(データ入力!G442="","",データ入力!G442)</f>
        <v/>
      </c>
      <c r="H444" s="208" t="str">
        <f>IF(データ入力!J442="","",IF(LEFT(データ入力!J442,1)="3","S",IF(LEFT(データ入力!J442,1)="4","H","R")))</f>
        <v/>
      </c>
      <c r="I444" s="213" t="str">
        <f>IF(データ入力!J442="","",MID(データ入力!J442,2,2)&amp;MID(データ入力!J442,4,2)&amp;MID(データ入力!J442,6,2))</f>
        <v/>
      </c>
      <c r="J444" s="213" t="str">
        <f>IF(データ入力!I442="","",データ入力!I442)</f>
        <v/>
      </c>
      <c r="K444" s="208" t="str">
        <f>IF(データ入力!D442="","",データ入力!D442)</f>
        <v/>
      </c>
      <c r="L444" s="208" t="str">
        <f>IF(データ入力!F442="","","R")</f>
        <v/>
      </c>
      <c r="M444" s="214" t="str">
        <f>IF(データ入力!F442="","",MID(データ入力!F442,2,2)&amp;MID(データ入力!F442,4,2)&amp;MID(データ入力!F442,6,2))</f>
        <v/>
      </c>
      <c r="N444" s="214" t="str">
        <f>IF(データ入力!Q442="","",データ入力!Q442)</f>
        <v/>
      </c>
      <c r="O444" s="215" t="str">
        <f>IF(データ入力!L442="","",データ入力!L442)</f>
        <v/>
      </c>
      <c r="P444" s="216" t="str">
        <f>IF(データ入力!T442=0,"",データ入力!T442)</f>
        <v/>
      </c>
      <c r="Q444" s="259"/>
    </row>
    <row r="445" spans="1:17" ht="27.75" customHeight="1" x14ac:dyDescent="0.15">
      <c r="A445" s="227">
        <v>442</v>
      </c>
      <c r="B445" s="209" t="str">
        <f>IF(データ入力!B443="","",(データ入力!B443))</f>
        <v/>
      </c>
      <c r="C445" s="210" t="str">
        <f>IF(データ入力!N443="","",データ入力!N443)</f>
        <v/>
      </c>
      <c r="D445" s="211" t="str">
        <f>IF(データ入力!P443="","",データ入力!P443)</f>
        <v/>
      </c>
      <c r="E445" s="210" t="str">
        <f>IF(データ入力!C443="","",データ入力!C443)</f>
        <v/>
      </c>
      <c r="F445" s="212" t="str">
        <f>IF(データ入力!H443="","",データ入力!H443)</f>
        <v/>
      </c>
      <c r="G445" s="212" t="str">
        <f>IF(データ入力!G443="","",データ入力!G443)</f>
        <v/>
      </c>
      <c r="H445" s="208" t="str">
        <f>IF(データ入力!J443="","",IF(LEFT(データ入力!J443,1)="3","S",IF(LEFT(データ入力!J443,1)="4","H","R")))</f>
        <v/>
      </c>
      <c r="I445" s="213" t="str">
        <f>IF(データ入力!J443="","",MID(データ入力!J443,2,2)&amp;MID(データ入力!J443,4,2)&amp;MID(データ入力!J443,6,2))</f>
        <v/>
      </c>
      <c r="J445" s="213" t="str">
        <f>IF(データ入力!I443="","",データ入力!I443)</f>
        <v/>
      </c>
      <c r="K445" s="208" t="str">
        <f>IF(データ入力!D443="","",データ入力!D443)</f>
        <v/>
      </c>
      <c r="L445" s="208" t="str">
        <f>IF(データ入力!F443="","","R")</f>
        <v/>
      </c>
      <c r="M445" s="214" t="str">
        <f>IF(データ入力!F443="","",MID(データ入力!F443,2,2)&amp;MID(データ入力!F443,4,2)&amp;MID(データ入力!F443,6,2))</f>
        <v/>
      </c>
      <c r="N445" s="214" t="str">
        <f>IF(データ入力!Q443="","",データ入力!Q443)</f>
        <v/>
      </c>
      <c r="O445" s="215" t="str">
        <f>IF(データ入力!L443="","",データ入力!L443)</f>
        <v/>
      </c>
      <c r="P445" s="216" t="str">
        <f>IF(データ入力!T443=0,"",データ入力!T443)</f>
        <v/>
      </c>
      <c r="Q445" s="259"/>
    </row>
    <row r="446" spans="1:17" ht="27.75" customHeight="1" x14ac:dyDescent="0.15">
      <c r="A446" s="227">
        <v>443</v>
      </c>
      <c r="B446" s="209" t="str">
        <f>IF(データ入力!B444="","",(データ入力!B444))</f>
        <v/>
      </c>
      <c r="C446" s="210" t="str">
        <f>IF(データ入力!N444="","",データ入力!N444)</f>
        <v/>
      </c>
      <c r="D446" s="211" t="str">
        <f>IF(データ入力!P444="","",データ入力!P444)</f>
        <v/>
      </c>
      <c r="E446" s="210" t="str">
        <f>IF(データ入力!C444="","",データ入力!C444)</f>
        <v/>
      </c>
      <c r="F446" s="212" t="str">
        <f>IF(データ入力!H444="","",データ入力!H444)</f>
        <v/>
      </c>
      <c r="G446" s="212" t="str">
        <f>IF(データ入力!G444="","",データ入力!G444)</f>
        <v/>
      </c>
      <c r="H446" s="208" t="str">
        <f>IF(データ入力!J444="","",IF(LEFT(データ入力!J444,1)="3","S",IF(LEFT(データ入力!J444,1)="4","H","R")))</f>
        <v/>
      </c>
      <c r="I446" s="213" t="str">
        <f>IF(データ入力!J444="","",MID(データ入力!J444,2,2)&amp;MID(データ入力!J444,4,2)&amp;MID(データ入力!J444,6,2))</f>
        <v/>
      </c>
      <c r="J446" s="213" t="str">
        <f>IF(データ入力!I444="","",データ入力!I444)</f>
        <v/>
      </c>
      <c r="K446" s="208" t="str">
        <f>IF(データ入力!D444="","",データ入力!D444)</f>
        <v/>
      </c>
      <c r="L446" s="208" t="str">
        <f>IF(データ入力!F444="","","R")</f>
        <v/>
      </c>
      <c r="M446" s="214" t="str">
        <f>IF(データ入力!F444="","",MID(データ入力!F444,2,2)&amp;MID(データ入力!F444,4,2)&amp;MID(データ入力!F444,6,2))</f>
        <v/>
      </c>
      <c r="N446" s="214" t="str">
        <f>IF(データ入力!Q444="","",データ入力!Q444)</f>
        <v/>
      </c>
      <c r="O446" s="215" t="str">
        <f>IF(データ入力!L444="","",データ入力!L444)</f>
        <v/>
      </c>
      <c r="P446" s="216" t="str">
        <f>IF(データ入力!T444=0,"",データ入力!T444)</f>
        <v/>
      </c>
      <c r="Q446" s="259"/>
    </row>
    <row r="447" spans="1:17" ht="27.75" customHeight="1" x14ac:dyDescent="0.15">
      <c r="A447" s="227">
        <v>444</v>
      </c>
      <c r="B447" s="209" t="str">
        <f>IF(データ入力!B445="","",(データ入力!B445))</f>
        <v/>
      </c>
      <c r="C447" s="210" t="str">
        <f>IF(データ入力!N445="","",データ入力!N445)</f>
        <v/>
      </c>
      <c r="D447" s="211" t="str">
        <f>IF(データ入力!P445="","",データ入力!P445)</f>
        <v/>
      </c>
      <c r="E447" s="210" t="str">
        <f>IF(データ入力!C445="","",データ入力!C445)</f>
        <v/>
      </c>
      <c r="F447" s="212" t="str">
        <f>IF(データ入力!H445="","",データ入力!H445)</f>
        <v/>
      </c>
      <c r="G447" s="212" t="str">
        <f>IF(データ入力!G445="","",データ入力!G445)</f>
        <v/>
      </c>
      <c r="H447" s="208" t="str">
        <f>IF(データ入力!J445="","",IF(LEFT(データ入力!J445,1)="3","S",IF(LEFT(データ入力!J445,1)="4","H","R")))</f>
        <v/>
      </c>
      <c r="I447" s="213" t="str">
        <f>IF(データ入力!J445="","",MID(データ入力!J445,2,2)&amp;MID(データ入力!J445,4,2)&amp;MID(データ入力!J445,6,2))</f>
        <v/>
      </c>
      <c r="J447" s="213" t="str">
        <f>IF(データ入力!I445="","",データ入力!I445)</f>
        <v/>
      </c>
      <c r="K447" s="208" t="str">
        <f>IF(データ入力!D445="","",データ入力!D445)</f>
        <v/>
      </c>
      <c r="L447" s="208" t="str">
        <f>IF(データ入力!F445="","","R")</f>
        <v/>
      </c>
      <c r="M447" s="214" t="str">
        <f>IF(データ入力!F445="","",MID(データ入力!F445,2,2)&amp;MID(データ入力!F445,4,2)&amp;MID(データ入力!F445,6,2))</f>
        <v/>
      </c>
      <c r="N447" s="214" t="str">
        <f>IF(データ入力!Q445="","",データ入力!Q445)</f>
        <v/>
      </c>
      <c r="O447" s="215" t="str">
        <f>IF(データ入力!L445="","",データ入力!L445)</f>
        <v/>
      </c>
      <c r="P447" s="216" t="str">
        <f>IF(データ入力!T445=0,"",データ入力!T445)</f>
        <v/>
      </c>
      <c r="Q447" s="259"/>
    </row>
    <row r="448" spans="1:17" ht="27.75" customHeight="1" x14ac:dyDescent="0.15">
      <c r="A448" s="227">
        <v>445</v>
      </c>
      <c r="B448" s="209" t="str">
        <f>IF(データ入力!B446="","",(データ入力!B446))</f>
        <v/>
      </c>
      <c r="C448" s="210" t="str">
        <f>IF(データ入力!N446="","",データ入力!N446)</f>
        <v/>
      </c>
      <c r="D448" s="211" t="str">
        <f>IF(データ入力!P446="","",データ入力!P446)</f>
        <v/>
      </c>
      <c r="E448" s="210" t="str">
        <f>IF(データ入力!C446="","",データ入力!C446)</f>
        <v/>
      </c>
      <c r="F448" s="212" t="str">
        <f>IF(データ入力!H446="","",データ入力!H446)</f>
        <v/>
      </c>
      <c r="G448" s="212" t="str">
        <f>IF(データ入力!G446="","",データ入力!G446)</f>
        <v/>
      </c>
      <c r="H448" s="208" t="str">
        <f>IF(データ入力!J446="","",IF(LEFT(データ入力!J446,1)="3","S",IF(LEFT(データ入力!J446,1)="4","H","R")))</f>
        <v/>
      </c>
      <c r="I448" s="213" t="str">
        <f>IF(データ入力!J446="","",MID(データ入力!J446,2,2)&amp;MID(データ入力!J446,4,2)&amp;MID(データ入力!J446,6,2))</f>
        <v/>
      </c>
      <c r="J448" s="213" t="str">
        <f>IF(データ入力!I446="","",データ入力!I446)</f>
        <v/>
      </c>
      <c r="K448" s="208" t="str">
        <f>IF(データ入力!D446="","",データ入力!D446)</f>
        <v/>
      </c>
      <c r="L448" s="208" t="str">
        <f>IF(データ入力!F446="","","R")</f>
        <v/>
      </c>
      <c r="M448" s="214" t="str">
        <f>IF(データ入力!F446="","",MID(データ入力!F446,2,2)&amp;MID(データ入力!F446,4,2)&amp;MID(データ入力!F446,6,2))</f>
        <v/>
      </c>
      <c r="N448" s="214" t="str">
        <f>IF(データ入力!Q446="","",データ入力!Q446)</f>
        <v/>
      </c>
      <c r="O448" s="215" t="str">
        <f>IF(データ入力!L446="","",データ入力!L446)</f>
        <v/>
      </c>
      <c r="P448" s="216" t="str">
        <f>IF(データ入力!T446=0,"",データ入力!T446)</f>
        <v/>
      </c>
      <c r="Q448" s="259"/>
    </row>
    <row r="449" spans="1:17" ht="27.75" customHeight="1" x14ac:dyDescent="0.15">
      <c r="A449" s="227">
        <v>446</v>
      </c>
      <c r="B449" s="209" t="str">
        <f>IF(データ入力!B447="","",(データ入力!B447))</f>
        <v/>
      </c>
      <c r="C449" s="210" t="str">
        <f>IF(データ入力!N447="","",データ入力!N447)</f>
        <v/>
      </c>
      <c r="D449" s="211" t="str">
        <f>IF(データ入力!P447="","",データ入力!P447)</f>
        <v/>
      </c>
      <c r="E449" s="210" t="str">
        <f>IF(データ入力!C447="","",データ入力!C447)</f>
        <v/>
      </c>
      <c r="F449" s="212" t="str">
        <f>IF(データ入力!H447="","",データ入力!H447)</f>
        <v/>
      </c>
      <c r="G449" s="212" t="str">
        <f>IF(データ入力!G447="","",データ入力!G447)</f>
        <v/>
      </c>
      <c r="H449" s="208" t="str">
        <f>IF(データ入力!J447="","",IF(LEFT(データ入力!J447,1)="3","S",IF(LEFT(データ入力!J447,1)="4","H","R")))</f>
        <v/>
      </c>
      <c r="I449" s="213" t="str">
        <f>IF(データ入力!J447="","",MID(データ入力!J447,2,2)&amp;MID(データ入力!J447,4,2)&amp;MID(データ入力!J447,6,2))</f>
        <v/>
      </c>
      <c r="J449" s="213" t="str">
        <f>IF(データ入力!I447="","",データ入力!I447)</f>
        <v/>
      </c>
      <c r="K449" s="208" t="str">
        <f>IF(データ入力!D447="","",データ入力!D447)</f>
        <v/>
      </c>
      <c r="L449" s="208" t="str">
        <f>IF(データ入力!F447="","","R")</f>
        <v/>
      </c>
      <c r="M449" s="214" t="str">
        <f>IF(データ入力!F447="","",MID(データ入力!F447,2,2)&amp;MID(データ入力!F447,4,2)&amp;MID(データ入力!F447,6,2))</f>
        <v/>
      </c>
      <c r="N449" s="214" t="str">
        <f>IF(データ入力!Q447="","",データ入力!Q447)</f>
        <v/>
      </c>
      <c r="O449" s="215" t="str">
        <f>IF(データ入力!L447="","",データ入力!L447)</f>
        <v/>
      </c>
      <c r="P449" s="216" t="str">
        <f>IF(データ入力!T447=0,"",データ入力!T447)</f>
        <v/>
      </c>
      <c r="Q449" s="259"/>
    </row>
    <row r="450" spans="1:17" ht="27.75" customHeight="1" x14ac:dyDescent="0.15">
      <c r="A450" s="227">
        <v>447</v>
      </c>
      <c r="B450" s="209" t="str">
        <f>IF(データ入力!B448="","",(データ入力!B448))</f>
        <v/>
      </c>
      <c r="C450" s="210" t="str">
        <f>IF(データ入力!N448="","",データ入力!N448)</f>
        <v/>
      </c>
      <c r="D450" s="211" t="str">
        <f>IF(データ入力!P448="","",データ入力!P448)</f>
        <v/>
      </c>
      <c r="E450" s="210" t="str">
        <f>IF(データ入力!C448="","",データ入力!C448)</f>
        <v/>
      </c>
      <c r="F450" s="212" t="str">
        <f>IF(データ入力!H448="","",データ入力!H448)</f>
        <v/>
      </c>
      <c r="G450" s="212" t="str">
        <f>IF(データ入力!G448="","",データ入力!G448)</f>
        <v/>
      </c>
      <c r="H450" s="208" t="str">
        <f>IF(データ入力!J448="","",IF(LEFT(データ入力!J448,1)="3","S",IF(LEFT(データ入力!J448,1)="4","H","R")))</f>
        <v/>
      </c>
      <c r="I450" s="213" t="str">
        <f>IF(データ入力!J448="","",MID(データ入力!J448,2,2)&amp;MID(データ入力!J448,4,2)&amp;MID(データ入力!J448,6,2))</f>
        <v/>
      </c>
      <c r="J450" s="213" t="str">
        <f>IF(データ入力!I448="","",データ入力!I448)</f>
        <v/>
      </c>
      <c r="K450" s="208" t="str">
        <f>IF(データ入力!D448="","",データ入力!D448)</f>
        <v/>
      </c>
      <c r="L450" s="208" t="str">
        <f>IF(データ入力!F448="","","R")</f>
        <v/>
      </c>
      <c r="M450" s="214" t="str">
        <f>IF(データ入力!F448="","",MID(データ入力!F448,2,2)&amp;MID(データ入力!F448,4,2)&amp;MID(データ入力!F448,6,2))</f>
        <v/>
      </c>
      <c r="N450" s="214" t="str">
        <f>IF(データ入力!Q448="","",データ入力!Q448)</f>
        <v/>
      </c>
      <c r="O450" s="215" t="str">
        <f>IF(データ入力!L448="","",データ入力!L448)</f>
        <v/>
      </c>
      <c r="P450" s="216" t="str">
        <f>IF(データ入力!T448=0,"",データ入力!T448)</f>
        <v/>
      </c>
      <c r="Q450" s="259"/>
    </row>
    <row r="451" spans="1:17" ht="27.75" customHeight="1" x14ac:dyDescent="0.15">
      <c r="A451" s="227">
        <v>448</v>
      </c>
      <c r="B451" s="209" t="str">
        <f>IF(データ入力!B449="","",(データ入力!B449))</f>
        <v/>
      </c>
      <c r="C451" s="210" t="str">
        <f>IF(データ入力!N449="","",データ入力!N449)</f>
        <v/>
      </c>
      <c r="D451" s="211" t="str">
        <f>IF(データ入力!P449="","",データ入力!P449)</f>
        <v/>
      </c>
      <c r="E451" s="210" t="str">
        <f>IF(データ入力!C449="","",データ入力!C449)</f>
        <v/>
      </c>
      <c r="F451" s="212" t="str">
        <f>IF(データ入力!H449="","",データ入力!H449)</f>
        <v/>
      </c>
      <c r="G451" s="212" t="str">
        <f>IF(データ入力!G449="","",データ入力!G449)</f>
        <v/>
      </c>
      <c r="H451" s="208" t="str">
        <f>IF(データ入力!J449="","",IF(LEFT(データ入力!J449,1)="3","S",IF(LEFT(データ入力!J449,1)="4","H","R")))</f>
        <v/>
      </c>
      <c r="I451" s="213" t="str">
        <f>IF(データ入力!J449="","",MID(データ入力!J449,2,2)&amp;MID(データ入力!J449,4,2)&amp;MID(データ入力!J449,6,2))</f>
        <v/>
      </c>
      <c r="J451" s="213" t="str">
        <f>IF(データ入力!I449="","",データ入力!I449)</f>
        <v/>
      </c>
      <c r="K451" s="208" t="str">
        <f>IF(データ入力!D449="","",データ入力!D449)</f>
        <v/>
      </c>
      <c r="L451" s="208" t="str">
        <f>IF(データ入力!F449="","","R")</f>
        <v/>
      </c>
      <c r="M451" s="214" t="str">
        <f>IF(データ入力!F449="","",MID(データ入力!F449,2,2)&amp;MID(データ入力!F449,4,2)&amp;MID(データ入力!F449,6,2))</f>
        <v/>
      </c>
      <c r="N451" s="214" t="str">
        <f>IF(データ入力!Q449="","",データ入力!Q449)</f>
        <v/>
      </c>
      <c r="O451" s="215" t="str">
        <f>IF(データ入力!L449="","",データ入力!L449)</f>
        <v/>
      </c>
      <c r="P451" s="216" t="str">
        <f>IF(データ入力!T449=0,"",データ入力!T449)</f>
        <v/>
      </c>
      <c r="Q451" s="259"/>
    </row>
    <row r="452" spans="1:17" ht="27.75" customHeight="1" x14ac:dyDescent="0.15">
      <c r="A452" s="227">
        <v>449</v>
      </c>
      <c r="B452" s="209" t="str">
        <f>IF(データ入力!B450="","",(データ入力!B450))</f>
        <v/>
      </c>
      <c r="C452" s="210" t="str">
        <f>IF(データ入力!N450="","",データ入力!N450)</f>
        <v/>
      </c>
      <c r="D452" s="211" t="str">
        <f>IF(データ入力!P450="","",データ入力!P450)</f>
        <v/>
      </c>
      <c r="E452" s="210" t="str">
        <f>IF(データ入力!C450="","",データ入力!C450)</f>
        <v/>
      </c>
      <c r="F452" s="212" t="str">
        <f>IF(データ入力!H450="","",データ入力!H450)</f>
        <v/>
      </c>
      <c r="G452" s="212" t="str">
        <f>IF(データ入力!G450="","",データ入力!G450)</f>
        <v/>
      </c>
      <c r="H452" s="208" t="str">
        <f>IF(データ入力!J450="","",IF(LEFT(データ入力!J450,1)="3","S",IF(LEFT(データ入力!J450,1)="4","H","R")))</f>
        <v/>
      </c>
      <c r="I452" s="213" t="str">
        <f>IF(データ入力!J450="","",MID(データ入力!J450,2,2)&amp;MID(データ入力!J450,4,2)&amp;MID(データ入力!J450,6,2))</f>
        <v/>
      </c>
      <c r="J452" s="213" t="str">
        <f>IF(データ入力!I450="","",データ入力!I450)</f>
        <v/>
      </c>
      <c r="K452" s="208" t="str">
        <f>IF(データ入力!D450="","",データ入力!D450)</f>
        <v/>
      </c>
      <c r="L452" s="208" t="str">
        <f>IF(データ入力!F450="","","R")</f>
        <v/>
      </c>
      <c r="M452" s="214" t="str">
        <f>IF(データ入力!F450="","",MID(データ入力!F450,2,2)&amp;MID(データ入力!F450,4,2)&amp;MID(データ入力!F450,6,2))</f>
        <v/>
      </c>
      <c r="N452" s="214" t="str">
        <f>IF(データ入力!Q450="","",データ入力!Q450)</f>
        <v/>
      </c>
      <c r="O452" s="215" t="str">
        <f>IF(データ入力!L450="","",データ入力!L450)</f>
        <v/>
      </c>
      <c r="P452" s="216" t="str">
        <f>IF(データ入力!T450=0,"",データ入力!T450)</f>
        <v/>
      </c>
      <c r="Q452" s="259"/>
    </row>
    <row r="453" spans="1:17" ht="27.75" customHeight="1" x14ac:dyDescent="0.15">
      <c r="A453" s="227">
        <v>450</v>
      </c>
      <c r="B453" s="209" t="str">
        <f>IF(データ入力!B451="","",(データ入力!B451))</f>
        <v/>
      </c>
      <c r="C453" s="210" t="str">
        <f>IF(データ入力!N451="","",データ入力!N451)</f>
        <v/>
      </c>
      <c r="D453" s="211" t="str">
        <f>IF(データ入力!P451="","",データ入力!P451)</f>
        <v/>
      </c>
      <c r="E453" s="210" t="str">
        <f>IF(データ入力!C451="","",データ入力!C451)</f>
        <v/>
      </c>
      <c r="F453" s="212" t="str">
        <f>IF(データ入力!H451="","",データ入力!H451)</f>
        <v/>
      </c>
      <c r="G453" s="212" t="str">
        <f>IF(データ入力!G451="","",データ入力!G451)</f>
        <v/>
      </c>
      <c r="H453" s="208" t="str">
        <f>IF(データ入力!J451="","",IF(LEFT(データ入力!J451,1)="3","S",IF(LEFT(データ入力!J451,1)="4","H","R")))</f>
        <v/>
      </c>
      <c r="I453" s="213" t="str">
        <f>IF(データ入力!J451="","",MID(データ入力!J451,2,2)&amp;MID(データ入力!J451,4,2)&amp;MID(データ入力!J451,6,2))</f>
        <v/>
      </c>
      <c r="J453" s="213" t="str">
        <f>IF(データ入力!I451="","",データ入力!I451)</f>
        <v/>
      </c>
      <c r="K453" s="208" t="str">
        <f>IF(データ入力!D451="","",データ入力!D451)</f>
        <v/>
      </c>
      <c r="L453" s="208" t="str">
        <f>IF(データ入力!F451="","","R")</f>
        <v/>
      </c>
      <c r="M453" s="214" t="str">
        <f>IF(データ入力!F451="","",MID(データ入力!F451,2,2)&amp;MID(データ入力!F451,4,2)&amp;MID(データ入力!F451,6,2))</f>
        <v/>
      </c>
      <c r="N453" s="214" t="str">
        <f>IF(データ入力!Q451="","",データ入力!Q451)</f>
        <v/>
      </c>
      <c r="O453" s="215" t="str">
        <f>IF(データ入力!L451="","",データ入力!L451)</f>
        <v/>
      </c>
      <c r="P453" s="216" t="str">
        <f>IF(データ入力!T451=0,"",データ入力!T451)</f>
        <v/>
      </c>
      <c r="Q453" s="259"/>
    </row>
    <row r="454" spans="1:17" ht="27.75" customHeight="1" x14ac:dyDescent="0.15">
      <c r="A454" s="227">
        <v>451</v>
      </c>
      <c r="B454" s="209" t="str">
        <f>IF(データ入力!B452="","",(データ入力!B452))</f>
        <v/>
      </c>
      <c r="C454" s="210" t="str">
        <f>IF(データ入力!N452="","",データ入力!N452)</f>
        <v/>
      </c>
      <c r="D454" s="211" t="str">
        <f>IF(データ入力!P452="","",データ入力!P452)</f>
        <v/>
      </c>
      <c r="E454" s="210" t="str">
        <f>IF(データ入力!C452="","",データ入力!C452)</f>
        <v/>
      </c>
      <c r="F454" s="212" t="str">
        <f>IF(データ入力!H452="","",データ入力!H452)</f>
        <v/>
      </c>
      <c r="G454" s="212" t="str">
        <f>IF(データ入力!G452="","",データ入力!G452)</f>
        <v/>
      </c>
      <c r="H454" s="208" t="str">
        <f>IF(データ入力!J452="","",IF(LEFT(データ入力!J452,1)="3","S",IF(LEFT(データ入力!J452,1)="4","H","R")))</f>
        <v/>
      </c>
      <c r="I454" s="213" t="str">
        <f>IF(データ入力!J452="","",MID(データ入力!J452,2,2)&amp;MID(データ入力!J452,4,2)&amp;MID(データ入力!J452,6,2))</f>
        <v/>
      </c>
      <c r="J454" s="213" t="str">
        <f>IF(データ入力!I452="","",データ入力!I452)</f>
        <v/>
      </c>
      <c r="K454" s="208" t="str">
        <f>IF(データ入力!D452="","",データ入力!D452)</f>
        <v/>
      </c>
      <c r="L454" s="208" t="str">
        <f>IF(データ入力!F452="","","R")</f>
        <v/>
      </c>
      <c r="M454" s="214" t="str">
        <f>IF(データ入力!F452="","",MID(データ入力!F452,2,2)&amp;MID(データ入力!F452,4,2)&amp;MID(データ入力!F452,6,2))</f>
        <v/>
      </c>
      <c r="N454" s="214" t="str">
        <f>IF(データ入力!Q452="","",データ入力!Q452)</f>
        <v/>
      </c>
      <c r="O454" s="215" t="str">
        <f>IF(データ入力!L452="","",データ入力!L452)</f>
        <v/>
      </c>
      <c r="P454" s="216" t="str">
        <f>IF(データ入力!T452=0,"",データ入力!T452)</f>
        <v/>
      </c>
      <c r="Q454" s="259"/>
    </row>
    <row r="455" spans="1:17" ht="27.75" customHeight="1" x14ac:dyDescent="0.15">
      <c r="A455" s="227">
        <v>452</v>
      </c>
      <c r="B455" s="209" t="str">
        <f>IF(データ入力!B453="","",(データ入力!B453))</f>
        <v/>
      </c>
      <c r="C455" s="210" t="str">
        <f>IF(データ入力!N453="","",データ入力!N453)</f>
        <v/>
      </c>
      <c r="D455" s="211" t="str">
        <f>IF(データ入力!P453="","",データ入力!P453)</f>
        <v/>
      </c>
      <c r="E455" s="210" t="str">
        <f>IF(データ入力!C453="","",データ入力!C453)</f>
        <v/>
      </c>
      <c r="F455" s="212" t="str">
        <f>IF(データ入力!H453="","",データ入力!H453)</f>
        <v/>
      </c>
      <c r="G455" s="212" t="str">
        <f>IF(データ入力!G453="","",データ入力!G453)</f>
        <v/>
      </c>
      <c r="H455" s="208" t="str">
        <f>IF(データ入力!J453="","",IF(LEFT(データ入力!J453,1)="3","S",IF(LEFT(データ入力!J453,1)="4","H","R")))</f>
        <v/>
      </c>
      <c r="I455" s="213" t="str">
        <f>IF(データ入力!J453="","",MID(データ入力!J453,2,2)&amp;MID(データ入力!J453,4,2)&amp;MID(データ入力!J453,6,2))</f>
        <v/>
      </c>
      <c r="J455" s="213" t="str">
        <f>IF(データ入力!I453="","",データ入力!I453)</f>
        <v/>
      </c>
      <c r="K455" s="208" t="str">
        <f>IF(データ入力!D453="","",データ入力!D453)</f>
        <v/>
      </c>
      <c r="L455" s="208" t="str">
        <f>IF(データ入力!F453="","","R")</f>
        <v/>
      </c>
      <c r="M455" s="214" t="str">
        <f>IF(データ入力!F453="","",MID(データ入力!F453,2,2)&amp;MID(データ入力!F453,4,2)&amp;MID(データ入力!F453,6,2))</f>
        <v/>
      </c>
      <c r="N455" s="214" t="str">
        <f>IF(データ入力!Q453="","",データ入力!Q453)</f>
        <v/>
      </c>
      <c r="O455" s="215" t="str">
        <f>IF(データ入力!L453="","",データ入力!L453)</f>
        <v/>
      </c>
      <c r="P455" s="216" t="str">
        <f>IF(データ入力!T453=0,"",データ入力!T453)</f>
        <v/>
      </c>
      <c r="Q455" s="259"/>
    </row>
    <row r="456" spans="1:17" ht="27.75" customHeight="1" x14ac:dyDescent="0.15">
      <c r="A456" s="227">
        <v>453</v>
      </c>
      <c r="B456" s="209" t="str">
        <f>IF(データ入力!B454="","",(データ入力!B454))</f>
        <v/>
      </c>
      <c r="C456" s="210" t="str">
        <f>IF(データ入力!N454="","",データ入力!N454)</f>
        <v/>
      </c>
      <c r="D456" s="211" t="str">
        <f>IF(データ入力!P454="","",データ入力!P454)</f>
        <v/>
      </c>
      <c r="E456" s="210" t="str">
        <f>IF(データ入力!C454="","",データ入力!C454)</f>
        <v/>
      </c>
      <c r="F456" s="212" t="str">
        <f>IF(データ入力!H454="","",データ入力!H454)</f>
        <v/>
      </c>
      <c r="G456" s="212" t="str">
        <f>IF(データ入力!G454="","",データ入力!G454)</f>
        <v/>
      </c>
      <c r="H456" s="208" t="str">
        <f>IF(データ入力!J454="","",IF(LEFT(データ入力!J454,1)="3","S",IF(LEFT(データ入力!J454,1)="4","H","R")))</f>
        <v/>
      </c>
      <c r="I456" s="213" t="str">
        <f>IF(データ入力!J454="","",MID(データ入力!J454,2,2)&amp;MID(データ入力!J454,4,2)&amp;MID(データ入力!J454,6,2))</f>
        <v/>
      </c>
      <c r="J456" s="213" t="str">
        <f>IF(データ入力!I454="","",データ入力!I454)</f>
        <v/>
      </c>
      <c r="K456" s="208" t="str">
        <f>IF(データ入力!D454="","",データ入力!D454)</f>
        <v/>
      </c>
      <c r="L456" s="208" t="str">
        <f>IF(データ入力!F454="","","R")</f>
        <v/>
      </c>
      <c r="M456" s="214" t="str">
        <f>IF(データ入力!F454="","",MID(データ入力!F454,2,2)&amp;MID(データ入力!F454,4,2)&amp;MID(データ入力!F454,6,2))</f>
        <v/>
      </c>
      <c r="N456" s="214" t="str">
        <f>IF(データ入力!Q454="","",データ入力!Q454)</f>
        <v/>
      </c>
      <c r="O456" s="215" t="str">
        <f>IF(データ入力!L454="","",データ入力!L454)</f>
        <v/>
      </c>
      <c r="P456" s="216" t="str">
        <f>IF(データ入力!T454=0,"",データ入力!T454)</f>
        <v/>
      </c>
      <c r="Q456" s="259"/>
    </row>
    <row r="457" spans="1:17" ht="27.75" customHeight="1" x14ac:dyDescent="0.15">
      <c r="A457" s="227">
        <v>454</v>
      </c>
      <c r="B457" s="209" t="str">
        <f>IF(データ入力!B455="","",(データ入力!B455))</f>
        <v/>
      </c>
      <c r="C457" s="210" t="str">
        <f>IF(データ入力!N455="","",データ入力!N455)</f>
        <v/>
      </c>
      <c r="D457" s="211" t="str">
        <f>IF(データ入力!P455="","",データ入力!P455)</f>
        <v/>
      </c>
      <c r="E457" s="210" t="str">
        <f>IF(データ入力!C455="","",データ入力!C455)</f>
        <v/>
      </c>
      <c r="F457" s="212" t="str">
        <f>IF(データ入力!H455="","",データ入力!H455)</f>
        <v/>
      </c>
      <c r="G457" s="212" t="str">
        <f>IF(データ入力!G455="","",データ入力!G455)</f>
        <v/>
      </c>
      <c r="H457" s="208" t="str">
        <f>IF(データ入力!J455="","",IF(LEFT(データ入力!J455,1)="3","S",IF(LEFT(データ入力!J455,1)="4","H","R")))</f>
        <v/>
      </c>
      <c r="I457" s="213" t="str">
        <f>IF(データ入力!J455="","",MID(データ入力!J455,2,2)&amp;MID(データ入力!J455,4,2)&amp;MID(データ入力!J455,6,2))</f>
        <v/>
      </c>
      <c r="J457" s="213" t="str">
        <f>IF(データ入力!I455="","",データ入力!I455)</f>
        <v/>
      </c>
      <c r="K457" s="208" t="str">
        <f>IF(データ入力!D455="","",データ入力!D455)</f>
        <v/>
      </c>
      <c r="L457" s="208" t="str">
        <f>IF(データ入力!F455="","","R")</f>
        <v/>
      </c>
      <c r="M457" s="214" t="str">
        <f>IF(データ入力!F455="","",MID(データ入力!F455,2,2)&amp;MID(データ入力!F455,4,2)&amp;MID(データ入力!F455,6,2))</f>
        <v/>
      </c>
      <c r="N457" s="214" t="str">
        <f>IF(データ入力!Q455="","",データ入力!Q455)</f>
        <v/>
      </c>
      <c r="O457" s="215" t="str">
        <f>IF(データ入力!L455="","",データ入力!L455)</f>
        <v/>
      </c>
      <c r="P457" s="216" t="str">
        <f>IF(データ入力!T455=0,"",データ入力!T455)</f>
        <v/>
      </c>
      <c r="Q457" s="259"/>
    </row>
    <row r="458" spans="1:17" ht="27.75" customHeight="1" x14ac:dyDescent="0.15">
      <c r="A458" s="227">
        <v>455</v>
      </c>
      <c r="B458" s="209" t="str">
        <f>IF(データ入力!B456="","",(データ入力!B456))</f>
        <v/>
      </c>
      <c r="C458" s="210" t="str">
        <f>IF(データ入力!N456="","",データ入力!N456)</f>
        <v/>
      </c>
      <c r="D458" s="211" t="str">
        <f>IF(データ入力!P456="","",データ入力!P456)</f>
        <v/>
      </c>
      <c r="E458" s="210" t="str">
        <f>IF(データ入力!C456="","",データ入力!C456)</f>
        <v/>
      </c>
      <c r="F458" s="212" t="str">
        <f>IF(データ入力!H456="","",データ入力!H456)</f>
        <v/>
      </c>
      <c r="G458" s="212" t="str">
        <f>IF(データ入力!G456="","",データ入力!G456)</f>
        <v/>
      </c>
      <c r="H458" s="208" t="str">
        <f>IF(データ入力!J456="","",IF(LEFT(データ入力!J456,1)="3","S",IF(LEFT(データ入力!J456,1)="4","H","R")))</f>
        <v/>
      </c>
      <c r="I458" s="213" t="str">
        <f>IF(データ入力!J456="","",MID(データ入力!J456,2,2)&amp;MID(データ入力!J456,4,2)&amp;MID(データ入力!J456,6,2))</f>
        <v/>
      </c>
      <c r="J458" s="213" t="str">
        <f>IF(データ入力!I456="","",データ入力!I456)</f>
        <v/>
      </c>
      <c r="K458" s="208" t="str">
        <f>IF(データ入力!D456="","",データ入力!D456)</f>
        <v/>
      </c>
      <c r="L458" s="208" t="str">
        <f>IF(データ入力!F456="","","R")</f>
        <v/>
      </c>
      <c r="M458" s="214" t="str">
        <f>IF(データ入力!F456="","",MID(データ入力!F456,2,2)&amp;MID(データ入力!F456,4,2)&amp;MID(データ入力!F456,6,2))</f>
        <v/>
      </c>
      <c r="N458" s="214" t="str">
        <f>IF(データ入力!Q456="","",データ入力!Q456)</f>
        <v/>
      </c>
      <c r="O458" s="215" t="str">
        <f>IF(データ入力!L456="","",データ入力!L456)</f>
        <v/>
      </c>
      <c r="P458" s="216" t="str">
        <f>IF(データ入力!T456=0,"",データ入力!T456)</f>
        <v/>
      </c>
      <c r="Q458" s="259"/>
    </row>
    <row r="459" spans="1:17" ht="27.75" customHeight="1" x14ac:dyDescent="0.15">
      <c r="A459" s="227">
        <v>456</v>
      </c>
      <c r="B459" s="209" t="str">
        <f>IF(データ入力!B457="","",(データ入力!B457))</f>
        <v/>
      </c>
      <c r="C459" s="210" t="str">
        <f>IF(データ入力!N457="","",データ入力!N457)</f>
        <v/>
      </c>
      <c r="D459" s="211" t="str">
        <f>IF(データ入力!P457="","",データ入力!P457)</f>
        <v/>
      </c>
      <c r="E459" s="210" t="str">
        <f>IF(データ入力!C457="","",データ入力!C457)</f>
        <v/>
      </c>
      <c r="F459" s="212" t="str">
        <f>IF(データ入力!H457="","",データ入力!H457)</f>
        <v/>
      </c>
      <c r="G459" s="212" t="str">
        <f>IF(データ入力!G457="","",データ入力!G457)</f>
        <v/>
      </c>
      <c r="H459" s="208" t="str">
        <f>IF(データ入力!J457="","",IF(LEFT(データ入力!J457,1)="3","S",IF(LEFT(データ入力!J457,1)="4","H","R")))</f>
        <v/>
      </c>
      <c r="I459" s="213" t="str">
        <f>IF(データ入力!J457="","",MID(データ入力!J457,2,2)&amp;MID(データ入力!J457,4,2)&amp;MID(データ入力!J457,6,2))</f>
        <v/>
      </c>
      <c r="J459" s="213" t="str">
        <f>IF(データ入力!I457="","",データ入力!I457)</f>
        <v/>
      </c>
      <c r="K459" s="208" t="str">
        <f>IF(データ入力!D457="","",データ入力!D457)</f>
        <v/>
      </c>
      <c r="L459" s="208" t="str">
        <f>IF(データ入力!F457="","","R")</f>
        <v/>
      </c>
      <c r="M459" s="214" t="str">
        <f>IF(データ入力!F457="","",MID(データ入力!F457,2,2)&amp;MID(データ入力!F457,4,2)&amp;MID(データ入力!F457,6,2))</f>
        <v/>
      </c>
      <c r="N459" s="214" t="str">
        <f>IF(データ入力!Q457="","",データ入力!Q457)</f>
        <v/>
      </c>
      <c r="O459" s="215" t="str">
        <f>IF(データ入力!L457="","",データ入力!L457)</f>
        <v/>
      </c>
      <c r="P459" s="216" t="str">
        <f>IF(データ入力!T457=0,"",データ入力!T457)</f>
        <v/>
      </c>
      <c r="Q459" s="259"/>
    </row>
    <row r="460" spans="1:17" ht="27.75" customHeight="1" x14ac:dyDescent="0.15">
      <c r="A460" s="227">
        <v>457</v>
      </c>
      <c r="B460" s="209" t="str">
        <f>IF(データ入力!B458="","",(データ入力!B458))</f>
        <v/>
      </c>
      <c r="C460" s="210" t="str">
        <f>IF(データ入力!N458="","",データ入力!N458)</f>
        <v/>
      </c>
      <c r="D460" s="211" t="str">
        <f>IF(データ入力!P458="","",データ入力!P458)</f>
        <v/>
      </c>
      <c r="E460" s="210" t="str">
        <f>IF(データ入力!C458="","",データ入力!C458)</f>
        <v/>
      </c>
      <c r="F460" s="212" t="str">
        <f>IF(データ入力!H458="","",データ入力!H458)</f>
        <v/>
      </c>
      <c r="G460" s="212" t="str">
        <f>IF(データ入力!G458="","",データ入力!G458)</f>
        <v/>
      </c>
      <c r="H460" s="208" t="str">
        <f>IF(データ入力!J458="","",IF(LEFT(データ入力!J458,1)="3","S",IF(LEFT(データ入力!J458,1)="4","H","R")))</f>
        <v/>
      </c>
      <c r="I460" s="213" t="str">
        <f>IF(データ入力!J458="","",MID(データ入力!J458,2,2)&amp;MID(データ入力!J458,4,2)&amp;MID(データ入力!J458,6,2))</f>
        <v/>
      </c>
      <c r="J460" s="213" t="str">
        <f>IF(データ入力!I458="","",データ入力!I458)</f>
        <v/>
      </c>
      <c r="K460" s="208" t="str">
        <f>IF(データ入力!D458="","",データ入力!D458)</f>
        <v/>
      </c>
      <c r="L460" s="208" t="str">
        <f>IF(データ入力!F458="","","R")</f>
        <v/>
      </c>
      <c r="M460" s="214" t="str">
        <f>IF(データ入力!F458="","",MID(データ入力!F458,2,2)&amp;MID(データ入力!F458,4,2)&amp;MID(データ入力!F458,6,2))</f>
        <v/>
      </c>
      <c r="N460" s="214" t="str">
        <f>IF(データ入力!Q458="","",データ入力!Q458)</f>
        <v/>
      </c>
      <c r="O460" s="215" t="str">
        <f>IF(データ入力!L458="","",データ入力!L458)</f>
        <v/>
      </c>
      <c r="P460" s="216" t="str">
        <f>IF(データ入力!T458=0,"",データ入力!T458)</f>
        <v/>
      </c>
      <c r="Q460" s="259"/>
    </row>
    <row r="461" spans="1:17" ht="27.75" customHeight="1" x14ac:dyDescent="0.15">
      <c r="A461" s="227">
        <v>458</v>
      </c>
      <c r="B461" s="209" t="str">
        <f>IF(データ入力!B459="","",(データ入力!B459))</f>
        <v/>
      </c>
      <c r="C461" s="210" t="str">
        <f>IF(データ入力!N459="","",データ入力!N459)</f>
        <v/>
      </c>
      <c r="D461" s="211" t="str">
        <f>IF(データ入力!P459="","",データ入力!P459)</f>
        <v/>
      </c>
      <c r="E461" s="210" t="str">
        <f>IF(データ入力!C459="","",データ入力!C459)</f>
        <v/>
      </c>
      <c r="F461" s="212" t="str">
        <f>IF(データ入力!H459="","",データ入力!H459)</f>
        <v/>
      </c>
      <c r="G461" s="212" t="str">
        <f>IF(データ入力!G459="","",データ入力!G459)</f>
        <v/>
      </c>
      <c r="H461" s="208" t="str">
        <f>IF(データ入力!J459="","",IF(LEFT(データ入力!J459,1)="3","S",IF(LEFT(データ入力!J459,1)="4","H","R")))</f>
        <v/>
      </c>
      <c r="I461" s="213" t="str">
        <f>IF(データ入力!J459="","",MID(データ入力!J459,2,2)&amp;MID(データ入力!J459,4,2)&amp;MID(データ入力!J459,6,2))</f>
        <v/>
      </c>
      <c r="J461" s="213" t="str">
        <f>IF(データ入力!I459="","",データ入力!I459)</f>
        <v/>
      </c>
      <c r="K461" s="208" t="str">
        <f>IF(データ入力!D459="","",データ入力!D459)</f>
        <v/>
      </c>
      <c r="L461" s="208" t="str">
        <f>IF(データ入力!F459="","","R")</f>
        <v/>
      </c>
      <c r="M461" s="214" t="str">
        <f>IF(データ入力!F459="","",MID(データ入力!F459,2,2)&amp;MID(データ入力!F459,4,2)&amp;MID(データ入力!F459,6,2))</f>
        <v/>
      </c>
      <c r="N461" s="214" t="str">
        <f>IF(データ入力!Q459="","",データ入力!Q459)</f>
        <v/>
      </c>
      <c r="O461" s="215" t="str">
        <f>IF(データ入力!L459="","",データ入力!L459)</f>
        <v/>
      </c>
      <c r="P461" s="216" t="str">
        <f>IF(データ入力!T459=0,"",データ入力!T459)</f>
        <v/>
      </c>
      <c r="Q461" s="259"/>
    </row>
    <row r="462" spans="1:17" ht="27.75" customHeight="1" x14ac:dyDescent="0.15">
      <c r="A462" s="227">
        <v>459</v>
      </c>
      <c r="B462" s="209" t="str">
        <f>IF(データ入力!B460="","",(データ入力!B460))</f>
        <v/>
      </c>
      <c r="C462" s="210" t="str">
        <f>IF(データ入力!N460="","",データ入力!N460)</f>
        <v/>
      </c>
      <c r="D462" s="211" t="str">
        <f>IF(データ入力!P460="","",データ入力!P460)</f>
        <v/>
      </c>
      <c r="E462" s="210" t="str">
        <f>IF(データ入力!C460="","",データ入力!C460)</f>
        <v/>
      </c>
      <c r="F462" s="212" t="str">
        <f>IF(データ入力!H460="","",データ入力!H460)</f>
        <v/>
      </c>
      <c r="G462" s="212" t="str">
        <f>IF(データ入力!G460="","",データ入力!G460)</f>
        <v/>
      </c>
      <c r="H462" s="208" t="str">
        <f>IF(データ入力!J460="","",IF(LEFT(データ入力!J460,1)="3","S",IF(LEFT(データ入力!J460,1)="4","H","R")))</f>
        <v/>
      </c>
      <c r="I462" s="213" t="str">
        <f>IF(データ入力!J460="","",MID(データ入力!J460,2,2)&amp;MID(データ入力!J460,4,2)&amp;MID(データ入力!J460,6,2))</f>
        <v/>
      </c>
      <c r="J462" s="213" t="str">
        <f>IF(データ入力!I460="","",データ入力!I460)</f>
        <v/>
      </c>
      <c r="K462" s="208" t="str">
        <f>IF(データ入力!D460="","",データ入力!D460)</f>
        <v/>
      </c>
      <c r="L462" s="208" t="str">
        <f>IF(データ入力!F460="","","R")</f>
        <v/>
      </c>
      <c r="M462" s="214" t="str">
        <f>IF(データ入力!F460="","",MID(データ入力!F460,2,2)&amp;MID(データ入力!F460,4,2)&amp;MID(データ入力!F460,6,2))</f>
        <v/>
      </c>
      <c r="N462" s="214" t="str">
        <f>IF(データ入力!Q460="","",データ入力!Q460)</f>
        <v/>
      </c>
      <c r="O462" s="215" t="str">
        <f>IF(データ入力!L460="","",データ入力!L460)</f>
        <v/>
      </c>
      <c r="P462" s="216" t="str">
        <f>IF(データ入力!T460=0,"",データ入力!T460)</f>
        <v/>
      </c>
      <c r="Q462" s="259"/>
    </row>
    <row r="463" spans="1:17" ht="27.75" customHeight="1" x14ac:dyDescent="0.15">
      <c r="A463" s="227">
        <v>460</v>
      </c>
      <c r="B463" s="209" t="str">
        <f>IF(データ入力!B461="","",(データ入力!B461))</f>
        <v/>
      </c>
      <c r="C463" s="210" t="str">
        <f>IF(データ入力!N461="","",データ入力!N461)</f>
        <v/>
      </c>
      <c r="D463" s="211" t="str">
        <f>IF(データ入力!P461="","",データ入力!P461)</f>
        <v/>
      </c>
      <c r="E463" s="210" t="str">
        <f>IF(データ入力!C461="","",データ入力!C461)</f>
        <v/>
      </c>
      <c r="F463" s="212" t="str">
        <f>IF(データ入力!H461="","",データ入力!H461)</f>
        <v/>
      </c>
      <c r="G463" s="212" t="str">
        <f>IF(データ入力!G461="","",データ入力!G461)</f>
        <v/>
      </c>
      <c r="H463" s="208" t="str">
        <f>IF(データ入力!J461="","",IF(LEFT(データ入力!J461,1)="3","S",IF(LEFT(データ入力!J461,1)="4","H","R")))</f>
        <v/>
      </c>
      <c r="I463" s="213" t="str">
        <f>IF(データ入力!J461="","",MID(データ入力!J461,2,2)&amp;MID(データ入力!J461,4,2)&amp;MID(データ入力!J461,6,2))</f>
        <v/>
      </c>
      <c r="J463" s="213" t="str">
        <f>IF(データ入力!I461="","",データ入力!I461)</f>
        <v/>
      </c>
      <c r="K463" s="208" t="str">
        <f>IF(データ入力!D461="","",データ入力!D461)</f>
        <v/>
      </c>
      <c r="L463" s="208" t="str">
        <f>IF(データ入力!F461="","","R")</f>
        <v/>
      </c>
      <c r="M463" s="214" t="str">
        <f>IF(データ入力!F461="","",MID(データ入力!F461,2,2)&amp;MID(データ入力!F461,4,2)&amp;MID(データ入力!F461,6,2))</f>
        <v/>
      </c>
      <c r="N463" s="214" t="str">
        <f>IF(データ入力!Q461="","",データ入力!Q461)</f>
        <v/>
      </c>
      <c r="O463" s="215" t="str">
        <f>IF(データ入力!L461="","",データ入力!L461)</f>
        <v/>
      </c>
      <c r="P463" s="216" t="str">
        <f>IF(データ入力!T461=0,"",データ入力!T461)</f>
        <v/>
      </c>
      <c r="Q463" s="259"/>
    </row>
    <row r="464" spans="1:17" ht="27.75" customHeight="1" x14ac:dyDescent="0.15">
      <c r="A464" s="227">
        <v>461</v>
      </c>
      <c r="B464" s="209" t="str">
        <f>IF(データ入力!B462="","",(データ入力!B462))</f>
        <v/>
      </c>
      <c r="C464" s="210" t="str">
        <f>IF(データ入力!N462="","",データ入力!N462)</f>
        <v/>
      </c>
      <c r="D464" s="211" t="str">
        <f>IF(データ入力!P462="","",データ入力!P462)</f>
        <v/>
      </c>
      <c r="E464" s="210" t="str">
        <f>IF(データ入力!C462="","",データ入力!C462)</f>
        <v/>
      </c>
      <c r="F464" s="212" t="str">
        <f>IF(データ入力!H462="","",データ入力!H462)</f>
        <v/>
      </c>
      <c r="G464" s="212" t="str">
        <f>IF(データ入力!G462="","",データ入力!G462)</f>
        <v/>
      </c>
      <c r="H464" s="208" t="str">
        <f>IF(データ入力!J462="","",IF(LEFT(データ入力!J462,1)="3","S",IF(LEFT(データ入力!J462,1)="4","H","R")))</f>
        <v/>
      </c>
      <c r="I464" s="213" t="str">
        <f>IF(データ入力!J462="","",MID(データ入力!J462,2,2)&amp;MID(データ入力!J462,4,2)&amp;MID(データ入力!J462,6,2))</f>
        <v/>
      </c>
      <c r="J464" s="213" t="str">
        <f>IF(データ入力!I462="","",データ入力!I462)</f>
        <v/>
      </c>
      <c r="K464" s="208" t="str">
        <f>IF(データ入力!D462="","",データ入力!D462)</f>
        <v/>
      </c>
      <c r="L464" s="208" t="str">
        <f>IF(データ入力!F462="","","R")</f>
        <v/>
      </c>
      <c r="M464" s="214" t="str">
        <f>IF(データ入力!F462="","",MID(データ入力!F462,2,2)&amp;MID(データ入力!F462,4,2)&amp;MID(データ入力!F462,6,2))</f>
        <v/>
      </c>
      <c r="N464" s="214" t="str">
        <f>IF(データ入力!Q462="","",データ入力!Q462)</f>
        <v/>
      </c>
      <c r="O464" s="215" t="str">
        <f>IF(データ入力!L462="","",データ入力!L462)</f>
        <v/>
      </c>
      <c r="P464" s="216" t="str">
        <f>IF(データ入力!T462=0,"",データ入力!T462)</f>
        <v/>
      </c>
      <c r="Q464" s="259"/>
    </row>
    <row r="465" spans="1:17" ht="27.75" customHeight="1" x14ac:dyDescent="0.15">
      <c r="A465" s="227">
        <v>462</v>
      </c>
      <c r="B465" s="209" t="str">
        <f>IF(データ入力!B463="","",(データ入力!B463))</f>
        <v/>
      </c>
      <c r="C465" s="210" t="str">
        <f>IF(データ入力!N463="","",データ入力!N463)</f>
        <v/>
      </c>
      <c r="D465" s="211" t="str">
        <f>IF(データ入力!P463="","",データ入力!P463)</f>
        <v/>
      </c>
      <c r="E465" s="210" t="str">
        <f>IF(データ入力!C463="","",データ入力!C463)</f>
        <v/>
      </c>
      <c r="F465" s="212" t="str">
        <f>IF(データ入力!H463="","",データ入力!H463)</f>
        <v/>
      </c>
      <c r="G465" s="212" t="str">
        <f>IF(データ入力!G463="","",データ入力!G463)</f>
        <v/>
      </c>
      <c r="H465" s="208" t="str">
        <f>IF(データ入力!J463="","",IF(LEFT(データ入力!J463,1)="3","S",IF(LEFT(データ入力!J463,1)="4","H","R")))</f>
        <v/>
      </c>
      <c r="I465" s="213" t="str">
        <f>IF(データ入力!J463="","",MID(データ入力!J463,2,2)&amp;MID(データ入力!J463,4,2)&amp;MID(データ入力!J463,6,2))</f>
        <v/>
      </c>
      <c r="J465" s="213" t="str">
        <f>IF(データ入力!I463="","",データ入力!I463)</f>
        <v/>
      </c>
      <c r="K465" s="208" t="str">
        <f>IF(データ入力!D463="","",データ入力!D463)</f>
        <v/>
      </c>
      <c r="L465" s="208" t="str">
        <f>IF(データ入力!F463="","","R")</f>
        <v/>
      </c>
      <c r="M465" s="214" t="str">
        <f>IF(データ入力!F463="","",MID(データ入力!F463,2,2)&amp;MID(データ入力!F463,4,2)&amp;MID(データ入力!F463,6,2))</f>
        <v/>
      </c>
      <c r="N465" s="214" t="str">
        <f>IF(データ入力!Q463="","",データ入力!Q463)</f>
        <v/>
      </c>
      <c r="O465" s="215" t="str">
        <f>IF(データ入力!L463="","",データ入力!L463)</f>
        <v/>
      </c>
      <c r="P465" s="216" t="str">
        <f>IF(データ入力!T463=0,"",データ入力!T463)</f>
        <v/>
      </c>
      <c r="Q465" s="259"/>
    </row>
    <row r="466" spans="1:17" ht="27.75" customHeight="1" x14ac:dyDescent="0.15">
      <c r="A466" s="227">
        <v>463</v>
      </c>
      <c r="B466" s="209" t="str">
        <f>IF(データ入力!B464="","",(データ入力!B464))</f>
        <v/>
      </c>
      <c r="C466" s="210" t="str">
        <f>IF(データ入力!N464="","",データ入力!N464)</f>
        <v/>
      </c>
      <c r="D466" s="211" t="str">
        <f>IF(データ入力!P464="","",データ入力!P464)</f>
        <v/>
      </c>
      <c r="E466" s="210" t="str">
        <f>IF(データ入力!C464="","",データ入力!C464)</f>
        <v/>
      </c>
      <c r="F466" s="212" t="str">
        <f>IF(データ入力!H464="","",データ入力!H464)</f>
        <v/>
      </c>
      <c r="G466" s="212" t="str">
        <f>IF(データ入力!G464="","",データ入力!G464)</f>
        <v/>
      </c>
      <c r="H466" s="208" t="str">
        <f>IF(データ入力!J464="","",IF(LEFT(データ入力!J464,1)="3","S",IF(LEFT(データ入力!J464,1)="4","H","R")))</f>
        <v/>
      </c>
      <c r="I466" s="213" t="str">
        <f>IF(データ入力!J464="","",MID(データ入力!J464,2,2)&amp;MID(データ入力!J464,4,2)&amp;MID(データ入力!J464,6,2))</f>
        <v/>
      </c>
      <c r="J466" s="213" t="str">
        <f>IF(データ入力!I464="","",データ入力!I464)</f>
        <v/>
      </c>
      <c r="K466" s="208" t="str">
        <f>IF(データ入力!D464="","",データ入力!D464)</f>
        <v/>
      </c>
      <c r="L466" s="208" t="str">
        <f>IF(データ入力!F464="","","R")</f>
        <v/>
      </c>
      <c r="M466" s="214" t="str">
        <f>IF(データ入力!F464="","",MID(データ入力!F464,2,2)&amp;MID(データ入力!F464,4,2)&amp;MID(データ入力!F464,6,2))</f>
        <v/>
      </c>
      <c r="N466" s="214" t="str">
        <f>IF(データ入力!Q464="","",データ入力!Q464)</f>
        <v/>
      </c>
      <c r="O466" s="215" t="str">
        <f>IF(データ入力!L464="","",データ入力!L464)</f>
        <v/>
      </c>
      <c r="P466" s="216" t="str">
        <f>IF(データ入力!T464=0,"",データ入力!T464)</f>
        <v/>
      </c>
      <c r="Q466" s="259"/>
    </row>
    <row r="467" spans="1:17" ht="27.75" customHeight="1" x14ac:dyDescent="0.15">
      <c r="A467" s="227">
        <v>464</v>
      </c>
      <c r="B467" s="209" t="str">
        <f>IF(データ入力!B465="","",(データ入力!B465))</f>
        <v/>
      </c>
      <c r="C467" s="210" t="str">
        <f>IF(データ入力!N465="","",データ入力!N465)</f>
        <v/>
      </c>
      <c r="D467" s="211" t="str">
        <f>IF(データ入力!P465="","",データ入力!P465)</f>
        <v/>
      </c>
      <c r="E467" s="210" t="str">
        <f>IF(データ入力!C465="","",データ入力!C465)</f>
        <v/>
      </c>
      <c r="F467" s="212" t="str">
        <f>IF(データ入力!H465="","",データ入力!H465)</f>
        <v/>
      </c>
      <c r="G467" s="212" t="str">
        <f>IF(データ入力!G465="","",データ入力!G465)</f>
        <v/>
      </c>
      <c r="H467" s="208" t="str">
        <f>IF(データ入力!J465="","",IF(LEFT(データ入力!J465,1)="3","S",IF(LEFT(データ入力!J465,1)="4","H","R")))</f>
        <v/>
      </c>
      <c r="I467" s="213" t="str">
        <f>IF(データ入力!J465="","",MID(データ入力!J465,2,2)&amp;MID(データ入力!J465,4,2)&amp;MID(データ入力!J465,6,2))</f>
        <v/>
      </c>
      <c r="J467" s="213" t="str">
        <f>IF(データ入力!I465="","",データ入力!I465)</f>
        <v/>
      </c>
      <c r="K467" s="208" t="str">
        <f>IF(データ入力!D465="","",データ入力!D465)</f>
        <v/>
      </c>
      <c r="L467" s="208" t="str">
        <f>IF(データ入力!F465="","","R")</f>
        <v/>
      </c>
      <c r="M467" s="214" t="str">
        <f>IF(データ入力!F465="","",MID(データ入力!F465,2,2)&amp;MID(データ入力!F465,4,2)&amp;MID(データ入力!F465,6,2))</f>
        <v/>
      </c>
      <c r="N467" s="214" t="str">
        <f>IF(データ入力!Q465="","",データ入力!Q465)</f>
        <v/>
      </c>
      <c r="O467" s="215" t="str">
        <f>IF(データ入力!L465="","",データ入力!L465)</f>
        <v/>
      </c>
      <c r="P467" s="216" t="str">
        <f>IF(データ入力!T465=0,"",データ入力!T465)</f>
        <v/>
      </c>
      <c r="Q467" s="259"/>
    </row>
    <row r="468" spans="1:17" ht="27.75" customHeight="1" x14ac:dyDescent="0.15">
      <c r="A468" s="227">
        <v>465</v>
      </c>
      <c r="B468" s="209" t="str">
        <f>IF(データ入力!B466="","",(データ入力!B466))</f>
        <v/>
      </c>
      <c r="C468" s="210" t="str">
        <f>IF(データ入力!N466="","",データ入力!N466)</f>
        <v/>
      </c>
      <c r="D468" s="211" t="str">
        <f>IF(データ入力!P466="","",データ入力!P466)</f>
        <v/>
      </c>
      <c r="E468" s="210" t="str">
        <f>IF(データ入力!C466="","",データ入力!C466)</f>
        <v/>
      </c>
      <c r="F468" s="212" t="str">
        <f>IF(データ入力!H466="","",データ入力!H466)</f>
        <v/>
      </c>
      <c r="G468" s="212" t="str">
        <f>IF(データ入力!G466="","",データ入力!G466)</f>
        <v/>
      </c>
      <c r="H468" s="208" t="str">
        <f>IF(データ入力!J466="","",IF(LEFT(データ入力!J466,1)="3","S",IF(LEFT(データ入力!J466,1)="4","H","R")))</f>
        <v/>
      </c>
      <c r="I468" s="213" t="str">
        <f>IF(データ入力!J466="","",MID(データ入力!J466,2,2)&amp;MID(データ入力!J466,4,2)&amp;MID(データ入力!J466,6,2))</f>
        <v/>
      </c>
      <c r="J468" s="213" t="str">
        <f>IF(データ入力!I466="","",データ入力!I466)</f>
        <v/>
      </c>
      <c r="K468" s="208" t="str">
        <f>IF(データ入力!D466="","",データ入力!D466)</f>
        <v/>
      </c>
      <c r="L468" s="208" t="str">
        <f>IF(データ入力!F466="","","R")</f>
        <v/>
      </c>
      <c r="M468" s="214" t="str">
        <f>IF(データ入力!F466="","",MID(データ入力!F466,2,2)&amp;MID(データ入力!F466,4,2)&amp;MID(データ入力!F466,6,2))</f>
        <v/>
      </c>
      <c r="N468" s="214" t="str">
        <f>IF(データ入力!Q466="","",データ入力!Q466)</f>
        <v/>
      </c>
      <c r="O468" s="215" t="str">
        <f>IF(データ入力!L466="","",データ入力!L466)</f>
        <v/>
      </c>
      <c r="P468" s="216" t="str">
        <f>IF(データ入力!T466=0,"",データ入力!T466)</f>
        <v/>
      </c>
      <c r="Q468" s="259"/>
    </row>
    <row r="469" spans="1:17" ht="27.75" customHeight="1" x14ac:dyDescent="0.15">
      <c r="A469" s="227">
        <v>466</v>
      </c>
      <c r="B469" s="209" t="str">
        <f>IF(データ入力!B467="","",(データ入力!B467))</f>
        <v/>
      </c>
      <c r="C469" s="210" t="str">
        <f>IF(データ入力!N467="","",データ入力!N467)</f>
        <v/>
      </c>
      <c r="D469" s="211" t="str">
        <f>IF(データ入力!P467="","",データ入力!P467)</f>
        <v/>
      </c>
      <c r="E469" s="210" t="str">
        <f>IF(データ入力!C467="","",データ入力!C467)</f>
        <v/>
      </c>
      <c r="F469" s="212" t="str">
        <f>IF(データ入力!H467="","",データ入力!H467)</f>
        <v/>
      </c>
      <c r="G469" s="212" t="str">
        <f>IF(データ入力!G467="","",データ入力!G467)</f>
        <v/>
      </c>
      <c r="H469" s="208" t="str">
        <f>IF(データ入力!J467="","",IF(LEFT(データ入力!J467,1)="3","S",IF(LEFT(データ入力!J467,1)="4","H","R")))</f>
        <v/>
      </c>
      <c r="I469" s="213" t="str">
        <f>IF(データ入力!J467="","",MID(データ入力!J467,2,2)&amp;MID(データ入力!J467,4,2)&amp;MID(データ入力!J467,6,2))</f>
        <v/>
      </c>
      <c r="J469" s="213" t="str">
        <f>IF(データ入力!I467="","",データ入力!I467)</f>
        <v/>
      </c>
      <c r="K469" s="208" t="str">
        <f>IF(データ入力!D467="","",データ入力!D467)</f>
        <v/>
      </c>
      <c r="L469" s="208" t="str">
        <f>IF(データ入力!F467="","","R")</f>
        <v/>
      </c>
      <c r="M469" s="214" t="str">
        <f>IF(データ入力!F467="","",MID(データ入力!F467,2,2)&amp;MID(データ入力!F467,4,2)&amp;MID(データ入力!F467,6,2))</f>
        <v/>
      </c>
      <c r="N469" s="214" t="str">
        <f>IF(データ入力!Q467="","",データ入力!Q467)</f>
        <v/>
      </c>
      <c r="O469" s="215" t="str">
        <f>IF(データ入力!L467="","",データ入力!L467)</f>
        <v/>
      </c>
      <c r="P469" s="216" t="str">
        <f>IF(データ入力!T467=0,"",データ入力!T467)</f>
        <v/>
      </c>
      <c r="Q469" s="259"/>
    </row>
    <row r="470" spans="1:17" ht="27.75" customHeight="1" x14ac:dyDescent="0.15">
      <c r="A470" s="227">
        <v>467</v>
      </c>
      <c r="B470" s="209" t="str">
        <f>IF(データ入力!B468="","",(データ入力!B468))</f>
        <v/>
      </c>
      <c r="C470" s="210" t="str">
        <f>IF(データ入力!N468="","",データ入力!N468)</f>
        <v/>
      </c>
      <c r="D470" s="211" t="str">
        <f>IF(データ入力!P468="","",データ入力!P468)</f>
        <v/>
      </c>
      <c r="E470" s="210" t="str">
        <f>IF(データ入力!C468="","",データ入力!C468)</f>
        <v/>
      </c>
      <c r="F470" s="212" t="str">
        <f>IF(データ入力!H468="","",データ入力!H468)</f>
        <v/>
      </c>
      <c r="G470" s="212" t="str">
        <f>IF(データ入力!G468="","",データ入力!G468)</f>
        <v/>
      </c>
      <c r="H470" s="208" t="str">
        <f>IF(データ入力!J468="","",IF(LEFT(データ入力!J468,1)="3","S",IF(LEFT(データ入力!J468,1)="4","H","R")))</f>
        <v/>
      </c>
      <c r="I470" s="213" t="str">
        <f>IF(データ入力!J468="","",MID(データ入力!J468,2,2)&amp;MID(データ入力!J468,4,2)&amp;MID(データ入力!J468,6,2))</f>
        <v/>
      </c>
      <c r="J470" s="213" t="str">
        <f>IF(データ入力!I468="","",データ入力!I468)</f>
        <v/>
      </c>
      <c r="K470" s="208" t="str">
        <f>IF(データ入力!D468="","",データ入力!D468)</f>
        <v/>
      </c>
      <c r="L470" s="208" t="str">
        <f>IF(データ入力!F468="","","R")</f>
        <v/>
      </c>
      <c r="M470" s="214" t="str">
        <f>IF(データ入力!F468="","",MID(データ入力!F468,2,2)&amp;MID(データ入力!F468,4,2)&amp;MID(データ入力!F468,6,2))</f>
        <v/>
      </c>
      <c r="N470" s="214" t="str">
        <f>IF(データ入力!Q468="","",データ入力!Q468)</f>
        <v/>
      </c>
      <c r="O470" s="215" t="str">
        <f>IF(データ入力!L468="","",データ入力!L468)</f>
        <v/>
      </c>
      <c r="P470" s="216" t="str">
        <f>IF(データ入力!T468=0,"",データ入力!T468)</f>
        <v/>
      </c>
      <c r="Q470" s="259"/>
    </row>
    <row r="471" spans="1:17" ht="27.75" customHeight="1" x14ac:dyDescent="0.15">
      <c r="A471" s="227">
        <v>468</v>
      </c>
      <c r="B471" s="209" t="str">
        <f>IF(データ入力!B469="","",(データ入力!B469))</f>
        <v/>
      </c>
      <c r="C471" s="210" t="str">
        <f>IF(データ入力!N469="","",データ入力!N469)</f>
        <v/>
      </c>
      <c r="D471" s="211" t="str">
        <f>IF(データ入力!P469="","",データ入力!P469)</f>
        <v/>
      </c>
      <c r="E471" s="210" t="str">
        <f>IF(データ入力!C469="","",データ入力!C469)</f>
        <v/>
      </c>
      <c r="F471" s="212" t="str">
        <f>IF(データ入力!H469="","",データ入力!H469)</f>
        <v/>
      </c>
      <c r="G471" s="212" t="str">
        <f>IF(データ入力!G469="","",データ入力!G469)</f>
        <v/>
      </c>
      <c r="H471" s="208" t="str">
        <f>IF(データ入力!J469="","",IF(LEFT(データ入力!J469,1)="3","S",IF(LEFT(データ入力!J469,1)="4","H","R")))</f>
        <v/>
      </c>
      <c r="I471" s="213" t="str">
        <f>IF(データ入力!J469="","",MID(データ入力!J469,2,2)&amp;MID(データ入力!J469,4,2)&amp;MID(データ入力!J469,6,2))</f>
        <v/>
      </c>
      <c r="J471" s="213" t="str">
        <f>IF(データ入力!I469="","",データ入力!I469)</f>
        <v/>
      </c>
      <c r="K471" s="208" t="str">
        <f>IF(データ入力!D469="","",データ入力!D469)</f>
        <v/>
      </c>
      <c r="L471" s="208" t="str">
        <f>IF(データ入力!F469="","","R")</f>
        <v/>
      </c>
      <c r="M471" s="214" t="str">
        <f>IF(データ入力!F469="","",MID(データ入力!F469,2,2)&amp;MID(データ入力!F469,4,2)&amp;MID(データ入力!F469,6,2))</f>
        <v/>
      </c>
      <c r="N471" s="214" t="str">
        <f>IF(データ入力!Q469="","",データ入力!Q469)</f>
        <v/>
      </c>
      <c r="O471" s="215" t="str">
        <f>IF(データ入力!L469="","",データ入力!L469)</f>
        <v/>
      </c>
      <c r="P471" s="216" t="str">
        <f>IF(データ入力!T469=0,"",データ入力!T469)</f>
        <v/>
      </c>
      <c r="Q471" s="259"/>
    </row>
    <row r="472" spans="1:17" ht="27.75" customHeight="1" x14ac:dyDescent="0.15">
      <c r="A472" s="227">
        <v>469</v>
      </c>
      <c r="B472" s="209" t="str">
        <f>IF(データ入力!B470="","",(データ入力!B470))</f>
        <v/>
      </c>
      <c r="C472" s="210" t="str">
        <f>IF(データ入力!N470="","",データ入力!N470)</f>
        <v/>
      </c>
      <c r="D472" s="211" t="str">
        <f>IF(データ入力!P470="","",データ入力!P470)</f>
        <v/>
      </c>
      <c r="E472" s="210" t="str">
        <f>IF(データ入力!C470="","",データ入力!C470)</f>
        <v/>
      </c>
      <c r="F472" s="212" t="str">
        <f>IF(データ入力!H470="","",データ入力!H470)</f>
        <v/>
      </c>
      <c r="G472" s="212" t="str">
        <f>IF(データ入力!G470="","",データ入力!G470)</f>
        <v/>
      </c>
      <c r="H472" s="208" t="str">
        <f>IF(データ入力!J470="","",IF(LEFT(データ入力!J470,1)="3","S",IF(LEFT(データ入力!J470,1)="4","H","R")))</f>
        <v/>
      </c>
      <c r="I472" s="213" t="str">
        <f>IF(データ入力!J470="","",MID(データ入力!J470,2,2)&amp;MID(データ入力!J470,4,2)&amp;MID(データ入力!J470,6,2))</f>
        <v/>
      </c>
      <c r="J472" s="213" t="str">
        <f>IF(データ入力!I470="","",データ入力!I470)</f>
        <v/>
      </c>
      <c r="K472" s="208" t="str">
        <f>IF(データ入力!D470="","",データ入力!D470)</f>
        <v/>
      </c>
      <c r="L472" s="208" t="str">
        <f>IF(データ入力!F470="","","R")</f>
        <v/>
      </c>
      <c r="M472" s="214" t="str">
        <f>IF(データ入力!F470="","",MID(データ入力!F470,2,2)&amp;MID(データ入力!F470,4,2)&amp;MID(データ入力!F470,6,2))</f>
        <v/>
      </c>
      <c r="N472" s="214" t="str">
        <f>IF(データ入力!Q470="","",データ入力!Q470)</f>
        <v/>
      </c>
      <c r="O472" s="215" t="str">
        <f>IF(データ入力!L470="","",データ入力!L470)</f>
        <v/>
      </c>
      <c r="P472" s="216" t="str">
        <f>IF(データ入力!T470=0,"",データ入力!T470)</f>
        <v/>
      </c>
      <c r="Q472" s="259"/>
    </row>
    <row r="473" spans="1:17" ht="27.75" customHeight="1" x14ac:dyDescent="0.15">
      <c r="A473" s="227">
        <v>470</v>
      </c>
      <c r="B473" s="209" t="str">
        <f>IF(データ入力!B471="","",(データ入力!B471))</f>
        <v/>
      </c>
      <c r="C473" s="210" t="str">
        <f>IF(データ入力!N471="","",データ入力!N471)</f>
        <v/>
      </c>
      <c r="D473" s="211" t="str">
        <f>IF(データ入力!P471="","",データ入力!P471)</f>
        <v/>
      </c>
      <c r="E473" s="210" t="str">
        <f>IF(データ入力!C471="","",データ入力!C471)</f>
        <v/>
      </c>
      <c r="F473" s="212" t="str">
        <f>IF(データ入力!H471="","",データ入力!H471)</f>
        <v/>
      </c>
      <c r="G473" s="212" t="str">
        <f>IF(データ入力!G471="","",データ入力!G471)</f>
        <v/>
      </c>
      <c r="H473" s="208" t="str">
        <f>IF(データ入力!J471="","",IF(LEFT(データ入力!J471,1)="3","S",IF(LEFT(データ入力!J471,1)="4","H","R")))</f>
        <v/>
      </c>
      <c r="I473" s="213" t="str">
        <f>IF(データ入力!J471="","",MID(データ入力!J471,2,2)&amp;MID(データ入力!J471,4,2)&amp;MID(データ入力!J471,6,2))</f>
        <v/>
      </c>
      <c r="J473" s="213" t="str">
        <f>IF(データ入力!I471="","",データ入力!I471)</f>
        <v/>
      </c>
      <c r="K473" s="208" t="str">
        <f>IF(データ入力!D471="","",データ入力!D471)</f>
        <v/>
      </c>
      <c r="L473" s="208" t="str">
        <f>IF(データ入力!F471="","","R")</f>
        <v/>
      </c>
      <c r="M473" s="214" t="str">
        <f>IF(データ入力!F471="","",MID(データ入力!F471,2,2)&amp;MID(データ入力!F471,4,2)&amp;MID(データ入力!F471,6,2))</f>
        <v/>
      </c>
      <c r="N473" s="214" t="str">
        <f>IF(データ入力!Q471="","",データ入力!Q471)</f>
        <v/>
      </c>
      <c r="O473" s="215" t="str">
        <f>IF(データ入力!L471="","",データ入力!L471)</f>
        <v/>
      </c>
      <c r="P473" s="216" t="str">
        <f>IF(データ入力!T471=0,"",データ入力!T471)</f>
        <v/>
      </c>
      <c r="Q473" s="259"/>
    </row>
    <row r="474" spans="1:17" ht="27.75" customHeight="1" x14ac:dyDescent="0.15">
      <c r="A474" s="227">
        <v>471</v>
      </c>
      <c r="B474" s="209" t="str">
        <f>IF(データ入力!B472="","",(データ入力!B472))</f>
        <v/>
      </c>
      <c r="C474" s="210" t="str">
        <f>IF(データ入力!N472="","",データ入力!N472)</f>
        <v/>
      </c>
      <c r="D474" s="211" t="str">
        <f>IF(データ入力!P472="","",データ入力!P472)</f>
        <v/>
      </c>
      <c r="E474" s="210" t="str">
        <f>IF(データ入力!C472="","",データ入力!C472)</f>
        <v/>
      </c>
      <c r="F474" s="212" t="str">
        <f>IF(データ入力!H472="","",データ入力!H472)</f>
        <v/>
      </c>
      <c r="G474" s="212" t="str">
        <f>IF(データ入力!G472="","",データ入力!G472)</f>
        <v/>
      </c>
      <c r="H474" s="208" t="str">
        <f>IF(データ入力!J472="","",IF(LEFT(データ入力!J472,1)="3","S",IF(LEFT(データ入力!J472,1)="4","H","R")))</f>
        <v/>
      </c>
      <c r="I474" s="213" t="str">
        <f>IF(データ入力!J472="","",MID(データ入力!J472,2,2)&amp;MID(データ入力!J472,4,2)&amp;MID(データ入力!J472,6,2))</f>
        <v/>
      </c>
      <c r="J474" s="213" t="str">
        <f>IF(データ入力!I472="","",データ入力!I472)</f>
        <v/>
      </c>
      <c r="K474" s="208" t="str">
        <f>IF(データ入力!D472="","",データ入力!D472)</f>
        <v/>
      </c>
      <c r="L474" s="208" t="str">
        <f>IF(データ入力!F472="","","R")</f>
        <v/>
      </c>
      <c r="M474" s="214" t="str">
        <f>IF(データ入力!F472="","",MID(データ入力!F472,2,2)&amp;MID(データ入力!F472,4,2)&amp;MID(データ入力!F472,6,2))</f>
        <v/>
      </c>
      <c r="N474" s="214" t="str">
        <f>IF(データ入力!Q472="","",データ入力!Q472)</f>
        <v/>
      </c>
      <c r="O474" s="215" t="str">
        <f>IF(データ入力!L472="","",データ入力!L472)</f>
        <v/>
      </c>
      <c r="P474" s="216" t="str">
        <f>IF(データ入力!T472=0,"",データ入力!T472)</f>
        <v/>
      </c>
      <c r="Q474" s="259"/>
    </row>
    <row r="475" spans="1:17" ht="27.75" customHeight="1" x14ac:dyDescent="0.15">
      <c r="A475" s="227">
        <v>472</v>
      </c>
      <c r="B475" s="209" t="str">
        <f>IF(データ入力!B473="","",(データ入力!B473))</f>
        <v/>
      </c>
      <c r="C475" s="210" t="str">
        <f>IF(データ入力!N473="","",データ入力!N473)</f>
        <v/>
      </c>
      <c r="D475" s="211" t="str">
        <f>IF(データ入力!P473="","",データ入力!P473)</f>
        <v/>
      </c>
      <c r="E475" s="210" t="str">
        <f>IF(データ入力!C473="","",データ入力!C473)</f>
        <v/>
      </c>
      <c r="F475" s="212" t="str">
        <f>IF(データ入力!H473="","",データ入力!H473)</f>
        <v/>
      </c>
      <c r="G475" s="212" t="str">
        <f>IF(データ入力!G473="","",データ入力!G473)</f>
        <v/>
      </c>
      <c r="H475" s="208" t="str">
        <f>IF(データ入力!J473="","",IF(LEFT(データ入力!J473,1)="3","S",IF(LEFT(データ入力!J473,1)="4","H","R")))</f>
        <v/>
      </c>
      <c r="I475" s="213" t="str">
        <f>IF(データ入力!J473="","",MID(データ入力!J473,2,2)&amp;MID(データ入力!J473,4,2)&amp;MID(データ入力!J473,6,2))</f>
        <v/>
      </c>
      <c r="J475" s="213" t="str">
        <f>IF(データ入力!I473="","",データ入力!I473)</f>
        <v/>
      </c>
      <c r="K475" s="208" t="str">
        <f>IF(データ入力!D473="","",データ入力!D473)</f>
        <v/>
      </c>
      <c r="L475" s="208" t="str">
        <f>IF(データ入力!F473="","","R")</f>
        <v/>
      </c>
      <c r="M475" s="214" t="str">
        <f>IF(データ入力!F473="","",MID(データ入力!F473,2,2)&amp;MID(データ入力!F473,4,2)&amp;MID(データ入力!F473,6,2))</f>
        <v/>
      </c>
      <c r="N475" s="214" t="str">
        <f>IF(データ入力!Q473="","",データ入力!Q473)</f>
        <v/>
      </c>
      <c r="O475" s="215" t="str">
        <f>IF(データ入力!L473="","",データ入力!L473)</f>
        <v/>
      </c>
      <c r="P475" s="216" t="str">
        <f>IF(データ入力!T473=0,"",データ入力!T473)</f>
        <v/>
      </c>
      <c r="Q475" s="259"/>
    </row>
    <row r="476" spans="1:17" ht="27.75" customHeight="1" x14ac:dyDescent="0.15">
      <c r="A476" s="227">
        <v>473</v>
      </c>
      <c r="B476" s="209" t="str">
        <f>IF(データ入力!B474="","",(データ入力!B474))</f>
        <v/>
      </c>
      <c r="C476" s="210" t="str">
        <f>IF(データ入力!N474="","",データ入力!N474)</f>
        <v/>
      </c>
      <c r="D476" s="211" t="str">
        <f>IF(データ入力!P474="","",データ入力!P474)</f>
        <v/>
      </c>
      <c r="E476" s="210" t="str">
        <f>IF(データ入力!C474="","",データ入力!C474)</f>
        <v/>
      </c>
      <c r="F476" s="212" t="str">
        <f>IF(データ入力!H474="","",データ入力!H474)</f>
        <v/>
      </c>
      <c r="G476" s="212" t="str">
        <f>IF(データ入力!G474="","",データ入力!G474)</f>
        <v/>
      </c>
      <c r="H476" s="208" t="str">
        <f>IF(データ入力!J474="","",IF(LEFT(データ入力!J474,1)="3","S",IF(LEFT(データ入力!J474,1)="4","H","R")))</f>
        <v/>
      </c>
      <c r="I476" s="213" t="str">
        <f>IF(データ入力!J474="","",MID(データ入力!J474,2,2)&amp;MID(データ入力!J474,4,2)&amp;MID(データ入力!J474,6,2))</f>
        <v/>
      </c>
      <c r="J476" s="213" t="str">
        <f>IF(データ入力!I474="","",データ入力!I474)</f>
        <v/>
      </c>
      <c r="K476" s="208" t="str">
        <f>IF(データ入力!D474="","",データ入力!D474)</f>
        <v/>
      </c>
      <c r="L476" s="208" t="str">
        <f>IF(データ入力!F474="","","R")</f>
        <v/>
      </c>
      <c r="M476" s="214" t="str">
        <f>IF(データ入力!F474="","",MID(データ入力!F474,2,2)&amp;MID(データ入力!F474,4,2)&amp;MID(データ入力!F474,6,2))</f>
        <v/>
      </c>
      <c r="N476" s="214" t="str">
        <f>IF(データ入力!Q474="","",データ入力!Q474)</f>
        <v/>
      </c>
      <c r="O476" s="215" t="str">
        <f>IF(データ入力!L474="","",データ入力!L474)</f>
        <v/>
      </c>
      <c r="P476" s="216" t="str">
        <f>IF(データ入力!T474=0,"",データ入力!T474)</f>
        <v/>
      </c>
      <c r="Q476" s="259"/>
    </row>
    <row r="477" spans="1:17" ht="27.75" customHeight="1" x14ac:dyDescent="0.15">
      <c r="A477" s="227">
        <v>474</v>
      </c>
      <c r="B477" s="209" t="str">
        <f>IF(データ入力!B475="","",(データ入力!B475))</f>
        <v/>
      </c>
      <c r="C477" s="210" t="str">
        <f>IF(データ入力!N475="","",データ入力!N475)</f>
        <v/>
      </c>
      <c r="D477" s="211" t="str">
        <f>IF(データ入力!P475="","",データ入力!P475)</f>
        <v/>
      </c>
      <c r="E477" s="210" t="str">
        <f>IF(データ入力!C475="","",データ入力!C475)</f>
        <v/>
      </c>
      <c r="F477" s="212" t="str">
        <f>IF(データ入力!H475="","",データ入力!H475)</f>
        <v/>
      </c>
      <c r="G477" s="212" t="str">
        <f>IF(データ入力!G475="","",データ入力!G475)</f>
        <v/>
      </c>
      <c r="H477" s="208" t="str">
        <f>IF(データ入力!J475="","",IF(LEFT(データ入力!J475,1)="3","S",IF(LEFT(データ入力!J475,1)="4","H","R")))</f>
        <v/>
      </c>
      <c r="I477" s="213" t="str">
        <f>IF(データ入力!J475="","",MID(データ入力!J475,2,2)&amp;MID(データ入力!J475,4,2)&amp;MID(データ入力!J475,6,2))</f>
        <v/>
      </c>
      <c r="J477" s="213" t="str">
        <f>IF(データ入力!I475="","",データ入力!I475)</f>
        <v/>
      </c>
      <c r="K477" s="208" t="str">
        <f>IF(データ入力!D475="","",データ入力!D475)</f>
        <v/>
      </c>
      <c r="L477" s="208" t="str">
        <f>IF(データ入力!F475="","","R")</f>
        <v/>
      </c>
      <c r="M477" s="214" t="str">
        <f>IF(データ入力!F475="","",MID(データ入力!F475,2,2)&amp;MID(データ入力!F475,4,2)&amp;MID(データ入力!F475,6,2))</f>
        <v/>
      </c>
      <c r="N477" s="214" t="str">
        <f>IF(データ入力!Q475="","",データ入力!Q475)</f>
        <v/>
      </c>
      <c r="O477" s="215" t="str">
        <f>IF(データ入力!L475="","",データ入力!L475)</f>
        <v/>
      </c>
      <c r="P477" s="216" t="str">
        <f>IF(データ入力!T475=0,"",データ入力!T475)</f>
        <v/>
      </c>
      <c r="Q477" s="259"/>
    </row>
    <row r="478" spans="1:17" ht="27.75" customHeight="1" x14ac:dyDescent="0.15">
      <c r="A478" s="227">
        <v>475</v>
      </c>
      <c r="B478" s="209" t="str">
        <f>IF(データ入力!B476="","",(データ入力!B476))</f>
        <v/>
      </c>
      <c r="C478" s="210" t="str">
        <f>IF(データ入力!N476="","",データ入力!N476)</f>
        <v/>
      </c>
      <c r="D478" s="211" t="str">
        <f>IF(データ入力!P476="","",データ入力!P476)</f>
        <v/>
      </c>
      <c r="E478" s="210" t="str">
        <f>IF(データ入力!C476="","",データ入力!C476)</f>
        <v/>
      </c>
      <c r="F478" s="212" t="str">
        <f>IF(データ入力!H476="","",データ入力!H476)</f>
        <v/>
      </c>
      <c r="G478" s="212" t="str">
        <f>IF(データ入力!G476="","",データ入力!G476)</f>
        <v/>
      </c>
      <c r="H478" s="208" t="str">
        <f>IF(データ入力!J476="","",IF(LEFT(データ入力!J476,1)="3","S",IF(LEFT(データ入力!J476,1)="4","H","R")))</f>
        <v/>
      </c>
      <c r="I478" s="213" t="str">
        <f>IF(データ入力!J476="","",MID(データ入力!J476,2,2)&amp;MID(データ入力!J476,4,2)&amp;MID(データ入力!J476,6,2))</f>
        <v/>
      </c>
      <c r="J478" s="213" t="str">
        <f>IF(データ入力!I476="","",データ入力!I476)</f>
        <v/>
      </c>
      <c r="K478" s="208" t="str">
        <f>IF(データ入力!D476="","",データ入力!D476)</f>
        <v/>
      </c>
      <c r="L478" s="208" t="str">
        <f>IF(データ入力!F476="","","R")</f>
        <v/>
      </c>
      <c r="M478" s="214" t="str">
        <f>IF(データ入力!F476="","",MID(データ入力!F476,2,2)&amp;MID(データ入力!F476,4,2)&amp;MID(データ入力!F476,6,2))</f>
        <v/>
      </c>
      <c r="N478" s="214" t="str">
        <f>IF(データ入力!Q476="","",データ入力!Q476)</f>
        <v/>
      </c>
      <c r="O478" s="215" t="str">
        <f>IF(データ入力!L476="","",データ入力!L476)</f>
        <v/>
      </c>
      <c r="P478" s="216" t="str">
        <f>IF(データ入力!T476=0,"",データ入力!T476)</f>
        <v/>
      </c>
      <c r="Q478" s="259"/>
    </row>
    <row r="479" spans="1:17" ht="27.75" customHeight="1" x14ac:dyDescent="0.15">
      <c r="A479" s="227">
        <v>476</v>
      </c>
      <c r="B479" s="209" t="str">
        <f>IF(データ入力!B477="","",(データ入力!B477))</f>
        <v/>
      </c>
      <c r="C479" s="210" t="str">
        <f>IF(データ入力!N477="","",データ入力!N477)</f>
        <v/>
      </c>
      <c r="D479" s="211" t="str">
        <f>IF(データ入力!P477="","",データ入力!P477)</f>
        <v/>
      </c>
      <c r="E479" s="210" t="str">
        <f>IF(データ入力!C477="","",データ入力!C477)</f>
        <v/>
      </c>
      <c r="F479" s="212" t="str">
        <f>IF(データ入力!H477="","",データ入力!H477)</f>
        <v/>
      </c>
      <c r="G479" s="212" t="str">
        <f>IF(データ入力!G477="","",データ入力!G477)</f>
        <v/>
      </c>
      <c r="H479" s="208" t="str">
        <f>IF(データ入力!J477="","",IF(LEFT(データ入力!J477,1)="3","S",IF(LEFT(データ入力!J477,1)="4","H","R")))</f>
        <v/>
      </c>
      <c r="I479" s="213" t="str">
        <f>IF(データ入力!J477="","",MID(データ入力!J477,2,2)&amp;MID(データ入力!J477,4,2)&amp;MID(データ入力!J477,6,2))</f>
        <v/>
      </c>
      <c r="J479" s="213" t="str">
        <f>IF(データ入力!I477="","",データ入力!I477)</f>
        <v/>
      </c>
      <c r="K479" s="208" t="str">
        <f>IF(データ入力!D477="","",データ入力!D477)</f>
        <v/>
      </c>
      <c r="L479" s="208" t="str">
        <f>IF(データ入力!F477="","","R")</f>
        <v/>
      </c>
      <c r="M479" s="214" t="str">
        <f>IF(データ入力!F477="","",MID(データ入力!F477,2,2)&amp;MID(データ入力!F477,4,2)&amp;MID(データ入力!F477,6,2))</f>
        <v/>
      </c>
      <c r="N479" s="214" t="str">
        <f>IF(データ入力!Q477="","",データ入力!Q477)</f>
        <v/>
      </c>
      <c r="O479" s="215" t="str">
        <f>IF(データ入力!L477="","",データ入力!L477)</f>
        <v/>
      </c>
      <c r="P479" s="216" t="str">
        <f>IF(データ入力!T477=0,"",データ入力!T477)</f>
        <v/>
      </c>
      <c r="Q479" s="259"/>
    </row>
    <row r="480" spans="1:17" ht="27.75" customHeight="1" x14ac:dyDescent="0.15">
      <c r="A480" s="227">
        <v>477</v>
      </c>
      <c r="B480" s="209" t="str">
        <f>IF(データ入力!B478="","",(データ入力!B478))</f>
        <v/>
      </c>
      <c r="C480" s="210" t="str">
        <f>IF(データ入力!N478="","",データ入力!N478)</f>
        <v/>
      </c>
      <c r="D480" s="211" t="str">
        <f>IF(データ入力!P478="","",データ入力!P478)</f>
        <v/>
      </c>
      <c r="E480" s="210" t="str">
        <f>IF(データ入力!C478="","",データ入力!C478)</f>
        <v/>
      </c>
      <c r="F480" s="212" t="str">
        <f>IF(データ入力!H478="","",データ入力!H478)</f>
        <v/>
      </c>
      <c r="G480" s="212" t="str">
        <f>IF(データ入力!G478="","",データ入力!G478)</f>
        <v/>
      </c>
      <c r="H480" s="208" t="str">
        <f>IF(データ入力!J478="","",IF(LEFT(データ入力!J478,1)="3","S",IF(LEFT(データ入力!J478,1)="4","H","R")))</f>
        <v/>
      </c>
      <c r="I480" s="213" t="str">
        <f>IF(データ入力!J478="","",MID(データ入力!J478,2,2)&amp;MID(データ入力!J478,4,2)&amp;MID(データ入力!J478,6,2))</f>
        <v/>
      </c>
      <c r="J480" s="213" t="str">
        <f>IF(データ入力!I478="","",データ入力!I478)</f>
        <v/>
      </c>
      <c r="K480" s="208" t="str">
        <f>IF(データ入力!D478="","",データ入力!D478)</f>
        <v/>
      </c>
      <c r="L480" s="208" t="str">
        <f>IF(データ入力!F478="","","R")</f>
        <v/>
      </c>
      <c r="M480" s="214" t="str">
        <f>IF(データ入力!F478="","",MID(データ入力!F478,2,2)&amp;MID(データ入力!F478,4,2)&amp;MID(データ入力!F478,6,2))</f>
        <v/>
      </c>
      <c r="N480" s="214" t="str">
        <f>IF(データ入力!Q478="","",データ入力!Q478)</f>
        <v/>
      </c>
      <c r="O480" s="215" t="str">
        <f>IF(データ入力!L478="","",データ入力!L478)</f>
        <v/>
      </c>
      <c r="P480" s="216" t="str">
        <f>IF(データ入力!T478=0,"",データ入力!T478)</f>
        <v/>
      </c>
      <c r="Q480" s="259"/>
    </row>
    <row r="481" spans="1:17" ht="27.75" customHeight="1" x14ac:dyDescent="0.15">
      <c r="A481" s="227">
        <v>478</v>
      </c>
      <c r="B481" s="209" t="str">
        <f>IF(データ入力!B479="","",(データ入力!B479))</f>
        <v/>
      </c>
      <c r="C481" s="210" t="str">
        <f>IF(データ入力!N479="","",データ入力!N479)</f>
        <v/>
      </c>
      <c r="D481" s="211" t="str">
        <f>IF(データ入力!P479="","",データ入力!P479)</f>
        <v/>
      </c>
      <c r="E481" s="210" t="str">
        <f>IF(データ入力!C479="","",データ入力!C479)</f>
        <v/>
      </c>
      <c r="F481" s="212" t="str">
        <f>IF(データ入力!H479="","",データ入力!H479)</f>
        <v/>
      </c>
      <c r="G481" s="212" t="str">
        <f>IF(データ入力!G479="","",データ入力!G479)</f>
        <v/>
      </c>
      <c r="H481" s="208" t="str">
        <f>IF(データ入力!J479="","",IF(LEFT(データ入力!J479,1)="3","S",IF(LEFT(データ入力!J479,1)="4","H","R")))</f>
        <v/>
      </c>
      <c r="I481" s="213" t="str">
        <f>IF(データ入力!J479="","",MID(データ入力!J479,2,2)&amp;MID(データ入力!J479,4,2)&amp;MID(データ入力!J479,6,2))</f>
        <v/>
      </c>
      <c r="J481" s="213" t="str">
        <f>IF(データ入力!I479="","",データ入力!I479)</f>
        <v/>
      </c>
      <c r="K481" s="208" t="str">
        <f>IF(データ入力!D479="","",データ入力!D479)</f>
        <v/>
      </c>
      <c r="L481" s="208" t="str">
        <f>IF(データ入力!F479="","","R")</f>
        <v/>
      </c>
      <c r="M481" s="214" t="str">
        <f>IF(データ入力!F479="","",MID(データ入力!F479,2,2)&amp;MID(データ入力!F479,4,2)&amp;MID(データ入力!F479,6,2))</f>
        <v/>
      </c>
      <c r="N481" s="214" t="str">
        <f>IF(データ入力!Q479="","",データ入力!Q479)</f>
        <v/>
      </c>
      <c r="O481" s="215" t="str">
        <f>IF(データ入力!L479="","",データ入力!L479)</f>
        <v/>
      </c>
      <c r="P481" s="216" t="str">
        <f>IF(データ入力!T479=0,"",データ入力!T479)</f>
        <v/>
      </c>
      <c r="Q481" s="259"/>
    </row>
    <row r="482" spans="1:17" ht="27.75" customHeight="1" x14ac:dyDescent="0.15">
      <c r="A482" s="227">
        <v>479</v>
      </c>
      <c r="B482" s="209" t="str">
        <f>IF(データ入力!B480="","",(データ入力!B480))</f>
        <v/>
      </c>
      <c r="C482" s="210" t="str">
        <f>IF(データ入力!N480="","",データ入力!N480)</f>
        <v/>
      </c>
      <c r="D482" s="211" t="str">
        <f>IF(データ入力!P480="","",データ入力!P480)</f>
        <v/>
      </c>
      <c r="E482" s="210" t="str">
        <f>IF(データ入力!C480="","",データ入力!C480)</f>
        <v/>
      </c>
      <c r="F482" s="212" t="str">
        <f>IF(データ入力!H480="","",データ入力!H480)</f>
        <v/>
      </c>
      <c r="G482" s="212" t="str">
        <f>IF(データ入力!G480="","",データ入力!G480)</f>
        <v/>
      </c>
      <c r="H482" s="208" t="str">
        <f>IF(データ入力!J480="","",IF(LEFT(データ入力!J480,1)="3","S",IF(LEFT(データ入力!J480,1)="4","H","R")))</f>
        <v/>
      </c>
      <c r="I482" s="213" t="str">
        <f>IF(データ入力!J480="","",MID(データ入力!J480,2,2)&amp;MID(データ入力!J480,4,2)&amp;MID(データ入力!J480,6,2))</f>
        <v/>
      </c>
      <c r="J482" s="213" t="str">
        <f>IF(データ入力!I480="","",データ入力!I480)</f>
        <v/>
      </c>
      <c r="K482" s="208" t="str">
        <f>IF(データ入力!D480="","",データ入力!D480)</f>
        <v/>
      </c>
      <c r="L482" s="208" t="str">
        <f>IF(データ入力!F480="","","R")</f>
        <v/>
      </c>
      <c r="M482" s="214" t="str">
        <f>IF(データ入力!F480="","",MID(データ入力!F480,2,2)&amp;MID(データ入力!F480,4,2)&amp;MID(データ入力!F480,6,2))</f>
        <v/>
      </c>
      <c r="N482" s="214" t="str">
        <f>IF(データ入力!Q480="","",データ入力!Q480)</f>
        <v/>
      </c>
      <c r="O482" s="215" t="str">
        <f>IF(データ入力!L480="","",データ入力!L480)</f>
        <v/>
      </c>
      <c r="P482" s="216" t="str">
        <f>IF(データ入力!T480=0,"",データ入力!T480)</f>
        <v/>
      </c>
      <c r="Q482" s="259"/>
    </row>
    <row r="483" spans="1:17" ht="27.75" customHeight="1" x14ac:dyDescent="0.15">
      <c r="A483" s="227">
        <v>480</v>
      </c>
      <c r="B483" s="209" t="str">
        <f>IF(データ入力!B481="","",(データ入力!B481))</f>
        <v/>
      </c>
      <c r="C483" s="210" t="str">
        <f>IF(データ入力!N481="","",データ入力!N481)</f>
        <v/>
      </c>
      <c r="D483" s="211" t="str">
        <f>IF(データ入力!P481="","",データ入力!P481)</f>
        <v/>
      </c>
      <c r="E483" s="210" t="str">
        <f>IF(データ入力!C481="","",データ入力!C481)</f>
        <v/>
      </c>
      <c r="F483" s="212" t="str">
        <f>IF(データ入力!H481="","",データ入力!H481)</f>
        <v/>
      </c>
      <c r="G483" s="212" t="str">
        <f>IF(データ入力!G481="","",データ入力!G481)</f>
        <v/>
      </c>
      <c r="H483" s="208" t="str">
        <f>IF(データ入力!J481="","",IF(LEFT(データ入力!J481,1)="3","S",IF(LEFT(データ入力!J481,1)="4","H","R")))</f>
        <v/>
      </c>
      <c r="I483" s="213" t="str">
        <f>IF(データ入力!J481="","",MID(データ入力!J481,2,2)&amp;MID(データ入力!J481,4,2)&amp;MID(データ入力!J481,6,2))</f>
        <v/>
      </c>
      <c r="J483" s="213" t="str">
        <f>IF(データ入力!I481="","",データ入力!I481)</f>
        <v/>
      </c>
      <c r="K483" s="208" t="str">
        <f>IF(データ入力!D481="","",データ入力!D481)</f>
        <v/>
      </c>
      <c r="L483" s="208" t="str">
        <f>IF(データ入力!F481="","","R")</f>
        <v/>
      </c>
      <c r="M483" s="214" t="str">
        <f>IF(データ入力!F481="","",MID(データ入力!F481,2,2)&amp;MID(データ入力!F481,4,2)&amp;MID(データ入力!F481,6,2))</f>
        <v/>
      </c>
      <c r="N483" s="214" t="str">
        <f>IF(データ入力!Q481="","",データ入力!Q481)</f>
        <v/>
      </c>
      <c r="O483" s="215" t="str">
        <f>IF(データ入力!L481="","",データ入力!L481)</f>
        <v/>
      </c>
      <c r="P483" s="216" t="str">
        <f>IF(データ入力!T481=0,"",データ入力!T481)</f>
        <v/>
      </c>
      <c r="Q483" s="259"/>
    </row>
    <row r="484" spans="1:17" ht="27.75" customHeight="1" x14ac:dyDescent="0.15">
      <c r="A484" s="227">
        <v>481</v>
      </c>
      <c r="B484" s="209" t="str">
        <f>IF(データ入力!B482="","",(データ入力!B482))</f>
        <v/>
      </c>
      <c r="C484" s="210" t="str">
        <f>IF(データ入力!N482="","",データ入力!N482)</f>
        <v/>
      </c>
      <c r="D484" s="211" t="str">
        <f>IF(データ入力!P482="","",データ入力!P482)</f>
        <v/>
      </c>
      <c r="E484" s="210" t="str">
        <f>IF(データ入力!C482="","",データ入力!C482)</f>
        <v/>
      </c>
      <c r="F484" s="212" t="str">
        <f>IF(データ入力!H482="","",データ入力!H482)</f>
        <v/>
      </c>
      <c r="G484" s="212" t="str">
        <f>IF(データ入力!G482="","",データ入力!G482)</f>
        <v/>
      </c>
      <c r="H484" s="208" t="str">
        <f>IF(データ入力!J482="","",IF(LEFT(データ入力!J482,1)="3","S",IF(LEFT(データ入力!J482,1)="4","H","R")))</f>
        <v/>
      </c>
      <c r="I484" s="213" t="str">
        <f>IF(データ入力!J482="","",MID(データ入力!J482,2,2)&amp;MID(データ入力!J482,4,2)&amp;MID(データ入力!J482,6,2))</f>
        <v/>
      </c>
      <c r="J484" s="213" t="str">
        <f>IF(データ入力!I482="","",データ入力!I482)</f>
        <v/>
      </c>
      <c r="K484" s="208" t="str">
        <f>IF(データ入力!D482="","",データ入力!D482)</f>
        <v/>
      </c>
      <c r="L484" s="208" t="str">
        <f>IF(データ入力!F482="","","R")</f>
        <v/>
      </c>
      <c r="M484" s="214" t="str">
        <f>IF(データ入力!F482="","",MID(データ入力!F482,2,2)&amp;MID(データ入力!F482,4,2)&amp;MID(データ入力!F482,6,2))</f>
        <v/>
      </c>
      <c r="N484" s="214" t="str">
        <f>IF(データ入力!Q482="","",データ入力!Q482)</f>
        <v/>
      </c>
      <c r="O484" s="215" t="str">
        <f>IF(データ入力!L482="","",データ入力!L482)</f>
        <v/>
      </c>
      <c r="P484" s="216" t="str">
        <f>IF(データ入力!T482=0,"",データ入力!T482)</f>
        <v/>
      </c>
      <c r="Q484" s="259"/>
    </row>
    <row r="485" spans="1:17" ht="27.75" customHeight="1" x14ac:dyDescent="0.15">
      <c r="A485" s="227">
        <v>482</v>
      </c>
      <c r="B485" s="209" t="str">
        <f>IF(データ入力!B483="","",(データ入力!B483))</f>
        <v/>
      </c>
      <c r="C485" s="210" t="str">
        <f>IF(データ入力!N483="","",データ入力!N483)</f>
        <v/>
      </c>
      <c r="D485" s="211" t="str">
        <f>IF(データ入力!P483="","",データ入力!P483)</f>
        <v/>
      </c>
      <c r="E485" s="210" t="str">
        <f>IF(データ入力!C483="","",データ入力!C483)</f>
        <v/>
      </c>
      <c r="F485" s="212" t="str">
        <f>IF(データ入力!H483="","",データ入力!H483)</f>
        <v/>
      </c>
      <c r="G485" s="212" t="str">
        <f>IF(データ入力!G483="","",データ入力!G483)</f>
        <v/>
      </c>
      <c r="H485" s="208" t="str">
        <f>IF(データ入力!J483="","",IF(LEFT(データ入力!J483,1)="3","S",IF(LEFT(データ入力!J483,1)="4","H","R")))</f>
        <v/>
      </c>
      <c r="I485" s="213" t="str">
        <f>IF(データ入力!J483="","",MID(データ入力!J483,2,2)&amp;MID(データ入力!J483,4,2)&amp;MID(データ入力!J483,6,2))</f>
        <v/>
      </c>
      <c r="J485" s="213" t="str">
        <f>IF(データ入力!I483="","",データ入力!I483)</f>
        <v/>
      </c>
      <c r="K485" s="208" t="str">
        <f>IF(データ入力!D483="","",データ入力!D483)</f>
        <v/>
      </c>
      <c r="L485" s="208" t="str">
        <f>IF(データ入力!F483="","","R")</f>
        <v/>
      </c>
      <c r="M485" s="214" t="str">
        <f>IF(データ入力!F483="","",MID(データ入力!F483,2,2)&amp;MID(データ入力!F483,4,2)&amp;MID(データ入力!F483,6,2))</f>
        <v/>
      </c>
      <c r="N485" s="214" t="str">
        <f>IF(データ入力!Q483="","",データ入力!Q483)</f>
        <v/>
      </c>
      <c r="O485" s="215" t="str">
        <f>IF(データ入力!L483="","",データ入力!L483)</f>
        <v/>
      </c>
      <c r="P485" s="216" t="str">
        <f>IF(データ入力!T483=0,"",データ入力!T483)</f>
        <v/>
      </c>
      <c r="Q485" s="259"/>
    </row>
    <row r="486" spans="1:17" ht="27.75" customHeight="1" x14ac:dyDescent="0.15">
      <c r="A486" s="227">
        <v>483</v>
      </c>
      <c r="B486" s="209" t="str">
        <f>IF(データ入力!B484="","",(データ入力!B484))</f>
        <v/>
      </c>
      <c r="C486" s="210" t="str">
        <f>IF(データ入力!N484="","",データ入力!N484)</f>
        <v/>
      </c>
      <c r="D486" s="211" t="str">
        <f>IF(データ入力!P484="","",データ入力!P484)</f>
        <v/>
      </c>
      <c r="E486" s="210" t="str">
        <f>IF(データ入力!C484="","",データ入力!C484)</f>
        <v/>
      </c>
      <c r="F486" s="212" t="str">
        <f>IF(データ入力!H484="","",データ入力!H484)</f>
        <v/>
      </c>
      <c r="G486" s="212" t="str">
        <f>IF(データ入力!G484="","",データ入力!G484)</f>
        <v/>
      </c>
      <c r="H486" s="208" t="str">
        <f>IF(データ入力!J484="","",IF(LEFT(データ入力!J484,1)="3","S",IF(LEFT(データ入力!J484,1)="4","H","R")))</f>
        <v/>
      </c>
      <c r="I486" s="213" t="str">
        <f>IF(データ入力!J484="","",MID(データ入力!J484,2,2)&amp;MID(データ入力!J484,4,2)&amp;MID(データ入力!J484,6,2))</f>
        <v/>
      </c>
      <c r="J486" s="213" t="str">
        <f>IF(データ入力!I484="","",データ入力!I484)</f>
        <v/>
      </c>
      <c r="K486" s="208" t="str">
        <f>IF(データ入力!D484="","",データ入力!D484)</f>
        <v/>
      </c>
      <c r="L486" s="208" t="str">
        <f>IF(データ入力!F484="","","R")</f>
        <v/>
      </c>
      <c r="M486" s="214" t="str">
        <f>IF(データ入力!F484="","",MID(データ入力!F484,2,2)&amp;MID(データ入力!F484,4,2)&amp;MID(データ入力!F484,6,2))</f>
        <v/>
      </c>
      <c r="N486" s="214" t="str">
        <f>IF(データ入力!Q484="","",データ入力!Q484)</f>
        <v/>
      </c>
      <c r="O486" s="215" t="str">
        <f>IF(データ入力!L484="","",データ入力!L484)</f>
        <v/>
      </c>
      <c r="P486" s="216" t="str">
        <f>IF(データ入力!T484=0,"",データ入力!T484)</f>
        <v/>
      </c>
      <c r="Q486" s="259"/>
    </row>
    <row r="487" spans="1:17" ht="27.75" customHeight="1" x14ac:dyDescent="0.15">
      <c r="A487" s="227">
        <v>484</v>
      </c>
      <c r="B487" s="209" t="str">
        <f>IF(データ入力!B485="","",(データ入力!B485))</f>
        <v/>
      </c>
      <c r="C487" s="210" t="str">
        <f>IF(データ入力!N485="","",データ入力!N485)</f>
        <v/>
      </c>
      <c r="D487" s="211" t="str">
        <f>IF(データ入力!P485="","",データ入力!P485)</f>
        <v/>
      </c>
      <c r="E487" s="210" t="str">
        <f>IF(データ入力!C485="","",データ入力!C485)</f>
        <v/>
      </c>
      <c r="F487" s="212" t="str">
        <f>IF(データ入力!H485="","",データ入力!H485)</f>
        <v/>
      </c>
      <c r="G487" s="212" t="str">
        <f>IF(データ入力!G485="","",データ入力!G485)</f>
        <v/>
      </c>
      <c r="H487" s="208" t="str">
        <f>IF(データ入力!J485="","",IF(LEFT(データ入力!J485,1)="3","S",IF(LEFT(データ入力!J485,1)="4","H","R")))</f>
        <v/>
      </c>
      <c r="I487" s="213" t="str">
        <f>IF(データ入力!J485="","",MID(データ入力!J485,2,2)&amp;MID(データ入力!J485,4,2)&amp;MID(データ入力!J485,6,2))</f>
        <v/>
      </c>
      <c r="J487" s="213" t="str">
        <f>IF(データ入力!I485="","",データ入力!I485)</f>
        <v/>
      </c>
      <c r="K487" s="208" t="str">
        <f>IF(データ入力!D485="","",データ入力!D485)</f>
        <v/>
      </c>
      <c r="L487" s="208" t="str">
        <f>IF(データ入力!F485="","","R")</f>
        <v/>
      </c>
      <c r="M487" s="214" t="str">
        <f>IF(データ入力!F485="","",MID(データ入力!F485,2,2)&amp;MID(データ入力!F485,4,2)&amp;MID(データ入力!F485,6,2))</f>
        <v/>
      </c>
      <c r="N487" s="214" t="str">
        <f>IF(データ入力!Q485="","",データ入力!Q485)</f>
        <v/>
      </c>
      <c r="O487" s="215" t="str">
        <f>IF(データ入力!L485="","",データ入力!L485)</f>
        <v/>
      </c>
      <c r="P487" s="216" t="str">
        <f>IF(データ入力!T485=0,"",データ入力!T485)</f>
        <v/>
      </c>
      <c r="Q487" s="259"/>
    </row>
    <row r="488" spans="1:17" ht="27.75" customHeight="1" x14ac:dyDescent="0.15">
      <c r="A488" s="227">
        <v>485</v>
      </c>
      <c r="B488" s="209" t="str">
        <f>IF(データ入力!B486="","",(データ入力!B486))</f>
        <v/>
      </c>
      <c r="C488" s="210" t="str">
        <f>IF(データ入力!N486="","",データ入力!N486)</f>
        <v/>
      </c>
      <c r="D488" s="211" t="str">
        <f>IF(データ入力!P486="","",データ入力!P486)</f>
        <v/>
      </c>
      <c r="E488" s="210" t="str">
        <f>IF(データ入力!C486="","",データ入力!C486)</f>
        <v/>
      </c>
      <c r="F488" s="212" t="str">
        <f>IF(データ入力!H486="","",データ入力!H486)</f>
        <v/>
      </c>
      <c r="G488" s="212" t="str">
        <f>IF(データ入力!G486="","",データ入力!G486)</f>
        <v/>
      </c>
      <c r="H488" s="208" t="str">
        <f>IF(データ入力!J486="","",IF(LEFT(データ入力!J486,1)="3","S",IF(LEFT(データ入力!J486,1)="4","H","R")))</f>
        <v/>
      </c>
      <c r="I488" s="213" t="str">
        <f>IF(データ入力!J486="","",MID(データ入力!J486,2,2)&amp;MID(データ入力!J486,4,2)&amp;MID(データ入力!J486,6,2))</f>
        <v/>
      </c>
      <c r="J488" s="213" t="str">
        <f>IF(データ入力!I486="","",データ入力!I486)</f>
        <v/>
      </c>
      <c r="K488" s="208" t="str">
        <f>IF(データ入力!D486="","",データ入力!D486)</f>
        <v/>
      </c>
      <c r="L488" s="208" t="str">
        <f>IF(データ入力!F486="","","R")</f>
        <v/>
      </c>
      <c r="M488" s="214" t="str">
        <f>IF(データ入力!F486="","",MID(データ入力!F486,2,2)&amp;MID(データ入力!F486,4,2)&amp;MID(データ入力!F486,6,2))</f>
        <v/>
      </c>
      <c r="N488" s="214" t="str">
        <f>IF(データ入力!Q486="","",データ入力!Q486)</f>
        <v/>
      </c>
      <c r="O488" s="215" t="str">
        <f>IF(データ入力!L486="","",データ入力!L486)</f>
        <v/>
      </c>
      <c r="P488" s="216" t="str">
        <f>IF(データ入力!T486=0,"",データ入力!T486)</f>
        <v/>
      </c>
      <c r="Q488" s="259"/>
    </row>
    <row r="489" spans="1:17" ht="27.75" customHeight="1" x14ac:dyDescent="0.15">
      <c r="A489" s="227">
        <v>486</v>
      </c>
      <c r="B489" s="209" t="str">
        <f>IF(データ入力!B487="","",(データ入力!B487))</f>
        <v/>
      </c>
      <c r="C489" s="210" t="str">
        <f>IF(データ入力!N487="","",データ入力!N487)</f>
        <v/>
      </c>
      <c r="D489" s="211" t="str">
        <f>IF(データ入力!P487="","",データ入力!P487)</f>
        <v/>
      </c>
      <c r="E489" s="210" t="str">
        <f>IF(データ入力!C487="","",データ入力!C487)</f>
        <v/>
      </c>
      <c r="F489" s="212" t="str">
        <f>IF(データ入力!H487="","",データ入力!H487)</f>
        <v/>
      </c>
      <c r="G489" s="212" t="str">
        <f>IF(データ入力!G487="","",データ入力!G487)</f>
        <v/>
      </c>
      <c r="H489" s="208" t="str">
        <f>IF(データ入力!J487="","",IF(LEFT(データ入力!J487,1)="3","S",IF(LEFT(データ入力!J487,1)="4","H","R")))</f>
        <v/>
      </c>
      <c r="I489" s="213" t="str">
        <f>IF(データ入力!J487="","",MID(データ入力!J487,2,2)&amp;MID(データ入力!J487,4,2)&amp;MID(データ入力!J487,6,2))</f>
        <v/>
      </c>
      <c r="J489" s="213" t="str">
        <f>IF(データ入力!I487="","",データ入力!I487)</f>
        <v/>
      </c>
      <c r="K489" s="208" t="str">
        <f>IF(データ入力!D487="","",データ入力!D487)</f>
        <v/>
      </c>
      <c r="L489" s="208" t="str">
        <f>IF(データ入力!F487="","","R")</f>
        <v/>
      </c>
      <c r="M489" s="214" t="str">
        <f>IF(データ入力!F487="","",MID(データ入力!F487,2,2)&amp;MID(データ入力!F487,4,2)&amp;MID(データ入力!F487,6,2))</f>
        <v/>
      </c>
      <c r="N489" s="214" t="str">
        <f>IF(データ入力!Q487="","",データ入力!Q487)</f>
        <v/>
      </c>
      <c r="O489" s="215" t="str">
        <f>IF(データ入力!L487="","",データ入力!L487)</f>
        <v/>
      </c>
      <c r="P489" s="216" t="str">
        <f>IF(データ入力!T487=0,"",データ入力!T487)</f>
        <v/>
      </c>
      <c r="Q489" s="259"/>
    </row>
    <row r="490" spans="1:17" ht="27.75" customHeight="1" x14ac:dyDescent="0.15">
      <c r="A490" s="227">
        <v>487</v>
      </c>
      <c r="B490" s="209" t="str">
        <f>IF(データ入力!B488="","",(データ入力!B488))</f>
        <v/>
      </c>
      <c r="C490" s="210" t="str">
        <f>IF(データ入力!N488="","",データ入力!N488)</f>
        <v/>
      </c>
      <c r="D490" s="211" t="str">
        <f>IF(データ入力!P488="","",データ入力!P488)</f>
        <v/>
      </c>
      <c r="E490" s="210" t="str">
        <f>IF(データ入力!C488="","",データ入力!C488)</f>
        <v/>
      </c>
      <c r="F490" s="212" t="str">
        <f>IF(データ入力!H488="","",データ入力!H488)</f>
        <v/>
      </c>
      <c r="G490" s="212" t="str">
        <f>IF(データ入力!G488="","",データ入力!G488)</f>
        <v/>
      </c>
      <c r="H490" s="208" t="str">
        <f>IF(データ入力!J488="","",IF(LEFT(データ入力!J488,1)="3","S",IF(LEFT(データ入力!J488,1)="4","H","R")))</f>
        <v/>
      </c>
      <c r="I490" s="213" t="str">
        <f>IF(データ入力!J488="","",MID(データ入力!J488,2,2)&amp;MID(データ入力!J488,4,2)&amp;MID(データ入力!J488,6,2))</f>
        <v/>
      </c>
      <c r="J490" s="213" t="str">
        <f>IF(データ入力!I488="","",データ入力!I488)</f>
        <v/>
      </c>
      <c r="K490" s="208" t="str">
        <f>IF(データ入力!D488="","",データ入力!D488)</f>
        <v/>
      </c>
      <c r="L490" s="208" t="str">
        <f>IF(データ入力!F488="","","R")</f>
        <v/>
      </c>
      <c r="M490" s="214" t="str">
        <f>IF(データ入力!F488="","",MID(データ入力!F488,2,2)&amp;MID(データ入力!F488,4,2)&amp;MID(データ入力!F488,6,2))</f>
        <v/>
      </c>
      <c r="N490" s="214" t="str">
        <f>IF(データ入力!Q488="","",データ入力!Q488)</f>
        <v/>
      </c>
      <c r="O490" s="215" t="str">
        <f>IF(データ入力!L488="","",データ入力!L488)</f>
        <v/>
      </c>
      <c r="P490" s="216" t="str">
        <f>IF(データ入力!T488=0,"",データ入力!T488)</f>
        <v/>
      </c>
      <c r="Q490" s="259"/>
    </row>
    <row r="491" spans="1:17" ht="27.75" customHeight="1" x14ac:dyDescent="0.15">
      <c r="A491" s="227">
        <v>488</v>
      </c>
      <c r="B491" s="209" t="str">
        <f>IF(データ入力!B489="","",(データ入力!B489))</f>
        <v/>
      </c>
      <c r="C491" s="210" t="str">
        <f>IF(データ入力!N489="","",データ入力!N489)</f>
        <v/>
      </c>
      <c r="D491" s="211" t="str">
        <f>IF(データ入力!P489="","",データ入力!P489)</f>
        <v/>
      </c>
      <c r="E491" s="210" t="str">
        <f>IF(データ入力!C489="","",データ入力!C489)</f>
        <v/>
      </c>
      <c r="F491" s="212" t="str">
        <f>IF(データ入力!H489="","",データ入力!H489)</f>
        <v/>
      </c>
      <c r="G491" s="212" t="str">
        <f>IF(データ入力!G489="","",データ入力!G489)</f>
        <v/>
      </c>
      <c r="H491" s="208" t="str">
        <f>IF(データ入力!J489="","",IF(LEFT(データ入力!J489,1)="3","S",IF(LEFT(データ入力!J489,1)="4","H","R")))</f>
        <v/>
      </c>
      <c r="I491" s="213" t="str">
        <f>IF(データ入力!J489="","",MID(データ入力!J489,2,2)&amp;MID(データ入力!J489,4,2)&amp;MID(データ入力!J489,6,2))</f>
        <v/>
      </c>
      <c r="J491" s="213" t="str">
        <f>IF(データ入力!I489="","",データ入力!I489)</f>
        <v/>
      </c>
      <c r="K491" s="208" t="str">
        <f>IF(データ入力!D489="","",データ入力!D489)</f>
        <v/>
      </c>
      <c r="L491" s="208" t="str">
        <f>IF(データ入力!F489="","","R")</f>
        <v/>
      </c>
      <c r="M491" s="214" t="str">
        <f>IF(データ入力!F489="","",MID(データ入力!F489,2,2)&amp;MID(データ入力!F489,4,2)&amp;MID(データ入力!F489,6,2))</f>
        <v/>
      </c>
      <c r="N491" s="214" t="str">
        <f>IF(データ入力!Q489="","",データ入力!Q489)</f>
        <v/>
      </c>
      <c r="O491" s="215" t="str">
        <f>IF(データ入力!L489="","",データ入力!L489)</f>
        <v/>
      </c>
      <c r="P491" s="216" t="str">
        <f>IF(データ入力!T489=0,"",データ入力!T489)</f>
        <v/>
      </c>
      <c r="Q491" s="259"/>
    </row>
    <row r="492" spans="1:17" ht="27.75" customHeight="1" x14ac:dyDescent="0.15">
      <c r="A492" s="227">
        <v>489</v>
      </c>
      <c r="B492" s="209" t="str">
        <f>IF(データ入力!B490="","",(データ入力!B490))</f>
        <v/>
      </c>
      <c r="C492" s="210" t="str">
        <f>IF(データ入力!N490="","",データ入力!N490)</f>
        <v/>
      </c>
      <c r="D492" s="211" t="str">
        <f>IF(データ入力!P490="","",データ入力!P490)</f>
        <v/>
      </c>
      <c r="E492" s="210" t="str">
        <f>IF(データ入力!C490="","",データ入力!C490)</f>
        <v/>
      </c>
      <c r="F492" s="212" t="str">
        <f>IF(データ入力!H490="","",データ入力!H490)</f>
        <v/>
      </c>
      <c r="G492" s="212" t="str">
        <f>IF(データ入力!G490="","",データ入力!G490)</f>
        <v/>
      </c>
      <c r="H492" s="208" t="str">
        <f>IF(データ入力!J490="","",IF(LEFT(データ入力!J490,1)="3","S",IF(LEFT(データ入力!J490,1)="4","H","R")))</f>
        <v/>
      </c>
      <c r="I492" s="213" t="str">
        <f>IF(データ入力!J490="","",MID(データ入力!J490,2,2)&amp;MID(データ入力!J490,4,2)&amp;MID(データ入力!J490,6,2))</f>
        <v/>
      </c>
      <c r="J492" s="213" t="str">
        <f>IF(データ入力!I490="","",データ入力!I490)</f>
        <v/>
      </c>
      <c r="K492" s="208" t="str">
        <f>IF(データ入力!D490="","",データ入力!D490)</f>
        <v/>
      </c>
      <c r="L492" s="208" t="str">
        <f>IF(データ入力!F490="","","R")</f>
        <v/>
      </c>
      <c r="M492" s="214" t="str">
        <f>IF(データ入力!F490="","",MID(データ入力!F490,2,2)&amp;MID(データ入力!F490,4,2)&amp;MID(データ入力!F490,6,2))</f>
        <v/>
      </c>
      <c r="N492" s="214" t="str">
        <f>IF(データ入力!Q490="","",データ入力!Q490)</f>
        <v/>
      </c>
      <c r="O492" s="215" t="str">
        <f>IF(データ入力!L490="","",データ入力!L490)</f>
        <v/>
      </c>
      <c r="P492" s="216" t="str">
        <f>IF(データ入力!T490=0,"",データ入力!T490)</f>
        <v/>
      </c>
      <c r="Q492" s="259"/>
    </row>
    <row r="493" spans="1:17" ht="27.75" customHeight="1" x14ac:dyDescent="0.15">
      <c r="A493" s="227">
        <v>490</v>
      </c>
      <c r="B493" s="209" t="str">
        <f>IF(データ入力!B491="","",(データ入力!B491))</f>
        <v/>
      </c>
      <c r="C493" s="210" t="str">
        <f>IF(データ入力!N491="","",データ入力!N491)</f>
        <v/>
      </c>
      <c r="D493" s="211" t="str">
        <f>IF(データ入力!P491="","",データ入力!P491)</f>
        <v/>
      </c>
      <c r="E493" s="210" t="str">
        <f>IF(データ入力!C491="","",データ入力!C491)</f>
        <v/>
      </c>
      <c r="F493" s="212" t="str">
        <f>IF(データ入力!H491="","",データ入力!H491)</f>
        <v/>
      </c>
      <c r="G493" s="212" t="str">
        <f>IF(データ入力!G491="","",データ入力!G491)</f>
        <v/>
      </c>
      <c r="H493" s="208" t="str">
        <f>IF(データ入力!J491="","",IF(LEFT(データ入力!J491,1)="3","S",IF(LEFT(データ入力!J491,1)="4","H","R")))</f>
        <v/>
      </c>
      <c r="I493" s="213" t="str">
        <f>IF(データ入力!J491="","",MID(データ入力!J491,2,2)&amp;MID(データ入力!J491,4,2)&amp;MID(データ入力!J491,6,2))</f>
        <v/>
      </c>
      <c r="J493" s="213" t="str">
        <f>IF(データ入力!I491="","",データ入力!I491)</f>
        <v/>
      </c>
      <c r="K493" s="208" t="str">
        <f>IF(データ入力!D491="","",データ入力!D491)</f>
        <v/>
      </c>
      <c r="L493" s="208" t="str">
        <f>IF(データ入力!F491="","","R")</f>
        <v/>
      </c>
      <c r="M493" s="214" t="str">
        <f>IF(データ入力!F491="","",MID(データ入力!F491,2,2)&amp;MID(データ入力!F491,4,2)&amp;MID(データ入力!F491,6,2))</f>
        <v/>
      </c>
      <c r="N493" s="214" t="str">
        <f>IF(データ入力!Q491="","",データ入力!Q491)</f>
        <v/>
      </c>
      <c r="O493" s="215" t="str">
        <f>IF(データ入力!L491="","",データ入力!L491)</f>
        <v/>
      </c>
      <c r="P493" s="216" t="str">
        <f>IF(データ入力!T491=0,"",データ入力!T491)</f>
        <v/>
      </c>
      <c r="Q493" s="259"/>
    </row>
    <row r="494" spans="1:17" ht="27.75" customHeight="1" x14ac:dyDescent="0.15">
      <c r="A494" s="227">
        <v>491</v>
      </c>
      <c r="B494" s="209" t="str">
        <f>IF(データ入力!B492="","",(データ入力!B492))</f>
        <v/>
      </c>
      <c r="C494" s="210" t="str">
        <f>IF(データ入力!N492="","",データ入力!N492)</f>
        <v/>
      </c>
      <c r="D494" s="211" t="str">
        <f>IF(データ入力!P492="","",データ入力!P492)</f>
        <v/>
      </c>
      <c r="E494" s="210" t="str">
        <f>IF(データ入力!C492="","",データ入力!C492)</f>
        <v/>
      </c>
      <c r="F494" s="212" t="str">
        <f>IF(データ入力!H492="","",データ入力!H492)</f>
        <v/>
      </c>
      <c r="G494" s="212" t="str">
        <f>IF(データ入力!G492="","",データ入力!G492)</f>
        <v/>
      </c>
      <c r="H494" s="208" t="str">
        <f>IF(データ入力!J492="","",IF(LEFT(データ入力!J492,1)="3","S",IF(LEFT(データ入力!J492,1)="4","H","R")))</f>
        <v/>
      </c>
      <c r="I494" s="213" t="str">
        <f>IF(データ入力!J492="","",MID(データ入力!J492,2,2)&amp;MID(データ入力!J492,4,2)&amp;MID(データ入力!J492,6,2))</f>
        <v/>
      </c>
      <c r="J494" s="213" t="str">
        <f>IF(データ入力!I492="","",データ入力!I492)</f>
        <v/>
      </c>
      <c r="K494" s="208" t="str">
        <f>IF(データ入力!D492="","",データ入力!D492)</f>
        <v/>
      </c>
      <c r="L494" s="208" t="str">
        <f>IF(データ入力!F492="","","R")</f>
        <v/>
      </c>
      <c r="M494" s="214" t="str">
        <f>IF(データ入力!F492="","",MID(データ入力!F492,2,2)&amp;MID(データ入力!F492,4,2)&amp;MID(データ入力!F492,6,2))</f>
        <v/>
      </c>
      <c r="N494" s="214" t="str">
        <f>IF(データ入力!Q492="","",データ入力!Q492)</f>
        <v/>
      </c>
      <c r="O494" s="215" t="str">
        <f>IF(データ入力!L492="","",データ入力!L492)</f>
        <v/>
      </c>
      <c r="P494" s="216" t="str">
        <f>IF(データ入力!T492=0,"",データ入力!T492)</f>
        <v/>
      </c>
      <c r="Q494" s="259"/>
    </row>
    <row r="495" spans="1:17" ht="27.75" customHeight="1" x14ac:dyDescent="0.15">
      <c r="A495" s="227">
        <v>492</v>
      </c>
      <c r="B495" s="209" t="str">
        <f>IF(データ入力!B493="","",(データ入力!B493))</f>
        <v/>
      </c>
      <c r="C495" s="210" t="str">
        <f>IF(データ入力!N493="","",データ入力!N493)</f>
        <v/>
      </c>
      <c r="D495" s="211" t="str">
        <f>IF(データ入力!P493="","",データ入力!P493)</f>
        <v/>
      </c>
      <c r="E495" s="210" t="str">
        <f>IF(データ入力!C493="","",データ入力!C493)</f>
        <v/>
      </c>
      <c r="F495" s="212" t="str">
        <f>IF(データ入力!H493="","",データ入力!H493)</f>
        <v/>
      </c>
      <c r="G495" s="212" t="str">
        <f>IF(データ入力!G493="","",データ入力!G493)</f>
        <v/>
      </c>
      <c r="H495" s="208" t="str">
        <f>IF(データ入力!J493="","",IF(LEFT(データ入力!J493,1)="3","S",IF(LEFT(データ入力!J493,1)="4","H","R")))</f>
        <v/>
      </c>
      <c r="I495" s="213" t="str">
        <f>IF(データ入力!J493="","",MID(データ入力!J493,2,2)&amp;MID(データ入力!J493,4,2)&amp;MID(データ入力!J493,6,2))</f>
        <v/>
      </c>
      <c r="J495" s="213" t="str">
        <f>IF(データ入力!I493="","",データ入力!I493)</f>
        <v/>
      </c>
      <c r="K495" s="208" t="str">
        <f>IF(データ入力!D493="","",データ入力!D493)</f>
        <v/>
      </c>
      <c r="L495" s="208" t="str">
        <f>IF(データ入力!F493="","","R")</f>
        <v/>
      </c>
      <c r="M495" s="214" t="str">
        <f>IF(データ入力!F493="","",MID(データ入力!F493,2,2)&amp;MID(データ入力!F493,4,2)&amp;MID(データ入力!F493,6,2))</f>
        <v/>
      </c>
      <c r="N495" s="214" t="str">
        <f>IF(データ入力!Q493="","",データ入力!Q493)</f>
        <v/>
      </c>
      <c r="O495" s="215" t="str">
        <f>IF(データ入力!L493="","",データ入力!L493)</f>
        <v/>
      </c>
      <c r="P495" s="216" t="str">
        <f>IF(データ入力!T493=0,"",データ入力!T493)</f>
        <v/>
      </c>
      <c r="Q495" s="259"/>
    </row>
    <row r="496" spans="1:17" ht="27.75" customHeight="1" x14ac:dyDescent="0.15">
      <c r="A496" s="227">
        <v>493</v>
      </c>
      <c r="B496" s="209" t="str">
        <f>IF(データ入力!B494="","",(データ入力!B494))</f>
        <v/>
      </c>
      <c r="C496" s="210" t="str">
        <f>IF(データ入力!N494="","",データ入力!N494)</f>
        <v/>
      </c>
      <c r="D496" s="211" t="str">
        <f>IF(データ入力!P494="","",データ入力!P494)</f>
        <v/>
      </c>
      <c r="E496" s="210" t="str">
        <f>IF(データ入力!C494="","",データ入力!C494)</f>
        <v/>
      </c>
      <c r="F496" s="212" t="str">
        <f>IF(データ入力!H494="","",データ入力!H494)</f>
        <v/>
      </c>
      <c r="G496" s="212" t="str">
        <f>IF(データ入力!G494="","",データ入力!G494)</f>
        <v/>
      </c>
      <c r="H496" s="208" t="str">
        <f>IF(データ入力!J494="","",IF(LEFT(データ入力!J494,1)="3","S",IF(LEFT(データ入力!J494,1)="4","H","R")))</f>
        <v/>
      </c>
      <c r="I496" s="213" t="str">
        <f>IF(データ入力!J494="","",MID(データ入力!J494,2,2)&amp;MID(データ入力!J494,4,2)&amp;MID(データ入力!J494,6,2))</f>
        <v/>
      </c>
      <c r="J496" s="213" t="str">
        <f>IF(データ入力!I494="","",データ入力!I494)</f>
        <v/>
      </c>
      <c r="K496" s="208" t="str">
        <f>IF(データ入力!D494="","",データ入力!D494)</f>
        <v/>
      </c>
      <c r="L496" s="208" t="str">
        <f>IF(データ入力!F494="","","R")</f>
        <v/>
      </c>
      <c r="M496" s="214" t="str">
        <f>IF(データ入力!F494="","",MID(データ入力!F494,2,2)&amp;MID(データ入力!F494,4,2)&amp;MID(データ入力!F494,6,2))</f>
        <v/>
      </c>
      <c r="N496" s="214" t="str">
        <f>IF(データ入力!Q494="","",データ入力!Q494)</f>
        <v/>
      </c>
      <c r="O496" s="215" t="str">
        <f>IF(データ入力!L494="","",データ入力!L494)</f>
        <v/>
      </c>
      <c r="P496" s="216" t="str">
        <f>IF(データ入力!T494=0,"",データ入力!T494)</f>
        <v/>
      </c>
      <c r="Q496" s="259"/>
    </row>
    <row r="497" spans="1:17" ht="27.75" customHeight="1" x14ac:dyDescent="0.15">
      <c r="A497" s="227">
        <v>494</v>
      </c>
      <c r="B497" s="209" t="str">
        <f>IF(データ入力!B495="","",(データ入力!B495))</f>
        <v/>
      </c>
      <c r="C497" s="210" t="str">
        <f>IF(データ入力!N495="","",データ入力!N495)</f>
        <v/>
      </c>
      <c r="D497" s="211" t="str">
        <f>IF(データ入力!P495="","",データ入力!P495)</f>
        <v/>
      </c>
      <c r="E497" s="210" t="str">
        <f>IF(データ入力!C495="","",データ入力!C495)</f>
        <v/>
      </c>
      <c r="F497" s="212" t="str">
        <f>IF(データ入力!H495="","",データ入力!H495)</f>
        <v/>
      </c>
      <c r="G497" s="212" t="str">
        <f>IF(データ入力!G495="","",データ入力!G495)</f>
        <v/>
      </c>
      <c r="H497" s="208" t="str">
        <f>IF(データ入力!J495="","",IF(LEFT(データ入力!J495,1)="3","S",IF(LEFT(データ入力!J495,1)="4","H","R")))</f>
        <v/>
      </c>
      <c r="I497" s="213" t="str">
        <f>IF(データ入力!J495="","",MID(データ入力!J495,2,2)&amp;MID(データ入力!J495,4,2)&amp;MID(データ入力!J495,6,2))</f>
        <v/>
      </c>
      <c r="J497" s="213" t="str">
        <f>IF(データ入力!I495="","",データ入力!I495)</f>
        <v/>
      </c>
      <c r="K497" s="208" t="str">
        <f>IF(データ入力!D495="","",データ入力!D495)</f>
        <v/>
      </c>
      <c r="L497" s="208" t="str">
        <f>IF(データ入力!F495="","","R")</f>
        <v/>
      </c>
      <c r="M497" s="214" t="str">
        <f>IF(データ入力!F495="","",MID(データ入力!F495,2,2)&amp;MID(データ入力!F495,4,2)&amp;MID(データ入力!F495,6,2))</f>
        <v/>
      </c>
      <c r="N497" s="214" t="str">
        <f>IF(データ入力!Q495="","",データ入力!Q495)</f>
        <v/>
      </c>
      <c r="O497" s="215" t="str">
        <f>IF(データ入力!L495="","",データ入力!L495)</f>
        <v/>
      </c>
      <c r="P497" s="216" t="str">
        <f>IF(データ入力!T495=0,"",データ入力!T495)</f>
        <v/>
      </c>
      <c r="Q497" s="259"/>
    </row>
    <row r="498" spans="1:17" ht="27.75" customHeight="1" x14ac:dyDescent="0.15">
      <c r="A498" s="227">
        <v>495</v>
      </c>
      <c r="B498" s="209" t="str">
        <f>IF(データ入力!B496="","",(データ入力!B496))</f>
        <v/>
      </c>
      <c r="C498" s="210" t="str">
        <f>IF(データ入力!N496="","",データ入力!N496)</f>
        <v/>
      </c>
      <c r="D498" s="211" t="str">
        <f>IF(データ入力!P496="","",データ入力!P496)</f>
        <v/>
      </c>
      <c r="E498" s="210" t="str">
        <f>IF(データ入力!C496="","",データ入力!C496)</f>
        <v/>
      </c>
      <c r="F498" s="212" t="str">
        <f>IF(データ入力!H496="","",データ入力!H496)</f>
        <v/>
      </c>
      <c r="G498" s="212" t="str">
        <f>IF(データ入力!G496="","",データ入力!G496)</f>
        <v/>
      </c>
      <c r="H498" s="208" t="str">
        <f>IF(データ入力!J496="","",IF(LEFT(データ入力!J496,1)="3","S",IF(LEFT(データ入力!J496,1)="4","H","R")))</f>
        <v/>
      </c>
      <c r="I498" s="213" t="str">
        <f>IF(データ入力!J496="","",MID(データ入力!J496,2,2)&amp;MID(データ入力!J496,4,2)&amp;MID(データ入力!J496,6,2))</f>
        <v/>
      </c>
      <c r="J498" s="213" t="str">
        <f>IF(データ入力!I496="","",データ入力!I496)</f>
        <v/>
      </c>
      <c r="K498" s="208" t="str">
        <f>IF(データ入力!D496="","",データ入力!D496)</f>
        <v/>
      </c>
      <c r="L498" s="208" t="str">
        <f>IF(データ入力!F496="","","R")</f>
        <v/>
      </c>
      <c r="M498" s="214" t="str">
        <f>IF(データ入力!F496="","",MID(データ入力!F496,2,2)&amp;MID(データ入力!F496,4,2)&amp;MID(データ入力!F496,6,2))</f>
        <v/>
      </c>
      <c r="N498" s="214" t="str">
        <f>IF(データ入力!Q496="","",データ入力!Q496)</f>
        <v/>
      </c>
      <c r="O498" s="215" t="str">
        <f>IF(データ入力!L496="","",データ入力!L496)</f>
        <v/>
      </c>
      <c r="P498" s="216" t="str">
        <f>IF(データ入力!T496=0,"",データ入力!T496)</f>
        <v/>
      </c>
      <c r="Q498" s="259"/>
    </row>
    <row r="499" spans="1:17" ht="27.75" customHeight="1" x14ac:dyDescent="0.15">
      <c r="A499" s="227">
        <v>496</v>
      </c>
      <c r="B499" s="209" t="str">
        <f>IF(データ入力!B497="","",(データ入力!B497))</f>
        <v/>
      </c>
      <c r="C499" s="210" t="str">
        <f>IF(データ入力!N497="","",データ入力!N497)</f>
        <v/>
      </c>
      <c r="D499" s="211" t="str">
        <f>IF(データ入力!P497="","",データ入力!P497)</f>
        <v/>
      </c>
      <c r="E499" s="210" t="str">
        <f>IF(データ入力!C497="","",データ入力!C497)</f>
        <v/>
      </c>
      <c r="F499" s="212" t="str">
        <f>IF(データ入力!H497="","",データ入力!H497)</f>
        <v/>
      </c>
      <c r="G499" s="212" t="str">
        <f>IF(データ入力!G497="","",データ入力!G497)</f>
        <v/>
      </c>
      <c r="H499" s="208" t="str">
        <f>IF(データ入力!J497="","",IF(LEFT(データ入力!J497,1)="3","S",IF(LEFT(データ入力!J497,1)="4","H","R")))</f>
        <v/>
      </c>
      <c r="I499" s="213" t="str">
        <f>IF(データ入力!J497="","",MID(データ入力!J497,2,2)&amp;MID(データ入力!J497,4,2)&amp;MID(データ入力!J497,6,2))</f>
        <v/>
      </c>
      <c r="J499" s="213" t="str">
        <f>IF(データ入力!I497="","",データ入力!I497)</f>
        <v/>
      </c>
      <c r="K499" s="208" t="str">
        <f>IF(データ入力!D497="","",データ入力!D497)</f>
        <v/>
      </c>
      <c r="L499" s="208" t="str">
        <f>IF(データ入力!F497="","","R")</f>
        <v/>
      </c>
      <c r="M499" s="214" t="str">
        <f>IF(データ入力!F497="","",MID(データ入力!F497,2,2)&amp;MID(データ入力!F497,4,2)&amp;MID(データ入力!F497,6,2))</f>
        <v/>
      </c>
      <c r="N499" s="214" t="str">
        <f>IF(データ入力!Q497="","",データ入力!Q497)</f>
        <v/>
      </c>
      <c r="O499" s="215" t="str">
        <f>IF(データ入力!L497="","",データ入力!L497)</f>
        <v/>
      </c>
      <c r="P499" s="216" t="str">
        <f>IF(データ入力!T497=0,"",データ入力!T497)</f>
        <v/>
      </c>
      <c r="Q499" s="259"/>
    </row>
    <row r="500" spans="1:17" ht="27.75" customHeight="1" x14ac:dyDescent="0.15">
      <c r="A500" s="227">
        <v>497</v>
      </c>
      <c r="B500" s="209" t="str">
        <f>IF(データ入力!B498="","",(データ入力!B498))</f>
        <v/>
      </c>
      <c r="C500" s="210" t="str">
        <f>IF(データ入力!N498="","",データ入力!N498)</f>
        <v/>
      </c>
      <c r="D500" s="211" t="str">
        <f>IF(データ入力!P498="","",データ入力!P498)</f>
        <v/>
      </c>
      <c r="E500" s="210" t="str">
        <f>IF(データ入力!C498="","",データ入力!C498)</f>
        <v/>
      </c>
      <c r="F500" s="212" t="str">
        <f>IF(データ入力!H498="","",データ入力!H498)</f>
        <v/>
      </c>
      <c r="G500" s="212" t="str">
        <f>IF(データ入力!G498="","",データ入力!G498)</f>
        <v/>
      </c>
      <c r="H500" s="208" t="str">
        <f>IF(データ入力!J498="","",IF(LEFT(データ入力!J498,1)="3","S",IF(LEFT(データ入力!J498,1)="4","H","R")))</f>
        <v/>
      </c>
      <c r="I500" s="213" t="str">
        <f>IF(データ入力!J498="","",MID(データ入力!J498,2,2)&amp;MID(データ入力!J498,4,2)&amp;MID(データ入力!J498,6,2))</f>
        <v/>
      </c>
      <c r="J500" s="213" t="str">
        <f>IF(データ入力!I498="","",データ入力!I498)</f>
        <v/>
      </c>
      <c r="K500" s="208" t="str">
        <f>IF(データ入力!D498="","",データ入力!D498)</f>
        <v/>
      </c>
      <c r="L500" s="208" t="str">
        <f>IF(データ入力!F498="","","R")</f>
        <v/>
      </c>
      <c r="M500" s="214" t="str">
        <f>IF(データ入力!F498="","",MID(データ入力!F498,2,2)&amp;MID(データ入力!F498,4,2)&amp;MID(データ入力!F498,6,2))</f>
        <v/>
      </c>
      <c r="N500" s="214" t="str">
        <f>IF(データ入力!Q498="","",データ入力!Q498)</f>
        <v/>
      </c>
      <c r="O500" s="215" t="str">
        <f>IF(データ入力!L498="","",データ入力!L498)</f>
        <v/>
      </c>
      <c r="P500" s="216" t="str">
        <f>IF(データ入力!T498=0,"",データ入力!T498)</f>
        <v/>
      </c>
      <c r="Q500" s="259"/>
    </row>
    <row r="501" spans="1:17" ht="27.75" customHeight="1" x14ac:dyDescent="0.15">
      <c r="A501" s="227">
        <v>498</v>
      </c>
      <c r="B501" s="209" t="str">
        <f>IF(データ入力!B499="","",(データ入力!B499))</f>
        <v/>
      </c>
      <c r="C501" s="210" t="str">
        <f>IF(データ入力!N499="","",データ入力!N499)</f>
        <v/>
      </c>
      <c r="D501" s="211" t="str">
        <f>IF(データ入力!P499="","",データ入力!P499)</f>
        <v/>
      </c>
      <c r="E501" s="210" t="str">
        <f>IF(データ入力!C499="","",データ入力!C499)</f>
        <v/>
      </c>
      <c r="F501" s="212" t="str">
        <f>IF(データ入力!H499="","",データ入力!H499)</f>
        <v/>
      </c>
      <c r="G501" s="212" t="str">
        <f>IF(データ入力!G499="","",データ入力!G499)</f>
        <v/>
      </c>
      <c r="H501" s="208" t="str">
        <f>IF(データ入力!J499="","",IF(LEFT(データ入力!J499,1)="3","S",IF(LEFT(データ入力!J499,1)="4","H","R")))</f>
        <v/>
      </c>
      <c r="I501" s="213" t="str">
        <f>IF(データ入力!J499="","",MID(データ入力!J499,2,2)&amp;MID(データ入力!J499,4,2)&amp;MID(データ入力!J499,6,2))</f>
        <v/>
      </c>
      <c r="J501" s="213" t="str">
        <f>IF(データ入力!I499="","",データ入力!I499)</f>
        <v/>
      </c>
      <c r="K501" s="208" t="str">
        <f>IF(データ入力!D499="","",データ入力!D499)</f>
        <v/>
      </c>
      <c r="L501" s="208" t="str">
        <f>IF(データ入力!F499="","","R")</f>
        <v/>
      </c>
      <c r="M501" s="214" t="str">
        <f>IF(データ入力!F499="","",MID(データ入力!F499,2,2)&amp;MID(データ入力!F499,4,2)&amp;MID(データ入力!F499,6,2))</f>
        <v/>
      </c>
      <c r="N501" s="214" t="str">
        <f>IF(データ入力!Q499="","",データ入力!Q499)</f>
        <v/>
      </c>
      <c r="O501" s="215" t="str">
        <f>IF(データ入力!L499="","",データ入力!L499)</f>
        <v/>
      </c>
      <c r="P501" s="216" t="str">
        <f>IF(データ入力!T499=0,"",データ入力!T499)</f>
        <v/>
      </c>
      <c r="Q501" s="259"/>
    </row>
    <row r="502" spans="1:17" ht="27.75" customHeight="1" x14ac:dyDescent="0.15">
      <c r="A502" s="227">
        <v>499</v>
      </c>
      <c r="B502" s="209" t="str">
        <f>IF(データ入力!B500="","",(データ入力!B500))</f>
        <v/>
      </c>
      <c r="C502" s="210" t="str">
        <f>IF(データ入力!N500="","",データ入力!N500)</f>
        <v/>
      </c>
      <c r="D502" s="211" t="str">
        <f>IF(データ入力!P500="","",データ入力!P500)</f>
        <v/>
      </c>
      <c r="E502" s="210" t="str">
        <f>IF(データ入力!C500="","",データ入力!C500)</f>
        <v/>
      </c>
      <c r="F502" s="212" t="str">
        <f>IF(データ入力!H500="","",データ入力!H500)</f>
        <v/>
      </c>
      <c r="G502" s="212" t="str">
        <f>IF(データ入力!G500="","",データ入力!G500)</f>
        <v/>
      </c>
      <c r="H502" s="208" t="str">
        <f>IF(データ入力!J500="","",IF(LEFT(データ入力!J500,1)="3","S",IF(LEFT(データ入力!J500,1)="4","H","R")))</f>
        <v/>
      </c>
      <c r="I502" s="213" t="str">
        <f>IF(データ入力!J500="","",MID(データ入力!J500,2,2)&amp;MID(データ入力!J500,4,2)&amp;MID(データ入力!J500,6,2))</f>
        <v/>
      </c>
      <c r="J502" s="213" t="str">
        <f>IF(データ入力!I500="","",データ入力!I500)</f>
        <v/>
      </c>
      <c r="K502" s="208" t="str">
        <f>IF(データ入力!D500="","",データ入力!D500)</f>
        <v/>
      </c>
      <c r="L502" s="208" t="str">
        <f>IF(データ入力!F500="","","R")</f>
        <v/>
      </c>
      <c r="M502" s="214" t="str">
        <f>IF(データ入力!F500="","",MID(データ入力!F500,2,2)&amp;MID(データ入力!F500,4,2)&amp;MID(データ入力!F500,6,2))</f>
        <v/>
      </c>
      <c r="N502" s="214" t="str">
        <f>IF(データ入力!Q500="","",データ入力!Q500)</f>
        <v/>
      </c>
      <c r="O502" s="215" t="str">
        <f>IF(データ入力!L500="","",データ入力!L500)</f>
        <v/>
      </c>
      <c r="P502" s="216" t="str">
        <f>IF(データ入力!T500=0,"",データ入力!T500)</f>
        <v/>
      </c>
      <c r="Q502" s="259"/>
    </row>
    <row r="503" spans="1:17" ht="27.75" customHeight="1" x14ac:dyDescent="0.15">
      <c r="A503" s="228">
        <v>500</v>
      </c>
      <c r="B503" s="229" t="str">
        <f>IF(データ入力!B501="","",(データ入力!B501))</f>
        <v/>
      </c>
      <c r="C503" s="230" t="str">
        <f>IF(データ入力!N501="","",データ入力!N501)</f>
        <v/>
      </c>
      <c r="D503" s="231" t="str">
        <f>IF(データ入力!P501="","",データ入力!P501)</f>
        <v/>
      </c>
      <c r="E503" s="230" t="str">
        <f>IF(データ入力!C501="","",データ入力!C501)</f>
        <v/>
      </c>
      <c r="F503" s="232" t="str">
        <f>IF(データ入力!H501="","",データ入力!H501)</f>
        <v/>
      </c>
      <c r="G503" s="232" t="str">
        <f>IF(データ入力!G501="","",データ入力!G501)</f>
        <v/>
      </c>
      <c r="H503" s="233" t="str">
        <f>IF(データ入力!J501="","",IF(LEFT(データ入力!J501,1)="3","S",IF(LEFT(データ入力!J501,1)="4","H","R")))</f>
        <v/>
      </c>
      <c r="I503" s="234" t="str">
        <f>IF(データ入力!J501="","",MID(データ入力!J501,2,2)&amp;MID(データ入力!J501,4,2)&amp;MID(データ入力!J501,6,2))</f>
        <v/>
      </c>
      <c r="J503" s="234" t="str">
        <f>IF(データ入力!I501="","",データ入力!I501)</f>
        <v/>
      </c>
      <c r="K503" s="233" t="str">
        <f>IF(データ入力!D501="","",データ入力!D501)</f>
        <v/>
      </c>
      <c r="L503" s="233" t="str">
        <f>IF(データ入力!F501="","","R")</f>
        <v/>
      </c>
      <c r="M503" s="235" t="str">
        <f>IF(データ入力!F501="","",MID(データ入力!F501,2,2)&amp;MID(データ入力!F501,4,2)&amp;MID(データ入力!F501,6,2))</f>
        <v/>
      </c>
      <c r="N503" s="235" t="str">
        <f>IF(データ入力!Q501="","",データ入力!Q501)</f>
        <v/>
      </c>
      <c r="O503" s="236" t="str">
        <f>IF(データ入力!L501="","",データ入力!L501)</f>
        <v/>
      </c>
      <c r="P503" s="237" t="str">
        <f>IF(データ入力!T501=0,"",データ入力!T501)</f>
        <v/>
      </c>
      <c r="Q503" s="260"/>
    </row>
    <row r="504" spans="1:17" ht="28.5" customHeight="1" x14ac:dyDescent="0.15"/>
    <row r="505" spans="1:17" ht="28.5" customHeight="1" x14ac:dyDescent="0.15"/>
    <row r="506" spans="1:17" ht="28.5" customHeight="1" x14ac:dyDescent="0.15"/>
    <row r="507" spans="1:17" ht="28.5" customHeight="1" x14ac:dyDescent="0.15"/>
    <row r="508" spans="1:17" ht="28.5" customHeight="1" x14ac:dyDescent="0.15"/>
    <row r="509" spans="1:17" ht="28.5" customHeight="1" x14ac:dyDescent="0.15"/>
    <row r="510" spans="1:17" ht="28.5" customHeight="1" x14ac:dyDescent="0.15"/>
    <row r="511" spans="1:17" ht="28.5" customHeight="1" x14ac:dyDescent="0.15"/>
    <row r="512" spans="1:17" ht="28.5" customHeight="1" x14ac:dyDescent="0.15"/>
    <row r="513" ht="28.5" customHeight="1" x14ac:dyDescent="0.15"/>
    <row r="514" ht="28.5" customHeight="1" x14ac:dyDescent="0.15"/>
    <row r="515" ht="28.5" customHeight="1" x14ac:dyDescent="0.15"/>
    <row r="516" ht="28.5" customHeight="1" x14ac:dyDescent="0.15"/>
    <row r="517" ht="28.5" customHeight="1" x14ac:dyDescent="0.15"/>
    <row r="518" ht="28.5" customHeight="1" x14ac:dyDescent="0.15"/>
    <row r="519" ht="28.5" customHeight="1" x14ac:dyDescent="0.15"/>
    <row r="520" ht="28.5" customHeight="1" x14ac:dyDescent="0.15"/>
    <row r="521" ht="28.5" customHeight="1" x14ac:dyDescent="0.15"/>
    <row r="522" ht="28.5" customHeight="1" x14ac:dyDescent="0.15"/>
    <row r="523" ht="28.5" customHeight="1" x14ac:dyDescent="0.15"/>
    <row r="524" ht="28.5" customHeight="1" x14ac:dyDescent="0.15"/>
    <row r="525" ht="28.5" customHeight="1" x14ac:dyDescent="0.15"/>
    <row r="526" ht="28.5" customHeight="1" x14ac:dyDescent="0.15"/>
    <row r="527" ht="28.5" customHeight="1" x14ac:dyDescent="0.15"/>
    <row r="528" ht="28.5" customHeight="1" x14ac:dyDescent="0.15"/>
    <row r="529" ht="28.5" customHeight="1" x14ac:dyDescent="0.15"/>
    <row r="530" ht="28.5" customHeight="1" x14ac:dyDescent="0.15"/>
    <row r="531" ht="28.5" customHeight="1" x14ac:dyDescent="0.15"/>
    <row r="532" ht="28.5" customHeight="1" x14ac:dyDescent="0.15"/>
    <row r="533" ht="28.5" customHeight="1" x14ac:dyDescent="0.15"/>
    <row r="534" ht="28.5" customHeight="1" x14ac:dyDescent="0.15"/>
    <row r="535" ht="28.5" customHeight="1" x14ac:dyDescent="0.15"/>
    <row r="536" ht="28.5" customHeight="1" x14ac:dyDescent="0.15"/>
    <row r="537" ht="28.5" customHeight="1" x14ac:dyDescent="0.15"/>
    <row r="538" ht="28.5" customHeight="1" x14ac:dyDescent="0.15"/>
    <row r="539" ht="28.5" customHeight="1" x14ac:dyDescent="0.15"/>
    <row r="540" ht="28.5" customHeight="1" x14ac:dyDescent="0.15"/>
    <row r="541" ht="28.5" customHeight="1" x14ac:dyDescent="0.15"/>
    <row r="542" ht="28.5" customHeight="1" x14ac:dyDescent="0.15"/>
    <row r="543" ht="28.5" customHeight="1" x14ac:dyDescent="0.15"/>
    <row r="544" ht="28.5" customHeight="1" x14ac:dyDescent="0.15"/>
    <row r="545" ht="28.5" customHeight="1" x14ac:dyDescent="0.15"/>
    <row r="546" ht="28.5" customHeight="1" x14ac:dyDescent="0.15"/>
    <row r="547" ht="28.5" customHeight="1" x14ac:dyDescent="0.15"/>
    <row r="548" ht="28.5" customHeight="1" x14ac:dyDescent="0.15"/>
    <row r="549" ht="28.5" customHeight="1" x14ac:dyDescent="0.15"/>
    <row r="550" ht="28.5" customHeight="1" x14ac:dyDescent="0.15"/>
    <row r="551" ht="28.5" customHeight="1" x14ac:dyDescent="0.15"/>
    <row r="552" ht="28.5" customHeight="1" x14ac:dyDescent="0.15"/>
    <row r="553" ht="28.5" customHeight="1" x14ac:dyDescent="0.15"/>
    <row r="554" ht="28.5" customHeight="1" x14ac:dyDescent="0.15"/>
    <row r="555" ht="28.5" customHeight="1" x14ac:dyDescent="0.15"/>
    <row r="556" ht="28.5" customHeight="1" x14ac:dyDescent="0.15"/>
    <row r="557" ht="28.5" customHeight="1" x14ac:dyDescent="0.15"/>
    <row r="558" ht="28.5" customHeight="1" x14ac:dyDescent="0.15"/>
    <row r="559" ht="28.5" customHeight="1" x14ac:dyDescent="0.15"/>
    <row r="560" ht="28.5" customHeight="1" x14ac:dyDescent="0.15"/>
    <row r="561" ht="28.5" customHeight="1" x14ac:dyDescent="0.15"/>
    <row r="562" ht="28.5" customHeight="1" x14ac:dyDescent="0.15"/>
    <row r="563" ht="28.5" customHeight="1" x14ac:dyDescent="0.15"/>
    <row r="564" ht="28.5" customHeight="1" x14ac:dyDescent="0.15"/>
    <row r="565" ht="28.5" customHeight="1" x14ac:dyDescent="0.15"/>
    <row r="566" ht="28.5" customHeight="1" x14ac:dyDescent="0.15"/>
    <row r="567" ht="28.5" customHeight="1" x14ac:dyDescent="0.15"/>
    <row r="568" ht="28.5" customHeight="1" x14ac:dyDescent="0.15"/>
    <row r="569" ht="28.5" customHeight="1" x14ac:dyDescent="0.15"/>
    <row r="570" ht="28.5" customHeight="1" x14ac:dyDescent="0.15"/>
    <row r="571" ht="28.5" customHeight="1" x14ac:dyDescent="0.15"/>
    <row r="572" ht="28.5" customHeight="1" x14ac:dyDescent="0.15"/>
    <row r="573" ht="28.5" customHeight="1" x14ac:dyDescent="0.15"/>
    <row r="574" ht="28.5" customHeight="1" x14ac:dyDescent="0.15"/>
    <row r="575" ht="28.5" customHeight="1" x14ac:dyDescent="0.15"/>
    <row r="576" ht="28.5" customHeight="1" x14ac:dyDescent="0.15"/>
    <row r="577" ht="28.5" customHeight="1" x14ac:dyDescent="0.15"/>
    <row r="578" ht="28.5" customHeight="1" x14ac:dyDescent="0.15"/>
    <row r="579" ht="28.5" customHeight="1" x14ac:dyDescent="0.15"/>
    <row r="580" ht="28.5" customHeight="1" x14ac:dyDescent="0.15"/>
    <row r="581" ht="28.5" customHeight="1" x14ac:dyDescent="0.15"/>
    <row r="582" ht="28.5" customHeight="1" x14ac:dyDescent="0.15"/>
    <row r="583" ht="28.5" customHeight="1" x14ac:dyDescent="0.15"/>
    <row r="584" ht="28.5" customHeight="1" x14ac:dyDescent="0.15"/>
    <row r="585" ht="28.5" customHeight="1" x14ac:dyDescent="0.15"/>
    <row r="586" ht="28.5" customHeight="1" x14ac:dyDescent="0.15"/>
    <row r="587" ht="28.5" customHeight="1" x14ac:dyDescent="0.15"/>
    <row r="588" ht="28.5" customHeight="1" x14ac:dyDescent="0.15"/>
    <row r="589" ht="28.5" customHeight="1" x14ac:dyDescent="0.15"/>
    <row r="590" ht="28.5" customHeight="1" x14ac:dyDescent="0.15"/>
    <row r="591" ht="28.5" customHeight="1" x14ac:dyDescent="0.15"/>
    <row r="592" ht="28.5" customHeight="1" x14ac:dyDescent="0.15"/>
    <row r="593" ht="28.5" customHeight="1" x14ac:dyDescent="0.15"/>
    <row r="594" ht="28.5" customHeight="1" x14ac:dyDescent="0.15"/>
    <row r="595" ht="28.5" customHeight="1" x14ac:dyDescent="0.15"/>
    <row r="596" ht="28.5" customHeight="1" x14ac:dyDescent="0.15"/>
    <row r="597" ht="28.5" customHeight="1" x14ac:dyDescent="0.15"/>
    <row r="598" ht="28.5" customHeight="1" x14ac:dyDescent="0.15"/>
    <row r="599" ht="28.5" customHeight="1" x14ac:dyDescent="0.15"/>
    <row r="600" ht="28.5" customHeight="1" x14ac:dyDescent="0.15"/>
    <row r="601" ht="28.5" customHeight="1" x14ac:dyDescent="0.15"/>
    <row r="602" ht="28.5" customHeight="1" x14ac:dyDescent="0.15"/>
    <row r="603" ht="28.5" customHeight="1" x14ac:dyDescent="0.15"/>
    <row r="604" ht="28.5" customHeight="1" x14ac:dyDescent="0.15"/>
    <row r="605" ht="28.5" customHeight="1" x14ac:dyDescent="0.15"/>
    <row r="606" ht="28.5" customHeight="1" x14ac:dyDescent="0.15"/>
    <row r="607" ht="28.5" customHeight="1" x14ac:dyDescent="0.15"/>
    <row r="608" ht="28.5" customHeight="1" x14ac:dyDescent="0.15"/>
    <row r="609" ht="28.5" customHeight="1" x14ac:dyDescent="0.15"/>
    <row r="610" ht="28.5" customHeight="1" x14ac:dyDescent="0.15"/>
    <row r="611" ht="28.5" customHeight="1" x14ac:dyDescent="0.15"/>
    <row r="612" ht="28.5" customHeight="1" x14ac:dyDescent="0.15"/>
    <row r="613" ht="28.5" customHeight="1" x14ac:dyDescent="0.15"/>
    <row r="614" ht="28.5" customHeight="1" x14ac:dyDescent="0.15"/>
    <row r="615" ht="28.5" customHeight="1" x14ac:dyDescent="0.15"/>
    <row r="616" ht="28.5" customHeight="1" x14ac:dyDescent="0.15"/>
    <row r="617" ht="28.5" customHeight="1" x14ac:dyDescent="0.15"/>
    <row r="618" ht="28.5" customHeight="1" x14ac:dyDescent="0.15"/>
    <row r="619" ht="28.5" customHeight="1" x14ac:dyDescent="0.15"/>
    <row r="620" ht="28.5" customHeight="1" x14ac:dyDescent="0.15"/>
    <row r="621" ht="28.5" customHeight="1" x14ac:dyDescent="0.15"/>
    <row r="622" ht="28.5" customHeight="1" x14ac:dyDescent="0.15"/>
    <row r="623" ht="28.5" customHeight="1" x14ac:dyDescent="0.15"/>
    <row r="624" ht="28.5" customHeight="1" x14ac:dyDescent="0.15"/>
    <row r="625" ht="28.5" customHeight="1" x14ac:dyDescent="0.15"/>
    <row r="626" ht="28.5" customHeight="1" x14ac:dyDescent="0.15"/>
    <row r="627" ht="28.5" customHeight="1" x14ac:dyDescent="0.15"/>
    <row r="628" ht="28.5" customHeight="1" x14ac:dyDescent="0.15"/>
    <row r="629" ht="28.5" customHeight="1" x14ac:dyDescent="0.15"/>
    <row r="630" ht="28.5" customHeight="1" x14ac:dyDescent="0.15"/>
    <row r="631" ht="28.5" customHeight="1" x14ac:dyDescent="0.15"/>
    <row r="632" ht="28.5" customHeight="1" x14ac:dyDescent="0.15"/>
    <row r="633" ht="28.5" customHeight="1" x14ac:dyDescent="0.15"/>
    <row r="634" ht="28.5" customHeight="1" x14ac:dyDescent="0.15"/>
    <row r="635" ht="28.5" customHeight="1" x14ac:dyDescent="0.15"/>
    <row r="636" ht="28.5" customHeight="1" x14ac:dyDescent="0.15"/>
    <row r="637" ht="28.5" customHeight="1" x14ac:dyDescent="0.15"/>
    <row r="638" ht="28.5" customHeight="1" x14ac:dyDescent="0.15"/>
    <row r="639" ht="28.5" customHeight="1" x14ac:dyDescent="0.15"/>
    <row r="640" ht="28.5" customHeight="1" x14ac:dyDescent="0.15"/>
    <row r="641" ht="28.5" customHeight="1" x14ac:dyDescent="0.15"/>
    <row r="642" ht="28.5" customHeight="1" x14ac:dyDescent="0.15"/>
    <row r="643" ht="28.5" customHeight="1" x14ac:dyDescent="0.15"/>
    <row r="644" ht="28.5" customHeight="1" x14ac:dyDescent="0.15"/>
    <row r="645" ht="28.5" customHeight="1" x14ac:dyDescent="0.15"/>
    <row r="646" ht="28.5" customHeight="1" x14ac:dyDescent="0.15"/>
    <row r="647" ht="28.5" customHeight="1" x14ac:dyDescent="0.15"/>
    <row r="648" ht="28.5" customHeight="1" x14ac:dyDescent="0.15"/>
    <row r="649" ht="28.5" customHeight="1" x14ac:dyDescent="0.15"/>
    <row r="650" ht="28.5" customHeight="1" x14ac:dyDescent="0.15"/>
    <row r="651" ht="28.5" customHeight="1" x14ac:dyDescent="0.15"/>
    <row r="652" ht="28.5" customHeight="1" x14ac:dyDescent="0.15"/>
    <row r="653" ht="28.5" customHeight="1" x14ac:dyDescent="0.15"/>
    <row r="654" ht="28.5" customHeight="1" x14ac:dyDescent="0.15"/>
    <row r="655" ht="28.5" customHeight="1" x14ac:dyDescent="0.15"/>
    <row r="656" ht="28.5" customHeight="1" x14ac:dyDescent="0.15"/>
    <row r="657" ht="28.5" customHeight="1" x14ac:dyDescent="0.15"/>
    <row r="658" ht="28.5" customHeight="1" x14ac:dyDescent="0.15"/>
    <row r="659" ht="28.5" customHeight="1" x14ac:dyDescent="0.15"/>
    <row r="660" ht="28.5" customHeight="1" x14ac:dyDescent="0.15"/>
    <row r="661" ht="28.5" customHeight="1" x14ac:dyDescent="0.15"/>
    <row r="662" ht="28.5" customHeight="1" x14ac:dyDescent="0.15"/>
    <row r="663" ht="28.5" customHeight="1" x14ac:dyDescent="0.15"/>
    <row r="664" ht="28.5" customHeight="1" x14ac:dyDescent="0.15"/>
    <row r="665" ht="28.5" customHeight="1" x14ac:dyDescent="0.15"/>
    <row r="666" ht="28.5" customHeight="1" x14ac:dyDescent="0.15"/>
    <row r="667" ht="28.5" customHeight="1" x14ac:dyDescent="0.15"/>
    <row r="668" ht="28.5" customHeight="1" x14ac:dyDescent="0.15"/>
    <row r="669" ht="28.5" customHeight="1" x14ac:dyDescent="0.15"/>
    <row r="670" ht="28.5" customHeight="1" x14ac:dyDescent="0.15"/>
    <row r="671" ht="28.5" customHeight="1" x14ac:dyDescent="0.15"/>
    <row r="672" ht="28.5" customHeight="1" x14ac:dyDescent="0.15"/>
    <row r="673" ht="28.5" customHeight="1" x14ac:dyDescent="0.15"/>
    <row r="674" ht="28.5" customHeight="1" x14ac:dyDescent="0.15"/>
    <row r="675" ht="28.5" customHeight="1" x14ac:dyDescent="0.15"/>
    <row r="676" ht="28.5" customHeight="1" x14ac:dyDescent="0.15"/>
    <row r="677" ht="28.5" customHeight="1" x14ac:dyDescent="0.15"/>
    <row r="678" ht="28.5" customHeight="1" x14ac:dyDescent="0.15"/>
    <row r="679" ht="28.5" customHeight="1" x14ac:dyDescent="0.15"/>
    <row r="680" ht="28.5" customHeight="1" x14ac:dyDescent="0.15"/>
    <row r="681" ht="28.5" customHeight="1" x14ac:dyDescent="0.15"/>
    <row r="682" ht="28.5" customHeight="1" x14ac:dyDescent="0.15"/>
    <row r="683" ht="28.5" customHeight="1" x14ac:dyDescent="0.15"/>
    <row r="684" ht="28.5" customHeight="1" x14ac:dyDescent="0.15"/>
    <row r="685" ht="28.5" customHeight="1" x14ac:dyDescent="0.15"/>
    <row r="686" ht="28.5" customHeight="1" x14ac:dyDescent="0.15"/>
    <row r="687" ht="28.5" customHeight="1" x14ac:dyDescent="0.15"/>
    <row r="688" ht="28.5" customHeight="1" x14ac:dyDescent="0.15"/>
    <row r="689" ht="28.5" customHeight="1" x14ac:dyDescent="0.15"/>
    <row r="690" ht="28.5" customHeight="1" x14ac:dyDescent="0.15"/>
    <row r="691" ht="28.5" customHeight="1" x14ac:dyDescent="0.15"/>
    <row r="692" ht="28.5" customHeight="1" x14ac:dyDescent="0.15"/>
    <row r="693" ht="28.5" customHeight="1" x14ac:dyDescent="0.15"/>
    <row r="694" ht="28.5" customHeight="1" x14ac:dyDescent="0.15"/>
    <row r="695" ht="28.5" customHeight="1" x14ac:dyDescent="0.15"/>
    <row r="696" ht="28.5" customHeight="1" x14ac:dyDescent="0.15"/>
    <row r="697" ht="28.5" customHeight="1" x14ac:dyDescent="0.15"/>
    <row r="698" ht="28.5" customHeight="1" x14ac:dyDescent="0.15"/>
    <row r="699" ht="28.5" customHeight="1" x14ac:dyDescent="0.15"/>
    <row r="700" ht="28.5" customHeight="1" x14ac:dyDescent="0.15"/>
    <row r="701" ht="28.5" customHeight="1" x14ac:dyDescent="0.15"/>
    <row r="702" ht="28.5" customHeight="1" x14ac:dyDescent="0.15"/>
    <row r="703" ht="28.5" customHeight="1" x14ac:dyDescent="0.15"/>
    <row r="704" ht="28.5" customHeight="1" x14ac:dyDescent="0.15"/>
    <row r="705" ht="28.5" customHeight="1" x14ac:dyDescent="0.15"/>
    <row r="706" ht="28.5" customHeight="1" x14ac:dyDescent="0.15"/>
    <row r="707" ht="28.5" customHeight="1" x14ac:dyDescent="0.15"/>
    <row r="708" ht="28.5" customHeight="1" x14ac:dyDescent="0.15"/>
    <row r="709" ht="28.5" customHeight="1" x14ac:dyDescent="0.15"/>
    <row r="710" ht="28.5" customHeight="1" x14ac:dyDescent="0.15"/>
    <row r="711" ht="28.5" customHeight="1" x14ac:dyDescent="0.15"/>
    <row r="712" ht="28.5" customHeight="1" x14ac:dyDescent="0.15"/>
    <row r="713" ht="28.5" customHeight="1" x14ac:dyDescent="0.15"/>
    <row r="714" ht="28.5" customHeight="1" x14ac:dyDescent="0.15"/>
    <row r="715" ht="28.5" customHeight="1" x14ac:dyDescent="0.15"/>
    <row r="716" ht="28.5" customHeight="1" x14ac:dyDescent="0.15"/>
    <row r="717" ht="28.5" customHeight="1" x14ac:dyDescent="0.15"/>
    <row r="718" ht="28.5" customHeight="1" x14ac:dyDescent="0.15"/>
    <row r="719" ht="28.5" customHeight="1" x14ac:dyDescent="0.15"/>
    <row r="720" ht="28.5" customHeight="1" x14ac:dyDescent="0.15"/>
    <row r="721" ht="28.5" customHeight="1" x14ac:dyDescent="0.15"/>
    <row r="722" ht="28.5" customHeight="1" x14ac:dyDescent="0.15"/>
    <row r="723" ht="28.5" customHeight="1" x14ac:dyDescent="0.15"/>
    <row r="724" ht="28.5" customHeight="1" x14ac:dyDescent="0.15"/>
    <row r="725" ht="28.5" customHeight="1" x14ac:dyDescent="0.15"/>
    <row r="726" ht="28.5" customHeight="1" x14ac:dyDescent="0.15"/>
    <row r="727" ht="28.5" customHeight="1" x14ac:dyDescent="0.15"/>
    <row r="728" ht="28.5" customHeight="1" x14ac:dyDescent="0.15"/>
    <row r="729" ht="28.5" customHeight="1" x14ac:dyDescent="0.15"/>
    <row r="730" ht="28.5" customHeight="1" x14ac:dyDescent="0.15"/>
    <row r="731" ht="28.5" customHeight="1" x14ac:dyDescent="0.15"/>
    <row r="732" ht="28.5" customHeight="1" x14ac:dyDescent="0.15"/>
    <row r="733" ht="28.5" customHeight="1" x14ac:dyDescent="0.15"/>
    <row r="734" ht="28.5" customHeight="1" x14ac:dyDescent="0.15"/>
    <row r="735" ht="28.5" customHeight="1" x14ac:dyDescent="0.15"/>
    <row r="736" ht="28.5" customHeight="1" x14ac:dyDescent="0.15"/>
    <row r="737" ht="28.5" customHeight="1" x14ac:dyDescent="0.15"/>
    <row r="738" ht="28.5" customHeight="1" x14ac:dyDescent="0.15"/>
    <row r="739" ht="28.5" customHeight="1" x14ac:dyDescent="0.15"/>
    <row r="740" ht="28.5" customHeight="1" x14ac:dyDescent="0.15"/>
    <row r="741" ht="28.5" customHeight="1" x14ac:dyDescent="0.15"/>
    <row r="742" ht="28.5" customHeight="1" x14ac:dyDescent="0.15"/>
    <row r="743" ht="28.5" customHeight="1" x14ac:dyDescent="0.15"/>
    <row r="744" ht="28.5" customHeight="1" x14ac:dyDescent="0.15"/>
    <row r="745" ht="28.5" customHeight="1" x14ac:dyDescent="0.15"/>
    <row r="746" ht="28.5" customHeight="1" x14ac:dyDescent="0.15"/>
    <row r="747" ht="28.5" customHeight="1" x14ac:dyDescent="0.15"/>
    <row r="748" ht="28.5" customHeight="1" x14ac:dyDescent="0.15"/>
    <row r="749" ht="28.5" customHeight="1" x14ac:dyDescent="0.15"/>
    <row r="750" ht="28.5" customHeight="1" x14ac:dyDescent="0.15"/>
    <row r="751" ht="28.5" customHeight="1" x14ac:dyDescent="0.15"/>
    <row r="752" ht="28.5" customHeight="1" x14ac:dyDescent="0.15"/>
    <row r="753" ht="28.5" customHeight="1" x14ac:dyDescent="0.15"/>
    <row r="754" ht="28.5" customHeight="1" x14ac:dyDescent="0.15"/>
    <row r="755" ht="28.5" customHeight="1" x14ac:dyDescent="0.15"/>
    <row r="756" ht="28.5" customHeight="1" x14ac:dyDescent="0.15"/>
    <row r="757" ht="28.5" customHeight="1" x14ac:dyDescent="0.15"/>
    <row r="758" ht="28.5" customHeight="1" x14ac:dyDescent="0.15"/>
    <row r="759" ht="28.5" customHeight="1" x14ac:dyDescent="0.15"/>
    <row r="760" ht="28.5" customHeight="1" x14ac:dyDescent="0.15"/>
    <row r="761" ht="28.5" customHeight="1" x14ac:dyDescent="0.15"/>
    <row r="762" ht="28.5" customHeight="1" x14ac:dyDescent="0.15"/>
    <row r="763" ht="28.5" customHeight="1" x14ac:dyDescent="0.15"/>
    <row r="764" ht="28.5" customHeight="1" x14ac:dyDescent="0.15"/>
    <row r="765" ht="28.5" customHeight="1" x14ac:dyDescent="0.15"/>
    <row r="766" ht="28.5" customHeight="1" x14ac:dyDescent="0.15"/>
    <row r="767" ht="28.5" customHeight="1" x14ac:dyDescent="0.15"/>
    <row r="768" ht="28.5" customHeight="1" x14ac:dyDescent="0.15"/>
    <row r="769" ht="28.5" customHeight="1" x14ac:dyDescent="0.15"/>
    <row r="770" ht="28.5" customHeight="1" x14ac:dyDescent="0.15"/>
    <row r="771" ht="28.5" customHeight="1" x14ac:dyDescent="0.15"/>
    <row r="772" ht="28.5" customHeight="1" x14ac:dyDescent="0.15"/>
    <row r="773" ht="28.5" customHeight="1" x14ac:dyDescent="0.15"/>
    <row r="774" ht="28.5" customHeight="1" x14ac:dyDescent="0.15"/>
    <row r="775" ht="28.5" customHeight="1" x14ac:dyDescent="0.15"/>
    <row r="776" ht="28.5" customHeight="1" x14ac:dyDescent="0.15"/>
    <row r="777" ht="28.5" customHeight="1" x14ac:dyDescent="0.15"/>
    <row r="778" ht="28.5" customHeight="1" x14ac:dyDescent="0.15"/>
    <row r="779" ht="28.5" customHeight="1" x14ac:dyDescent="0.15"/>
    <row r="780" ht="28.5" customHeight="1" x14ac:dyDescent="0.15"/>
    <row r="781" ht="28.5" customHeight="1" x14ac:dyDescent="0.15"/>
    <row r="782" ht="28.5" customHeight="1" x14ac:dyDescent="0.15"/>
    <row r="783" ht="28.5" customHeight="1" x14ac:dyDescent="0.15"/>
    <row r="784" ht="28.5" customHeight="1" x14ac:dyDescent="0.15"/>
    <row r="785" ht="28.5" customHeight="1" x14ac:dyDescent="0.15"/>
    <row r="786" ht="28.5" customHeight="1" x14ac:dyDescent="0.15"/>
    <row r="787" ht="28.5" customHeight="1" x14ac:dyDescent="0.15"/>
    <row r="788" ht="28.5" customHeight="1" x14ac:dyDescent="0.15"/>
    <row r="789" ht="28.5" customHeight="1" x14ac:dyDescent="0.15"/>
    <row r="790" ht="28.5" customHeight="1" x14ac:dyDescent="0.15"/>
    <row r="791" ht="28.5" customHeight="1" x14ac:dyDescent="0.15"/>
    <row r="792" ht="28.5" customHeight="1" x14ac:dyDescent="0.15"/>
    <row r="793" ht="28.5" customHeight="1" x14ac:dyDescent="0.15"/>
    <row r="794" ht="28.5" customHeight="1" x14ac:dyDescent="0.15"/>
    <row r="795" ht="28.5" customHeight="1" x14ac:dyDescent="0.15"/>
    <row r="796" ht="28.5" customHeight="1" x14ac:dyDescent="0.15"/>
    <row r="797" ht="28.5" customHeight="1" x14ac:dyDescent="0.15"/>
    <row r="798" ht="28.5" customHeight="1" x14ac:dyDescent="0.15"/>
    <row r="799" ht="28.5" customHeight="1" x14ac:dyDescent="0.15"/>
    <row r="800" ht="28.5" customHeight="1" x14ac:dyDescent="0.15"/>
    <row r="801" ht="28.5" customHeight="1" x14ac:dyDescent="0.15"/>
    <row r="802" ht="28.5" customHeight="1" x14ac:dyDescent="0.15"/>
    <row r="803" ht="28.5" customHeight="1" x14ac:dyDescent="0.15"/>
    <row r="804" ht="28.5" customHeight="1" x14ac:dyDescent="0.15"/>
    <row r="805" ht="28.5" customHeight="1" x14ac:dyDescent="0.15"/>
    <row r="806" ht="28.5" customHeight="1" x14ac:dyDescent="0.15"/>
    <row r="807" ht="28.5" customHeight="1" x14ac:dyDescent="0.15"/>
    <row r="808" ht="28.5" customHeight="1" x14ac:dyDescent="0.15"/>
    <row r="809" ht="28.5" customHeight="1" x14ac:dyDescent="0.15"/>
    <row r="810" ht="28.5" customHeight="1" x14ac:dyDescent="0.15"/>
    <row r="811" ht="28.5" customHeight="1" x14ac:dyDescent="0.15"/>
    <row r="812" ht="28.5" customHeight="1" x14ac:dyDescent="0.15"/>
    <row r="813" ht="28.5" customHeight="1" x14ac:dyDescent="0.15"/>
    <row r="814" ht="28.5" customHeight="1" x14ac:dyDescent="0.15"/>
    <row r="815" ht="28.5" customHeight="1" x14ac:dyDescent="0.15"/>
    <row r="816" ht="28.5" customHeight="1" x14ac:dyDescent="0.15"/>
    <row r="817" ht="28.5" customHeight="1" x14ac:dyDescent="0.15"/>
    <row r="818" ht="28.5" customHeight="1" x14ac:dyDescent="0.15"/>
    <row r="819" ht="28.5" customHeight="1" x14ac:dyDescent="0.15"/>
    <row r="820" ht="28.5" customHeight="1" x14ac:dyDescent="0.15"/>
    <row r="821" ht="28.5" customHeight="1" x14ac:dyDescent="0.15"/>
    <row r="822" ht="28.5" customHeight="1" x14ac:dyDescent="0.15"/>
    <row r="823" ht="28.5" customHeight="1" x14ac:dyDescent="0.15"/>
    <row r="824" ht="28.5" customHeight="1" x14ac:dyDescent="0.15"/>
    <row r="825" ht="28.5" customHeight="1" x14ac:dyDescent="0.15"/>
    <row r="826" ht="28.5" customHeight="1" x14ac:dyDescent="0.15"/>
    <row r="827" ht="28.5" customHeight="1" x14ac:dyDescent="0.15"/>
    <row r="828" ht="28.5" customHeight="1" x14ac:dyDescent="0.15"/>
    <row r="829" ht="28.5" customHeight="1" x14ac:dyDescent="0.15"/>
    <row r="830" ht="28.5" customHeight="1" x14ac:dyDescent="0.15"/>
    <row r="831" ht="28.5" customHeight="1" x14ac:dyDescent="0.15"/>
    <row r="832" ht="28.5" customHeight="1" x14ac:dyDescent="0.15"/>
    <row r="833" ht="28.5" customHeight="1" x14ac:dyDescent="0.15"/>
    <row r="834" ht="28.5" customHeight="1" x14ac:dyDescent="0.15"/>
    <row r="835" ht="28.5" customHeight="1" x14ac:dyDescent="0.15"/>
    <row r="836" ht="28.5" customHeight="1" x14ac:dyDescent="0.15"/>
    <row r="837" ht="28.5" customHeight="1" x14ac:dyDescent="0.15"/>
    <row r="838" ht="28.5" customHeight="1" x14ac:dyDescent="0.15"/>
    <row r="839" ht="28.5" customHeight="1" x14ac:dyDescent="0.15"/>
    <row r="840" ht="28.5" customHeight="1" x14ac:dyDescent="0.15"/>
    <row r="841" ht="28.5" customHeight="1" x14ac:dyDescent="0.15"/>
    <row r="842" ht="28.5" customHeight="1" x14ac:dyDescent="0.15"/>
    <row r="843" ht="28.5" customHeight="1" x14ac:dyDescent="0.15"/>
    <row r="844" ht="28.5" customHeight="1" x14ac:dyDescent="0.15"/>
    <row r="845" ht="28.5" customHeight="1" x14ac:dyDescent="0.15"/>
    <row r="846" ht="28.5" customHeight="1" x14ac:dyDescent="0.15"/>
    <row r="847" ht="28.5" customHeight="1" x14ac:dyDescent="0.15"/>
    <row r="848" ht="28.5" customHeight="1" x14ac:dyDescent="0.15"/>
    <row r="849" ht="28.5" customHeight="1" x14ac:dyDescent="0.15"/>
    <row r="850" ht="28.5" customHeight="1" x14ac:dyDescent="0.15"/>
    <row r="851" ht="28.5" customHeight="1" x14ac:dyDescent="0.15"/>
    <row r="852" ht="28.5" customHeight="1" x14ac:dyDescent="0.15"/>
    <row r="853" ht="28.5" customHeight="1" x14ac:dyDescent="0.15"/>
    <row r="854" ht="28.5" customHeight="1" x14ac:dyDescent="0.15"/>
    <row r="855" ht="28.5" customHeight="1" x14ac:dyDescent="0.15"/>
    <row r="856" ht="28.5" customHeight="1" x14ac:dyDescent="0.15"/>
    <row r="857" ht="28.5" customHeight="1" x14ac:dyDescent="0.15"/>
    <row r="858" ht="28.5" customHeight="1" x14ac:dyDescent="0.15"/>
    <row r="859" ht="28.5" customHeight="1" x14ac:dyDescent="0.15"/>
    <row r="860" ht="28.5" customHeight="1" x14ac:dyDescent="0.15"/>
    <row r="861" ht="28.5" customHeight="1" x14ac:dyDescent="0.15"/>
    <row r="862" ht="28.5" customHeight="1" x14ac:dyDescent="0.15"/>
    <row r="863" ht="28.5" customHeight="1" x14ac:dyDescent="0.15"/>
    <row r="864" ht="28.5" customHeight="1" x14ac:dyDescent="0.15"/>
    <row r="865" ht="28.5" customHeight="1" x14ac:dyDescent="0.15"/>
    <row r="866" ht="28.5" customHeight="1" x14ac:dyDescent="0.15"/>
    <row r="867" ht="28.5" customHeight="1" x14ac:dyDescent="0.15"/>
    <row r="868" ht="28.5" customHeight="1" x14ac:dyDescent="0.15"/>
    <row r="869" ht="28.5" customHeight="1" x14ac:dyDescent="0.15"/>
    <row r="870" ht="28.5" customHeight="1" x14ac:dyDescent="0.15"/>
    <row r="871" ht="28.5" customHeight="1" x14ac:dyDescent="0.15"/>
    <row r="872" ht="28.5" customHeight="1" x14ac:dyDescent="0.15"/>
    <row r="873" ht="28.5" customHeight="1" x14ac:dyDescent="0.15"/>
    <row r="874" ht="28.5" customHeight="1" x14ac:dyDescent="0.15"/>
    <row r="875" ht="28.5" customHeight="1" x14ac:dyDescent="0.15"/>
    <row r="876" ht="28.5" customHeight="1" x14ac:dyDescent="0.15"/>
    <row r="877" ht="28.5" customHeight="1" x14ac:dyDescent="0.15"/>
    <row r="878" ht="28.5" customHeight="1" x14ac:dyDescent="0.15"/>
    <row r="879" ht="28.5" customHeight="1" x14ac:dyDescent="0.15"/>
    <row r="880" ht="28.5" customHeight="1" x14ac:dyDescent="0.15"/>
    <row r="881" ht="28.5" customHeight="1" x14ac:dyDescent="0.15"/>
    <row r="882" ht="28.5" customHeight="1" x14ac:dyDescent="0.15"/>
    <row r="883" ht="28.5" customHeight="1" x14ac:dyDescent="0.15"/>
    <row r="884" ht="28.5" customHeight="1" x14ac:dyDescent="0.15"/>
    <row r="885" ht="28.5" customHeight="1" x14ac:dyDescent="0.15"/>
    <row r="886" ht="28.5" customHeight="1" x14ac:dyDescent="0.15"/>
    <row r="887" ht="28.5" customHeight="1" x14ac:dyDescent="0.15"/>
    <row r="888" ht="28.5" customHeight="1" x14ac:dyDescent="0.15"/>
    <row r="889" ht="28.5" customHeight="1" x14ac:dyDescent="0.15"/>
    <row r="890" ht="28.5" customHeight="1" x14ac:dyDescent="0.15"/>
    <row r="891" ht="28.5" customHeight="1" x14ac:dyDescent="0.15"/>
    <row r="892" ht="28.5" customHeight="1" x14ac:dyDescent="0.15"/>
    <row r="893" ht="28.5" customHeight="1" x14ac:dyDescent="0.15"/>
    <row r="894" ht="28.5" customHeight="1" x14ac:dyDescent="0.15"/>
    <row r="895" ht="28.5" customHeight="1" x14ac:dyDescent="0.15"/>
    <row r="896" ht="28.5" customHeight="1" x14ac:dyDescent="0.15"/>
    <row r="897" ht="28.5" customHeight="1" x14ac:dyDescent="0.15"/>
    <row r="898" ht="28.5" customHeight="1" x14ac:dyDescent="0.15"/>
    <row r="899" ht="28.5" customHeight="1" x14ac:dyDescent="0.15"/>
    <row r="900" ht="28.5" customHeight="1" x14ac:dyDescent="0.15"/>
    <row r="901" ht="28.5" customHeight="1" x14ac:dyDescent="0.15"/>
    <row r="902" ht="28.5" customHeight="1" x14ac:dyDescent="0.15"/>
    <row r="903" ht="28.5" customHeight="1" x14ac:dyDescent="0.15"/>
    <row r="904" ht="28.5" customHeight="1" x14ac:dyDescent="0.15"/>
    <row r="905" ht="28.5" customHeight="1" x14ac:dyDescent="0.15"/>
    <row r="906" ht="28.5" customHeight="1" x14ac:dyDescent="0.15"/>
    <row r="907" ht="28.5" customHeight="1" x14ac:dyDescent="0.15"/>
    <row r="908" ht="28.5" customHeight="1" x14ac:dyDescent="0.15"/>
    <row r="909" ht="28.5" customHeight="1" x14ac:dyDescent="0.15"/>
    <row r="910" ht="28.5" customHeight="1" x14ac:dyDescent="0.15"/>
    <row r="911" ht="28.5" customHeight="1" x14ac:dyDescent="0.15"/>
    <row r="912" ht="28.5" customHeight="1" x14ac:dyDescent="0.15"/>
    <row r="913" ht="28.5" customHeight="1" x14ac:dyDescent="0.15"/>
    <row r="914" ht="28.5" customHeight="1" x14ac:dyDescent="0.15"/>
    <row r="915" ht="28.5" customHeight="1" x14ac:dyDescent="0.15"/>
    <row r="916" ht="28.5" customHeight="1" x14ac:dyDescent="0.15"/>
    <row r="917" ht="28.5" customHeight="1" x14ac:dyDescent="0.15"/>
    <row r="918" ht="28.5" customHeight="1" x14ac:dyDescent="0.15"/>
    <row r="919" ht="28.5" customHeight="1" x14ac:dyDescent="0.15"/>
    <row r="920" ht="28.5" customHeight="1" x14ac:dyDescent="0.15"/>
    <row r="921" ht="28.5" customHeight="1" x14ac:dyDescent="0.15"/>
    <row r="922" ht="28.5" customHeight="1" x14ac:dyDescent="0.15"/>
    <row r="923" ht="28.5" customHeight="1" x14ac:dyDescent="0.15"/>
    <row r="924" ht="28.5" customHeight="1" x14ac:dyDescent="0.15"/>
    <row r="925" ht="28.5" customHeight="1" x14ac:dyDescent="0.15"/>
    <row r="926" ht="28.5" customHeight="1" x14ac:dyDescent="0.15"/>
    <row r="927" ht="28.5" customHeight="1" x14ac:dyDescent="0.15"/>
    <row r="928" ht="28.5" customHeight="1" x14ac:dyDescent="0.15"/>
    <row r="929" ht="28.5" customHeight="1" x14ac:dyDescent="0.15"/>
    <row r="930" ht="28.5" customHeight="1" x14ac:dyDescent="0.15"/>
    <row r="931" ht="28.5" customHeight="1" x14ac:dyDescent="0.15"/>
    <row r="932" ht="28.5" customHeight="1" x14ac:dyDescent="0.15"/>
    <row r="933" ht="28.5" customHeight="1" x14ac:dyDescent="0.15"/>
    <row r="934" ht="28.5" customHeight="1" x14ac:dyDescent="0.15"/>
    <row r="935" ht="28.5" customHeight="1" x14ac:dyDescent="0.15"/>
    <row r="936" ht="28.5" customHeight="1" x14ac:dyDescent="0.15"/>
    <row r="937" ht="28.5" customHeight="1" x14ac:dyDescent="0.15"/>
    <row r="938" ht="28.5" customHeight="1" x14ac:dyDescent="0.15"/>
    <row r="939" ht="28.5" customHeight="1" x14ac:dyDescent="0.15"/>
    <row r="940" ht="28.5" customHeight="1" x14ac:dyDescent="0.15"/>
    <row r="941" ht="28.5" customHeight="1" x14ac:dyDescent="0.15"/>
    <row r="942" ht="28.5" customHeight="1" x14ac:dyDescent="0.15"/>
    <row r="943" ht="28.5" customHeight="1" x14ac:dyDescent="0.15"/>
    <row r="944" ht="28.5" customHeight="1" x14ac:dyDescent="0.15"/>
    <row r="945" ht="28.5" customHeight="1" x14ac:dyDescent="0.15"/>
    <row r="946" ht="28.5" customHeight="1" x14ac:dyDescent="0.15"/>
    <row r="947" ht="28.5" customHeight="1" x14ac:dyDescent="0.15"/>
    <row r="948" ht="28.5" customHeight="1" x14ac:dyDescent="0.15"/>
    <row r="949" ht="28.5" customHeight="1" x14ac:dyDescent="0.15"/>
    <row r="950" ht="28.5" customHeight="1" x14ac:dyDescent="0.15"/>
    <row r="951" ht="28.5" customHeight="1" x14ac:dyDescent="0.15"/>
    <row r="952" ht="28.5" customHeight="1" x14ac:dyDescent="0.15"/>
    <row r="953" ht="28.5" customHeight="1" x14ac:dyDescent="0.15"/>
    <row r="954" ht="28.5" customHeight="1" x14ac:dyDescent="0.15"/>
    <row r="955" ht="28.5" customHeight="1" x14ac:dyDescent="0.15"/>
    <row r="956" ht="28.5" customHeight="1" x14ac:dyDescent="0.15"/>
    <row r="957" ht="28.5" customHeight="1" x14ac:dyDescent="0.15"/>
    <row r="958" ht="28.5" customHeight="1" x14ac:dyDescent="0.15"/>
    <row r="959" ht="28.5" customHeight="1" x14ac:dyDescent="0.15"/>
    <row r="960" ht="28.5" customHeight="1" x14ac:dyDescent="0.15"/>
    <row r="961" ht="28.5" customHeight="1" x14ac:dyDescent="0.15"/>
    <row r="962" ht="28.5" customHeight="1" x14ac:dyDescent="0.15"/>
    <row r="963" ht="28.5" customHeight="1" x14ac:dyDescent="0.15"/>
    <row r="964" ht="28.5" customHeight="1" x14ac:dyDescent="0.15"/>
    <row r="965" ht="28.5" customHeight="1" x14ac:dyDescent="0.15"/>
    <row r="966" ht="28.5" customHeight="1" x14ac:dyDescent="0.15"/>
    <row r="967" ht="28.5" customHeight="1" x14ac:dyDescent="0.15"/>
    <row r="968" ht="28.5" customHeight="1" x14ac:dyDescent="0.15"/>
    <row r="969" ht="28.5" customHeight="1" x14ac:dyDescent="0.15"/>
    <row r="970" ht="28.5" customHeight="1" x14ac:dyDescent="0.15"/>
    <row r="971" ht="28.5" customHeight="1" x14ac:dyDescent="0.15"/>
    <row r="972" ht="28.5" customHeight="1" x14ac:dyDescent="0.15"/>
    <row r="973" ht="28.5" customHeight="1" x14ac:dyDescent="0.15"/>
    <row r="974" ht="28.5" customHeight="1" x14ac:dyDescent="0.15"/>
    <row r="975" ht="28.5" customHeight="1" x14ac:dyDescent="0.15"/>
    <row r="976" ht="28.5" customHeight="1" x14ac:dyDescent="0.15"/>
    <row r="977" ht="28.5" customHeight="1" x14ac:dyDescent="0.15"/>
    <row r="978" ht="28.5" customHeight="1" x14ac:dyDescent="0.15"/>
    <row r="979" ht="28.5" customHeight="1" x14ac:dyDescent="0.15"/>
    <row r="980" ht="28.5" customHeight="1" x14ac:dyDescent="0.15"/>
    <row r="981" ht="28.5" customHeight="1" x14ac:dyDescent="0.15"/>
    <row r="982" ht="28.5" customHeight="1" x14ac:dyDescent="0.15"/>
    <row r="983" ht="28.5" customHeight="1" x14ac:dyDescent="0.15"/>
    <row r="984" ht="28.5" customHeight="1" x14ac:dyDescent="0.15"/>
    <row r="985" ht="28.5" customHeight="1" x14ac:dyDescent="0.15"/>
    <row r="986" ht="28.5" customHeight="1" x14ac:dyDescent="0.15"/>
    <row r="987" ht="28.5" customHeight="1" x14ac:dyDescent="0.15"/>
    <row r="988" ht="28.5" customHeight="1" x14ac:dyDescent="0.15"/>
    <row r="989" ht="28.5" customHeight="1" x14ac:dyDescent="0.15"/>
    <row r="990" ht="28.5" customHeight="1" x14ac:dyDescent="0.15"/>
    <row r="991" ht="28.5" customHeight="1" x14ac:dyDescent="0.15"/>
    <row r="992" ht="28.5" customHeight="1" x14ac:dyDescent="0.15"/>
    <row r="993" ht="28.5" customHeight="1" x14ac:dyDescent="0.15"/>
    <row r="994" ht="28.5" customHeight="1" x14ac:dyDescent="0.15"/>
    <row r="995" ht="28.5" customHeight="1" x14ac:dyDescent="0.15"/>
    <row r="996" ht="28.5" customHeight="1" x14ac:dyDescent="0.15"/>
    <row r="997" ht="28.5" customHeight="1" x14ac:dyDescent="0.15"/>
    <row r="998" ht="28.5" customHeight="1" x14ac:dyDescent="0.15"/>
    <row r="999" ht="28.5" customHeight="1" x14ac:dyDescent="0.15"/>
    <row r="1000" ht="28.5" customHeight="1" x14ac:dyDescent="0.15"/>
    <row r="1001" ht="28.5" customHeight="1" x14ac:dyDescent="0.15"/>
    <row r="1002" ht="28.5" customHeight="1" x14ac:dyDescent="0.15"/>
    <row r="1003" ht="28.5" customHeight="1" x14ac:dyDescent="0.15"/>
    <row r="1004" ht="28.5" customHeight="1" x14ac:dyDescent="0.15"/>
    <row r="1005" ht="28.5" customHeight="1" x14ac:dyDescent="0.15"/>
    <row r="1006" ht="28.5" customHeight="1" x14ac:dyDescent="0.15"/>
    <row r="1007" ht="28.5" customHeight="1" x14ac:dyDescent="0.15"/>
    <row r="1008" ht="28.5" customHeight="1" x14ac:dyDescent="0.15"/>
    <row r="1009" ht="28.5" customHeight="1" x14ac:dyDescent="0.15"/>
    <row r="1010" ht="28.5" customHeight="1" x14ac:dyDescent="0.15"/>
    <row r="1011" ht="28.5" customHeight="1" x14ac:dyDescent="0.15"/>
    <row r="1012" ht="28.5" customHeight="1" x14ac:dyDescent="0.15"/>
    <row r="1013" ht="28.5" customHeight="1" x14ac:dyDescent="0.15"/>
    <row r="1014" ht="28.5" customHeight="1" x14ac:dyDescent="0.15"/>
    <row r="1015" ht="28.5" customHeight="1" x14ac:dyDescent="0.15"/>
    <row r="1016" ht="28.5" customHeight="1" x14ac:dyDescent="0.15"/>
    <row r="1017" ht="28.5" customHeight="1" x14ac:dyDescent="0.15"/>
    <row r="1018" ht="28.5" customHeight="1" x14ac:dyDescent="0.15"/>
    <row r="1019" ht="28.5" customHeight="1" x14ac:dyDescent="0.15"/>
    <row r="1020" ht="28.5" customHeight="1" x14ac:dyDescent="0.15"/>
    <row r="1021" ht="28.5" customHeight="1" x14ac:dyDescent="0.15"/>
    <row r="1022" ht="28.5" customHeight="1" x14ac:dyDescent="0.15"/>
    <row r="1023" ht="28.5" customHeight="1" x14ac:dyDescent="0.15"/>
    <row r="1024" ht="28.5" customHeight="1" x14ac:dyDescent="0.15"/>
    <row r="1025" ht="28.5" customHeight="1" x14ac:dyDescent="0.15"/>
    <row r="1026" ht="28.5" customHeight="1" x14ac:dyDescent="0.15"/>
    <row r="1027" ht="28.5" customHeight="1" x14ac:dyDescent="0.15"/>
    <row r="1028" ht="28.5" customHeight="1" x14ac:dyDescent="0.15"/>
    <row r="1029" ht="28.5" customHeight="1" x14ac:dyDescent="0.15"/>
    <row r="1030" ht="28.5" customHeight="1" x14ac:dyDescent="0.15"/>
    <row r="1031" ht="28.5" customHeight="1" x14ac:dyDescent="0.15"/>
    <row r="1032" ht="28.5" customHeight="1" x14ac:dyDescent="0.15"/>
    <row r="1033" ht="28.5" customHeight="1" x14ac:dyDescent="0.15"/>
    <row r="1034" ht="28.5" customHeight="1" x14ac:dyDescent="0.15"/>
    <row r="1035" ht="28.5" customHeight="1" x14ac:dyDescent="0.15"/>
    <row r="1036" ht="28.5" customHeight="1" x14ac:dyDescent="0.15"/>
    <row r="1037" ht="28.5" customHeight="1" x14ac:dyDescent="0.15"/>
    <row r="1038" ht="28.5" customHeight="1" x14ac:dyDescent="0.15"/>
    <row r="1039" ht="28.5" customHeight="1" x14ac:dyDescent="0.15"/>
    <row r="1040" ht="28.5" customHeight="1" x14ac:dyDescent="0.15"/>
    <row r="1041" ht="28.5" customHeight="1" x14ac:dyDescent="0.15"/>
    <row r="1042" ht="28.5" customHeight="1" x14ac:dyDescent="0.15"/>
    <row r="1043" ht="28.5" customHeight="1" x14ac:dyDescent="0.15"/>
    <row r="1044" ht="28.5" customHeight="1" x14ac:dyDescent="0.15"/>
    <row r="1045" ht="28.5" customHeight="1" x14ac:dyDescent="0.15"/>
    <row r="1046" ht="28.5" customHeight="1" x14ac:dyDescent="0.15"/>
    <row r="1047" ht="28.5" customHeight="1" x14ac:dyDescent="0.15"/>
    <row r="1048" ht="28.5" customHeight="1" x14ac:dyDescent="0.15"/>
    <row r="1049" ht="28.5" customHeight="1" x14ac:dyDescent="0.15"/>
    <row r="1050" ht="28.5" customHeight="1" x14ac:dyDescent="0.15"/>
    <row r="1051" ht="28.5" customHeight="1" x14ac:dyDescent="0.15"/>
    <row r="1052" ht="28.5" customHeight="1" x14ac:dyDescent="0.15"/>
    <row r="1053" ht="28.5" customHeight="1" x14ac:dyDescent="0.15"/>
    <row r="1054" ht="28.5" customHeight="1" x14ac:dyDescent="0.15"/>
    <row r="1055" ht="28.5" customHeight="1" x14ac:dyDescent="0.15"/>
    <row r="1056" ht="28.5" customHeight="1" x14ac:dyDescent="0.15"/>
    <row r="1057" ht="28.5" customHeight="1" x14ac:dyDescent="0.15"/>
    <row r="1058" ht="28.5" customHeight="1" x14ac:dyDescent="0.15"/>
    <row r="1059" ht="28.5" customHeight="1" x14ac:dyDescent="0.15"/>
    <row r="1060" ht="28.5" customHeight="1" x14ac:dyDescent="0.15"/>
    <row r="1061" ht="28.5" customHeight="1" x14ac:dyDescent="0.15"/>
    <row r="1062" ht="28.5" customHeight="1" x14ac:dyDescent="0.15"/>
    <row r="1063" ht="28.5" customHeight="1" x14ac:dyDescent="0.15"/>
    <row r="1064" ht="28.5" customHeight="1" x14ac:dyDescent="0.15"/>
    <row r="1065" ht="28.5" customHeight="1" x14ac:dyDescent="0.15"/>
    <row r="1066" ht="28.5" customHeight="1" x14ac:dyDescent="0.15"/>
    <row r="1067" ht="28.5" customHeight="1" x14ac:dyDescent="0.15"/>
    <row r="1068" ht="28.5" customHeight="1" x14ac:dyDescent="0.15"/>
    <row r="1069" ht="28.5" customHeight="1" x14ac:dyDescent="0.15"/>
    <row r="1070" ht="28.5" customHeight="1" x14ac:dyDescent="0.15"/>
    <row r="1071" ht="28.5" customHeight="1" x14ac:dyDescent="0.15"/>
    <row r="1072" ht="28.5" customHeight="1" x14ac:dyDescent="0.15"/>
    <row r="1073" ht="28.5" customHeight="1" x14ac:dyDescent="0.15"/>
    <row r="1074" ht="28.5" customHeight="1" x14ac:dyDescent="0.15"/>
    <row r="1075" ht="28.5" customHeight="1" x14ac:dyDescent="0.15"/>
    <row r="1076" ht="28.5" customHeight="1" x14ac:dyDescent="0.15"/>
    <row r="1077" ht="28.5" customHeight="1" x14ac:dyDescent="0.15"/>
    <row r="1078" ht="28.5" customHeight="1" x14ac:dyDescent="0.15"/>
    <row r="1079" ht="28.5" customHeight="1" x14ac:dyDescent="0.15"/>
    <row r="1080" ht="28.5" customHeight="1" x14ac:dyDescent="0.15"/>
    <row r="1081" ht="28.5" customHeight="1" x14ac:dyDescent="0.15"/>
    <row r="1082" ht="28.5" customHeight="1" x14ac:dyDescent="0.15"/>
    <row r="1083" ht="28.5" customHeight="1" x14ac:dyDescent="0.15"/>
    <row r="1084" ht="28.5" customHeight="1" x14ac:dyDescent="0.15"/>
    <row r="1085" ht="28.5" customHeight="1" x14ac:dyDescent="0.15"/>
    <row r="1086" ht="28.5" customHeight="1" x14ac:dyDescent="0.15"/>
    <row r="1087" ht="28.5" customHeight="1" x14ac:dyDescent="0.15"/>
    <row r="1088" ht="28.5" customHeight="1" x14ac:dyDescent="0.15"/>
    <row r="1089" ht="28.5" customHeight="1" x14ac:dyDescent="0.15"/>
    <row r="1090" ht="28.5" customHeight="1" x14ac:dyDescent="0.15"/>
    <row r="1091" ht="28.5" customHeight="1" x14ac:dyDescent="0.15"/>
    <row r="1092" ht="28.5" customHeight="1" x14ac:dyDescent="0.15"/>
    <row r="1093" ht="28.5" customHeight="1" x14ac:dyDescent="0.15"/>
    <row r="1094" ht="28.5" customHeight="1" x14ac:dyDescent="0.15"/>
    <row r="1095" ht="28.5" customHeight="1" x14ac:dyDescent="0.15"/>
    <row r="1096" ht="28.5" customHeight="1" x14ac:dyDescent="0.15"/>
    <row r="1097" ht="28.5" customHeight="1" x14ac:dyDescent="0.15"/>
    <row r="1098" ht="28.5" customHeight="1" x14ac:dyDescent="0.15"/>
    <row r="1099" ht="28.5" customHeight="1" x14ac:dyDescent="0.15"/>
    <row r="1100" ht="28.5" customHeight="1" x14ac:dyDescent="0.15"/>
    <row r="1101" ht="28.5" customHeight="1" x14ac:dyDescent="0.15"/>
    <row r="1102" ht="28.5" customHeight="1" x14ac:dyDescent="0.15"/>
    <row r="1103" ht="28.5" customHeight="1" x14ac:dyDescent="0.15"/>
    <row r="1104" ht="28.5" customHeight="1" x14ac:dyDescent="0.15"/>
    <row r="1105" ht="28.5" customHeight="1" x14ac:dyDescent="0.15"/>
    <row r="1106" ht="28.5" customHeight="1" x14ac:dyDescent="0.15"/>
    <row r="1107" ht="28.5" customHeight="1" x14ac:dyDescent="0.15"/>
    <row r="1108" ht="28.5" customHeight="1" x14ac:dyDescent="0.15"/>
    <row r="1109" ht="28.5" customHeight="1" x14ac:dyDescent="0.15"/>
    <row r="1110" ht="28.5" customHeight="1" x14ac:dyDescent="0.15"/>
    <row r="1111" ht="28.5" customHeight="1" x14ac:dyDescent="0.15"/>
    <row r="1112" ht="28.5" customHeight="1" x14ac:dyDescent="0.15"/>
    <row r="1113" ht="28.5" customHeight="1" x14ac:dyDescent="0.15"/>
    <row r="1114" ht="28.5" customHeight="1" x14ac:dyDescent="0.15"/>
    <row r="1115" ht="28.5" customHeight="1" x14ac:dyDescent="0.15"/>
    <row r="1116" ht="28.5" customHeight="1" x14ac:dyDescent="0.15"/>
    <row r="1117" ht="28.5" customHeight="1" x14ac:dyDescent="0.15"/>
    <row r="1118" ht="28.5" customHeight="1" x14ac:dyDescent="0.15"/>
    <row r="1119" ht="28.5" customHeight="1" x14ac:dyDescent="0.15"/>
    <row r="1120" ht="28.5" customHeight="1" x14ac:dyDescent="0.15"/>
    <row r="1121" ht="28.5" customHeight="1" x14ac:dyDescent="0.15"/>
    <row r="1122" ht="28.5" customHeight="1" x14ac:dyDescent="0.15"/>
    <row r="1123" ht="28.5" customHeight="1" x14ac:dyDescent="0.15"/>
    <row r="1124" ht="28.5" customHeight="1" x14ac:dyDescent="0.15"/>
    <row r="1125" ht="28.5" customHeight="1" x14ac:dyDescent="0.15"/>
    <row r="1126" ht="28.5" customHeight="1" x14ac:dyDescent="0.15"/>
    <row r="1127" ht="28.5" customHeight="1" x14ac:dyDescent="0.15"/>
    <row r="1128" ht="28.5" customHeight="1" x14ac:dyDescent="0.15"/>
    <row r="1129" ht="28.5" customHeight="1" x14ac:dyDescent="0.15"/>
    <row r="1130" ht="28.5" customHeight="1" x14ac:dyDescent="0.15"/>
    <row r="1131" ht="28.5" customHeight="1" x14ac:dyDescent="0.15"/>
    <row r="1132" ht="28.5" customHeight="1" x14ac:dyDescent="0.15"/>
    <row r="1133" ht="28.5" customHeight="1" x14ac:dyDescent="0.15"/>
    <row r="1134" ht="28.5" customHeight="1" x14ac:dyDescent="0.15"/>
    <row r="1135" ht="28.5" customHeight="1" x14ac:dyDescent="0.15"/>
    <row r="1136" ht="28.5" customHeight="1" x14ac:dyDescent="0.15"/>
    <row r="1137" ht="28.5" customHeight="1" x14ac:dyDescent="0.15"/>
    <row r="1138" ht="28.5" customHeight="1" x14ac:dyDescent="0.15"/>
    <row r="1139" ht="28.5" customHeight="1" x14ac:dyDescent="0.15"/>
    <row r="1140" ht="28.5" customHeight="1" x14ac:dyDescent="0.15"/>
    <row r="1141" ht="28.5" customHeight="1" x14ac:dyDescent="0.15"/>
    <row r="1142" ht="28.5" customHeight="1" x14ac:dyDescent="0.15"/>
    <row r="1143" ht="28.5" customHeight="1" x14ac:dyDescent="0.15"/>
    <row r="1144" ht="28.5" customHeight="1" x14ac:dyDescent="0.15"/>
    <row r="1145" ht="28.5" customHeight="1" x14ac:dyDescent="0.15"/>
    <row r="1146" ht="28.5" customHeight="1" x14ac:dyDescent="0.15"/>
    <row r="1147" ht="28.5" customHeight="1" x14ac:dyDescent="0.15"/>
    <row r="1148" ht="28.5" customHeight="1" x14ac:dyDescent="0.15"/>
    <row r="1149" ht="28.5" customHeight="1" x14ac:dyDescent="0.15"/>
    <row r="1150" ht="28.5" customHeight="1" x14ac:dyDescent="0.15"/>
    <row r="1151" ht="28.5" customHeight="1" x14ac:dyDescent="0.15"/>
    <row r="1152" ht="28.5" customHeight="1" x14ac:dyDescent="0.15"/>
    <row r="1153" ht="28.5" customHeight="1" x14ac:dyDescent="0.15"/>
    <row r="1154" ht="28.5" customHeight="1" x14ac:dyDescent="0.15"/>
    <row r="1155" ht="28.5" customHeight="1" x14ac:dyDescent="0.15"/>
    <row r="1156" ht="28.5" customHeight="1" x14ac:dyDescent="0.15"/>
    <row r="1157" ht="28.5" customHeight="1" x14ac:dyDescent="0.15"/>
    <row r="1158" ht="28.5" customHeight="1" x14ac:dyDescent="0.15"/>
    <row r="1159" ht="28.5" customHeight="1" x14ac:dyDescent="0.15"/>
    <row r="1160" ht="28.5" customHeight="1" x14ac:dyDescent="0.15"/>
    <row r="1161" ht="28.5" customHeight="1" x14ac:dyDescent="0.15"/>
    <row r="1162" ht="28.5" customHeight="1" x14ac:dyDescent="0.15"/>
    <row r="1163" ht="28.5" customHeight="1" x14ac:dyDescent="0.15"/>
    <row r="1164" ht="28.5" customHeight="1" x14ac:dyDescent="0.15"/>
    <row r="1165" ht="28.5" customHeight="1" x14ac:dyDescent="0.15"/>
    <row r="1166" ht="28.5" customHeight="1" x14ac:dyDescent="0.15"/>
    <row r="1167" ht="28.5" customHeight="1" x14ac:dyDescent="0.15"/>
    <row r="1168" ht="28.5" customHeight="1" x14ac:dyDescent="0.15"/>
    <row r="1169" ht="28.5" customHeight="1" x14ac:dyDescent="0.15"/>
    <row r="1170" ht="28.5" customHeight="1" x14ac:dyDescent="0.15"/>
    <row r="1171" ht="28.5" customHeight="1" x14ac:dyDescent="0.15"/>
    <row r="1172" ht="28.5" customHeight="1" x14ac:dyDescent="0.15"/>
    <row r="1173" ht="28.5" customHeight="1" x14ac:dyDescent="0.15"/>
    <row r="1174" ht="28.5" customHeight="1" x14ac:dyDescent="0.15"/>
    <row r="1175" ht="28.5" customHeight="1" x14ac:dyDescent="0.15"/>
    <row r="1176" ht="28.5" customHeight="1" x14ac:dyDescent="0.15"/>
    <row r="1177" ht="28.5" customHeight="1" x14ac:dyDescent="0.15"/>
    <row r="1178" ht="28.5" customHeight="1" x14ac:dyDescent="0.15"/>
    <row r="1179" ht="28.5" customHeight="1" x14ac:dyDescent="0.15"/>
    <row r="1180" ht="28.5" customHeight="1" x14ac:dyDescent="0.15"/>
    <row r="1181" ht="28.5" customHeight="1" x14ac:dyDescent="0.15"/>
    <row r="1182" ht="28.5" customHeight="1" x14ac:dyDescent="0.15"/>
    <row r="1183" ht="28.5" customHeight="1" x14ac:dyDescent="0.15"/>
    <row r="1184" ht="28.5" customHeight="1" x14ac:dyDescent="0.15"/>
    <row r="1185" ht="28.5" customHeight="1" x14ac:dyDescent="0.15"/>
    <row r="1186" ht="28.5" customHeight="1" x14ac:dyDescent="0.15"/>
    <row r="1187" ht="28.5" customHeight="1" x14ac:dyDescent="0.15"/>
    <row r="1188" ht="28.5" customHeight="1" x14ac:dyDescent="0.15"/>
    <row r="1189" ht="28.5" customHeight="1" x14ac:dyDescent="0.15"/>
    <row r="1190" ht="28.5" customHeight="1" x14ac:dyDescent="0.15"/>
    <row r="1191" ht="28.5" customHeight="1" x14ac:dyDescent="0.15"/>
    <row r="1192" ht="28.5" customHeight="1" x14ac:dyDescent="0.15"/>
    <row r="1193" ht="28.5" customHeight="1" x14ac:dyDescent="0.15"/>
    <row r="1194" ht="28.5" customHeight="1" x14ac:dyDescent="0.15"/>
    <row r="1195" ht="28.5" customHeight="1" x14ac:dyDescent="0.15"/>
    <row r="1196" ht="28.5" customHeight="1" x14ac:dyDescent="0.15"/>
    <row r="1197" ht="28.5" customHeight="1" x14ac:dyDescent="0.15"/>
    <row r="1198" ht="28.5" customHeight="1" x14ac:dyDescent="0.15"/>
    <row r="1199" ht="28.5" customHeight="1" x14ac:dyDescent="0.15"/>
    <row r="1200" ht="28.5" customHeight="1" x14ac:dyDescent="0.15"/>
    <row r="1201" ht="28.5" customHeight="1" x14ac:dyDescent="0.15"/>
    <row r="1202" ht="28.5" customHeight="1" x14ac:dyDescent="0.15"/>
    <row r="1203" ht="28.5" customHeight="1" x14ac:dyDescent="0.15"/>
    <row r="1204" ht="28.5" customHeight="1" x14ac:dyDescent="0.15"/>
    <row r="1205" ht="28.5" customHeight="1" x14ac:dyDescent="0.15"/>
    <row r="1206" ht="28.5" customHeight="1" x14ac:dyDescent="0.15"/>
    <row r="1207" ht="28.5" customHeight="1" x14ac:dyDescent="0.15"/>
    <row r="1208" ht="28.5" customHeight="1" x14ac:dyDescent="0.15"/>
    <row r="1209" ht="28.5" customHeight="1" x14ac:dyDescent="0.15"/>
    <row r="1210" ht="28.5" customHeight="1" x14ac:dyDescent="0.15"/>
    <row r="1211" ht="28.5" customHeight="1" x14ac:dyDescent="0.15"/>
    <row r="1212" ht="28.5" customHeight="1" x14ac:dyDescent="0.15"/>
    <row r="1213" ht="28.5" customHeight="1" x14ac:dyDescent="0.15"/>
    <row r="1214" ht="28.5" customHeight="1" x14ac:dyDescent="0.15"/>
    <row r="1215" ht="28.5" customHeight="1" x14ac:dyDescent="0.15"/>
    <row r="1216" ht="28.5" customHeight="1" x14ac:dyDescent="0.15"/>
    <row r="1217" ht="28.5" customHeight="1" x14ac:dyDescent="0.15"/>
    <row r="1218" ht="28.5" customHeight="1" x14ac:dyDescent="0.15"/>
    <row r="1219" ht="28.5" customHeight="1" x14ac:dyDescent="0.15"/>
    <row r="1220" ht="28.5" customHeight="1" x14ac:dyDescent="0.15"/>
    <row r="1221" ht="28.5" customHeight="1" x14ac:dyDescent="0.15"/>
    <row r="1222" ht="28.5" customHeight="1" x14ac:dyDescent="0.15"/>
    <row r="1223" ht="28.5" customHeight="1" x14ac:dyDescent="0.15"/>
    <row r="1224" ht="28.5" customHeight="1" x14ac:dyDescent="0.15"/>
    <row r="1225" ht="28.5" customHeight="1" x14ac:dyDescent="0.15"/>
    <row r="1226" ht="28.5" customHeight="1" x14ac:dyDescent="0.15"/>
    <row r="1227" ht="28.5" customHeight="1" x14ac:dyDescent="0.15"/>
    <row r="1228" ht="28.5" customHeight="1" x14ac:dyDescent="0.15"/>
    <row r="1229" ht="28.5" customHeight="1" x14ac:dyDescent="0.15"/>
    <row r="1230" ht="28.5" customHeight="1" x14ac:dyDescent="0.15"/>
    <row r="1231" ht="28.5" customHeight="1" x14ac:dyDescent="0.15"/>
    <row r="1232" ht="28.5" customHeight="1" x14ac:dyDescent="0.15"/>
    <row r="1233" ht="28.5" customHeight="1" x14ac:dyDescent="0.15"/>
    <row r="1234" ht="28.5" customHeight="1" x14ac:dyDescent="0.15"/>
    <row r="1235" ht="28.5" customHeight="1" x14ac:dyDescent="0.15"/>
    <row r="1236" ht="28.5" customHeight="1" x14ac:dyDescent="0.15"/>
    <row r="1237" ht="28.5" customHeight="1" x14ac:dyDescent="0.15"/>
    <row r="1238" ht="28.5" customHeight="1" x14ac:dyDescent="0.15"/>
    <row r="1239" ht="28.5" customHeight="1" x14ac:dyDescent="0.15"/>
    <row r="1240" ht="28.5" customHeight="1" x14ac:dyDescent="0.15"/>
    <row r="1241" ht="28.5" customHeight="1" x14ac:dyDescent="0.15"/>
    <row r="1242" ht="28.5" customHeight="1" x14ac:dyDescent="0.15"/>
    <row r="1243" ht="28.5" customHeight="1" x14ac:dyDescent="0.15"/>
    <row r="1244" ht="28.5" customHeight="1" x14ac:dyDescent="0.15"/>
    <row r="1245" ht="28.5" customHeight="1" x14ac:dyDescent="0.15"/>
    <row r="1246" ht="28.5" customHeight="1" x14ac:dyDescent="0.15"/>
    <row r="1247" ht="28.5" customHeight="1" x14ac:dyDescent="0.15"/>
    <row r="1248" ht="28.5" customHeight="1" x14ac:dyDescent="0.15"/>
    <row r="1249" ht="28.5" customHeight="1" x14ac:dyDescent="0.15"/>
    <row r="1250" ht="28.5" customHeight="1" x14ac:dyDescent="0.15"/>
    <row r="1251" ht="28.5" customHeight="1" x14ac:dyDescent="0.15"/>
    <row r="1252" ht="28.5" customHeight="1" x14ac:dyDescent="0.15"/>
    <row r="1253" ht="28.5" customHeight="1" x14ac:dyDescent="0.15"/>
    <row r="1254" ht="28.5" customHeight="1" x14ac:dyDescent="0.15"/>
    <row r="1255" ht="28.5" customHeight="1" x14ac:dyDescent="0.15"/>
    <row r="1256" ht="28.5" customHeight="1" x14ac:dyDescent="0.15"/>
    <row r="1257" ht="28.5" customHeight="1" x14ac:dyDescent="0.15"/>
    <row r="1258" ht="28.5" customHeight="1" x14ac:dyDescent="0.15"/>
    <row r="1259" ht="28.5" customHeight="1" x14ac:dyDescent="0.15"/>
    <row r="1260" ht="28.5" customHeight="1" x14ac:dyDescent="0.15"/>
    <row r="1261" ht="28.5" customHeight="1" x14ac:dyDescent="0.15"/>
    <row r="1262" ht="28.5" customHeight="1" x14ac:dyDescent="0.15"/>
    <row r="1263" ht="28.5" customHeight="1" x14ac:dyDescent="0.15"/>
    <row r="1264" ht="28.5" customHeight="1" x14ac:dyDescent="0.15"/>
    <row r="1265" ht="28.5" customHeight="1" x14ac:dyDescent="0.15"/>
    <row r="1266" ht="28.5" customHeight="1" x14ac:dyDescent="0.15"/>
    <row r="1267" ht="28.5" customHeight="1" x14ac:dyDescent="0.15"/>
    <row r="1268" ht="28.5" customHeight="1" x14ac:dyDescent="0.15"/>
    <row r="1269" ht="28.5" customHeight="1" x14ac:dyDescent="0.15"/>
    <row r="1270" ht="28.5" customHeight="1" x14ac:dyDescent="0.15"/>
    <row r="1271" ht="28.5" customHeight="1" x14ac:dyDescent="0.15"/>
    <row r="1272" ht="28.5" customHeight="1" x14ac:dyDescent="0.15"/>
    <row r="1273" ht="28.5" customHeight="1" x14ac:dyDescent="0.15"/>
    <row r="1274" ht="28.5" customHeight="1" x14ac:dyDescent="0.15"/>
    <row r="1275" ht="28.5" customHeight="1" x14ac:dyDescent="0.15"/>
    <row r="1276" ht="28.5" customHeight="1" x14ac:dyDescent="0.15"/>
    <row r="1277" ht="28.5" customHeight="1" x14ac:dyDescent="0.15"/>
    <row r="1278" ht="28.5" customHeight="1" x14ac:dyDescent="0.15"/>
    <row r="1279" ht="28.5" customHeight="1" x14ac:dyDescent="0.15"/>
    <row r="1280" ht="28.5" customHeight="1" x14ac:dyDescent="0.15"/>
    <row r="1281" ht="28.5" customHeight="1" x14ac:dyDescent="0.15"/>
    <row r="1282" ht="28.5" customHeight="1" x14ac:dyDescent="0.15"/>
    <row r="1283" ht="28.5" customHeight="1" x14ac:dyDescent="0.15"/>
    <row r="1284" ht="28.5" customHeight="1" x14ac:dyDescent="0.15"/>
    <row r="1285" ht="28.5" customHeight="1" x14ac:dyDescent="0.15"/>
    <row r="1286" ht="28.5" customHeight="1" x14ac:dyDescent="0.15"/>
    <row r="1287" ht="28.5" customHeight="1" x14ac:dyDescent="0.15"/>
    <row r="1288" ht="28.5" customHeight="1" x14ac:dyDescent="0.15"/>
    <row r="1289" ht="28.5" customHeight="1" x14ac:dyDescent="0.15"/>
    <row r="1290" ht="28.5" customHeight="1" x14ac:dyDescent="0.15"/>
    <row r="1291" ht="28.5" customHeight="1" x14ac:dyDescent="0.15"/>
    <row r="1292" ht="28.5" customHeight="1" x14ac:dyDescent="0.15"/>
    <row r="1293" ht="28.5" customHeight="1" x14ac:dyDescent="0.15"/>
    <row r="1294" ht="28.5" customHeight="1" x14ac:dyDescent="0.15"/>
    <row r="1295" ht="28.5" customHeight="1" x14ac:dyDescent="0.15"/>
    <row r="1296" ht="28.5" customHeight="1" x14ac:dyDescent="0.15"/>
    <row r="1297" ht="28.5" customHeight="1" x14ac:dyDescent="0.15"/>
    <row r="1298" ht="28.5" customHeight="1" x14ac:dyDescent="0.15"/>
    <row r="1299" ht="28.5" customHeight="1" x14ac:dyDescent="0.15"/>
    <row r="1300" ht="28.5" customHeight="1" x14ac:dyDescent="0.15"/>
    <row r="1301" ht="28.5" customHeight="1" x14ac:dyDescent="0.15"/>
    <row r="1302" ht="28.5" customHeight="1" x14ac:dyDescent="0.15"/>
    <row r="1303" ht="28.5" customHeight="1" x14ac:dyDescent="0.15"/>
    <row r="1304" ht="28.5" customHeight="1" x14ac:dyDescent="0.15"/>
    <row r="1305" ht="28.5" customHeight="1" x14ac:dyDescent="0.15"/>
    <row r="1306" ht="28.5" customHeight="1" x14ac:dyDescent="0.15"/>
    <row r="1307" ht="28.5" customHeight="1" x14ac:dyDescent="0.15"/>
    <row r="1308" ht="28.5" customHeight="1" x14ac:dyDescent="0.15"/>
    <row r="1309" ht="28.5" customHeight="1" x14ac:dyDescent="0.15"/>
    <row r="1310" ht="28.5" customHeight="1" x14ac:dyDescent="0.15"/>
    <row r="1311" ht="28.5" customHeight="1" x14ac:dyDescent="0.15"/>
    <row r="1312" ht="28.5" customHeight="1" x14ac:dyDescent="0.15"/>
    <row r="1313" ht="28.5" customHeight="1" x14ac:dyDescent="0.15"/>
    <row r="1314" ht="28.5" customHeight="1" x14ac:dyDescent="0.15"/>
    <row r="1315" ht="28.5" customHeight="1" x14ac:dyDescent="0.15"/>
    <row r="1316" ht="28.5" customHeight="1" x14ac:dyDescent="0.15"/>
    <row r="1317" ht="28.5" customHeight="1" x14ac:dyDescent="0.15"/>
    <row r="1318" ht="28.5" customHeight="1" x14ac:dyDescent="0.15"/>
    <row r="1319" ht="28.5" customHeight="1" x14ac:dyDescent="0.15"/>
    <row r="1320" ht="28.5" customHeight="1" x14ac:dyDescent="0.15"/>
    <row r="1321" ht="28.5" customHeight="1" x14ac:dyDescent="0.15"/>
    <row r="1322" ht="28.5" customHeight="1" x14ac:dyDescent="0.15"/>
    <row r="1323" ht="28.5" customHeight="1" x14ac:dyDescent="0.15"/>
    <row r="1324" ht="28.5" customHeight="1" x14ac:dyDescent="0.15"/>
    <row r="1325" ht="28.5" customHeight="1" x14ac:dyDescent="0.15"/>
    <row r="1326" ht="28.5" customHeight="1" x14ac:dyDescent="0.15"/>
    <row r="1327" ht="28.5" customHeight="1" x14ac:dyDescent="0.15"/>
    <row r="1328" ht="28.5" customHeight="1" x14ac:dyDescent="0.15"/>
    <row r="1329" ht="28.5" customHeight="1" x14ac:dyDescent="0.15"/>
    <row r="1330" ht="28.5" customHeight="1" x14ac:dyDescent="0.15"/>
    <row r="1331" ht="28.5" customHeight="1" x14ac:dyDescent="0.15"/>
    <row r="1332" ht="28.5" customHeight="1" x14ac:dyDescent="0.15"/>
    <row r="1333" ht="28.5" customHeight="1" x14ac:dyDescent="0.15"/>
    <row r="1334" ht="28.5" customHeight="1" x14ac:dyDescent="0.15"/>
    <row r="1335" ht="28.5" customHeight="1" x14ac:dyDescent="0.15"/>
    <row r="1336" ht="28.5" customHeight="1" x14ac:dyDescent="0.15"/>
    <row r="1337" ht="28.5" customHeight="1" x14ac:dyDescent="0.15"/>
    <row r="1338" ht="28.5" customHeight="1" x14ac:dyDescent="0.15"/>
    <row r="1339" ht="28.5" customHeight="1" x14ac:dyDescent="0.15"/>
    <row r="1340" ht="28.5" customHeight="1" x14ac:dyDescent="0.15"/>
    <row r="1341" ht="28.5" customHeight="1" x14ac:dyDescent="0.15"/>
    <row r="1342" ht="28.5" customHeight="1" x14ac:dyDescent="0.15"/>
    <row r="1343" ht="28.5" customHeight="1" x14ac:dyDescent="0.15"/>
    <row r="1344" ht="28.5" customHeight="1" x14ac:dyDescent="0.15"/>
    <row r="1345" ht="28.5" customHeight="1" x14ac:dyDescent="0.15"/>
    <row r="1346" ht="28.5" customHeight="1" x14ac:dyDescent="0.15"/>
    <row r="1347" ht="28.5" customHeight="1" x14ac:dyDescent="0.15"/>
    <row r="1348" ht="28.5" customHeight="1" x14ac:dyDescent="0.15"/>
    <row r="1349" ht="28.5" customHeight="1" x14ac:dyDescent="0.15"/>
    <row r="1350" ht="28.5" customHeight="1" x14ac:dyDescent="0.15"/>
    <row r="1351" ht="28.5" customHeight="1" x14ac:dyDescent="0.15"/>
    <row r="1352" ht="28.5" customHeight="1" x14ac:dyDescent="0.15"/>
    <row r="1353" ht="28.5" customHeight="1" x14ac:dyDescent="0.15"/>
    <row r="1354" ht="28.5" customHeight="1" x14ac:dyDescent="0.15"/>
    <row r="1355" ht="28.5" customHeight="1" x14ac:dyDescent="0.15"/>
    <row r="1356" ht="28.5" customHeight="1" x14ac:dyDescent="0.15"/>
    <row r="1357" ht="28.5" customHeight="1" x14ac:dyDescent="0.15"/>
    <row r="1358" ht="28.5" customHeight="1" x14ac:dyDescent="0.15"/>
    <row r="1359" ht="28.5" customHeight="1" x14ac:dyDescent="0.15"/>
    <row r="1360" ht="28.5" customHeight="1" x14ac:dyDescent="0.15"/>
    <row r="1361" ht="28.5" customHeight="1" x14ac:dyDescent="0.15"/>
    <row r="1362" ht="28.5" customHeight="1" x14ac:dyDescent="0.15"/>
    <row r="1363" ht="28.5" customHeight="1" x14ac:dyDescent="0.15"/>
    <row r="1364" ht="28.5" customHeight="1" x14ac:dyDescent="0.15"/>
    <row r="1365" ht="28.5" customHeight="1" x14ac:dyDescent="0.15"/>
    <row r="1366" ht="28.5" customHeight="1" x14ac:dyDescent="0.15"/>
    <row r="1367" ht="28.5" customHeight="1" x14ac:dyDescent="0.15"/>
    <row r="1368" ht="28.5" customHeight="1" x14ac:dyDescent="0.15"/>
    <row r="1369" ht="28.5" customHeight="1" x14ac:dyDescent="0.15"/>
    <row r="1370" ht="28.5" customHeight="1" x14ac:dyDescent="0.15"/>
    <row r="1371" ht="28.5" customHeight="1" x14ac:dyDescent="0.15"/>
    <row r="1372" ht="28.5" customHeight="1" x14ac:dyDescent="0.15"/>
    <row r="1373" ht="28.5" customHeight="1" x14ac:dyDescent="0.15"/>
    <row r="1374" ht="28.5" customHeight="1" x14ac:dyDescent="0.15"/>
    <row r="1375" ht="28.5" customHeight="1" x14ac:dyDescent="0.15"/>
    <row r="1376" ht="28.5" customHeight="1" x14ac:dyDescent="0.15"/>
    <row r="1377" ht="28.5" customHeight="1" x14ac:dyDescent="0.15"/>
    <row r="1378" ht="28.5" customHeight="1" x14ac:dyDescent="0.15"/>
    <row r="1379" ht="28.5" customHeight="1" x14ac:dyDescent="0.15"/>
    <row r="1380" ht="28.5" customHeight="1" x14ac:dyDescent="0.15"/>
    <row r="1381" ht="28.5" customHeight="1" x14ac:dyDescent="0.15"/>
    <row r="1382" ht="28.5" customHeight="1" x14ac:dyDescent="0.15"/>
    <row r="1383" ht="28.5" customHeight="1" x14ac:dyDescent="0.15"/>
    <row r="1384" ht="28.5" customHeight="1" x14ac:dyDescent="0.15"/>
    <row r="1385" ht="28.5" customHeight="1" x14ac:dyDescent="0.15"/>
    <row r="1386" ht="28.5" customHeight="1" x14ac:dyDescent="0.15"/>
    <row r="1387" ht="28.5" customHeight="1" x14ac:dyDescent="0.15"/>
    <row r="1388" ht="28.5" customHeight="1" x14ac:dyDescent="0.15"/>
    <row r="1389" ht="28.5" customHeight="1" x14ac:dyDescent="0.15"/>
    <row r="1390" ht="28.5" customHeight="1" x14ac:dyDescent="0.15"/>
    <row r="1391" ht="28.5" customHeight="1" x14ac:dyDescent="0.15"/>
    <row r="1392" ht="28.5" customHeight="1" x14ac:dyDescent="0.15"/>
    <row r="1393" ht="28.5" customHeight="1" x14ac:dyDescent="0.15"/>
    <row r="1394" ht="28.5" customHeight="1" x14ac:dyDescent="0.15"/>
    <row r="1395" ht="28.5" customHeight="1" x14ac:dyDescent="0.15"/>
    <row r="1396" ht="28.5" customHeight="1" x14ac:dyDescent="0.15"/>
    <row r="1397" ht="28.5" customHeight="1" x14ac:dyDescent="0.15"/>
    <row r="1398" ht="28.5" customHeight="1" x14ac:dyDescent="0.15"/>
    <row r="1399" ht="28.5" customHeight="1" x14ac:dyDescent="0.15"/>
    <row r="1400" ht="28.5" customHeight="1" x14ac:dyDescent="0.15"/>
    <row r="1401" ht="28.5" customHeight="1" x14ac:dyDescent="0.15"/>
    <row r="1402" ht="28.5" customHeight="1" x14ac:dyDescent="0.15"/>
    <row r="1403" ht="28.5" customHeight="1" x14ac:dyDescent="0.15"/>
    <row r="1404" ht="28.5" customHeight="1" x14ac:dyDescent="0.15"/>
    <row r="1405" ht="28.5" customHeight="1" x14ac:dyDescent="0.15"/>
    <row r="1406" ht="28.5" customHeight="1" x14ac:dyDescent="0.15"/>
    <row r="1407" ht="28.5" customHeight="1" x14ac:dyDescent="0.15"/>
    <row r="1408" ht="28.5" customHeight="1" x14ac:dyDescent="0.15"/>
    <row r="1409" ht="28.5" customHeight="1" x14ac:dyDescent="0.15"/>
    <row r="1410" ht="28.5" customHeight="1" x14ac:dyDescent="0.15"/>
    <row r="1411" ht="28.5" customHeight="1" x14ac:dyDescent="0.15"/>
    <row r="1412" ht="28.5" customHeight="1" x14ac:dyDescent="0.15"/>
    <row r="1413" ht="28.5" customHeight="1" x14ac:dyDescent="0.15"/>
    <row r="1414" ht="28.5" customHeight="1" x14ac:dyDescent="0.15"/>
    <row r="1415" ht="28.5" customHeight="1" x14ac:dyDescent="0.15"/>
    <row r="1416" ht="28.5" customHeight="1" x14ac:dyDescent="0.15"/>
    <row r="1417" ht="28.5" customHeight="1" x14ac:dyDescent="0.15"/>
    <row r="1418" ht="28.5" customHeight="1" x14ac:dyDescent="0.15"/>
    <row r="1419" ht="28.5" customHeight="1" x14ac:dyDescent="0.15"/>
    <row r="1420" ht="28.5" customHeight="1" x14ac:dyDescent="0.15"/>
    <row r="1421" ht="28.5" customHeight="1" x14ac:dyDescent="0.15"/>
    <row r="1422" ht="28.5" customHeight="1" x14ac:dyDescent="0.15"/>
    <row r="1423" ht="28.5" customHeight="1" x14ac:dyDescent="0.15"/>
    <row r="1424" ht="28.5" customHeight="1" x14ac:dyDescent="0.15"/>
    <row r="1425" ht="28.5" customHeight="1" x14ac:dyDescent="0.15"/>
    <row r="1426" ht="28.5" customHeight="1" x14ac:dyDescent="0.15"/>
    <row r="1427" ht="28.5" customHeight="1" x14ac:dyDescent="0.15"/>
    <row r="1428" ht="28.5" customHeight="1" x14ac:dyDescent="0.15"/>
    <row r="1429" ht="28.5" customHeight="1" x14ac:dyDescent="0.15"/>
    <row r="1430" ht="28.5" customHeight="1" x14ac:dyDescent="0.15"/>
    <row r="1431" ht="28.5" customHeight="1" x14ac:dyDescent="0.15"/>
    <row r="1432" ht="28.5" customHeight="1" x14ac:dyDescent="0.15"/>
    <row r="1433" ht="28.5" customHeight="1" x14ac:dyDescent="0.15"/>
    <row r="1434" ht="28.5" customHeight="1" x14ac:dyDescent="0.15"/>
    <row r="1435" ht="28.5" customHeight="1" x14ac:dyDescent="0.15"/>
    <row r="1436" ht="28.5" customHeight="1" x14ac:dyDescent="0.15"/>
    <row r="1437" ht="28.5" customHeight="1" x14ac:dyDescent="0.15"/>
    <row r="1438" ht="28.5" customHeight="1" x14ac:dyDescent="0.15"/>
    <row r="1439" ht="28.5" customHeight="1" x14ac:dyDescent="0.15"/>
    <row r="1440" ht="28.5" customHeight="1" x14ac:dyDescent="0.15"/>
    <row r="1441" ht="28.5" customHeight="1" x14ac:dyDescent="0.15"/>
    <row r="1442" ht="28.5" customHeight="1" x14ac:dyDescent="0.15"/>
    <row r="1443" ht="28.5" customHeight="1" x14ac:dyDescent="0.15"/>
    <row r="1444" ht="28.5" customHeight="1" x14ac:dyDescent="0.15"/>
    <row r="1445" ht="28.5" customHeight="1" x14ac:dyDescent="0.15"/>
    <row r="1446" ht="28.5" customHeight="1" x14ac:dyDescent="0.15"/>
    <row r="1447" ht="28.5" customHeight="1" x14ac:dyDescent="0.15"/>
    <row r="1448" ht="28.5" customHeight="1" x14ac:dyDescent="0.15"/>
    <row r="1449" ht="28.5" customHeight="1" x14ac:dyDescent="0.15"/>
    <row r="1450" ht="28.5" customHeight="1" x14ac:dyDescent="0.15"/>
    <row r="1451" ht="28.5" customHeight="1" x14ac:dyDescent="0.15"/>
    <row r="1452" ht="28.5" customHeight="1" x14ac:dyDescent="0.15"/>
    <row r="1453" ht="28.5" customHeight="1" x14ac:dyDescent="0.15"/>
    <row r="1454" ht="28.5" customHeight="1" x14ac:dyDescent="0.15"/>
    <row r="1455" ht="28.5" customHeight="1" x14ac:dyDescent="0.15"/>
    <row r="1456" ht="28.5" customHeight="1" x14ac:dyDescent="0.15"/>
    <row r="1457" ht="28.5" customHeight="1" x14ac:dyDescent="0.15"/>
    <row r="1458" ht="28.5" customHeight="1" x14ac:dyDescent="0.15"/>
    <row r="1459" ht="28.5" customHeight="1" x14ac:dyDescent="0.15"/>
    <row r="1460" ht="28.5" customHeight="1" x14ac:dyDescent="0.15"/>
    <row r="1461" ht="28.5" customHeight="1" x14ac:dyDescent="0.15"/>
    <row r="1462" ht="28.5" customHeight="1" x14ac:dyDescent="0.15"/>
    <row r="1463" ht="28.5" customHeight="1" x14ac:dyDescent="0.15"/>
    <row r="1464" ht="28.5" customHeight="1" x14ac:dyDescent="0.15"/>
    <row r="1465" ht="28.5" customHeight="1" x14ac:dyDescent="0.15"/>
    <row r="1466" ht="28.5" customHeight="1" x14ac:dyDescent="0.15"/>
    <row r="1467" ht="28.5" customHeight="1" x14ac:dyDescent="0.15"/>
    <row r="1468" ht="28.5" customHeight="1" x14ac:dyDescent="0.15"/>
    <row r="1469" ht="28.5" customHeight="1" x14ac:dyDescent="0.15"/>
    <row r="1470" ht="28.5" customHeight="1" x14ac:dyDescent="0.15"/>
    <row r="1471" ht="28.5" customHeight="1" x14ac:dyDescent="0.15"/>
    <row r="1472" ht="28.5" customHeight="1" x14ac:dyDescent="0.15"/>
    <row r="1473" ht="28.5" customHeight="1" x14ac:dyDescent="0.15"/>
    <row r="1474" ht="28.5" customHeight="1" x14ac:dyDescent="0.15"/>
    <row r="1475" ht="28.5" customHeight="1" x14ac:dyDescent="0.15"/>
    <row r="1476" ht="28.5" customHeight="1" x14ac:dyDescent="0.15"/>
    <row r="1477" ht="28.5" customHeight="1" x14ac:dyDescent="0.15"/>
    <row r="1478" ht="28.5" customHeight="1" x14ac:dyDescent="0.15"/>
    <row r="1479" ht="28.5" customHeight="1" x14ac:dyDescent="0.15"/>
    <row r="1480" ht="28.5" customHeight="1" x14ac:dyDescent="0.15"/>
    <row r="1481" ht="28.5" customHeight="1" x14ac:dyDescent="0.15"/>
    <row r="1482" ht="28.5" customHeight="1" x14ac:dyDescent="0.15"/>
    <row r="1483" ht="28.5" customHeight="1" x14ac:dyDescent="0.15"/>
    <row r="1484" ht="28.5" customHeight="1" x14ac:dyDescent="0.15"/>
    <row r="1485" ht="28.5" customHeight="1" x14ac:dyDescent="0.15"/>
    <row r="1486" ht="28.5" customHeight="1" x14ac:dyDescent="0.15"/>
    <row r="1487" ht="28.5" customHeight="1" x14ac:dyDescent="0.15"/>
    <row r="1488" ht="28.5" customHeight="1" x14ac:dyDescent="0.15"/>
    <row r="1489" ht="28.5" customHeight="1" x14ac:dyDescent="0.15"/>
    <row r="1490" ht="28.5" customHeight="1" x14ac:dyDescent="0.15"/>
    <row r="1491" ht="28.5" customHeight="1" x14ac:dyDescent="0.15"/>
    <row r="1492" ht="28.5" customHeight="1" x14ac:dyDescent="0.15"/>
    <row r="1493" ht="28.5" customHeight="1" x14ac:dyDescent="0.15"/>
    <row r="1494" ht="28.5" customHeight="1" x14ac:dyDescent="0.15"/>
    <row r="1495" ht="28.5" customHeight="1" x14ac:dyDescent="0.15"/>
    <row r="1496" ht="28.5" customHeight="1" x14ac:dyDescent="0.15"/>
    <row r="1497" ht="28.5" customHeight="1" x14ac:dyDescent="0.15"/>
    <row r="1498" ht="28.5" customHeight="1" x14ac:dyDescent="0.15"/>
    <row r="1499" ht="28.5" customHeight="1" x14ac:dyDescent="0.15"/>
    <row r="1500" ht="28.5" customHeight="1" x14ac:dyDescent="0.15"/>
    <row r="1501" ht="28.5" customHeight="1" x14ac:dyDescent="0.15"/>
    <row r="1502" ht="28.5" customHeight="1" x14ac:dyDescent="0.15"/>
    <row r="1503" ht="28.5" customHeight="1" x14ac:dyDescent="0.15"/>
    <row r="1504" ht="28.5" customHeight="1" x14ac:dyDescent="0.15"/>
    <row r="1505" ht="28.5" customHeight="1" x14ac:dyDescent="0.15"/>
    <row r="1506" ht="28.5" customHeight="1" x14ac:dyDescent="0.15"/>
    <row r="1507" ht="28.5" customHeight="1" x14ac:dyDescent="0.15"/>
    <row r="1508" ht="28.5" customHeight="1" x14ac:dyDescent="0.15"/>
    <row r="1509" ht="28.5" customHeight="1" x14ac:dyDescent="0.15"/>
    <row r="1510" ht="28.5" customHeight="1" x14ac:dyDescent="0.15"/>
    <row r="1511" ht="28.5" customHeight="1" x14ac:dyDescent="0.15"/>
    <row r="1512" ht="28.5" customHeight="1" x14ac:dyDescent="0.15"/>
    <row r="1513" ht="28.5" customHeight="1" x14ac:dyDescent="0.15"/>
    <row r="1514" ht="28.5" customHeight="1" x14ac:dyDescent="0.15"/>
    <row r="1515" ht="28.5" customHeight="1" x14ac:dyDescent="0.15"/>
    <row r="1516" ht="28.5" customHeight="1" x14ac:dyDescent="0.15"/>
    <row r="1517" ht="28.5" customHeight="1" x14ac:dyDescent="0.15"/>
    <row r="1518" ht="28.5" customHeight="1" x14ac:dyDescent="0.15"/>
    <row r="1519" ht="28.5" customHeight="1" x14ac:dyDescent="0.15"/>
    <row r="1520" ht="28.5" customHeight="1" x14ac:dyDescent="0.15"/>
    <row r="1521" ht="28.5" customHeight="1" x14ac:dyDescent="0.15"/>
    <row r="1522" ht="28.5" customHeight="1" x14ac:dyDescent="0.15"/>
    <row r="1523" ht="28.5" customHeight="1" x14ac:dyDescent="0.15"/>
    <row r="1524" ht="28.5" customHeight="1" x14ac:dyDescent="0.15"/>
    <row r="1525" ht="28.5" customHeight="1" x14ac:dyDescent="0.15"/>
    <row r="1526" ht="28.5" customHeight="1" x14ac:dyDescent="0.15"/>
    <row r="1527" ht="28.5" customHeight="1" x14ac:dyDescent="0.15"/>
    <row r="1528" ht="28.5" customHeight="1" x14ac:dyDescent="0.15"/>
    <row r="1529" ht="28.5" customHeight="1" x14ac:dyDescent="0.15"/>
    <row r="1530" ht="28.5" customHeight="1" x14ac:dyDescent="0.15"/>
    <row r="1531" ht="28.5" customHeight="1" x14ac:dyDescent="0.15"/>
    <row r="1532" ht="28.5" customHeight="1" x14ac:dyDescent="0.15"/>
    <row r="1533" ht="28.5" customHeight="1" x14ac:dyDescent="0.15"/>
    <row r="1534" ht="28.5" customHeight="1" x14ac:dyDescent="0.15"/>
    <row r="1535" ht="28.5" customHeight="1" x14ac:dyDescent="0.15"/>
    <row r="1536" ht="28.5" customHeight="1" x14ac:dyDescent="0.15"/>
    <row r="1537" ht="28.5" customHeight="1" x14ac:dyDescent="0.15"/>
    <row r="1538" ht="28.5" customHeight="1" x14ac:dyDescent="0.15"/>
    <row r="1539" ht="28.5" customHeight="1" x14ac:dyDescent="0.15"/>
    <row r="1540" ht="28.5" customHeight="1" x14ac:dyDescent="0.15"/>
    <row r="1541" ht="28.5" customHeight="1" x14ac:dyDescent="0.15"/>
    <row r="1542" ht="28.5" customHeight="1" x14ac:dyDescent="0.15"/>
    <row r="1543" ht="28.5" customHeight="1" x14ac:dyDescent="0.15"/>
    <row r="1544" ht="28.5" customHeight="1" x14ac:dyDescent="0.15"/>
    <row r="1545" ht="28.5" customHeight="1" x14ac:dyDescent="0.15"/>
    <row r="1546" ht="28.5" customHeight="1" x14ac:dyDescent="0.15"/>
    <row r="1547" ht="28.5" customHeight="1" x14ac:dyDescent="0.15"/>
    <row r="1548" ht="28.5" customHeight="1" x14ac:dyDescent="0.15"/>
    <row r="1549" ht="28.5" customHeight="1" x14ac:dyDescent="0.15"/>
    <row r="1550" ht="28.5" customHeight="1" x14ac:dyDescent="0.15"/>
    <row r="1551" ht="28.5" customHeight="1" x14ac:dyDescent="0.15"/>
    <row r="1552" ht="28.5" customHeight="1" x14ac:dyDescent="0.15"/>
    <row r="1553" ht="28.5" customHeight="1" x14ac:dyDescent="0.15"/>
    <row r="1554" ht="28.5" customHeight="1" x14ac:dyDescent="0.15"/>
    <row r="1555" ht="28.5" customHeight="1" x14ac:dyDescent="0.15"/>
    <row r="1556" ht="28.5" customHeight="1" x14ac:dyDescent="0.15"/>
    <row r="1557" ht="28.5" customHeight="1" x14ac:dyDescent="0.15"/>
    <row r="1558" ht="28.5" customHeight="1" x14ac:dyDescent="0.15"/>
    <row r="1559" ht="28.5" customHeight="1" x14ac:dyDescent="0.15"/>
    <row r="1560" ht="28.5" customHeight="1" x14ac:dyDescent="0.15"/>
    <row r="1561" ht="28.5" customHeight="1" x14ac:dyDescent="0.15"/>
    <row r="1562" ht="28.5" customHeight="1" x14ac:dyDescent="0.15"/>
    <row r="1563" ht="28.5" customHeight="1" x14ac:dyDescent="0.15"/>
    <row r="1564" ht="28.5" customHeight="1" x14ac:dyDescent="0.15"/>
    <row r="1565" ht="28.5" customHeight="1" x14ac:dyDescent="0.15"/>
    <row r="1566" ht="28.5" customHeight="1" x14ac:dyDescent="0.15"/>
    <row r="1567" ht="28.5" customHeight="1" x14ac:dyDescent="0.15"/>
    <row r="1568" ht="28.5" customHeight="1" x14ac:dyDescent="0.15"/>
    <row r="1569" ht="28.5" customHeight="1" x14ac:dyDescent="0.15"/>
    <row r="1570" ht="28.5" customHeight="1" x14ac:dyDescent="0.15"/>
    <row r="1571" ht="28.5" customHeight="1" x14ac:dyDescent="0.15"/>
    <row r="1572" ht="28.5" customHeight="1" x14ac:dyDescent="0.15"/>
    <row r="1573" ht="28.5" customHeight="1" x14ac:dyDescent="0.15"/>
    <row r="1574" ht="28.5" customHeight="1" x14ac:dyDescent="0.15"/>
    <row r="1575" ht="28.5" customHeight="1" x14ac:dyDescent="0.15"/>
    <row r="1576" ht="28.5" customHeight="1" x14ac:dyDescent="0.15"/>
    <row r="1577" ht="28.5" customHeight="1" x14ac:dyDescent="0.15"/>
    <row r="1578" ht="28.5" customHeight="1" x14ac:dyDescent="0.15"/>
    <row r="1579" ht="28.5" customHeight="1" x14ac:dyDescent="0.15"/>
    <row r="1580" ht="28.5" customHeight="1" x14ac:dyDescent="0.15"/>
    <row r="1581" ht="28.5" customHeight="1" x14ac:dyDescent="0.15"/>
    <row r="1582" ht="28.5" customHeight="1" x14ac:dyDescent="0.15"/>
    <row r="1583" ht="28.5" customHeight="1" x14ac:dyDescent="0.15"/>
    <row r="1584" ht="28.5" customHeight="1" x14ac:dyDescent="0.15"/>
    <row r="1585" ht="28.5" customHeight="1" x14ac:dyDescent="0.15"/>
    <row r="1586" ht="28.5" customHeight="1" x14ac:dyDescent="0.15"/>
    <row r="1587" ht="28.5" customHeight="1" x14ac:dyDescent="0.15"/>
    <row r="1588" ht="28.5" customHeight="1" x14ac:dyDescent="0.15"/>
    <row r="1589" ht="28.5" customHeight="1" x14ac:dyDescent="0.15"/>
    <row r="1590" ht="28.5" customHeight="1" x14ac:dyDescent="0.15"/>
    <row r="1591" ht="28.5" customHeight="1" x14ac:dyDescent="0.15"/>
    <row r="1592" ht="28.5" customHeight="1" x14ac:dyDescent="0.15"/>
    <row r="1593" ht="28.5" customHeight="1" x14ac:dyDescent="0.15"/>
    <row r="1594" ht="28.5" customHeight="1" x14ac:dyDescent="0.15"/>
    <row r="1595" ht="28.5" customHeight="1" x14ac:dyDescent="0.15"/>
    <row r="1596" ht="28.5" customHeight="1" x14ac:dyDescent="0.15"/>
    <row r="1597" ht="28.5" customHeight="1" x14ac:dyDescent="0.15"/>
    <row r="1598" ht="28.5" customHeight="1" x14ac:dyDescent="0.15"/>
    <row r="1599" ht="28.5" customHeight="1" x14ac:dyDescent="0.15"/>
    <row r="1600" ht="28.5" customHeight="1" x14ac:dyDescent="0.15"/>
    <row r="1601" ht="28.5" customHeight="1" x14ac:dyDescent="0.15"/>
    <row r="1602" ht="28.5" customHeight="1" x14ac:dyDescent="0.15"/>
    <row r="1603" ht="28.5" customHeight="1" x14ac:dyDescent="0.15"/>
    <row r="1604" ht="28.5" customHeight="1" x14ac:dyDescent="0.15"/>
    <row r="1605" ht="28.5" customHeight="1" x14ac:dyDescent="0.15"/>
    <row r="1606" ht="28.5" customHeight="1" x14ac:dyDescent="0.15"/>
    <row r="1607" ht="28.5" customHeight="1" x14ac:dyDescent="0.15"/>
    <row r="1608" ht="28.5" customHeight="1" x14ac:dyDescent="0.15"/>
    <row r="1609" ht="28.5" customHeight="1" x14ac:dyDescent="0.15"/>
    <row r="1610" ht="28.5" customHeight="1" x14ac:dyDescent="0.15"/>
    <row r="1611" ht="28.5" customHeight="1" x14ac:dyDescent="0.15"/>
    <row r="1612" ht="28.5" customHeight="1" x14ac:dyDescent="0.15"/>
    <row r="1613" ht="28.5" customHeight="1" x14ac:dyDescent="0.15"/>
    <row r="1614" ht="28.5" customHeight="1" x14ac:dyDescent="0.15"/>
    <row r="1615" ht="28.5" customHeight="1" x14ac:dyDescent="0.15"/>
    <row r="1616" ht="28.5" customHeight="1" x14ac:dyDescent="0.15"/>
    <row r="1617" ht="28.5" customHeight="1" x14ac:dyDescent="0.15"/>
    <row r="1618" ht="28.5" customHeight="1" x14ac:dyDescent="0.15"/>
    <row r="1619" ht="28.5" customHeight="1" x14ac:dyDescent="0.15"/>
    <row r="1620" ht="28.5" customHeight="1" x14ac:dyDescent="0.15"/>
    <row r="1621" ht="28.5" customHeight="1" x14ac:dyDescent="0.15"/>
    <row r="1622" ht="28.5" customHeight="1" x14ac:dyDescent="0.15"/>
    <row r="1623" ht="28.5" customHeight="1" x14ac:dyDescent="0.15"/>
    <row r="1624" ht="28.5" customHeight="1" x14ac:dyDescent="0.15"/>
    <row r="1625" ht="28.5" customHeight="1" x14ac:dyDescent="0.15"/>
    <row r="1626" ht="28.5" customHeight="1" x14ac:dyDescent="0.15"/>
    <row r="1627" ht="28.5" customHeight="1" x14ac:dyDescent="0.15"/>
    <row r="1628" ht="28.5" customHeight="1" x14ac:dyDescent="0.15"/>
    <row r="1629" ht="28.5" customHeight="1" x14ac:dyDescent="0.15"/>
    <row r="1630" ht="28.5" customHeight="1" x14ac:dyDescent="0.15"/>
    <row r="1631" ht="28.5" customHeight="1" x14ac:dyDescent="0.15"/>
    <row r="1632" ht="28.5" customHeight="1" x14ac:dyDescent="0.15"/>
    <row r="1633" ht="28.5" customHeight="1" x14ac:dyDescent="0.15"/>
    <row r="1634" ht="28.5" customHeight="1" x14ac:dyDescent="0.15"/>
    <row r="1635" ht="28.5" customHeight="1" x14ac:dyDescent="0.15"/>
    <row r="1636" ht="28.5" customHeight="1" x14ac:dyDescent="0.15"/>
    <row r="1637" ht="28.5" customHeight="1" x14ac:dyDescent="0.15"/>
    <row r="1638" ht="28.5" customHeight="1" x14ac:dyDescent="0.15"/>
    <row r="1639" ht="28.5" customHeight="1" x14ac:dyDescent="0.15"/>
    <row r="1640" ht="28.5" customHeight="1" x14ac:dyDescent="0.15"/>
    <row r="1641" ht="28.5" customHeight="1" x14ac:dyDescent="0.15"/>
    <row r="1642" ht="28.5" customHeight="1" x14ac:dyDescent="0.15"/>
    <row r="1643" ht="28.5" customHeight="1" x14ac:dyDescent="0.15"/>
    <row r="1644" ht="28.5" customHeight="1" x14ac:dyDescent="0.15"/>
    <row r="1645" ht="28.5" customHeight="1" x14ac:dyDescent="0.15"/>
    <row r="1646" ht="28.5" customHeight="1" x14ac:dyDescent="0.15"/>
    <row r="1647" ht="28.5" customHeight="1" x14ac:dyDescent="0.15"/>
    <row r="1648" ht="28.5" customHeight="1" x14ac:dyDescent="0.15"/>
    <row r="1649" ht="28.5" customHeight="1" x14ac:dyDescent="0.15"/>
    <row r="1650" ht="28.5" customHeight="1" x14ac:dyDescent="0.15"/>
    <row r="1651" ht="28.5" customHeight="1" x14ac:dyDescent="0.15"/>
    <row r="1652" ht="28.5" customHeight="1" x14ac:dyDescent="0.15"/>
    <row r="1653" ht="28.5" customHeight="1" x14ac:dyDescent="0.15"/>
    <row r="1654" ht="28.5" customHeight="1" x14ac:dyDescent="0.15"/>
    <row r="1655" ht="28.5" customHeight="1" x14ac:dyDescent="0.15"/>
    <row r="1656" ht="28.5" customHeight="1" x14ac:dyDescent="0.15"/>
    <row r="1657" ht="28.5" customHeight="1" x14ac:dyDescent="0.15"/>
    <row r="1658" ht="28.5" customHeight="1" x14ac:dyDescent="0.15"/>
    <row r="1659" ht="28.5" customHeight="1" x14ac:dyDescent="0.15"/>
    <row r="1660" ht="28.5" customHeight="1" x14ac:dyDescent="0.15"/>
    <row r="1661" ht="28.5" customHeight="1" x14ac:dyDescent="0.15"/>
    <row r="1662" ht="28.5" customHeight="1" x14ac:dyDescent="0.15"/>
    <row r="1663" ht="28.5" customHeight="1" x14ac:dyDescent="0.15"/>
    <row r="1664" ht="28.5" customHeight="1" x14ac:dyDescent="0.15"/>
    <row r="1665" ht="28.5" customHeight="1" x14ac:dyDescent="0.15"/>
    <row r="1666" ht="28.5" customHeight="1" x14ac:dyDescent="0.15"/>
    <row r="1667" ht="28.5" customHeight="1" x14ac:dyDescent="0.15"/>
    <row r="1668" ht="28.5" customHeight="1" x14ac:dyDescent="0.15"/>
    <row r="1669" ht="28.5" customHeight="1" x14ac:dyDescent="0.15"/>
    <row r="1670" ht="28.5" customHeight="1" x14ac:dyDescent="0.15"/>
    <row r="1671" ht="28.5" customHeight="1" x14ac:dyDescent="0.15"/>
    <row r="1672" ht="28.5" customHeight="1" x14ac:dyDescent="0.15"/>
    <row r="1673" ht="28.5" customHeight="1" x14ac:dyDescent="0.15"/>
    <row r="1674" ht="28.5" customHeight="1" x14ac:dyDescent="0.15"/>
    <row r="1675" ht="28.5" customHeight="1" x14ac:dyDescent="0.15"/>
    <row r="1676" ht="28.5" customHeight="1" x14ac:dyDescent="0.15"/>
    <row r="1677" ht="28.5" customHeight="1" x14ac:dyDescent="0.15"/>
    <row r="1678" ht="28.5" customHeight="1" x14ac:dyDescent="0.15"/>
    <row r="1679" ht="28.5" customHeight="1" x14ac:dyDescent="0.15"/>
    <row r="1680" ht="28.5" customHeight="1" x14ac:dyDescent="0.15"/>
    <row r="1681" ht="28.5" customHeight="1" x14ac:dyDescent="0.15"/>
    <row r="1682" ht="28.5" customHeight="1" x14ac:dyDescent="0.15"/>
    <row r="1683" ht="28.5" customHeight="1" x14ac:dyDescent="0.15"/>
    <row r="1684" ht="28.5" customHeight="1" x14ac:dyDescent="0.15"/>
    <row r="1685" ht="28.5" customHeight="1" x14ac:dyDescent="0.15"/>
    <row r="1686" ht="28.5" customHeight="1" x14ac:dyDescent="0.15"/>
    <row r="1687" ht="28.5" customHeight="1" x14ac:dyDescent="0.15"/>
    <row r="1688" ht="28.5" customHeight="1" x14ac:dyDescent="0.15"/>
    <row r="1689" ht="28.5" customHeight="1" x14ac:dyDescent="0.15"/>
    <row r="1690" ht="28.5" customHeight="1" x14ac:dyDescent="0.15"/>
    <row r="1691" ht="28.5" customHeight="1" x14ac:dyDescent="0.15"/>
    <row r="1692" ht="28.5" customHeight="1" x14ac:dyDescent="0.15"/>
    <row r="1693" ht="28.5" customHeight="1" x14ac:dyDescent="0.15"/>
    <row r="1694" ht="28.5" customHeight="1" x14ac:dyDescent="0.15"/>
    <row r="1695" ht="28.5" customHeight="1" x14ac:dyDescent="0.15"/>
    <row r="1696" ht="28.5" customHeight="1" x14ac:dyDescent="0.15"/>
    <row r="1697" ht="28.5" customHeight="1" x14ac:dyDescent="0.15"/>
    <row r="1698" ht="28.5" customHeight="1" x14ac:dyDescent="0.15"/>
    <row r="1699" ht="28.5" customHeight="1" x14ac:dyDescent="0.15"/>
    <row r="1700" ht="28.5" customHeight="1" x14ac:dyDescent="0.15"/>
    <row r="1701" ht="28.5" customHeight="1" x14ac:dyDescent="0.15"/>
    <row r="1702" ht="28.5" customHeight="1" x14ac:dyDescent="0.15"/>
    <row r="1703" ht="28.5" customHeight="1" x14ac:dyDescent="0.15"/>
    <row r="1704" ht="28.5" customHeight="1" x14ac:dyDescent="0.15"/>
    <row r="1705" ht="28.5" customHeight="1" x14ac:dyDescent="0.15"/>
    <row r="1706" ht="28.5" customHeight="1" x14ac:dyDescent="0.15"/>
    <row r="1707" ht="28.5" customHeight="1" x14ac:dyDescent="0.15"/>
    <row r="1708" ht="28.5" customHeight="1" x14ac:dyDescent="0.15"/>
    <row r="1709" ht="28.5" customHeight="1" x14ac:dyDescent="0.15"/>
    <row r="1710" ht="28.5" customHeight="1" x14ac:dyDescent="0.15"/>
    <row r="1711" ht="28.5" customHeight="1" x14ac:dyDescent="0.15"/>
    <row r="1712" ht="28.5" customHeight="1" x14ac:dyDescent="0.15"/>
    <row r="1713" ht="28.5" customHeight="1" x14ac:dyDescent="0.15"/>
    <row r="1714" ht="28.5" customHeight="1" x14ac:dyDescent="0.15"/>
    <row r="1715" ht="28.5" customHeight="1" x14ac:dyDescent="0.15"/>
    <row r="1716" ht="28.5" customHeight="1" x14ac:dyDescent="0.15"/>
    <row r="1717" ht="28.5" customHeight="1" x14ac:dyDescent="0.15"/>
    <row r="1718" ht="28.5" customHeight="1" x14ac:dyDescent="0.15"/>
    <row r="1719" ht="28.5" customHeight="1" x14ac:dyDescent="0.15"/>
    <row r="1720" ht="28.5" customHeight="1" x14ac:dyDescent="0.15"/>
    <row r="1721" ht="28.5" customHeight="1" x14ac:dyDescent="0.15"/>
    <row r="1722" ht="28.5" customHeight="1" x14ac:dyDescent="0.15"/>
    <row r="1723" ht="28.5" customHeight="1" x14ac:dyDescent="0.15"/>
    <row r="1724" ht="28.5" customHeight="1" x14ac:dyDescent="0.15"/>
    <row r="1725" ht="28.5" customHeight="1" x14ac:dyDescent="0.15"/>
    <row r="1726" ht="28.5" customHeight="1" x14ac:dyDescent="0.15"/>
    <row r="1727" ht="28.5" customHeight="1" x14ac:dyDescent="0.15"/>
    <row r="1728" ht="28.5" customHeight="1" x14ac:dyDescent="0.15"/>
    <row r="1729" ht="28.5" customHeight="1" x14ac:dyDescent="0.15"/>
    <row r="1730" ht="28.5" customHeight="1" x14ac:dyDescent="0.15"/>
    <row r="1731" ht="28.5" customHeight="1" x14ac:dyDescent="0.15"/>
    <row r="1732" ht="28.5" customHeight="1" x14ac:dyDescent="0.15"/>
    <row r="1733" ht="28.5" customHeight="1" x14ac:dyDescent="0.15"/>
    <row r="1734" ht="28.5" customHeight="1" x14ac:dyDescent="0.15"/>
    <row r="1735" ht="28.5" customHeight="1" x14ac:dyDescent="0.15"/>
    <row r="1736" ht="28.5" customHeight="1" x14ac:dyDescent="0.15"/>
    <row r="1737" ht="28.5" customHeight="1" x14ac:dyDescent="0.15"/>
    <row r="1738" ht="28.5" customHeight="1" x14ac:dyDescent="0.15"/>
    <row r="1739" ht="28.5" customHeight="1" x14ac:dyDescent="0.15"/>
    <row r="1740" ht="28.5" customHeight="1" x14ac:dyDescent="0.15"/>
    <row r="1741" ht="28.5" customHeight="1" x14ac:dyDescent="0.15"/>
    <row r="1742" ht="28.5" customHeight="1" x14ac:dyDescent="0.15"/>
    <row r="1743" ht="28.5" customHeight="1" x14ac:dyDescent="0.15"/>
    <row r="1744" ht="28.5" customHeight="1" x14ac:dyDescent="0.15"/>
    <row r="1745" ht="28.5" customHeight="1" x14ac:dyDescent="0.15"/>
    <row r="1746" ht="28.5" customHeight="1" x14ac:dyDescent="0.15"/>
    <row r="1747" ht="28.5" customHeight="1" x14ac:dyDescent="0.15"/>
    <row r="1748" ht="28.5" customHeight="1" x14ac:dyDescent="0.15"/>
    <row r="1749" ht="28.5" customHeight="1" x14ac:dyDescent="0.15"/>
    <row r="1750" ht="28.5" customHeight="1" x14ac:dyDescent="0.15"/>
    <row r="1751" ht="28.5" customHeight="1" x14ac:dyDescent="0.15"/>
    <row r="1752" ht="28.5" customHeight="1" x14ac:dyDescent="0.15"/>
    <row r="1753" ht="28.5" customHeight="1" x14ac:dyDescent="0.15"/>
    <row r="1754" ht="28.5" customHeight="1" x14ac:dyDescent="0.15"/>
    <row r="1755" ht="28.5" customHeight="1" x14ac:dyDescent="0.15"/>
    <row r="1756" ht="28.5" customHeight="1" x14ac:dyDescent="0.15"/>
    <row r="1757" ht="28.5" customHeight="1" x14ac:dyDescent="0.15"/>
    <row r="1758" ht="28.5" customHeight="1" x14ac:dyDescent="0.15"/>
    <row r="1759" ht="28.5" customHeight="1" x14ac:dyDescent="0.15"/>
    <row r="1760" ht="28.5" customHeight="1" x14ac:dyDescent="0.15"/>
    <row r="1761" ht="28.5" customHeight="1" x14ac:dyDescent="0.15"/>
    <row r="1762" ht="28.5" customHeight="1" x14ac:dyDescent="0.15"/>
    <row r="1763" ht="28.5" customHeight="1" x14ac:dyDescent="0.15"/>
    <row r="1764" ht="28.5" customHeight="1" x14ac:dyDescent="0.15"/>
    <row r="1765" ht="28.5" customHeight="1" x14ac:dyDescent="0.15"/>
    <row r="1766" ht="28.5" customHeight="1" x14ac:dyDescent="0.15"/>
    <row r="1767" ht="28.5" customHeight="1" x14ac:dyDescent="0.15"/>
    <row r="1768" ht="28.5" customHeight="1" x14ac:dyDescent="0.15"/>
    <row r="1769" ht="28.5" customHeight="1" x14ac:dyDescent="0.15"/>
    <row r="1770" ht="28.5" customHeight="1" x14ac:dyDescent="0.15"/>
    <row r="1771" ht="28.5" customHeight="1" x14ac:dyDescent="0.15"/>
    <row r="1772" ht="28.5" customHeight="1" x14ac:dyDescent="0.15"/>
    <row r="1773" ht="28.5" customHeight="1" x14ac:dyDescent="0.15"/>
    <row r="1774" ht="28.5" customHeight="1" x14ac:dyDescent="0.15"/>
    <row r="1775" ht="28.5" customHeight="1" x14ac:dyDescent="0.15"/>
    <row r="1776" ht="28.5" customHeight="1" x14ac:dyDescent="0.15"/>
    <row r="1777" ht="28.5" customHeight="1" x14ac:dyDescent="0.15"/>
    <row r="1778" ht="28.5" customHeight="1" x14ac:dyDescent="0.15"/>
    <row r="1779" ht="28.5" customHeight="1" x14ac:dyDescent="0.15"/>
    <row r="1780" ht="28.5" customHeight="1" x14ac:dyDescent="0.15"/>
    <row r="1781" ht="28.5" customHeight="1" x14ac:dyDescent="0.15"/>
    <row r="1782" ht="28.5" customHeight="1" x14ac:dyDescent="0.15"/>
    <row r="1783" ht="28.5" customHeight="1" x14ac:dyDescent="0.15"/>
    <row r="1784" ht="28.5" customHeight="1" x14ac:dyDescent="0.15"/>
    <row r="1785" ht="28.5" customHeight="1" x14ac:dyDescent="0.15"/>
    <row r="1786" ht="28.5" customHeight="1" x14ac:dyDescent="0.15"/>
    <row r="1787" ht="28.5" customHeight="1" x14ac:dyDescent="0.15"/>
    <row r="1788" ht="28.5" customHeight="1" x14ac:dyDescent="0.15"/>
    <row r="1789" ht="28.5" customHeight="1" x14ac:dyDescent="0.15"/>
    <row r="1790" ht="28.5" customHeight="1" x14ac:dyDescent="0.15"/>
    <row r="1791" ht="28.5" customHeight="1" x14ac:dyDescent="0.15"/>
    <row r="1792" ht="28.5" customHeight="1" x14ac:dyDescent="0.15"/>
    <row r="1793" ht="28.5" customHeight="1" x14ac:dyDescent="0.15"/>
    <row r="1794" ht="28.5" customHeight="1" x14ac:dyDescent="0.15"/>
    <row r="1795" ht="28.5" customHeight="1" x14ac:dyDescent="0.15"/>
    <row r="1796" ht="28.5" customHeight="1" x14ac:dyDescent="0.15"/>
    <row r="1797" ht="28.5" customHeight="1" x14ac:dyDescent="0.15"/>
    <row r="1798" ht="28.5" customHeight="1" x14ac:dyDescent="0.15"/>
    <row r="1799" ht="28.5" customHeight="1" x14ac:dyDescent="0.15"/>
    <row r="1800" ht="28.5" customHeight="1" x14ac:dyDescent="0.15"/>
    <row r="1801" ht="28.5" customHeight="1" x14ac:dyDescent="0.15"/>
    <row r="1802" ht="28.5" customHeight="1" x14ac:dyDescent="0.15"/>
    <row r="1803" ht="28.5" customHeight="1" x14ac:dyDescent="0.15"/>
    <row r="1804" ht="28.5" customHeight="1" x14ac:dyDescent="0.15"/>
    <row r="1805" ht="28.5" customHeight="1" x14ac:dyDescent="0.15"/>
    <row r="1806" ht="28.5" customHeight="1" x14ac:dyDescent="0.15"/>
    <row r="1807" ht="28.5" customHeight="1" x14ac:dyDescent="0.15"/>
    <row r="1808" ht="28.5" customHeight="1" x14ac:dyDescent="0.15"/>
    <row r="1809" ht="28.5" customHeight="1" x14ac:dyDescent="0.15"/>
    <row r="1810" ht="28.5" customHeight="1" x14ac:dyDescent="0.15"/>
    <row r="1811" ht="28.5" customHeight="1" x14ac:dyDescent="0.15"/>
    <row r="1812" ht="28.5" customHeight="1" x14ac:dyDescent="0.15"/>
    <row r="1813" ht="28.5" customHeight="1" x14ac:dyDescent="0.15"/>
    <row r="1814" ht="28.5" customHeight="1" x14ac:dyDescent="0.15"/>
    <row r="1815" ht="28.5" customHeight="1" x14ac:dyDescent="0.15"/>
    <row r="1816" ht="28.5" customHeight="1" x14ac:dyDescent="0.15"/>
    <row r="1817" ht="28.5" customHeight="1" x14ac:dyDescent="0.15"/>
    <row r="1818" ht="28.5" customHeight="1" x14ac:dyDescent="0.15"/>
    <row r="1819" ht="28.5" customHeight="1" x14ac:dyDescent="0.15"/>
    <row r="1820" ht="28.5" customHeight="1" x14ac:dyDescent="0.15"/>
    <row r="1821" ht="28.5" customHeight="1" x14ac:dyDescent="0.15"/>
    <row r="1822" ht="28.5" customHeight="1" x14ac:dyDescent="0.15"/>
    <row r="1823" ht="28.5" customHeight="1" x14ac:dyDescent="0.15"/>
    <row r="1824" ht="28.5" customHeight="1" x14ac:dyDescent="0.15"/>
    <row r="1825" ht="28.5" customHeight="1" x14ac:dyDescent="0.15"/>
    <row r="1826" ht="28.5" customHeight="1" x14ac:dyDescent="0.15"/>
    <row r="1827" ht="28.5" customHeight="1" x14ac:dyDescent="0.15"/>
    <row r="1828" ht="28.5" customHeight="1" x14ac:dyDescent="0.15"/>
    <row r="1829" ht="28.5" customHeight="1" x14ac:dyDescent="0.15"/>
    <row r="1830" ht="28.5" customHeight="1" x14ac:dyDescent="0.15"/>
    <row r="1831" ht="28.5" customHeight="1" x14ac:dyDescent="0.15"/>
    <row r="1832" ht="28.5" customHeight="1" x14ac:dyDescent="0.15"/>
    <row r="1833" ht="28.5" customHeight="1" x14ac:dyDescent="0.15"/>
    <row r="1834" ht="28.5" customHeight="1" x14ac:dyDescent="0.15"/>
    <row r="1835" ht="28.5" customHeight="1" x14ac:dyDescent="0.15"/>
    <row r="1836" ht="28.5" customHeight="1" x14ac:dyDescent="0.15"/>
    <row r="1837" ht="28.5" customHeight="1" x14ac:dyDescent="0.15"/>
    <row r="1838" ht="28.5" customHeight="1" x14ac:dyDescent="0.15"/>
    <row r="1839" ht="28.5" customHeight="1" x14ac:dyDescent="0.15"/>
    <row r="1840" ht="28.5" customHeight="1" x14ac:dyDescent="0.15"/>
    <row r="1841" ht="28.5" customHeight="1" x14ac:dyDescent="0.15"/>
    <row r="1842" ht="28.5" customHeight="1" x14ac:dyDescent="0.15"/>
    <row r="1843" ht="28.5" customHeight="1" x14ac:dyDescent="0.15"/>
    <row r="1844" ht="28.5" customHeight="1" x14ac:dyDescent="0.15"/>
    <row r="1845" ht="28.5" customHeight="1" x14ac:dyDescent="0.15"/>
    <row r="1846" ht="28.5" customHeight="1" x14ac:dyDescent="0.15"/>
    <row r="1847" ht="28.5" customHeight="1" x14ac:dyDescent="0.15"/>
    <row r="1848" ht="28.5" customHeight="1" x14ac:dyDescent="0.15"/>
    <row r="1849" ht="28.5" customHeight="1" x14ac:dyDescent="0.15"/>
    <row r="1850" ht="28.5" customHeight="1" x14ac:dyDescent="0.15"/>
    <row r="1851" ht="28.5" customHeight="1" x14ac:dyDescent="0.15"/>
    <row r="1852" ht="28.5" customHeight="1" x14ac:dyDescent="0.15"/>
    <row r="1853" ht="28.5" customHeight="1" x14ac:dyDescent="0.15"/>
    <row r="1854" ht="28.5" customHeight="1" x14ac:dyDescent="0.15"/>
    <row r="1855" ht="28.5" customHeight="1" x14ac:dyDescent="0.15"/>
    <row r="1856" ht="28.5" customHeight="1" x14ac:dyDescent="0.15"/>
    <row r="1857" ht="28.5" customHeight="1" x14ac:dyDescent="0.15"/>
    <row r="1858" ht="28.5" customHeight="1" x14ac:dyDescent="0.15"/>
    <row r="1859" ht="28.5" customHeight="1" x14ac:dyDescent="0.15"/>
    <row r="1860" ht="28.5" customHeight="1" x14ac:dyDescent="0.15"/>
    <row r="1861" ht="28.5" customHeight="1" x14ac:dyDescent="0.15"/>
    <row r="1862" ht="28.5" customHeight="1" x14ac:dyDescent="0.15"/>
    <row r="1863" ht="28.5" customHeight="1" x14ac:dyDescent="0.15"/>
    <row r="1864" ht="28.5" customHeight="1" x14ac:dyDescent="0.15"/>
    <row r="1865" ht="28.5" customHeight="1" x14ac:dyDescent="0.15"/>
    <row r="1866" ht="28.5" customHeight="1" x14ac:dyDescent="0.15"/>
    <row r="1867" ht="28.5" customHeight="1" x14ac:dyDescent="0.15"/>
    <row r="1868" ht="28.5" customHeight="1" x14ac:dyDescent="0.15"/>
    <row r="1869" ht="28.5" customHeight="1" x14ac:dyDescent="0.15"/>
    <row r="1870" ht="28.5" customHeight="1" x14ac:dyDescent="0.15"/>
    <row r="1871" ht="28.5" customHeight="1" x14ac:dyDescent="0.15"/>
    <row r="1872" ht="28.5" customHeight="1" x14ac:dyDescent="0.15"/>
    <row r="1873" ht="28.5" customHeight="1" x14ac:dyDescent="0.15"/>
    <row r="1874" ht="28.5" customHeight="1" x14ac:dyDescent="0.15"/>
    <row r="1875" ht="28.5" customHeight="1" x14ac:dyDescent="0.15"/>
    <row r="1876" ht="28.5" customHeight="1" x14ac:dyDescent="0.15"/>
    <row r="1877" ht="28.5" customHeight="1" x14ac:dyDescent="0.15"/>
    <row r="1878" ht="28.5" customHeight="1" x14ac:dyDescent="0.15"/>
    <row r="1879" ht="28.5" customHeight="1" x14ac:dyDescent="0.15"/>
    <row r="1880" ht="28.5" customHeight="1" x14ac:dyDescent="0.15"/>
    <row r="1881" ht="28.5" customHeight="1" x14ac:dyDescent="0.15"/>
    <row r="1882" ht="28.5" customHeight="1" x14ac:dyDescent="0.15"/>
    <row r="1883" ht="28.5" customHeight="1" x14ac:dyDescent="0.15"/>
    <row r="1884" ht="28.5" customHeight="1" x14ac:dyDescent="0.15"/>
    <row r="1885" ht="28.5" customHeight="1" x14ac:dyDescent="0.15"/>
    <row r="1886" ht="28.5" customHeight="1" x14ac:dyDescent="0.15"/>
    <row r="1887" ht="28.5" customHeight="1" x14ac:dyDescent="0.15"/>
    <row r="1888" ht="28.5" customHeight="1" x14ac:dyDescent="0.15"/>
    <row r="1889" ht="28.5" customHeight="1" x14ac:dyDescent="0.15"/>
    <row r="1890" ht="28.5" customHeight="1" x14ac:dyDescent="0.15"/>
    <row r="1891" ht="28.5" customHeight="1" x14ac:dyDescent="0.15"/>
    <row r="1892" ht="28.5" customHeight="1" x14ac:dyDescent="0.15"/>
    <row r="1893" ht="28.5" customHeight="1" x14ac:dyDescent="0.15"/>
    <row r="1894" ht="28.5" customHeight="1" x14ac:dyDescent="0.15"/>
    <row r="1895" ht="28.5" customHeight="1" x14ac:dyDescent="0.15"/>
    <row r="1896" ht="28.5" customHeight="1" x14ac:dyDescent="0.15"/>
    <row r="1897" ht="28.5" customHeight="1" x14ac:dyDescent="0.15"/>
    <row r="1898" ht="28.5" customHeight="1" x14ac:dyDescent="0.15"/>
    <row r="1899" ht="28.5" customHeight="1" x14ac:dyDescent="0.15"/>
    <row r="1900" ht="28.5" customHeight="1" x14ac:dyDescent="0.15"/>
    <row r="1901" ht="28.5" customHeight="1" x14ac:dyDescent="0.15"/>
    <row r="1902" ht="28.5" customHeight="1" x14ac:dyDescent="0.15"/>
    <row r="1903" ht="28.5" customHeight="1" x14ac:dyDescent="0.15"/>
    <row r="1904" ht="28.5" customHeight="1" x14ac:dyDescent="0.15"/>
    <row r="1905" ht="28.5" customHeight="1" x14ac:dyDescent="0.15"/>
    <row r="1906" ht="28.5" customHeight="1" x14ac:dyDescent="0.15"/>
    <row r="1907" ht="28.5" customHeight="1" x14ac:dyDescent="0.15"/>
    <row r="1908" ht="28.5" customHeight="1" x14ac:dyDescent="0.15"/>
    <row r="1909" ht="28.5" customHeight="1" x14ac:dyDescent="0.15"/>
    <row r="1910" ht="28.5" customHeight="1" x14ac:dyDescent="0.15"/>
    <row r="1911" ht="28.5" customHeight="1" x14ac:dyDescent="0.15"/>
    <row r="1912" ht="28.5" customHeight="1" x14ac:dyDescent="0.15"/>
    <row r="1913" ht="28.5" customHeight="1" x14ac:dyDescent="0.15"/>
    <row r="1914" ht="28.5" customHeight="1" x14ac:dyDescent="0.15"/>
    <row r="1915" ht="28.5" customHeight="1" x14ac:dyDescent="0.15"/>
    <row r="1916" ht="28.5" customHeight="1" x14ac:dyDescent="0.15"/>
    <row r="1917" ht="28.5" customHeight="1" x14ac:dyDescent="0.15"/>
    <row r="1918" ht="28.5" customHeight="1" x14ac:dyDescent="0.15"/>
    <row r="1919" ht="28.5" customHeight="1" x14ac:dyDescent="0.15"/>
    <row r="1920" ht="28.5" customHeight="1" x14ac:dyDescent="0.15"/>
    <row r="1921" ht="28.5" customHeight="1" x14ac:dyDescent="0.15"/>
    <row r="1922" ht="28.5" customHeight="1" x14ac:dyDescent="0.15"/>
    <row r="1923" ht="28.5" customHeight="1" x14ac:dyDescent="0.15"/>
    <row r="1924" ht="28.5" customHeight="1" x14ac:dyDescent="0.15"/>
    <row r="1925" ht="28.5" customHeight="1" x14ac:dyDescent="0.15"/>
    <row r="1926" ht="28.5" customHeight="1" x14ac:dyDescent="0.15"/>
    <row r="1927" ht="28.5" customHeight="1" x14ac:dyDescent="0.15"/>
    <row r="1928" ht="28.5" customHeight="1" x14ac:dyDescent="0.15"/>
    <row r="1929" ht="28.5" customHeight="1" x14ac:dyDescent="0.15"/>
    <row r="1930" ht="28.5" customHeight="1" x14ac:dyDescent="0.15"/>
    <row r="1931" ht="28.5" customHeight="1" x14ac:dyDescent="0.15"/>
    <row r="1932" ht="28.5" customHeight="1" x14ac:dyDescent="0.15"/>
    <row r="1933" ht="28.5" customHeight="1" x14ac:dyDescent="0.15"/>
    <row r="1934" ht="28.5" customHeight="1" x14ac:dyDescent="0.15"/>
    <row r="1935" ht="28.5" customHeight="1" x14ac:dyDescent="0.15"/>
    <row r="1936" ht="28.5" customHeight="1" x14ac:dyDescent="0.15"/>
    <row r="1937" ht="28.5" customHeight="1" x14ac:dyDescent="0.15"/>
    <row r="1938" ht="28.5" customHeight="1" x14ac:dyDescent="0.15"/>
    <row r="1939" ht="28.5" customHeight="1" x14ac:dyDescent="0.15"/>
    <row r="1940" ht="28.5" customHeight="1" x14ac:dyDescent="0.15"/>
    <row r="1941" ht="28.5" customHeight="1" x14ac:dyDescent="0.15"/>
    <row r="1942" ht="28.5" customHeight="1" x14ac:dyDescent="0.15"/>
    <row r="1943" ht="28.5" customHeight="1" x14ac:dyDescent="0.15"/>
    <row r="1944" ht="28.5" customHeight="1" x14ac:dyDescent="0.15"/>
    <row r="1945" ht="28.5" customHeight="1" x14ac:dyDescent="0.15"/>
    <row r="1946" ht="28.5" customHeight="1" x14ac:dyDescent="0.15"/>
    <row r="1947" ht="28.5" customHeight="1" x14ac:dyDescent="0.15"/>
    <row r="1948" ht="28.5" customHeight="1" x14ac:dyDescent="0.15"/>
    <row r="1949" ht="28.5" customHeight="1" x14ac:dyDescent="0.15"/>
    <row r="1950" ht="28.5" customHeight="1" x14ac:dyDescent="0.15"/>
    <row r="1951" ht="28.5" customHeight="1" x14ac:dyDescent="0.15"/>
    <row r="1952" ht="28.5" customHeight="1" x14ac:dyDescent="0.15"/>
    <row r="1953" ht="28.5" customHeight="1" x14ac:dyDescent="0.15"/>
    <row r="1954" ht="28.5" customHeight="1" x14ac:dyDescent="0.15"/>
    <row r="1955" ht="28.5" customHeight="1" x14ac:dyDescent="0.15"/>
    <row r="1956" ht="28.5" customHeight="1" x14ac:dyDescent="0.15"/>
    <row r="1957" ht="28.5" customHeight="1" x14ac:dyDescent="0.15"/>
    <row r="1958" ht="28.5" customHeight="1" x14ac:dyDescent="0.15"/>
    <row r="1959" ht="28.5" customHeight="1" x14ac:dyDescent="0.15"/>
    <row r="1960" ht="28.5" customHeight="1" x14ac:dyDescent="0.15"/>
    <row r="1961" ht="28.5" customHeight="1" x14ac:dyDescent="0.15"/>
    <row r="1962" ht="28.5" customHeight="1" x14ac:dyDescent="0.15"/>
    <row r="1963" ht="28.5" customHeight="1" x14ac:dyDescent="0.15"/>
    <row r="1964" ht="28.5" customHeight="1" x14ac:dyDescent="0.15"/>
    <row r="1965" ht="28.5" customHeight="1" x14ac:dyDescent="0.15"/>
    <row r="1966" ht="28.5" customHeight="1" x14ac:dyDescent="0.15"/>
    <row r="1967" ht="28.5" customHeight="1" x14ac:dyDescent="0.15"/>
    <row r="1968" ht="28.5" customHeight="1" x14ac:dyDescent="0.15"/>
    <row r="1969" ht="28.5" customHeight="1" x14ac:dyDescent="0.15"/>
    <row r="1970" ht="28.5" customHeight="1" x14ac:dyDescent="0.15"/>
    <row r="1971" ht="28.5" customHeight="1" x14ac:dyDescent="0.15"/>
    <row r="1972" ht="28.5" customHeight="1" x14ac:dyDescent="0.15"/>
    <row r="1973" ht="28.5" customHeight="1" x14ac:dyDescent="0.15"/>
    <row r="1974" ht="28.5" customHeight="1" x14ac:dyDescent="0.15"/>
    <row r="1975" ht="28.5" customHeight="1" x14ac:dyDescent="0.15"/>
    <row r="1976" ht="28.5" customHeight="1" x14ac:dyDescent="0.15"/>
    <row r="1977" ht="28.5" customHeight="1" x14ac:dyDescent="0.15"/>
    <row r="1978" ht="28.5" customHeight="1" x14ac:dyDescent="0.15"/>
    <row r="1979" ht="28.5" customHeight="1" x14ac:dyDescent="0.15"/>
    <row r="1980" ht="28.5" customHeight="1" x14ac:dyDescent="0.15"/>
    <row r="1981" ht="28.5" customHeight="1" x14ac:dyDescent="0.15"/>
    <row r="1982" ht="28.5" customHeight="1" x14ac:dyDescent="0.15"/>
    <row r="1983" ht="28.5" customHeight="1" x14ac:dyDescent="0.15"/>
    <row r="1984" ht="28.5" customHeight="1" x14ac:dyDescent="0.15"/>
    <row r="1985" ht="28.5" customHeight="1" x14ac:dyDescent="0.15"/>
    <row r="1986" ht="28.5" customHeight="1" x14ac:dyDescent="0.15"/>
    <row r="1987" ht="28.5" customHeight="1" x14ac:dyDescent="0.15"/>
    <row r="1988" ht="28.5" customHeight="1" x14ac:dyDescent="0.15"/>
    <row r="1989" ht="28.5" customHeight="1" x14ac:dyDescent="0.15"/>
    <row r="1990" ht="28.5" customHeight="1" x14ac:dyDescent="0.15"/>
    <row r="1991" ht="28.5" customHeight="1" x14ac:dyDescent="0.15"/>
    <row r="1992" ht="28.5" customHeight="1" x14ac:dyDescent="0.15"/>
    <row r="1993" ht="28.5" customHeight="1" x14ac:dyDescent="0.15"/>
    <row r="1994" ht="28.5" customHeight="1" x14ac:dyDescent="0.15"/>
    <row r="1995" ht="28.5" customHeight="1" x14ac:dyDescent="0.15"/>
    <row r="1996" ht="28.5" customHeight="1" x14ac:dyDescent="0.15"/>
    <row r="1997" ht="28.5" customHeight="1" x14ac:dyDescent="0.15"/>
    <row r="1998" ht="28.5" customHeight="1" x14ac:dyDescent="0.15"/>
    <row r="1999" ht="28.5" customHeight="1" x14ac:dyDescent="0.15"/>
    <row r="2000" ht="28.5" customHeight="1" x14ac:dyDescent="0.15"/>
    <row r="2001" ht="28.5" customHeight="1" x14ac:dyDescent="0.15"/>
    <row r="2002" ht="28.5" customHeight="1" x14ac:dyDescent="0.15"/>
    <row r="2003" ht="28.5" customHeight="1" x14ac:dyDescent="0.15"/>
    <row r="2004" ht="28.5" customHeight="1" x14ac:dyDescent="0.15"/>
    <row r="2005" ht="28.5" customHeight="1" x14ac:dyDescent="0.15"/>
    <row r="2006" ht="28.5" customHeight="1" x14ac:dyDescent="0.15"/>
    <row r="2007" ht="28.5" customHeight="1" x14ac:dyDescent="0.15"/>
    <row r="2008" ht="28.5" customHeight="1" x14ac:dyDescent="0.15"/>
    <row r="2009" ht="28.5" customHeight="1" x14ac:dyDescent="0.15"/>
    <row r="2010" ht="28.5" customHeight="1" x14ac:dyDescent="0.15"/>
    <row r="2011" ht="28.5" customHeight="1" x14ac:dyDescent="0.15"/>
    <row r="2012" ht="28.5" customHeight="1" x14ac:dyDescent="0.15"/>
    <row r="2013" ht="28.5" customHeight="1" x14ac:dyDescent="0.15"/>
    <row r="2014" ht="28.5" customHeight="1" x14ac:dyDescent="0.15"/>
    <row r="2015" ht="28.5" customHeight="1" x14ac:dyDescent="0.15"/>
    <row r="2016" ht="28.5" customHeight="1" x14ac:dyDescent="0.15"/>
    <row r="2017" ht="28.5" customHeight="1" x14ac:dyDescent="0.15"/>
    <row r="2018" ht="28.5" customHeight="1" x14ac:dyDescent="0.15"/>
    <row r="2019" ht="28.5" customHeight="1" x14ac:dyDescent="0.15"/>
    <row r="2020" ht="28.5" customHeight="1" x14ac:dyDescent="0.15"/>
    <row r="2021" ht="28.5" customHeight="1" x14ac:dyDescent="0.15"/>
    <row r="2022" ht="28.5" customHeight="1" x14ac:dyDescent="0.15"/>
    <row r="2023" ht="28.5" customHeight="1" x14ac:dyDescent="0.15"/>
    <row r="2024" ht="28.5" customHeight="1" x14ac:dyDescent="0.15"/>
    <row r="2025" ht="28.5" customHeight="1" x14ac:dyDescent="0.15"/>
    <row r="2026" ht="28.5" customHeight="1" x14ac:dyDescent="0.15"/>
    <row r="2027" ht="28.5" customHeight="1" x14ac:dyDescent="0.15"/>
    <row r="2028" ht="28.5" customHeight="1" x14ac:dyDescent="0.15"/>
    <row r="2029" ht="28.5" customHeight="1" x14ac:dyDescent="0.15"/>
    <row r="2030" ht="28.5" customHeight="1" x14ac:dyDescent="0.15"/>
    <row r="2031" ht="28.5" customHeight="1" x14ac:dyDescent="0.15"/>
    <row r="2032" ht="28.5" customHeight="1" x14ac:dyDescent="0.15"/>
    <row r="2033" ht="28.5" customHeight="1" x14ac:dyDescent="0.15"/>
    <row r="2034" ht="28.5" customHeight="1" x14ac:dyDescent="0.15"/>
    <row r="2035" ht="28.5" customHeight="1" x14ac:dyDescent="0.15"/>
    <row r="2036" ht="28.5" customHeight="1" x14ac:dyDescent="0.15"/>
    <row r="2037" ht="28.5" customHeight="1" x14ac:dyDescent="0.15"/>
    <row r="2038" ht="28.5" customHeight="1" x14ac:dyDescent="0.15"/>
    <row r="2039" ht="28.5" customHeight="1" x14ac:dyDescent="0.15"/>
    <row r="2040" ht="28.5" customHeight="1" x14ac:dyDescent="0.15"/>
    <row r="2041" ht="28.5" customHeight="1" x14ac:dyDescent="0.15"/>
    <row r="2042" ht="28.5" customHeight="1" x14ac:dyDescent="0.15"/>
    <row r="2043" ht="28.5" customHeight="1" x14ac:dyDescent="0.15"/>
    <row r="2044" ht="28.5" customHeight="1" x14ac:dyDescent="0.15"/>
    <row r="2045" ht="28.5" customHeight="1" x14ac:dyDescent="0.15"/>
    <row r="2046" ht="28.5" customHeight="1" x14ac:dyDescent="0.15"/>
    <row r="2047" ht="28.5" customHeight="1" x14ac:dyDescent="0.15"/>
    <row r="2048" ht="28.5" customHeight="1" x14ac:dyDescent="0.15"/>
    <row r="2049" ht="28.5" customHeight="1" x14ac:dyDescent="0.15"/>
    <row r="2050" ht="28.5" customHeight="1" x14ac:dyDescent="0.15"/>
    <row r="2051" ht="28.5" customHeight="1" x14ac:dyDescent="0.15"/>
    <row r="2052" ht="28.5" customHeight="1" x14ac:dyDescent="0.15"/>
    <row r="2053" ht="28.5" customHeight="1" x14ac:dyDescent="0.15"/>
    <row r="2054" ht="28.5" customHeight="1" x14ac:dyDescent="0.15"/>
    <row r="2055" ht="28.5" customHeight="1" x14ac:dyDescent="0.15"/>
    <row r="2056" ht="28.5" customHeight="1" x14ac:dyDescent="0.15"/>
    <row r="2057" ht="28.5" customHeight="1" x14ac:dyDescent="0.15"/>
    <row r="2058" ht="28.5" customHeight="1" x14ac:dyDescent="0.15"/>
    <row r="2059" ht="28.5" customHeight="1" x14ac:dyDescent="0.15"/>
    <row r="2060" ht="28.5" customHeight="1" x14ac:dyDescent="0.15"/>
    <row r="2061" ht="28.5" customHeight="1" x14ac:dyDescent="0.15"/>
    <row r="2062" ht="28.5" customHeight="1" x14ac:dyDescent="0.15"/>
    <row r="2063" ht="28.5" customHeight="1" x14ac:dyDescent="0.15"/>
    <row r="2064" ht="28.5" customHeight="1" x14ac:dyDescent="0.15"/>
    <row r="2065" ht="28.5" customHeight="1" x14ac:dyDescent="0.15"/>
    <row r="2066" ht="28.5" customHeight="1" x14ac:dyDescent="0.15"/>
    <row r="2067" ht="28.5" customHeight="1" x14ac:dyDescent="0.15"/>
    <row r="2068" ht="28.5" customHeight="1" x14ac:dyDescent="0.15"/>
    <row r="2069" ht="28.5" customHeight="1" x14ac:dyDescent="0.15"/>
    <row r="2070" ht="28.5" customHeight="1" x14ac:dyDescent="0.15"/>
    <row r="2071" ht="28.5" customHeight="1" x14ac:dyDescent="0.15"/>
    <row r="2072" ht="28.5" customHeight="1" x14ac:dyDescent="0.15"/>
    <row r="2073" ht="28.5" customHeight="1" x14ac:dyDescent="0.15"/>
    <row r="2074" ht="28.5" customHeight="1" x14ac:dyDescent="0.15"/>
    <row r="2075" ht="28.5" customHeight="1" x14ac:dyDescent="0.15"/>
    <row r="2076" ht="28.5" customHeight="1" x14ac:dyDescent="0.15"/>
    <row r="2077" ht="28.5" customHeight="1" x14ac:dyDescent="0.15"/>
    <row r="2078" ht="28.5" customHeight="1" x14ac:dyDescent="0.15"/>
    <row r="2079" ht="28.5" customHeight="1" x14ac:dyDescent="0.15"/>
    <row r="2080" ht="28.5" customHeight="1" x14ac:dyDescent="0.15"/>
    <row r="2081" ht="28.5" customHeight="1" x14ac:dyDescent="0.15"/>
    <row r="2082" ht="28.5" customHeight="1" x14ac:dyDescent="0.15"/>
    <row r="2083" ht="28.5" customHeight="1" x14ac:dyDescent="0.15"/>
    <row r="2084" ht="28.5" customHeight="1" x14ac:dyDescent="0.15"/>
    <row r="2085" ht="28.5" customHeight="1" x14ac:dyDescent="0.15"/>
    <row r="2086" ht="28.5" customHeight="1" x14ac:dyDescent="0.15"/>
    <row r="2087" ht="28.5" customHeight="1" x14ac:dyDescent="0.15"/>
    <row r="2088" ht="28.5" customHeight="1" x14ac:dyDescent="0.15"/>
    <row r="2089" ht="28.5" customHeight="1" x14ac:dyDescent="0.15"/>
    <row r="2090" ht="28.5" customHeight="1" x14ac:dyDescent="0.15"/>
    <row r="2091" ht="28.5" customHeight="1" x14ac:dyDescent="0.15"/>
    <row r="2092" ht="28.5" customHeight="1" x14ac:dyDescent="0.15"/>
    <row r="2093" ht="28.5" customHeight="1" x14ac:dyDescent="0.15"/>
    <row r="2094" ht="28.5" customHeight="1" x14ac:dyDescent="0.15"/>
    <row r="2095" ht="28.5" customHeight="1" x14ac:dyDescent="0.15"/>
    <row r="2096" ht="28.5" customHeight="1" x14ac:dyDescent="0.15"/>
    <row r="2097" ht="28.5" customHeight="1" x14ac:dyDescent="0.15"/>
    <row r="2098" ht="28.5" customHeight="1" x14ac:dyDescent="0.15"/>
    <row r="2099" ht="28.5" customHeight="1" x14ac:dyDescent="0.15"/>
    <row r="2100" ht="28.5" customHeight="1" x14ac:dyDescent="0.15"/>
    <row r="2101" ht="28.5" customHeight="1" x14ac:dyDescent="0.15"/>
    <row r="2102" ht="28.5" customHeight="1" x14ac:dyDescent="0.15"/>
    <row r="2103" ht="28.5" customHeight="1" x14ac:dyDescent="0.15"/>
    <row r="2104" ht="28.5" customHeight="1" x14ac:dyDescent="0.15"/>
    <row r="2105" ht="28.5" customHeight="1" x14ac:dyDescent="0.15"/>
    <row r="2106" ht="28.5" customHeight="1" x14ac:dyDescent="0.15"/>
    <row r="2107" ht="28.5" customHeight="1" x14ac:dyDescent="0.15"/>
    <row r="2108" ht="28.5" customHeight="1" x14ac:dyDescent="0.15"/>
    <row r="2109" ht="28.5" customHeight="1" x14ac:dyDescent="0.15"/>
    <row r="2110" ht="28.5" customHeight="1" x14ac:dyDescent="0.15"/>
    <row r="2111" ht="28.5" customHeight="1" x14ac:dyDescent="0.15"/>
    <row r="2112" ht="28.5" customHeight="1" x14ac:dyDescent="0.15"/>
    <row r="2113" ht="28.5" customHeight="1" x14ac:dyDescent="0.15"/>
    <row r="2114" ht="28.5" customHeight="1" x14ac:dyDescent="0.15"/>
    <row r="2115" ht="28.5" customHeight="1" x14ac:dyDescent="0.15"/>
    <row r="2116" ht="28.5" customHeight="1" x14ac:dyDescent="0.15"/>
    <row r="2117" ht="28.5" customHeight="1" x14ac:dyDescent="0.15"/>
    <row r="2118" ht="28.5" customHeight="1" x14ac:dyDescent="0.15"/>
    <row r="2119" ht="28.5" customHeight="1" x14ac:dyDescent="0.15"/>
    <row r="2120" ht="28.5" customHeight="1" x14ac:dyDescent="0.15"/>
    <row r="2121" ht="28.5" customHeight="1" x14ac:dyDescent="0.15"/>
    <row r="2122" ht="28.5" customHeight="1" x14ac:dyDescent="0.15"/>
    <row r="2123" ht="28.5" customHeight="1" x14ac:dyDescent="0.15"/>
    <row r="2124" ht="28.5" customHeight="1" x14ac:dyDescent="0.15"/>
    <row r="2125" ht="28.5" customHeight="1" x14ac:dyDescent="0.15"/>
    <row r="2126" ht="28.5" customHeight="1" x14ac:dyDescent="0.15"/>
    <row r="2127" ht="28.5" customHeight="1" x14ac:dyDescent="0.15"/>
    <row r="2128" ht="28.5" customHeight="1" x14ac:dyDescent="0.15"/>
    <row r="2129" ht="28.5" customHeight="1" x14ac:dyDescent="0.15"/>
    <row r="2130" ht="28.5" customHeight="1" x14ac:dyDescent="0.15"/>
    <row r="2131" ht="28.5" customHeight="1" x14ac:dyDescent="0.15"/>
    <row r="2132" ht="28.5" customHeight="1" x14ac:dyDescent="0.15"/>
    <row r="2133" ht="28.5" customHeight="1" x14ac:dyDescent="0.15"/>
    <row r="2134" ht="28.5" customHeight="1" x14ac:dyDescent="0.15"/>
    <row r="2135" ht="28.5" customHeight="1" x14ac:dyDescent="0.15"/>
    <row r="2136" ht="28.5" customHeight="1" x14ac:dyDescent="0.15"/>
    <row r="2137" ht="28.5" customHeight="1" x14ac:dyDescent="0.15"/>
    <row r="2138" ht="28.5" customHeight="1" x14ac:dyDescent="0.15"/>
    <row r="2139" ht="28.5" customHeight="1" x14ac:dyDescent="0.15"/>
    <row r="2140" ht="28.5" customHeight="1" x14ac:dyDescent="0.15"/>
    <row r="2141" ht="28.5" customHeight="1" x14ac:dyDescent="0.15"/>
    <row r="2142" ht="28.5" customHeight="1" x14ac:dyDescent="0.15"/>
    <row r="2143" ht="28.5" customHeight="1" x14ac:dyDescent="0.15"/>
    <row r="2144" ht="28.5" customHeight="1" x14ac:dyDescent="0.15"/>
    <row r="2145" ht="28.5" customHeight="1" x14ac:dyDescent="0.15"/>
    <row r="2146" ht="28.5" customHeight="1" x14ac:dyDescent="0.15"/>
    <row r="2147" ht="28.5" customHeight="1" x14ac:dyDescent="0.15"/>
    <row r="2148" ht="28.5" customHeight="1" x14ac:dyDescent="0.15"/>
    <row r="2149" ht="28.5" customHeight="1" x14ac:dyDescent="0.15"/>
    <row r="2150" ht="28.5" customHeight="1" x14ac:dyDescent="0.15"/>
    <row r="2151" ht="28.5" customHeight="1" x14ac:dyDescent="0.15"/>
    <row r="2152" ht="28.5" customHeight="1" x14ac:dyDescent="0.15"/>
    <row r="2153" ht="28.5" customHeight="1" x14ac:dyDescent="0.15"/>
    <row r="2154" ht="28.5" customHeight="1" x14ac:dyDescent="0.15"/>
    <row r="2155" ht="28.5" customHeight="1" x14ac:dyDescent="0.15"/>
    <row r="2156" ht="28.5" customHeight="1" x14ac:dyDescent="0.15"/>
    <row r="2157" ht="28.5" customHeight="1" x14ac:dyDescent="0.15"/>
    <row r="2158" ht="28.5" customHeight="1" x14ac:dyDescent="0.15"/>
    <row r="2159" ht="28.5" customHeight="1" x14ac:dyDescent="0.15"/>
    <row r="2160" ht="28.5" customHeight="1" x14ac:dyDescent="0.15"/>
    <row r="2161" ht="28.5" customHeight="1" x14ac:dyDescent="0.15"/>
    <row r="2162" ht="28.5" customHeight="1" x14ac:dyDescent="0.15"/>
    <row r="2163" ht="28.5" customHeight="1" x14ac:dyDescent="0.15"/>
    <row r="2164" ht="28.5" customHeight="1" x14ac:dyDescent="0.15"/>
    <row r="2165" ht="28.5" customHeight="1" x14ac:dyDescent="0.15"/>
    <row r="2166" ht="28.5" customHeight="1" x14ac:dyDescent="0.15"/>
    <row r="2167" ht="28.5" customHeight="1" x14ac:dyDescent="0.15"/>
    <row r="2168" ht="28.5" customHeight="1" x14ac:dyDescent="0.15"/>
    <row r="2169" ht="28.5" customHeight="1" x14ac:dyDescent="0.15"/>
    <row r="2170" ht="28.5" customHeight="1" x14ac:dyDescent="0.15"/>
    <row r="2171" ht="28.5" customHeight="1" x14ac:dyDescent="0.15"/>
    <row r="2172" ht="28.5" customHeight="1" x14ac:dyDescent="0.15"/>
    <row r="2173" ht="28.5" customHeight="1" x14ac:dyDescent="0.15"/>
    <row r="2174" ht="28.5" customHeight="1" x14ac:dyDescent="0.15"/>
    <row r="2175" ht="28.5" customHeight="1" x14ac:dyDescent="0.15"/>
    <row r="2176" ht="28.5" customHeight="1" x14ac:dyDescent="0.15"/>
    <row r="2177" ht="28.5" customHeight="1" x14ac:dyDescent="0.15"/>
    <row r="2178" ht="28.5" customHeight="1" x14ac:dyDescent="0.15"/>
    <row r="2179" ht="28.5" customHeight="1" x14ac:dyDescent="0.15"/>
    <row r="2180" ht="28.5" customHeight="1" x14ac:dyDescent="0.15"/>
    <row r="2181" ht="28.5" customHeight="1" x14ac:dyDescent="0.15"/>
    <row r="2182" ht="28.5" customHeight="1" x14ac:dyDescent="0.15"/>
    <row r="2183" ht="28.5" customHeight="1" x14ac:dyDescent="0.15"/>
    <row r="2184" ht="28.5" customHeight="1" x14ac:dyDescent="0.15"/>
    <row r="2185" ht="28.5" customHeight="1" x14ac:dyDescent="0.15"/>
    <row r="2186" ht="28.5" customHeight="1" x14ac:dyDescent="0.15"/>
    <row r="2187" ht="28.5" customHeight="1" x14ac:dyDescent="0.15"/>
    <row r="2188" ht="28.5" customHeight="1" x14ac:dyDescent="0.15"/>
    <row r="2189" ht="28.5" customHeight="1" x14ac:dyDescent="0.15"/>
    <row r="2190" ht="28.5" customHeight="1" x14ac:dyDescent="0.15"/>
    <row r="2191" ht="28.5" customHeight="1" x14ac:dyDescent="0.15"/>
    <row r="2192" ht="28.5" customHeight="1" x14ac:dyDescent="0.15"/>
    <row r="2193" ht="28.5" customHeight="1" x14ac:dyDescent="0.15"/>
    <row r="2194" ht="28.5" customHeight="1" x14ac:dyDescent="0.15"/>
    <row r="2195" ht="28.5" customHeight="1" x14ac:dyDescent="0.15"/>
    <row r="2196" ht="28.5" customHeight="1" x14ac:dyDescent="0.15"/>
    <row r="2197" ht="28.5" customHeight="1" x14ac:dyDescent="0.15"/>
    <row r="2198" ht="28.5" customHeight="1" x14ac:dyDescent="0.15"/>
    <row r="2199" ht="28.5" customHeight="1" x14ac:dyDescent="0.15"/>
    <row r="2200" ht="28.5" customHeight="1" x14ac:dyDescent="0.15"/>
    <row r="2201" ht="28.5" customHeight="1" x14ac:dyDescent="0.15"/>
    <row r="2202" ht="28.5" customHeight="1" x14ac:dyDescent="0.15"/>
    <row r="2203" ht="28.5" customHeight="1" x14ac:dyDescent="0.15"/>
    <row r="2204" ht="28.5" customHeight="1" x14ac:dyDescent="0.15"/>
    <row r="2205" ht="28.5" customHeight="1" x14ac:dyDescent="0.15"/>
    <row r="2206" ht="28.5" customHeight="1" x14ac:dyDescent="0.15"/>
    <row r="2207" ht="28.5" customHeight="1" x14ac:dyDescent="0.15"/>
    <row r="2208" ht="28.5" customHeight="1" x14ac:dyDescent="0.15"/>
    <row r="2209" ht="28.5" customHeight="1" x14ac:dyDescent="0.15"/>
    <row r="2210" ht="28.5" customHeight="1" x14ac:dyDescent="0.15"/>
    <row r="2211" ht="28.5" customHeight="1" x14ac:dyDescent="0.15"/>
    <row r="2212" ht="28.5" customHeight="1" x14ac:dyDescent="0.15"/>
    <row r="2213" ht="28.5" customHeight="1" x14ac:dyDescent="0.15"/>
    <row r="2214" ht="28.5" customHeight="1" x14ac:dyDescent="0.15"/>
    <row r="2215" ht="28.5" customHeight="1" x14ac:dyDescent="0.15"/>
    <row r="2216" ht="28.5" customHeight="1" x14ac:dyDescent="0.15"/>
    <row r="2217" ht="28.5" customHeight="1" x14ac:dyDescent="0.15"/>
    <row r="2218" ht="28.5" customHeight="1" x14ac:dyDescent="0.15"/>
    <row r="2219" ht="28.5" customHeight="1" x14ac:dyDescent="0.15"/>
    <row r="2220" ht="28.5" customHeight="1" x14ac:dyDescent="0.15"/>
    <row r="2221" ht="28.5" customHeight="1" x14ac:dyDescent="0.15"/>
    <row r="2222" ht="28.5" customHeight="1" x14ac:dyDescent="0.15"/>
    <row r="2223" ht="28.5" customHeight="1" x14ac:dyDescent="0.15"/>
    <row r="2224" ht="28.5" customHeight="1" x14ac:dyDescent="0.15"/>
    <row r="2225" ht="28.5" customHeight="1" x14ac:dyDescent="0.15"/>
    <row r="2226" ht="28.5" customHeight="1" x14ac:dyDescent="0.15"/>
    <row r="2227" ht="28.5" customHeight="1" x14ac:dyDescent="0.15"/>
    <row r="2228" ht="28.5" customHeight="1" x14ac:dyDescent="0.15"/>
    <row r="2229" ht="28.5" customHeight="1" x14ac:dyDescent="0.15"/>
    <row r="2230" ht="28.5" customHeight="1" x14ac:dyDescent="0.15"/>
    <row r="2231" ht="28.5" customHeight="1" x14ac:dyDescent="0.15"/>
    <row r="2232" ht="28.5" customHeight="1" x14ac:dyDescent="0.15"/>
    <row r="2233" ht="28.5" customHeight="1" x14ac:dyDescent="0.15"/>
    <row r="2234" ht="28.5" customHeight="1" x14ac:dyDescent="0.15"/>
    <row r="2235" ht="28.5" customHeight="1" x14ac:dyDescent="0.15"/>
    <row r="2236" ht="28.5" customHeight="1" x14ac:dyDescent="0.15"/>
    <row r="2237" ht="28.5" customHeight="1" x14ac:dyDescent="0.15"/>
    <row r="2238" ht="28.5" customHeight="1" x14ac:dyDescent="0.15"/>
    <row r="2239" ht="28.5" customHeight="1" x14ac:dyDescent="0.15"/>
    <row r="2240" ht="28.5" customHeight="1" x14ac:dyDescent="0.15"/>
    <row r="2241" ht="28.5" customHeight="1" x14ac:dyDescent="0.15"/>
    <row r="2242" ht="28.5" customHeight="1" x14ac:dyDescent="0.15"/>
    <row r="2243" ht="28.5" customHeight="1" x14ac:dyDescent="0.15"/>
    <row r="2244" ht="28.5" customHeight="1" x14ac:dyDescent="0.15"/>
    <row r="2245" ht="28.5" customHeight="1" x14ac:dyDescent="0.15"/>
    <row r="2246" ht="28.5" customHeight="1" x14ac:dyDescent="0.15"/>
    <row r="2247" ht="28.5" customHeight="1" x14ac:dyDescent="0.15"/>
    <row r="2248" ht="28.5" customHeight="1" x14ac:dyDescent="0.15"/>
    <row r="2249" ht="28.5" customHeight="1" x14ac:dyDescent="0.15"/>
    <row r="2250" ht="28.5" customHeight="1" x14ac:dyDescent="0.15"/>
    <row r="2251" ht="28.5" customHeight="1" x14ac:dyDescent="0.15"/>
    <row r="2252" ht="28.5" customHeight="1" x14ac:dyDescent="0.15"/>
    <row r="2253" ht="28.5" customHeight="1" x14ac:dyDescent="0.15"/>
    <row r="2254" ht="28.5" customHeight="1" x14ac:dyDescent="0.15"/>
    <row r="2255" ht="28.5" customHeight="1" x14ac:dyDescent="0.15"/>
    <row r="2256" ht="28.5" customHeight="1" x14ac:dyDescent="0.15"/>
    <row r="2257" ht="28.5" customHeight="1" x14ac:dyDescent="0.15"/>
    <row r="2258" ht="28.5" customHeight="1" x14ac:dyDescent="0.15"/>
    <row r="2259" ht="28.5" customHeight="1" x14ac:dyDescent="0.15"/>
    <row r="2260" ht="28.5" customHeight="1" x14ac:dyDescent="0.15"/>
    <row r="2261" ht="28.5" customHeight="1" x14ac:dyDescent="0.15"/>
    <row r="2262" ht="28.5" customHeight="1" x14ac:dyDescent="0.15"/>
    <row r="2263" ht="28.5" customHeight="1" x14ac:dyDescent="0.15"/>
    <row r="2264" ht="28.5" customHeight="1" x14ac:dyDescent="0.15"/>
    <row r="2265" ht="28.5" customHeight="1" x14ac:dyDescent="0.15"/>
    <row r="2266" ht="28.5" customHeight="1" x14ac:dyDescent="0.15"/>
    <row r="2267" ht="28.5" customHeight="1" x14ac:dyDescent="0.15"/>
    <row r="2268" ht="28.5" customHeight="1" x14ac:dyDescent="0.15"/>
    <row r="2269" ht="28.5" customHeight="1" x14ac:dyDescent="0.15"/>
    <row r="2270" ht="28.5" customHeight="1" x14ac:dyDescent="0.15"/>
    <row r="2271" ht="28.5" customHeight="1" x14ac:dyDescent="0.15"/>
    <row r="2272" ht="28.5" customHeight="1" x14ac:dyDescent="0.15"/>
    <row r="2273" ht="28.5" customHeight="1" x14ac:dyDescent="0.15"/>
    <row r="2274" ht="28.5" customHeight="1" x14ac:dyDescent="0.15"/>
    <row r="2275" ht="28.5" customHeight="1" x14ac:dyDescent="0.15"/>
    <row r="2276" ht="28.5" customHeight="1" x14ac:dyDescent="0.15"/>
    <row r="2277" ht="28.5" customHeight="1" x14ac:dyDescent="0.15"/>
    <row r="2278" ht="28.5" customHeight="1" x14ac:dyDescent="0.15"/>
    <row r="2279" ht="28.5" customHeight="1" x14ac:dyDescent="0.15"/>
    <row r="2280" ht="28.5" customHeight="1" x14ac:dyDescent="0.15"/>
    <row r="2281" ht="28.5" customHeight="1" x14ac:dyDescent="0.15"/>
    <row r="2282" ht="28.5" customHeight="1" x14ac:dyDescent="0.15"/>
    <row r="2283" ht="28.5" customHeight="1" x14ac:dyDescent="0.15"/>
    <row r="2284" ht="28.5" customHeight="1" x14ac:dyDescent="0.15"/>
    <row r="2285" ht="28.5" customHeight="1" x14ac:dyDescent="0.15"/>
    <row r="2286" ht="28.5" customHeight="1" x14ac:dyDescent="0.15"/>
    <row r="2287" ht="28.5" customHeight="1" x14ac:dyDescent="0.15"/>
    <row r="2288" ht="28.5" customHeight="1" x14ac:dyDescent="0.15"/>
    <row r="2289" ht="28.5" customHeight="1" x14ac:dyDescent="0.15"/>
    <row r="2290" ht="28.5" customHeight="1" x14ac:dyDescent="0.15"/>
    <row r="2291" ht="28.5" customHeight="1" x14ac:dyDescent="0.15"/>
    <row r="2292" ht="28.5" customHeight="1" x14ac:dyDescent="0.15"/>
    <row r="2293" ht="28.5" customHeight="1" x14ac:dyDescent="0.15"/>
    <row r="2294" ht="28.5" customHeight="1" x14ac:dyDescent="0.15"/>
    <row r="2295" ht="28.5" customHeight="1" x14ac:dyDescent="0.15"/>
    <row r="2296" ht="28.5" customHeight="1" x14ac:dyDescent="0.15"/>
    <row r="2297" ht="28.5" customHeight="1" x14ac:dyDescent="0.15"/>
    <row r="2298" ht="28.5" customHeight="1" x14ac:dyDescent="0.15"/>
    <row r="2299" ht="28.5" customHeight="1" x14ac:dyDescent="0.15"/>
    <row r="2300" ht="28.5" customHeight="1" x14ac:dyDescent="0.15"/>
    <row r="2301" ht="28.5" customHeight="1" x14ac:dyDescent="0.15"/>
    <row r="2302" ht="28.5" customHeight="1" x14ac:dyDescent="0.15"/>
    <row r="2303" ht="28.5" customHeight="1" x14ac:dyDescent="0.15"/>
    <row r="2304" ht="28.5" customHeight="1" x14ac:dyDescent="0.15"/>
    <row r="2305" ht="28.5" customHeight="1" x14ac:dyDescent="0.15"/>
    <row r="2306" ht="28.5" customHeight="1" x14ac:dyDescent="0.15"/>
    <row r="2307" ht="28.5" customHeight="1" x14ac:dyDescent="0.15"/>
    <row r="2308" ht="28.5" customHeight="1" x14ac:dyDescent="0.15"/>
    <row r="2309" ht="28.5" customHeight="1" x14ac:dyDescent="0.15"/>
    <row r="2310" ht="28.5" customHeight="1" x14ac:dyDescent="0.15"/>
    <row r="2311" ht="28.5" customHeight="1" x14ac:dyDescent="0.15"/>
    <row r="2312" ht="28.5" customHeight="1" x14ac:dyDescent="0.15"/>
    <row r="2313" ht="28.5" customHeight="1" x14ac:dyDescent="0.15"/>
    <row r="2314" ht="28.5" customHeight="1" x14ac:dyDescent="0.15"/>
    <row r="2315" ht="28.5" customHeight="1" x14ac:dyDescent="0.15"/>
    <row r="2316" ht="28.5" customHeight="1" x14ac:dyDescent="0.15"/>
    <row r="2317" ht="28.5" customHeight="1" x14ac:dyDescent="0.15"/>
    <row r="2318" ht="28.5" customHeight="1" x14ac:dyDescent="0.15"/>
    <row r="2319" ht="28.5" customHeight="1" x14ac:dyDescent="0.15"/>
    <row r="2320" ht="28.5" customHeight="1" x14ac:dyDescent="0.15"/>
    <row r="2321" ht="28.5" customHeight="1" x14ac:dyDescent="0.15"/>
    <row r="2322" ht="28.5" customHeight="1" x14ac:dyDescent="0.15"/>
    <row r="2323" ht="28.5" customHeight="1" x14ac:dyDescent="0.15"/>
    <row r="2324" ht="28.5" customHeight="1" x14ac:dyDescent="0.15"/>
    <row r="2325" ht="28.5" customHeight="1" x14ac:dyDescent="0.15"/>
    <row r="2326" ht="28.5" customHeight="1" x14ac:dyDescent="0.15"/>
    <row r="2327" ht="28.5" customHeight="1" x14ac:dyDescent="0.15"/>
    <row r="2328" ht="28.5" customHeight="1" x14ac:dyDescent="0.15"/>
    <row r="2329" ht="28.5" customHeight="1" x14ac:dyDescent="0.15"/>
    <row r="2330" ht="28.5" customHeight="1" x14ac:dyDescent="0.15"/>
    <row r="2331" ht="28.5" customHeight="1" x14ac:dyDescent="0.15"/>
    <row r="2332" ht="28.5" customHeight="1" x14ac:dyDescent="0.15"/>
    <row r="2333" ht="28.5" customHeight="1" x14ac:dyDescent="0.15"/>
    <row r="2334" ht="28.5" customHeight="1" x14ac:dyDescent="0.15"/>
    <row r="2335" ht="28.5" customHeight="1" x14ac:dyDescent="0.15"/>
    <row r="2336" ht="28.5" customHeight="1" x14ac:dyDescent="0.15"/>
    <row r="2337" ht="28.5" customHeight="1" x14ac:dyDescent="0.15"/>
    <row r="2338" ht="28.5" customHeight="1" x14ac:dyDescent="0.15"/>
    <row r="2339" ht="28.5" customHeight="1" x14ac:dyDescent="0.15"/>
    <row r="2340" ht="28.5" customHeight="1" x14ac:dyDescent="0.15"/>
    <row r="2341" ht="28.5" customHeight="1" x14ac:dyDescent="0.15"/>
    <row r="2342" ht="28.5" customHeight="1" x14ac:dyDescent="0.15"/>
    <row r="2343" ht="28.5" customHeight="1" x14ac:dyDescent="0.15"/>
    <row r="2344" ht="28.5" customHeight="1" x14ac:dyDescent="0.15"/>
    <row r="2345" ht="28.5" customHeight="1" x14ac:dyDescent="0.15"/>
    <row r="2346" ht="28.5" customHeight="1" x14ac:dyDescent="0.15"/>
    <row r="2347" ht="28.5" customHeight="1" x14ac:dyDescent="0.15"/>
    <row r="2348" ht="28.5" customHeight="1" x14ac:dyDescent="0.15"/>
    <row r="2349" ht="28.5" customHeight="1" x14ac:dyDescent="0.15"/>
    <row r="2350" ht="28.5" customHeight="1" x14ac:dyDescent="0.15"/>
    <row r="2351" ht="28.5" customHeight="1" x14ac:dyDescent="0.15"/>
    <row r="2352" ht="28.5" customHeight="1" x14ac:dyDescent="0.15"/>
    <row r="2353" ht="28.5" customHeight="1" x14ac:dyDescent="0.15"/>
    <row r="2354" ht="28.5" customHeight="1" x14ac:dyDescent="0.15"/>
    <row r="2355" ht="28.5" customHeight="1" x14ac:dyDescent="0.15"/>
    <row r="2356" ht="28.5" customHeight="1" x14ac:dyDescent="0.15"/>
    <row r="2357" ht="28.5" customHeight="1" x14ac:dyDescent="0.15"/>
    <row r="2358" ht="28.5" customHeight="1" x14ac:dyDescent="0.15"/>
    <row r="2359" ht="28.5" customHeight="1" x14ac:dyDescent="0.15"/>
    <row r="2360" ht="28.5" customHeight="1" x14ac:dyDescent="0.15"/>
    <row r="2361" ht="28.5" customHeight="1" x14ac:dyDescent="0.15"/>
    <row r="2362" ht="28.5" customHeight="1" x14ac:dyDescent="0.15"/>
    <row r="2363" ht="28.5" customHeight="1" x14ac:dyDescent="0.15"/>
    <row r="2364" ht="28.5" customHeight="1" x14ac:dyDescent="0.15"/>
    <row r="2365" ht="28.5" customHeight="1" x14ac:dyDescent="0.15"/>
    <row r="2366" ht="28.5" customHeight="1" x14ac:dyDescent="0.15"/>
    <row r="2367" ht="28.5" customHeight="1" x14ac:dyDescent="0.15"/>
    <row r="2368" ht="28.5" customHeight="1" x14ac:dyDescent="0.15"/>
    <row r="2369" ht="28.5" customHeight="1" x14ac:dyDescent="0.15"/>
    <row r="2370" ht="28.5" customHeight="1" x14ac:dyDescent="0.15"/>
    <row r="2371" ht="28.5" customHeight="1" x14ac:dyDescent="0.15"/>
    <row r="2372" ht="28.5" customHeight="1" x14ac:dyDescent="0.15"/>
    <row r="2373" ht="28.5" customHeight="1" x14ac:dyDescent="0.15"/>
    <row r="2374" ht="28.5" customHeight="1" x14ac:dyDescent="0.15"/>
    <row r="2375" ht="28.5" customHeight="1" x14ac:dyDescent="0.15"/>
    <row r="2376" ht="28.5" customHeight="1" x14ac:dyDescent="0.15"/>
    <row r="2377" ht="28.5" customHeight="1" x14ac:dyDescent="0.15"/>
    <row r="2378" ht="28.5" customHeight="1" x14ac:dyDescent="0.15"/>
    <row r="2379" ht="28.5" customHeight="1" x14ac:dyDescent="0.15"/>
    <row r="2380" ht="28.5" customHeight="1" x14ac:dyDescent="0.15"/>
    <row r="2381" ht="28.5" customHeight="1" x14ac:dyDescent="0.15"/>
    <row r="2382" ht="28.5" customHeight="1" x14ac:dyDescent="0.15"/>
    <row r="2383" ht="28.5" customHeight="1" x14ac:dyDescent="0.15"/>
    <row r="2384" ht="28.5" customHeight="1" x14ac:dyDescent="0.15"/>
    <row r="2385" ht="28.5" customHeight="1" x14ac:dyDescent="0.15"/>
    <row r="2386" ht="28.5" customHeight="1" x14ac:dyDescent="0.15"/>
    <row r="2387" ht="28.5" customHeight="1" x14ac:dyDescent="0.15"/>
    <row r="2388" ht="28.5" customHeight="1" x14ac:dyDescent="0.15"/>
    <row r="2389" ht="28.5" customHeight="1" x14ac:dyDescent="0.15"/>
    <row r="2390" ht="28.5" customHeight="1" x14ac:dyDescent="0.15"/>
    <row r="2391" ht="28.5" customHeight="1" x14ac:dyDescent="0.15"/>
    <row r="2392" ht="28.5" customHeight="1" x14ac:dyDescent="0.15"/>
    <row r="2393" ht="28.5" customHeight="1" x14ac:dyDescent="0.15"/>
    <row r="2394" ht="28.5" customHeight="1" x14ac:dyDescent="0.15"/>
    <row r="2395" ht="28.5" customHeight="1" x14ac:dyDescent="0.15"/>
    <row r="2396" ht="28.5" customHeight="1" x14ac:dyDescent="0.15"/>
    <row r="2397" ht="28.5" customHeight="1" x14ac:dyDescent="0.15"/>
    <row r="2398" ht="28.5" customHeight="1" x14ac:dyDescent="0.15"/>
    <row r="2399" ht="28.5" customHeight="1" x14ac:dyDescent="0.15"/>
    <row r="2400" ht="28.5" customHeight="1" x14ac:dyDescent="0.15"/>
    <row r="2401" ht="28.5" customHeight="1" x14ac:dyDescent="0.15"/>
    <row r="2402" ht="28.5" customHeight="1" x14ac:dyDescent="0.15"/>
    <row r="2403" ht="28.5" customHeight="1" x14ac:dyDescent="0.15"/>
    <row r="2404" ht="28.5" customHeight="1" x14ac:dyDescent="0.15"/>
    <row r="2405" ht="28.5" customHeight="1" x14ac:dyDescent="0.15"/>
    <row r="2406" ht="28.5" customHeight="1" x14ac:dyDescent="0.15"/>
    <row r="2407" ht="28.5" customHeight="1" x14ac:dyDescent="0.15"/>
    <row r="2408" ht="28.5" customHeight="1" x14ac:dyDescent="0.15"/>
    <row r="2409" ht="28.5" customHeight="1" x14ac:dyDescent="0.15"/>
    <row r="2410" ht="28.5" customHeight="1" x14ac:dyDescent="0.15"/>
    <row r="2411" ht="28.5" customHeight="1" x14ac:dyDescent="0.15"/>
    <row r="2412" ht="28.5" customHeight="1" x14ac:dyDescent="0.15"/>
    <row r="2413" ht="28.5" customHeight="1" x14ac:dyDescent="0.15"/>
    <row r="2414" ht="28.5" customHeight="1" x14ac:dyDescent="0.15"/>
    <row r="2415" ht="28.5" customHeight="1" x14ac:dyDescent="0.15"/>
    <row r="2416" ht="28.5" customHeight="1" x14ac:dyDescent="0.15"/>
    <row r="2417" ht="28.5" customHeight="1" x14ac:dyDescent="0.15"/>
    <row r="2418" ht="28.5" customHeight="1" x14ac:dyDescent="0.15"/>
    <row r="2419" ht="28.5" customHeight="1" x14ac:dyDescent="0.15"/>
    <row r="2420" ht="28.5" customHeight="1" x14ac:dyDescent="0.15"/>
    <row r="2421" ht="28.5" customHeight="1" x14ac:dyDescent="0.15"/>
    <row r="2422" ht="28.5" customHeight="1" x14ac:dyDescent="0.15"/>
    <row r="2423" ht="28.5" customHeight="1" x14ac:dyDescent="0.15"/>
    <row r="2424" ht="28.5" customHeight="1" x14ac:dyDescent="0.15"/>
    <row r="2425" ht="28.5" customHeight="1" x14ac:dyDescent="0.15"/>
    <row r="2426" ht="28.5" customHeight="1" x14ac:dyDescent="0.15"/>
    <row r="2427" ht="28.5" customHeight="1" x14ac:dyDescent="0.15"/>
    <row r="2428" ht="28.5" customHeight="1" x14ac:dyDescent="0.15"/>
    <row r="2429" ht="28.5" customHeight="1" x14ac:dyDescent="0.15"/>
    <row r="2430" ht="28.5" customHeight="1" x14ac:dyDescent="0.15"/>
    <row r="2431" ht="28.5" customHeight="1" x14ac:dyDescent="0.15"/>
    <row r="2432" ht="28.5" customHeight="1" x14ac:dyDescent="0.15"/>
    <row r="2433" ht="28.5" customHeight="1" x14ac:dyDescent="0.15"/>
    <row r="2434" ht="28.5" customHeight="1" x14ac:dyDescent="0.15"/>
    <row r="2435" ht="28.5" customHeight="1" x14ac:dyDescent="0.15"/>
    <row r="2436" ht="28.5" customHeight="1" x14ac:dyDescent="0.15"/>
    <row r="2437" ht="28.5" customHeight="1" x14ac:dyDescent="0.15"/>
    <row r="2438" ht="28.5" customHeight="1" x14ac:dyDescent="0.15"/>
    <row r="2439" ht="28.5" customHeight="1" x14ac:dyDescent="0.15"/>
    <row r="2440" ht="28.5" customHeight="1" x14ac:dyDescent="0.15"/>
    <row r="2441" ht="28.5" customHeight="1" x14ac:dyDescent="0.15"/>
    <row r="2442" ht="28.5" customHeight="1" x14ac:dyDescent="0.15"/>
    <row r="2443" ht="28.5" customHeight="1" x14ac:dyDescent="0.15"/>
    <row r="2444" ht="28.5" customHeight="1" x14ac:dyDescent="0.15"/>
    <row r="2445" ht="28.5" customHeight="1" x14ac:dyDescent="0.15"/>
    <row r="2446" ht="28.5" customHeight="1" x14ac:dyDescent="0.15"/>
    <row r="2447" ht="28.5" customHeight="1" x14ac:dyDescent="0.15"/>
    <row r="2448" ht="28.5" customHeight="1" x14ac:dyDescent="0.15"/>
    <row r="2449" ht="28.5" customHeight="1" x14ac:dyDescent="0.15"/>
    <row r="2450" ht="28.5" customHeight="1" x14ac:dyDescent="0.15"/>
    <row r="2451" ht="28.5" customHeight="1" x14ac:dyDescent="0.15"/>
    <row r="2452" ht="28.5" customHeight="1" x14ac:dyDescent="0.15"/>
    <row r="2453" ht="28.5" customHeight="1" x14ac:dyDescent="0.15"/>
    <row r="2454" ht="28.5" customHeight="1" x14ac:dyDescent="0.15"/>
    <row r="2455" ht="28.5" customHeight="1" x14ac:dyDescent="0.15"/>
    <row r="2456" ht="28.5" customHeight="1" x14ac:dyDescent="0.15"/>
    <row r="2457" ht="28.5" customHeight="1" x14ac:dyDescent="0.15"/>
    <row r="2458" ht="28.5" customHeight="1" x14ac:dyDescent="0.15"/>
    <row r="2459" ht="28.5" customHeight="1" x14ac:dyDescent="0.15"/>
    <row r="2460" ht="28.5" customHeight="1" x14ac:dyDescent="0.15"/>
    <row r="2461" ht="28.5" customHeight="1" x14ac:dyDescent="0.15"/>
    <row r="2462" ht="28.5" customHeight="1" x14ac:dyDescent="0.15"/>
    <row r="2463" ht="28.5" customHeight="1" x14ac:dyDescent="0.15"/>
    <row r="2464" ht="28.5" customHeight="1" x14ac:dyDescent="0.15"/>
    <row r="2465" ht="28.5" customHeight="1" x14ac:dyDescent="0.15"/>
    <row r="2466" ht="28.5" customHeight="1" x14ac:dyDescent="0.15"/>
    <row r="2467" ht="28.5" customHeight="1" x14ac:dyDescent="0.15"/>
    <row r="2468" ht="28.5" customHeight="1" x14ac:dyDescent="0.15"/>
    <row r="2469" ht="28.5" customHeight="1" x14ac:dyDescent="0.15"/>
    <row r="2470" ht="28.5" customHeight="1" x14ac:dyDescent="0.15"/>
    <row r="2471" ht="28.5" customHeight="1" x14ac:dyDescent="0.15"/>
    <row r="2472" ht="28.5" customHeight="1" x14ac:dyDescent="0.15"/>
    <row r="2473" ht="28.5" customHeight="1" x14ac:dyDescent="0.15"/>
    <row r="2474" ht="28.5" customHeight="1" x14ac:dyDescent="0.15"/>
    <row r="2475" ht="28.5" customHeight="1" x14ac:dyDescent="0.15"/>
    <row r="2476" ht="28.5" customHeight="1" x14ac:dyDescent="0.15"/>
    <row r="2477" ht="28.5" customHeight="1" x14ac:dyDescent="0.15"/>
    <row r="2478" ht="28.5" customHeight="1" x14ac:dyDescent="0.15"/>
    <row r="2479" ht="28.5" customHeight="1" x14ac:dyDescent="0.15"/>
    <row r="2480" ht="28.5" customHeight="1" x14ac:dyDescent="0.15"/>
    <row r="2481" ht="28.5" customHeight="1" x14ac:dyDescent="0.15"/>
    <row r="2482" ht="28.5" customHeight="1" x14ac:dyDescent="0.15"/>
    <row r="2483" ht="28.5" customHeight="1" x14ac:dyDescent="0.15"/>
    <row r="2484" ht="28.5" customHeight="1" x14ac:dyDescent="0.15"/>
    <row r="2485" ht="28.5" customHeight="1" x14ac:dyDescent="0.15"/>
    <row r="2486" ht="28.5" customHeight="1" x14ac:dyDescent="0.15"/>
    <row r="2487" ht="28.5" customHeight="1" x14ac:dyDescent="0.15"/>
    <row r="2488" ht="28.5" customHeight="1" x14ac:dyDescent="0.15"/>
    <row r="2489" ht="28.5" customHeight="1" x14ac:dyDescent="0.15"/>
    <row r="2490" ht="28.5" customHeight="1" x14ac:dyDescent="0.15"/>
    <row r="2491" ht="28.5" customHeight="1" x14ac:dyDescent="0.15"/>
    <row r="2492" ht="28.5" customHeight="1" x14ac:dyDescent="0.15"/>
    <row r="2493" ht="28.5" customHeight="1" x14ac:dyDescent="0.15"/>
    <row r="2494" ht="28.5" customHeight="1" x14ac:dyDescent="0.15"/>
    <row r="2495" ht="28.5" customHeight="1" x14ac:dyDescent="0.15"/>
    <row r="2496" ht="28.5" customHeight="1" x14ac:dyDescent="0.15"/>
    <row r="2497" ht="28.5" customHeight="1" x14ac:dyDescent="0.15"/>
    <row r="2498" ht="28.5" customHeight="1" x14ac:dyDescent="0.15"/>
    <row r="2499" ht="28.5" customHeight="1" x14ac:dyDescent="0.15"/>
    <row r="2500" ht="28.5" customHeight="1" x14ac:dyDescent="0.15"/>
    <row r="2501" ht="28.5" customHeight="1" x14ac:dyDescent="0.15"/>
    <row r="2502" ht="28.5" customHeight="1" x14ac:dyDescent="0.15"/>
    <row r="2503" ht="28.5" customHeight="1" x14ac:dyDescent="0.15"/>
    <row r="2504" ht="28.5" customHeight="1" x14ac:dyDescent="0.15"/>
    <row r="2505" ht="28.5" customHeight="1" x14ac:dyDescent="0.15"/>
    <row r="2506" ht="28.5" customHeight="1" x14ac:dyDescent="0.15"/>
    <row r="2507" ht="28.5" customHeight="1" x14ac:dyDescent="0.15"/>
    <row r="2508" ht="28.5" customHeight="1" x14ac:dyDescent="0.15"/>
    <row r="2509" ht="28.5" customHeight="1" x14ac:dyDescent="0.15"/>
    <row r="2510" ht="28.5" customHeight="1" x14ac:dyDescent="0.15"/>
    <row r="2511" ht="28.5" customHeight="1" x14ac:dyDescent="0.15"/>
    <row r="2512" ht="28.5" customHeight="1" x14ac:dyDescent="0.15"/>
    <row r="2513" ht="28.5" customHeight="1" x14ac:dyDescent="0.15"/>
    <row r="2514" ht="28.5" customHeight="1" x14ac:dyDescent="0.15"/>
    <row r="2515" ht="28.5" customHeight="1" x14ac:dyDescent="0.15"/>
    <row r="2516" ht="28.5" customHeight="1" x14ac:dyDescent="0.15"/>
    <row r="2517" ht="28.5" customHeight="1" x14ac:dyDescent="0.15"/>
    <row r="2518" ht="28.5" customHeight="1" x14ac:dyDescent="0.15"/>
    <row r="2519" ht="28.5" customHeight="1" x14ac:dyDescent="0.15"/>
    <row r="2520" ht="28.5" customHeight="1" x14ac:dyDescent="0.15"/>
    <row r="2521" ht="28.5" customHeight="1" x14ac:dyDescent="0.15"/>
    <row r="2522" ht="28.5" customHeight="1" x14ac:dyDescent="0.15"/>
    <row r="2523" ht="28.5" customHeight="1" x14ac:dyDescent="0.15"/>
    <row r="2524" ht="28.5" customHeight="1" x14ac:dyDescent="0.15"/>
    <row r="2525" ht="28.5" customHeight="1" x14ac:dyDescent="0.15"/>
    <row r="2526" ht="28.5" customHeight="1" x14ac:dyDescent="0.15"/>
    <row r="2527" ht="28.5" customHeight="1" x14ac:dyDescent="0.15"/>
    <row r="2528" ht="28.5" customHeight="1" x14ac:dyDescent="0.15"/>
    <row r="2529" ht="28.5" customHeight="1" x14ac:dyDescent="0.15"/>
    <row r="2530" ht="28.5" customHeight="1" x14ac:dyDescent="0.15"/>
    <row r="2531" ht="28.5" customHeight="1" x14ac:dyDescent="0.15"/>
    <row r="2532" ht="28.5" customHeight="1" x14ac:dyDescent="0.15"/>
    <row r="2533" ht="28.5" customHeight="1" x14ac:dyDescent="0.15"/>
    <row r="2534" ht="28.5" customHeight="1" x14ac:dyDescent="0.15"/>
    <row r="2535" ht="28.5" customHeight="1" x14ac:dyDescent="0.15"/>
    <row r="2536" ht="28.5" customHeight="1" x14ac:dyDescent="0.15"/>
    <row r="2537" ht="28.5" customHeight="1" x14ac:dyDescent="0.15"/>
    <row r="2538" ht="28.5" customHeight="1" x14ac:dyDescent="0.15"/>
    <row r="2539" ht="28.5" customHeight="1" x14ac:dyDescent="0.15"/>
    <row r="2540" ht="28.5" customHeight="1" x14ac:dyDescent="0.15"/>
    <row r="2541" ht="28.5" customHeight="1" x14ac:dyDescent="0.15"/>
    <row r="2542" ht="28.5" customHeight="1" x14ac:dyDescent="0.15"/>
    <row r="2543" ht="28.5" customHeight="1" x14ac:dyDescent="0.15"/>
    <row r="2544" ht="28.5" customHeight="1" x14ac:dyDescent="0.15"/>
    <row r="2545" ht="28.5" customHeight="1" x14ac:dyDescent="0.15"/>
    <row r="2546" ht="28.5" customHeight="1" x14ac:dyDescent="0.15"/>
    <row r="2547" ht="28.5" customHeight="1" x14ac:dyDescent="0.15"/>
    <row r="2548" ht="28.5" customHeight="1" x14ac:dyDescent="0.15"/>
    <row r="2549" ht="28.5" customHeight="1" x14ac:dyDescent="0.15"/>
    <row r="2550" ht="28.5" customHeight="1" x14ac:dyDescent="0.15"/>
    <row r="2551" ht="28.5" customHeight="1" x14ac:dyDescent="0.15"/>
    <row r="2552" ht="28.5" customHeight="1" x14ac:dyDescent="0.15"/>
    <row r="2553" ht="28.5" customHeight="1" x14ac:dyDescent="0.15"/>
    <row r="2554" ht="28.5" customHeight="1" x14ac:dyDescent="0.15"/>
    <row r="2555" ht="28.5" customHeight="1" x14ac:dyDescent="0.15"/>
    <row r="2556" ht="28.5" customHeight="1" x14ac:dyDescent="0.15"/>
    <row r="2557" ht="28.5" customHeight="1" x14ac:dyDescent="0.15"/>
    <row r="2558" ht="28.5" customHeight="1" x14ac:dyDescent="0.15"/>
    <row r="2559" ht="28.5" customHeight="1" x14ac:dyDescent="0.15"/>
    <row r="2560" ht="28.5" customHeight="1" x14ac:dyDescent="0.15"/>
    <row r="2561" ht="28.5" customHeight="1" x14ac:dyDescent="0.15"/>
    <row r="2562" ht="28.5" customHeight="1" x14ac:dyDescent="0.15"/>
    <row r="2563" ht="28.5" customHeight="1" x14ac:dyDescent="0.15"/>
    <row r="2564" ht="28.5" customHeight="1" x14ac:dyDescent="0.15"/>
    <row r="2565" ht="28.5" customHeight="1" x14ac:dyDescent="0.15"/>
    <row r="2566" ht="28.5" customHeight="1" x14ac:dyDescent="0.15"/>
    <row r="2567" ht="28.5" customHeight="1" x14ac:dyDescent="0.15"/>
    <row r="2568" ht="28.5" customHeight="1" x14ac:dyDescent="0.15"/>
    <row r="2569" ht="28.5" customHeight="1" x14ac:dyDescent="0.15"/>
    <row r="2570" ht="28.5" customHeight="1" x14ac:dyDescent="0.15"/>
    <row r="2571" ht="28.5" customHeight="1" x14ac:dyDescent="0.15"/>
    <row r="2572" ht="28.5" customHeight="1" x14ac:dyDescent="0.15"/>
    <row r="2573" ht="28.5" customHeight="1" x14ac:dyDescent="0.15"/>
    <row r="2574" ht="28.5" customHeight="1" x14ac:dyDescent="0.15"/>
    <row r="2575" ht="28.5" customHeight="1" x14ac:dyDescent="0.15"/>
    <row r="2576" ht="28.5" customHeight="1" x14ac:dyDescent="0.15"/>
    <row r="2577" ht="28.5" customHeight="1" x14ac:dyDescent="0.15"/>
    <row r="2578" ht="28.5" customHeight="1" x14ac:dyDescent="0.15"/>
    <row r="2579" ht="28.5" customHeight="1" x14ac:dyDescent="0.15"/>
    <row r="2580" ht="28.5" customHeight="1" x14ac:dyDescent="0.15"/>
    <row r="2581" ht="28.5" customHeight="1" x14ac:dyDescent="0.15"/>
    <row r="2582" ht="28.5" customHeight="1" x14ac:dyDescent="0.15"/>
    <row r="2583" ht="28.5" customHeight="1" x14ac:dyDescent="0.15"/>
    <row r="2584" ht="28.5" customHeight="1" x14ac:dyDescent="0.15"/>
    <row r="2585" ht="28.5" customHeight="1" x14ac:dyDescent="0.15"/>
    <row r="2586" ht="28.5" customHeight="1" x14ac:dyDescent="0.15"/>
    <row r="2587" ht="28.5" customHeight="1" x14ac:dyDescent="0.15"/>
    <row r="2588" ht="28.5" customHeight="1" x14ac:dyDescent="0.15"/>
    <row r="2589" ht="28.5" customHeight="1" x14ac:dyDescent="0.15"/>
    <row r="2590" ht="28.5" customHeight="1" x14ac:dyDescent="0.15"/>
    <row r="2591" ht="28.5" customHeight="1" x14ac:dyDescent="0.15"/>
    <row r="2592" ht="28.5" customHeight="1" x14ac:dyDescent="0.15"/>
    <row r="2593" ht="28.5" customHeight="1" x14ac:dyDescent="0.15"/>
    <row r="2594" ht="28.5" customHeight="1" x14ac:dyDescent="0.15"/>
    <row r="2595" ht="28.5" customHeight="1" x14ac:dyDescent="0.15"/>
    <row r="2596" ht="28.5" customHeight="1" x14ac:dyDescent="0.15"/>
    <row r="2597" ht="28.5" customHeight="1" x14ac:dyDescent="0.15"/>
    <row r="2598" ht="28.5" customHeight="1" x14ac:dyDescent="0.15"/>
    <row r="2599" ht="28.5" customHeight="1" x14ac:dyDescent="0.15"/>
    <row r="2600" ht="28.5" customHeight="1" x14ac:dyDescent="0.15"/>
    <row r="2601" ht="28.5" customHeight="1" x14ac:dyDescent="0.15"/>
    <row r="2602" ht="28.5" customHeight="1" x14ac:dyDescent="0.15"/>
    <row r="2603" ht="28.5" customHeight="1" x14ac:dyDescent="0.15"/>
    <row r="2604" ht="28.5" customHeight="1" x14ac:dyDescent="0.15"/>
    <row r="2605" ht="28.5" customHeight="1" x14ac:dyDescent="0.15"/>
    <row r="2606" ht="28.5" customHeight="1" x14ac:dyDescent="0.15"/>
    <row r="2607" ht="28.5" customHeight="1" x14ac:dyDescent="0.15"/>
    <row r="2608" ht="28.5" customHeight="1" x14ac:dyDescent="0.15"/>
    <row r="2609" ht="28.5" customHeight="1" x14ac:dyDescent="0.15"/>
    <row r="2610" ht="28.5" customHeight="1" x14ac:dyDescent="0.15"/>
    <row r="2611" ht="28.5" customHeight="1" x14ac:dyDescent="0.15"/>
    <row r="2612" ht="28.5" customHeight="1" x14ac:dyDescent="0.15"/>
    <row r="2613" ht="28.5" customHeight="1" x14ac:dyDescent="0.15"/>
    <row r="2614" ht="28.5" customHeight="1" x14ac:dyDescent="0.15"/>
    <row r="2615" ht="28.5" customHeight="1" x14ac:dyDescent="0.15"/>
    <row r="2616" ht="28.5" customHeight="1" x14ac:dyDescent="0.15"/>
    <row r="2617" ht="28.5" customHeight="1" x14ac:dyDescent="0.15"/>
    <row r="2618" ht="28.5" customHeight="1" x14ac:dyDescent="0.15"/>
    <row r="2619" ht="28.5" customHeight="1" x14ac:dyDescent="0.15"/>
    <row r="2620" ht="28.5" customHeight="1" x14ac:dyDescent="0.15"/>
    <row r="2621" ht="28.5" customHeight="1" x14ac:dyDescent="0.15"/>
    <row r="2622" ht="28.5" customHeight="1" x14ac:dyDescent="0.15"/>
    <row r="2623" ht="28.5" customHeight="1" x14ac:dyDescent="0.15"/>
    <row r="2624" ht="28.5" customHeight="1" x14ac:dyDescent="0.15"/>
    <row r="2625" ht="28.5" customHeight="1" x14ac:dyDescent="0.15"/>
    <row r="2626" ht="28.5" customHeight="1" x14ac:dyDescent="0.15"/>
    <row r="2627" ht="28.5" customHeight="1" x14ac:dyDescent="0.15"/>
    <row r="2628" ht="28.5" customHeight="1" x14ac:dyDescent="0.15"/>
    <row r="2629" ht="28.5" customHeight="1" x14ac:dyDescent="0.15"/>
    <row r="2630" ht="28.5" customHeight="1" x14ac:dyDescent="0.15"/>
    <row r="2631" ht="28.5" customHeight="1" x14ac:dyDescent="0.15"/>
    <row r="2632" ht="28.5" customHeight="1" x14ac:dyDescent="0.15"/>
    <row r="2633" ht="28.5" customHeight="1" x14ac:dyDescent="0.15"/>
    <row r="2634" ht="28.5" customHeight="1" x14ac:dyDescent="0.15"/>
    <row r="2635" ht="28.5" customHeight="1" x14ac:dyDescent="0.15"/>
    <row r="2636" ht="28.5" customHeight="1" x14ac:dyDescent="0.15"/>
    <row r="2637" ht="28.5" customHeight="1" x14ac:dyDescent="0.15"/>
    <row r="2638" ht="28.5" customHeight="1" x14ac:dyDescent="0.15"/>
    <row r="2639" ht="28.5" customHeight="1" x14ac:dyDescent="0.15"/>
    <row r="2640" ht="28.5" customHeight="1" x14ac:dyDescent="0.15"/>
    <row r="2641" ht="28.5" customHeight="1" x14ac:dyDescent="0.15"/>
    <row r="2642" ht="28.5" customHeight="1" x14ac:dyDescent="0.15"/>
    <row r="2643" ht="28.5" customHeight="1" x14ac:dyDescent="0.15"/>
    <row r="2644" ht="28.5" customHeight="1" x14ac:dyDescent="0.15"/>
    <row r="2645" ht="28.5" customHeight="1" x14ac:dyDescent="0.15"/>
    <row r="2646" ht="28.5" customHeight="1" x14ac:dyDescent="0.15"/>
    <row r="2647" ht="28.5" customHeight="1" x14ac:dyDescent="0.15"/>
    <row r="2648" ht="28.5" customHeight="1" x14ac:dyDescent="0.15"/>
    <row r="2649" ht="28.5" customHeight="1" x14ac:dyDescent="0.15"/>
    <row r="2650" ht="28.5" customHeight="1" x14ac:dyDescent="0.15"/>
    <row r="2651" ht="28.5" customHeight="1" x14ac:dyDescent="0.15"/>
    <row r="2652" ht="28.5" customHeight="1" x14ac:dyDescent="0.15"/>
    <row r="2653" ht="28.5" customHeight="1" x14ac:dyDescent="0.15"/>
    <row r="2654" ht="28.5" customHeight="1" x14ac:dyDescent="0.15"/>
    <row r="2655" ht="28.5" customHeight="1" x14ac:dyDescent="0.15"/>
    <row r="2656" ht="28.5" customHeight="1" x14ac:dyDescent="0.15"/>
    <row r="2657" ht="28.5" customHeight="1" x14ac:dyDescent="0.15"/>
    <row r="2658" ht="28.5" customHeight="1" x14ac:dyDescent="0.15"/>
    <row r="2659" ht="28.5" customHeight="1" x14ac:dyDescent="0.15"/>
    <row r="2660" ht="28.5" customHeight="1" x14ac:dyDescent="0.15"/>
    <row r="2661" ht="28.5" customHeight="1" x14ac:dyDescent="0.15"/>
    <row r="2662" ht="28.5" customHeight="1" x14ac:dyDescent="0.15"/>
    <row r="2663" ht="28.5" customHeight="1" x14ac:dyDescent="0.15"/>
    <row r="2664" ht="28.5" customHeight="1" x14ac:dyDescent="0.15"/>
    <row r="2665" ht="28.5" customHeight="1" x14ac:dyDescent="0.15"/>
    <row r="2666" ht="28.5" customHeight="1" x14ac:dyDescent="0.15"/>
    <row r="2667" ht="28.5" customHeight="1" x14ac:dyDescent="0.15"/>
    <row r="2668" ht="28.5" customHeight="1" x14ac:dyDescent="0.15"/>
    <row r="2669" ht="28.5" customHeight="1" x14ac:dyDescent="0.15"/>
    <row r="2670" ht="28.5" customHeight="1" x14ac:dyDescent="0.15"/>
    <row r="2671" ht="28.5" customHeight="1" x14ac:dyDescent="0.15"/>
    <row r="2672" ht="28.5" customHeight="1" x14ac:dyDescent="0.15"/>
    <row r="2673" ht="28.5" customHeight="1" x14ac:dyDescent="0.15"/>
    <row r="2674" ht="28.5" customHeight="1" x14ac:dyDescent="0.15"/>
    <row r="2675" ht="28.5" customHeight="1" x14ac:dyDescent="0.15"/>
    <row r="2676" ht="28.5" customHeight="1" x14ac:dyDescent="0.15"/>
    <row r="2677" ht="28.5" customHeight="1" x14ac:dyDescent="0.15"/>
    <row r="2678" ht="28.5" customHeight="1" x14ac:dyDescent="0.15"/>
    <row r="2679" ht="28.5" customHeight="1" x14ac:dyDescent="0.15"/>
    <row r="2680" ht="28.5" customHeight="1" x14ac:dyDescent="0.15"/>
    <row r="2681" ht="28.5" customHeight="1" x14ac:dyDescent="0.15"/>
    <row r="2682" ht="28.5" customHeight="1" x14ac:dyDescent="0.15"/>
    <row r="2683" ht="28.5" customHeight="1" x14ac:dyDescent="0.15"/>
    <row r="2684" ht="28.5" customHeight="1" x14ac:dyDescent="0.15"/>
    <row r="2685" ht="28.5" customHeight="1" x14ac:dyDescent="0.15"/>
    <row r="2686" ht="28.5" customHeight="1" x14ac:dyDescent="0.15"/>
    <row r="2687" ht="28.5" customHeight="1" x14ac:dyDescent="0.15"/>
    <row r="2688" ht="28.5" customHeight="1" x14ac:dyDescent="0.15"/>
    <row r="2689" ht="28.5" customHeight="1" x14ac:dyDescent="0.15"/>
    <row r="2690" ht="28.5" customHeight="1" x14ac:dyDescent="0.15"/>
    <row r="2691" ht="28.5" customHeight="1" x14ac:dyDescent="0.15"/>
    <row r="2692" ht="28.5" customHeight="1" x14ac:dyDescent="0.15"/>
    <row r="2693" ht="28.5" customHeight="1" x14ac:dyDescent="0.15"/>
    <row r="2694" ht="28.5" customHeight="1" x14ac:dyDescent="0.15"/>
    <row r="2695" ht="28.5" customHeight="1" x14ac:dyDescent="0.15"/>
    <row r="2696" ht="28.5" customHeight="1" x14ac:dyDescent="0.15"/>
    <row r="2697" ht="28.5" customHeight="1" x14ac:dyDescent="0.15"/>
    <row r="2698" ht="28.5" customHeight="1" x14ac:dyDescent="0.15"/>
    <row r="2699" ht="28.5" customHeight="1" x14ac:dyDescent="0.15"/>
    <row r="2700" ht="28.5" customHeight="1" x14ac:dyDescent="0.15"/>
    <row r="2701" ht="28.5" customHeight="1" x14ac:dyDescent="0.15"/>
    <row r="2702" ht="28.5" customHeight="1" x14ac:dyDescent="0.15"/>
    <row r="2703" ht="28.5" customHeight="1" x14ac:dyDescent="0.15"/>
    <row r="2704" ht="28.5" customHeight="1" x14ac:dyDescent="0.15"/>
    <row r="2705" ht="28.5" customHeight="1" x14ac:dyDescent="0.15"/>
    <row r="2706" ht="28.5" customHeight="1" x14ac:dyDescent="0.15"/>
    <row r="2707" ht="28.5" customHeight="1" x14ac:dyDescent="0.15"/>
    <row r="2708" ht="28.5" customHeight="1" x14ac:dyDescent="0.15"/>
    <row r="2709" ht="28.5" customHeight="1" x14ac:dyDescent="0.15"/>
    <row r="2710" ht="28.5" customHeight="1" x14ac:dyDescent="0.15"/>
    <row r="2711" ht="28.5" customHeight="1" x14ac:dyDescent="0.15"/>
    <row r="2712" ht="28.5" customHeight="1" x14ac:dyDescent="0.15"/>
    <row r="2713" ht="28.5" customHeight="1" x14ac:dyDescent="0.15"/>
    <row r="2714" ht="28.5" customHeight="1" x14ac:dyDescent="0.15"/>
    <row r="2715" ht="28.5" customHeight="1" x14ac:dyDescent="0.15"/>
    <row r="2716" ht="28.5" customHeight="1" x14ac:dyDescent="0.15"/>
    <row r="2717" ht="28.5" customHeight="1" x14ac:dyDescent="0.15"/>
    <row r="2718" ht="28.5" customHeight="1" x14ac:dyDescent="0.15"/>
    <row r="2719" ht="28.5" customHeight="1" x14ac:dyDescent="0.15"/>
    <row r="2720" ht="28.5" customHeight="1" x14ac:dyDescent="0.15"/>
    <row r="2721" ht="28.5" customHeight="1" x14ac:dyDescent="0.15"/>
    <row r="2722" ht="28.5" customHeight="1" x14ac:dyDescent="0.15"/>
    <row r="2723" ht="28.5" customHeight="1" x14ac:dyDescent="0.15"/>
    <row r="2724" ht="28.5" customHeight="1" x14ac:dyDescent="0.15"/>
    <row r="2725" ht="28.5" customHeight="1" x14ac:dyDescent="0.15"/>
    <row r="2726" ht="28.5" customHeight="1" x14ac:dyDescent="0.15"/>
    <row r="2727" ht="28.5" customHeight="1" x14ac:dyDescent="0.15"/>
    <row r="2728" ht="28.5" customHeight="1" x14ac:dyDescent="0.15"/>
    <row r="2729" ht="28.5" customHeight="1" x14ac:dyDescent="0.15"/>
    <row r="2730" ht="28.5" customHeight="1" x14ac:dyDescent="0.15"/>
    <row r="2731" ht="28.5" customHeight="1" x14ac:dyDescent="0.15"/>
    <row r="2732" ht="28.5" customHeight="1" x14ac:dyDescent="0.15"/>
    <row r="2733" ht="28.5" customHeight="1" x14ac:dyDescent="0.15"/>
    <row r="2734" ht="28.5" customHeight="1" x14ac:dyDescent="0.15"/>
    <row r="2735" ht="28.5" customHeight="1" x14ac:dyDescent="0.15"/>
    <row r="2736" ht="28.5" customHeight="1" x14ac:dyDescent="0.15"/>
    <row r="2737" ht="28.5" customHeight="1" x14ac:dyDescent="0.15"/>
    <row r="2738" ht="28.5" customHeight="1" x14ac:dyDescent="0.15"/>
    <row r="2739" ht="28.5" customHeight="1" x14ac:dyDescent="0.15"/>
    <row r="2740" ht="28.5" customHeight="1" x14ac:dyDescent="0.15"/>
    <row r="2741" ht="28.5" customHeight="1" x14ac:dyDescent="0.15"/>
    <row r="2742" ht="28.5" customHeight="1" x14ac:dyDescent="0.15"/>
    <row r="2743" ht="28.5" customHeight="1" x14ac:dyDescent="0.15"/>
    <row r="2744" ht="28.5" customHeight="1" x14ac:dyDescent="0.15"/>
    <row r="2745" ht="28.5" customHeight="1" x14ac:dyDescent="0.15"/>
    <row r="2746" ht="28.5" customHeight="1" x14ac:dyDescent="0.15"/>
    <row r="2747" ht="28.5" customHeight="1" x14ac:dyDescent="0.15"/>
    <row r="2748" ht="28.5" customHeight="1" x14ac:dyDescent="0.15"/>
    <row r="2749" ht="28.5" customHeight="1" x14ac:dyDescent="0.15"/>
    <row r="2750" ht="28.5" customHeight="1" x14ac:dyDescent="0.15"/>
    <row r="2751" ht="28.5" customHeight="1" x14ac:dyDescent="0.15"/>
    <row r="2752" ht="28.5" customHeight="1" x14ac:dyDescent="0.15"/>
    <row r="2753" ht="28.5" customHeight="1" x14ac:dyDescent="0.15"/>
    <row r="2754" ht="28.5" customHeight="1" x14ac:dyDescent="0.15"/>
    <row r="2755" ht="28.5" customHeight="1" x14ac:dyDescent="0.15"/>
    <row r="2756" ht="28.5" customHeight="1" x14ac:dyDescent="0.15"/>
    <row r="2757" ht="28.5" customHeight="1" x14ac:dyDescent="0.15"/>
    <row r="2758" ht="28.5" customHeight="1" x14ac:dyDescent="0.15"/>
    <row r="2759" ht="28.5" customHeight="1" x14ac:dyDescent="0.15"/>
    <row r="2760" ht="28.5" customHeight="1" x14ac:dyDescent="0.15"/>
    <row r="2761" ht="28.5" customHeight="1" x14ac:dyDescent="0.15"/>
    <row r="2762" ht="28.5" customHeight="1" x14ac:dyDescent="0.15"/>
    <row r="2763" ht="28.5" customHeight="1" x14ac:dyDescent="0.15"/>
    <row r="2764" ht="28.5" customHeight="1" x14ac:dyDescent="0.15"/>
    <row r="2765" ht="28.5" customHeight="1" x14ac:dyDescent="0.15"/>
    <row r="2766" ht="28.5" customHeight="1" x14ac:dyDescent="0.15"/>
    <row r="2767" ht="28.5" customHeight="1" x14ac:dyDescent="0.15"/>
    <row r="2768" ht="28.5" customHeight="1" x14ac:dyDescent="0.15"/>
    <row r="2769" ht="28.5" customHeight="1" x14ac:dyDescent="0.15"/>
    <row r="2770" ht="28.5" customHeight="1" x14ac:dyDescent="0.15"/>
    <row r="2771" ht="28.5" customHeight="1" x14ac:dyDescent="0.15"/>
    <row r="2772" ht="28.5" customHeight="1" x14ac:dyDescent="0.15"/>
    <row r="2773" ht="28.5" customHeight="1" x14ac:dyDescent="0.15"/>
    <row r="2774" ht="28.5" customHeight="1" x14ac:dyDescent="0.15"/>
    <row r="2775" ht="28.5" customHeight="1" x14ac:dyDescent="0.15"/>
    <row r="2776" ht="28.5" customHeight="1" x14ac:dyDescent="0.15"/>
    <row r="2777" ht="28.5" customHeight="1" x14ac:dyDescent="0.15"/>
    <row r="2778" ht="28.5" customHeight="1" x14ac:dyDescent="0.15"/>
    <row r="2779" ht="28.5" customHeight="1" x14ac:dyDescent="0.15"/>
    <row r="2780" ht="28.5" customHeight="1" x14ac:dyDescent="0.15"/>
    <row r="2781" ht="28.5" customHeight="1" x14ac:dyDescent="0.15"/>
    <row r="2782" ht="28.5" customHeight="1" x14ac:dyDescent="0.15"/>
    <row r="2783" ht="28.5" customHeight="1" x14ac:dyDescent="0.15"/>
    <row r="2784" ht="28.5" customHeight="1" x14ac:dyDescent="0.15"/>
    <row r="2785" ht="28.5" customHeight="1" x14ac:dyDescent="0.15"/>
    <row r="2786" ht="28.5" customHeight="1" x14ac:dyDescent="0.15"/>
    <row r="2787" ht="28.5" customHeight="1" x14ac:dyDescent="0.15"/>
    <row r="2788" ht="28.5" customHeight="1" x14ac:dyDescent="0.15"/>
    <row r="2789" ht="28.5" customHeight="1" x14ac:dyDescent="0.15"/>
    <row r="2790" ht="28.5" customHeight="1" x14ac:dyDescent="0.15"/>
    <row r="2791" ht="28.5" customHeight="1" x14ac:dyDescent="0.15"/>
    <row r="2792" ht="28.5" customHeight="1" x14ac:dyDescent="0.15"/>
    <row r="2793" ht="28.5" customHeight="1" x14ac:dyDescent="0.15"/>
    <row r="2794" ht="28.5" customHeight="1" x14ac:dyDescent="0.15"/>
    <row r="2795" ht="28.5" customHeight="1" x14ac:dyDescent="0.15"/>
    <row r="2796" ht="28.5" customHeight="1" x14ac:dyDescent="0.15"/>
    <row r="2797" ht="28.5" customHeight="1" x14ac:dyDescent="0.15"/>
    <row r="2798" ht="28.5" customHeight="1" x14ac:dyDescent="0.15"/>
    <row r="2799" ht="28.5" customHeight="1" x14ac:dyDescent="0.15"/>
    <row r="2800" ht="28.5" customHeight="1" x14ac:dyDescent="0.15"/>
    <row r="2801" ht="28.5" customHeight="1" x14ac:dyDescent="0.15"/>
    <row r="2802" ht="28.5" customHeight="1" x14ac:dyDescent="0.15"/>
    <row r="2803" ht="28.5" customHeight="1" x14ac:dyDescent="0.15"/>
    <row r="2804" ht="28.5" customHeight="1" x14ac:dyDescent="0.15"/>
    <row r="2805" ht="28.5" customHeight="1" x14ac:dyDescent="0.15"/>
    <row r="2806" ht="28.5" customHeight="1" x14ac:dyDescent="0.15"/>
    <row r="2807" ht="28.5" customHeight="1" x14ac:dyDescent="0.15"/>
    <row r="2808" ht="28.5" customHeight="1" x14ac:dyDescent="0.15"/>
    <row r="2809" ht="28.5" customHeight="1" x14ac:dyDescent="0.15"/>
    <row r="2810" ht="28.5" customHeight="1" x14ac:dyDescent="0.15"/>
    <row r="2811" ht="28.5" customHeight="1" x14ac:dyDescent="0.15"/>
    <row r="2812" ht="28.5" customHeight="1" x14ac:dyDescent="0.15"/>
    <row r="2813" ht="28.5" customHeight="1" x14ac:dyDescent="0.15"/>
    <row r="2814" ht="28.5" customHeight="1" x14ac:dyDescent="0.15"/>
    <row r="2815" ht="28.5" customHeight="1" x14ac:dyDescent="0.15"/>
    <row r="2816" ht="28.5" customHeight="1" x14ac:dyDescent="0.15"/>
    <row r="2817" ht="28.5" customHeight="1" x14ac:dyDescent="0.15"/>
    <row r="2818" ht="28.5" customHeight="1" x14ac:dyDescent="0.15"/>
    <row r="2819" ht="28.5" customHeight="1" x14ac:dyDescent="0.15"/>
    <row r="2820" ht="28.5" customHeight="1" x14ac:dyDescent="0.15"/>
    <row r="2821" ht="28.5" customHeight="1" x14ac:dyDescent="0.15"/>
    <row r="2822" ht="28.5" customHeight="1" x14ac:dyDescent="0.15"/>
    <row r="2823" ht="28.5" customHeight="1" x14ac:dyDescent="0.15"/>
    <row r="2824" ht="28.5" customHeight="1" x14ac:dyDescent="0.15"/>
    <row r="2825" ht="28.5" customHeight="1" x14ac:dyDescent="0.15"/>
    <row r="2826" ht="28.5" customHeight="1" x14ac:dyDescent="0.15"/>
    <row r="2827" ht="28.5" customHeight="1" x14ac:dyDescent="0.15"/>
    <row r="2828" ht="28.5" customHeight="1" x14ac:dyDescent="0.15"/>
    <row r="2829" ht="28.5" customHeight="1" x14ac:dyDescent="0.15"/>
    <row r="2830" ht="28.5" customHeight="1" x14ac:dyDescent="0.15"/>
    <row r="2831" ht="28.5" customHeight="1" x14ac:dyDescent="0.15"/>
    <row r="2832" ht="28.5" customHeight="1" x14ac:dyDescent="0.15"/>
    <row r="2833" ht="28.5" customHeight="1" x14ac:dyDescent="0.15"/>
    <row r="2834" ht="28.5" customHeight="1" x14ac:dyDescent="0.15"/>
    <row r="2835" ht="28.5" customHeight="1" x14ac:dyDescent="0.15"/>
    <row r="2836" ht="28.5" customHeight="1" x14ac:dyDescent="0.15"/>
    <row r="2837" ht="28.5" customHeight="1" x14ac:dyDescent="0.15"/>
    <row r="2838" ht="28.5" customHeight="1" x14ac:dyDescent="0.15"/>
    <row r="2839" ht="28.5" customHeight="1" x14ac:dyDescent="0.15"/>
    <row r="2840" ht="28.5" customHeight="1" x14ac:dyDescent="0.15"/>
    <row r="2841" ht="28.5" customHeight="1" x14ac:dyDescent="0.15"/>
    <row r="2842" ht="28.5" customHeight="1" x14ac:dyDescent="0.15"/>
    <row r="2843" ht="28.5" customHeight="1" x14ac:dyDescent="0.15"/>
    <row r="2844" ht="28.5" customHeight="1" x14ac:dyDescent="0.15"/>
    <row r="2845" ht="28.5" customHeight="1" x14ac:dyDescent="0.15"/>
    <row r="2846" ht="28.5" customHeight="1" x14ac:dyDescent="0.15"/>
    <row r="2847" ht="28.5" customHeight="1" x14ac:dyDescent="0.15"/>
    <row r="2848" ht="28.5" customHeight="1" x14ac:dyDescent="0.15"/>
    <row r="2849" ht="28.5" customHeight="1" x14ac:dyDescent="0.15"/>
    <row r="2850" ht="28.5" customHeight="1" x14ac:dyDescent="0.15"/>
    <row r="2851" ht="28.5" customHeight="1" x14ac:dyDescent="0.15"/>
    <row r="2852" ht="28.5" customHeight="1" x14ac:dyDescent="0.15"/>
    <row r="2853" ht="28.5" customHeight="1" x14ac:dyDescent="0.15"/>
    <row r="2854" ht="28.5" customHeight="1" x14ac:dyDescent="0.15"/>
    <row r="2855" ht="28.5" customHeight="1" x14ac:dyDescent="0.15"/>
    <row r="2856" ht="28.5" customHeight="1" x14ac:dyDescent="0.15"/>
    <row r="2857" ht="28.5" customHeight="1" x14ac:dyDescent="0.15"/>
    <row r="2858" ht="28.5" customHeight="1" x14ac:dyDescent="0.15"/>
    <row r="2859" ht="28.5" customHeight="1" x14ac:dyDescent="0.15"/>
    <row r="2860" ht="28.5" customHeight="1" x14ac:dyDescent="0.15"/>
    <row r="2861" ht="28.5" customHeight="1" x14ac:dyDescent="0.15"/>
    <row r="2862" ht="28.5" customHeight="1" x14ac:dyDescent="0.15"/>
    <row r="2863" ht="28.5" customHeight="1" x14ac:dyDescent="0.15"/>
    <row r="2864" ht="28.5" customHeight="1" x14ac:dyDescent="0.15"/>
    <row r="2865" ht="28.5" customHeight="1" x14ac:dyDescent="0.15"/>
    <row r="2866" ht="28.5" customHeight="1" x14ac:dyDescent="0.15"/>
    <row r="2867" ht="28.5" customHeight="1" x14ac:dyDescent="0.15"/>
    <row r="2868" ht="28.5" customHeight="1" x14ac:dyDescent="0.15"/>
    <row r="2869" ht="28.5" customHeight="1" x14ac:dyDescent="0.15"/>
    <row r="2870" ht="28.5" customHeight="1" x14ac:dyDescent="0.15"/>
    <row r="2871" ht="28.5" customHeight="1" x14ac:dyDescent="0.15"/>
    <row r="2872" ht="28.5" customHeight="1" x14ac:dyDescent="0.15"/>
    <row r="2873" ht="28.5" customHeight="1" x14ac:dyDescent="0.15"/>
    <row r="2874" ht="28.5" customHeight="1" x14ac:dyDescent="0.15"/>
    <row r="2875" ht="28.5" customHeight="1" x14ac:dyDescent="0.15"/>
    <row r="2876" ht="28.5" customHeight="1" x14ac:dyDescent="0.15"/>
    <row r="2877" ht="28.5" customHeight="1" x14ac:dyDescent="0.15"/>
    <row r="2878" ht="28.5" customHeight="1" x14ac:dyDescent="0.15"/>
    <row r="2879" ht="28.5" customHeight="1" x14ac:dyDescent="0.15"/>
    <row r="2880" ht="28.5" customHeight="1" x14ac:dyDescent="0.15"/>
    <row r="2881" ht="28.5" customHeight="1" x14ac:dyDescent="0.15"/>
    <row r="2882" ht="28.5" customHeight="1" x14ac:dyDescent="0.15"/>
    <row r="2883" ht="28.5" customHeight="1" x14ac:dyDescent="0.15"/>
    <row r="2884" ht="28.5" customHeight="1" x14ac:dyDescent="0.15"/>
    <row r="2885" ht="28.5" customHeight="1" x14ac:dyDescent="0.15"/>
    <row r="2886" ht="28.5" customHeight="1" x14ac:dyDescent="0.15"/>
    <row r="2887" ht="28.5" customHeight="1" x14ac:dyDescent="0.15"/>
    <row r="2888" ht="28.5" customHeight="1" x14ac:dyDescent="0.15"/>
    <row r="2889" ht="28.5" customHeight="1" x14ac:dyDescent="0.15"/>
    <row r="2890" ht="28.5" customHeight="1" x14ac:dyDescent="0.15"/>
    <row r="2891" ht="28.5" customHeight="1" x14ac:dyDescent="0.15"/>
    <row r="2892" ht="28.5" customHeight="1" x14ac:dyDescent="0.15"/>
    <row r="2893" ht="28.5" customHeight="1" x14ac:dyDescent="0.15"/>
    <row r="2894" ht="28.5" customHeight="1" x14ac:dyDescent="0.15"/>
    <row r="2895" ht="28.5" customHeight="1" x14ac:dyDescent="0.15"/>
    <row r="2896" ht="28.5" customHeight="1" x14ac:dyDescent="0.15"/>
    <row r="2897" ht="28.5" customHeight="1" x14ac:dyDescent="0.15"/>
    <row r="2898" ht="28.5" customHeight="1" x14ac:dyDescent="0.15"/>
    <row r="2899" ht="28.5" customHeight="1" x14ac:dyDescent="0.15"/>
    <row r="2900" ht="28.5" customHeight="1" x14ac:dyDescent="0.15"/>
    <row r="2901" ht="28.5" customHeight="1" x14ac:dyDescent="0.15"/>
    <row r="2902" ht="28.5" customHeight="1" x14ac:dyDescent="0.15"/>
    <row r="2903" ht="28.5" customHeight="1" x14ac:dyDescent="0.15"/>
    <row r="2904" ht="28.5" customHeight="1" x14ac:dyDescent="0.15"/>
    <row r="2905" ht="28.5" customHeight="1" x14ac:dyDescent="0.15"/>
    <row r="2906" ht="28.5" customHeight="1" x14ac:dyDescent="0.15"/>
    <row r="2907" ht="28.5" customHeight="1" x14ac:dyDescent="0.15"/>
    <row r="2908" ht="28.5" customHeight="1" x14ac:dyDescent="0.15"/>
    <row r="2909" ht="28.5" customHeight="1" x14ac:dyDescent="0.15"/>
    <row r="2910" ht="28.5" customHeight="1" x14ac:dyDescent="0.15"/>
    <row r="2911" ht="28.5" customHeight="1" x14ac:dyDescent="0.15"/>
    <row r="2912" ht="28.5" customHeight="1" x14ac:dyDescent="0.15"/>
    <row r="2913" ht="28.5" customHeight="1" x14ac:dyDescent="0.15"/>
    <row r="2914" ht="28.5" customHeight="1" x14ac:dyDescent="0.15"/>
    <row r="2915" ht="28.5" customHeight="1" x14ac:dyDescent="0.15"/>
    <row r="2916" ht="28.5" customHeight="1" x14ac:dyDescent="0.15"/>
    <row r="2917" ht="28.5" customHeight="1" x14ac:dyDescent="0.15"/>
    <row r="2918" ht="28.5" customHeight="1" x14ac:dyDescent="0.15"/>
    <row r="2919" ht="28.5" customHeight="1" x14ac:dyDescent="0.15"/>
    <row r="2920" ht="28.5" customHeight="1" x14ac:dyDescent="0.15"/>
    <row r="2921" ht="28.5" customHeight="1" x14ac:dyDescent="0.15"/>
    <row r="2922" ht="28.5" customHeight="1" x14ac:dyDescent="0.15"/>
    <row r="2923" ht="28.5" customHeight="1" x14ac:dyDescent="0.15"/>
    <row r="2924" ht="28.5" customHeight="1" x14ac:dyDescent="0.15"/>
    <row r="2925" ht="28.5" customHeight="1" x14ac:dyDescent="0.15"/>
    <row r="2926" ht="28.5" customHeight="1" x14ac:dyDescent="0.15"/>
    <row r="2927" ht="28.5" customHeight="1" x14ac:dyDescent="0.15"/>
    <row r="2928" ht="28.5" customHeight="1" x14ac:dyDescent="0.15"/>
    <row r="2929" ht="28.5" customHeight="1" x14ac:dyDescent="0.15"/>
    <row r="2930" ht="28.5" customHeight="1" x14ac:dyDescent="0.15"/>
    <row r="2931" ht="28.5" customHeight="1" x14ac:dyDescent="0.15"/>
    <row r="2932" ht="28.5" customHeight="1" x14ac:dyDescent="0.15"/>
    <row r="2933" ht="28.5" customHeight="1" x14ac:dyDescent="0.15"/>
    <row r="2934" ht="28.5" customHeight="1" x14ac:dyDescent="0.15"/>
    <row r="2935" ht="28.5" customHeight="1" x14ac:dyDescent="0.15"/>
    <row r="2936" ht="28.5" customHeight="1" x14ac:dyDescent="0.15"/>
    <row r="2937" ht="28.5" customHeight="1" x14ac:dyDescent="0.15"/>
    <row r="2938" ht="28.5" customHeight="1" x14ac:dyDescent="0.15"/>
    <row r="2939" ht="28.5" customHeight="1" x14ac:dyDescent="0.15"/>
    <row r="2940" ht="28.5" customHeight="1" x14ac:dyDescent="0.15"/>
    <row r="2941" ht="28.5" customHeight="1" x14ac:dyDescent="0.15"/>
    <row r="2942" ht="28.5" customHeight="1" x14ac:dyDescent="0.15"/>
    <row r="2943" ht="28.5" customHeight="1" x14ac:dyDescent="0.15"/>
    <row r="2944" ht="28.5" customHeight="1" x14ac:dyDescent="0.15"/>
    <row r="2945" ht="28.5" customHeight="1" x14ac:dyDescent="0.15"/>
    <row r="2946" ht="28.5" customHeight="1" x14ac:dyDescent="0.15"/>
    <row r="2947" ht="28.5" customHeight="1" x14ac:dyDescent="0.15"/>
    <row r="2948" ht="28.5" customHeight="1" x14ac:dyDescent="0.15"/>
    <row r="2949" ht="28.5" customHeight="1" x14ac:dyDescent="0.15"/>
    <row r="2950" ht="28.5" customHeight="1" x14ac:dyDescent="0.15"/>
    <row r="2951" ht="28.5" customHeight="1" x14ac:dyDescent="0.15"/>
    <row r="2952" ht="28.5" customHeight="1" x14ac:dyDescent="0.15"/>
    <row r="2953" ht="28.5" customHeight="1" x14ac:dyDescent="0.15"/>
    <row r="2954" ht="28.5" customHeight="1" x14ac:dyDescent="0.15"/>
    <row r="2955" ht="28.5" customHeight="1" x14ac:dyDescent="0.15"/>
    <row r="2956" ht="28.5" customHeight="1" x14ac:dyDescent="0.15"/>
    <row r="2957" ht="28.5" customHeight="1" x14ac:dyDescent="0.15"/>
    <row r="2958" ht="28.5" customHeight="1" x14ac:dyDescent="0.15"/>
    <row r="2959" ht="28.5" customHeight="1" x14ac:dyDescent="0.15"/>
    <row r="2960" ht="28.5" customHeight="1" x14ac:dyDescent="0.15"/>
    <row r="2961" ht="28.5" customHeight="1" x14ac:dyDescent="0.15"/>
    <row r="2962" ht="28.5" customHeight="1" x14ac:dyDescent="0.15"/>
    <row r="2963" ht="28.5" customHeight="1" x14ac:dyDescent="0.15"/>
    <row r="2964" ht="28.5" customHeight="1" x14ac:dyDescent="0.15"/>
    <row r="2965" ht="28.5" customHeight="1" x14ac:dyDescent="0.15"/>
    <row r="2966" ht="28.5" customHeight="1" x14ac:dyDescent="0.15"/>
    <row r="2967" ht="28.5" customHeight="1" x14ac:dyDescent="0.15"/>
    <row r="2968" ht="28.5" customHeight="1" x14ac:dyDescent="0.15"/>
    <row r="2969" ht="28.5" customHeight="1" x14ac:dyDescent="0.15"/>
    <row r="2970" ht="28.5" customHeight="1" x14ac:dyDescent="0.15"/>
    <row r="2971" ht="28.5" customHeight="1" x14ac:dyDescent="0.15"/>
    <row r="2972" ht="28.5" customHeight="1" x14ac:dyDescent="0.15"/>
    <row r="2973" ht="28.5" customHeight="1" x14ac:dyDescent="0.15"/>
    <row r="2974" ht="28.5" customHeight="1" x14ac:dyDescent="0.15"/>
    <row r="2975" ht="28.5" customHeight="1" x14ac:dyDescent="0.15"/>
    <row r="2976" ht="28.5" customHeight="1" x14ac:dyDescent="0.15"/>
    <row r="2977" ht="28.5" customHeight="1" x14ac:dyDescent="0.15"/>
    <row r="2978" ht="28.5" customHeight="1" x14ac:dyDescent="0.15"/>
    <row r="2979" ht="28.5" customHeight="1" x14ac:dyDescent="0.15"/>
    <row r="2980" ht="28.5" customHeight="1" x14ac:dyDescent="0.15"/>
    <row r="2981" ht="28.5" customHeight="1" x14ac:dyDescent="0.15"/>
    <row r="2982" ht="28.5" customHeight="1" x14ac:dyDescent="0.15"/>
    <row r="2983" ht="28.5" customHeight="1" x14ac:dyDescent="0.15"/>
    <row r="2984" ht="28.5" customHeight="1" x14ac:dyDescent="0.15"/>
    <row r="2985" ht="28.5" customHeight="1" x14ac:dyDescent="0.15"/>
    <row r="2986" ht="28.5" customHeight="1" x14ac:dyDescent="0.15"/>
    <row r="2987" ht="28.5" customHeight="1" x14ac:dyDescent="0.15"/>
    <row r="2988" ht="28.5" customHeight="1" x14ac:dyDescent="0.15"/>
    <row r="2989" ht="28.5" customHeight="1" x14ac:dyDescent="0.15"/>
    <row r="2990" ht="28.5" customHeight="1" x14ac:dyDescent="0.15"/>
    <row r="2991" ht="28.5" customHeight="1" x14ac:dyDescent="0.15"/>
    <row r="2992" ht="28.5" customHeight="1" x14ac:dyDescent="0.15"/>
    <row r="2993" ht="28.5" customHeight="1" x14ac:dyDescent="0.15"/>
    <row r="2994" ht="28.5" customHeight="1" x14ac:dyDescent="0.15"/>
    <row r="2995" ht="28.5" customHeight="1" x14ac:dyDescent="0.15"/>
    <row r="2996" ht="28.5" customHeight="1" x14ac:dyDescent="0.15"/>
    <row r="2997" ht="28.5" customHeight="1" x14ac:dyDescent="0.15"/>
    <row r="2998" ht="28.5" customHeight="1" x14ac:dyDescent="0.15"/>
    <row r="2999" ht="28.5" customHeight="1" x14ac:dyDescent="0.15"/>
    <row r="3000" ht="28.5" customHeight="1" x14ac:dyDescent="0.15"/>
    <row r="3001" ht="28.5" customHeight="1" x14ac:dyDescent="0.15"/>
    <row r="3002" ht="28.5" customHeight="1" x14ac:dyDescent="0.15"/>
    <row r="3003" ht="28.5" customHeight="1" x14ac:dyDescent="0.15"/>
    <row r="3004" ht="28.5" customHeight="1" x14ac:dyDescent="0.15"/>
    <row r="3005" ht="28.5" customHeight="1" x14ac:dyDescent="0.15"/>
    <row r="3006" ht="28.5" customHeight="1" x14ac:dyDescent="0.15"/>
    <row r="3007" ht="28.5" customHeight="1" x14ac:dyDescent="0.15"/>
    <row r="3008" ht="28.5" customHeight="1" x14ac:dyDescent="0.15"/>
    <row r="3009" ht="28.5" customHeight="1" x14ac:dyDescent="0.15"/>
    <row r="3010" ht="28.5" customHeight="1" x14ac:dyDescent="0.15"/>
    <row r="3011" ht="28.5" customHeight="1" x14ac:dyDescent="0.15"/>
    <row r="3012" ht="28.5" customHeight="1" x14ac:dyDescent="0.15"/>
    <row r="3013" ht="28.5" customHeight="1" x14ac:dyDescent="0.15"/>
    <row r="3014" ht="28.5" customHeight="1" x14ac:dyDescent="0.15"/>
    <row r="3015" ht="28.5" customHeight="1" x14ac:dyDescent="0.15"/>
    <row r="3016" ht="28.5" customHeight="1" x14ac:dyDescent="0.15"/>
    <row r="3017" ht="28.5" customHeight="1" x14ac:dyDescent="0.15"/>
    <row r="3018" ht="28.5" customHeight="1" x14ac:dyDescent="0.15"/>
    <row r="3019" ht="28.5" customHeight="1" x14ac:dyDescent="0.15"/>
    <row r="3020" ht="28.5" customHeight="1" x14ac:dyDescent="0.15"/>
    <row r="3021" ht="28.5" customHeight="1" x14ac:dyDescent="0.15"/>
    <row r="3022" ht="28.5" customHeight="1" x14ac:dyDescent="0.15"/>
    <row r="3023" ht="28.5" customHeight="1" x14ac:dyDescent="0.15"/>
    <row r="3024" ht="28.5" customHeight="1" x14ac:dyDescent="0.15"/>
    <row r="3025" ht="28.5" customHeight="1" x14ac:dyDescent="0.15"/>
    <row r="3026" ht="28.5" customHeight="1" x14ac:dyDescent="0.15"/>
    <row r="3027" ht="28.5" customHeight="1" x14ac:dyDescent="0.15"/>
    <row r="3028" ht="28.5" customHeight="1" x14ac:dyDescent="0.15"/>
    <row r="3029" ht="28.5" customHeight="1" x14ac:dyDescent="0.15"/>
    <row r="3030" ht="28.5" customHeight="1" x14ac:dyDescent="0.15"/>
    <row r="3031" ht="28.5" customHeight="1" x14ac:dyDescent="0.15"/>
    <row r="3032" ht="28.5" customHeight="1" x14ac:dyDescent="0.15"/>
    <row r="3033" ht="28.5" customHeight="1" x14ac:dyDescent="0.15"/>
    <row r="3034" ht="28.5" customHeight="1" x14ac:dyDescent="0.15"/>
    <row r="3035" ht="28.5" customHeight="1" x14ac:dyDescent="0.15"/>
    <row r="3036" ht="28.5" customHeight="1" x14ac:dyDescent="0.15"/>
    <row r="3037" ht="28.5" customHeight="1" x14ac:dyDescent="0.15"/>
    <row r="3038" ht="28.5" customHeight="1" x14ac:dyDescent="0.15"/>
    <row r="3039" ht="28.5" customHeight="1" x14ac:dyDescent="0.15"/>
    <row r="3040" ht="28.5" customHeight="1" x14ac:dyDescent="0.15"/>
    <row r="3041" ht="28.5" customHeight="1" x14ac:dyDescent="0.15"/>
    <row r="3042" ht="28.5" customHeight="1" x14ac:dyDescent="0.15"/>
    <row r="3043" ht="28.5" customHeight="1" x14ac:dyDescent="0.15"/>
    <row r="3044" ht="28.5" customHeight="1" x14ac:dyDescent="0.15"/>
    <row r="3045" ht="28.5" customHeight="1" x14ac:dyDescent="0.15"/>
    <row r="3046" ht="28.5" customHeight="1" x14ac:dyDescent="0.15"/>
    <row r="3047" ht="28.5" customHeight="1" x14ac:dyDescent="0.15"/>
    <row r="3048" ht="28.5" customHeight="1" x14ac:dyDescent="0.15"/>
    <row r="3049" ht="28.5" customHeight="1" x14ac:dyDescent="0.15"/>
    <row r="3050" ht="28.5" customHeight="1" x14ac:dyDescent="0.15"/>
    <row r="3051" ht="28.5" customHeight="1" x14ac:dyDescent="0.15"/>
    <row r="3052" ht="28.5" customHeight="1" x14ac:dyDescent="0.15"/>
    <row r="3053" ht="28.5" customHeight="1" x14ac:dyDescent="0.15"/>
    <row r="3054" ht="28.5" customHeight="1" x14ac:dyDescent="0.15"/>
    <row r="3055" ht="28.5" customHeight="1" x14ac:dyDescent="0.15"/>
    <row r="3056" ht="28.5" customHeight="1" x14ac:dyDescent="0.15"/>
    <row r="3057" ht="28.5" customHeight="1" x14ac:dyDescent="0.15"/>
    <row r="3058" ht="28.5" customHeight="1" x14ac:dyDescent="0.15"/>
    <row r="3059" ht="28.5" customHeight="1" x14ac:dyDescent="0.15"/>
    <row r="3060" ht="28.5" customHeight="1" x14ac:dyDescent="0.15"/>
    <row r="3061" ht="28.5" customHeight="1" x14ac:dyDescent="0.15"/>
    <row r="3062" ht="28.5" customHeight="1" x14ac:dyDescent="0.15"/>
    <row r="3063" ht="28.5" customHeight="1" x14ac:dyDescent="0.15"/>
    <row r="3064" ht="28.5" customHeight="1" x14ac:dyDescent="0.15"/>
    <row r="3065" ht="28.5" customHeight="1" x14ac:dyDescent="0.15"/>
    <row r="3066" ht="28.5" customHeight="1" x14ac:dyDescent="0.15"/>
    <row r="3067" ht="28.5" customHeight="1" x14ac:dyDescent="0.15"/>
    <row r="3068" ht="28.5" customHeight="1" x14ac:dyDescent="0.15"/>
    <row r="3069" ht="28.5" customHeight="1" x14ac:dyDescent="0.15"/>
    <row r="3070" ht="28.5" customHeight="1" x14ac:dyDescent="0.15"/>
    <row r="3071" ht="28.5" customHeight="1" x14ac:dyDescent="0.15"/>
    <row r="3072" ht="28.5" customHeight="1" x14ac:dyDescent="0.15"/>
    <row r="3073" ht="28.5" customHeight="1" x14ac:dyDescent="0.15"/>
    <row r="3074" ht="28.5" customHeight="1" x14ac:dyDescent="0.15"/>
    <row r="3075" ht="28.5" customHeight="1" x14ac:dyDescent="0.15"/>
    <row r="3076" ht="28.5" customHeight="1" x14ac:dyDescent="0.15"/>
    <row r="3077" ht="28.5" customHeight="1" x14ac:dyDescent="0.15"/>
    <row r="3078" ht="28.5" customHeight="1" x14ac:dyDescent="0.15"/>
    <row r="3079" ht="28.5" customHeight="1" x14ac:dyDescent="0.15"/>
    <row r="3080" ht="28.5" customHeight="1" x14ac:dyDescent="0.15"/>
    <row r="3081" ht="28.5" customHeight="1" x14ac:dyDescent="0.15"/>
    <row r="3082" ht="28.5" customHeight="1" x14ac:dyDescent="0.15"/>
    <row r="3083" ht="28.5" customHeight="1" x14ac:dyDescent="0.15"/>
    <row r="3084" ht="28.5" customHeight="1" x14ac:dyDescent="0.15"/>
    <row r="3085" ht="28.5" customHeight="1" x14ac:dyDescent="0.15"/>
    <row r="3086" ht="28.5" customHeight="1" x14ac:dyDescent="0.15"/>
    <row r="3087" ht="28.5" customHeight="1" x14ac:dyDescent="0.15"/>
    <row r="3088" ht="28.5" customHeight="1" x14ac:dyDescent="0.15"/>
    <row r="3089" ht="28.5" customHeight="1" x14ac:dyDescent="0.15"/>
    <row r="3090" ht="28.5" customHeight="1" x14ac:dyDescent="0.15"/>
    <row r="3091" ht="28.5" customHeight="1" x14ac:dyDescent="0.15"/>
    <row r="3092" ht="28.5" customHeight="1" x14ac:dyDescent="0.15"/>
    <row r="3093" ht="28.5" customHeight="1" x14ac:dyDescent="0.15"/>
    <row r="3094" ht="28.5" customHeight="1" x14ac:dyDescent="0.15"/>
    <row r="3095" ht="28.5" customHeight="1" x14ac:dyDescent="0.15"/>
    <row r="3096" ht="28.5" customHeight="1" x14ac:dyDescent="0.15"/>
    <row r="3097" ht="28.5" customHeight="1" x14ac:dyDescent="0.15"/>
    <row r="3098" ht="28.5" customHeight="1" x14ac:dyDescent="0.15"/>
    <row r="3099" ht="28.5" customHeight="1" x14ac:dyDescent="0.15"/>
    <row r="3100" ht="28.5" customHeight="1" x14ac:dyDescent="0.15"/>
    <row r="3101" ht="28.5" customHeight="1" x14ac:dyDescent="0.15"/>
    <row r="3102" ht="28.5" customHeight="1" x14ac:dyDescent="0.15"/>
    <row r="3103" ht="28.5" customHeight="1" x14ac:dyDescent="0.15"/>
    <row r="3104" ht="28.5" customHeight="1" x14ac:dyDescent="0.15"/>
    <row r="3105" ht="28.5" customHeight="1" x14ac:dyDescent="0.15"/>
    <row r="3106" ht="28.5" customHeight="1" x14ac:dyDescent="0.15"/>
    <row r="3107" ht="28.5" customHeight="1" x14ac:dyDescent="0.15"/>
    <row r="3108" ht="28.5" customHeight="1" x14ac:dyDescent="0.15"/>
    <row r="3109" ht="28.5" customHeight="1" x14ac:dyDescent="0.15"/>
    <row r="3110" ht="28.5" customHeight="1" x14ac:dyDescent="0.15"/>
    <row r="3111" ht="28.5" customHeight="1" x14ac:dyDescent="0.15"/>
    <row r="3112" ht="28.5" customHeight="1" x14ac:dyDescent="0.15"/>
    <row r="3113" ht="28.5" customHeight="1" x14ac:dyDescent="0.15"/>
    <row r="3114" ht="28.5" customHeight="1" x14ac:dyDescent="0.15"/>
    <row r="3115" ht="28.5" customHeight="1" x14ac:dyDescent="0.15"/>
    <row r="3116" ht="28.5" customHeight="1" x14ac:dyDescent="0.15"/>
    <row r="3117" ht="28.5" customHeight="1" x14ac:dyDescent="0.15"/>
    <row r="3118" ht="28.5" customHeight="1" x14ac:dyDescent="0.15"/>
    <row r="3119" ht="28.5" customHeight="1" x14ac:dyDescent="0.15"/>
    <row r="3120" ht="28.5" customHeight="1" x14ac:dyDescent="0.15"/>
    <row r="3121" ht="28.5" customHeight="1" x14ac:dyDescent="0.15"/>
    <row r="3122" ht="28.5" customHeight="1" x14ac:dyDescent="0.15"/>
    <row r="3123" ht="28.5" customHeight="1" x14ac:dyDescent="0.15"/>
    <row r="3124" ht="28.5" customHeight="1" x14ac:dyDescent="0.15"/>
    <row r="3125" ht="28.5" customHeight="1" x14ac:dyDescent="0.15"/>
    <row r="3126" ht="28.5" customHeight="1" x14ac:dyDescent="0.15"/>
    <row r="3127" ht="28.5" customHeight="1" x14ac:dyDescent="0.15"/>
    <row r="3128" ht="28.5" customHeight="1" x14ac:dyDescent="0.15"/>
    <row r="3129" ht="28.5" customHeight="1" x14ac:dyDescent="0.15"/>
    <row r="3130" ht="28.5" customHeight="1" x14ac:dyDescent="0.15"/>
    <row r="3131" ht="28.5" customHeight="1" x14ac:dyDescent="0.15"/>
    <row r="3132" ht="28.5" customHeight="1" x14ac:dyDescent="0.15"/>
    <row r="3133" ht="28.5" customHeight="1" x14ac:dyDescent="0.15"/>
    <row r="3134" ht="28.5" customHeight="1" x14ac:dyDescent="0.15"/>
    <row r="3135" ht="28.5" customHeight="1" x14ac:dyDescent="0.15"/>
    <row r="3136" ht="28.5" customHeight="1" x14ac:dyDescent="0.15"/>
    <row r="3137" ht="28.5" customHeight="1" x14ac:dyDescent="0.15"/>
    <row r="3138" ht="28.5" customHeight="1" x14ac:dyDescent="0.15"/>
    <row r="3139" ht="28.5" customHeight="1" x14ac:dyDescent="0.15"/>
    <row r="3140" ht="28.5" customHeight="1" x14ac:dyDescent="0.15"/>
    <row r="3141" ht="28.5" customHeight="1" x14ac:dyDescent="0.15"/>
    <row r="3142" ht="28.5" customHeight="1" x14ac:dyDescent="0.15"/>
    <row r="3143" ht="28.5" customHeight="1" x14ac:dyDescent="0.15"/>
    <row r="3144" ht="28.5" customHeight="1" x14ac:dyDescent="0.15"/>
    <row r="3145" ht="28.5" customHeight="1" x14ac:dyDescent="0.15"/>
    <row r="3146" ht="28.5" customHeight="1" x14ac:dyDescent="0.15"/>
    <row r="3147" ht="28.5" customHeight="1" x14ac:dyDescent="0.15"/>
    <row r="3148" ht="28.5" customHeight="1" x14ac:dyDescent="0.15"/>
    <row r="3149" ht="28.5" customHeight="1" x14ac:dyDescent="0.15"/>
    <row r="3150" ht="28.5" customHeight="1" x14ac:dyDescent="0.15"/>
    <row r="3151" ht="28.5" customHeight="1" x14ac:dyDescent="0.15"/>
    <row r="3152" ht="28.5" customHeight="1" x14ac:dyDescent="0.15"/>
    <row r="3153" ht="28.5" customHeight="1" x14ac:dyDescent="0.15"/>
    <row r="3154" ht="28.5" customHeight="1" x14ac:dyDescent="0.15"/>
    <row r="3155" ht="28.5" customHeight="1" x14ac:dyDescent="0.15"/>
    <row r="3156" ht="28.5" customHeight="1" x14ac:dyDescent="0.15"/>
    <row r="3157" ht="28.5" customHeight="1" x14ac:dyDescent="0.15"/>
    <row r="3158" ht="28.5" customHeight="1" x14ac:dyDescent="0.15"/>
    <row r="3159" ht="28.5" customHeight="1" x14ac:dyDescent="0.15"/>
    <row r="3160" ht="28.5" customHeight="1" x14ac:dyDescent="0.15"/>
    <row r="3161" ht="28.5" customHeight="1" x14ac:dyDescent="0.15"/>
    <row r="3162" ht="28.5" customHeight="1" x14ac:dyDescent="0.15"/>
    <row r="3163" ht="28.5" customHeight="1" x14ac:dyDescent="0.15"/>
    <row r="3164" ht="28.5" customHeight="1" x14ac:dyDescent="0.15"/>
    <row r="3165" ht="28.5" customHeight="1" x14ac:dyDescent="0.15"/>
    <row r="3166" ht="28.5" customHeight="1" x14ac:dyDescent="0.15"/>
    <row r="3167" ht="28.5" customHeight="1" x14ac:dyDescent="0.15"/>
    <row r="3168" ht="28.5" customHeight="1" x14ac:dyDescent="0.15"/>
    <row r="3169" ht="28.5" customHeight="1" x14ac:dyDescent="0.15"/>
    <row r="3170" ht="28.5" customHeight="1" x14ac:dyDescent="0.15"/>
    <row r="3171" ht="28.5" customHeight="1" x14ac:dyDescent="0.15"/>
    <row r="3172" ht="28.5" customHeight="1" x14ac:dyDescent="0.15"/>
    <row r="3173" ht="28.5" customHeight="1" x14ac:dyDescent="0.15"/>
    <row r="3174" ht="28.5" customHeight="1" x14ac:dyDescent="0.15"/>
    <row r="3175" ht="28.5" customHeight="1" x14ac:dyDescent="0.15"/>
    <row r="3176" ht="28.5" customHeight="1" x14ac:dyDescent="0.15"/>
    <row r="3177" ht="28.5" customHeight="1" x14ac:dyDescent="0.15"/>
    <row r="3178" ht="28.5" customHeight="1" x14ac:dyDescent="0.15"/>
    <row r="3179" ht="28.5" customHeight="1" x14ac:dyDescent="0.15"/>
    <row r="3180" ht="28.5" customHeight="1" x14ac:dyDescent="0.15"/>
    <row r="3181" ht="28.5" customHeight="1" x14ac:dyDescent="0.15"/>
    <row r="3182" ht="28.5" customHeight="1" x14ac:dyDescent="0.15"/>
    <row r="3183" ht="28.5" customHeight="1" x14ac:dyDescent="0.15"/>
    <row r="3184" ht="28.5" customHeight="1" x14ac:dyDescent="0.15"/>
    <row r="3185" ht="28.5" customHeight="1" x14ac:dyDescent="0.15"/>
    <row r="3186" ht="28.5" customHeight="1" x14ac:dyDescent="0.15"/>
    <row r="3187" ht="28.5" customHeight="1" x14ac:dyDescent="0.15"/>
    <row r="3188" ht="28.5" customHeight="1" x14ac:dyDescent="0.15"/>
    <row r="3189" ht="28.5" customHeight="1" x14ac:dyDescent="0.15"/>
    <row r="3190" ht="28.5" customHeight="1" x14ac:dyDescent="0.15"/>
    <row r="3191" ht="28.5" customHeight="1" x14ac:dyDescent="0.15"/>
    <row r="3192" ht="28.5" customHeight="1" x14ac:dyDescent="0.15"/>
    <row r="3193" ht="28.5" customHeight="1" x14ac:dyDescent="0.15"/>
    <row r="3194" ht="28.5" customHeight="1" x14ac:dyDescent="0.15"/>
    <row r="3195" ht="28.5" customHeight="1" x14ac:dyDescent="0.15"/>
    <row r="3196" ht="28.5" customHeight="1" x14ac:dyDescent="0.15"/>
    <row r="3197" ht="28.5" customHeight="1" x14ac:dyDescent="0.15"/>
    <row r="3198" ht="28.5" customHeight="1" x14ac:dyDescent="0.15"/>
    <row r="3199" ht="28.5" customHeight="1" x14ac:dyDescent="0.15"/>
    <row r="3200" ht="28.5" customHeight="1" x14ac:dyDescent="0.15"/>
    <row r="3201" ht="28.5" customHeight="1" x14ac:dyDescent="0.15"/>
    <row r="3202" ht="28.5" customHeight="1" x14ac:dyDescent="0.15"/>
    <row r="3203" ht="28.5" customHeight="1" x14ac:dyDescent="0.15"/>
    <row r="3204" ht="28.5" customHeight="1" x14ac:dyDescent="0.15"/>
    <row r="3205" ht="28.5" customHeight="1" x14ac:dyDescent="0.15"/>
    <row r="3206" ht="28.5" customHeight="1" x14ac:dyDescent="0.15"/>
    <row r="3207" ht="28.5" customHeight="1" x14ac:dyDescent="0.15"/>
    <row r="3208" ht="28.5" customHeight="1" x14ac:dyDescent="0.15"/>
    <row r="3209" ht="28.5" customHeight="1" x14ac:dyDescent="0.15"/>
    <row r="3210" ht="28.5" customHeight="1" x14ac:dyDescent="0.15"/>
    <row r="3211" ht="28.5" customHeight="1" x14ac:dyDescent="0.15"/>
    <row r="3212" ht="28.5" customHeight="1" x14ac:dyDescent="0.15"/>
    <row r="3213" ht="28.5" customHeight="1" x14ac:dyDescent="0.15"/>
    <row r="3214" ht="28.5" customHeight="1" x14ac:dyDescent="0.15"/>
    <row r="3215" ht="28.5" customHeight="1" x14ac:dyDescent="0.15"/>
    <row r="3216" ht="28.5" customHeight="1" x14ac:dyDescent="0.15"/>
    <row r="3217" ht="28.5" customHeight="1" x14ac:dyDescent="0.15"/>
    <row r="3218" ht="28.5" customHeight="1" x14ac:dyDescent="0.15"/>
    <row r="3219" ht="28.5" customHeight="1" x14ac:dyDescent="0.15"/>
    <row r="3220" ht="28.5" customHeight="1" x14ac:dyDescent="0.15"/>
    <row r="3221" ht="28.5" customHeight="1" x14ac:dyDescent="0.15"/>
    <row r="3222" ht="28.5" customHeight="1" x14ac:dyDescent="0.15"/>
    <row r="3223" ht="28.5" customHeight="1" x14ac:dyDescent="0.15"/>
    <row r="3224" ht="28.5" customHeight="1" x14ac:dyDescent="0.15"/>
    <row r="3225" ht="28.5" customHeight="1" x14ac:dyDescent="0.15"/>
    <row r="3226" ht="28.5" customHeight="1" x14ac:dyDescent="0.15"/>
    <row r="3227" ht="28.5" customHeight="1" x14ac:dyDescent="0.15"/>
    <row r="3228" ht="28.5" customHeight="1" x14ac:dyDescent="0.15"/>
    <row r="3229" ht="28.5" customHeight="1" x14ac:dyDescent="0.15"/>
    <row r="3230" ht="28.5" customHeight="1" x14ac:dyDescent="0.15"/>
    <row r="3231" ht="28.5" customHeight="1" x14ac:dyDescent="0.15"/>
    <row r="3232" ht="28.5" customHeight="1" x14ac:dyDescent="0.15"/>
    <row r="3233" ht="28.5" customHeight="1" x14ac:dyDescent="0.15"/>
    <row r="3234" ht="28.5" customHeight="1" x14ac:dyDescent="0.15"/>
    <row r="3235" ht="28.5" customHeight="1" x14ac:dyDescent="0.15"/>
    <row r="3236" ht="28.5" customHeight="1" x14ac:dyDescent="0.15"/>
    <row r="3237" ht="28.5" customHeight="1" x14ac:dyDescent="0.15"/>
    <row r="3238" ht="28.5" customHeight="1" x14ac:dyDescent="0.15"/>
    <row r="3239" ht="28.5" customHeight="1" x14ac:dyDescent="0.15"/>
    <row r="3240" ht="28.5" customHeight="1" x14ac:dyDescent="0.15"/>
    <row r="3241" ht="28.5" customHeight="1" x14ac:dyDescent="0.15"/>
    <row r="3242" ht="28.5" customHeight="1" x14ac:dyDescent="0.15"/>
    <row r="3243" ht="28.5" customHeight="1" x14ac:dyDescent="0.15"/>
    <row r="3244" ht="28.5" customHeight="1" x14ac:dyDescent="0.15"/>
    <row r="3245" ht="28.5" customHeight="1" x14ac:dyDescent="0.15"/>
    <row r="3246" ht="28.5" customHeight="1" x14ac:dyDescent="0.15"/>
    <row r="3247" ht="28.5" customHeight="1" x14ac:dyDescent="0.15"/>
    <row r="3248" ht="28.5" customHeight="1" x14ac:dyDescent="0.15"/>
    <row r="3249" ht="28.5" customHeight="1" x14ac:dyDescent="0.15"/>
    <row r="3250" ht="28.5" customHeight="1" x14ac:dyDescent="0.15"/>
    <row r="3251" ht="28.5" customHeight="1" x14ac:dyDescent="0.15"/>
    <row r="3252" ht="28.5" customHeight="1" x14ac:dyDescent="0.15"/>
    <row r="3253" ht="28.5" customHeight="1" x14ac:dyDescent="0.15"/>
    <row r="3254" ht="28.5" customHeight="1" x14ac:dyDescent="0.15"/>
    <row r="3255" ht="28.5" customHeight="1" x14ac:dyDescent="0.15"/>
    <row r="3256" ht="28.5" customHeight="1" x14ac:dyDescent="0.15"/>
    <row r="3257" ht="28.5" customHeight="1" x14ac:dyDescent="0.15"/>
    <row r="3258" ht="28.5" customHeight="1" x14ac:dyDescent="0.15"/>
    <row r="3259" ht="28.5" customHeight="1" x14ac:dyDescent="0.15"/>
    <row r="3260" ht="28.5" customHeight="1" x14ac:dyDescent="0.15"/>
    <row r="3261" ht="28.5" customHeight="1" x14ac:dyDescent="0.15"/>
    <row r="3262" ht="28.5" customHeight="1" x14ac:dyDescent="0.15"/>
    <row r="3263" ht="28.5" customHeight="1" x14ac:dyDescent="0.15"/>
    <row r="3264" ht="28.5" customHeight="1" x14ac:dyDescent="0.15"/>
    <row r="3265" ht="28.5" customHeight="1" x14ac:dyDescent="0.15"/>
    <row r="3266" ht="28.5" customHeight="1" x14ac:dyDescent="0.15"/>
    <row r="3267" ht="28.5" customHeight="1" x14ac:dyDescent="0.15"/>
    <row r="3268" ht="28.5" customHeight="1" x14ac:dyDescent="0.15"/>
    <row r="3269" ht="28.5" customHeight="1" x14ac:dyDescent="0.15"/>
    <row r="3270" ht="28.5" customHeight="1" x14ac:dyDescent="0.15"/>
    <row r="3271" ht="28.5" customHeight="1" x14ac:dyDescent="0.15"/>
    <row r="3272" ht="28.5" customHeight="1" x14ac:dyDescent="0.15"/>
    <row r="3273" ht="28.5" customHeight="1" x14ac:dyDescent="0.15"/>
    <row r="3274" ht="28.5" customHeight="1" x14ac:dyDescent="0.15"/>
    <row r="3275" ht="28.5" customHeight="1" x14ac:dyDescent="0.15"/>
    <row r="3276" ht="28.5" customHeight="1" x14ac:dyDescent="0.15"/>
    <row r="3277" ht="28.5" customHeight="1" x14ac:dyDescent="0.15"/>
    <row r="3278" ht="28.5" customHeight="1" x14ac:dyDescent="0.15"/>
    <row r="3279" ht="28.5" customHeight="1" x14ac:dyDescent="0.15"/>
    <row r="3280" ht="28.5" customHeight="1" x14ac:dyDescent="0.15"/>
    <row r="3281" ht="28.5" customHeight="1" x14ac:dyDescent="0.15"/>
    <row r="3282" ht="28.5" customHeight="1" x14ac:dyDescent="0.15"/>
    <row r="3283" ht="28.5" customHeight="1" x14ac:dyDescent="0.15"/>
    <row r="3284" ht="28.5" customHeight="1" x14ac:dyDescent="0.15"/>
    <row r="3285" ht="28.5" customHeight="1" x14ac:dyDescent="0.15"/>
    <row r="3286" ht="28.5" customHeight="1" x14ac:dyDescent="0.15"/>
    <row r="3287" ht="28.5" customHeight="1" x14ac:dyDescent="0.15"/>
    <row r="3288" ht="28.5" customHeight="1" x14ac:dyDescent="0.15"/>
    <row r="3289" ht="28.5" customHeight="1" x14ac:dyDescent="0.15"/>
    <row r="3290" ht="28.5" customHeight="1" x14ac:dyDescent="0.15"/>
    <row r="3291" ht="28.5" customHeight="1" x14ac:dyDescent="0.15"/>
    <row r="3292" ht="28.5" customHeight="1" x14ac:dyDescent="0.15"/>
    <row r="3293" ht="28.5" customHeight="1" x14ac:dyDescent="0.15"/>
    <row r="3294" ht="28.5" customHeight="1" x14ac:dyDescent="0.15"/>
    <row r="3295" ht="28.5" customHeight="1" x14ac:dyDescent="0.15"/>
    <row r="3296" ht="28.5" customHeight="1" x14ac:dyDescent="0.15"/>
    <row r="3297" ht="28.5" customHeight="1" x14ac:dyDescent="0.15"/>
    <row r="3298" ht="28.5" customHeight="1" x14ac:dyDescent="0.15"/>
    <row r="3299" ht="28.5" customHeight="1" x14ac:dyDescent="0.15"/>
    <row r="3300" ht="28.5" customHeight="1" x14ac:dyDescent="0.15"/>
    <row r="3301" ht="28.5" customHeight="1" x14ac:dyDescent="0.15"/>
    <row r="3302" ht="28.5" customHeight="1" x14ac:dyDescent="0.15"/>
    <row r="3303" ht="28.5" customHeight="1" x14ac:dyDescent="0.15"/>
    <row r="3304" ht="28.5" customHeight="1" x14ac:dyDescent="0.15"/>
    <row r="3305" ht="28.5" customHeight="1" x14ac:dyDescent="0.15"/>
    <row r="3306" ht="28.5" customHeight="1" x14ac:dyDescent="0.15"/>
    <row r="3307" ht="28.5" customHeight="1" x14ac:dyDescent="0.15"/>
    <row r="3308" ht="28.5" customHeight="1" x14ac:dyDescent="0.15"/>
    <row r="3309" ht="28.5" customHeight="1" x14ac:dyDescent="0.15"/>
    <row r="3310" ht="28.5" customHeight="1" x14ac:dyDescent="0.15"/>
    <row r="3311" ht="28.5" customHeight="1" x14ac:dyDescent="0.15"/>
    <row r="3312" ht="28.5" customHeight="1" x14ac:dyDescent="0.15"/>
    <row r="3313" ht="28.5" customHeight="1" x14ac:dyDescent="0.15"/>
    <row r="3314" ht="28.5" customHeight="1" x14ac:dyDescent="0.15"/>
    <row r="3315" ht="28.5" customHeight="1" x14ac:dyDescent="0.15"/>
    <row r="3316" ht="28.5" customHeight="1" x14ac:dyDescent="0.15"/>
    <row r="3317" ht="28.5" customHeight="1" x14ac:dyDescent="0.15"/>
    <row r="3318" ht="28.5" customHeight="1" x14ac:dyDescent="0.15"/>
    <row r="3319" ht="28.5" customHeight="1" x14ac:dyDescent="0.15"/>
    <row r="3320" ht="28.5" customHeight="1" x14ac:dyDescent="0.15"/>
    <row r="3321" ht="28.5" customHeight="1" x14ac:dyDescent="0.15"/>
    <row r="3322" ht="28.5" customHeight="1" x14ac:dyDescent="0.15"/>
    <row r="3323" ht="28.5" customHeight="1" x14ac:dyDescent="0.15"/>
    <row r="3324" ht="28.5" customHeight="1" x14ac:dyDescent="0.15"/>
    <row r="3325" ht="28.5" customHeight="1" x14ac:dyDescent="0.15"/>
    <row r="3326" ht="28.5" customHeight="1" x14ac:dyDescent="0.15"/>
    <row r="3327" ht="28.5" customHeight="1" x14ac:dyDescent="0.15"/>
    <row r="3328" ht="28.5" customHeight="1" x14ac:dyDescent="0.15"/>
    <row r="3329" ht="28.5" customHeight="1" x14ac:dyDescent="0.15"/>
    <row r="3330" ht="28.5" customHeight="1" x14ac:dyDescent="0.15"/>
    <row r="3331" ht="28.5" customHeight="1" x14ac:dyDescent="0.15"/>
    <row r="3332" ht="28.5" customHeight="1" x14ac:dyDescent="0.15"/>
    <row r="3333" ht="28.5" customHeight="1" x14ac:dyDescent="0.15"/>
    <row r="3334" ht="28.5" customHeight="1" x14ac:dyDescent="0.15"/>
    <row r="3335" ht="28.5" customHeight="1" x14ac:dyDescent="0.15"/>
    <row r="3336" ht="28.5" customHeight="1" x14ac:dyDescent="0.15"/>
    <row r="3337" ht="28.5" customHeight="1" x14ac:dyDescent="0.15"/>
    <row r="3338" ht="28.5" customHeight="1" x14ac:dyDescent="0.15"/>
    <row r="3339" ht="28.5" customHeight="1" x14ac:dyDescent="0.15"/>
    <row r="3340" ht="28.5" customHeight="1" x14ac:dyDescent="0.15"/>
    <row r="3341" ht="28.5" customHeight="1" x14ac:dyDescent="0.15"/>
    <row r="3342" ht="28.5" customHeight="1" x14ac:dyDescent="0.15"/>
    <row r="3343" ht="28.5" customHeight="1" x14ac:dyDescent="0.15"/>
    <row r="3344" ht="28.5" customHeight="1" x14ac:dyDescent="0.15"/>
    <row r="3345" ht="28.5" customHeight="1" x14ac:dyDescent="0.15"/>
    <row r="3346" ht="28.5" customHeight="1" x14ac:dyDescent="0.15"/>
    <row r="3347" ht="28.5" customHeight="1" x14ac:dyDescent="0.15"/>
    <row r="3348" ht="28.5" customHeight="1" x14ac:dyDescent="0.15"/>
    <row r="3349" ht="28.5" customHeight="1" x14ac:dyDescent="0.15"/>
    <row r="3350" ht="28.5" customHeight="1" x14ac:dyDescent="0.15"/>
    <row r="3351" ht="28.5" customHeight="1" x14ac:dyDescent="0.15"/>
    <row r="3352" ht="28.5" customHeight="1" x14ac:dyDescent="0.15"/>
    <row r="3353" ht="28.5" customHeight="1" x14ac:dyDescent="0.15"/>
    <row r="3354" ht="28.5" customHeight="1" x14ac:dyDescent="0.15"/>
    <row r="3355" ht="28.5" customHeight="1" x14ac:dyDescent="0.15"/>
    <row r="3356" ht="28.5" customHeight="1" x14ac:dyDescent="0.15"/>
    <row r="3357" ht="28.5" customHeight="1" x14ac:dyDescent="0.15"/>
    <row r="3358" ht="28.5" customHeight="1" x14ac:dyDescent="0.15"/>
    <row r="3359" ht="28.5" customHeight="1" x14ac:dyDescent="0.15"/>
    <row r="3360" ht="28.5" customHeight="1" x14ac:dyDescent="0.15"/>
    <row r="3361" ht="28.5" customHeight="1" x14ac:dyDescent="0.15"/>
    <row r="3362" ht="28.5" customHeight="1" x14ac:dyDescent="0.15"/>
    <row r="3363" ht="28.5" customHeight="1" x14ac:dyDescent="0.15"/>
    <row r="3364" ht="28.5" customHeight="1" x14ac:dyDescent="0.15"/>
    <row r="3365" ht="28.5" customHeight="1" x14ac:dyDescent="0.15"/>
    <row r="3366" ht="28.5" customHeight="1" x14ac:dyDescent="0.15"/>
    <row r="3367" ht="28.5" customHeight="1" x14ac:dyDescent="0.15"/>
    <row r="3368" ht="28.5" customHeight="1" x14ac:dyDescent="0.15"/>
    <row r="3369" ht="28.5" customHeight="1" x14ac:dyDescent="0.15"/>
    <row r="3370" ht="28.5" customHeight="1" x14ac:dyDescent="0.15"/>
    <row r="3371" ht="28.5" customHeight="1" x14ac:dyDescent="0.15"/>
    <row r="3372" ht="28.5" customHeight="1" x14ac:dyDescent="0.15"/>
    <row r="3373" ht="28.5" customHeight="1" x14ac:dyDescent="0.15"/>
    <row r="3374" ht="28.5" customHeight="1" x14ac:dyDescent="0.15"/>
    <row r="3375" ht="28.5" customHeight="1" x14ac:dyDescent="0.15"/>
    <row r="3376" ht="28.5" customHeight="1" x14ac:dyDescent="0.15"/>
    <row r="3377" ht="28.5" customHeight="1" x14ac:dyDescent="0.15"/>
    <row r="3378" ht="28.5" customHeight="1" x14ac:dyDescent="0.15"/>
    <row r="3379" ht="28.5" customHeight="1" x14ac:dyDescent="0.15"/>
    <row r="3380" ht="28.5" customHeight="1" x14ac:dyDescent="0.15"/>
    <row r="3381" ht="28.5" customHeight="1" x14ac:dyDescent="0.15"/>
    <row r="3382" ht="28.5" customHeight="1" x14ac:dyDescent="0.15"/>
    <row r="3383" ht="28.5" customHeight="1" x14ac:dyDescent="0.15"/>
    <row r="3384" ht="28.5" customHeight="1" x14ac:dyDescent="0.15"/>
    <row r="3385" ht="28.5" customHeight="1" x14ac:dyDescent="0.15"/>
    <row r="3386" ht="28.5" customHeight="1" x14ac:dyDescent="0.15"/>
    <row r="3387" ht="28.5" customHeight="1" x14ac:dyDescent="0.15"/>
    <row r="3388" ht="28.5" customHeight="1" x14ac:dyDescent="0.15"/>
    <row r="3389" ht="28.5" customHeight="1" x14ac:dyDescent="0.15"/>
    <row r="3390" ht="28.5" customHeight="1" x14ac:dyDescent="0.15"/>
    <row r="3391" ht="28.5" customHeight="1" x14ac:dyDescent="0.15"/>
    <row r="3392" ht="28.5" customHeight="1" x14ac:dyDescent="0.15"/>
    <row r="3393" ht="28.5" customHeight="1" x14ac:dyDescent="0.15"/>
    <row r="3394" ht="28.5" customHeight="1" x14ac:dyDescent="0.15"/>
    <row r="3395" ht="28.5" customHeight="1" x14ac:dyDescent="0.15"/>
    <row r="3396" ht="28.5" customHeight="1" x14ac:dyDescent="0.15"/>
    <row r="3397" ht="28.5" customHeight="1" x14ac:dyDescent="0.15"/>
    <row r="3398" ht="28.5" customHeight="1" x14ac:dyDescent="0.15"/>
    <row r="3399" ht="28.5" customHeight="1" x14ac:dyDescent="0.15"/>
    <row r="3400" ht="28.5" customHeight="1" x14ac:dyDescent="0.15"/>
    <row r="3401" ht="28.5" customHeight="1" x14ac:dyDescent="0.15"/>
    <row r="3402" ht="28.5" customHeight="1" x14ac:dyDescent="0.15"/>
    <row r="3403" ht="28.5" customHeight="1" x14ac:dyDescent="0.15"/>
    <row r="3404" ht="28.5" customHeight="1" x14ac:dyDescent="0.15"/>
    <row r="3405" ht="28.5" customHeight="1" x14ac:dyDescent="0.15"/>
    <row r="3406" ht="28.5" customHeight="1" x14ac:dyDescent="0.15"/>
    <row r="3407" ht="28.5" customHeight="1" x14ac:dyDescent="0.15"/>
    <row r="3408" ht="28.5" customHeight="1" x14ac:dyDescent="0.15"/>
    <row r="3409" ht="28.5" customHeight="1" x14ac:dyDescent="0.15"/>
    <row r="3410" ht="28.5" customHeight="1" x14ac:dyDescent="0.15"/>
    <row r="3411" ht="28.5" customHeight="1" x14ac:dyDescent="0.15"/>
    <row r="3412" ht="28.5" customHeight="1" x14ac:dyDescent="0.15"/>
    <row r="3413" ht="28.5" customHeight="1" x14ac:dyDescent="0.15"/>
    <row r="3414" ht="28.5" customHeight="1" x14ac:dyDescent="0.15"/>
    <row r="3415" ht="28.5" customHeight="1" x14ac:dyDescent="0.15"/>
    <row r="3416" ht="28.5" customHeight="1" x14ac:dyDescent="0.15"/>
    <row r="3417" ht="28.5" customHeight="1" x14ac:dyDescent="0.15"/>
    <row r="3418" ht="28.5" customHeight="1" x14ac:dyDescent="0.15"/>
    <row r="3419" ht="28.5" customHeight="1" x14ac:dyDescent="0.15"/>
    <row r="3420" ht="28.5" customHeight="1" x14ac:dyDescent="0.15"/>
    <row r="3421" ht="28.5" customHeight="1" x14ac:dyDescent="0.15"/>
    <row r="3422" ht="28.5" customHeight="1" x14ac:dyDescent="0.15"/>
    <row r="3423" ht="28.5" customHeight="1" x14ac:dyDescent="0.15"/>
    <row r="3424" ht="28.5" customHeight="1" x14ac:dyDescent="0.15"/>
    <row r="3425" ht="28.5" customHeight="1" x14ac:dyDescent="0.15"/>
    <row r="3426" ht="28.5" customHeight="1" x14ac:dyDescent="0.15"/>
    <row r="3427" ht="28.5" customHeight="1" x14ac:dyDescent="0.15"/>
    <row r="3428" ht="28.5" customHeight="1" x14ac:dyDescent="0.15"/>
    <row r="3429" ht="28.5" customHeight="1" x14ac:dyDescent="0.15"/>
    <row r="3430" ht="28.5" customHeight="1" x14ac:dyDescent="0.15"/>
    <row r="3431" ht="28.5" customHeight="1" x14ac:dyDescent="0.15"/>
    <row r="3432" ht="28.5" customHeight="1" x14ac:dyDescent="0.15"/>
    <row r="3433" ht="28.5" customHeight="1" x14ac:dyDescent="0.15"/>
    <row r="3434" ht="28.5" customHeight="1" x14ac:dyDescent="0.15"/>
    <row r="3435" ht="28.5" customHeight="1" x14ac:dyDescent="0.15"/>
    <row r="3436" ht="28.5" customHeight="1" x14ac:dyDescent="0.15"/>
    <row r="3437" ht="28.5" customHeight="1" x14ac:dyDescent="0.15"/>
    <row r="3438" ht="28.5" customHeight="1" x14ac:dyDescent="0.15"/>
    <row r="3439" ht="28.5" customHeight="1" x14ac:dyDescent="0.15"/>
    <row r="3440" ht="28.5" customHeight="1" x14ac:dyDescent="0.15"/>
    <row r="3441" ht="28.5" customHeight="1" x14ac:dyDescent="0.15"/>
    <row r="3442" ht="28.5" customHeight="1" x14ac:dyDescent="0.15"/>
    <row r="3443" ht="28.5" customHeight="1" x14ac:dyDescent="0.15"/>
    <row r="3444" ht="28.5" customHeight="1" x14ac:dyDescent="0.15"/>
    <row r="3445" ht="28.5" customHeight="1" x14ac:dyDescent="0.15"/>
    <row r="3446" ht="28.5" customHeight="1" x14ac:dyDescent="0.15"/>
    <row r="3447" ht="28.5" customHeight="1" x14ac:dyDescent="0.15"/>
    <row r="3448" ht="28.5" customHeight="1" x14ac:dyDescent="0.15"/>
    <row r="3449" ht="28.5" customHeight="1" x14ac:dyDescent="0.15"/>
    <row r="3450" ht="28.5" customHeight="1" x14ac:dyDescent="0.15"/>
    <row r="3451" ht="28.5" customHeight="1" x14ac:dyDescent="0.15"/>
    <row r="3452" ht="28.5" customHeight="1" x14ac:dyDescent="0.15"/>
    <row r="3453" ht="28.5" customHeight="1" x14ac:dyDescent="0.15"/>
    <row r="3454" ht="28.5" customHeight="1" x14ac:dyDescent="0.15"/>
    <row r="3455" ht="28.5" customHeight="1" x14ac:dyDescent="0.15"/>
    <row r="3456" ht="28.5" customHeight="1" x14ac:dyDescent="0.15"/>
    <row r="3457" ht="28.5" customHeight="1" x14ac:dyDescent="0.15"/>
    <row r="3458" ht="28.5" customHeight="1" x14ac:dyDescent="0.15"/>
    <row r="3459" ht="28.5" customHeight="1" x14ac:dyDescent="0.15"/>
    <row r="3460" ht="28.5" customHeight="1" x14ac:dyDescent="0.15"/>
    <row r="3461" ht="28.5" customHeight="1" x14ac:dyDescent="0.15"/>
    <row r="3462" ht="28.5" customHeight="1" x14ac:dyDescent="0.15"/>
    <row r="3463" ht="28.5" customHeight="1" x14ac:dyDescent="0.15"/>
    <row r="3464" ht="28.5" customHeight="1" x14ac:dyDescent="0.15"/>
    <row r="3465" ht="28.5" customHeight="1" x14ac:dyDescent="0.15"/>
    <row r="3466" ht="28.5" customHeight="1" x14ac:dyDescent="0.15"/>
    <row r="3467" ht="28.5" customHeight="1" x14ac:dyDescent="0.15"/>
    <row r="3468" ht="28.5" customHeight="1" x14ac:dyDescent="0.15"/>
    <row r="3469" ht="28.5" customHeight="1" x14ac:dyDescent="0.15"/>
    <row r="3470" ht="28.5" customHeight="1" x14ac:dyDescent="0.15"/>
    <row r="3471" ht="28.5" customHeight="1" x14ac:dyDescent="0.15"/>
    <row r="3472" ht="28.5" customHeight="1" x14ac:dyDescent="0.15"/>
    <row r="3473" ht="28.5" customHeight="1" x14ac:dyDescent="0.15"/>
    <row r="3474" ht="28.5" customHeight="1" x14ac:dyDescent="0.15"/>
    <row r="3475" ht="28.5" customHeight="1" x14ac:dyDescent="0.15"/>
    <row r="3476" ht="28.5" customHeight="1" x14ac:dyDescent="0.15"/>
    <row r="3477" ht="28.5" customHeight="1" x14ac:dyDescent="0.15"/>
    <row r="3478" ht="28.5" customHeight="1" x14ac:dyDescent="0.15"/>
    <row r="3479" ht="28.5" customHeight="1" x14ac:dyDescent="0.15"/>
    <row r="3480" ht="28.5" customHeight="1" x14ac:dyDescent="0.15"/>
    <row r="3481" ht="28.5" customHeight="1" x14ac:dyDescent="0.15"/>
    <row r="3482" ht="28.5" customHeight="1" x14ac:dyDescent="0.15"/>
    <row r="3483" ht="28.5" customHeight="1" x14ac:dyDescent="0.15"/>
    <row r="3484" ht="28.5" customHeight="1" x14ac:dyDescent="0.15"/>
    <row r="3485" ht="28.5" customHeight="1" x14ac:dyDescent="0.15"/>
    <row r="3486" ht="28.5" customHeight="1" x14ac:dyDescent="0.15"/>
    <row r="3487" ht="28.5" customHeight="1" x14ac:dyDescent="0.15"/>
    <row r="3488" ht="28.5" customHeight="1" x14ac:dyDescent="0.15"/>
    <row r="3489" ht="28.5" customHeight="1" x14ac:dyDescent="0.15"/>
    <row r="3490" ht="28.5" customHeight="1" x14ac:dyDescent="0.15"/>
    <row r="3491" ht="28.5" customHeight="1" x14ac:dyDescent="0.15"/>
    <row r="3492" ht="28.5" customHeight="1" x14ac:dyDescent="0.15"/>
    <row r="3493" ht="28.5" customHeight="1" x14ac:dyDescent="0.15"/>
    <row r="3494" ht="28.5" customHeight="1" x14ac:dyDescent="0.15"/>
    <row r="3495" ht="28.5" customHeight="1" x14ac:dyDescent="0.15"/>
    <row r="3496" ht="28.5" customHeight="1" x14ac:dyDescent="0.15"/>
    <row r="3497" ht="28.5" customHeight="1" x14ac:dyDescent="0.15"/>
    <row r="3498" ht="28.5" customHeight="1" x14ac:dyDescent="0.15"/>
    <row r="3499" ht="28.5" customHeight="1" x14ac:dyDescent="0.15"/>
    <row r="3500" ht="28.5" customHeight="1" x14ac:dyDescent="0.15"/>
    <row r="3501" ht="28.5" customHeight="1" x14ac:dyDescent="0.15"/>
    <row r="3502" ht="28.5" customHeight="1" x14ac:dyDescent="0.15"/>
    <row r="3503" ht="28.5" customHeight="1" x14ac:dyDescent="0.15"/>
    <row r="3504" ht="28.5" customHeight="1" x14ac:dyDescent="0.15"/>
    <row r="3505" ht="28.5" customHeight="1" x14ac:dyDescent="0.15"/>
    <row r="3506" ht="28.5" customHeight="1" x14ac:dyDescent="0.15"/>
    <row r="3507" ht="28.5" customHeight="1" x14ac:dyDescent="0.15"/>
    <row r="3508" ht="28.5" customHeight="1" x14ac:dyDescent="0.15"/>
    <row r="3509" ht="28.5" customHeight="1" x14ac:dyDescent="0.15"/>
    <row r="3510" ht="28.5" customHeight="1" x14ac:dyDescent="0.15"/>
    <row r="3511" ht="28.5" customHeight="1" x14ac:dyDescent="0.15"/>
    <row r="3512" ht="28.5" customHeight="1" x14ac:dyDescent="0.15"/>
    <row r="3513" ht="28.5" customHeight="1" x14ac:dyDescent="0.15"/>
    <row r="3514" ht="28.5" customHeight="1" x14ac:dyDescent="0.15"/>
    <row r="3515" ht="28.5" customHeight="1" x14ac:dyDescent="0.15"/>
    <row r="3516" ht="28.5" customHeight="1" x14ac:dyDescent="0.15"/>
    <row r="3517" ht="28.5" customHeight="1" x14ac:dyDescent="0.15"/>
    <row r="3518" ht="28.5" customHeight="1" x14ac:dyDescent="0.15"/>
    <row r="3519" ht="28.5" customHeight="1" x14ac:dyDescent="0.15"/>
    <row r="3520" ht="28.5" customHeight="1" x14ac:dyDescent="0.15"/>
    <row r="3521" ht="28.5" customHeight="1" x14ac:dyDescent="0.15"/>
    <row r="3522" ht="28.5" customHeight="1" x14ac:dyDescent="0.15"/>
    <row r="3523" ht="28.5" customHeight="1" x14ac:dyDescent="0.15"/>
    <row r="3524" ht="28.5" customHeight="1" x14ac:dyDescent="0.15"/>
    <row r="3525" ht="28.5" customHeight="1" x14ac:dyDescent="0.15"/>
    <row r="3526" ht="28.5" customHeight="1" x14ac:dyDescent="0.15"/>
    <row r="3527" ht="28.5" customHeight="1" x14ac:dyDescent="0.15"/>
    <row r="3528" ht="28.5" customHeight="1" x14ac:dyDescent="0.15"/>
    <row r="3529" ht="28.5" customHeight="1" x14ac:dyDescent="0.15"/>
    <row r="3530" ht="28.5" customHeight="1" x14ac:dyDescent="0.15"/>
    <row r="3531" ht="28.5" customHeight="1" x14ac:dyDescent="0.15"/>
    <row r="3532" ht="28.5" customHeight="1" x14ac:dyDescent="0.15"/>
    <row r="3533" ht="28.5" customHeight="1" x14ac:dyDescent="0.15"/>
    <row r="3534" ht="28.5" customHeight="1" x14ac:dyDescent="0.15"/>
    <row r="3535" ht="28.5" customHeight="1" x14ac:dyDescent="0.15"/>
    <row r="3536" ht="28.5" customHeight="1" x14ac:dyDescent="0.15"/>
    <row r="3537" ht="28.5" customHeight="1" x14ac:dyDescent="0.15"/>
    <row r="3538" ht="28.5" customHeight="1" x14ac:dyDescent="0.15"/>
    <row r="3539" ht="28.5" customHeight="1" x14ac:dyDescent="0.15"/>
    <row r="3540" ht="28.5" customHeight="1" x14ac:dyDescent="0.15"/>
    <row r="3541" ht="28.5" customHeight="1" x14ac:dyDescent="0.15"/>
    <row r="3542" ht="28.5" customHeight="1" x14ac:dyDescent="0.15"/>
    <row r="3543" ht="28.5" customHeight="1" x14ac:dyDescent="0.15"/>
    <row r="3544" ht="28.5" customHeight="1" x14ac:dyDescent="0.15"/>
    <row r="3545" ht="28.5" customHeight="1" x14ac:dyDescent="0.15"/>
    <row r="3546" ht="28.5" customHeight="1" x14ac:dyDescent="0.15"/>
    <row r="3547" ht="28.5" customHeight="1" x14ac:dyDescent="0.15"/>
    <row r="3548" ht="28.5" customHeight="1" x14ac:dyDescent="0.15"/>
    <row r="3549" ht="28.5" customHeight="1" x14ac:dyDescent="0.15"/>
    <row r="3550" ht="28.5" customHeight="1" x14ac:dyDescent="0.15"/>
    <row r="3551" ht="28.5" customHeight="1" x14ac:dyDescent="0.15"/>
    <row r="3552" ht="28.5" customHeight="1" x14ac:dyDescent="0.15"/>
    <row r="3553" ht="28.5" customHeight="1" x14ac:dyDescent="0.15"/>
    <row r="3554" ht="28.5" customHeight="1" x14ac:dyDescent="0.15"/>
    <row r="3555" ht="28.5" customHeight="1" x14ac:dyDescent="0.15"/>
    <row r="3556" ht="28.5" customHeight="1" x14ac:dyDescent="0.15"/>
    <row r="3557" ht="28.5" customHeight="1" x14ac:dyDescent="0.15"/>
    <row r="3558" ht="28.5" customHeight="1" x14ac:dyDescent="0.15"/>
    <row r="3559" ht="28.5" customHeight="1" x14ac:dyDescent="0.15"/>
    <row r="3560" ht="28.5" customHeight="1" x14ac:dyDescent="0.15"/>
    <row r="3561" ht="28.5" customHeight="1" x14ac:dyDescent="0.15"/>
    <row r="3562" ht="28.5" customHeight="1" x14ac:dyDescent="0.15"/>
    <row r="3563" ht="28.5" customHeight="1" x14ac:dyDescent="0.15"/>
    <row r="3564" ht="28.5" customHeight="1" x14ac:dyDescent="0.15"/>
    <row r="3565" ht="28.5" customHeight="1" x14ac:dyDescent="0.15"/>
    <row r="3566" ht="28.5" customHeight="1" x14ac:dyDescent="0.15"/>
    <row r="3567" ht="28.5" customHeight="1" x14ac:dyDescent="0.15"/>
    <row r="3568" ht="28.5" customHeight="1" x14ac:dyDescent="0.15"/>
    <row r="3569" ht="28.5" customHeight="1" x14ac:dyDescent="0.15"/>
    <row r="3570" ht="28.5" customHeight="1" x14ac:dyDescent="0.15"/>
    <row r="3571" ht="28.5" customHeight="1" x14ac:dyDescent="0.15"/>
    <row r="3572" ht="28.5" customHeight="1" x14ac:dyDescent="0.15"/>
    <row r="3573" ht="28.5" customHeight="1" x14ac:dyDescent="0.15"/>
    <row r="3574" ht="28.5" customHeight="1" x14ac:dyDescent="0.15"/>
    <row r="3575" ht="28.5" customHeight="1" x14ac:dyDescent="0.15"/>
    <row r="3576" ht="28.5" customHeight="1" x14ac:dyDescent="0.15"/>
    <row r="3577" ht="28.5" customHeight="1" x14ac:dyDescent="0.15"/>
    <row r="3578" ht="28.5" customHeight="1" x14ac:dyDescent="0.15"/>
    <row r="3579" ht="28.5" customHeight="1" x14ac:dyDescent="0.15"/>
    <row r="3580" ht="28.5" customHeight="1" x14ac:dyDescent="0.15"/>
    <row r="3581" ht="28.5" customHeight="1" x14ac:dyDescent="0.15"/>
    <row r="3582" ht="28.5" customHeight="1" x14ac:dyDescent="0.15"/>
    <row r="3583" ht="28.5" customHeight="1" x14ac:dyDescent="0.15"/>
    <row r="3584" ht="28.5" customHeight="1" x14ac:dyDescent="0.15"/>
    <row r="3585" ht="28.5" customHeight="1" x14ac:dyDescent="0.15"/>
    <row r="3586" ht="28.5" customHeight="1" x14ac:dyDescent="0.15"/>
    <row r="3587" ht="28.5" customHeight="1" x14ac:dyDescent="0.15"/>
    <row r="3588" ht="28.5" customHeight="1" x14ac:dyDescent="0.15"/>
    <row r="3589" ht="28.5" customHeight="1" x14ac:dyDescent="0.15"/>
    <row r="3590" ht="28.5" customHeight="1" x14ac:dyDescent="0.15"/>
    <row r="3591" ht="28.5" customHeight="1" x14ac:dyDescent="0.15"/>
    <row r="3592" ht="28.5" customHeight="1" x14ac:dyDescent="0.15"/>
    <row r="3593" ht="28.5" customHeight="1" x14ac:dyDescent="0.15"/>
    <row r="3594" ht="28.5" customHeight="1" x14ac:dyDescent="0.15"/>
    <row r="3595" ht="28.5" customHeight="1" x14ac:dyDescent="0.15"/>
    <row r="3596" ht="28.5" customHeight="1" x14ac:dyDescent="0.15"/>
    <row r="3597" ht="28.5" customHeight="1" x14ac:dyDescent="0.15"/>
    <row r="3598" ht="28.5" customHeight="1" x14ac:dyDescent="0.15"/>
    <row r="3599" ht="28.5" customHeight="1" x14ac:dyDescent="0.15"/>
    <row r="3600" ht="28.5" customHeight="1" x14ac:dyDescent="0.15"/>
    <row r="3601" ht="28.5" customHeight="1" x14ac:dyDescent="0.15"/>
    <row r="3602" ht="28.5" customHeight="1" x14ac:dyDescent="0.15"/>
    <row r="3603" ht="28.5" customHeight="1" x14ac:dyDescent="0.15"/>
    <row r="3604" ht="28.5" customHeight="1" x14ac:dyDescent="0.15"/>
    <row r="3605" ht="28.5" customHeight="1" x14ac:dyDescent="0.15"/>
    <row r="3606" ht="28.5" customHeight="1" x14ac:dyDescent="0.15"/>
    <row r="3607" ht="28.5" customHeight="1" x14ac:dyDescent="0.15"/>
    <row r="3608" ht="28.5" customHeight="1" x14ac:dyDescent="0.15"/>
    <row r="3609" ht="28.5" customHeight="1" x14ac:dyDescent="0.15"/>
    <row r="3610" ht="28.5" customHeight="1" x14ac:dyDescent="0.15"/>
    <row r="3611" ht="28.5" customHeight="1" x14ac:dyDescent="0.15"/>
    <row r="3612" ht="28.5" customHeight="1" x14ac:dyDescent="0.15"/>
    <row r="3613" ht="28.5" customHeight="1" x14ac:dyDescent="0.15"/>
    <row r="3614" ht="28.5" customHeight="1" x14ac:dyDescent="0.15"/>
    <row r="3615" ht="28.5" customHeight="1" x14ac:dyDescent="0.15"/>
    <row r="3616" ht="28.5" customHeight="1" x14ac:dyDescent="0.15"/>
    <row r="3617" ht="28.5" customHeight="1" x14ac:dyDescent="0.15"/>
    <row r="3618" ht="28.5" customHeight="1" x14ac:dyDescent="0.15"/>
    <row r="3619" ht="28.5" customHeight="1" x14ac:dyDescent="0.15"/>
    <row r="3620" ht="28.5" customHeight="1" x14ac:dyDescent="0.15"/>
    <row r="3621" ht="28.5" customHeight="1" x14ac:dyDescent="0.15"/>
    <row r="3622" ht="28.5" customHeight="1" x14ac:dyDescent="0.15"/>
    <row r="3623" ht="28.5" customHeight="1" x14ac:dyDescent="0.15"/>
    <row r="3624" ht="28.5" customHeight="1" x14ac:dyDescent="0.15"/>
    <row r="3625" ht="28.5" customHeight="1" x14ac:dyDescent="0.15"/>
    <row r="3626" ht="28.5" customHeight="1" x14ac:dyDescent="0.15"/>
    <row r="3627" ht="28.5" customHeight="1" x14ac:dyDescent="0.15"/>
    <row r="3628" ht="28.5" customHeight="1" x14ac:dyDescent="0.15"/>
    <row r="3629" ht="28.5" customHeight="1" x14ac:dyDescent="0.15"/>
    <row r="3630" ht="28.5" customHeight="1" x14ac:dyDescent="0.15"/>
    <row r="3631" ht="28.5" customHeight="1" x14ac:dyDescent="0.15"/>
    <row r="3632" ht="28.5" customHeight="1" x14ac:dyDescent="0.15"/>
    <row r="3633" ht="28.5" customHeight="1" x14ac:dyDescent="0.15"/>
    <row r="3634" ht="28.5" customHeight="1" x14ac:dyDescent="0.15"/>
    <row r="3635" ht="28.5" customHeight="1" x14ac:dyDescent="0.15"/>
    <row r="3636" ht="28.5" customHeight="1" x14ac:dyDescent="0.15"/>
    <row r="3637" ht="28.5" customHeight="1" x14ac:dyDescent="0.15"/>
    <row r="3638" ht="28.5" customHeight="1" x14ac:dyDescent="0.15"/>
    <row r="3639" ht="28.5" customHeight="1" x14ac:dyDescent="0.15"/>
    <row r="3640" ht="28.5" customHeight="1" x14ac:dyDescent="0.15"/>
    <row r="3641" ht="28.5" customHeight="1" x14ac:dyDescent="0.15"/>
    <row r="3642" ht="28.5" customHeight="1" x14ac:dyDescent="0.15"/>
    <row r="3643" ht="28.5" customHeight="1" x14ac:dyDescent="0.15"/>
    <row r="3644" ht="28.5" customHeight="1" x14ac:dyDescent="0.15"/>
    <row r="3645" ht="28.5" customHeight="1" x14ac:dyDescent="0.15"/>
    <row r="3646" ht="28.5" customHeight="1" x14ac:dyDescent="0.15"/>
    <row r="3647" ht="28.5" customHeight="1" x14ac:dyDescent="0.15"/>
    <row r="3648" ht="28.5" customHeight="1" x14ac:dyDescent="0.15"/>
    <row r="3649" ht="28.5" customHeight="1" x14ac:dyDescent="0.15"/>
    <row r="3650" ht="28.5" customHeight="1" x14ac:dyDescent="0.15"/>
    <row r="3651" ht="28.5" customHeight="1" x14ac:dyDescent="0.15"/>
    <row r="3652" ht="28.5" customHeight="1" x14ac:dyDescent="0.15"/>
    <row r="3653" ht="28.5" customHeight="1" x14ac:dyDescent="0.15"/>
    <row r="3654" ht="28.5" customHeight="1" x14ac:dyDescent="0.15"/>
    <row r="3655" ht="28.5" customHeight="1" x14ac:dyDescent="0.15"/>
    <row r="3656" ht="28.5" customHeight="1" x14ac:dyDescent="0.15"/>
    <row r="3657" ht="28.5" customHeight="1" x14ac:dyDescent="0.15"/>
    <row r="3658" ht="28.5" customHeight="1" x14ac:dyDescent="0.15"/>
    <row r="3659" ht="28.5" customHeight="1" x14ac:dyDescent="0.15"/>
    <row r="3660" ht="28.5" customHeight="1" x14ac:dyDescent="0.15"/>
    <row r="3661" ht="28.5" customHeight="1" x14ac:dyDescent="0.15"/>
    <row r="3662" ht="28.5" customHeight="1" x14ac:dyDescent="0.15"/>
    <row r="3663" ht="28.5" customHeight="1" x14ac:dyDescent="0.15"/>
    <row r="3664" ht="28.5" customHeight="1" x14ac:dyDescent="0.15"/>
    <row r="3665" ht="28.5" customHeight="1" x14ac:dyDescent="0.15"/>
    <row r="3666" ht="28.5" customHeight="1" x14ac:dyDescent="0.15"/>
    <row r="3667" ht="28.5" customHeight="1" x14ac:dyDescent="0.15"/>
    <row r="3668" ht="28.5" customHeight="1" x14ac:dyDescent="0.15"/>
    <row r="3669" ht="28.5" customHeight="1" x14ac:dyDescent="0.15"/>
    <row r="3670" ht="28.5" customHeight="1" x14ac:dyDescent="0.15"/>
    <row r="3671" ht="28.5" customHeight="1" x14ac:dyDescent="0.15"/>
    <row r="3672" ht="28.5" customHeight="1" x14ac:dyDescent="0.15"/>
    <row r="3673" ht="28.5" customHeight="1" x14ac:dyDescent="0.15"/>
    <row r="3674" ht="28.5" customHeight="1" x14ac:dyDescent="0.15"/>
    <row r="3675" ht="28.5" customHeight="1" x14ac:dyDescent="0.15"/>
    <row r="3676" ht="28.5" customHeight="1" x14ac:dyDescent="0.15"/>
    <row r="3677" ht="28.5" customHeight="1" x14ac:dyDescent="0.15"/>
    <row r="3678" ht="28.5" customHeight="1" x14ac:dyDescent="0.15"/>
    <row r="3679" ht="28.5" customHeight="1" x14ac:dyDescent="0.15"/>
    <row r="3680" ht="28.5" customHeight="1" x14ac:dyDescent="0.15"/>
    <row r="3681" ht="28.5" customHeight="1" x14ac:dyDescent="0.15"/>
    <row r="3682" ht="28.5" customHeight="1" x14ac:dyDescent="0.15"/>
    <row r="3683" ht="28.5" customHeight="1" x14ac:dyDescent="0.15"/>
    <row r="3684" ht="28.5" customHeight="1" x14ac:dyDescent="0.15"/>
    <row r="3685" ht="28.5" customHeight="1" x14ac:dyDescent="0.15"/>
    <row r="3686" ht="28.5" customHeight="1" x14ac:dyDescent="0.15"/>
    <row r="3687" ht="28.5" customHeight="1" x14ac:dyDescent="0.15"/>
    <row r="3688" ht="28.5" customHeight="1" x14ac:dyDescent="0.15"/>
    <row r="3689" ht="28.5" customHeight="1" x14ac:dyDescent="0.15"/>
    <row r="3690" ht="28.5" customHeight="1" x14ac:dyDescent="0.15"/>
    <row r="3691" ht="28.5" customHeight="1" x14ac:dyDescent="0.15"/>
    <row r="3692" ht="28.5" customHeight="1" x14ac:dyDescent="0.15"/>
    <row r="3693" ht="28.5" customHeight="1" x14ac:dyDescent="0.15"/>
    <row r="3694" ht="28.5" customHeight="1" x14ac:dyDescent="0.15"/>
    <row r="3695" ht="28.5" customHeight="1" x14ac:dyDescent="0.15"/>
    <row r="3696" ht="28.5" customHeight="1" x14ac:dyDescent="0.15"/>
    <row r="3697" ht="28.5" customHeight="1" x14ac:dyDescent="0.15"/>
    <row r="3698" ht="28.5" customHeight="1" x14ac:dyDescent="0.15"/>
    <row r="3699" ht="28.5" customHeight="1" x14ac:dyDescent="0.15"/>
    <row r="3700" ht="28.5" customHeight="1" x14ac:dyDescent="0.15"/>
    <row r="3701" ht="28.5" customHeight="1" x14ac:dyDescent="0.15"/>
    <row r="3702" ht="28.5" customHeight="1" x14ac:dyDescent="0.15"/>
    <row r="3703" ht="28.5" customHeight="1" x14ac:dyDescent="0.15"/>
    <row r="3704" ht="28.5" customHeight="1" x14ac:dyDescent="0.15"/>
    <row r="3705" ht="28.5" customHeight="1" x14ac:dyDescent="0.15"/>
    <row r="3706" ht="28.5" customHeight="1" x14ac:dyDescent="0.15"/>
    <row r="3707" ht="28.5" customHeight="1" x14ac:dyDescent="0.15"/>
    <row r="3708" ht="28.5" customHeight="1" x14ac:dyDescent="0.15"/>
    <row r="3709" ht="28.5" customHeight="1" x14ac:dyDescent="0.15"/>
    <row r="3710" ht="28.5" customHeight="1" x14ac:dyDescent="0.15"/>
    <row r="3711" ht="28.5" customHeight="1" x14ac:dyDescent="0.15"/>
    <row r="3712" ht="28.5" customHeight="1" x14ac:dyDescent="0.15"/>
    <row r="3713" ht="28.5" customHeight="1" x14ac:dyDescent="0.15"/>
    <row r="3714" ht="28.5" customHeight="1" x14ac:dyDescent="0.15"/>
    <row r="3715" ht="28.5" customHeight="1" x14ac:dyDescent="0.15"/>
    <row r="3716" ht="28.5" customHeight="1" x14ac:dyDescent="0.15"/>
    <row r="3717" ht="28.5" customHeight="1" x14ac:dyDescent="0.15"/>
    <row r="3718" ht="28.5" customHeight="1" x14ac:dyDescent="0.15"/>
    <row r="3719" ht="28.5" customHeight="1" x14ac:dyDescent="0.15"/>
    <row r="3720" ht="28.5" customHeight="1" x14ac:dyDescent="0.15"/>
    <row r="3721" ht="28.5" customHeight="1" x14ac:dyDescent="0.15"/>
    <row r="3722" ht="28.5" customHeight="1" x14ac:dyDescent="0.15"/>
    <row r="3723" ht="28.5" customHeight="1" x14ac:dyDescent="0.15"/>
    <row r="3724" ht="28.5" customHeight="1" x14ac:dyDescent="0.15"/>
    <row r="3725" ht="28.5" customHeight="1" x14ac:dyDescent="0.15"/>
    <row r="3726" ht="28.5" customHeight="1" x14ac:dyDescent="0.15"/>
    <row r="3727" ht="28.5" customHeight="1" x14ac:dyDescent="0.15"/>
    <row r="3728" ht="28.5" customHeight="1" x14ac:dyDescent="0.15"/>
    <row r="3729" ht="28.5" customHeight="1" x14ac:dyDescent="0.15"/>
    <row r="3730" ht="28.5" customHeight="1" x14ac:dyDescent="0.15"/>
    <row r="3731" ht="28.5" customHeight="1" x14ac:dyDescent="0.15"/>
    <row r="3732" ht="28.5" customHeight="1" x14ac:dyDescent="0.15"/>
    <row r="3733" ht="28.5" customHeight="1" x14ac:dyDescent="0.15"/>
    <row r="3734" ht="28.5" customHeight="1" x14ac:dyDescent="0.15"/>
    <row r="3735" ht="28.5" customHeight="1" x14ac:dyDescent="0.15"/>
    <row r="3736" ht="28.5" customHeight="1" x14ac:dyDescent="0.15"/>
    <row r="3737" ht="28.5" customHeight="1" x14ac:dyDescent="0.15"/>
    <row r="3738" ht="28.5" customHeight="1" x14ac:dyDescent="0.15"/>
    <row r="3739" ht="28.5" customHeight="1" x14ac:dyDescent="0.15"/>
    <row r="3740" ht="28.5" customHeight="1" x14ac:dyDescent="0.15"/>
    <row r="3741" ht="28.5" customHeight="1" x14ac:dyDescent="0.15"/>
    <row r="3742" ht="28.5" customHeight="1" x14ac:dyDescent="0.15"/>
    <row r="3743" ht="28.5" customHeight="1" x14ac:dyDescent="0.15"/>
    <row r="3744" ht="28.5" customHeight="1" x14ac:dyDescent="0.15"/>
    <row r="3745" ht="28.5" customHeight="1" x14ac:dyDescent="0.15"/>
    <row r="3746" ht="28.5" customHeight="1" x14ac:dyDescent="0.15"/>
    <row r="3747" ht="28.5" customHeight="1" x14ac:dyDescent="0.15"/>
    <row r="3748" ht="28.5" customHeight="1" x14ac:dyDescent="0.15"/>
    <row r="3749" ht="28.5" customHeight="1" x14ac:dyDescent="0.15"/>
    <row r="3750" ht="28.5" customHeight="1" x14ac:dyDescent="0.15"/>
    <row r="3751" ht="28.5" customHeight="1" x14ac:dyDescent="0.15"/>
    <row r="3752" ht="28.5" customHeight="1" x14ac:dyDescent="0.15"/>
    <row r="3753" ht="28.5" customHeight="1" x14ac:dyDescent="0.15"/>
    <row r="3754" ht="28.5" customHeight="1" x14ac:dyDescent="0.15"/>
    <row r="3755" ht="28.5" customHeight="1" x14ac:dyDescent="0.15"/>
    <row r="3756" ht="28.5" customHeight="1" x14ac:dyDescent="0.15"/>
    <row r="3757" ht="28.5" customHeight="1" x14ac:dyDescent="0.15"/>
    <row r="3758" ht="28.5" customHeight="1" x14ac:dyDescent="0.15"/>
    <row r="3759" ht="28.5" customHeight="1" x14ac:dyDescent="0.15"/>
    <row r="3760" ht="28.5" customHeight="1" x14ac:dyDescent="0.15"/>
    <row r="3761" ht="28.5" customHeight="1" x14ac:dyDescent="0.15"/>
    <row r="3762" ht="28.5" customHeight="1" x14ac:dyDescent="0.15"/>
    <row r="3763" ht="28.5" customHeight="1" x14ac:dyDescent="0.15"/>
    <row r="3764" ht="28.5" customHeight="1" x14ac:dyDescent="0.15"/>
    <row r="3765" ht="28.5" customHeight="1" x14ac:dyDescent="0.15"/>
    <row r="3766" ht="28.5" customHeight="1" x14ac:dyDescent="0.15"/>
    <row r="3767" ht="28.5" customHeight="1" x14ac:dyDescent="0.15"/>
    <row r="3768" ht="28.5" customHeight="1" x14ac:dyDescent="0.15"/>
    <row r="3769" ht="28.5" customHeight="1" x14ac:dyDescent="0.15"/>
    <row r="3770" ht="28.5" customHeight="1" x14ac:dyDescent="0.15"/>
    <row r="3771" ht="28.5" customHeight="1" x14ac:dyDescent="0.15"/>
    <row r="3772" ht="28.5" customHeight="1" x14ac:dyDescent="0.15"/>
    <row r="3773" ht="28.5" customHeight="1" x14ac:dyDescent="0.15"/>
    <row r="3774" ht="28.5" customHeight="1" x14ac:dyDescent="0.15"/>
    <row r="3775" ht="28.5" customHeight="1" x14ac:dyDescent="0.15"/>
    <row r="3776" ht="28.5" customHeight="1" x14ac:dyDescent="0.15"/>
    <row r="3777" ht="28.5" customHeight="1" x14ac:dyDescent="0.15"/>
    <row r="3778" ht="28.5" customHeight="1" x14ac:dyDescent="0.15"/>
    <row r="3779" ht="28.5" customHeight="1" x14ac:dyDescent="0.15"/>
    <row r="3780" ht="28.5" customHeight="1" x14ac:dyDescent="0.15"/>
    <row r="3781" ht="28.5" customHeight="1" x14ac:dyDescent="0.15"/>
    <row r="3782" ht="28.5" customHeight="1" x14ac:dyDescent="0.15"/>
    <row r="3783" ht="28.5" customHeight="1" x14ac:dyDescent="0.15"/>
    <row r="3784" ht="28.5" customHeight="1" x14ac:dyDescent="0.15"/>
    <row r="3785" ht="28.5" customHeight="1" x14ac:dyDescent="0.15"/>
    <row r="3786" ht="28.5" customHeight="1" x14ac:dyDescent="0.15"/>
    <row r="3787" ht="28.5" customHeight="1" x14ac:dyDescent="0.15"/>
    <row r="3788" ht="28.5" customHeight="1" x14ac:dyDescent="0.15"/>
    <row r="3789" ht="28.5" customHeight="1" x14ac:dyDescent="0.15"/>
    <row r="3790" ht="28.5" customHeight="1" x14ac:dyDescent="0.15"/>
    <row r="3791" ht="28.5" customHeight="1" x14ac:dyDescent="0.15"/>
    <row r="3792" ht="28.5" customHeight="1" x14ac:dyDescent="0.15"/>
    <row r="3793" ht="28.5" customHeight="1" x14ac:dyDescent="0.15"/>
    <row r="3794" ht="28.5" customHeight="1" x14ac:dyDescent="0.15"/>
    <row r="3795" ht="28.5" customHeight="1" x14ac:dyDescent="0.15"/>
    <row r="3796" ht="28.5" customHeight="1" x14ac:dyDescent="0.15"/>
    <row r="3797" ht="28.5" customHeight="1" x14ac:dyDescent="0.15"/>
    <row r="3798" ht="28.5" customHeight="1" x14ac:dyDescent="0.15"/>
    <row r="3799" ht="28.5" customHeight="1" x14ac:dyDescent="0.15"/>
    <row r="3800" ht="28.5" customHeight="1" x14ac:dyDescent="0.15"/>
    <row r="3801" ht="28.5" customHeight="1" x14ac:dyDescent="0.15"/>
    <row r="3802" ht="28.5" customHeight="1" x14ac:dyDescent="0.15"/>
    <row r="3803" ht="28.5" customHeight="1" x14ac:dyDescent="0.15"/>
    <row r="3804" ht="28.5" customHeight="1" x14ac:dyDescent="0.15"/>
    <row r="3805" ht="28.5" customHeight="1" x14ac:dyDescent="0.15"/>
    <row r="3806" ht="28.5" customHeight="1" x14ac:dyDescent="0.15"/>
    <row r="3807" ht="28.5" customHeight="1" x14ac:dyDescent="0.15"/>
    <row r="3808" ht="28.5" customHeight="1" x14ac:dyDescent="0.15"/>
    <row r="3809" ht="28.5" customHeight="1" x14ac:dyDescent="0.15"/>
    <row r="3810" ht="28.5" customHeight="1" x14ac:dyDescent="0.15"/>
    <row r="3811" ht="28.5" customHeight="1" x14ac:dyDescent="0.15"/>
    <row r="3812" ht="28.5" customHeight="1" x14ac:dyDescent="0.15"/>
    <row r="3813" ht="28.5" customHeight="1" x14ac:dyDescent="0.15"/>
    <row r="3814" ht="28.5" customHeight="1" x14ac:dyDescent="0.15"/>
    <row r="3815" ht="28.5" customHeight="1" x14ac:dyDescent="0.15"/>
    <row r="3816" ht="28.5" customHeight="1" x14ac:dyDescent="0.15"/>
    <row r="3817" ht="28.5" customHeight="1" x14ac:dyDescent="0.15"/>
    <row r="3818" ht="28.5" customHeight="1" x14ac:dyDescent="0.15"/>
    <row r="3819" ht="28.5" customHeight="1" x14ac:dyDescent="0.15"/>
    <row r="3820" ht="28.5" customHeight="1" x14ac:dyDescent="0.15"/>
    <row r="3821" ht="28.5" customHeight="1" x14ac:dyDescent="0.15"/>
    <row r="3822" ht="28.5" customHeight="1" x14ac:dyDescent="0.15"/>
    <row r="3823" ht="28.5" customHeight="1" x14ac:dyDescent="0.15"/>
    <row r="3824" ht="28.5" customHeight="1" x14ac:dyDescent="0.15"/>
    <row r="3825" ht="28.5" customHeight="1" x14ac:dyDescent="0.15"/>
    <row r="3826" ht="28.5" customHeight="1" x14ac:dyDescent="0.15"/>
    <row r="3827" ht="28.5" customHeight="1" x14ac:dyDescent="0.15"/>
    <row r="3828" ht="28.5" customHeight="1" x14ac:dyDescent="0.15"/>
    <row r="3829" ht="28.5" customHeight="1" x14ac:dyDescent="0.15"/>
    <row r="3830" ht="28.5" customHeight="1" x14ac:dyDescent="0.15"/>
    <row r="3831" ht="28.5" customHeight="1" x14ac:dyDescent="0.15"/>
    <row r="3832" ht="28.5" customHeight="1" x14ac:dyDescent="0.15"/>
    <row r="3833" ht="28.5" customHeight="1" x14ac:dyDescent="0.15"/>
    <row r="3834" ht="28.5" customHeight="1" x14ac:dyDescent="0.15"/>
    <row r="3835" ht="28.5" customHeight="1" x14ac:dyDescent="0.15"/>
    <row r="3836" ht="28.5" customHeight="1" x14ac:dyDescent="0.15"/>
    <row r="3837" ht="28.5" customHeight="1" x14ac:dyDescent="0.15"/>
    <row r="3838" ht="28.5" customHeight="1" x14ac:dyDescent="0.15"/>
    <row r="3839" ht="28.5" customHeight="1" x14ac:dyDescent="0.15"/>
    <row r="3840" ht="28.5" customHeight="1" x14ac:dyDescent="0.15"/>
    <row r="3841" ht="28.5" customHeight="1" x14ac:dyDescent="0.15"/>
    <row r="3842" ht="28.5" customHeight="1" x14ac:dyDescent="0.15"/>
    <row r="3843" ht="28.5" customHeight="1" x14ac:dyDescent="0.15"/>
    <row r="3844" ht="28.5" customHeight="1" x14ac:dyDescent="0.15"/>
    <row r="3845" ht="28.5" customHeight="1" x14ac:dyDescent="0.15"/>
    <row r="3846" ht="28.5" customHeight="1" x14ac:dyDescent="0.15"/>
    <row r="3847" ht="28.5" customHeight="1" x14ac:dyDescent="0.15"/>
    <row r="3848" ht="28.5" customHeight="1" x14ac:dyDescent="0.15"/>
    <row r="3849" ht="28.5" customHeight="1" x14ac:dyDescent="0.15"/>
    <row r="3850" ht="28.5" customHeight="1" x14ac:dyDescent="0.15"/>
    <row r="3851" ht="28.5" customHeight="1" x14ac:dyDescent="0.15"/>
    <row r="3852" ht="28.5" customHeight="1" x14ac:dyDescent="0.15"/>
    <row r="3853" ht="28.5" customHeight="1" x14ac:dyDescent="0.15"/>
    <row r="3854" ht="28.5" customHeight="1" x14ac:dyDescent="0.15"/>
    <row r="3855" ht="28.5" customHeight="1" x14ac:dyDescent="0.15"/>
    <row r="3856" ht="28.5" customHeight="1" x14ac:dyDescent="0.15"/>
    <row r="3857" ht="28.5" customHeight="1" x14ac:dyDescent="0.15"/>
    <row r="3858" ht="28.5" customHeight="1" x14ac:dyDescent="0.15"/>
    <row r="3859" ht="28.5" customHeight="1" x14ac:dyDescent="0.15"/>
    <row r="3860" ht="28.5" customHeight="1" x14ac:dyDescent="0.15"/>
    <row r="3861" ht="28.5" customHeight="1" x14ac:dyDescent="0.15"/>
    <row r="3862" ht="28.5" customHeight="1" x14ac:dyDescent="0.15"/>
    <row r="3863" ht="28.5" customHeight="1" x14ac:dyDescent="0.15"/>
    <row r="3864" ht="28.5" customHeight="1" x14ac:dyDescent="0.15"/>
    <row r="3865" ht="28.5" customHeight="1" x14ac:dyDescent="0.15"/>
    <row r="3866" ht="28.5" customHeight="1" x14ac:dyDescent="0.15"/>
    <row r="3867" ht="28.5" customHeight="1" x14ac:dyDescent="0.15"/>
    <row r="3868" ht="28.5" customHeight="1" x14ac:dyDescent="0.15"/>
    <row r="3869" ht="28.5" customHeight="1" x14ac:dyDescent="0.15"/>
    <row r="3870" ht="28.5" customHeight="1" x14ac:dyDescent="0.15"/>
    <row r="3871" ht="28.5" customHeight="1" x14ac:dyDescent="0.15"/>
    <row r="3872" ht="28.5" customHeight="1" x14ac:dyDescent="0.15"/>
    <row r="3873" ht="28.5" customHeight="1" x14ac:dyDescent="0.15"/>
    <row r="3874" ht="28.5" customHeight="1" x14ac:dyDescent="0.15"/>
    <row r="3875" ht="28.5" customHeight="1" x14ac:dyDescent="0.15"/>
    <row r="3876" ht="28.5" customHeight="1" x14ac:dyDescent="0.15"/>
    <row r="3877" ht="28.5" customHeight="1" x14ac:dyDescent="0.15"/>
    <row r="3878" ht="28.5" customHeight="1" x14ac:dyDescent="0.15"/>
    <row r="3879" ht="28.5" customHeight="1" x14ac:dyDescent="0.15"/>
    <row r="3880" ht="28.5" customHeight="1" x14ac:dyDescent="0.15"/>
    <row r="3881" ht="28.5" customHeight="1" x14ac:dyDescent="0.15"/>
    <row r="3882" ht="28.5" customHeight="1" x14ac:dyDescent="0.15"/>
    <row r="3883" ht="28.5" customHeight="1" x14ac:dyDescent="0.15"/>
    <row r="3884" ht="28.5" customHeight="1" x14ac:dyDescent="0.15"/>
    <row r="3885" ht="28.5" customHeight="1" x14ac:dyDescent="0.15"/>
    <row r="3886" ht="28.5" customHeight="1" x14ac:dyDescent="0.15"/>
    <row r="3887" ht="28.5" customHeight="1" x14ac:dyDescent="0.15"/>
    <row r="3888" ht="28.5" customHeight="1" x14ac:dyDescent="0.15"/>
    <row r="3889" ht="28.5" customHeight="1" x14ac:dyDescent="0.15"/>
    <row r="3890" ht="28.5" customHeight="1" x14ac:dyDescent="0.15"/>
    <row r="3891" ht="28.5" customHeight="1" x14ac:dyDescent="0.15"/>
    <row r="3892" ht="28.5" customHeight="1" x14ac:dyDescent="0.15"/>
    <row r="3893" ht="28.5" customHeight="1" x14ac:dyDescent="0.15"/>
    <row r="3894" ht="28.5" customHeight="1" x14ac:dyDescent="0.15"/>
    <row r="3895" ht="28.5" customHeight="1" x14ac:dyDescent="0.15"/>
    <row r="3896" ht="28.5" customHeight="1" x14ac:dyDescent="0.15"/>
    <row r="3897" ht="28.5" customHeight="1" x14ac:dyDescent="0.15"/>
    <row r="3898" ht="28.5" customHeight="1" x14ac:dyDescent="0.15"/>
    <row r="3899" ht="28.5" customHeight="1" x14ac:dyDescent="0.15"/>
    <row r="3900" ht="28.5" customHeight="1" x14ac:dyDescent="0.15"/>
    <row r="3901" ht="28.5" customHeight="1" x14ac:dyDescent="0.15"/>
    <row r="3902" ht="28.5" customHeight="1" x14ac:dyDescent="0.15"/>
    <row r="3903" ht="28.5" customHeight="1" x14ac:dyDescent="0.15"/>
    <row r="3904" ht="28.5" customHeight="1" x14ac:dyDescent="0.15"/>
    <row r="3905" ht="28.5" customHeight="1" x14ac:dyDescent="0.15"/>
    <row r="3906" ht="28.5" customHeight="1" x14ac:dyDescent="0.15"/>
    <row r="3907" ht="28.5" customHeight="1" x14ac:dyDescent="0.15"/>
    <row r="3908" ht="28.5" customHeight="1" x14ac:dyDescent="0.15"/>
    <row r="3909" ht="28.5" customHeight="1" x14ac:dyDescent="0.15"/>
    <row r="3910" ht="28.5" customHeight="1" x14ac:dyDescent="0.15"/>
    <row r="3911" ht="28.5" customHeight="1" x14ac:dyDescent="0.15"/>
    <row r="3912" ht="28.5" customHeight="1" x14ac:dyDescent="0.15"/>
    <row r="3913" ht="28.5" customHeight="1" x14ac:dyDescent="0.15"/>
    <row r="3914" ht="28.5" customHeight="1" x14ac:dyDescent="0.15"/>
    <row r="3915" ht="28.5" customHeight="1" x14ac:dyDescent="0.15"/>
    <row r="3916" ht="28.5" customHeight="1" x14ac:dyDescent="0.15"/>
    <row r="3917" ht="28.5" customHeight="1" x14ac:dyDescent="0.15"/>
    <row r="3918" ht="28.5" customHeight="1" x14ac:dyDescent="0.15"/>
    <row r="3919" ht="28.5" customHeight="1" x14ac:dyDescent="0.15"/>
    <row r="3920" ht="28.5" customHeight="1" x14ac:dyDescent="0.15"/>
    <row r="3921" ht="28.5" customHeight="1" x14ac:dyDescent="0.15"/>
    <row r="3922" ht="28.5" customHeight="1" x14ac:dyDescent="0.15"/>
    <row r="3923" ht="28.5" customHeight="1" x14ac:dyDescent="0.15"/>
    <row r="3924" ht="28.5" customHeight="1" x14ac:dyDescent="0.15"/>
    <row r="3925" ht="28.5" customHeight="1" x14ac:dyDescent="0.15"/>
    <row r="3926" ht="28.5" customHeight="1" x14ac:dyDescent="0.15"/>
    <row r="3927" ht="28.5" customHeight="1" x14ac:dyDescent="0.15"/>
    <row r="3928" ht="28.5" customHeight="1" x14ac:dyDescent="0.15"/>
    <row r="3929" ht="28.5" customHeight="1" x14ac:dyDescent="0.15"/>
    <row r="3930" ht="28.5" customHeight="1" x14ac:dyDescent="0.15"/>
    <row r="3931" ht="28.5" customHeight="1" x14ac:dyDescent="0.15"/>
    <row r="3932" ht="28.5" customHeight="1" x14ac:dyDescent="0.15"/>
    <row r="3933" ht="28.5" customHeight="1" x14ac:dyDescent="0.15"/>
    <row r="3934" ht="28.5" customHeight="1" x14ac:dyDescent="0.15"/>
    <row r="3935" ht="28.5" customHeight="1" x14ac:dyDescent="0.15"/>
    <row r="3936" ht="28.5" customHeight="1" x14ac:dyDescent="0.15"/>
    <row r="3937" ht="28.5" customHeight="1" x14ac:dyDescent="0.15"/>
    <row r="3938" ht="28.5" customHeight="1" x14ac:dyDescent="0.15"/>
    <row r="3939" ht="28.5" customHeight="1" x14ac:dyDescent="0.15"/>
    <row r="3940" ht="28.5" customHeight="1" x14ac:dyDescent="0.15"/>
    <row r="3941" ht="28.5" customHeight="1" x14ac:dyDescent="0.15"/>
    <row r="3942" ht="28.5" customHeight="1" x14ac:dyDescent="0.15"/>
    <row r="3943" ht="28.5" customHeight="1" x14ac:dyDescent="0.15"/>
    <row r="3944" ht="28.5" customHeight="1" x14ac:dyDescent="0.15"/>
    <row r="3945" ht="28.5" customHeight="1" x14ac:dyDescent="0.15"/>
    <row r="3946" ht="28.5" customHeight="1" x14ac:dyDescent="0.15"/>
    <row r="3947" ht="28.5" customHeight="1" x14ac:dyDescent="0.15"/>
    <row r="3948" ht="28.5" customHeight="1" x14ac:dyDescent="0.15"/>
    <row r="3949" ht="28.5" customHeight="1" x14ac:dyDescent="0.15"/>
    <row r="3950" ht="28.5" customHeight="1" x14ac:dyDescent="0.15"/>
    <row r="3951" ht="28.5" customHeight="1" x14ac:dyDescent="0.15"/>
    <row r="3952" ht="28.5" customHeight="1" x14ac:dyDescent="0.15"/>
    <row r="3953" ht="28.5" customHeight="1" x14ac:dyDescent="0.15"/>
    <row r="3954" ht="28.5" customHeight="1" x14ac:dyDescent="0.15"/>
    <row r="3955" ht="28.5" customHeight="1" x14ac:dyDescent="0.15"/>
    <row r="3956" ht="28.5" customHeight="1" x14ac:dyDescent="0.15"/>
    <row r="3957" ht="28.5" customHeight="1" x14ac:dyDescent="0.15"/>
    <row r="3958" ht="28.5" customHeight="1" x14ac:dyDescent="0.15"/>
    <row r="3959" ht="28.5" customHeight="1" x14ac:dyDescent="0.15"/>
    <row r="3960" ht="28.5" customHeight="1" x14ac:dyDescent="0.15"/>
    <row r="3961" ht="28.5" customHeight="1" x14ac:dyDescent="0.15"/>
    <row r="3962" ht="28.5" customHeight="1" x14ac:dyDescent="0.15"/>
    <row r="3963" ht="28.5" customHeight="1" x14ac:dyDescent="0.15"/>
    <row r="3964" ht="28.5" customHeight="1" x14ac:dyDescent="0.15"/>
    <row r="3965" ht="28.5" customHeight="1" x14ac:dyDescent="0.15"/>
    <row r="3966" ht="28.5" customHeight="1" x14ac:dyDescent="0.15"/>
    <row r="3967" ht="28.5" customHeight="1" x14ac:dyDescent="0.15"/>
    <row r="3968" ht="28.5" customHeight="1" x14ac:dyDescent="0.15"/>
    <row r="3969" ht="28.5" customHeight="1" x14ac:dyDescent="0.15"/>
    <row r="3970" ht="28.5" customHeight="1" x14ac:dyDescent="0.15"/>
    <row r="3971" ht="28.5" customHeight="1" x14ac:dyDescent="0.15"/>
    <row r="3972" ht="28.5" customHeight="1" x14ac:dyDescent="0.15"/>
    <row r="3973" ht="28.5" customHeight="1" x14ac:dyDescent="0.15"/>
    <row r="3974" ht="28.5" customHeight="1" x14ac:dyDescent="0.15"/>
    <row r="3975" ht="28.5" customHeight="1" x14ac:dyDescent="0.15"/>
    <row r="3976" ht="28.5" customHeight="1" x14ac:dyDescent="0.15"/>
    <row r="3977" ht="28.5" customHeight="1" x14ac:dyDescent="0.15"/>
    <row r="3978" ht="28.5" customHeight="1" x14ac:dyDescent="0.15"/>
    <row r="3979" ht="28.5" customHeight="1" x14ac:dyDescent="0.15"/>
    <row r="3980" ht="28.5" customHeight="1" x14ac:dyDescent="0.15"/>
    <row r="3981" ht="28.5" customHeight="1" x14ac:dyDescent="0.15"/>
    <row r="3982" ht="28.5" customHeight="1" x14ac:dyDescent="0.15"/>
    <row r="3983" ht="28.5" customHeight="1" x14ac:dyDescent="0.15"/>
    <row r="3984" ht="28.5" customHeight="1" x14ac:dyDescent="0.15"/>
    <row r="3985" ht="28.5" customHeight="1" x14ac:dyDescent="0.15"/>
    <row r="3986" ht="28.5" customHeight="1" x14ac:dyDescent="0.15"/>
    <row r="3987" ht="28.5" customHeight="1" x14ac:dyDescent="0.15"/>
    <row r="3988" ht="28.5" customHeight="1" x14ac:dyDescent="0.15"/>
    <row r="3989" ht="28.5" customHeight="1" x14ac:dyDescent="0.15"/>
    <row r="3990" ht="28.5" customHeight="1" x14ac:dyDescent="0.15"/>
    <row r="3991" ht="28.5" customHeight="1" x14ac:dyDescent="0.15"/>
    <row r="3992" ht="28.5" customHeight="1" x14ac:dyDescent="0.15"/>
    <row r="3993" ht="28.5" customHeight="1" x14ac:dyDescent="0.15"/>
    <row r="3994" ht="28.5" customHeight="1" x14ac:dyDescent="0.15"/>
    <row r="3995" ht="28.5" customHeight="1" x14ac:dyDescent="0.15"/>
    <row r="3996" ht="28.5" customHeight="1" x14ac:dyDescent="0.15"/>
    <row r="3997" ht="28.5" customHeight="1" x14ac:dyDescent="0.15"/>
    <row r="3998" ht="28.5" customHeight="1" x14ac:dyDescent="0.15"/>
    <row r="3999" ht="28.5" customHeight="1" x14ac:dyDescent="0.15"/>
    <row r="4000" ht="28.5" customHeight="1" x14ac:dyDescent="0.15"/>
    <row r="4001" ht="28.5" customHeight="1" x14ac:dyDescent="0.15"/>
    <row r="4002" ht="28.5" customHeight="1" x14ac:dyDescent="0.15"/>
    <row r="4003" ht="28.5" customHeight="1" x14ac:dyDescent="0.15"/>
    <row r="4004" ht="28.5" customHeight="1" x14ac:dyDescent="0.15"/>
    <row r="4005" ht="28.5" customHeight="1" x14ac:dyDescent="0.15"/>
    <row r="4006" ht="28.5" customHeight="1" x14ac:dyDescent="0.15"/>
    <row r="4007" ht="28.5" customHeight="1" x14ac:dyDescent="0.15"/>
    <row r="4008" ht="28.5" customHeight="1" x14ac:dyDescent="0.15"/>
    <row r="4009" ht="28.5" customHeight="1" x14ac:dyDescent="0.15"/>
    <row r="4010" ht="28.5" customHeight="1" x14ac:dyDescent="0.15"/>
    <row r="4011" ht="28.5" customHeight="1" x14ac:dyDescent="0.15"/>
    <row r="4012" ht="28.5" customHeight="1" x14ac:dyDescent="0.15"/>
    <row r="4013" ht="28.5" customHeight="1" x14ac:dyDescent="0.15"/>
    <row r="4014" ht="28.5" customHeight="1" x14ac:dyDescent="0.15"/>
    <row r="4015" ht="28.5" customHeight="1" x14ac:dyDescent="0.15"/>
    <row r="4016" ht="28.5" customHeight="1" x14ac:dyDescent="0.15"/>
    <row r="4017" ht="28.5" customHeight="1" x14ac:dyDescent="0.15"/>
    <row r="4018" ht="28.5" customHeight="1" x14ac:dyDescent="0.15"/>
    <row r="4019" ht="28.5" customHeight="1" x14ac:dyDescent="0.15"/>
    <row r="4020" ht="28.5" customHeight="1" x14ac:dyDescent="0.15"/>
    <row r="4021" ht="28.5" customHeight="1" x14ac:dyDescent="0.15"/>
    <row r="4022" ht="28.5" customHeight="1" x14ac:dyDescent="0.15"/>
    <row r="4023" ht="28.5" customHeight="1" x14ac:dyDescent="0.15"/>
    <row r="4024" ht="28.5" customHeight="1" x14ac:dyDescent="0.15"/>
    <row r="4025" ht="28.5" customHeight="1" x14ac:dyDescent="0.15"/>
    <row r="4026" ht="28.5" customHeight="1" x14ac:dyDescent="0.15"/>
    <row r="4027" ht="28.5" customHeight="1" x14ac:dyDescent="0.15"/>
    <row r="4028" ht="28.5" customHeight="1" x14ac:dyDescent="0.15"/>
    <row r="4029" ht="28.5" customHeight="1" x14ac:dyDescent="0.15"/>
    <row r="4030" ht="28.5" customHeight="1" x14ac:dyDescent="0.15"/>
    <row r="4031" ht="28.5" customHeight="1" x14ac:dyDescent="0.15"/>
    <row r="4032" ht="28.5" customHeight="1" x14ac:dyDescent="0.15"/>
    <row r="4033" ht="28.5" customHeight="1" x14ac:dyDescent="0.15"/>
    <row r="4034" ht="28.5" customHeight="1" x14ac:dyDescent="0.15"/>
    <row r="4035" ht="28.5" customHeight="1" x14ac:dyDescent="0.15"/>
    <row r="4036" ht="28.5" customHeight="1" x14ac:dyDescent="0.15"/>
    <row r="4037" ht="28.5" customHeight="1" x14ac:dyDescent="0.15"/>
    <row r="4038" ht="28.5" customHeight="1" x14ac:dyDescent="0.15"/>
    <row r="4039" ht="28.5" customHeight="1" x14ac:dyDescent="0.15"/>
    <row r="4040" ht="28.5" customHeight="1" x14ac:dyDescent="0.15"/>
    <row r="4041" ht="28.5" customHeight="1" x14ac:dyDescent="0.15"/>
    <row r="4042" ht="28.5" customHeight="1" x14ac:dyDescent="0.15"/>
    <row r="4043" ht="28.5" customHeight="1" x14ac:dyDescent="0.15"/>
    <row r="4044" ht="28.5" customHeight="1" x14ac:dyDescent="0.15"/>
    <row r="4045" ht="28.5" customHeight="1" x14ac:dyDescent="0.15"/>
    <row r="4046" ht="28.5" customHeight="1" x14ac:dyDescent="0.15"/>
    <row r="4047" ht="28.5" customHeight="1" x14ac:dyDescent="0.15"/>
    <row r="4048" ht="28.5" customHeight="1" x14ac:dyDescent="0.15"/>
    <row r="4049" ht="28.5" customHeight="1" x14ac:dyDescent="0.15"/>
    <row r="4050" ht="28.5" customHeight="1" x14ac:dyDescent="0.15"/>
    <row r="4051" ht="28.5" customHeight="1" x14ac:dyDescent="0.15"/>
    <row r="4052" ht="28.5" customHeight="1" x14ac:dyDescent="0.15"/>
    <row r="4053" ht="28.5" customHeight="1" x14ac:dyDescent="0.15"/>
    <row r="4054" ht="28.5" customHeight="1" x14ac:dyDescent="0.15"/>
    <row r="4055" ht="28.5" customHeight="1" x14ac:dyDescent="0.15"/>
    <row r="4056" ht="28.5" customHeight="1" x14ac:dyDescent="0.15"/>
    <row r="4057" ht="28.5" customHeight="1" x14ac:dyDescent="0.15"/>
    <row r="4058" ht="28.5" customHeight="1" x14ac:dyDescent="0.15"/>
    <row r="4059" ht="28.5" customHeight="1" x14ac:dyDescent="0.15"/>
    <row r="4060" ht="28.5" customHeight="1" x14ac:dyDescent="0.15"/>
    <row r="4061" ht="28.5" customHeight="1" x14ac:dyDescent="0.15"/>
    <row r="4062" ht="28.5" customHeight="1" x14ac:dyDescent="0.15"/>
    <row r="4063" ht="28.5" customHeight="1" x14ac:dyDescent="0.15"/>
    <row r="4064" ht="28.5" customHeight="1" x14ac:dyDescent="0.15"/>
    <row r="4065" ht="28.5" customHeight="1" x14ac:dyDescent="0.15"/>
    <row r="4066" ht="28.5" customHeight="1" x14ac:dyDescent="0.15"/>
    <row r="4067" ht="28.5" customHeight="1" x14ac:dyDescent="0.15"/>
    <row r="4068" ht="28.5" customHeight="1" x14ac:dyDescent="0.15"/>
    <row r="4069" ht="28.5" customHeight="1" x14ac:dyDescent="0.15"/>
    <row r="4070" ht="28.5" customHeight="1" x14ac:dyDescent="0.15"/>
    <row r="4071" ht="28.5" customHeight="1" x14ac:dyDescent="0.15"/>
    <row r="4072" ht="28.5" customHeight="1" x14ac:dyDescent="0.15"/>
    <row r="4073" ht="28.5" customHeight="1" x14ac:dyDescent="0.15"/>
    <row r="4074" ht="28.5" customHeight="1" x14ac:dyDescent="0.15"/>
    <row r="4075" ht="28.5" customHeight="1" x14ac:dyDescent="0.15"/>
    <row r="4076" ht="28.5" customHeight="1" x14ac:dyDescent="0.15"/>
    <row r="4077" ht="28.5" customHeight="1" x14ac:dyDescent="0.15"/>
    <row r="4078" ht="28.5" customHeight="1" x14ac:dyDescent="0.15"/>
    <row r="4079" ht="28.5" customHeight="1" x14ac:dyDescent="0.15"/>
    <row r="4080" ht="28.5" customHeight="1" x14ac:dyDescent="0.15"/>
    <row r="4081" ht="28.5" customHeight="1" x14ac:dyDescent="0.15"/>
    <row r="4082" ht="28.5" customHeight="1" x14ac:dyDescent="0.15"/>
    <row r="4083" ht="28.5" customHeight="1" x14ac:dyDescent="0.15"/>
    <row r="4084" ht="28.5" customHeight="1" x14ac:dyDescent="0.15"/>
    <row r="4085" ht="28.5" customHeight="1" x14ac:dyDescent="0.15"/>
    <row r="4086" ht="28.5" customHeight="1" x14ac:dyDescent="0.15"/>
    <row r="4087" ht="28.5" customHeight="1" x14ac:dyDescent="0.15"/>
    <row r="4088" ht="28.5" customHeight="1" x14ac:dyDescent="0.15"/>
    <row r="4089" ht="28.5" customHeight="1" x14ac:dyDescent="0.15"/>
    <row r="4090" ht="28.5" customHeight="1" x14ac:dyDescent="0.15"/>
    <row r="4091" ht="28.5" customHeight="1" x14ac:dyDescent="0.15"/>
    <row r="4092" ht="28.5" customHeight="1" x14ac:dyDescent="0.15"/>
    <row r="4093" ht="28.5" customHeight="1" x14ac:dyDescent="0.15"/>
    <row r="4094" ht="28.5" customHeight="1" x14ac:dyDescent="0.15"/>
    <row r="4095" ht="28.5" customHeight="1" x14ac:dyDescent="0.15"/>
    <row r="4096" ht="28.5" customHeight="1" x14ac:dyDescent="0.15"/>
    <row r="4097" ht="28.5" customHeight="1" x14ac:dyDescent="0.15"/>
    <row r="4098" ht="28.5" customHeight="1" x14ac:dyDescent="0.15"/>
    <row r="4099" ht="28.5" customHeight="1" x14ac:dyDescent="0.15"/>
    <row r="4100" ht="28.5" customHeight="1" x14ac:dyDescent="0.15"/>
    <row r="4101" ht="28.5" customHeight="1" x14ac:dyDescent="0.15"/>
    <row r="4102" ht="28.5" customHeight="1" x14ac:dyDescent="0.15"/>
    <row r="4103" ht="28.5" customHeight="1" x14ac:dyDescent="0.15"/>
    <row r="4104" ht="28.5" customHeight="1" x14ac:dyDescent="0.15"/>
    <row r="4105" ht="28.5" customHeight="1" x14ac:dyDescent="0.15"/>
    <row r="4106" ht="28.5" customHeight="1" x14ac:dyDescent="0.15"/>
    <row r="4107" ht="28.5" customHeight="1" x14ac:dyDescent="0.15"/>
    <row r="4108" ht="28.5" customHeight="1" x14ac:dyDescent="0.15"/>
    <row r="4109" ht="28.5" customHeight="1" x14ac:dyDescent="0.15"/>
    <row r="4110" ht="28.5" customHeight="1" x14ac:dyDescent="0.15"/>
    <row r="4111" ht="28.5" customHeight="1" x14ac:dyDescent="0.15"/>
    <row r="4112" ht="28.5" customHeight="1" x14ac:dyDescent="0.15"/>
    <row r="4113" ht="28.5" customHeight="1" x14ac:dyDescent="0.15"/>
    <row r="4114" ht="28.5" customHeight="1" x14ac:dyDescent="0.15"/>
    <row r="4115" ht="28.5" customHeight="1" x14ac:dyDescent="0.15"/>
    <row r="4116" ht="28.5" customHeight="1" x14ac:dyDescent="0.15"/>
    <row r="4117" ht="28.5" customHeight="1" x14ac:dyDescent="0.15"/>
    <row r="4118" ht="28.5" customHeight="1" x14ac:dyDescent="0.15"/>
    <row r="4119" ht="28.5" customHeight="1" x14ac:dyDescent="0.15"/>
    <row r="4120" ht="28.5" customHeight="1" x14ac:dyDescent="0.15"/>
    <row r="4121" ht="28.5" customHeight="1" x14ac:dyDescent="0.15"/>
    <row r="4122" ht="28.5" customHeight="1" x14ac:dyDescent="0.15"/>
    <row r="4123" ht="28.5" customHeight="1" x14ac:dyDescent="0.15"/>
    <row r="4124" ht="28.5" customHeight="1" x14ac:dyDescent="0.15"/>
    <row r="4125" ht="28.5" customHeight="1" x14ac:dyDescent="0.15"/>
    <row r="4126" ht="28.5" customHeight="1" x14ac:dyDescent="0.15"/>
    <row r="4127" ht="28.5" customHeight="1" x14ac:dyDescent="0.15"/>
    <row r="4128" ht="28.5" customHeight="1" x14ac:dyDescent="0.15"/>
    <row r="4129" ht="28.5" customHeight="1" x14ac:dyDescent="0.15"/>
    <row r="4130" ht="28.5" customHeight="1" x14ac:dyDescent="0.15"/>
    <row r="4131" ht="28.5" customHeight="1" x14ac:dyDescent="0.15"/>
    <row r="4132" ht="28.5" customHeight="1" x14ac:dyDescent="0.15"/>
    <row r="4133" ht="28.5" customHeight="1" x14ac:dyDescent="0.15"/>
    <row r="4134" ht="28.5" customHeight="1" x14ac:dyDescent="0.15"/>
    <row r="4135" ht="28.5" customHeight="1" x14ac:dyDescent="0.15"/>
    <row r="4136" ht="28.5" customHeight="1" x14ac:dyDescent="0.15"/>
    <row r="4137" ht="28.5" customHeight="1" x14ac:dyDescent="0.15"/>
    <row r="4138" ht="28.5" customHeight="1" x14ac:dyDescent="0.15"/>
    <row r="4139" ht="28.5" customHeight="1" x14ac:dyDescent="0.15"/>
    <row r="4140" ht="28.5" customHeight="1" x14ac:dyDescent="0.15"/>
    <row r="4141" ht="28.5" customHeight="1" x14ac:dyDescent="0.15"/>
    <row r="4142" ht="28.5" customHeight="1" x14ac:dyDescent="0.15"/>
    <row r="4143" ht="28.5" customHeight="1" x14ac:dyDescent="0.15"/>
    <row r="4144" ht="28.5" customHeight="1" x14ac:dyDescent="0.15"/>
    <row r="4145" ht="28.5" customHeight="1" x14ac:dyDescent="0.15"/>
    <row r="4146" ht="28.5" customHeight="1" x14ac:dyDescent="0.15"/>
    <row r="4147" ht="28.5" customHeight="1" x14ac:dyDescent="0.15"/>
    <row r="4148" ht="28.5" customHeight="1" x14ac:dyDescent="0.15"/>
    <row r="4149" ht="28.5" customHeight="1" x14ac:dyDescent="0.15"/>
    <row r="4150" ht="28.5" customHeight="1" x14ac:dyDescent="0.15"/>
    <row r="4151" ht="28.5" customHeight="1" x14ac:dyDescent="0.15"/>
    <row r="4152" ht="28.5" customHeight="1" x14ac:dyDescent="0.15"/>
    <row r="4153" ht="28.5" customHeight="1" x14ac:dyDescent="0.15"/>
    <row r="4154" ht="28.5" customHeight="1" x14ac:dyDescent="0.15"/>
    <row r="4155" ht="28.5" customHeight="1" x14ac:dyDescent="0.15"/>
    <row r="4156" ht="28.5" customHeight="1" x14ac:dyDescent="0.15"/>
    <row r="4157" ht="28.5" customHeight="1" x14ac:dyDescent="0.15"/>
    <row r="4158" ht="28.5" customHeight="1" x14ac:dyDescent="0.15"/>
    <row r="4159" ht="28.5" customHeight="1" x14ac:dyDescent="0.15"/>
    <row r="4160" ht="28.5" customHeight="1" x14ac:dyDescent="0.15"/>
    <row r="4161" ht="28.5" customHeight="1" x14ac:dyDescent="0.15"/>
    <row r="4162" ht="28.5" customHeight="1" x14ac:dyDescent="0.15"/>
    <row r="4163" ht="28.5" customHeight="1" x14ac:dyDescent="0.15"/>
    <row r="4164" ht="28.5" customHeight="1" x14ac:dyDescent="0.15"/>
    <row r="4165" ht="28.5" customHeight="1" x14ac:dyDescent="0.15"/>
    <row r="4166" ht="28.5" customHeight="1" x14ac:dyDescent="0.15"/>
    <row r="4167" ht="28.5" customHeight="1" x14ac:dyDescent="0.15"/>
    <row r="4168" ht="28.5" customHeight="1" x14ac:dyDescent="0.15"/>
    <row r="4169" ht="28.5" customHeight="1" x14ac:dyDescent="0.15"/>
    <row r="4170" ht="28.5" customHeight="1" x14ac:dyDescent="0.15"/>
    <row r="4171" ht="28.5" customHeight="1" x14ac:dyDescent="0.15"/>
    <row r="4172" ht="28.5" customHeight="1" x14ac:dyDescent="0.15"/>
    <row r="4173" ht="28.5" customHeight="1" x14ac:dyDescent="0.15"/>
    <row r="4174" ht="28.5" customHeight="1" x14ac:dyDescent="0.15"/>
    <row r="4175" ht="28.5" customHeight="1" x14ac:dyDescent="0.15"/>
    <row r="4176" ht="28.5" customHeight="1" x14ac:dyDescent="0.15"/>
    <row r="4177" ht="28.5" customHeight="1" x14ac:dyDescent="0.15"/>
    <row r="4178" ht="28.5" customHeight="1" x14ac:dyDescent="0.15"/>
    <row r="4179" ht="28.5" customHeight="1" x14ac:dyDescent="0.15"/>
    <row r="4180" ht="28.5" customHeight="1" x14ac:dyDescent="0.15"/>
    <row r="4181" ht="28.5" customHeight="1" x14ac:dyDescent="0.15"/>
    <row r="4182" ht="28.5" customHeight="1" x14ac:dyDescent="0.15"/>
    <row r="4183" ht="28.5" customHeight="1" x14ac:dyDescent="0.15"/>
    <row r="4184" ht="28.5" customHeight="1" x14ac:dyDescent="0.15"/>
    <row r="4185" ht="28.5" customHeight="1" x14ac:dyDescent="0.15"/>
    <row r="4186" ht="28.5" customHeight="1" x14ac:dyDescent="0.15"/>
    <row r="4187" ht="28.5" customHeight="1" x14ac:dyDescent="0.15"/>
    <row r="4188" ht="28.5" customHeight="1" x14ac:dyDescent="0.15"/>
    <row r="4189" ht="28.5" customHeight="1" x14ac:dyDescent="0.15"/>
    <row r="4190" ht="28.5" customHeight="1" x14ac:dyDescent="0.15"/>
    <row r="4191" ht="28.5" customHeight="1" x14ac:dyDescent="0.15"/>
    <row r="4192" ht="28.5" customHeight="1" x14ac:dyDescent="0.15"/>
    <row r="4193" ht="28.5" customHeight="1" x14ac:dyDescent="0.15"/>
    <row r="4194" ht="28.5" customHeight="1" x14ac:dyDescent="0.15"/>
    <row r="4195" ht="28.5" customHeight="1" x14ac:dyDescent="0.15"/>
    <row r="4196" ht="28.5" customHeight="1" x14ac:dyDescent="0.15"/>
    <row r="4197" ht="28.5" customHeight="1" x14ac:dyDescent="0.15"/>
    <row r="4198" ht="28.5" customHeight="1" x14ac:dyDescent="0.15"/>
    <row r="4199" ht="28.5" customHeight="1" x14ac:dyDescent="0.15"/>
    <row r="4200" ht="28.5" customHeight="1" x14ac:dyDescent="0.15"/>
    <row r="4201" ht="28.5" customHeight="1" x14ac:dyDescent="0.15"/>
    <row r="4202" ht="28.5" customHeight="1" x14ac:dyDescent="0.15"/>
    <row r="4203" ht="28.5" customHeight="1" x14ac:dyDescent="0.15"/>
    <row r="4204" ht="28.5" customHeight="1" x14ac:dyDescent="0.15"/>
    <row r="4205" ht="28.5" customHeight="1" x14ac:dyDescent="0.15"/>
    <row r="4206" ht="28.5" customHeight="1" x14ac:dyDescent="0.15"/>
    <row r="4207" ht="28.5" customHeight="1" x14ac:dyDescent="0.15"/>
    <row r="4208" ht="28.5" customHeight="1" x14ac:dyDescent="0.15"/>
    <row r="4209" ht="28.5" customHeight="1" x14ac:dyDescent="0.15"/>
    <row r="4210" ht="28.5" customHeight="1" x14ac:dyDescent="0.15"/>
    <row r="4211" ht="28.5" customHeight="1" x14ac:dyDescent="0.15"/>
    <row r="4212" ht="28.5" customHeight="1" x14ac:dyDescent="0.15"/>
    <row r="4213" ht="28.5" customHeight="1" x14ac:dyDescent="0.15"/>
    <row r="4214" ht="28.5" customHeight="1" x14ac:dyDescent="0.15"/>
    <row r="4215" ht="28.5" customHeight="1" x14ac:dyDescent="0.15"/>
    <row r="4216" ht="28.5" customHeight="1" x14ac:dyDescent="0.15"/>
    <row r="4217" ht="28.5" customHeight="1" x14ac:dyDescent="0.15"/>
    <row r="4218" ht="28.5" customHeight="1" x14ac:dyDescent="0.15"/>
    <row r="4219" ht="28.5" customHeight="1" x14ac:dyDescent="0.15"/>
    <row r="4220" ht="28.5" customHeight="1" x14ac:dyDescent="0.15"/>
    <row r="4221" ht="28.5" customHeight="1" x14ac:dyDescent="0.15"/>
    <row r="4222" ht="28.5" customHeight="1" x14ac:dyDescent="0.15"/>
    <row r="4223" ht="28.5" customHeight="1" x14ac:dyDescent="0.15"/>
    <row r="4224" ht="28.5" customHeight="1" x14ac:dyDescent="0.15"/>
    <row r="4225" ht="28.5" customHeight="1" x14ac:dyDescent="0.15"/>
    <row r="4226" ht="28.5" customHeight="1" x14ac:dyDescent="0.15"/>
    <row r="4227" ht="28.5" customHeight="1" x14ac:dyDescent="0.15"/>
    <row r="4228" ht="28.5" customHeight="1" x14ac:dyDescent="0.15"/>
    <row r="4229" ht="28.5" customHeight="1" x14ac:dyDescent="0.15"/>
    <row r="4230" ht="28.5" customHeight="1" x14ac:dyDescent="0.15"/>
    <row r="4231" ht="28.5" customHeight="1" x14ac:dyDescent="0.15"/>
    <row r="4232" ht="28.5" customHeight="1" x14ac:dyDescent="0.15"/>
    <row r="4233" ht="28.5" customHeight="1" x14ac:dyDescent="0.15"/>
    <row r="4234" ht="28.5" customHeight="1" x14ac:dyDescent="0.15"/>
    <row r="4235" ht="28.5" customHeight="1" x14ac:dyDescent="0.15"/>
    <row r="4236" ht="28.5" customHeight="1" x14ac:dyDescent="0.15"/>
    <row r="4237" ht="28.5" customHeight="1" x14ac:dyDescent="0.15"/>
    <row r="4238" ht="28.5" customHeight="1" x14ac:dyDescent="0.15"/>
    <row r="4239" ht="28.5" customHeight="1" x14ac:dyDescent="0.15"/>
    <row r="4240" ht="28.5" customHeight="1" x14ac:dyDescent="0.15"/>
    <row r="4241" ht="28.5" customHeight="1" x14ac:dyDescent="0.15"/>
    <row r="4242" ht="28.5" customHeight="1" x14ac:dyDescent="0.15"/>
    <row r="4243" ht="28.5" customHeight="1" x14ac:dyDescent="0.15"/>
    <row r="4244" ht="28.5" customHeight="1" x14ac:dyDescent="0.15"/>
    <row r="4245" ht="28.5" customHeight="1" x14ac:dyDescent="0.15"/>
    <row r="4246" ht="28.5" customHeight="1" x14ac:dyDescent="0.15"/>
    <row r="4247" ht="28.5" customHeight="1" x14ac:dyDescent="0.15"/>
    <row r="4248" ht="28.5" customHeight="1" x14ac:dyDescent="0.15"/>
    <row r="4249" ht="28.5" customHeight="1" x14ac:dyDescent="0.15"/>
    <row r="4250" ht="28.5" customHeight="1" x14ac:dyDescent="0.15"/>
    <row r="4251" ht="28.5" customHeight="1" x14ac:dyDescent="0.15"/>
    <row r="4252" ht="28.5" customHeight="1" x14ac:dyDescent="0.15"/>
    <row r="4253" ht="28.5" customHeight="1" x14ac:dyDescent="0.15"/>
    <row r="4254" ht="28.5" customHeight="1" x14ac:dyDescent="0.15"/>
    <row r="4255" ht="28.5" customHeight="1" x14ac:dyDescent="0.15"/>
    <row r="4256" ht="28.5" customHeight="1" x14ac:dyDescent="0.15"/>
    <row r="4257" ht="28.5" customHeight="1" x14ac:dyDescent="0.15"/>
    <row r="4258" ht="28.5" customHeight="1" x14ac:dyDescent="0.15"/>
    <row r="4259" ht="28.5" customHeight="1" x14ac:dyDescent="0.15"/>
    <row r="4260" ht="28.5" customHeight="1" x14ac:dyDescent="0.15"/>
    <row r="4261" ht="28.5" customHeight="1" x14ac:dyDescent="0.15"/>
    <row r="4262" ht="28.5" customHeight="1" x14ac:dyDescent="0.15"/>
    <row r="4263" ht="28.5" customHeight="1" x14ac:dyDescent="0.15"/>
    <row r="4264" ht="28.5" customHeight="1" x14ac:dyDescent="0.15"/>
    <row r="4265" ht="28.5" customHeight="1" x14ac:dyDescent="0.15"/>
    <row r="4266" ht="28.5" customHeight="1" x14ac:dyDescent="0.15"/>
    <row r="4267" ht="28.5" customHeight="1" x14ac:dyDescent="0.15"/>
    <row r="4268" ht="28.5" customHeight="1" x14ac:dyDescent="0.15"/>
    <row r="4269" ht="28.5" customHeight="1" x14ac:dyDescent="0.15"/>
    <row r="4270" ht="28.5" customHeight="1" x14ac:dyDescent="0.15"/>
    <row r="4271" ht="28.5" customHeight="1" x14ac:dyDescent="0.15"/>
    <row r="4272" ht="28.5" customHeight="1" x14ac:dyDescent="0.15"/>
    <row r="4273" ht="28.5" customHeight="1" x14ac:dyDescent="0.15"/>
    <row r="4274" ht="28.5" customHeight="1" x14ac:dyDescent="0.15"/>
    <row r="4275" ht="28.5" customHeight="1" x14ac:dyDescent="0.15"/>
    <row r="4276" ht="28.5" customHeight="1" x14ac:dyDescent="0.15"/>
    <row r="4277" ht="28.5" customHeight="1" x14ac:dyDescent="0.15"/>
    <row r="4278" ht="28.5" customHeight="1" x14ac:dyDescent="0.15"/>
    <row r="4279" ht="28.5" customHeight="1" x14ac:dyDescent="0.15"/>
    <row r="4280" ht="28.5" customHeight="1" x14ac:dyDescent="0.15"/>
    <row r="4281" ht="28.5" customHeight="1" x14ac:dyDescent="0.15"/>
    <row r="4282" ht="28.5" customHeight="1" x14ac:dyDescent="0.15"/>
    <row r="4283" ht="28.5" customHeight="1" x14ac:dyDescent="0.15"/>
    <row r="4284" ht="28.5" customHeight="1" x14ac:dyDescent="0.15"/>
    <row r="4285" ht="28.5" customHeight="1" x14ac:dyDescent="0.15"/>
    <row r="4286" ht="28.5" customHeight="1" x14ac:dyDescent="0.15"/>
    <row r="4287" ht="28.5" customHeight="1" x14ac:dyDescent="0.15"/>
    <row r="4288" ht="28.5" customHeight="1" x14ac:dyDescent="0.15"/>
    <row r="4289" ht="28.5" customHeight="1" x14ac:dyDescent="0.15"/>
    <row r="4290" ht="28.5" customHeight="1" x14ac:dyDescent="0.15"/>
    <row r="4291" ht="28.5" customHeight="1" x14ac:dyDescent="0.15"/>
    <row r="4292" ht="28.5" customHeight="1" x14ac:dyDescent="0.15"/>
    <row r="4293" ht="28.5" customHeight="1" x14ac:dyDescent="0.15"/>
    <row r="4294" ht="28.5" customHeight="1" x14ac:dyDescent="0.15"/>
    <row r="4295" ht="28.5" customHeight="1" x14ac:dyDescent="0.15"/>
    <row r="4296" ht="28.5" customHeight="1" x14ac:dyDescent="0.15"/>
    <row r="4297" ht="28.5" customHeight="1" x14ac:dyDescent="0.15"/>
    <row r="4298" ht="28.5" customHeight="1" x14ac:dyDescent="0.15"/>
    <row r="4299" ht="28.5" customHeight="1" x14ac:dyDescent="0.15"/>
    <row r="4300" ht="28.5" customHeight="1" x14ac:dyDescent="0.15"/>
    <row r="4301" ht="28.5" customHeight="1" x14ac:dyDescent="0.15"/>
    <row r="4302" ht="28.5" customHeight="1" x14ac:dyDescent="0.15"/>
    <row r="4303" ht="28.5" customHeight="1" x14ac:dyDescent="0.15"/>
    <row r="4304" ht="28.5" customHeight="1" x14ac:dyDescent="0.15"/>
    <row r="4305" ht="28.5" customHeight="1" x14ac:dyDescent="0.15"/>
    <row r="4306" ht="28.5" customHeight="1" x14ac:dyDescent="0.15"/>
    <row r="4307" ht="28.5" customHeight="1" x14ac:dyDescent="0.15"/>
    <row r="4308" ht="28.5" customHeight="1" x14ac:dyDescent="0.15"/>
    <row r="4309" ht="28.5" customHeight="1" x14ac:dyDescent="0.15"/>
    <row r="4310" ht="28.5" customHeight="1" x14ac:dyDescent="0.15"/>
    <row r="4311" ht="28.5" customHeight="1" x14ac:dyDescent="0.15"/>
    <row r="4312" ht="28.5" customHeight="1" x14ac:dyDescent="0.15"/>
    <row r="4313" ht="28.5" customHeight="1" x14ac:dyDescent="0.15"/>
    <row r="4314" ht="28.5" customHeight="1" x14ac:dyDescent="0.15"/>
    <row r="4315" ht="28.5" customHeight="1" x14ac:dyDescent="0.15"/>
    <row r="4316" ht="28.5" customHeight="1" x14ac:dyDescent="0.15"/>
    <row r="4317" ht="28.5" customHeight="1" x14ac:dyDescent="0.15"/>
    <row r="4318" ht="28.5" customHeight="1" x14ac:dyDescent="0.15"/>
    <row r="4319" ht="28.5" customHeight="1" x14ac:dyDescent="0.15"/>
    <row r="4320" ht="28.5" customHeight="1" x14ac:dyDescent="0.15"/>
    <row r="4321" ht="28.5" customHeight="1" x14ac:dyDescent="0.15"/>
    <row r="4322" ht="28.5" customHeight="1" x14ac:dyDescent="0.15"/>
    <row r="4323" ht="28.5" customHeight="1" x14ac:dyDescent="0.15"/>
    <row r="4324" ht="28.5" customHeight="1" x14ac:dyDescent="0.15"/>
    <row r="4325" ht="28.5" customHeight="1" x14ac:dyDescent="0.15"/>
    <row r="4326" ht="28.5" customHeight="1" x14ac:dyDescent="0.15"/>
    <row r="4327" ht="28.5" customHeight="1" x14ac:dyDescent="0.15"/>
    <row r="4328" ht="28.5" customHeight="1" x14ac:dyDescent="0.15"/>
    <row r="4329" ht="28.5" customHeight="1" x14ac:dyDescent="0.15"/>
    <row r="4330" ht="28.5" customHeight="1" x14ac:dyDescent="0.15"/>
    <row r="4331" ht="28.5" customHeight="1" x14ac:dyDescent="0.15"/>
    <row r="4332" ht="28.5" customHeight="1" x14ac:dyDescent="0.15"/>
    <row r="4333" ht="28.5" customHeight="1" x14ac:dyDescent="0.15"/>
    <row r="4334" ht="28.5" customHeight="1" x14ac:dyDescent="0.15"/>
    <row r="4335" ht="28.5" customHeight="1" x14ac:dyDescent="0.15"/>
    <row r="4336" ht="28.5" customHeight="1" x14ac:dyDescent="0.15"/>
    <row r="4337" ht="28.5" customHeight="1" x14ac:dyDescent="0.15"/>
    <row r="4338" ht="28.5" customHeight="1" x14ac:dyDescent="0.15"/>
    <row r="4339" ht="28.5" customHeight="1" x14ac:dyDescent="0.15"/>
    <row r="4340" ht="28.5" customHeight="1" x14ac:dyDescent="0.15"/>
    <row r="4341" ht="28.5" customHeight="1" x14ac:dyDescent="0.15"/>
    <row r="4342" ht="28.5" customHeight="1" x14ac:dyDescent="0.15"/>
    <row r="4343" ht="28.5" customHeight="1" x14ac:dyDescent="0.15"/>
    <row r="4344" ht="28.5" customHeight="1" x14ac:dyDescent="0.15"/>
    <row r="4345" ht="28.5" customHeight="1" x14ac:dyDescent="0.15"/>
    <row r="4346" ht="28.5" customHeight="1" x14ac:dyDescent="0.15"/>
    <row r="4347" ht="28.5" customHeight="1" x14ac:dyDescent="0.15"/>
    <row r="4348" ht="28.5" customHeight="1" x14ac:dyDescent="0.15"/>
    <row r="4349" ht="28.5" customHeight="1" x14ac:dyDescent="0.15"/>
    <row r="4350" ht="28.5" customHeight="1" x14ac:dyDescent="0.15"/>
    <row r="4351" ht="28.5" customHeight="1" x14ac:dyDescent="0.15"/>
    <row r="4352" ht="28.5" customHeight="1" x14ac:dyDescent="0.15"/>
    <row r="4353" ht="28.5" customHeight="1" x14ac:dyDescent="0.15"/>
    <row r="4354" ht="28.5" customHeight="1" x14ac:dyDescent="0.15"/>
    <row r="4355" ht="28.5" customHeight="1" x14ac:dyDescent="0.15"/>
    <row r="4356" ht="28.5" customHeight="1" x14ac:dyDescent="0.15"/>
    <row r="4357" ht="28.5" customHeight="1" x14ac:dyDescent="0.15"/>
    <row r="4358" ht="28.5" customHeight="1" x14ac:dyDescent="0.15"/>
    <row r="4359" ht="28.5" customHeight="1" x14ac:dyDescent="0.15"/>
    <row r="4360" ht="28.5" customHeight="1" x14ac:dyDescent="0.15"/>
    <row r="4361" ht="28.5" customHeight="1" x14ac:dyDescent="0.15"/>
    <row r="4362" ht="28.5" customHeight="1" x14ac:dyDescent="0.15"/>
    <row r="4363" ht="28.5" customHeight="1" x14ac:dyDescent="0.15"/>
    <row r="4364" ht="28.5" customHeight="1" x14ac:dyDescent="0.15"/>
    <row r="4365" ht="28.5" customHeight="1" x14ac:dyDescent="0.15"/>
    <row r="4366" ht="28.5" customHeight="1" x14ac:dyDescent="0.15"/>
    <row r="4367" ht="28.5" customHeight="1" x14ac:dyDescent="0.15"/>
    <row r="4368" ht="28.5" customHeight="1" x14ac:dyDescent="0.15"/>
    <row r="4369" ht="28.5" customHeight="1" x14ac:dyDescent="0.15"/>
    <row r="4370" ht="28.5" customHeight="1" x14ac:dyDescent="0.15"/>
    <row r="4371" ht="28.5" customHeight="1" x14ac:dyDescent="0.15"/>
    <row r="4372" ht="28.5" customHeight="1" x14ac:dyDescent="0.15"/>
    <row r="4373" ht="28.5" customHeight="1" x14ac:dyDescent="0.15"/>
    <row r="4374" ht="28.5" customHeight="1" x14ac:dyDescent="0.15"/>
    <row r="4375" ht="28.5" customHeight="1" x14ac:dyDescent="0.15"/>
    <row r="4376" ht="28.5" customHeight="1" x14ac:dyDescent="0.15"/>
    <row r="4377" ht="28.5" customHeight="1" x14ac:dyDescent="0.15"/>
    <row r="4378" ht="28.5" customHeight="1" x14ac:dyDescent="0.15"/>
    <row r="4379" ht="28.5" customHeight="1" x14ac:dyDescent="0.15"/>
    <row r="4380" ht="28.5" customHeight="1" x14ac:dyDescent="0.15"/>
    <row r="4381" ht="28.5" customHeight="1" x14ac:dyDescent="0.15"/>
    <row r="4382" ht="28.5" customHeight="1" x14ac:dyDescent="0.15"/>
    <row r="4383" ht="28.5" customHeight="1" x14ac:dyDescent="0.15"/>
    <row r="4384" ht="28.5" customHeight="1" x14ac:dyDescent="0.15"/>
    <row r="4385" ht="28.5" customHeight="1" x14ac:dyDescent="0.15"/>
    <row r="4386" ht="28.5" customHeight="1" x14ac:dyDescent="0.15"/>
    <row r="4387" ht="28.5" customHeight="1" x14ac:dyDescent="0.15"/>
    <row r="4388" ht="28.5" customHeight="1" x14ac:dyDescent="0.15"/>
    <row r="4389" ht="28.5" customHeight="1" x14ac:dyDescent="0.15"/>
    <row r="4390" ht="28.5" customHeight="1" x14ac:dyDescent="0.15"/>
    <row r="4391" ht="28.5" customHeight="1" x14ac:dyDescent="0.15"/>
    <row r="4392" ht="28.5" customHeight="1" x14ac:dyDescent="0.15"/>
    <row r="4393" ht="28.5" customHeight="1" x14ac:dyDescent="0.15"/>
    <row r="4394" ht="28.5" customHeight="1" x14ac:dyDescent="0.15"/>
    <row r="4395" ht="28.5" customHeight="1" x14ac:dyDescent="0.15"/>
    <row r="4396" ht="28.5" customHeight="1" x14ac:dyDescent="0.15"/>
    <row r="4397" ht="28.5" customHeight="1" x14ac:dyDescent="0.15"/>
    <row r="4398" ht="28.5" customHeight="1" x14ac:dyDescent="0.15"/>
    <row r="4399" ht="28.5" customHeight="1" x14ac:dyDescent="0.15"/>
    <row r="4400" ht="28.5" customHeight="1" x14ac:dyDescent="0.15"/>
    <row r="4401" ht="28.5" customHeight="1" x14ac:dyDescent="0.15"/>
    <row r="4402" ht="28.5" customHeight="1" x14ac:dyDescent="0.15"/>
    <row r="4403" ht="28.5" customHeight="1" x14ac:dyDescent="0.15"/>
    <row r="4404" ht="28.5" customHeight="1" x14ac:dyDescent="0.15"/>
    <row r="4405" ht="28.5" customHeight="1" x14ac:dyDescent="0.15"/>
    <row r="4406" ht="28.5" customHeight="1" x14ac:dyDescent="0.15"/>
    <row r="4407" ht="28.5" customHeight="1" x14ac:dyDescent="0.15"/>
    <row r="4408" ht="28.5" customHeight="1" x14ac:dyDescent="0.15"/>
    <row r="4409" ht="28.5" customHeight="1" x14ac:dyDescent="0.15"/>
    <row r="4410" ht="28.5" customHeight="1" x14ac:dyDescent="0.15"/>
    <row r="4411" ht="28.5" customHeight="1" x14ac:dyDescent="0.15"/>
    <row r="4412" ht="28.5" customHeight="1" x14ac:dyDescent="0.15"/>
    <row r="4413" ht="28.5" customHeight="1" x14ac:dyDescent="0.15"/>
    <row r="4414" ht="28.5" customHeight="1" x14ac:dyDescent="0.15"/>
    <row r="4415" ht="28.5" customHeight="1" x14ac:dyDescent="0.15"/>
    <row r="4416" ht="28.5" customHeight="1" x14ac:dyDescent="0.15"/>
    <row r="4417" ht="28.5" customHeight="1" x14ac:dyDescent="0.15"/>
    <row r="4418" ht="28.5" customHeight="1" x14ac:dyDescent="0.15"/>
    <row r="4419" ht="28.5" customHeight="1" x14ac:dyDescent="0.15"/>
    <row r="4420" ht="28.5" customHeight="1" x14ac:dyDescent="0.15"/>
    <row r="4421" ht="28.5" customHeight="1" x14ac:dyDescent="0.15"/>
    <row r="4422" ht="28.5" customHeight="1" x14ac:dyDescent="0.15"/>
    <row r="4423" ht="28.5" customHeight="1" x14ac:dyDescent="0.15"/>
    <row r="4424" ht="28.5" customHeight="1" x14ac:dyDescent="0.15"/>
    <row r="4425" ht="28.5" customHeight="1" x14ac:dyDescent="0.15"/>
    <row r="4426" ht="28.5" customHeight="1" x14ac:dyDescent="0.15"/>
    <row r="4427" ht="28.5" customHeight="1" x14ac:dyDescent="0.15"/>
    <row r="4428" ht="28.5" customHeight="1" x14ac:dyDescent="0.15"/>
    <row r="4429" ht="28.5" customHeight="1" x14ac:dyDescent="0.15"/>
    <row r="4430" ht="28.5" customHeight="1" x14ac:dyDescent="0.15"/>
    <row r="4431" ht="28.5" customHeight="1" x14ac:dyDescent="0.15"/>
    <row r="4432" ht="28.5" customHeight="1" x14ac:dyDescent="0.15"/>
    <row r="4433" ht="28.5" customHeight="1" x14ac:dyDescent="0.15"/>
    <row r="4434" ht="28.5" customHeight="1" x14ac:dyDescent="0.15"/>
    <row r="4435" ht="28.5" customHeight="1" x14ac:dyDescent="0.15"/>
    <row r="4436" ht="28.5" customHeight="1" x14ac:dyDescent="0.15"/>
    <row r="4437" ht="28.5" customHeight="1" x14ac:dyDescent="0.15"/>
    <row r="4438" ht="28.5" customHeight="1" x14ac:dyDescent="0.15"/>
    <row r="4439" ht="28.5" customHeight="1" x14ac:dyDescent="0.15"/>
    <row r="4440" ht="28.5" customHeight="1" x14ac:dyDescent="0.15"/>
    <row r="4441" ht="28.5" customHeight="1" x14ac:dyDescent="0.15"/>
    <row r="4442" ht="28.5" customHeight="1" x14ac:dyDescent="0.15"/>
    <row r="4443" ht="28.5" customHeight="1" x14ac:dyDescent="0.15"/>
    <row r="4444" ht="28.5" customHeight="1" x14ac:dyDescent="0.15"/>
    <row r="4445" ht="28.5" customHeight="1" x14ac:dyDescent="0.15"/>
    <row r="4446" ht="28.5" customHeight="1" x14ac:dyDescent="0.15"/>
    <row r="4447" ht="28.5" customHeight="1" x14ac:dyDescent="0.15"/>
    <row r="4448" ht="28.5" customHeight="1" x14ac:dyDescent="0.15"/>
    <row r="4449" ht="28.5" customHeight="1" x14ac:dyDescent="0.15"/>
    <row r="4450" ht="28.5" customHeight="1" x14ac:dyDescent="0.15"/>
    <row r="4451" ht="28.5" customHeight="1" x14ac:dyDescent="0.15"/>
    <row r="4452" ht="28.5" customHeight="1" x14ac:dyDescent="0.15"/>
    <row r="4453" ht="28.5" customHeight="1" x14ac:dyDescent="0.15"/>
    <row r="4454" ht="28.5" customHeight="1" x14ac:dyDescent="0.15"/>
    <row r="4455" ht="28.5" customHeight="1" x14ac:dyDescent="0.15"/>
    <row r="4456" ht="28.5" customHeight="1" x14ac:dyDescent="0.15"/>
    <row r="4457" ht="28.5" customHeight="1" x14ac:dyDescent="0.15"/>
    <row r="4458" ht="28.5" customHeight="1" x14ac:dyDescent="0.15"/>
    <row r="4459" ht="28.5" customHeight="1" x14ac:dyDescent="0.15"/>
    <row r="4460" ht="28.5" customHeight="1" x14ac:dyDescent="0.15"/>
    <row r="4461" ht="28.5" customHeight="1" x14ac:dyDescent="0.15"/>
    <row r="4462" ht="28.5" customHeight="1" x14ac:dyDescent="0.15"/>
    <row r="4463" ht="28.5" customHeight="1" x14ac:dyDescent="0.15"/>
    <row r="4464" ht="28.5" customHeight="1" x14ac:dyDescent="0.15"/>
    <row r="4465" ht="28.5" customHeight="1" x14ac:dyDescent="0.15"/>
    <row r="4466" ht="28.5" customHeight="1" x14ac:dyDescent="0.15"/>
    <row r="4467" ht="28.5" customHeight="1" x14ac:dyDescent="0.15"/>
    <row r="4468" ht="28.5" customHeight="1" x14ac:dyDescent="0.15"/>
    <row r="4469" ht="28.5" customHeight="1" x14ac:dyDescent="0.15"/>
    <row r="4470" ht="28.5" customHeight="1" x14ac:dyDescent="0.15"/>
    <row r="4471" ht="28.5" customHeight="1" x14ac:dyDescent="0.15"/>
    <row r="4472" ht="28.5" customHeight="1" x14ac:dyDescent="0.15"/>
    <row r="4473" ht="28.5" customHeight="1" x14ac:dyDescent="0.15"/>
    <row r="4474" ht="28.5" customHeight="1" x14ac:dyDescent="0.15"/>
    <row r="4475" ht="28.5" customHeight="1" x14ac:dyDescent="0.15"/>
    <row r="4476" ht="28.5" customHeight="1" x14ac:dyDescent="0.15"/>
    <row r="4477" ht="28.5" customHeight="1" x14ac:dyDescent="0.15"/>
    <row r="4478" ht="28.5" customHeight="1" x14ac:dyDescent="0.15"/>
    <row r="4479" ht="28.5" customHeight="1" x14ac:dyDescent="0.15"/>
    <row r="4480" ht="28.5" customHeight="1" x14ac:dyDescent="0.15"/>
    <row r="4481" ht="28.5" customHeight="1" x14ac:dyDescent="0.15"/>
    <row r="4482" ht="28.5" customHeight="1" x14ac:dyDescent="0.15"/>
    <row r="4483" ht="28.5" customHeight="1" x14ac:dyDescent="0.15"/>
    <row r="4484" ht="28.5" customHeight="1" x14ac:dyDescent="0.15"/>
    <row r="4485" ht="28.5" customHeight="1" x14ac:dyDescent="0.15"/>
    <row r="4486" ht="28.5" customHeight="1" x14ac:dyDescent="0.15"/>
    <row r="4487" ht="28.5" customHeight="1" x14ac:dyDescent="0.15"/>
    <row r="4488" ht="28.5" customHeight="1" x14ac:dyDescent="0.15"/>
    <row r="4489" ht="28.5" customHeight="1" x14ac:dyDescent="0.15"/>
    <row r="4490" ht="28.5" customHeight="1" x14ac:dyDescent="0.15"/>
    <row r="4491" ht="28.5" customHeight="1" x14ac:dyDescent="0.15"/>
    <row r="4492" ht="28.5" customHeight="1" x14ac:dyDescent="0.15"/>
    <row r="4493" ht="28.5" customHeight="1" x14ac:dyDescent="0.15"/>
    <row r="4494" ht="28.5" customHeight="1" x14ac:dyDescent="0.15"/>
    <row r="4495" ht="28.5" customHeight="1" x14ac:dyDescent="0.15"/>
    <row r="4496" ht="28.5" customHeight="1" x14ac:dyDescent="0.15"/>
    <row r="4497" ht="28.5" customHeight="1" x14ac:dyDescent="0.15"/>
    <row r="4498" ht="28.5" customHeight="1" x14ac:dyDescent="0.15"/>
    <row r="4499" ht="28.5" customHeight="1" x14ac:dyDescent="0.15"/>
    <row r="4500" ht="28.5" customHeight="1" x14ac:dyDescent="0.15"/>
    <row r="4501" ht="28.5" customHeight="1" x14ac:dyDescent="0.15"/>
    <row r="4502" ht="28.5" customHeight="1" x14ac:dyDescent="0.15"/>
    <row r="4503" ht="28.5" customHeight="1" x14ac:dyDescent="0.15"/>
    <row r="4504" ht="28.5" customHeight="1" x14ac:dyDescent="0.15"/>
    <row r="4505" ht="28.5" customHeight="1" x14ac:dyDescent="0.15"/>
    <row r="4506" ht="28.5" customHeight="1" x14ac:dyDescent="0.15"/>
    <row r="4507" ht="28.5" customHeight="1" x14ac:dyDescent="0.15"/>
    <row r="4508" ht="28.5" customHeight="1" x14ac:dyDescent="0.15"/>
    <row r="4509" ht="28.5" customHeight="1" x14ac:dyDescent="0.15"/>
    <row r="4510" ht="28.5" customHeight="1" x14ac:dyDescent="0.15"/>
    <row r="4511" ht="28.5" customHeight="1" x14ac:dyDescent="0.15"/>
    <row r="4512" ht="28.5" customHeight="1" x14ac:dyDescent="0.15"/>
    <row r="4513" ht="28.5" customHeight="1" x14ac:dyDescent="0.15"/>
    <row r="4514" ht="28.5" customHeight="1" x14ac:dyDescent="0.15"/>
    <row r="4515" ht="28.5" customHeight="1" x14ac:dyDescent="0.15"/>
    <row r="4516" ht="28.5" customHeight="1" x14ac:dyDescent="0.15"/>
    <row r="4517" ht="28.5" customHeight="1" x14ac:dyDescent="0.15"/>
    <row r="4518" ht="28.5" customHeight="1" x14ac:dyDescent="0.15"/>
    <row r="4519" ht="28.5" customHeight="1" x14ac:dyDescent="0.15"/>
    <row r="4520" ht="28.5" customHeight="1" x14ac:dyDescent="0.15"/>
    <row r="4521" ht="28.5" customHeight="1" x14ac:dyDescent="0.15"/>
    <row r="4522" ht="28.5" customHeight="1" x14ac:dyDescent="0.15"/>
    <row r="4523" ht="28.5" customHeight="1" x14ac:dyDescent="0.15"/>
    <row r="4524" ht="28.5" customHeight="1" x14ac:dyDescent="0.15"/>
    <row r="4525" ht="28.5" customHeight="1" x14ac:dyDescent="0.15"/>
    <row r="4526" ht="28.5" customHeight="1" x14ac:dyDescent="0.15"/>
    <row r="4527" ht="28.5" customHeight="1" x14ac:dyDescent="0.15"/>
    <row r="4528" ht="28.5" customHeight="1" x14ac:dyDescent="0.15"/>
    <row r="4529" ht="28.5" customHeight="1" x14ac:dyDescent="0.15"/>
    <row r="4530" ht="28.5" customHeight="1" x14ac:dyDescent="0.15"/>
    <row r="4531" ht="28.5" customHeight="1" x14ac:dyDescent="0.15"/>
    <row r="4532" ht="28.5" customHeight="1" x14ac:dyDescent="0.15"/>
    <row r="4533" ht="28.5" customHeight="1" x14ac:dyDescent="0.15"/>
    <row r="4534" ht="28.5" customHeight="1" x14ac:dyDescent="0.15"/>
    <row r="4535" ht="28.5" customHeight="1" x14ac:dyDescent="0.15"/>
    <row r="4536" ht="28.5" customHeight="1" x14ac:dyDescent="0.15"/>
    <row r="4537" ht="28.5" customHeight="1" x14ac:dyDescent="0.15"/>
    <row r="4538" ht="28.5" customHeight="1" x14ac:dyDescent="0.15"/>
    <row r="4539" ht="28.5" customHeight="1" x14ac:dyDescent="0.15"/>
    <row r="4540" ht="28.5" customHeight="1" x14ac:dyDescent="0.15"/>
    <row r="4541" ht="28.5" customHeight="1" x14ac:dyDescent="0.15"/>
    <row r="4542" ht="28.5" customHeight="1" x14ac:dyDescent="0.15"/>
    <row r="4543" ht="28.5" customHeight="1" x14ac:dyDescent="0.15"/>
    <row r="4544" ht="28.5" customHeight="1" x14ac:dyDescent="0.15"/>
    <row r="4545" ht="28.5" customHeight="1" x14ac:dyDescent="0.15"/>
    <row r="4546" ht="28.5" customHeight="1" x14ac:dyDescent="0.15"/>
    <row r="4547" ht="28.5" customHeight="1" x14ac:dyDescent="0.15"/>
    <row r="4548" ht="28.5" customHeight="1" x14ac:dyDescent="0.15"/>
    <row r="4549" ht="28.5" customHeight="1" x14ac:dyDescent="0.15"/>
    <row r="4550" ht="28.5" customHeight="1" x14ac:dyDescent="0.15"/>
    <row r="4551" ht="28.5" customHeight="1" x14ac:dyDescent="0.15"/>
    <row r="4552" ht="28.5" customHeight="1" x14ac:dyDescent="0.15"/>
    <row r="4553" ht="28.5" customHeight="1" x14ac:dyDescent="0.15"/>
    <row r="4554" ht="28.5" customHeight="1" x14ac:dyDescent="0.15"/>
    <row r="4555" ht="28.5" customHeight="1" x14ac:dyDescent="0.15"/>
    <row r="4556" ht="28.5" customHeight="1" x14ac:dyDescent="0.15"/>
    <row r="4557" ht="28.5" customHeight="1" x14ac:dyDescent="0.15"/>
    <row r="4558" ht="28.5" customHeight="1" x14ac:dyDescent="0.15"/>
    <row r="4559" ht="28.5" customHeight="1" x14ac:dyDescent="0.15"/>
    <row r="4560" ht="28.5" customHeight="1" x14ac:dyDescent="0.15"/>
    <row r="4561" ht="28.5" customHeight="1" x14ac:dyDescent="0.15"/>
    <row r="4562" ht="28.5" customHeight="1" x14ac:dyDescent="0.15"/>
    <row r="4563" ht="28.5" customHeight="1" x14ac:dyDescent="0.15"/>
    <row r="4564" ht="28.5" customHeight="1" x14ac:dyDescent="0.15"/>
    <row r="4565" ht="28.5" customHeight="1" x14ac:dyDescent="0.15"/>
    <row r="4566" ht="28.5" customHeight="1" x14ac:dyDescent="0.15"/>
    <row r="4567" ht="28.5" customHeight="1" x14ac:dyDescent="0.15"/>
    <row r="4568" ht="28.5" customHeight="1" x14ac:dyDescent="0.15"/>
    <row r="4569" ht="28.5" customHeight="1" x14ac:dyDescent="0.15"/>
    <row r="4570" ht="28.5" customHeight="1" x14ac:dyDescent="0.15"/>
    <row r="4571" ht="28.5" customHeight="1" x14ac:dyDescent="0.15"/>
    <row r="4572" ht="28.5" customHeight="1" x14ac:dyDescent="0.15"/>
    <row r="4573" ht="28.5" customHeight="1" x14ac:dyDescent="0.15"/>
    <row r="4574" ht="28.5" customHeight="1" x14ac:dyDescent="0.15"/>
    <row r="4575" ht="28.5" customHeight="1" x14ac:dyDescent="0.15"/>
    <row r="4576" ht="28.5" customHeight="1" x14ac:dyDescent="0.15"/>
    <row r="4577" ht="28.5" customHeight="1" x14ac:dyDescent="0.15"/>
    <row r="4578" ht="28.5" customHeight="1" x14ac:dyDescent="0.15"/>
    <row r="4579" ht="28.5" customHeight="1" x14ac:dyDescent="0.15"/>
    <row r="4580" ht="28.5" customHeight="1" x14ac:dyDescent="0.15"/>
    <row r="4581" ht="28.5" customHeight="1" x14ac:dyDescent="0.15"/>
    <row r="4582" ht="28.5" customHeight="1" x14ac:dyDescent="0.15"/>
    <row r="4583" ht="28.5" customHeight="1" x14ac:dyDescent="0.15"/>
    <row r="4584" ht="28.5" customHeight="1" x14ac:dyDescent="0.15"/>
    <row r="4585" ht="28.5" customHeight="1" x14ac:dyDescent="0.15"/>
    <row r="4586" ht="28.5" customHeight="1" x14ac:dyDescent="0.15"/>
    <row r="4587" ht="28.5" customHeight="1" x14ac:dyDescent="0.15"/>
    <row r="4588" ht="28.5" customHeight="1" x14ac:dyDescent="0.15"/>
    <row r="4589" ht="28.5" customHeight="1" x14ac:dyDescent="0.15"/>
    <row r="4590" ht="28.5" customHeight="1" x14ac:dyDescent="0.15"/>
    <row r="4591" ht="28.5" customHeight="1" x14ac:dyDescent="0.15"/>
    <row r="4592" ht="28.5" customHeight="1" x14ac:dyDescent="0.15"/>
    <row r="4593" ht="28.5" customHeight="1" x14ac:dyDescent="0.15"/>
    <row r="4594" ht="28.5" customHeight="1" x14ac:dyDescent="0.15"/>
    <row r="4595" ht="28.5" customHeight="1" x14ac:dyDescent="0.15"/>
    <row r="4596" ht="28.5" customHeight="1" x14ac:dyDescent="0.15"/>
    <row r="4597" ht="28.5" customHeight="1" x14ac:dyDescent="0.15"/>
    <row r="4598" ht="28.5" customHeight="1" x14ac:dyDescent="0.15"/>
    <row r="4599" ht="28.5" customHeight="1" x14ac:dyDescent="0.15"/>
    <row r="4600" ht="28.5" customHeight="1" x14ac:dyDescent="0.15"/>
    <row r="4601" ht="28.5" customHeight="1" x14ac:dyDescent="0.15"/>
    <row r="4602" ht="28.5" customHeight="1" x14ac:dyDescent="0.15"/>
    <row r="4603" ht="28.5" customHeight="1" x14ac:dyDescent="0.15"/>
    <row r="4604" ht="28.5" customHeight="1" x14ac:dyDescent="0.15"/>
    <row r="4605" ht="28.5" customHeight="1" x14ac:dyDescent="0.15"/>
    <row r="4606" ht="28.5" customHeight="1" x14ac:dyDescent="0.15"/>
    <row r="4607" ht="28.5" customHeight="1" x14ac:dyDescent="0.15"/>
    <row r="4608" ht="28.5" customHeight="1" x14ac:dyDescent="0.15"/>
    <row r="4609" ht="28.5" customHeight="1" x14ac:dyDescent="0.15"/>
    <row r="4610" ht="28.5" customHeight="1" x14ac:dyDescent="0.15"/>
    <row r="4611" ht="28.5" customHeight="1" x14ac:dyDescent="0.15"/>
    <row r="4612" ht="28.5" customHeight="1" x14ac:dyDescent="0.15"/>
    <row r="4613" ht="28.5" customHeight="1" x14ac:dyDescent="0.15"/>
    <row r="4614" ht="28.5" customHeight="1" x14ac:dyDescent="0.15"/>
    <row r="4615" ht="28.5" customHeight="1" x14ac:dyDescent="0.15"/>
    <row r="4616" ht="28.5" customHeight="1" x14ac:dyDescent="0.15"/>
    <row r="4617" ht="28.5" customHeight="1" x14ac:dyDescent="0.15"/>
    <row r="4618" ht="28.5" customHeight="1" x14ac:dyDescent="0.15"/>
    <row r="4619" ht="28.5" customHeight="1" x14ac:dyDescent="0.15"/>
    <row r="4620" ht="28.5" customHeight="1" x14ac:dyDescent="0.15"/>
    <row r="4621" ht="28.5" customHeight="1" x14ac:dyDescent="0.15"/>
    <row r="4622" ht="28.5" customHeight="1" x14ac:dyDescent="0.15"/>
    <row r="4623" ht="28.5" customHeight="1" x14ac:dyDescent="0.15"/>
    <row r="4624" ht="28.5" customHeight="1" x14ac:dyDescent="0.15"/>
    <row r="4625" ht="28.5" customHeight="1" x14ac:dyDescent="0.15"/>
    <row r="4626" ht="28.5" customHeight="1" x14ac:dyDescent="0.15"/>
    <row r="4627" ht="28.5" customHeight="1" x14ac:dyDescent="0.15"/>
    <row r="4628" ht="28.5" customHeight="1" x14ac:dyDescent="0.15"/>
    <row r="4629" ht="28.5" customHeight="1" x14ac:dyDescent="0.15"/>
    <row r="4630" ht="28.5" customHeight="1" x14ac:dyDescent="0.15"/>
    <row r="4631" ht="28.5" customHeight="1" x14ac:dyDescent="0.15"/>
    <row r="4632" ht="28.5" customHeight="1" x14ac:dyDescent="0.15"/>
    <row r="4633" ht="28.5" customHeight="1" x14ac:dyDescent="0.15"/>
    <row r="4634" ht="28.5" customHeight="1" x14ac:dyDescent="0.15"/>
    <row r="4635" ht="28.5" customHeight="1" x14ac:dyDescent="0.15"/>
    <row r="4636" ht="28.5" customHeight="1" x14ac:dyDescent="0.15"/>
    <row r="4637" ht="28.5" customHeight="1" x14ac:dyDescent="0.15"/>
    <row r="4638" ht="28.5" customHeight="1" x14ac:dyDescent="0.15"/>
    <row r="4639" ht="28.5" customHeight="1" x14ac:dyDescent="0.15"/>
    <row r="4640" ht="28.5" customHeight="1" x14ac:dyDescent="0.15"/>
    <row r="4641" ht="28.5" customHeight="1" x14ac:dyDescent="0.15"/>
    <row r="4642" ht="28.5" customHeight="1" x14ac:dyDescent="0.15"/>
    <row r="4643" ht="28.5" customHeight="1" x14ac:dyDescent="0.15"/>
    <row r="4644" ht="28.5" customHeight="1" x14ac:dyDescent="0.15"/>
    <row r="4645" ht="28.5" customHeight="1" x14ac:dyDescent="0.15"/>
    <row r="4646" ht="28.5" customHeight="1" x14ac:dyDescent="0.15"/>
    <row r="4647" ht="28.5" customHeight="1" x14ac:dyDescent="0.15"/>
    <row r="4648" ht="28.5" customHeight="1" x14ac:dyDescent="0.15"/>
    <row r="4649" ht="28.5" customHeight="1" x14ac:dyDescent="0.15"/>
    <row r="4650" ht="28.5" customHeight="1" x14ac:dyDescent="0.15"/>
    <row r="4651" ht="28.5" customHeight="1" x14ac:dyDescent="0.15"/>
    <row r="4652" ht="28.5" customHeight="1" x14ac:dyDescent="0.15"/>
    <row r="4653" ht="28.5" customHeight="1" x14ac:dyDescent="0.15"/>
    <row r="4654" ht="28.5" customHeight="1" x14ac:dyDescent="0.15"/>
    <row r="4655" ht="28.5" customHeight="1" x14ac:dyDescent="0.15"/>
    <row r="4656" ht="28.5" customHeight="1" x14ac:dyDescent="0.15"/>
    <row r="4657" ht="28.5" customHeight="1" x14ac:dyDescent="0.15"/>
    <row r="4658" ht="28.5" customHeight="1" x14ac:dyDescent="0.15"/>
    <row r="4659" ht="28.5" customHeight="1" x14ac:dyDescent="0.15"/>
    <row r="4660" ht="28.5" customHeight="1" x14ac:dyDescent="0.15"/>
    <row r="4661" ht="28.5" customHeight="1" x14ac:dyDescent="0.15"/>
    <row r="4662" ht="28.5" customHeight="1" x14ac:dyDescent="0.15"/>
    <row r="4663" ht="28.5" customHeight="1" x14ac:dyDescent="0.15"/>
    <row r="4664" ht="28.5" customHeight="1" x14ac:dyDescent="0.15"/>
    <row r="4665" ht="28.5" customHeight="1" x14ac:dyDescent="0.15"/>
    <row r="4666" ht="28.5" customHeight="1" x14ac:dyDescent="0.15"/>
    <row r="4667" ht="28.5" customHeight="1" x14ac:dyDescent="0.15"/>
    <row r="4668" ht="28.5" customHeight="1" x14ac:dyDescent="0.15"/>
    <row r="4669" ht="28.5" customHeight="1" x14ac:dyDescent="0.15"/>
    <row r="4670" ht="28.5" customHeight="1" x14ac:dyDescent="0.15"/>
    <row r="4671" ht="28.5" customHeight="1" x14ac:dyDescent="0.15"/>
    <row r="4672" ht="28.5" customHeight="1" x14ac:dyDescent="0.15"/>
    <row r="4673" ht="28.5" customHeight="1" x14ac:dyDescent="0.15"/>
    <row r="4674" ht="28.5" customHeight="1" x14ac:dyDescent="0.15"/>
    <row r="4675" ht="28.5" customHeight="1" x14ac:dyDescent="0.15"/>
    <row r="4676" ht="28.5" customHeight="1" x14ac:dyDescent="0.15"/>
    <row r="4677" ht="28.5" customHeight="1" x14ac:dyDescent="0.15"/>
    <row r="4678" ht="28.5" customHeight="1" x14ac:dyDescent="0.15"/>
    <row r="4679" ht="28.5" customHeight="1" x14ac:dyDescent="0.15"/>
    <row r="4680" ht="28.5" customHeight="1" x14ac:dyDescent="0.15"/>
    <row r="4681" ht="28.5" customHeight="1" x14ac:dyDescent="0.15"/>
    <row r="4682" ht="28.5" customHeight="1" x14ac:dyDescent="0.15"/>
    <row r="4683" ht="28.5" customHeight="1" x14ac:dyDescent="0.15"/>
    <row r="4684" ht="28.5" customHeight="1" x14ac:dyDescent="0.15"/>
    <row r="4685" ht="28.5" customHeight="1" x14ac:dyDescent="0.15"/>
    <row r="4686" ht="28.5" customHeight="1" x14ac:dyDescent="0.15"/>
    <row r="4687" ht="28.5" customHeight="1" x14ac:dyDescent="0.15"/>
    <row r="4688" ht="28.5" customHeight="1" x14ac:dyDescent="0.15"/>
    <row r="4689" ht="28.5" customHeight="1" x14ac:dyDescent="0.15"/>
    <row r="4690" ht="28.5" customHeight="1" x14ac:dyDescent="0.15"/>
    <row r="4691" ht="28.5" customHeight="1" x14ac:dyDescent="0.15"/>
    <row r="4692" ht="28.5" customHeight="1" x14ac:dyDescent="0.15"/>
    <row r="4693" ht="28.5" customHeight="1" x14ac:dyDescent="0.15"/>
    <row r="4694" ht="28.5" customHeight="1" x14ac:dyDescent="0.15"/>
    <row r="4695" ht="28.5" customHeight="1" x14ac:dyDescent="0.15"/>
    <row r="4696" ht="28.5" customHeight="1" x14ac:dyDescent="0.15"/>
    <row r="4697" ht="28.5" customHeight="1" x14ac:dyDescent="0.15"/>
    <row r="4698" ht="28.5" customHeight="1" x14ac:dyDescent="0.15"/>
    <row r="4699" ht="28.5" customHeight="1" x14ac:dyDescent="0.15"/>
    <row r="4700" ht="28.5" customHeight="1" x14ac:dyDescent="0.15"/>
    <row r="4701" ht="28.5" customHeight="1" x14ac:dyDescent="0.15"/>
    <row r="4702" ht="28.5" customHeight="1" x14ac:dyDescent="0.15"/>
    <row r="4703" ht="28.5" customHeight="1" x14ac:dyDescent="0.15"/>
    <row r="4704" ht="28.5" customHeight="1" x14ac:dyDescent="0.15"/>
    <row r="4705" ht="28.5" customHeight="1" x14ac:dyDescent="0.15"/>
    <row r="4706" ht="28.5" customHeight="1" x14ac:dyDescent="0.15"/>
    <row r="4707" ht="28.5" customHeight="1" x14ac:dyDescent="0.15"/>
    <row r="4708" ht="28.5" customHeight="1" x14ac:dyDescent="0.15"/>
    <row r="4709" ht="28.5" customHeight="1" x14ac:dyDescent="0.15"/>
    <row r="4710" ht="28.5" customHeight="1" x14ac:dyDescent="0.15"/>
    <row r="4711" ht="28.5" customHeight="1" x14ac:dyDescent="0.15"/>
    <row r="4712" ht="28.5" customHeight="1" x14ac:dyDescent="0.15"/>
    <row r="4713" ht="28.5" customHeight="1" x14ac:dyDescent="0.15"/>
    <row r="4714" ht="28.5" customHeight="1" x14ac:dyDescent="0.15"/>
    <row r="4715" ht="28.5" customHeight="1" x14ac:dyDescent="0.15"/>
    <row r="4716" ht="28.5" customHeight="1" x14ac:dyDescent="0.15"/>
    <row r="4717" ht="28.5" customHeight="1" x14ac:dyDescent="0.15"/>
    <row r="4718" ht="28.5" customHeight="1" x14ac:dyDescent="0.15"/>
    <row r="4719" ht="28.5" customHeight="1" x14ac:dyDescent="0.15"/>
    <row r="4720" ht="28.5" customHeight="1" x14ac:dyDescent="0.15"/>
    <row r="4721" ht="28.5" customHeight="1" x14ac:dyDescent="0.15"/>
    <row r="4722" ht="28.5" customHeight="1" x14ac:dyDescent="0.15"/>
    <row r="4723" ht="28.5" customHeight="1" x14ac:dyDescent="0.15"/>
    <row r="4724" ht="28.5" customHeight="1" x14ac:dyDescent="0.15"/>
    <row r="4725" ht="28.5" customHeight="1" x14ac:dyDescent="0.15"/>
    <row r="4726" ht="28.5" customHeight="1" x14ac:dyDescent="0.15"/>
    <row r="4727" ht="28.5" customHeight="1" x14ac:dyDescent="0.15"/>
    <row r="4728" ht="28.5" customHeight="1" x14ac:dyDescent="0.15"/>
    <row r="4729" ht="28.5" customHeight="1" x14ac:dyDescent="0.15"/>
    <row r="4730" ht="28.5" customHeight="1" x14ac:dyDescent="0.15"/>
    <row r="4731" ht="28.5" customHeight="1" x14ac:dyDescent="0.15"/>
    <row r="4732" ht="28.5" customHeight="1" x14ac:dyDescent="0.15"/>
    <row r="4733" ht="28.5" customHeight="1" x14ac:dyDescent="0.15"/>
    <row r="4734" ht="28.5" customHeight="1" x14ac:dyDescent="0.15"/>
    <row r="4735" ht="28.5" customHeight="1" x14ac:dyDescent="0.15"/>
    <row r="4736" ht="28.5" customHeight="1" x14ac:dyDescent="0.15"/>
    <row r="4737" ht="28.5" customHeight="1" x14ac:dyDescent="0.15"/>
    <row r="4738" ht="28.5" customHeight="1" x14ac:dyDescent="0.15"/>
    <row r="4739" ht="28.5" customHeight="1" x14ac:dyDescent="0.15"/>
    <row r="4740" ht="28.5" customHeight="1" x14ac:dyDescent="0.15"/>
    <row r="4741" ht="28.5" customHeight="1" x14ac:dyDescent="0.15"/>
    <row r="4742" ht="28.5" customHeight="1" x14ac:dyDescent="0.15"/>
    <row r="4743" ht="28.5" customHeight="1" x14ac:dyDescent="0.15"/>
    <row r="4744" ht="28.5" customHeight="1" x14ac:dyDescent="0.15"/>
    <row r="4745" ht="28.5" customHeight="1" x14ac:dyDescent="0.15"/>
    <row r="4746" ht="28.5" customHeight="1" x14ac:dyDescent="0.15"/>
    <row r="4747" ht="28.5" customHeight="1" x14ac:dyDescent="0.15"/>
    <row r="4748" ht="28.5" customHeight="1" x14ac:dyDescent="0.15"/>
    <row r="4749" ht="28.5" customHeight="1" x14ac:dyDescent="0.15"/>
    <row r="4750" ht="28.5" customHeight="1" x14ac:dyDescent="0.15"/>
    <row r="4751" ht="28.5" customHeight="1" x14ac:dyDescent="0.15"/>
    <row r="4752" ht="28.5" customHeight="1" x14ac:dyDescent="0.15"/>
    <row r="4753" ht="28.5" customHeight="1" x14ac:dyDescent="0.15"/>
    <row r="4754" ht="28.5" customHeight="1" x14ac:dyDescent="0.15"/>
    <row r="4755" ht="28.5" customHeight="1" x14ac:dyDescent="0.15"/>
    <row r="4756" ht="28.5" customHeight="1" x14ac:dyDescent="0.15"/>
    <row r="4757" ht="28.5" customHeight="1" x14ac:dyDescent="0.15"/>
    <row r="4758" ht="28.5" customHeight="1" x14ac:dyDescent="0.15"/>
    <row r="4759" ht="28.5" customHeight="1" x14ac:dyDescent="0.15"/>
    <row r="4760" ht="28.5" customHeight="1" x14ac:dyDescent="0.15"/>
    <row r="4761" ht="28.5" customHeight="1" x14ac:dyDescent="0.15"/>
    <row r="4762" ht="28.5" customHeight="1" x14ac:dyDescent="0.15"/>
    <row r="4763" ht="28.5" customHeight="1" x14ac:dyDescent="0.15"/>
    <row r="4764" ht="28.5" customHeight="1" x14ac:dyDescent="0.15"/>
    <row r="4765" ht="28.5" customHeight="1" x14ac:dyDescent="0.15"/>
    <row r="4766" ht="28.5" customHeight="1" x14ac:dyDescent="0.15"/>
    <row r="4767" ht="28.5" customHeight="1" x14ac:dyDescent="0.15"/>
    <row r="4768" ht="28.5" customHeight="1" x14ac:dyDescent="0.15"/>
    <row r="4769" ht="28.5" customHeight="1" x14ac:dyDescent="0.15"/>
    <row r="4770" ht="28.5" customHeight="1" x14ac:dyDescent="0.15"/>
    <row r="4771" ht="28.5" customHeight="1" x14ac:dyDescent="0.15"/>
    <row r="4772" ht="28.5" customHeight="1" x14ac:dyDescent="0.15"/>
    <row r="4773" ht="28.5" customHeight="1" x14ac:dyDescent="0.15"/>
    <row r="4774" ht="28.5" customHeight="1" x14ac:dyDescent="0.15"/>
    <row r="4775" ht="28.5" customHeight="1" x14ac:dyDescent="0.15"/>
    <row r="4776" ht="28.5" customHeight="1" x14ac:dyDescent="0.15"/>
    <row r="4777" ht="28.5" customHeight="1" x14ac:dyDescent="0.15"/>
    <row r="4778" ht="28.5" customHeight="1" x14ac:dyDescent="0.15"/>
    <row r="4779" ht="28.5" customHeight="1" x14ac:dyDescent="0.15"/>
    <row r="4780" ht="28.5" customHeight="1" x14ac:dyDescent="0.15"/>
    <row r="4781" ht="28.5" customHeight="1" x14ac:dyDescent="0.15"/>
    <row r="4782" ht="28.5" customHeight="1" x14ac:dyDescent="0.15"/>
    <row r="4783" ht="28.5" customHeight="1" x14ac:dyDescent="0.15"/>
    <row r="4784" ht="28.5" customHeight="1" x14ac:dyDescent="0.15"/>
    <row r="4785" ht="28.5" customHeight="1" x14ac:dyDescent="0.15"/>
    <row r="4786" ht="28.5" customHeight="1" x14ac:dyDescent="0.15"/>
    <row r="4787" ht="28.5" customHeight="1" x14ac:dyDescent="0.15"/>
    <row r="4788" ht="28.5" customHeight="1" x14ac:dyDescent="0.15"/>
    <row r="4789" ht="28.5" customHeight="1" x14ac:dyDescent="0.15"/>
    <row r="4790" ht="28.5" customHeight="1" x14ac:dyDescent="0.15"/>
    <row r="4791" ht="28.5" customHeight="1" x14ac:dyDescent="0.15"/>
    <row r="4792" ht="28.5" customHeight="1" x14ac:dyDescent="0.15"/>
    <row r="4793" ht="28.5" customHeight="1" x14ac:dyDescent="0.15"/>
    <row r="4794" ht="28.5" customHeight="1" x14ac:dyDescent="0.15"/>
    <row r="4795" ht="28.5" customHeight="1" x14ac:dyDescent="0.15"/>
    <row r="4796" ht="28.5" customHeight="1" x14ac:dyDescent="0.15"/>
    <row r="4797" ht="28.5" customHeight="1" x14ac:dyDescent="0.15"/>
    <row r="4798" ht="28.5" customHeight="1" x14ac:dyDescent="0.15"/>
    <row r="4799" ht="28.5" customHeight="1" x14ac:dyDescent="0.15"/>
    <row r="4800" ht="28.5" customHeight="1" x14ac:dyDescent="0.15"/>
    <row r="4801" ht="28.5" customHeight="1" x14ac:dyDescent="0.15"/>
    <row r="4802" ht="28.5" customHeight="1" x14ac:dyDescent="0.15"/>
    <row r="4803" ht="28.5" customHeight="1" x14ac:dyDescent="0.15"/>
    <row r="4804" ht="28.5" customHeight="1" x14ac:dyDescent="0.15"/>
    <row r="4805" ht="28.5" customHeight="1" x14ac:dyDescent="0.15"/>
    <row r="4806" ht="28.5" customHeight="1" x14ac:dyDescent="0.15"/>
    <row r="4807" ht="28.5" customHeight="1" x14ac:dyDescent="0.15"/>
    <row r="4808" ht="28.5" customHeight="1" x14ac:dyDescent="0.15"/>
    <row r="4809" ht="28.5" customHeight="1" x14ac:dyDescent="0.15"/>
    <row r="4810" ht="28.5" customHeight="1" x14ac:dyDescent="0.15"/>
    <row r="4811" ht="28.5" customHeight="1" x14ac:dyDescent="0.15"/>
    <row r="4812" ht="28.5" customHeight="1" x14ac:dyDescent="0.15"/>
    <row r="4813" ht="28.5" customHeight="1" x14ac:dyDescent="0.15"/>
    <row r="4814" ht="28.5" customHeight="1" x14ac:dyDescent="0.15"/>
    <row r="4815" ht="28.5" customHeight="1" x14ac:dyDescent="0.15"/>
    <row r="4816" ht="28.5" customHeight="1" x14ac:dyDescent="0.15"/>
    <row r="4817" ht="28.5" customHeight="1" x14ac:dyDescent="0.15"/>
    <row r="4818" ht="28.5" customHeight="1" x14ac:dyDescent="0.15"/>
    <row r="4819" ht="28.5" customHeight="1" x14ac:dyDescent="0.15"/>
    <row r="4820" ht="28.5" customHeight="1" x14ac:dyDescent="0.15"/>
    <row r="4821" ht="28.5" customHeight="1" x14ac:dyDescent="0.15"/>
    <row r="4822" ht="28.5" customHeight="1" x14ac:dyDescent="0.15"/>
    <row r="4823" ht="28.5" customHeight="1" x14ac:dyDescent="0.15"/>
    <row r="4824" ht="28.5" customHeight="1" x14ac:dyDescent="0.15"/>
    <row r="4825" ht="28.5" customHeight="1" x14ac:dyDescent="0.15"/>
    <row r="4826" ht="28.5" customHeight="1" x14ac:dyDescent="0.15"/>
    <row r="4827" ht="28.5" customHeight="1" x14ac:dyDescent="0.15"/>
    <row r="4828" ht="28.5" customHeight="1" x14ac:dyDescent="0.15"/>
    <row r="4829" ht="28.5" customHeight="1" x14ac:dyDescent="0.15"/>
    <row r="4830" ht="28.5" customHeight="1" x14ac:dyDescent="0.15"/>
    <row r="4831" ht="28.5" customHeight="1" x14ac:dyDescent="0.15"/>
    <row r="4832" ht="28.5" customHeight="1" x14ac:dyDescent="0.15"/>
    <row r="4833" ht="28.5" customHeight="1" x14ac:dyDescent="0.15"/>
    <row r="4834" ht="28.5" customHeight="1" x14ac:dyDescent="0.15"/>
    <row r="4835" ht="28.5" customHeight="1" x14ac:dyDescent="0.15"/>
    <row r="4836" ht="28.5" customHeight="1" x14ac:dyDescent="0.15"/>
    <row r="4837" ht="28.5" customHeight="1" x14ac:dyDescent="0.15"/>
    <row r="4838" ht="28.5" customHeight="1" x14ac:dyDescent="0.15"/>
    <row r="4839" ht="28.5" customHeight="1" x14ac:dyDescent="0.15"/>
    <row r="4840" ht="28.5" customHeight="1" x14ac:dyDescent="0.15"/>
    <row r="4841" ht="28.5" customHeight="1" x14ac:dyDescent="0.15"/>
    <row r="4842" ht="28.5" customHeight="1" x14ac:dyDescent="0.15"/>
    <row r="4843" ht="28.5" customHeight="1" x14ac:dyDescent="0.15"/>
    <row r="4844" ht="28.5" customHeight="1" x14ac:dyDescent="0.15"/>
    <row r="4845" ht="28.5" customHeight="1" x14ac:dyDescent="0.15"/>
    <row r="4846" ht="28.5" customHeight="1" x14ac:dyDescent="0.15"/>
    <row r="4847" ht="28.5" customHeight="1" x14ac:dyDescent="0.15"/>
    <row r="4848" ht="28.5" customHeight="1" x14ac:dyDescent="0.15"/>
    <row r="4849" ht="28.5" customHeight="1" x14ac:dyDescent="0.15"/>
    <row r="4850" ht="28.5" customHeight="1" x14ac:dyDescent="0.15"/>
    <row r="4851" ht="28.5" customHeight="1" x14ac:dyDescent="0.15"/>
    <row r="4852" ht="28.5" customHeight="1" x14ac:dyDescent="0.15"/>
    <row r="4853" ht="28.5" customHeight="1" x14ac:dyDescent="0.15"/>
    <row r="4854" ht="28.5" customHeight="1" x14ac:dyDescent="0.15"/>
    <row r="4855" ht="28.5" customHeight="1" x14ac:dyDescent="0.15"/>
    <row r="4856" ht="28.5" customHeight="1" x14ac:dyDescent="0.15"/>
    <row r="4857" ht="28.5" customHeight="1" x14ac:dyDescent="0.15"/>
    <row r="4858" ht="28.5" customHeight="1" x14ac:dyDescent="0.15"/>
    <row r="4859" ht="28.5" customHeight="1" x14ac:dyDescent="0.15"/>
    <row r="4860" ht="28.5" customHeight="1" x14ac:dyDescent="0.15"/>
    <row r="4861" ht="28.5" customHeight="1" x14ac:dyDescent="0.15"/>
    <row r="4862" ht="28.5" customHeight="1" x14ac:dyDescent="0.15"/>
    <row r="4863" ht="28.5" customHeight="1" x14ac:dyDescent="0.15"/>
    <row r="4864" ht="28.5" customHeight="1" x14ac:dyDescent="0.15"/>
    <row r="4865" ht="28.5" customHeight="1" x14ac:dyDescent="0.15"/>
    <row r="4866" ht="28.5" customHeight="1" x14ac:dyDescent="0.15"/>
    <row r="4867" ht="28.5" customHeight="1" x14ac:dyDescent="0.15"/>
    <row r="4868" ht="28.5" customHeight="1" x14ac:dyDescent="0.15"/>
    <row r="4869" ht="28.5" customHeight="1" x14ac:dyDescent="0.15"/>
    <row r="4870" ht="28.5" customHeight="1" x14ac:dyDescent="0.15"/>
    <row r="4871" ht="28.5" customHeight="1" x14ac:dyDescent="0.15"/>
    <row r="4872" ht="28.5" customHeight="1" x14ac:dyDescent="0.15"/>
    <row r="4873" ht="28.5" customHeight="1" x14ac:dyDescent="0.15"/>
    <row r="4874" ht="28.5" customHeight="1" x14ac:dyDescent="0.15"/>
    <row r="4875" ht="28.5" customHeight="1" x14ac:dyDescent="0.15"/>
    <row r="4876" ht="28.5" customHeight="1" x14ac:dyDescent="0.15"/>
    <row r="4877" ht="28.5" customHeight="1" x14ac:dyDescent="0.15"/>
    <row r="4878" ht="28.5" customHeight="1" x14ac:dyDescent="0.15"/>
    <row r="4879" ht="28.5" customHeight="1" x14ac:dyDescent="0.15"/>
    <row r="4880" ht="28.5" customHeight="1" x14ac:dyDescent="0.15"/>
    <row r="4881" ht="28.5" customHeight="1" x14ac:dyDescent="0.15"/>
    <row r="4882" ht="28.5" customHeight="1" x14ac:dyDescent="0.15"/>
    <row r="4883" ht="28.5" customHeight="1" x14ac:dyDescent="0.15"/>
    <row r="4884" ht="28.5" customHeight="1" x14ac:dyDescent="0.15"/>
    <row r="4885" ht="28.5" customHeight="1" x14ac:dyDescent="0.15"/>
    <row r="4886" ht="28.5" customHeight="1" x14ac:dyDescent="0.15"/>
    <row r="4887" ht="28.5" customHeight="1" x14ac:dyDescent="0.15"/>
    <row r="4888" ht="28.5" customHeight="1" x14ac:dyDescent="0.15"/>
    <row r="4889" ht="28.5" customHeight="1" x14ac:dyDescent="0.15"/>
    <row r="4890" ht="28.5" customHeight="1" x14ac:dyDescent="0.15"/>
    <row r="4891" ht="28.5" customHeight="1" x14ac:dyDescent="0.15"/>
    <row r="4892" ht="28.5" customHeight="1" x14ac:dyDescent="0.15"/>
    <row r="4893" ht="28.5" customHeight="1" x14ac:dyDescent="0.15"/>
    <row r="4894" ht="28.5" customHeight="1" x14ac:dyDescent="0.15"/>
    <row r="4895" ht="28.5" customHeight="1" x14ac:dyDescent="0.15"/>
    <row r="4896" ht="28.5" customHeight="1" x14ac:dyDescent="0.15"/>
    <row r="4897" ht="28.5" customHeight="1" x14ac:dyDescent="0.15"/>
    <row r="4898" ht="28.5" customHeight="1" x14ac:dyDescent="0.15"/>
    <row r="4899" ht="28.5" customHeight="1" x14ac:dyDescent="0.15"/>
    <row r="4900" ht="28.5" customHeight="1" x14ac:dyDescent="0.15"/>
    <row r="4901" ht="28.5" customHeight="1" x14ac:dyDescent="0.15"/>
    <row r="4902" ht="28.5" customHeight="1" x14ac:dyDescent="0.15"/>
    <row r="4903" ht="28.5" customHeight="1" x14ac:dyDescent="0.15"/>
    <row r="4904" ht="28.5" customHeight="1" x14ac:dyDescent="0.15"/>
    <row r="4905" ht="28.5" customHeight="1" x14ac:dyDescent="0.15"/>
    <row r="4906" ht="28.5" customHeight="1" x14ac:dyDescent="0.15"/>
    <row r="4907" ht="28.5" customHeight="1" x14ac:dyDescent="0.15"/>
    <row r="4908" ht="28.5" customHeight="1" x14ac:dyDescent="0.15"/>
    <row r="4909" ht="28.5" customHeight="1" x14ac:dyDescent="0.15"/>
    <row r="4910" ht="28.5" customHeight="1" x14ac:dyDescent="0.15"/>
    <row r="4911" ht="28.5" customHeight="1" x14ac:dyDescent="0.15"/>
    <row r="4912" ht="28.5" customHeight="1" x14ac:dyDescent="0.15"/>
    <row r="4913" ht="28.5" customHeight="1" x14ac:dyDescent="0.15"/>
    <row r="4914" ht="28.5" customHeight="1" x14ac:dyDescent="0.15"/>
    <row r="4915" ht="28.5" customHeight="1" x14ac:dyDescent="0.15"/>
    <row r="4916" ht="28.5" customHeight="1" x14ac:dyDescent="0.15"/>
    <row r="4917" ht="28.5" customHeight="1" x14ac:dyDescent="0.15"/>
    <row r="4918" ht="28.5" customHeight="1" x14ac:dyDescent="0.15"/>
    <row r="4919" ht="28.5" customHeight="1" x14ac:dyDescent="0.15"/>
    <row r="4920" ht="28.5" customHeight="1" x14ac:dyDescent="0.15"/>
    <row r="4921" ht="28.5" customHeight="1" x14ac:dyDescent="0.15"/>
    <row r="4922" ht="28.5" customHeight="1" x14ac:dyDescent="0.15"/>
    <row r="4923" ht="28.5" customHeight="1" x14ac:dyDescent="0.15"/>
    <row r="4924" ht="28.5" customHeight="1" x14ac:dyDescent="0.15"/>
    <row r="4925" ht="28.5" customHeight="1" x14ac:dyDescent="0.15"/>
    <row r="4926" ht="28.5" customHeight="1" x14ac:dyDescent="0.15"/>
    <row r="4927" ht="28.5" customHeight="1" x14ac:dyDescent="0.15"/>
    <row r="4928" ht="28.5" customHeight="1" x14ac:dyDescent="0.15"/>
    <row r="4929" ht="28.5" customHeight="1" x14ac:dyDescent="0.15"/>
    <row r="4930" ht="28.5" customHeight="1" x14ac:dyDescent="0.15"/>
    <row r="4931" ht="28.5" customHeight="1" x14ac:dyDescent="0.15"/>
    <row r="4932" ht="28.5" customHeight="1" x14ac:dyDescent="0.15"/>
    <row r="4933" ht="28.5" customHeight="1" x14ac:dyDescent="0.15"/>
    <row r="4934" ht="28.5" customHeight="1" x14ac:dyDescent="0.15"/>
    <row r="4935" ht="28.5" customHeight="1" x14ac:dyDescent="0.15"/>
    <row r="4936" ht="28.5" customHeight="1" x14ac:dyDescent="0.15"/>
    <row r="4937" ht="28.5" customHeight="1" x14ac:dyDescent="0.15"/>
    <row r="4938" ht="28.5" customHeight="1" x14ac:dyDescent="0.15"/>
    <row r="4939" ht="28.5" customHeight="1" x14ac:dyDescent="0.15"/>
    <row r="4940" ht="28.5" customHeight="1" x14ac:dyDescent="0.15"/>
    <row r="4941" ht="28.5" customHeight="1" x14ac:dyDescent="0.15"/>
    <row r="4942" ht="28.5" customHeight="1" x14ac:dyDescent="0.15"/>
    <row r="4943" ht="28.5" customHeight="1" x14ac:dyDescent="0.15"/>
    <row r="4944" ht="28.5" customHeight="1" x14ac:dyDescent="0.15"/>
    <row r="4945" ht="28.5" customHeight="1" x14ac:dyDescent="0.15"/>
    <row r="4946" ht="28.5" customHeight="1" x14ac:dyDescent="0.15"/>
    <row r="4947" ht="28.5" customHeight="1" x14ac:dyDescent="0.15"/>
    <row r="4948" ht="28.5" customHeight="1" x14ac:dyDescent="0.15"/>
    <row r="4949" ht="28.5" customHeight="1" x14ac:dyDescent="0.15"/>
    <row r="4950" ht="28.5" customHeight="1" x14ac:dyDescent="0.15"/>
    <row r="4951" ht="28.5" customHeight="1" x14ac:dyDescent="0.15"/>
    <row r="4952" ht="28.5" customHeight="1" x14ac:dyDescent="0.15"/>
    <row r="4953" ht="28.5" customHeight="1" x14ac:dyDescent="0.15"/>
    <row r="4954" ht="28.5" customHeight="1" x14ac:dyDescent="0.15"/>
    <row r="4955" ht="28.5" customHeight="1" x14ac:dyDescent="0.15"/>
    <row r="4956" ht="28.5" customHeight="1" x14ac:dyDescent="0.15"/>
    <row r="4957" ht="28.5" customHeight="1" x14ac:dyDescent="0.15"/>
    <row r="4958" ht="28.5" customHeight="1" x14ac:dyDescent="0.15"/>
    <row r="4959" ht="28.5" customHeight="1" x14ac:dyDescent="0.15"/>
    <row r="4960" ht="28.5" customHeight="1" x14ac:dyDescent="0.15"/>
    <row r="4961" ht="28.5" customHeight="1" x14ac:dyDescent="0.15"/>
    <row r="4962" ht="28.5" customHeight="1" x14ac:dyDescent="0.15"/>
    <row r="4963" ht="28.5" customHeight="1" x14ac:dyDescent="0.15"/>
    <row r="4964" ht="28.5" customHeight="1" x14ac:dyDescent="0.15"/>
    <row r="4965" ht="28.5" customHeight="1" x14ac:dyDescent="0.15"/>
    <row r="4966" ht="28.5" customHeight="1" x14ac:dyDescent="0.15"/>
    <row r="4967" ht="28.5" customHeight="1" x14ac:dyDescent="0.15"/>
    <row r="4968" ht="28.5" customHeight="1" x14ac:dyDescent="0.15"/>
    <row r="4969" ht="28.5" customHeight="1" x14ac:dyDescent="0.15"/>
    <row r="4970" ht="28.5" customHeight="1" x14ac:dyDescent="0.15"/>
    <row r="4971" ht="28.5" customHeight="1" x14ac:dyDescent="0.15"/>
    <row r="4972" ht="28.5" customHeight="1" x14ac:dyDescent="0.15"/>
    <row r="4973" ht="28.5" customHeight="1" x14ac:dyDescent="0.15"/>
    <row r="4974" ht="28.5" customHeight="1" x14ac:dyDescent="0.15"/>
    <row r="4975" ht="28.5" customHeight="1" x14ac:dyDescent="0.15"/>
    <row r="4976" ht="28.5" customHeight="1" x14ac:dyDescent="0.15"/>
    <row r="4977" ht="28.5" customHeight="1" x14ac:dyDescent="0.15"/>
    <row r="4978" ht="28.5" customHeight="1" x14ac:dyDescent="0.15"/>
    <row r="4979" ht="28.5" customHeight="1" x14ac:dyDescent="0.15"/>
    <row r="4980" ht="28.5" customHeight="1" x14ac:dyDescent="0.15"/>
    <row r="4981" ht="28.5" customHeight="1" x14ac:dyDescent="0.15"/>
    <row r="4982" ht="28.5" customHeight="1" x14ac:dyDescent="0.15"/>
    <row r="4983" ht="28.5" customHeight="1" x14ac:dyDescent="0.15"/>
    <row r="4984" ht="28.5" customHeight="1" x14ac:dyDescent="0.15"/>
    <row r="4985" ht="28.5" customHeight="1" x14ac:dyDescent="0.15"/>
    <row r="4986" ht="28.5" customHeight="1" x14ac:dyDescent="0.15"/>
    <row r="4987" ht="28.5" customHeight="1" x14ac:dyDescent="0.15"/>
    <row r="4988" ht="28.5" customHeight="1" x14ac:dyDescent="0.15"/>
    <row r="4989" ht="28.5" customHeight="1" x14ac:dyDescent="0.15"/>
    <row r="4990" ht="28.5" customHeight="1" x14ac:dyDescent="0.15"/>
    <row r="4991" ht="28.5" customHeight="1" x14ac:dyDescent="0.15"/>
    <row r="4992" ht="28.5" customHeight="1" x14ac:dyDescent="0.15"/>
    <row r="4993" ht="28.5" customHeight="1" x14ac:dyDescent="0.15"/>
    <row r="4994" ht="28.5" customHeight="1" x14ac:dyDescent="0.15"/>
    <row r="4995" ht="28.5" customHeight="1" x14ac:dyDescent="0.15"/>
    <row r="4996" ht="28.5" customHeight="1" x14ac:dyDescent="0.15"/>
    <row r="4997" ht="28.5" customHeight="1" x14ac:dyDescent="0.15"/>
    <row r="4998" ht="28.5" customHeight="1" x14ac:dyDescent="0.15"/>
    <row r="4999" ht="28.5" customHeight="1" x14ac:dyDescent="0.15"/>
    <row r="5000" ht="28.5" customHeight="1" x14ac:dyDescent="0.15"/>
    <row r="5001" ht="28.5" customHeight="1" x14ac:dyDescent="0.15"/>
    <row r="5002" ht="28.5" customHeight="1" x14ac:dyDescent="0.15"/>
    <row r="5003" ht="28.5" customHeight="1" x14ac:dyDescent="0.15"/>
    <row r="5004" ht="28.5" customHeight="1" x14ac:dyDescent="0.15"/>
    <row r="5005" ht="28.5" customHeight="1" x14ac:dyDescent="0.15"/>
    <row r="5006" ht="28.5" customHeight="1" x14ac:dyDescent="0.15"/>
    <row r="5007" ht="28.5" customHeight="1" x14ac:dyDescent="0.15"/>
    <row r="5008" ht="28.5" customHeight="1" x14ac:dyDescent="0.15"/>
    <row r="5009" ht="28.5" customHeight="1" x14ac:dyDescent="0.15"/>
    <row r="5010" ht="28.5" customHeight="1" x14ac:dyDescent="0.15"/>
    <row r="5011" ht="28.5" customHeight="1" x14ac:dyDescent="0.15"/>
    <row r="5012" ht="28.5" customHeight="1" x14ac:dyDescent="0.15"/>
    <row r="5013" ht="28.5" customHeight="1" x14ac:dyDescent="0.15"/>
    <row r="5014" ht="28.5" customHeight="1" x14ac:dyDescent="0.15"/>
    <row r="5015" ht="28.5" customHeight="1" x14ac:dyDescent="0.15"/>
    <row r="5016" ht="28.5" customHeight="1" x14ac:dyDescent="0.15"/>
    <row r="5017" ht="28.5" customHeight="1" x14ac:dyDescent="0.15"/>
    <row r="5018" ht="28.5" customHeight="1" x14ac:dyDescent="0.15"/>
    <row r="5019" ht="28.5" customHeight="1" x14ac:dyDescent="0.15"/>
    <row r="5020" ht="28.5" customHeight="1" x14ac:dyDescent="0.15"/>
    <row r="5021" ht="28.5" customHeight="1" x14ac:dyDescent="0.15"/>
    <row r="5022" ht="28.5" customHeight="1" x14ac:dyDescent="0.15"/>
    <row r="5023" ht="28.5" customHeight="1" x14ac:dyDescent="0.15"/>
    <row r="5024" ht="28.5" customHeight="1" x14ac:dyDescent="0.15"/>
    <row r="5025" ht="28.5" customHeight="1" x14ac:dyDescent="0.15"/>
    <row r="5026" ht="28.5" customHeight="1" x14ac:dyDescent="0.15"/>
    <row r="5027" ht="28.5" customHeight="1" x14ac:dyDescent="0.15"/>
    <row r="5028" ht="28.5" customHeight="1" x14ac:dyDescent="0.15"/>
    <row r="5029" ht="28.5" customHeight="1" x14ac:dyDescent="0.15"/>
    <row r="5030" ht="28.5" customHeight="1" x14ac:dyDescent="0.15"/>
    <row r="5031" ht="28.5" customHeight="1" x14ac:dyDescent="0.15"/>
    <row r="5032" ht="28.5" customHeight="1" x14ac:dyDescent="0.15"/>
    <row r="5033" ht="28.5" customHeight="1" x14ac:dyDescent="0.15"/>
    <row r="5034" ht="28.5" customHeight="1" x14ac:dyDescent="0.15"/>
    <row r="5035" ht="28.5" customHeight="1" x14ac:dyDescent="0.15"/>
    <row r="5036" ht="28.5" customHeight="1" x14ac:dyDescent="0.15"/>
    <row r="5037" ht="28.5" customHeight="1" x14ac:dyDescent="0.15"/>
    <row r="5038" ht="28.5" customHeight="1" x14ac:dyDescent="0.15"/>
    <row r="5039" ht="28.5" customHeight="1" x14ac:dyDescent="0.15"/>
    <row r="5040" ht="28.5" customHeight="1" x14ac:dyDescent="0.15"/>
    <row r="5041" ht="28.5" customHeight="1" x14ac:dyDescent="0.15"/>
    <row r="5042" ht="28.5" customHeight="1" x14ac:dyDescent="0.15"/>
    <row r="5043" ht="28.5" customHeight="1" x14ac:dyDescent="0.15"/>
    <row r="5044" ht="28.5" customHeight="1" x14ac:dyDescent="0.15"/>
    <row r="5045" ht="28.5" customHeight="1" x14ac:dyDescent="0.15"/>
    <row r="5046" ht="28.5" customHeight="1" x14ac:dyDescent="0.15"/>
    <row r="5047" ht="28.5" customHeight="1" x14ac:dyDescent="0.15"/>
    <row r="5048" ht="28.5" customHeight="1" x14ac:dyDescent="0.15"/>
    <row r="5049" ht="28.5" customHeight="1" x14ac:dyDescent="0.15"/>
    <row r="5050" ht="28.5" customHeight="1" x14ac:dyDescent="0.15"/>
    <row r="5051" ht="28.5" customHeight="1" x14ac:dyDescent="0.15"/>
    <row r="5052" ht="28.5" customHeight="1" x14ac:dyDescent="0.15"/>
    <row r="5053" ht="28.5" customHeight="1" x14ac:dyDescent="0.15"/>
    <row r="5054" ht="28.5" customHeight="1" x14ac:dyDescent="0.15"/>
    <row r="5055" ht="28.5" customHeight="1" x14ac:dyDescent="0.15"/>
    <row r="5056" ht="28.5" customHeight="1" x14ac:dyDescent="0.15"/>
    <row r="5057" ht="28.5" customHeight="1" x14ac:dyDescent="0.15"/>
    <row r="5058" ht="28.5" customHeight="1" x14ac:dyDescent="0.15"/>
    <row r="5059" ht="28.5" customHeight="1" x14ac:dyDescent="0.15"/>
    <row r="5060" ht="28.5" customHeight="1" x14ac:dyDescent="0.15"/>
    <row r="5061" ht="28.5" customHeight="1" x14ac:dyDescent="0.15"/>
    <row r="5062" ht="28.5" customHeight="1" x14ac:dyDescent="0.15"/>
    <row r="5063" ht="28.5" customHeight="1" x14ac:dyDescent="0.15"/>
    <row r="5064" ht="28.5" customHeight="1" x14ac:dyDescent="0.15"/>
    <row r="5065" ht="28.5" customHeight="1" x14ac:dyDescent="0.15"/>
    <row r="5066" ht="28.5" customHeight="1" x14ac:dyDescent="0.15"/>
    <row r="5067" ht="28.5" customHeight="1" x14ac:dyDescent="0.15"/>
    <row r="5068" ht="28.5" customHeight="1" x14ac:dyDescent="0.15"/>
    <row r="5069" ht="28.5" customHeight="1" x14ac:dyDescent="0.15"/>
    <row r="5070" ht="28.5" customHeight="1" x14ac:dyDescent="0.15"/>
    <row r="5071" ht="28.5" customHeight="1" x14ac:dyDescent="0.15"/>
    <row r="5072" ht="28.5" customHeight="1" x14ac:dyDescent="0.15"/>
    <row r="5073" ht="28.5" customHeight="1" x14ac:dyDescent="0.15"/>
    <row r="5074" ht="28.5" customHeight="1" x14ac:dyDescent="0.15"/>
    <row r="5075" ht="28.5" customHeight="1" x14ac:dyDescent="0.15"/>
    <row r="5076" ht="28.5" customHeight="1" x14ac:dyDescent="0.15"/>
    <row r="5077" ht="28.5" customHeight="1" x14ac:dyDescent="0.15"/>
    <row r="5078" ht="28.5" customHeight="1" x14ac:dyDescent="0.15"/>
    <row r="5079" ht="28.5" customHeight="1" x14ac:dyDescent="0.15"/>
    <row r="5080" ht="28.5" customHeight="1" x14ac:dyDescent="0.15"/>
    <row r="5081" ht="28.5" customHeight="1" x14ac:dyDescent="0.15"/>
    <row r="5082" ht="28.5" customHeight="1" x14ac:dyDescent="0.15"/>
    <row r="5083" ht="28.5" customHeight="1" x14ac:dyDescent="0.15"/>
    <row r="5084" ht="28.5" customHeight="1" x14ac:dyDescent="0.15"/>
    <row r="5085" ht="28.5" customHeight="1" x14ac:dyDescent="0.15"/>
    <row r="5086" ht="28.5" customHeight="1" x14ac:dyDescent="0.15"/>
    <row r="5087" ht="28.5" customHeight="1" x14ac:dyDescent="0.15"/>
    <row r="5088" ht="28.5" customHeight="1" x14ac:dyDescent="0.15"/>
    <row r="5089" ht="28.5" customHeight="1" x14ac:dyDescent="0.15"/>
    <row r="5090" ht="28.5" customHeight="1" x14ac:dyDescent="0.15"/>
    <row r="5091" ht="28.5" customHeight="1" x14ac:dyDescent="0.15"/>
    <row r="5092" ht="28.5" customHeight="1" x14ac:dyDescent="0.15"/>
    <row r="5093" ht="28.5" customHeight="1" x14ac:dyDescent="0.15"/>
    <row r="5094" ht="28.5" customHeight="1" x14ac:dyDescent="0.15"/>
    <row r="5095" ht="28.5" customHeight="1" x14ac:dyDescent="0.15"/>
    <row r="5096" ht="28.5" customHeight="1" x14ac:dyDescent="0.15"/>
    <row r="5097" ht="28.5" customHeight="1" x14ac:dyDescent="0.15"/>
    <row r="5098" ht="28.5" customHeight="1" x14ac:dyDescent="0.15"/>
    <row r="5099" ht="28.5" customHeight="1" x14ac:dyDescent="0.15"/>
    <row r="5100" ht="28.5" customHeight="1" x14ac:dyDescent="0.15"/>
    <row r="5101" ht="28.5" customHeight="1" x14ac:dyDescent="0.15"/>
    <row r="5102" ht="28.5" customHeight="1" x14ac:dyDescent="0.15"/>
    <row r="5103" ht="28.5" customHeight="1" x14ac:dyDescent="0.15"/>
    <row r="5104" ht="28.5" customHeight="1" x14ac:dyDescent="0.15"/>
    <row r="5105" ht="28.5" customHeight="1" x14ac:dyDescent="0.15"/>
    <row r="5106" ht="28.5" customHeight="1" x14ac:dyDescent="0.15"/>
    <row r="5107" ht="28.5" customHeight="1" x14ac:dyDescent="0.15"/>
    <row r="5108" ht="28.5" customHeight="1" x14ac:dyDescent="0.15"/>
    <row r="5109" ht="28.5" customHeight="1" x14ac:dyDescent="0.15"/>
    <row r="5110" ht="28.5" customHeight="1" x14ac:dyDescent="0.15"/>
    <row r="5111" ht="28.5" customHeight="1" x14ac:dyDescent="0.15"/>
    <row r="5112" ht="28.5" customHeight="1" x14ac:dyDescent="0.15"/>
    <row r="5113" ht="28.5" customHeight="1" x14ac:dyDescent="0.15"/>
    <row r="5114" ht="28.5" customHeight="1" x14ac:dyDescent="0.15"/>
    <row r="5115" ht="28.5" customHeight="1" x14ac:dyDescent="0.15"/>
    <row r="5116" ht="28.5" customHeight="1" x14ac:dyDescent="0.15"/>
    <row r="5117" ht="28.5" customHeight="1" x14ac:dyDescent="0.15"/>
    <row r="5118" ht="28.5" customHeight="1" x14ac:dyDescent="0.15"/>
    <row r="5119" ht="28.5" customHeight="1" x14ac:dyDescent="0.15"/>
    <row r="5120" ht="28.5" customHeight="1" x14ac:dyDescent="0.15"/>
    <row r="5121" ht="28.5" customHeight="1" x14ac:dyDescent="0.15"/>
    <row r="5122" ht="28.5" customHeight="1" x14ac:dyDescent="0.15"/>
    <row r="5123" ht="28.5" customHeight="1" x14ac:dyDescent="0.15"/>
    <row r="5124" ht="28.5" customHeight="1" x14ac:dyDescent="0.15"/>
    <row r="5125" ht="28.5" customHeight="1" x14ac:dyDescent="0.15"/>
    <row r="5126" ht="28.5" customHeight="1" x14ac:dyDescent="0.15"/>
    <row r="5127" ht="28.5" customHeight="1" x14ac:dyDescent="0.15"/>
    <row r="5128" ht="28.5" customHeight="1" x14ac:dyDescent="0.15"/>
    <row r="5129" ht="28.5" customHeight="1" x14ac:dyDescent="0.15"/>
    <row r="5130" ht="28.5" customHeight="1" x14ac:dyDescent="0.15"/>
    <row r="5131" ht="28.5" customHeight="1" x14ac:dyDescent="0.15"/>
    <row r="5132" ht="28.5" customHeight="1" x14ac:dyDescent="0.15"/>
    <row r="5133" ht="28.5" customHeight="1" x14ac:dyDescent="0.15"/>
    <row r="5134" ht="28.5" customHeight="1" x14ac:dyDescent="0.15"/>
    <row r="5135" ht="28.5" customHeight="1" x14ac:dyDescent="0.15"/>
    <row r="5136" ht="28.5" customHeight="1" x14ac:dyDescent="0.15"/>
    <row r="5137" ht="28.5" customHeight="1" x14ac:dyDescent="0.15"/>
    <row r="5138" ht="28.5" customHeight="1" x14ac:dyDescent="0.15"/>
    <row r="5139" ht="28.5" customHeight="1" x14ac:dyDescent="0.15"/>
    <row r="5140" ht="28.5" customHeight="1" x14ac:dyDescent="0.15"/>
    <row r="5141" ht="28.5" customHeight="1" x14ac:dyDescent="0.15"/>
    <row r="5142" ht="28.5" customHeight="1" x14ac:dyDescent="0.15"/>
    <row r="5143" ht="28.5" customHeight="1" x14ac:dyDescent="0.15"/>
    <row r="5144" ht="28.5" customHeight="1" x14ac:dyDescent="0.15"/>
    <row r="5145" ht="28.5" customHeight="1" x14ac:dyDescent="0.15"/>
    <row r="5146" ht="28.5" customHeight="1" x14ac:dyDescent="0.15"/>
    <row r="5147" ht="28.5" customHeight="1" x14ac:dyDescent="0.15"/>
    <row r="5148" ht="28.5" customHeight="1" x14ac:dyDescent="0.15"/>
    <row r="5149" ht="28.5" customHeight="1" x14ac:dyDescent="0.15"/>
    <row r="5150" ht="28.5" customHeight="1" x14ac:dyDescent="0.15"/>
    <row r="5151" ht="28.5" customHeight="1" x14ac:dyDescent="0.15"/>
    <row r="5152" ht="28.5" customHeight="1" x14ac:dyDescent="0.15"/>
    <row r="5153" ht="28.5" customHeight="1" x14ac:dyDescent="0.15"/>
    <row r="5154" ht="28.5" customHeight="1" x14ac:dyDescent="0.15"/>
    <row r="5155" ht="28.5" customHeight="1" x14ac:dyDescent="0.15"/>
    <row r="5156" ht="28.5" customHeight="1" x14ac:dyDescent="0.15"/>
    <row r="5157" ht="28.5" customHeight="1" x14ac:dyDescent="0.15"/>
    <row r="5158" ht="28.5" customHeight="1" x14ac:dyDescent="0.15"/>
    <row r="5159" ht="28.5" customHeight="1" x14ac:dyDescent="0.15"/>
    <row r="5160" ht="28.5" customHeight="1" x14ac:dyDescent="0.15"/>
    <row r="5161" ht="28.5" customHeight="1" x14ac:dyDescent="0.15"/>
    <row r="5162" ht="28.5" customHeight="1" x14ac:dyDescent="0.15"/>
    <row r="5163" ht="28.5" customHeight="1" x14ac:dyDescent="0.15"/>
    <row r="5164" ht="28.5" customHeight="1" x14ac:dyDescent="0.15"/>
    <row r="5165" ht="28.5" customHeight="1" x14ac:dyDescent="0.15"/>
    <row r="5166" ht="28.5" customHeight="1" x14ac:dyDescent="0.15"/>
    <row r="5167" ht="28.5" customHeight="1" x14ac:dyDescent="0.15"/>
    <row r="5168" ht="28.5" customHeight="1" x14ac:dyDescent="0.15"/>
    <row r="5169" ht="28.5" customHeight="1" x14ac:dyDescent="0.15"/>
    <row r="5170" ht="28.5" customHeight="1" x14ac:dyDescent="0.15"/>
    <row r="5171" ht="28.5" customHeight="1" x14ac:dyDescent="0.15"/>
    <row r="5172" ht="28.5" customHeight="1" x14ac:dyDescent="0.15"/>
    <row r="5173" ht="28.5" customHeight="1" x14ac:dyDescent="0.15"/>
    <row r="5174" ht="28.5" customHeight="1" x14ac:dyDescent="0.15"/>
    <row r="5175" ht="28.5" customHeight="1" x14ac:dyDescent="0.15"/>
    <row r="5176" ht="28.5" customHeight="1" x14ac:dyDescent="0.15"/>
    <row r="5177" ht="28.5" customHeight="1" x14ac:dyDescent="0.15"/>
    <row r="5178" ht="28.5" customHeight="1" x14ac:dyDescent="0.15"/>
    <row r="5179" ht="28.5" customHeight="1" x14ac:dyDescent="0.15"/>
    <row r="5180" ht="28.5" customHeight="1" x14ac:dyDescent="0.15"/>
    <row r="5181" ht="28.5" customHeight="1" x14ac:dyDescent="0.15"/>
    <row r="5182" ht="28.5" customHeight="1" x14ac:dyDescent="0.15"/>
    <row r="5183" ht="28.5" customHeight="1" x14ac:dyDescent="0.15"/>
    <row r="5184" ht="28.5" customHeight="1" x14ac:dyDescent="0.15"/>
    <row r="5185" ht="28.5" customHeight="1" x14ac:dyDescent="0.15"/>
    <row r="5186" ht="28.5" customHeight="1" x14ac:dyDescent="0.15"/>
    <row r="5187" ht="28.5" customHeight="1" x14ac:dyDescent="0.15"/>
    <row r="5188" ht="28.5" customHeight="1" x14ac:dyDescent="0.15"/>
    <row r="5189" ht="28.5" customHeight="1" x14ac:dyDescent="0.15"/>
    <row r="5190" ht="28.5" customHeight="1" x14ac:dyDescent="0.15"/>
    <row r="5191" ht="28.5" customHeight="1" x14ac:dyDescent="0.15"/>
    <row r="5192" ht="28.5" customHeight="1" x14ac:dyDescent="0.15"/>
    <row r="5193" ht="28.5" customHeight="1" x14ac:dyDescent="0.15"/>
    <row r="5194" ht="28.5" customHeight="1" x14ac:dyDescent="0.15"/>
    <row r="5195" ht="28.5" customHeight="1" x14ac:dyDescent="0.15"/>
    <row r="5196" ht="28.5" customHeight="1" x14ac:dyDescent="0.15"/>
    <row r="5197" ht="28.5" customHeight="1" x14ac:dyDescent="0.15"/>
    <row r="5198" ht="28.5" customHeight="1" x14ac:dyDescent="0.15"/>
    <row r="5199" ht="28.5" customHeight="1" x14ac:dyDescent="0.15"/>
    <row r="5200" ht="28.5" customHeight="1" x14ac:dyDescent="0.15"/>
    <row r="5201" ht="28.5" customHeight="1" x14ac:dyDescent="0.15"/>
    <row r="5202" ht="28.5" customHeight="1" x14ac:dyDescent="0.15"/>
    <row r="5203" ht="28.5" customHeight="1" x14ac:dyDescent="0.15"/>
    <row r="5204" ht="28.5" customHeight="1" x14ac:dyDescent="0.15"/>
    <row r="5205" ht="28.5" customHeight="1" x14ac:dyDescent="0.15"/>
    <row r="5206" ht="28.5" customHeight="1" x14ac:dyDescent="0.15"/>
    <row r="5207" ht="28.5" customHeight="1" x14ac:dyDescent="0.15"/>
    <row r="5208" ht="28.5" customHeight="1" x14ac:dyDescent="0.15"/>
    <row r="5209" ht="28.5" customHeight="1" x14ac:dyDescent="0.15"/>
    <row r="5210" ht="28.5" customHeight="1" x14ac:dyDescent="0.15"/>
    <row r="5211" ht="28.5" customHeight="1" x14ac:dyDescent="0.15"/>
    <row r="5212" ht="28.5" customHeight="1" x14ac:dyDescent="0.15"/>
    <row r="5213" ht="28.5" customHeight="1" x14ac:dyDescent="0.15"/>
    <row r="5214" ht="28.5" customHeight="1" x14ac:dyDescent="0.15"/>
    <row r="5215" ht="28.5" customHeight="1" x14ac:dyDescent="0.15"/>
    <row r="5216" ht="28.5" customHeight="1" x14ac:dyDescent="0.15"/>
    <row r="5217" ht="28.5" customHeight="1" x14ac:dyDescent="0.15"/>
    <row r="5218" ht="28.5" customHeight="1" x14ac:dyDescent="0.15"/>
    <row r="5219" ht="28.5" customHeight="1" x14ac:dyDescent="0.15"/>
    <row r="5220" ht="28.5" customHeight="1" x14ac:dyDescent="0.15"/>
    <row r="5221" ht="28.5" customHeight="1" x14ac:dyDescent="0.15"/>
    <row r="5222" ht="28.5" customHeight="1" x14ac:dyDescent="0.15"/>
    <row r="5223" ht="28.5" customHeight="1" x14ac:dyDescent="0.15"/>
    <row r="5224" ht="28.5" customHeight="1" x14ac:dyDescent="0.15"/>
    <row r="5225" ht="28.5" customHeight="1" x14ac:dyDescent="0.15"/>
    <row r="5226" ht="28.5" customHeight="1" x14ac:dyDescent="0.15"/>
    <row r="5227" ht="28.5" customHeight="1" x14ac:dyDescent="0.15"/>
    <row r="5228" ht="28.5" customHeight="1" x14ac:dyDescent="0.15"/>
    <row r="5229" ht="28.5" customHeight="1" x14ac:dyDescent="0.15"/>
    <row r="5230" ht="28.5" customHeight="1" x14ac:dyDescent="0.15"/>
    <row r="5231" ht="28.5" customHeight="1" x14ac:dyDescent="0.15"/>
    <row r="5232" ht="28.5" customHeight="1" x14ac:dyDescent="0.15"/>
    <row r="5233" ht="28.5" customHeight="1" x14ac:dyDescent="0.15"/>
    <row r="5234" ht="28.5" customHeight="1" x14ac:dyDescent="0.15"/>
    <row r="5235" ht="28.5" customHeight="1" x14ac:dyDescent="0.15"/>
    <row r="5236" ht="28.5" customHeight="1" x14ac:dyDescent="0.15"/>
    <row r="5237" ht="28.5" customHeight="1" x14ac:dyDescent="0.15"/>
    <row r="5238" ht="28.5" customHeight="1" x14ac:dyDescent="0.15"/>
    <row r="5239" ht="28.5" customHeight="1" x14ac:dyDescent="0.15"/>
    <row r="5240" ht="28.5" customHeight="1" x14ac:dyDescent="0.15"/>
    <row r="5241" ht="28.5" customHeight="1" x14ac:dyDescent="0.15"/>
    <row r="5242" ht="28.5" customHeight="1" x14ac:dyDescent="0.15"/>
    <row r="5243" ht="28.5" customHeight="1" x14ac:dyDescent="0.15"/>
    <row r="5244" ht="28.5" customHeight="1" x14ac:dyDescent="0.15"/>
    <row r="5245" ht="28.5" customHeight="1" x14ac:dyDescent="0.15"/>
    <row r="5246" ht="28.5" customHeight="1" x14ac:dyDescent="0.15"/>
    <row r="5247" ht="28.5" customHeight="1" x14ac:dyDescent="0.15"/>
    <row r="5248" ht="28.5" customHeight="1" x14ac:dyDescent="0.15"/>
    <row r="5249" ht="28.5" customHeight="1" x14ac:dyDescent="0.15"/>
    <row r="5250" ht="28.5" customHeight="1" x14ac:dyDescent="0.15"/>
    <row r="5251" ht="28.5" customHeight="1" x14ac:dyDescent="0.15"/>
    <row r="5252" ht="28.5" customHeight="1" x14ac:dyDescent="0.15"/>
    <row r="5253" ht="28.5" customHeight="1" x14ac:dyDescent="0.15"/>
    <row r="5254" ht="28.5" customHeight="1" x14ac:dyDescent="0.15"/>
    <row r="5255" ht="28.5" customHeight="1" x14ac:dyDescent="0.15"/>
    <row r="5256" ht="28.5" customHeight="1" x14ac:dyDescent="0.15"/>
    <row r="5257" ht="28.5" customHeight="1" x14ac:dyDescent="0.15"/>
    <row r="5258" ht="28.5" customHeight="1" x14ac:dyDescent="0.15"/>
    <row r="5259" ht="28.5" customHeight="1" x14ac:dyDescent="0.15"/>
    <row r="5260" ht="28.5" customHeight="1" x14ac:dyDescent="0.15"/>
    <row r="5261" ht="28.5" customHeight="1" x14ac:dyDescent="0.15"/>
    <row r="5262" ht="28.5" customHeight="1" x14ac:dyDescent="0.15"/>
    <row r="5263" ht="28.5" customHeight="1" x14ac:dyDescent="0.15"/>
    <row r="5264" ht="28.5" customHeight="1" x14ac:dyDescent="0.15"/>
    <row r="5265" ht="28.5" customHeight="1" x14ac:dyDescent="0.15"/>
    <row r="5266" ht="28.5" customHeight="1" x14ac:dyDescent="0.15"/>
    <row r="5267" ht="28.5" customHeight="1" x14ac:dyDescent="0.15"/>
    <row r="5268" ht="28.5" customHeight="1" x14ac:dyDescent="0.15"/>
    <row r="5269" ht="28.5" customHeight="1" x14ac:dyDescent="0.15"/>
    <row r="5270" ht="28.5" customHeight="1" x14ac:dyDescent="0.15"/>
    <row r="5271" ht="28.5" customHeight="1" x14ac:dyDescent="0.15"/>
    <row r="5272" ht="28.5" customHeight="1" x14ac:dyDescent="0.15"/>
    <row r="5273" ht="28.5" customHeight="1" x14ac:dyDescent="0.15"/>
    <row r="5274" ht="28.5" customHeight="1" x14ac:dyDescent="0.15"/>
    <row r="5275" ht="28.5" customHeight="1" x14ac:dyDescent="0.15"/>
    <row r="5276" ht="28.5" customHeight="1" x14ac:dyDescent="0.15"/>
    <row r="5277" ht="28.5" customHeight="1" x14ac:dyDescent="0.15"/>
    <row r="5278" ht="28.5" customHeight="1" x14ac:dyDescent="0.15"/>
    <row r="5279" ht="28.5" customHeight="1" x14ac:dyDescent="0.15"/>
    <row r="5280" ht="28.5" customHeight="1" x14ac:dyDescent="0.15"/>
    <row r="5281" ht="28.5" customHeight="1" x14ac:dyDescent="0.15"/>
    <row r="5282" ht="28.5" customHeight="1" x14ac:dyDescent="0.15"/>
    <row r="5283" ht="28.5" customHeight="1" x14ac:dyDescent="0.15"/>
    <row r="5284" ht="28.5" customHeight="1" x14ac:dyDescent="0.15"/>
    <row r="5285" ht="28.5" customHeight="1" x14ac:dyDescent="0.15"/>
    <row r="5286" ht="28.5" customHeight="1" x14ac:dyDescent="0.15"/>
    <row r="5287" ht="28.5" customHeight="1" x14ac:dyDescent="0.15"/>
    <row r="5288" ht="28.5" customHeight="1" x14ac:dyDescent="0.15"/>
    <row r="5289" ht="28.5" customHeight="1" x14ac:dyDescent="0.15"/>
    <row r="5290" ht="28.5" customHeight="1" x14ac:dyDescent="0.15"/>
    <row r="5291" ht="28.5" customHeight="1" x14ac:dyDescent="0.15"/>
    <row r="5292" ht="28.5" customHeight="1" x14ac:dyDescent="0.15"/>
    <row r="5293" ht="28.5" customHeight="1" x14ac:dyDescent="0.15"/>
    <row r="5294" ht="28.5" customHeight="1" x14ac:dyDescent="0.15"/>
    <row r="5295" ht="28.5" customHeight="1" x14ac:dyDescent="0.15"/>
    <row r="5296" ht="28.5" customHeight="1" x14ac:dyDescent="0.15"/>
    <row r="5297" ht="28.5" customHeight="1" x14ac:dyDescent="0.15"/>
    <row r="5298" ht="28.5" customHeight="1" x14ac:dyDescent="0.15"/>
    <row r="5299" ht="28.5" customHeight="1" x14ac:dyDescent="0.15"/>
    <row r="5300" ht="28.5" customHeight="1" x14ac:dyDescent="0.15"/>
    <row r="5301" ht="28.5" customHeight="1" x14ac:dyDescent="0.15"/>
    <row r="5302" ht="28.5" customHeight="1" x14ac:dyDescent="0.15"/>
    <row r="5303" ht="28.5" customHeight="1" x14ac:dyDescent="0.15"/>
    <row r="5304" ht="28.5" customHeight="1" x14ac:dyDescent="0.15"/>
    <row r="5305" ht="28.5" customHeight="1" x14ac:dyDescent="0.15"/>
    <row r="5306" ht="28.5" customHeight="1" x14ac:dyDescent="0.15"/>
    <row r="5307" ht="28.5" customHeight="1" x14ac:dyDescent="0.15"/>
    <row r="5308" ht="28.5" customHeight="1" x14ac:dyDescent="0.15"/>
    <row r="5309" ht="28.5" customHeight="1" x14ac:dyDescent="0.15"/>
    <row r="5310" ht="28.5" customHeight="1" x14ac:dyDescent="0.15"/>
    <row r="5311" ht="28.5" customHeight="1" x14ac:dyDescent="0.15"/>
    <row r="5312" ht="28.5" customHeight="1" x14ac:dyDescent="0.15"/>
    <row r="5313" ht="28.5" customHeight="1" x14ac:dyDescent="0.15"/>
    <row r="5314" ht="28.5" customHeight="1" x14ac:dyDescent="0.15"/>
    <row r="5315" ht="28.5" customHeight="1" x14ac:dyDescent="0.15"/>
    <row r="5316" ht="28.5" customHeight="1" x14ac:dyDescent="0.15"/>
    <row r="5317" ht="28.5" customHeight="1" x14ac:dyDescent="0.15"/>
    <row r="5318" ht="28.5" customHeight="1" x14ac:dyDescent="0.15"/>
    <row r="5319" ht="28.5" customHeight="1" x14ac:dyDescent="0.15"/>
    <row r="5320" ht="28.5" customHeight="1" x14ac:dyDescent="0.15"/>
    <row r="5321" ht="28.5" customHeight="1" x14ac:dyDescent="0.15"/>
    <row r="5322" ht="28.5" customHeight="1" x14ac:dyDescent="0.15"/>
    <row r="5323" ht="28.5" customHeight="1" x14ac:dyDescent="0.15"/>
    <row r="5324" ht="28.5" customHeight="1" x14ac:dyDescent="0.15"/>
    <row r="5325" ht="28.5" customHeight="1" x14ac:dyDescent="0.15"/>
    <row r="5326" ht="28.5" customHeight="1" x14ac:dyDescent="0.15"/>
    <row r="5327" ht="28.5" customHeight="1" x14ac:dyDescent="0.15"/>
    <row r="5328" ht="28.5" customHeight="1" x14ac:dyDescent="0.15"/>
    <row r="5329" ht="28.5" customHeight="1" x14ac:dyDescent="0.15"/>
    <row r="5330" ht="28.5" customHeight="1" x14ac:dyDescent="0.15"/>
    <row r="5331" ht="28.5" customHeight="1" x14ac:dyDescent="0.15"/>
    <row r="5332" ht="28.5" customHeight="1" x14ac:dyDescent="0.15"/>
    <row r="5333" ht="28.5" customHeight="1" x14ac:dyDescent="0.15"/>
    <row r="5334" ht="28.5" customHeight="1" x14ac:dyDescent="0.15"/>
    <row r="5335" ht="28.5" customHeight="1" x14ac:dyDescent="0.15"/>
    <row r="5336" ht="28.5" customHeight="1" x14ac:dyDescent="0.15"/>
    <row r="5337" ht="28.5" customHeight="1" x14ac:dyDescent="0.15"/>
    <row r="5338" ht="28.5" customHeight="1" x14ac:dyDescent="0.15"/>
    <row r="5339" ht="28.5" customHeight="1" x14ac:dyDescent="0.15"/>
    <row r="5340" ht="28.5" customHeight="1" x14ac:dyDescent="0.15"/>
    <row r="5341" ht="28.5" customHeight="1" x14ac:dyDescent="0.15"/>
    <row r="5342" ht="28.5" customHeight="1" x14ac:dyDescent="0.15"/>
    <row r="5343" ht="28.5" customHeight="1" x14ac:dyDescent="0.15"/>
    <row r="5344" ht="28.5" customHeight="1" x14ac:dyDescent="0.15"/>
    <row r="5345" ht="28.5" customHeight="1" x14ac:dyDescent="0.15"/>
    <row r="5346" ht="28.5" customHeight="1" x14ac:dyDescent="0.15"/>
    <row r="5347" ht="28.5" customHeight="1" x14ac:dyDescent="0.15"/>
    <row r="5348" ht="28.5" customHeight="1" x14ac:dyDescent="0.15"/>
    <row r="5349" ht="28.5" customHeight="1" x14ac:dyDescent="0.15"/>
    <row r="5350" ht="28.5" customHeight="1" x14ac:dyDescent="0.15"/>
    <row r="5351" ht="28.5" customHeight="1" x14ac:dyDescent="0.15"/>
    <row r="5352" ht="28.5" customHeight="1" x14ac:dyDescent="0.15"/>
    <row r="5353" ht="28.5" customHeight="1" x14ac:dyDescent="0.15"/>
    <row r="5354" ht="28.5" customHeight="1" x14ac:dyDescent="0.15"/>
    <row r="5355" ht="28.5" customHeight="1" x14ac:dyDescent="0.15"/>
    <row r="5356" ht="28.5" customHeight="1" x14ac:dyDescent="0.15"/>
    <row r="5357" ht="28.5" customHeight="1" x14ac:dyDescent="0.15"/>
    <row r="5358" ht="28.5" customHeight="1" x14ac:dyDescent="0.15"/>
    <row r="5359" ht="28.5" customHeight="1" x14ac:dyDescent="0.15"/>
    <row r="5360" ht="28.5" customHeight="1" x14ac:dyDescent="0.15"/>
    <row r="5361" ht="28.5" customHeight="1" x14ac:dyDescent="0.15"/>
    <row r="5362" ht="28.5" customHeight="1" x14ac:dyDescent="0.15"/>
    <row r="5363" ht="28.5" customHeight="1" x14ac:dyDescent="0.15"/>
    <row r="5364" ht="28.5" customHeight="1" x14ac:dyDescent="0.15"/>
    <row r="5365" ht="28.5" customHeight="1" x14ac:dyDescent="0.15"/>
    <row r="5366" ht="28.5" customHeight="1" x14ac:dyDescent="0.15"/>
    <row r="5367" ht="28.5" customHeight="1" x14ac:dyDescent="0.15"/>
    <row r="5368" ht="28.5" customHeight="1" x14ac:dyDescent="0.15"/>
    <row r="5369" ht="28.5" customHeight="1" x14ac:dyDescent="0.15"/>
    <row r="5370" ht="28.5" customHeight="1" x14ac:dyDescent="0.15"/>
    <row r="5371" ht="28.5" customHeight="1" x14ac:dyDescent="0.15"/>
    <row r="5372" ht="28.5" customHeight="1" x14ac:dyDescent="0.15"/>
    <row r="5373" ht="28.5" customHeight="1" x14ac:dyDescent="0.15"/>
    <row r="5374" ht="28.5" customHeight="1" x14ac:dyDescent="0.15"/>
    <row r="5375" ht="28.5" customHeight="1" x14ac:dyDescent="0.15"/>
    <row r="5376" ht="28.5" customHeight="1" x14ac:dyDescent="0.15"/>
    <row r="5377" ht="28.5" customHeight="1" x14ac:dyDescent="0.15"/>
    <row r="5378" ht="28.5" customHeight="1" x14ac:dyDescent="0.15"/>
    <row r="5379" ht="28.5" customHeight="1" x14ac:dyDescent="0.15"/>
    <row r="5380" ht="28.5" customHeight="1" x14ac:dyDescent="0.15"/>
    <row r="5381" ht="28.5" customHeight="1" x14ac:dyDescent="0.15"/>
    <row r="5382" ht="28.5" customHeight="1" x14ac:dyDescent="0.15"/>
    <row r="5383" ht="28.5" customHeight="1" x14ac:dyDescent="0.15"/>
    <row r="5384" ht="28.5" customHeight="1" x14ac:dyDescent="0.15"/>
    <row r="5385" ht="28.5" customHeight="1" x14ac:dyDescent="0.15"/>
    <row r="5386" ht="28.5" customHeight="1" x14ac:dyDescent="0.15"/>
    <row r="5387" ht="28.5" customHeight="1" x14ac:dyDescent="0.15"/>
    <row r="5388" ht="28.5" customHeight="1" x14ac:dyDescent="0.15"/>
    <row r="5389" ht="28.5" customHeight="1" x14ac:dyDescent="0.15"/>
    <row r="5390" ht="28.5" customHeight="1" x14ac:dyDescent="0.15"/>
    <row r="5391" ht="28.5" customHeight="1" x14ac:dyDescent="0.15"/>
    <row r="5392" ht="28.5" customHeight="1" x14ac:dyDescent="0.15"/>
    <row r="5393" ht="28.5" customHeight="1" x14ac:dyDescent="0.15"/>
    <row r="5394" ht="28.5" customHeight="1" x14ac:dyDescent="0.15"/>
    <row r="5395" ht="28.5" customHeight="1" x14ac:dyDescent="0.15"/>
    <row r="5396" ht="28.5" customHeight="1" x14ac:dyDescent="0.15"/>
    <row r="5397" ht="28.5" customHeight="1" x14ac:dyDescent="0.15"/>
    <row r="5398" ht="28.5" customHeight="1" x14ac:dyDescent="0.15"/>
    <row r="5399" ht="28.5" customHeight="1" x14ac:dyDescent="0.15"/>
    <row r="5400" ht="28.5" customHeight="1" x14ac:dyDescent="0.15"/>
    <row r="5401" ht="28.5" customHeight="1" x14ac:dyDescent="0.15"/>
    <row r="5402" ht="28.5" customHeight="1" x14ac:dyDescent="0.15"/>
    <row r="5403" ht="28.5" customHeight="1" x14ac:dyDescent="0.15"/>
    <row r="5404" ht="28.5" customHeight="1" x14ac:dyDescent="0.15"/>
    <row r="5405" ht="28.5" customHeight="1" x14ac:dyDescent="0.15"/>
    <row r="5406" ht="28.5" customHeight="1" x14ac:dyDescent="0.15"/>
    <row r="5407" ht="28.5" customHeight="1" x14ac:dyDescent="0.15"/>
    <row r="5408" ht="28.5" customHeight="1" x14ac:dyDescent="0.15"/>
    <row r="5409" ht="28.5" customHeight="1" x14ac:dyDescent="0.15"/>
    <row r="5410" ht="28.5" customHeight="1" x14ac:dyDescent="0.15"/>
    <row r="5411" ht="28.5" customHeight="1" x14ac:dyDescent="0.15"/>
    <row r="5412" ht="28.5" customHeight="1" x14ac:dyDescent="0.15"/>
    <row r="5413" ht="28.5" customHeight="1" x14ac:dyDescent="0.15"/>
    <row r="5414" ht="28.5" customHeight="1" x14ac:dyDescent="0.15"/>
    <row r="5415" ht="28.5" customHeight="1" x14ac:dyDescent="0.15"/>
    <row r="5416" ht="28.5" customHeight="1" x14ac:dyDescent="0.15"/>
    <row r="5417" ht="28.5" customHeight="1" x14ac:dyDescent="0.15"/>
    <row r="5418" ht="28.5" customHeight="1" x14ac:dyDescent="0.15"/>
    <row r="5419" ht="28.5" customHeight="1" x14ac:dyDescent="0.15"/>
    <row r="5420" ht="28.5" customHeight="1" x14ac:dyDescent="0.15"/>
    <row r="5421" ht="28.5" customHeight="1" x14ac:dyDescent="0.15"/>
    <row r="5422" ht="28.5" customHeight="1" x14ac:dyDescent="0.15"/>
    <row r="5423" ht="28.5" customHeight="1" x14ac:dyDescent="0.15"/>
    <row r="5424" ht="28.5" customHeight="1" x14ac:dyDescent="0.15"/>
    <row r="5425" ht="28.5" customHeight="1" x14ac:dyDescent="0.15"/>
    <row r="5426" ht="28.5" customHeight="1" x14ac:dyDescent="0.15"/>
    <row r="5427" ht="28.5" customHeight="1" x14ac:dyDescent="0.15"/>
    <row r="5428" ht="28.5" customHeight="1" x14ac:dyDescent="0.15"/>
    <row r="5429" ht="28.5" customHeight="1" x14ac:dyDescent="0.15"/>
    <row r="5430" ht="28.5" customHeight="1" x14ac:dyDescent="0.15"/>
    <row r="5431" ht="28.5" customHeight="1" x14ac:dyDescent="0.15"/>
    <row r="5432" ht="28.5" customHeight="1" x14ac:dyDescent="0.15"/>
    <row r="5433" ht="28.5" customHeight="1" x14ac:dyDescent="0.15"/>
    <row r="5434" ht="28.5" customHeight="1" x14ac:dyDescent="0.15"/>
    <row r="5435" ht="28.5" customHeight="1" x14ac:dyDescent="0.15"/>
    <row r="5436" ht="28.5" customHeight="1" x14ac:dyDescent="0.15"/>
    <row r="5437" ht="28.5" customHeight="1" x14ac:dyDescent="0.15"/>
    <row r="5438" ht="28.5" customHeight="1" x14ac:dyDescent="0.15"/>
    <row r="5439" ht="28.5" customHeight="1" x14ac:dyDescent="0.15"/>
    <row r="5440" ht="28.5" customHeight="1" x14ac:dyDescent="0.15"/>
    <row r="5441" ht="28.5" customHeight="1" x14ac:dyDescent="0.15"/>
    <row r="5442" ht="28.5" customHeight="1" x14ac:dyDescent="0.15"/>
    <row r="5443" ht="28.5" customHeight="1" x14ac:dyDescent="0.15"/>
    <row r="5444" ht="28.5" customHeight="1" x14ac:dyDescent="0.15"/>
    <row r="5445" ht="28.5" customHeight="1" x14ac:dyDescent="0.15"/>
    <row r="5446" ht="28.5" customHeight="1" x14ac:dyDescent="0.15"/>
    <row r="5447" ht="28.5" customHeight="1" x14ac:dyDescent="0.15"/>
    <row r="5448" ht="28.5" customHeight="1" x14ac:dyDescent="0.15"/>
    <row r="5449" ht="28.5" customHeight="1" x14ac:dyDescent="0.15"/>
    <row r="5450" ht="28.5" customHeight="1" x14ac:dyDescent="0.15"/>
    <row r="5451" ht="28.5" customHeight="1" x14ac:dyDescent="0.15"/>
    <row r="5452" ht="28.5" customHeight="1" x14ac:dyDescent="0.15"/>
    <row r="5453" ht="28.5" customHeight="1" x14ac:dyDescent="0.15"/>
    <row r="5454" ht="28.5" customHeight="1" x14ac:dyDescent="0.15"/>
    <row r="5455" ht="28.5" customHeight="1" x14ac:dyDescent="0.15"/>
    <row r="5456" ht="28.5" customHeight="1" x14ac:dyDescent="0.15"/>
    <row r="5457" ht="28.5" customHeight="1" x14ac:dyDescent="0.15"/>
    <row r="5458" ht="28.5" customHeight="1" x14ac:dyDescent="0.15"/>
    <row r="5459" ht="28.5" customHeight="1" x14ac:dyDescent="0.15"/>
    <row r="5460" ht="28.5" customHeight="1" x14ac:dyDescent="0.15"/>
    <row r="5461" ht="28.5" customHeight="1" x14ac:dyDescent="0.15"/>
    <row r="5462" ht="28.5" customHeight="1" x14ac:dyDescent="0.15"/>
    <row r="5463" ht="28.5" customHeight="1" x14ac:dyDescent="0.15"/>
    <row r="5464" ht="28.5" customHeight="1" x14ac:dyDescent="0.15"/>
    <row r="5465" ht="28.5" customHeight="1" x14ac:dyDescent="0.15"/>
    <row r="5466" ht="28.5" customHeight="1" x14ac:dyDescent="0.15"/>
    <row r="5467" ht="28.5" customHeight="1" x14ac:dyDescent="0.15"/>
    <row r="5468" ht="28.5" customHeight="1" x14ac:dyDescent="0.15"/>
    <row r="5469" ht="28.5" customHeight="1" x14ac:dyDescent="0.15"/>
    <row r="5470" ht="28.5" customHeight="1" x14ac:dyDescent="0.15"/>
    <row r="5471" ht="28.5" customHeight="1" x14ac:dyDescent="0.15"/>
    <row r="5472" ht="28.5" customHeight="1" x14ac:dyDescent="0.15"/>
    <row r="5473" ht="28.5" customHeight="1" x14ac:dyDescent="0.15"/>
    <row r="5474" ht="28.5" customHeight="1" x14ac:dyDescent="0.15"/>
    <row r="5475" ht="28.5" customHeight="1" x14ac:dyDescent="0.15"/>
    <row r="5476" ht="28.5" customHeight="1" x14ac:dyDescent="0.15"/>
    <row r="5477" ht="28.5" customHeight="1" x14ac:dyDescent="0.15"/>
    <row r="5478" ht="28.5" customHeight="1" x14ac:dyDescent="0.15"/>
    <row r="5479" ht="28.5" customHeight="1" x14ac:dyDescent="0.15"/>
    <row r="5480" ht="28.5" customHeight="1" x14ac:dyDescent="0.15"/>
    <row r="5481" ht="28.5" customHeight="1" x14ac:dyDescent="0.15"/>
    <row r="5482" ht="28.5" customHeight="1" x14ac:dyDescent="0.15"/>
    <row r="5483" ht="28.5" customHeight="1" x14ac:dyDescent="0.15"/>
    <row r="5484" ht="28.5" customHeight="1" x14ac:dyDescent="0.15"/>
    <row r="5485" ht="28.5" customHeight="1" x14ac:dyDescent="0.15"/>
    <row r="5486" ht="28.5" customHeight="1" x14ac:dyDescent="0.15"/>
    <row r="5487" ht="28.5" customHeight="1" x14ac:dyDescent="0.15"/>
    <row r="5488" ht="28.5" customHeight="1" x14ac:dyDescent="0.15"/>
    <row r="5489" ht="28.5" customHeight="1" x14ac:dyDescent="0.15"/>
    <row r="5490" ht="28.5" customHeight="1" x14ac:dyDescent="0.15"/>
    <row r="5491" ht="28.5" customHeight="1" x14ac:dyDescent="0.15"/>
    <row r="5492" ht="28.5" customHeight="1" x14ac:dyDescent="0.15"/>
    <row r="5493" ht="28.5" customHeight="1" x14ac:dyDescent="0.15"/>
    <row r="5494" ht="28.5" customHeight="1" x14ac:dyDescent="0.15"/>
    <row r="5495" ht="28.5" customHeight="1" x14ac:dyDescent="0.15"/>
    <row r="5496" ht="28.5" customHeight="1" x14ac:dyDescent="0.15"/>
    <row r="5497" ht="28.5" customHeight="1" x14ac:dyDescent="0.15"/>
    <row r="5498" ht="28.5" customHeight="1" x14ac:dyDescent="0.15"/>
    <row r="5499" ht="28.5" customHeight="1" x14ac:dyDescent="0.15"/>
    <row r="5500" ht="28.5" customHeight="1" x14ac:dyDescent="0.15"/>
    <row r="5501" ht="28.5" customHeight="1" x14ac:dyDescent="0.15"/>
    <row r="5502" ht="28.5" customHeight="1" x14ac:dyDescent="0.15"/>
    <row r="5503" ht="28.5" customHeight="1" x14ac:dyDescent="0.15"/>
    <row r="5504" ht="28.5" customHeight="1" x14ac:dyDescent="0.15"/>
    <row r="5505" ht="28.5" customHeight="1" x14ac:dyDescent="0.15"/>
    <row r="5506" ht="28.5" customHeight="1" x14ac:dyDescent="0.15"/>
    <row r="5507" ht="28.5" customHeight="1" x14ac:dyDescent="0.15"/>
    <row r="5508" ht="28.5" customHeight="1" x14ac:dyDescent="0.15"/>
    <row r="5509" ht="28.5" customHeight="1" x14ac:dyDescent="0.15"/>
    <row r="5510" ht="28.5" customHeight="1" x14ac:dyDescent="0.15"/>
    <row r="5511" ht="28.5" customHeight="1" x14ac:dyDescent="0.15"/>
    <row r="5512" ht="28.5" customHeight="1" x14ac:dyDescent="0.15"/>
    <row r="5513" ht="28.5" customHeight="1" x14ac:dyDescent="0.15"/>
    <row r="5514" ht="28.5" customHeight="1" x14ac:dyDescent="0.15"/>
    <row r="5515" ht="28.5" customHeight="1" x14ac:dyDescent="0.15"/>
    <row r="5516" ht="28.5" customHeight="1" x14ac:dyDescent="0.15"/>
    <row r="5517" ht="28.5" customHeight="1" x14ac:dyDescent="0.15"/>
    <row r="5518" ht="28.5" customHeight="1" x14ac:dyDescent="0.15"/>
    <row r="5519" ht="28.5" customHeight="1" x14ac:dyDescent="0.15"/>
    <row r="5520" ht="28.5" customHeight="1" x14ac:dyDescent="0.15"/>
    <row r="5521" ht="28.5" customHeight="1" x14ac:dyDescent="0.15"/>
    <row r="5522" ht="28.5" customHeight="1" x14ac:dyDescent="0.15"/>
    <row r="5523" ht="28.5" customHeight="1" x14ac:dyDescent="0.15"/>
    <row r="5524" ht="28.5" customHeight="1" x14ac:dyDescent="0.15"/>
    <row r="5525" ht="28.5" customHeight="1" x14ac:dyDescent="0.15"/>
    <row r="5526" ht="28.5" customHeight="1" x14ac:dyDescent="0.15"/>
    <row r="5527" ht="28.5" customHeight="1" x14ac:dyDescent="0.15"/>
    <row r="5528" ht="28.5" customHeight="1" x14ac:dyDescent="0.15"/>
    <row r="5529" ht="28.5" customHeight="1" x14ac:dyDescent="0.15"/>
    <row r="5530" ht="28.5" customHeight="1" x14ac:dyDescent="0.15"/>
    <row r="5531" ht="28.5" customHeight="1" x14ac:dyDescent="0.15"/>
    <row r="5532" ht="28.5" customHeight="1" x14ac:dyDescent="0.15"/>
    <row r="5533" ht="28.5" customHeight="1" x14ac:dyDescent="0.15"/>
    <row r="5534" ht="28.5" customHeight="1" x14ac:dyDescent="0.15"/>
    <row r="5535" ht="28.5" customHeight="1" x14ac:dyDescent="0.15"/>
    <row r="5536" ht="28.5" customHeight="1" x14ac:dyDescent="0.15"/>
    <row r="5537" ht="28.5" customHeight="1" x14ac:dyDescent="0.15"/>
    <row r="5538" ht="28.5" customHeight="1" x14ac:dyDescent="0.15"/>
    <row r="5539" ht="28.5" customHeight="1" x14ac:dyDescent="0.15"/>
    <row r="5540" ht="28.5" customHeight="1" x14ac:dyDescent="0.15"/>
    <row r="5541" ht="28.5" customHeight="1" x14ac:dyDescent="0.15"/>
    <row r="5542" ht="28.5" customHeight="1" x14ac:dyDescent="0.15"/>
    <row r="5543" ht="28.5" customHeight="1" x14ac:dyDescent="0.15"/>
    <row r="5544" ht="28.5" customHeight="1" x14ac:dyDescent="0.15"/>
    <row r="5545" ht="28.5" customHeight="1" x14ac:dyDescent="0.15"/>
    <row r="5546" ht="28.5" customHeight="1" x14ac:dyDescent="0.15"/>
    <row r="5547" ht="28.5" customHeight="1" x14ac:dyDescent="0.15"/>
    <row r="5548" ht="28.5" customHeight="1" x14ac:dyDescent="0.15"/>
    <row r="5549" ht="28.5" customHeight="1" x14ac:dyDescent="0.15"/>
    <row r="5550" ht="28.5" customHeight="1" x14ac:dyDescent="0.15"/>
    <row r="5551" ht="28.5" customHeight="1" x14ac:dyDescent="0.15"/>
    <row r="5552" ht="28.5" customHeight="1" x14ac:dyDescent="0.15"/>
    <row r="5553" ht="28.5" customHeight="1" x14ac:dyDescent="0.15"/>
    <row r="5554" ht="28.5" customHeight="1" x14ac:dyDescent="0.15"/>
    <row r="5555" ht="28.5" customHeight="1" x14ac:dyDescent="0.15"/>
    <row r="5556" ht="28.5" customHeight="1" x14ac:dyDescent="0.15"/>
    <row r="5557" ht="28.5" customHeight="1" x14ac:dyDescent="0.15"/>
    <row r="5558" ht="28.5" customHeight="1" x14ac:dyDescent="0.15"/>
    <row r="5559" ht="28.5" customHeight="1" x14ac:dyDescent="0.15"/>
    <row r="5560" ht="28.5" customHeight="1" x14ac:dyDescent="0.15"/>
    <row r="5561" ht="28.5" customHeight="1" x14ac:dyDescent="0.15"/>
    <row r="5562" ht="28.5" customHeight="1" x14ac:dyDescent="0.15"/>
    <row r="5563" ht="28.5" customHeight="1" x14ac:dyDescent="0.15"/>
    <row r="5564" ht="28.5" customHeight="1" x14ac:dyDescent="0.15"/>
    <row r="5565" ht="28.5" customHeight="1" x14ac:dyDescent="0.15"/>
    <row r="5566" ht="28.5" customHeight="1" x14ac:dyDescent="0.15"/>
    <row r="5567" ht="28.5" customHeight="1" x14ac:dyDescent="0.15"/>
    <row r="5568" ht="28.5" customHeight="1" x14ac:dyDescent="0.15"/>
    <row r="5569" ht="28.5" customHeight="1" x14ac:dyDescent="0.15"/>
    <row r="5570" ht="28.5" customHeight="1" x14ac:dyDescent="0.15"/>
    <row r="5571" ht="28.5" customHeight="1" x14ac:dyDescent="0.15"/>
    <row r="5572" ht="28.5" customHeight="1" x14ac:dyDescent="0.15"/>
    <row r="5573" ht="28.5" customHeight="1" x14ac:dyDescent="0.15"/>
    <row r="5574" ht="28.5" customHeight="1" x14ac:dyDescent="0.15"/>
    <row r="5575" ht="28.5" customHeight="1" x14ac:dyDescent="0.15"/>
    <row r="5576" ht="28.5" customHeight="1" x14ac:dyDescent="0.15"/>
    <row r="5577" ht="28.5" customHeight="1" x14ac:dyDescent="0.15"/>
    <row r="5578" ht="28.5" customHeight="1" x14ac:dyDescent="0.15"/>
    <row r="5579" ht="28.5" customHeight="1" x14ac:dyDescent="0.15"/>
    <row r="5580" ht="28.5" customHeight="1" x14ac:dyDescent="0.15"/>
    <row r="5581" ht="28.5" customHeight="1" x14ac:dyDescent="0.15"/>
    <row r="5582" ht="28.5" customHeight="1" x14ac:dyDescent="0.15"/>
    <row r="5583" ht="28.5" customHeight="1" x14ac:dyDescent="0.15"/>
    <row r="5584" ht="28.5" customHeight="1" x14ac:dyDescent="0.15"/>
    <row r="5585" ht="28.5" customHeight="1" x14ac:dyDescent="0.15"/>
    <row r="5586" ht="28.5" customHeight="1" x14ac:dyDescent="0.15"/>
    <row r="5587" ht="28.5" customHeight="1" x14ac:dyDescent="0.15"/>
    <row r="5588" ht="28.5" customHeight="1" x14ac:dyDescent="0.15"/>
    <row r="5589" ht="28.5" customHeight="1" x14ac:dyDescent="0.15"/>
    <row r="5590" ht="28.5" customHeight="1" x14ac:dyDescent="0.15"/>
    <row r="5591" ht="28.5" customHeight="1" x14ac:dyDescent="0.15"/>
    <row r="5592" ht="28.5" customHeight="1" x14ac:dyDescent="0.15"/>
    <row r="5593" ht="28.5" customHeight="1" x14ac:dyDescent="0.15"/>
    <row r="5594" ht="28.5" customHeight="1" x14ac:dyDescent="0.15"/>
    <row r="5595" ht="28.5" customHeight="1" x14ac:dyDescent="0.15"/>
    <row r="5596" ht="28.5" customHeight="1" x14ac:dyDescent="0.15"/>
    <row r="5597" ht="28.5" customHeight="1" x14ac:dyDescent="0.15"/>
    <row r="5598" ht="28.5" customHeight="1" x14ac:dyDescent="0.15"/>
    <row r="5599" ht="28.5" customHeight="1" x14ac:dyDescent="0.15"/>
    <row r="5600" ht="28.5" customHeight="1" x14ac:dyDescent="0.15"/>
    <row r="5601" ht="28.5" customHeight="1" x14ac:dyDescent="0.15"/>
    <row r="5602" ht="28.5" customHeight="1" x14ac:dyDescent="0.15"/>
    <row r="5603" ht="28.5" customHeight="1" x14ac:dyDescent="0.15"/>
    <row r="5604" ht="28.5" customHeight="1" x14ac:dyDescent="0.15"/>
    <row r="5605" ht="28.5" customHeight="1" x14ac:dyDescent="0.15"/>
    <row r="5606" ht="28.5" customHeight="1" x14ac:dyDescent="0.15"/>
    <row r="5607" ht="28.5" customHeight="1" x14ac:dyDescent="0.15"/>
    <row r="5608" ht="28.5" customHeight="1" x14ac:dyDescent="0.15"/>
    <row r="5609" ht="28.5" customHeight="1" x14ac:dyDescent="0.15"/>
    <row r="5610" ht="28.5" customHeight="1" x14ac:dyDescent="0.15"/>
    <row r="5611" ht="28.5" customHeight="1" x14ac:dyDescent="0.15"/>
    <row r="5612" ht="28.5" customHeight="1" x14ac:dyDescent="0.15"/>
    <row r="5613" ht="28.5" customHeight="1" x14ac:dyDescent="0.15"/>
    <row r="5614" ht="28.5" customHeight="1" x14ac:dyDescent="0.15"/>
    <row r="5615" ht="28.5" customHeight="1" x14ac:dyDescent="0.15"/>
    <row r="5616" ht="28.5" customHeight="1" x14ac:dyDescent="0.15"/>
    <row r="5617" ht="28.5" customHeight="1" x14ac:dyDescent="0.15"/>
    <row r="5618" ht="28.5" customHeight="1" x14ac:dyDescent="0.15"/>
    <row r="5619" ht="28.5" customHeight="1" x14ac:dyDescent="0.15"/>
    <row r="5620" ht="28.5" customHeight="1" x14ac:dyDescent="0.15"/>
    <row r="5621" ht="28.5" customHeight="1" x14ac:dyDescent="0.15"/>
    <row r="5622" ht="28.5" customHeight="1" x14ac:dyDescent="0.15"/>
    <row r="5623" ht="28.5" customHeight="1" x14ac:dyDescent="0.15"/>
    <row r="5624" ht="28.5" customHeight="1" x14ac:dyDescent="0.15"/>
    <row r="5625" ht="28.5" customHeight="1" x14ac:dyDescent="0.15"/>
    <row r="5626" ht="28.5" customHeight="1" x14ac:dyDescent="0.15"/>
    <row r="5627" ht="28.5" customHeight="1" x14ac:dyDescent="0.15"/>
    <row r="5628" ht="28.5" customHeight="1" x14ac:dyDescent="0.15"/>
    <row r="5629" ht="28.5" customHeight="1" x14ac:dyDescent="0.15"/>
    <row r="5630" ht="28.5" customHeight="1" x14ac:dyDescent="0.15"/>
    <row r="5631" ht="28.5" customHeight="1" x14ac:dyDescent="0.15"/>
    <row r="5632" ht="28.5" customHeight="1" x14ac:dyDescent="0.15"/>
    <row r="5633" ht="28.5" customHeight="1" x14ac:dyDescent="0.15"/>
    <row r="5634" ht="28.5" customHeight="1" x14ac:dyDescent="0.15"/>
    <row r="5635" ht="28.5" customHeight="1" x14ac:dyDescent="0.15"/>
    <row r="5636" ht="28.5" customHeight="1" x14ac:dyDescent="0.15"/>
    <row r="5637" ht="28.5" customHeight="1" x14ac:dyDescent="0.15"/>
    <row r="5638" ht="28.5" customHeight="1" x14ac:dyDescent="0.15"/>
    <row r="5639" ht="28.5" customHeight="1" x14ac:dyDescent="0.15"/>
    <row r="5640" ht="28.5" customHeight="1" x14ac:dyDescent="0.15"/>
    <row r="5641" ht="28.5" customHeight="1" x14ac:dyDescent="0.15"/>
    <row r="5642" ht="28.5" customHeight="1" x14ac:dyDescent="0.15"/>
    <row r="5643" ht="28.5" customHeight="1" x14ac:dyDescent="0.15"/>
    <row r="5644" ht="28.5" customHeight="1" x14ac:dyDescent="0.15"/>
    <row r="5645" ht="28.5" customHeight="1" x14ac:dyDescent="0.15"/>
    <row r="5646" ht="28.5" customHeight="1" x14ac:dyDescent="0.15"/>
    <row r="5647" ht="28.5" customHeight="1" x14ac:dyDescent="0.15"/>
    <row r="5648" ht="28.5" customHeight="1" x14ac:dyDescent="0.15"/>
    <row r="5649" ht="28.5" customHeight="1" x14ac:dyDescent="0.15"/>
    <row r="5650" ht="28.5" customHeight="1" x14ac:dyDescent="0.15"/>
    <row r="5651" ht="28.5" customHeight="1" x14ac:dyDescent="0.15"/>
    <row r="5652" ht="28.5" customHeight="1" x14ac:dyDescent="0.15"/>
    <row r="5653" ht="28.5" customHeight="1" x14ac:dyDescent="0.15"/>
    <row r="5654" ht="28.5" customHeight="1" x14ac:dyDescent="0.15"/>
    <row r="5655" ht="28.5" customHeight="1" x14ac:dyDescent="0.15"/>
    <row r="5656" ht="28.5" customHeight="1" x14ac:dyDescent="0.15"/>
    <row r="5657" ht="28.5" customHeight="1" x14ac:dyDescent="0.15"/>
    <row r="5658" ht="28.5" customHeight="1" x14ac:dyDescent="0.15"/>
    <row r="5659" ht="28.5" customHeight="1" x14ac:dyDescent="0.15"/>
    <row r="5660" ht="28.5" customHeight="1" x14ac:dyDescent="0.15"/>
    <row r="5661" ht="28.5" customHeight="1" x14ac:dyDescent="0.15"/>
    <row r="5662" ht="28.5" customHeight="1" x14ac:dyDescent="0.15"/>
    <row r="5663" ht="28.5" customHeight="1" x14ac:dyDescent="0.15"/>
    <row r="5664" ht="28.5" customHeight="1" x14ac:dyDescent="0.15"/>
    <row r="5665" ht="28.5" customHeight="1" x14ac:dyDescent="0.15"/>
    <row r="5666" ht="28.5" customHeight="1" x14ac:dyDescent="0.15"/>
    <row r="5667" ht="28.5" customHeight="1" x14ac:dyDescent="0.15"/>
    <row r="5668" ht="28.5" customHeight="1" x14ac:dyDescent="0.15"/>
    <row r="5669" ht="28.5" customHeight="1" x14ac:dyDescent="0.15"/>
    <row r="5670" ht="28.5" customHeight="1" x14ac:dyDescent="0.15"/>
    <row r="5671" ht="28.5" customHeight="1" x14ac:dyDescent="0.15"/>
    <row r="5672" ht="28.5" customHeight="1" x14ac:dyDescent="0.15"/>
    <row r="5673" ht="28.5" customHeight="1" x14ac:dyDescent="0.15"/>
    <row r="5674" ht="28.5" customHeight="1" x14ac:dyDescent="0.15"/>
    <row r="5675" ht="28.5" customHeight="1" x14ac:dyDescent="0.15"/>
    <row r="5676" ht="28.5" customHeight="1" x14ac:dyDescent="0.15"/>
    <row r="5677" ht="28.5" customHeight="1" x14ac:dyDescent="0.15"/>
    <row r="5678" ht="28.5" customHeight="1" x14ac:dyDescent="0.15"/>
    <row r="5679" ht="28.5" customHeight="1" x14ac:dyDescent="0.15"/>
    <row r="5680" ht="28.5" customHeight="1" x14ac:dyDescent="0.15"/>
    <row r="5681" ht="28.5" customHeight="1" x14ac:dyDescent="0.15"/>
    <row r="5682" ht="28.5" customHeight="1" x14ac:dyDescent="0.15"/>
    <row r="5683" ht="28.5" customHeight="1" x14ac:dyDescent="0.15"/>
    <row r="5684" ht="28.5" customHeight="1" x14ac:dyDescent="0.15"/>
    <row r="5685" ht="28.5" customHeight="1" x14ac:dyDescent="0.15"/>
    <row r="5686" ht="28.5" customHeight="1" x14ac:dyDescent="0.15"/>
    <row r="5687" ht="28.5" customHeight="1" x14ac:dyDescent="0.15"/>
    <row r="5688" ht="28.5" customHeight="1" x14ac:dyDescent="0.15"/>
    <row r="5689" ht="28.5" customHeight="1" x14ac:dyDescent="0.15"/>
    <row r="5690" ht="28.5" customHeight="1" x14ac:dyDescent="0.15"/>
    <row r="5691" ht="28.5" customHeight="1" x14ac:dyDescent="0.15"/>
    <row r="5692" ht="28.5" customHeight="1" x14ac:dyDescent="0.15"/>
    <row r="5693" ht="28.5" customHeight="1" x14ac:dyDescent="0.15"/>
    <row r="5694" ht="28.5" customHeight="1" x14ac:dyDescent="0.15"/>
    <row r="5695" ht="28.5" customHeight="1" x14ac:dyDescent="0.15"/>
    <row r="5696" ht="28.5" customHeight="1" x14ac:dyDescent="0.15"/>
    <row r="5697" ht="28.5" customHeight="1" x14ac:dyDescent="0.15"/>
    <row r="5698" ht="28.5" customHeight="1" x14ac:dyDescent="0.15"/>
    <row r="5699" ht="28.5" customHeight="1" x14ac:dyDescent="0.15"/>
    <row r="5700" ht="28.5" customHeight="1" x14ac:dyDescent="0.15"/>
    <row r="5701" ht="28.5" customHeight="1" x14ac:dyDescent="0.15"/>
    <row r="5702" ht="28.5" customHeight="1" x14ac:dyDescent="0.15"/>
    <row r="5703" ht="28.5" customHeight="1" x14ac:dyDescent="0.15"/>
    <row r="5704" ht="28.5" customHeight="1" x14ac:dyDescent="0.15"/>
    <row r="5705" ht="28.5" customHeight="1" x14ac:dyDescent="0.15"/>
    <row r="5706" ht="28.5" customHeight="1" x14ac:dyDescent="0.15"/>
    <row r="5707" ht="28.5" customHeight="1" x14ac:dyDescent="0.15"/>
    <row r="5708" ht="28.5" customHeight="1" x14ac:dyDescent="0.15"/>
    <row r="5709" ht="28.5" customHeight="1" x14ac:dyDescent="0.15"/>
    <row r="5710" ht="28.5" customHeight="1" x14ac:dyDescent="0.15"/>
    <row r="5711" ht="28.5" customHeight="1" x14ac:dyDescent="0.15"/>
    <row r="5712" ht="28.5" customHeight="1" x14ac:dyDescent="0.15"/>
    <row r="5713" ht="28.5" customHeight="1" x14ac:dyDescent="0.15"/>
    <row r="5714" ht="28.5" customHeight="1" x14ac:dyDescent="0.15"/>
    <row r="5715" ht="28.5" customHeight="1" x14ac:dyDescent="0.15"/>
    <row r="5716" ht="28.5" customHeight="1" x14ac:dyDescent="0.15"/>
    <row r="5717" ht="28.5" customHeight="1" x14ac:dyDescent="0.15"/>
    <row r="5718" ht="28.5" customHeight="1" x14ac:dyDescent="0.15"/>
    <row r="5719" ht="28.5" customHeight="1" x14ac:dyDescent="0.15"/>
    <row r="5720" ht="28.5" customHeight="1" x14ac:dyDescent="0.15"/>
    <row r="5721" ht="28.5" customHeight="1" x14ac:dyDescent="0.15"/>
    <row r="5722" ht="28.5" customHeight="1" x14ac:dyDescent="0.15"/>
    <row r="5723" ht="28.5" customHeight="1" x14ac:dyDescent="0.15"/>
    <row r="5724" ht="28.5" customHeight="1" x14ac:dyDescent="0.15"/>
    <row r="5725" ht="28.5" customHeight="1" x14ac:dyDescent="0.15"/>
    <row r="5726" ht="28.5" customHeight="1" x14ac:dyDescent="0.15"/>
    <row r="5727" ht="28.5" customHeight="1" x14ac:dyDescent="0.15"/>
    <row r="5728" ht="28.5" customHeight="1" x14ac:dyDescent="0.15"/>
    <row r="5729" ht="28.5" customHeight="1" x14ac:dyDescent="0.15"/>
    <row r="5730" ht="28.5" customHeight="1" x14ac:dyDescent="0.15"/>
    <row r="5731" ht="28.5" customHeight="1" x14ac:dyDescent="0.15"/>
    <row r="5732" ht="28.5" customHeight="1" x14ac:dyDescent="0.15"/>
    <row r="5733" ht="28.5" customHeight="1" x14ac:dyDescent="0.15"/>
    <row r="5734" ht="28.5" customHeight="1" x14ac:dyDescent="0.15"/>
    <row r="5735" ht="28.5" customHeight="1" x14ac:dyDescent="0.15"/>
    <row r="5736" ht="28.5" customHeight="1" x14ac:dyDescent="0.15"/>
    <row r="5737" ht="28.5" customHeight="1" x14ac:dyDescent="0.15"/>
    <row r="5738" ht="28.5" customHeight="1" x14ac:dyDescent="0.15"/>
    <row r="5739" ht="28.5" customHeight="1" x14ac:dyDescent="0.15"/>
    <row r="5740" ht="28.5" customHeight="1" x14ac:dyDescent="0.15"/>
    <row r="5741" ht="28.5" customHeight="1" x14ac:dyDescent="0.15"/>
    <row r="5742" ht="28.5" customHeight="1" x14ac:dyDescent="0.15"/>
    <row r="5743" ht="28.5" customHeight="1" x14ac:dyDescent="0.15"/>
    <row r="5744" ht="28.5" customHeight="1" x14ac:dyDescent="0.15"/>
    <row r="5745" ht="28.5" customHeight="1" x14ac:dyDescent="0.15"/>
    <row r="5746" ht="28.5" customHeight="1" x14ac:dyDescent="0.15"/>
    <row r="5747" ht="28.5" customHeight="1" x14ac:dyDescent="0.15"/>
    <row r="5748" ht="28.5" customHeight="1" x14ac:dyDescent="0.15"/>
    <row r="5749" ht="28.5" customHeight="1" x14ac:dyDescent="0.15"/>
    <row r="5750" ht="28.5" customHeight="1" x14ac:dyDescent="0.15"/>
    <row r="5751" ht="28.5" customHeight="1" x14ac:dyDescent="0.15"/>
    <row r="5752" ht="28.5" customHeight="1" x14ac:dyDescent="0.15"/>
    <row r="5753" ht="28.5" customHeight="1" x14ac:dyDescent="0.15"/>
    <row r="5754" ht="28.5" customHeight="1" x14ac:dyDescent="0.15"/>
    <row r="5755" ht="28.5" customHeight="1" x14ac:dyDescent="0.15"/>
    <row r="5756" ht="28.5" customHeight="1" x14ac:dyDescent="0.15"/>
    <row r="5757" ht="28.5" customHeight="1" x14ac:dyDescent="0.15"/>
    <row r="5758" ht="28.5" customHeight="1" x14ac:dyDescent="0.15"/>
    <row r="5759" ht="28.5" customHeight="1" x14ac:dyDescent="0.15"/>
    <row r="5760" ht="28.5" customHeight="1" x14ac:dyDescent="0.15"/>
    <row r="5761" ht="28.5" customHeight="1" x14ac:dyDescent="0.15"/>
    <row r="5762" ht="28.5" customHeight="1" x14ac:dyDescent="0.15"/>
    <row r="5763" ht="28.5" customHeight="1" x14ac:dyDescent="0.15"/>
    <row r="5764" ht="28.5" customHeight="1" x14ac:dyDescent="0.15"/>
    <row r="5765" ht="28.5" customHeight="1" x14ac:dyDescent="0.15"/>
    <row r="5766" ht="28.5" customHeight="1" x14ac:dyDescent="0.15"/>
    <row r="5767" ht="28.5" customHeight="1" x14ac:dyDescent="0.15"/>
    <row r="5768" ht="28.5" customHeight="1" x14ac:dyDescent="0.15"/>
    <row r="5769" ht="28.5" customHeight="1" x14ac:dyDescent="0.15"/>
    <row r="5770" ht="28.5" customHeight="1" x14ac:dyDescent="0.15"/>
    <row r="5771" ht="28.5" customHeight="1" x14ac:dyDescent="0.15"/>
    <row r="5772" ht="28.5" customHeight="1" x14ac:dyDescent="0.15"/>
    <row r="5773" ht="28.5" customHeight="1" x14ac:dyDescent="0.15"/>
    <row r="5774" ht="28.5" customHeight="1" x14ac:dyDescent="0.15"/>
    <row r="5775" ht="28.5" customHeight="1" x14ac:dyDescent="0.15"/>
    <row r="5776" ht="28.5" customHeight="1" x14ac:dyDescent="0.15"/>
    <row r="5777" ht="28.5" customHeight="1" x14ac:dyDescent="0.15"/>
    <row r="5778" ht="28.5" customHeight="1" x14ac:dyDescent="0.15"/>
    <row r="5779" ht="28.5" customHeight="1" x14ac:dyDescent="0.15"/>
    <row r="5780" ht="28.5" customHeight="1" x14ac:dyDescent="0.15"/>
    <row r="5781" ht="28.5" customHeight="1" x14ac:dyDescent="0.15"/>
    <row r="5782" ht="28.5" customHeight="1" x14ac:dyDescent="0.15"/>
    <row r="5783" ht="28.5" customHeight="1" x14ac:dyDescent="0.15"/>
    <row r="5784" ht="28.5" customHeight="1" x14ac:dyDescent="0.15"/>
    <row r="5785" ht="28.5" customHeight="1" x14ac:dyDescent="0.15"/>
    <row r="5786" ht="28.5" customHeight="1" x14ac:dyDescent="0.15"/>
    <row r="5787" ht="28.5" customHeight="1" x14ac:dyDescent="0.15"/>
    <row r="5788" ht="28.5" customHeight="1" x14ac:dyDescent="0.15"/>
    <row r="5789" ht="28.5" customHeight="1" x14ac:dyDescent="0.15"/>
    <row r="5790" ht="28.5" customHeight="1" x14ac:dyDescent="0.15"/>
    <row r="5791" ht="28.5" customHeight="1" x14ac:dyDescent="0.15"/>
    <row r="5792" ht="28.5" customHeight="1" x14ac:dyDescent="0.15"/>
    <row r="5793" ht="28.5" customHeight="1" x14ac:dyDescent="0.15"/>
    <row r="5794" ht="28.5" customHeight="1" x14ac:dyDescent="0.15"/>
    <row r="5795" ht="28.5" customHeight="1" x14ac:dyDescent="0.15"/>
    <row r="5796" ht="28.5" customHeight="1" x14ac:dyDescent="0.15"/>
    <row r="5797" ht="28.5" customHeight="1" x14ac:dyDescent="0.15"/>
    <row r="5798" ht="28.5" customHeight="1" x14ac:dyDescent="0.15"/>
    <row r="5799" ht="28.5" customHeight="1" x14ac:dyDescent="0.15"/>
    <row r="5800" ht="28.5" customHeight="1" x14ac:dyDescent="0.15"/>
    <row r="5801" ht="28.5" customHeight="1" x14ac:dyDescent="0.15"/>
    <row r="5802" ht="28.5" customHeight="1" x14ac:dyDescent="0.15"/>
    <row r="5803" ht="28.5" customHeight="1" x14ac:dyDescent="0.15"/>
    <row r="5804" ht="28.5" customHeight="1" x14ac:dyDescent="0.15"/>
    <row r="5805" ht="28.5" customHeight="1" x14ac:dyDescent="0.15"/>
    <row r="5806" ht="28.5" customHeight="1" x14ac:dyDescent="0.15"/>
    <row r="5807" ht="28.5" customHeight="1" x14ac:dyDescent="0.15"/>
    <row r="5808" ht="28.5" customHeight="1" x14ac:dyDescent="0.15"/>
    <row r="5809" ht="28.5" customHeight="1" x14ac:dyDescent="0.15"/>
    <row r="5810" ht="28.5" customHeight="1" x14ac:dyDescent="0.15"/>
    <row r="5811" ht="28.5" customHeight="1" x14ac:dyDescent="0.15"/>
    <row r="5812" ht="28.5" customHeight="1" x14ac:dyDescent="0.15"/>
    <row r="5813" ht="28.5" customHeight="1" x14ac:dyDescent="0.15"/>
    <row r="5814" ht="28.5" customHeight="1" x14ac:dyDescent="0.15"/>
    <row r="5815" ht="28.5" customHeight="1" x14ac:dyDescent="0.15"/>
    <row r="5816" ht="28.5" customHeight="1" x14ac:dyDescent="0.15"/>
    <row r="5817" ht="28.5" customHeight="1" x14ac:dyDescent="0.15"/>
    <row r="5818" ht="28.5" customHeight="1" x14ac:dyDescent="0.15"/>
    <row r="5819" ht="28.5" customHeight="1" x14ac:dyDescent="0.15"/>
    <row r="5820" ht="28.5" customHeight="1" x14ac:dyDescent="0.15"/>
    <row r="5821" ht="28.5" customHeight="1" x14ac:dyDescent="0.15"/>
    <row r="5822" ht="28.5" customHeight="1" x14ac:dyDescent="0.15"/>
    <row r="5823" ht="28.5" customHeight="1" x14ac:dyDescent="0.15"/>
    <row r="5824" ht="28.5" customHeight="1" x14ac:dyDescent="0.15"/>
    <row r="5825" ht="28.5" customHeight="1" x14ac:dyDescent="0.15"/>
    <row r="5826" ht="28.5" customHeight="1" x14ac:dyDescent="0.15"/>
    <row r="5827" ht="28.5" customHeight="1" x14ac:dyDescent="0.15"/>
    <row r="5828" ht="28.5" customHeight="1" x14ac:dyDescent="0.15"/>
    <row r="5829" ht="28.5" customHeight="1" x14ac:dyDescent="0.15"/>
    <row r="5830" ht="28.5" customHeight="1" x14ac:dyDescent="0.15"/>
    <row r="5831" ht="28.5" customHeight="1" x14ac:dyDescent="0.15"/>
    <row r="5832" ht="28.5" customHeight="1" x14ac:dyDescent="0.15"/>
    <row r="5833" ht="28.5" customHeight="1" x14ac:dyDescent="0.15"/>
    <row r="5834" ht="28.5" customHeight="1" x14ac:dyDescent="0.15"/>
    <row r="5835" ht="28.5" customHeight="1" x14ac:dyDescent="0.15"/>
    <row r="5836" ht="28.5" customHeight="1" x14ac:dyDescent="0.15"/>
    <row r="5837" ht="28.5" customHeight="1" x14ac:dyDescent="0.15"/>
    <row r="5838" ht="28.5" customHeight="1" x14ac:dyDescent="0.15"/>
    <row r="5839" ht="28.5" customHeight="1" x14ac:dyDescent="0.15"/>
    <row r="5840" ht="28.5" customHeight="1" x14ac:dyDescent="0.15"/>
    <row r="5841" ht="28.5" customHeight="1" x14ac:dyDescent="0.15"/>
    <row r="5842" ht="28.5" customHeight="1" x14ac:dyDescent="0.15"/>
    <row r="5843" ht="28.5" customHeight="1" x14ac:dyDescent="0.15"/>
    <row r="5844" ht="28.5" customHeight="1" x14ac:dyDescent="0.15"/>
    <row r="5845" ht="28.5" customHeight="1" x14ac:dyDescent="0.15"/>
    <row r="5846" ht="28.5" customHeight="1" x14ac:dyDescent="0.15"/>
    <row r="5847" ht="28.5" customHeight="1" x14ac:dyDescent="0.15"/>
    <row r="5848" ht="28.5" customHeight="1" x14ac:dyDescent="0.15"/>
    <row r="5849" ht="28.5" customHeight="1" x14ac:dyDescent="0.15"/>
    <row r="5850" ht="28.5" customHeight="1" x14ac:dyDescent="0.15"/>
    <row r="5851" ht="28.5" customHeight="1" x14ac:dyDescent="0.15"/>
    <row r="5852" ht="28.5" customHeight="1" x14ac:dyDescent="0.15"/>
    <row r="5853" ht="28.5" customHeight="1" x14ac:dyDescent="0.15"/>
    <row r="5854" ht="28.5" customHeight="1" x14ac:dyDescent="0.15"/>
    <row r="5855" ht="28.5" customHeight="1" x14ac:dyDescent="0.15"/>
    <row r="5856" ht="28.5" customHeight="1" x14ac:dyDescent="0.15"/>
    <row r="5857" ht="28.5" customHeight="1" x14ac:dyDescent="0.15"/>
    <row r="5858" ht="28.5" customHeight="1" x14ac:dyDescent="0.15"/>
    <row r="5859" ht="28.5" customHeight="1" x14ac:dyDescent="0.15"/>
    <row r="5860" ht="28.5" customHeight="1" x14ac:dyDescent="0.15"/>
    <row r="5861" ht="28.5" customHeight="1" x14ac:dyDescent="0.15"/>
    <row r="5862" ht="28.5" customHeight="1" x14ac:dyDescent="0.15"/>
    <row r="5863" ht="28.5" customHeight="1" x14ac:dyDescent="0.15"/>
    <row r="5864" ht="28.5" customHeight="1" x14ac:dyDescent="0.15"/>
    <row r="5865" ht="28.5" customHeight="1" x14ac:dyDescent="0.15"/>
    <row r="5866" ht="28.5" customHeight="1" x14ac:dyDescent="0.15"/>
    <row r="5867" ht="28.5" customHeight="1" x14ac:dyDescent="0.15"/>
    <row r="5868" ht="28.5" customHeight="1" x14ac:dyDescent="0.15"/>
    <row r="5869" ht="28.5" customHeight="1" x14ac:dyDescent="0.15"/>
    <row r="5870" ht="28.5" customHeight="1" x14ac:dyDescent="0.15"/>
    <row r="5871" ht="28.5" customHeight="1" x14ac:dyDescent="0.15"/>
    <row r="5872" ht="28.5" customHeight="1" x14ac:dyDescent="0.15"/>
    <row r="5873" ht="28.5" customHeight="1" x14ac:dyDescent="0.15"/>
    <row r="5874" ht="28.5" customHeight="1" x14ac:dyDescent="0.15"/>
    <row r="5875" ht="28.5" customHeight="1" x14ac:dyDescent="0.15"/>
    <row r="5876" ht="28.5" customHeight="1" x14ac:dyDescent="0.15"/>
    <row r="5877" ht="28.5" customHeight="1" x14ac:dyDescent="0.15"/>
    <row r="5878" ht="28.5" customHeight="1" x14ac:dyDescent="0.15"/>
    <row r="5879" ht="28.5" customHeight="1" x14ac:dyDescent="0.15"/>
    <row r="5880" ht="28.5" customHeight="1" x14ac:dyDescent="0.15"/>
    <row r="5881" ht="28.5" customHeight="1" x14ac:dyDescent="0.15"/>
    <row r="5882" ht="28.5" customHeight="1" x14ac:dyDescent="0.15"/>
    <row r="5883" ht="28.5" customHeight="1" x14ac:dyDescent="0.15"/>
    <row r="5884" ht="28.5" customHeight="1" x14ac:dyDescent="0.15"/>
    <row r="5885" ht="28.5" customHeight="1" x14ac:dyDescent="0.15"/>
    <row r="5886" ht="28.5" customHeight="1" x14ac:dyDescent="0.15"/>
    <row r="5887" ht="28.5" customHeight="1" x14ac:dyDescent="0.15"/>
    <row r="5888" ht="28.5" customHeight="1" x14ac:dyDescent="0.15"/>
    <row r="5889" ht="28.5" customHeight="1" x14ac:dyDescent="0.15"/>
    <row r="5890" ht="28.5" customHeight="1" x14ac:dyDescent="0.15"/>
    <row r="5891" ht="28.5" customHeight="1" x14ac:dyDescent="0.15"/>
    <row r="5892" ht="28.5" customHeight="1" x14ac:dyDescent="0.15"/>
    <row r="5893" ht="28.5" customHeight="1" x14ac:dyDescent="0.15"/>
    <row r="5894" ht="28.5" customHeight="1" x14ac:dyDescent="0.15"/>
    <row r="5895" ht="28.5" customHeight="1" x14ac:dyDescent="0.15"/>
    <row r="5896" ht="28.5" customHeight="1" x14ac:dyDescent="0.15"/>
    <row r="5897" ht="28.5" customHeight="1" x14ac:dyDescent="0.15"/>
    <row r="5898" ht="28.5" customHeight="1" x14ac:dyDescent="0.15"/>
    <row r="5899" ht="28.5" customHeight="1" x14ac:dyDescent="0.15"/>
    <row r="5900" ht="28.5" customHeight="1" x14ac:dyDescent="0.15"/>
    <row r="5901" ht="28.5" customHeight="1" x14ac:dyDescent="0.15"/>
    <row r="5902" ht="28.5" customHeight="1" x14ac:dyDescent="0.15"/>
    <row r="5903" ht="28.5" customHeight="1" x14ac:dyDescent="0.15"/>
    <row r="5904" ht="28.5" customHeight="1" x14ac:dyDescent="0.15"/>
    <row r="5905" ht="28.5" customHeight="1" x14ac:dyDescent="0.15"/>
    <row r="5906" ht="28.5" customHeight="1" x14ac:dyDescent="0.15"/>
    <row r="5907" ht="28.5" customHeight="1" x14ac:dyDescent="0.15"/>
    <row r="5908" ht="28.5" customHeight="1" x14ac:dyDescent="0.15"/>
    <row r="5909" ht="28.5" customHeight="1" x14ac:dyDescent="0.15"/>
    <row r="5910" ht="28.5" customHeight="1" x14ac:dyDescent="0.15"/>
    <row r="5911" ht="28.5" customHeight="1" x14ac:dyDescent="0.15"/>
    <row r="5912" ht="28.5" customHeight="1" x14ac:dyDescent="0.15"/>
    <row r="5913" ht="28.5" customHeight="1" x14ac:dyDescent="0.15"/>
    <row r="5914" ht="28.5" customHeight="1" x14ac:dyDescent="0.15"/>
    <row r="5915" ht="28.5" customHeight="1" x14ac:dyDescent="0.15"/>
    <row r="5916" ht="28.5" customHeight="1" x14ac:dyDescent="0.15"/>
    <row r="5917" ht="28.5" customHeight="1" x14ac:dyDescent="0.15"/>
    <row r="5918" ht="28.5" customHeight="1" x14ac:dyDescent="0.15"/>
    <row r="5919" ht="28.5" customHeight="1" x14ac:dyDescent="0.15"/>
    <row r="5920" ht="28.5" customHeight="1" x14ac:dyDescent="0.15"/>
    <row r="5921" ht="28.5" customHeight="1" x14ac:dyDescent="0.15"/>
    <row r="5922" ht="28.5" customHeight="1" x14ac:dyDescent="0.15"/>
    <row r="5923" ht="28.5" customHeight="1" x14ac:dyDescent="0.15"/>
    <row r="5924" ht="28.5" customHeight="1" x14ac:dyDescent="0.15"/>
    <row r="5925" ht="28.5" customHeight="1" x14ac:dyDescent="0.15"/>
    <row r="5926" ht="28.5" customHeight="1" x14ac:dyDescent="0.15"/>
    <row r="5927" ht="28.5" customHeight="1" x14ac:dyDescent="0.15"/>
    <row r="5928" ht="28.5" customHeight="1" x14ac:dyDescent="0.15"/>
    <row r="5929" ht="28.5" customHeight="1" x14ac:dyDescent="0.15"/>
    <row r="5930" ht="28.5" customHeight="1" x14ac:dyDescent="0.15"/>
    <row r="5931" ht="28.5" customHeight="1" x14ac:dyDescent="0.15"/>
    <row r="5932" ht="28.5" customHeight="1" x14ac:dyDescent="0.15"/>
    <row r="5933" ht="28.5" customHeight="1" x14ac:dyDescent="0.15"/>
    <row r="5934" ht="28.5" customHeight="1" x14ac:dyDescent="0.15"/>
    <row r="5935" ht="28.5" customHeight="1" x14ac:dyDescent="0.15"/>
    <row r="5936" ht="28.5" customHeight="1" x14ac:dyDescent="0.15"/>
    <row r="5937" ht="28.5" customHeight="1" x14ac:dyDescent="0.15"/>
    <row r="5938" ht="28.5" customHeight="1" x14ac:dyDescent="0.15"/>
    <row r="5939" ht="28.5" customHeight="1" x14ac:dyDescent="0.15"/>
    <row r="5940" ht="28.5" customHeight="1" x14ac:dyDescent="0.15"/>
    <row r="5941" ht="28.5" customHeight="1" x14ac:dyDescent="0.15"/>
    <row r="5942" ht="28.5" customHeight="1" x14ac:dyDescent="0.15"/>
    <row r="5943" ht="28.5" customHeight="1" x14ac:dyDescent="0.15"/>
    <row r="5944" ht="28.5" customHeight="1" x14ac:dyDescent="0.15"/>
    <row r="5945" ht="28.5" customHeight="1" x14ac:dyDescent="0.15"/>
    <row r="5946" ht="28.5" customHeight="1" x14ac:dyDescent="0.15"/>
    <row r="5947" ht="28.5" customHeight="1" x14ac:dyDescent="0.15"/>
    <row r="5948" ht="28.5" customHeight="1" x14ac:dyDescent="0.15"/>
    <row r="5949" ht="28.5" customHeight="1" x14ac:dyDescent="0.15"/>
    <row r="5950" ht="28.5" customHeight="1" x14ac:dyDescent="0.15"/>
    <row r="5951" ht="28.5" customHeight="1" x14ac:dyDescent="0.15"/>
    <row r="5952" ht="28.5" customHeight="1" x14ac:dyDescent="0.15"/>
    <row r="5953" ht="28.5" customHeight="1" x14ac:dyDescent="0.15"/>
    <row r="5954" ht="28.5" customHeight="1" x14ac:dyDescent="0.15"/>
    <row r="5955" ht="28.5" customHeight="1" x14ac:dyDescent="0.15"/>
    <row r="5956" ht="28.5" customHeight="1" x14ac:dyDescent="0.15"/>
    <row r="5957" ht="28.5" customHeight="1" x14ac:dyDescent="0.15"/>
    <row r="5958" ht="28.5" customHeight="1" x14ac:dyDescent="0.15"/>
    <row r="5959" ht="28.5" customHeight="1" x14ac:dyDescent="0.15"/>
    <row r="5960" ht="28.5" customHeight="1" x14ac:dyDescent="0.15"/>
    <row r="5961" ht="28.5" customHeight="1" x14ac:dyDescent="0.15"/>
    <row r="5962" ht="28.5" customHeight="1" x14ac:dyDescent="0.15"/>
    <row r="5963" ht="28.5" customHeight="1" x14ac:dyDescent="0.15"/>
    <row r="5964" ht="28.5" customHeight="1" x14ac:dyDescent="0.15"/>
    <row r="5965" ht="28.5" customHeight="1" x14ac:dyDescent="0.15"/>
    <row r="5966" ht="28.5" customHeight="1" x14ac:dyDescent="0.15"/>
    <row r="5967" ht="28.5" customHeight="1" x14ac:dyDescent="0.15"/>
    <row r="5968" ht="28.5" customHeight="1" x14ac:dyDescent="0.15"/>
    <row r="5969" ht="28.5" customHeight="1" x14ac:dyDescent="0.15"/>
    <row r="5970" ht="28.5" customHeight="1" x14ac:dyDescent="0.15"/>
    <row r="5971" ht="28.5" customHeight="1" x14ac:dyDescent="0.15"/>
    <row r="5972" ht="28.5" customHeight="1" x14ac:dyDescent="0.15"/>
    <row r="5973" ht="28.5" customHeight="1" x14ac:dyDescent="0.15"/>
    <row r="5974" ht="28.5" customHeight="1" x14ac:dyDescent="0.15"/>
    <row r="5975" ht="28.5" customHeight="1" x14ac:dyDescent="0.15"/>
    <row r="5976" ht="28.5" customHeight="1" x14ac:dyDescent="0.15"/>
    <row r="5977" ht="28.5" customHeight="1" x14ac:dyDescent="0.15"/>
    <row r="5978" ht="28.5" customHeight="1" x14ac:dyDescent="0.15"/>
    <row r="5979" ht="28.5" customHeight="1" x14ac:dyDescent="0.15"/>
    <row r="5980" ht="28.5" customHeight="1" x14ac:dyDescent="0.15"/>
    <row r="5981" ht="28.5" customHeight="1" x14ac:dyDescent="0.15"/>
    <row r="5982" ht="28.5" customHeight="1" x14ac:dyDescent="0.15"/>
    <row r="5983" ht="28.5" customHeight="1" x14ac:dyDescent="0.15"/>
    <row r="5984" ht="28.5" customHeight="1" x14ac:dyDescent="0.15"/>
    <row r="5985" ht="28.5" customHeight="1" x14ac:dyDescent="0.15"/>
    <row r="5986" ht="28.5" customHeight="1" x14ac:dyDescent="0.15"/>
    <row r="5987" ht="28.5" customHeight="1" x14ac:dyDescent="0.15"/>
    <row r="5988" ht="28.5" customHeight="1" x14ac:dyDescent="0.15"/>
    <row r="5989" ht="28.5" customHeight="1" x14ac:dyDescent="0.15"/>
    <row r="5990" ht="28.5" customHeight="1" x14ac:dyDescent="0.15"/>
    <row r="5991" ht="28.5" customHeight="1" x14ac:dyDescent="0.15"/>
    <row r="5992" ht="28.5" customHeight="1" x14ac:dyDescent="0.15"/>
    <row r="5993" ht="28.5" customHeight="1" x14ac:dyDescent="0.15"/>
    <row r="5994" ht="28.5" customHeight="1" x14ac:dyDescent="0.15"/>
    <row r="5995" ht="28.5" customHeight="1" x14ac:dyDescent="0.15"/>
    <row r="5996" ht="28.5" customHeight="1" x14ac:dyDescent="0.15"/>
    <row r="5997" ht="28.5" customHeight="1" x14ac:dyDescent="0.15"/>
    <row r="5998" ht="28.5" customHeight="1" x14ac:dyDescent="0.15"/>
    <row r="5999" ht="28.5" customHeight="1" x14ac:dyDescent="0.15"/>
    <row r="6000" ht="28.5" customHeight="1" x14ac:dyDescent="0.15"/>
    <row r="6001" ht="28.5" customHeight="1" x14ac:dyDescent="0.15"/>
    <row r="6002" ht="28.5" customHeight="1" x14ac:dyDescent="0.15"/>
    <row r="6003" ht="28.5" customHeight="1" x14ac:dyDescent="0.15"/>
    <row r="6004" ht="28.5" customHeight="1" x14ac:dyDescent="0.15"/>
    <row r="6005" ht="28.5" customHeight="1" x14ac:dyDescent="0.15"/>
    <row r="6006" ht="28.5" customHeight="1" x14ac:dyDescent="0.15"/>
    <row r="6007" ht="28.5" customHeight="1" x14ac:dyDescent="0.15"/>
    <row r="6008" ht="28.5" customHeight="1" x14ac:dyDescent="0.15"/>
    <row r="6009" ht="28.5" customHeight="1" x14ac:dyDescent="0.15"/>
    <row r="6010" ht="28.5" customHeight="1" x14ac:dyDescent="0.15"/>
    <row r="6011" ht="28.5" customHeight="1" x14ac:dyDescent="0.15"/>
    <row r="6012" ht="28.5" customHeight="1" x14ac:dyDescent="0.15"/>
    <row r="6013" ht="28.5" customHeight="1" x14ac:dyDescent="0.15"/>
    <row r="6014" ht="28.5" customHeight="1" x14ac:dyDescent="0.15"/>
    <row r="6015" ht="28.5" customHeight="1" x14ac:dyDescent="0.15"/>
    <row r="6016" ht="28.5" customHeight="1" x14ac:dyDescent="0.15"/>
    <row r="6017" ht="28.5" customHeight="1" x14ac:dyDescent="0.15"/>
    <row r="6018" ht="28.5" customHeight="1" x14ac:dyDescent="0.15"/>
    <row r="6019" ht="28.5" customHeight="1" x14ac:dyDescent="0.15"/>
    <row r="6020" ht="28.5" customHeight="1" x14ac:dyDescent="0.15"/>
    <row r="6021" ht="28.5" customHeight="1" x14ac:dyDescent="0.15"/>
    <row r="6022" ht="28.5" customHeight="1" x14ac:dyDescent="0.15"/>
    <row r="6023" ht="28.5" customHeight="1" x14ac:dyDescent="0.15"/>
    <row r="6024" ht="28.5" customHeight="1" x14ac:dyDescent="0.15"/>
    <row r="6025" ht="28.5" customHeight="1" x14ac:dyDescent="0.15"/>
    <row r="6026" ht="28.5" customHeight="1" x14ac:dyDescent="0.15"/>
    <row r="6027" ht="28.5" customHeight="1" x14ac:dyDescent="0.15"/>
    <row r="6028" ht="28.5" customHeight="1" x14ac:dyDescent="0.15"/>
    <row r="6029" ht="28.5" customHeight="1" x14ac:dyDescent="0.15"/>
    <row r="6030" ht="28.5" customHeight="1" x14ac:dyDescent="0.15"/>
    <row r="6031" ht="28.5" customHeight="1" x14ac:dyDescent="0.15"/>
    <row r="6032" ht="28.5" customHeight="1" x14ac:dyDescent="0.15"/>
    <row r="6033" ht="28.5" customHeight="1" x14ac:dyDescent="0.15"/>
    <row r="6034" ht="28.5" customHeight="1" x14ac:dyDescent="0.15"/>
    <row r="6035" ht="28.5" customHeight="1" x14ac:dyDescent="0.15"/>
    <row r="6036" ht="28.5" customHeight="1" x14ac:dyDescent="0.15"/>
    <row r="6037" ht="28.5" customHeight="1" x14ac:dyDescent="0.15"/>
    <row r="6038" ht="28.5" customHeight="1" x14ac:dyDescent="0.15"/>
    <row r="6039" ht="28.5" customHeight="1" x14ac:dyDescent="0.15"/>
    <row r="6040" ht="28.5" customHeight="1" x14ac:dyDescent="0.15"/>
    <row r="6041" ht="28.5" customHeight="1" x14ac:dyDescent="0.15"/>
    <row r="6042" ht="28.5" customHeight="1" x14ac:dyDescent="0.15"/>
    <row r="6043" ht="28.5" customHeight="1" x14ac:dyDescent="0.15"/>
    <row r="6044" ht="28.5" customHeight="1" x14ac:dyDescent="0.15"/>
    <row r="6045" ht="28.5" customHeight="1" x14ac:dyDescent="0.15"/>
    <row r="6046" ht="28.5" customHeight="1" x14ac:dyDescent="0.15"/>
    <row r="6047" ht="28.5" customHeight="1" x14ac:dyDescent="0.15"/>
    <row r="6048" ht="28.5" customHeight="1" x14ac:dyDescent="0.15"/>
    <row r="6049" ht="28.5" customHeight="1" x14ac:dyDescent="0.15"/>
    <row r="6050" ht="28.5" customHeight="1" x14ac:dyDescent="0.15"/>
    <row r="6051" ht="28.5" customHeight="1" x14ac:dyDescent="0.15"/>
    <row r="6052" ht="28.5" customHeight="1" x14ac:dyDescent="0.15"/>
    <row r="6053" ht="28.5" customHeight="1" x14ac:dyDescent="0.15"/>
    <row r="6054" ht="28.5" customHeight="1" x14ac:dyDescent="0.15"/>
    <row r="6055" ht="28.5" customHeight="1" x14ac:dyDescent="0.15"/>
    <row r="6056" ht="28.5" customHeight="1" x14ac:dyDescent="0.15"/>
    <row r="6057" ht="28.5" customHeight="1" x14ac:dyDescent="0.15"/>
    <row r="6058" ht="28.5" customHeight="1" x14ac:dyDescent="0.15"/>
    <row r="6059" ht="28.5" customHeight="1" x14ac:dyDescent="0.15"/>
    <row r="6060" ht="28.5" customHeight="1" x14ac:dyDescent="0.15"/>
    <row r="6061" ht="28.5" customHeight="1" x14ac:dyDescent="0.15"/>
    <row r="6062" ht="28.5" customHeight="1" x14ac:dyDescent="0.15"/>
    <row r="6063" ht="28.5" customHeight="1" x14ac:dyDescent="0.15"/>
    <row r="6064" ht="28.5" customHeight="1" x14ac:dyDescent="0.15"/>
    <row r="6065" ht="28.5" customHeight="1" x14ac:dyDescent="0.15"/>
    <row r="6066" ht="28.5" customHeight="1" x14ac:dyDescent="0.15"/>
    <row r="6067" ht="28.5" customHeight="1" x14ac:dyDescent="0.15"/>
    <row r="6068" ht="28.5" customHeight="1" x14ac:dyDescent="0.15"/>
    <row r="6069" ht="28.5" customHeight="1" x14ac:dyDescent="0.15"/>
    <row r="6070" ht="28.5" customHeight="1" x14ac:dyDescent="0.15"/>
    <row r="6071" ht="28.5" customHeight="1" x14ac:dyDescent="0.15"/>
    <row r="6072" ht="28.5" customHeight="1" x14ac:dyDescent="0.15"/>
    <row r="6073" ht="28.5" customHeight="1" x14ac:dyDescent="0.15"/>
    <row r="6074" ht="28.5" customHeight="1" x14ac:dyDescent="0.15"/>
    <row r="6075" ht="28.5" customHeight="1" x14ac:dyDescent="0.15"/>
    <row r="6076" ht="28.5" customHeight="1" x14ac:dyDescent="0.15"/>
    <row r="6077" ht="28.5" customHeight="1" x14ac:dyDescent="0.15"/>
    <row r="6078" ht="28.5" customHeight="1" x14ac:dyDescent="0.15"/>
    <row r="6079" ht="28.5" customHeight="1" x14ac:dyDescent="0.15"/>
    <row r="6080" ht="28.5" customHeight="1" x14ac:dyDescent="0.15"/>
    <row r="6081" ht="28.5" customHeight="1" x14ac:dyDescent="0.15"/>
    <row r="6082" ht="28.5" customHeight="1" x14ac:dyDescent="0.15"/>
    <row r="6083" ht="28.5" customHeight="1" x14ac:dyDescent="0.15"/>
    <row r="6084" ht="28.5" customHeight="1" x14ac:dyDescent="0.15"/>
    <row r="6085" ht="28.5" customHeight="1" x14ac:dyDescent="0.15"/>
    <row r="6086" ht="28.5" customHeight="1" x14ac:dyDescent="0.15"/>
    <row r="6087" ht="28.5" customHeight="1" x14ac:dyDescent="0.15"/>
    <row r="6088" ht="28.5" customHeight="1" x14ac:dyDescent="0.15"/>
    <row r="6089" ht="28.5" customHeight="1" x14ac:dyDescent="0.15"/>
    <row r="6090" ht="28.5" customHeight="1" x14ac:dyDescent="0.15"/>
    <row r="6091" ht="28.5" customHeight="1" x14ac:dyDescent="0.15"/>
    <row r="6092" ht="28.5" customHeight="1" x14ac:dyDescent="0.15"/>
    <row r="6093" ht="28.5" customHeight="1" x14ac:dyDescent="0.15"/>
    <row r="6094" ht="28.5" customHeight="1" x14ac:dyDescent="0.15"/>
    <row r="6095" ht="28.5" customHeight="1" x14ac:dyDescent="0.15"/>
    <row r="6096" ht="28.5" customHeight="1" x14ac:dyDescent="0.15"/>
    <row r="6097" ht="28.5" customHeight="1" x14ac:dyDescent="0.15"/>
    <row r="6098" ht="28.5" customHeight="1" x14ac:dyDescent="0.15"/>
    <row r="6099" ht="28.5" customHeight="1" x14ac:dyDescent="0.15"/>
    <row r="6100" ht="28.5" customHeight="1" x14ac:dyDescent="0.15"/>
    <row r="6101" ht="28.5" customHeight="1" x14ac:dyDescent="0.15"/>
    <row r="6102" ht="28.5" customHeight="1" x14ac:dyDescent="0.15"/>
    <row r="6103" ht="28.5" customHeight="1" x14ac:dyDescent="0.15"/>
    <row r="6104" ht="28.5" customHeight="1" x14ac:dyDescent="0.15"/>
    <row r="6105" ht="28.5" customHeight="1" x14ac:dyDescent="0.15"/>
    <row r="6106" ht="28.5" customHeight="1" x14ac:dyDescent="0.15"/>
    <row r="6107" ht="28.5" customHeight="1" x14ac:dyDescent="0.15"/>
    <row r="6108" ht="28.5" customHeight="1" x14ac:dyDescent="0.15"/>
    <row r="6109" ht="28.5" customHeight="1" x14ac:dyDescent="0.15"/>
    <row r="6110" ht="28.5" customHeight="1" x14ac:dyDescent="0.15"/>
    <row r="6111" ht="28.5" customHeight="1" x14ac:dyDescent="0.15"/>
    <row r="6112" ht="28.5" customHeight="1" x14ac:dyDescent="0.15"/>
    <row r="6113" ht="28.5" customHeight="1" x14ac:dyDescent="0.15"/>
    <row r="6114" ht="28.5" customHeight="1" x14ac:dyDescent="0.15"/>
    <row r="6115" ht="28.5" customHeight="1" x14ac:dyDescent="0.15"/>
    <row r="6116" ht="28.5" customHeight="1" x14ac:dyDescent="0.15"/>
    <row r="6117" ht="28.5" customHeight="1" x14ac:dyDescent="0.15"/>
    <row r="6118" ht="28.5" customHeight="1" x14ac:dyDescent="0.15"/>
    <row r="6119" ht="28.5" customHeight="1" x14ac:dyDescent="0.15"/>
    <row r="6120" ht="28.5" customHeight="1" x14ac:dyDescent="0.15"/>
    <row r="6121" ht="28.5" customHeight="1" x14ac:dyDescent="0.15"/>
    <row r="6122" ht="28.5" customHeight="1" x14ac:dyDescent="0.15"/>
    <row r="6123" ht="28.5" customHeight="1" x14ac:dyDescent="0.15"/>
    <row r="6124" ht="28.5" customHeight="1" x14ac:dyDescent="0.15"/>
    <row r="6125" ht="28.5" customHeight="1" x14ac:dyDescent="0.15"/>
    <row r="6126" ht="28.5" customHeight="1" x14ac:dyDescent="0.15"/>
    <row r="6127" ht="28.5" customHeight="1" x14ac:dyDescent="0.15"/>
    <row r="6128" ht="28.5" customHeight="1" x14ac:dyDescent="0.15"/>
    <row r="6129" ht="28.5" customHeight="1" x14ac:dyDescent="0.15"/>
    <row r="6130" ht="28.5" customHeight="1" x14ac:dyDescent="0.15"/>
    <row r="6131" ht="28.5" customHeight="1" x14ac:dyDescent="0.15"/>
    <row r="6132" ht="28.5" customHeight="1" x14ac:dyDescent="0.15"/>
    <row r="6133" ht="28.5" customHeight="1" x14ac:dyDescent="0.15"/>
    <row r="6134" ht="28.5" customHeight="1" x14ac:dyDescent="0.15"/>
    <row r="6135" ht="28.5" customHeight="1" x14ac:dyDescent="0.15"/>
    <row r="6136" ht="28.5" customHeight="1" x14ac:dyDescent="0.15"/>
    <row r="6137" ht="28.5" customHeight="1" x14ac:dyDescent="0.15"/>
    <row r="6138" ht="28.5" customHeight="1" x14ac:dyDescent="0.15"/>
    <row r="6139" ht="28.5" customHeight="1" x14ac:dyDescent="0.15"/>
    <row r="6140" ht="28.5" customHeight="1" x14ac:dyDescent="0.15"/>
    <row r="6141" ht="28.5" customHeight="1" x14ac:dyDescent="0.15"/>
    <row r="6142" ht="28.5" customHeight="1" x14ac:dyDescent="0.15"/>
    <row r="6143" ht="28.5" customHeight="1" x14ac:dyDescent="0.15"/>
    <row r="6144" ht="28.5" customHeight="1" x14ac:dyDescent="0.15"/>
    <row r="6145" ht="28.5" customHeight="1" x14ac:dyDescent="0.15"/>
    <row r="6146" ht="28.5" customHeight="1" x14ac:dyDescent="0.15"/>
    <row r="6147" ht="28.5" customHeight="1" x14ac:dyDescent="0.15"/>
    <row r="6148" ht="28.5" customHeight="1" x14ac:dyDescent="0.15"/>
    <row r="6149" ht="28.5" customHeight="1" x14ac:dyDescent="0.15"/>
    <row r="6150" ht="28.5" customHeight="1" x14ac:dyDescent="0.15"/>
    <row r="6151" ht="28.5" customHeight="1" x14ac:dyDescent="0.15"/>
    <row r="6152" ht="28.5" customHeight="1" x14ac:dyDescent="0.15"/>
    <row r="6153" ht="28.5" customHeight="1" x14ac:dyDescent="0.15"/>
    <row r="6154" ht="28.5" customHeight="1" x14ac:dyDescent="0.15"/>
    <row r="6155" ht="28.5" customHeight="1" x14ac:dyDescent="0.15"/>
    <row r="6156" ht="28.5" customHeight="1" x14ac:dyDescent="0.15"/>
    <row r="6157" ht="28.5" customHeight="1" x14ac:dyDescent="0.15"/>
    <row r="6158" ht="28.5" customHeight="1" x14ac:dyDescent="0.15"/>
    <row r="6159" ht="28.5" customHeight="1" x14ac:dyDescent="0.15"/>
    <row r="6160" ht="28.5" customHeight="1" x14ac:dyDescent="0.15"/>
    <row r="6161" ht="28.5" customHeight="1" x14ac:dyDescent="0.15"/>
    <row r="6162" ht="28.5" customHeight="1" x14ac:dyDescent="0.15"/>
    <row r="6163" ht="28.5" customHeight="1" x14ac:dyDescent="0.15"/>
    <row r="6164" ht="28.5" customHeight="1" x14ac:dyDescent="0.15"/>
    <row r="6165" ht="28.5" customHeight="1" x14ac:dyDescent="0.15"/>
    <row r="6166" ht="28.5" customHeight="1" x14ac:dyDescent="0.15"/>
    <row r="6167" ht="28.5" customHeight="1" x14ac:dyDescent="0.15"/>
    <row r="6168" ht="28.5" customHeight="1" x14ac:dyDescent="0.15"/>
    <row r="6169" ht="28.5" customHeight="1" x14ac:dyDescent="0.15"/>
    <row r="6170" ht="28.5" customHeight="1" x14ac:dyDescent="0.15"/>
    <row r="6171" ht="28.5" customHeight="1" x14ac:dyDescent="0.15"/>
    <row r="6172" ht="28.5" customHeight="1" x14ac:dyDescent="0.15"/>
    <row r="6173" ht="28.5" customHeight="1" x14ac:dyDescent="0.15"/>
    <row r="6174" ht="28.5" customHeight="1" x14ac:dyDescent="0.15"/>
    <row r="6175" ht="28.5" customHeight="1" x14ac:dyDescent="0.15"/>
    <row r="6176" ht="28.5" customHeight="1" x14ac:dyDescent="0.15"/>
    <row r="6177" ht="28.5" customHeight="1" x14ac:dyDescent="0.15"/>
    <row r="6178" ht="28.5" customHeight="1" x14ac:dyDescent="0.15"/>
    <row r="6179" ht="28.5" customHeight="1" x14ac:dyDescent="0.15"/>
    <row r="6180" ht="28.5" customHeight="1" x14ac:dyDescent="0.15"/>
    <row r="6181" ht="28.5" customHeight="1" x14ac:dyDescent="0.15"/>
    <row r="6182" ht="28.5" customHeight="1" x14ac:dyDescent="0.15"/>
    <row r="6183" ht="28.5" customHeight="1" x14ac:dyDescent="0.15"/>
    <row r="6184" ht="28.5" customHeight="1" x14ac:dyDescent="0.15"/>
    <row r="6185" ht="28.5" customHeight="1" x14ac:dyDescent="0.15"/>
    <row r="6186" ht="28.5" customHeight="1" x14ac:dyDescent="0.15"/>
    <row r="6187" ht="28.5" customHeight="1" x14ac:dyDescent="0.15"/>
    <row r="6188" ht="28.5" customHeight="1" x14ac:dyDescent="0.15"/>
    <row r="6189" ht="28.5" customHeight="1" x14ac:dyDescent="0.15"/>
    <row r="6190" ht="28.5" customHeight="1" x14ac:dyDescent="0.15"/>
    <row r="6191" ht="28.5" customHeight="1" x14ac:dyDescent="0.15"/>
    <row r="6192" ht="28.5" customHeight="1" x14ac:dyDescent="0.15"/>
    <row r="6193" ht="28.5" customHeight="1" x14ac:dyDescent="0.15"/>
    <row r="6194" ht="28.5" customHeight="1" x14ac:dyDescent="0.15"/>
    <row r="6195" ht="28.5" customHeight="1" x14ac:dyDescent="0.15"/>
    <row r="6196" ht="28.5" customHeight="1" x14ac:dyDescent="0.15"/>
    <row r="6197" ht="28.5" customHeight="1" x14ac:dyDescent="0.15"/>
    <row r="6198" ht="28.5" customHeight="1" x14ac:dyDescent="0.15"/>
    <row r="6199" ht="28.5" customHeight="1" x14ac:dyDescent="0.15"/>
    <row r="6200" ht="28.5" customHeight="1" x14ac:dyDescent="0.15"/>
    <row r="6201" ht="28.5" customHeight="1" x14ac:dyDescent="0.15"/>
    <row r="6202" ht="28.5" customHeight="1" x14ac:dyDescent="0.15"/>
    <row r="6203" ht="28.5" customHeight="1" x14ac:dyDescent="0.15"/>
    <row r="6204" ht="28.5" customHeight="1" x14ac:dyDescent="0.15"/>
    <row r="6205" ht="28.5" customHeight="1" x14ac:dyDescent="0.15"/>
    <row r="6206" ht="28.5" customHeight="1" x14ac:dyDescent="0.15"/>
    <row r="6207" ht="28.5" customHeight="1" x14ac:dyDescent="0.15"/>
    <row r="6208" ht="28.5" customHeight="1" x14ac:dyDescent="0.15"/>
    <row r="6209" ht="28.5" customHeight="1" x14ac:dyDescent="0.15"/>
    <row r="6210" ht="28.5" customHeight="1" x14ac:dyDescent="0.15"/>
    <row r="6211" ht="28.5" customHeight="1" x14ac:dyDescent="0.15"/>
    <row r="6212" ht="28.5" customHeight="1" x14ac:dyDescent="0.15"/>
    <row r="6213" ht="28.5" customHeight="1" x14ac:dyDescent="0.15"/>
    <row r="6214" ht="28.5" customHeight="1" x14ac:dyDescent="0.15"/>
    <row r="6215" ht="28.5" customHeight="1" x14ac:dyDescent="0.15"/>
    <row r="6216" ht="28.5" customHeight="1" x14ac:dyDescent="0.15"/>
    <row r="6217" ht="28.5" customHeight="1" x14ac:dyDescent="0.15"/>
    <row r="6218" ht="28.5" customHeight="1" x14ac:dyDescent="0.15"/>
    <row r="6219" ht="28.5" customHeight="1" x14ac:dyDescent="0.15"/>
    <row r="6220" ht="28.5" customHeight="1" x14ac:dyDescent="0.15"/>
    <row r="6221" ht="28.5" customHeight="1" x14ac:dyDescent="0.15"/>
    <row r="6222" ht="28.5" customHeight="1" x14ac:dyDescent="0.15"/>
    <row r="6223" ht="28.5" customHeight="1" x14ac:dyDescent="0.15"/>
    <row r="6224" ht="28.5" customHeight="1" x14ac:dyDescent="0.15"/>
    <row r="6225" ht="28.5" customHeight="1" x14ac:dyDescent="0.15"/>
    <row r="6226" ht="28.5" customHeight="1" x14ac:dyDescent="0.15"/>
    <row r="6227" ht="28.5" customHeight="1" x14ac:dyDescent="0.15"/>
    <row r="6228" ht="28.5" customHeight="1" x14ac:dyDescent="0.15"/>
    <row r="6229" ht="28.5" customHeight="1" x14ac:dyDescent="0.15"/>
    <row r="6230" ht="28.5" customHeight="1" x14ac:dyDescent="0.15"/>
    <row r="6231" ht="28.5" customHeight="1" x14ac:dyDescent="0.15"/>
    <row r="6232" ht="28.5" customHeight="1" x14ac:dyDescent="0.15"/>
    <row r="6233" ht="28.5" customHeight="1" x14ac:dyDescent="0.15"/>
    <row r="6234" ht="28.5" customHeight="1" x14ac:dyDescent="0.15"/>
    <row r="6235" ht="28.5" customHeight="1" x14ac:dyDescent="0.15"/>
    <row r="6236" ht="28.5" customHeight="1" x14ac:dyDescent="0.15"/>
    <row r="6237" ht="28.5" customHeight="1" x14ac:dyDescent="0.15"/>
    <row r="6238" ht="28.5" customHeight="1" x14ac:dyDescent="0.15"/>
    <row r="6239" ht="28.5" customHeight="1" x14ac:dyDescent="0.15"/>
    <row r="6240" ht="28.5" customHeight="1" x14ac:dyDescent="0.15"/>
    <row r="6241" ht="28.5" customHeight="1" x14ac:dyDescent="0.15"/>
    <row r="6242" ht="28.5" customHeight="1" x14ac:dyDescent="0.15"/>
    <row r="6243" ht="28.5" customHeight="1" x14ac:dyDescent="0.15"/>
    <row r="6244" ht="28.5" customHeight="1" x14ac:dyDescent="0.15"/>
    <row r="6245" ht="28.5" customHeight="1" x14ac:dyDescent="0.15"/>
    <row r="6246" ht="28.5" customHeight="1" x14ac:dyDescent="0.15"/>
    <row r="6247" ht="28.5" customHeight="1" x14ac:dyDescent="0.15"/>
    <row r="6248" ht="28.5" customHeight="1" x14ac:dyDescent="0.15"/>
    <row r="6249" ht="28.5" customHeight="1" x14ac:dyDescent="0.15"/>
    <row r="6250" ht="28.5" customHeight="1" x14ac:dyDescent="0.15"/>
    <row r="6251" ht="28.5" customHeight="1" x14ac:dyDescent="0.15"/>
    <row r="6252" ht="28.5" customHeight="1" x14ac:dyDescent="0.15"/>
    <row r="6253" ht="28.5" customHeight="1" x14ac:dyDescent="0.15"/>
    <row r="6254" ht="28.5" customHeight="1" x14ac:dyDescent="0.15"/>
    <row r="6255" ht="28.5" customHeight="1" x14ac:dyDescent="0.15"/>
    <row r="6256" ht="28.5" customHeight="1" x14ac:dyDescent="0.15"/>
    <row r="6257" ht="28.5" customHeight="1" x14ac:dyDescent="0.15"/>
    <row r="6258" ht="28.5" customHeight="1" x14ac:dyDescent="0.15"/>
    <row r="6259" ht="28.5" customHeight="1" x14ac:dyDescent="0.15"/>
    <row r="6260" ht="28.5" customHeight="1" x14ac:dyDescent="0.15"/>
    <row r="6261" ht="28.5" customHeight="1" x14ac:dyDescent="0.15"/>
    <row r="6262" ht="28.5" customHeight="1" x14ac:dyDescent="0.15"/>
    <row r="6263" ht="28.5" customHeight="1" x14ac:dyDescent="0.15"/>
    <row r="6264" ht="28.5" customHeight="1" x14ac:dyDescent="0.15"/>
    <row r="6265" ht="28.5" customHeight="1" x14ac:dyDescent="0.15"/>
    <row r="6266" ht="28.5" customHeight="1" x14ac:dyDescent="0.15"/>
    <row r="6267" ht="28.5" customHeight="1" x14ac:dyDescent="0.15"/>
    <row r="6268" ht="28.5" customHeight="1" x14ac:dyDescent="0.15"/>
    <row r="6269" ht="28.5" customHeight="1" x14ac:dyDescent="0.15"/>
    <row r="6270" ht="28.5" customHeight="1" x14ac:dyDescent="0.15"/>
    <row r="6271" ht="28.5" customHeight="1" x14ac:dyDescent="0.15"/>
    <row r="6272" ht="28.5" customHeight="1" x14ac:dyDescent="0.15"/>
    <row r="6273" ht="28.5" customHeight="1" x14ac:dyDescent="0.15"/>
    <row r="6274" ht="28.5" customHeight="1" x14ac:dyDescent="0.15"/>
    <row r="6275" ht="28.5" customHeight="1" x14ac:dyDescent="0.15"/>
    <row r="6276" ht="28.5" customHeight="1" x14ac:dyDescent="0.15"/>
    <row r="6277" ht="28.5" customHeight="1" x14ac:dyDescent="0.15"/>
    <row r="6278" ht="28.5" customHeight="1" x14ac:dyDescent="0.15"/>
    <row r="6279" ht="28.5" customHeight="1" x14ac:dyDescent="0.15"/>
    <row r="6280" ht="28.5" customHeight="1" x14ac:dyDescent="0.15"/>
    <row r="6281" ht="28.5" customHeight="1" x14ac:dyDescent="0.15"/>
    <row r="6282" ht="28.5" customHeight="1" x14ac:dyDescent="0.15"/>
    <row r="6283" ht="28.5" customHeight="1" x14ac:dyDescent="0.15"/>
    <row r="6284" ht="28.5" customHeight="1" x14ac:dyDescent="0.15"/>
    <row r="6285" ht="28.5" customHeight="1" x14ac:dyDescent="0.15"/>
    <row r="6286" ht="28.5" customHeight="1" x14ac:dyDescent="0.15"/>
    <row r="6287" ht="28.5" customHeight="1" x14ac:dyDescent="0.15"/>
    <row r="6288" ht="28.5" customHeight="1" x14ac:dyDescent="0.15"/>
    <row r="6289" ht="28.5" customHeight="1" x14ac:dyDescent="0.15"/>
    <row r="6290" ht="28.5" customHeight="1" x14ac:dyDescent="0.15"/>
    <row r="6291" ht="28.5" customHeight="1" x14ac:dyDescent="0.15"/>
    <row r="6292" ht="28.5" customHeight="1" x14ac:dyDescent="0.15"/>
    <row r="6293" ht="28.5" customHeight="1" x14ac:dyDescent="0.15"/>
    <row r="6294" ht="28.5" customHeight="1" x14ac:dyDescent="0.15"/>
    <row r="6295" ht="28.5" customHeight="1" x14ac:dyDescent="0.15"/>
    <row r="6296" ht="28.5" customHeight="1" x14ac:dyDescent="0.15"/>
    <row r="6297" ht="28.5" customHeight="1" x14ac:dyDescent="0.15"/>
    <row r="6298" ht="28.5" customHeight="1" x14ac:dyDescent="0.15"/>
    <row r="6299" ht="28.5" customHeight="1" x14ac:dyDescent="0.15"/>
    <row r="6300" ht="28.5" customHeight="1" x14ac:dyDescent="0.15"/>
    <row r="6301" ht="28.5" customHeight="1" x14ac:dyDescent="0.15"/>
    <row r="6302" ht="28.5" customHeight="1" x14ac:dyDescent="0.15"/>
    <row r="6303" ht="28.5" customHeight="1" x14ac:dyDescent="0.15"/>
    <row r="6304" ht="28.5" customHeight="1" x14ac:dyDescent="0.15"/>
    <row r="6305" ht="28.5" customHeight="1" x14ac:dyDescent="0.15"/>
    <row r="6306" ht="28.5" customHeight="1" x14ac:dyDescent="0.15"/>
    <row r="6307" ht="28.5" customHeight="1" x14ac:dyDescent="0.15"/>
    <row r="6308" ht="28.5" customHeight="1" x14ac:dyDescent="0.15"/>
    <row r="6309" ht="28.5" customHeight="1" x14ac:dyDescent="0.15"/>
    <row r="6310" ht="28.5" customHeight="1" x14ac:dyDescent="0.15"/>
    <row r="6311" ht="28.5" customHeight="1" x14ac:dyDescent="0.15"/>
    <row r="6312" ht="28.5" customHeight="1" x14ac:dyDescent="0.15"/>
    <row r="6313" ht="28.5" customHeight="1" x14ac:dyDescent="0.15"/>
    <row r="6314" ht="28.5" customHeight="1" x14ac:dyDescent="0.15"/>
    <row r="6315" ht="28.5" customHeight="1" x14ac:dyDescent="0.15"/>
    <row r="6316" ht="28.5" customHeight="1" x14ac:dyDescent="0.15"/>
    <row r="6317" ht="28.5" customHeight="1" x14ac:dyDescent="0.15"/>
    <row r="6318" ht="28.5" customHeight="1" x14ac:dyDescent="0.15"/>
    <row r="6319" ht="28.5" customHeight="1" x14ac:dyDescent="0.15"/>
    <row r="6320" ht="28.5" customHeight="1" x14ac:dyDescent="0.15"/>
    <row r="6321" ht="28.5" customHeight="1" x14ac:dyDescent="0.15"/>
    <row r="6322" ht="28.5" customHeight="1" x14ac:dyDescent="0.15"/>
    <row r="6323" ht="28.5" customHeight="1" x14ac:dyDescent="0.15"/>
    <row r="6324" ht="28.5" customHeight="1" x14ac:dyDescent="0.15"/>
    <row r="6325" ht="28.5" customHeight="1" x14ac:dyDescent="0.15"/>
    <row r="6326" ht="28.5" customHeight="1" x14ac:dyDescent="0.15"/>
    <row r="6327" ht="28.5" customHeight="1" x14ac:dyDescent="0.15"/>
    <row r="6328" ht="28.5" customHeight="1" x14ac:dyDescent="0.15"/>
    <row r="6329" ht="28.5" customHeight="1" x14ac:dyDescent="0.15"/>
    <row r="6330" ht="28.5" customHeight="1" x14ac:dyDescent="0.15"/>
    <row r="6331" ht="28.5" customHeight="1" x14ac:dyDescent="0.15"/>
    <row r="6332" ht="28.5" customHeight="1" x14ac:dyDescent="0.15"/>
    <row r="6333" ht="28.5" customHeight="1" x14ac:dyDescent="0.15"/>
    <row r="6334" ht="28.5" customHeight="1" x14ac:dyDescent="0.15"/>
    <row r="6335" ht="28.5" customHeight="1" x14ac:dyDescent="0.15"/>
    <row r="6336" ht="28.5" customHeight="1" x14ac:dyDescent="0.15"/>
    <row r="6337" ht="28.5" customHeight="1" x14ac:dyDescent="0.15"/>
    <row r="6338" ht="28.5" customHeight="1" x14ac:dyDescent="0.15"/>
    <row r="6339" ht="28.5" customHeight="1" x14ac:dyDescent="0.15"/>
    <row r="6340" ht="28.5" customHeight="1" x14ac:dyDescent="0.15"/>
    <row r="6341" ht="28.5" customHeight="1" x14ac:dyDescent="0.15"/>
    <row r="6342" ht="28.5" customHeight="1" x14ac:dyDescent="0.15"/>
    <row r="6343" ht="28.5" customHeight="1" x14ac:dyDescent="0.15"/>
    <row r="6344" ht="28.5" customHeight="1" x14ac:dyDescent="0.15"/>
    <row r="6345" ht="28.5" customHeight="1" x14ac:dyDescent="0.15"/>
    <row r="6346" ht="28.5" customHeight="1" x14ac:dyDescent="0.15"/>
    <row r="6347" ht="28.5" customHeight="1" x14ac:dyDescent="0.15"/>
    <row r="6348" ht="28.5" customHeight="1" x14ac:dyDescent="0.15"/>
    <row r="6349" ht="28.5" customHeight="1" x14ac:dyDescent="0.15"/>
    <row r="6350" ht="28.5" customHeight="1" x14ac:dyDescent="0.15"/>
    <row r="6351" ht="28.5" customHeight="1" x14ac:dyDescent="0.15"/>
    <row r="6352" ht="28.5" customHeight="1" x14ac:dyDescent="0.15"/>
    <row r="6353" ht="28.5" customHeight="1" x14ac:dyDescent="0.15"/>
    <row r="6354" ht="28.5" customHeight="1" x14ac:dyDescent="0.15"/>
    <row r="6355" ht="28.5" customHeight="1" x14ac:dyDescent="0.15"/>
    <row r="6356" ht="28.5" customHeight="1" x14ac:dyDescent="0.15"/>
    <row r="6357" ht="28.5" customHeight="1" x14ac:dyDescent="0.15"/>
    <row r="6358" ht="28.5" customHeight="1" x14ac:dyDescent="0.15"/>
    <row r="6359" ht="28.5" customHeight="1" x14ac:dyDescent="0.15"/>
    <row r="6360" ht="28.5" customHeight="1" x14ac:dyDescent="0.15"/>
    <row r="6361" ht="28.5" customHeight="1" x14ac:dyDescent="0.15"/>
    <row r="6362" ht="28.5" customHeight="1" x14ac:dyDescent="0.15"/>
    <row r="6363" ht="28.5" customHeight="1" x14ac:dyDescent="0.15"/>
    <row r="6364" ht="28.5" customHeight="1" x14ac:dyDescent="0.15"/>
    <row r="6365" ht="28.5" customHeight="1" x14ac:dyDescent="0.15"/>
    <row r="6366" ht="28.5" customHeight="1" x14ac:dyDescent="0.15"/>
    <row r="6367" ht="28.5" customHeight="1" x14ac:dyDescent="0.15"/>
    <row r="6368" ht="28.5" customHeight="1" x14ac:dyDescent="0.15"/>
    <row r="6369" ht="28.5" customHeight="1" x14ac:dyDescent="0.15"/>
    <row r="6370" ht="28.5" customHeight="1" x14ac:dyDescent="0.15"/>
    <row r="6371" ht="28.5" customHeight="1" x14ac:dyDescent="0.15"/>
    <row r="6372" ht="28.5" customHeight="1" x14ac:dyDescent="0.15"/>
    <row r="6373" ht="28.5" customHeight="1" x14ac:dyDescent="0.15"/>
    <row r="6374" ht="28.5" customHeight="1" x14ac:dyDescent="0.15"/>
    <row r="6375" ht="28.5" customHeight="1" x14ac:dyDescent="0.15"/>
    <row r="6376" ht="28.5" customHeight="1" x14ac:dyDescent="0.15"/>
    <row r="6377" ht="28.5" customHeight="1" x14ac:dyDescent="0.15"/>
    <row r="6378" ht="28.5" customHeight="1" x14ac:dyDescent="0.15"/>
    <row r="6379" ht="28.5" customHeight="1" x14ac:dyDescent="0.15"/>
    <row r="6380" ht="28.5" customHeight="1" x14ac:dyDescent="0.15"/>
    <row r="6381" ht="28.5" customHeight="1" x14ac:dyDescent="0.15"/>
    <row r="6382" ht="28.5" customHeight="1" x14ac:dyDescent="0.15"/>
    <row r="6383" ht="28.5" customHeight="1" x14ac:dyDescent="0.15"/>
    <row r="6384" ht="28.5" customHeight="1" x14ac:dyDescent="0.15"/>
    <row r="6385" ht="28.5" customHeight="1" x14ac:dyDescent="0.15"/>
    <row r="6386" ht="28.5" customHeight="1" x14ac:dyDescent="0.15"/>
    <row r="6387" ht="28.5" customHeight="1" x14ac:dyDescent="0.15"/>
    <row r="6388" ht="28.5" customHeight="1" x14ac:dyDescent="0.15"/>
    <row r="6389" ht="28.5" customHeight="1" x14ac:dyDescent="0.15"/>
    <row r="6390" ht="28.5" customHeight="1" x14ac:dyDescent="0.15"/>
    <row r="6391" ht="28.5" customHeight="1" x14ac:dyDescent="0.15"/>
    <row r="6392" ht="28.5" customHeight="1" x14ac:dyDescent="0.15"/>
    <row r="6393" ht="28.5" customHeight="1" x14ac:dyDescent="0.15"/>
    <row r="6394" ht="28.5" customHeight="1" x14ac:dyDescent="0.15"/>
    <row r="6395" ht="28.5" customHeight="1" x14ac:dyDescent="0.15"/>
    <row r="6396" ht="28.5" customHeight="1" x14ac:dyDescent="0.15"/>
    <row r="6397" ht="28.5" customHeight="1" x14ac:dyDescent="0.15"/>
    <row r="6398" ht="28.5" customHeight="1" x14ac:dyDescent="0.15"/>
    <row r="6399" ht="28.5" customHeight="1" x14ac:dyDescent="0.15"/>
    <row r="6400" ht="28.5" customHeight="1" x14ac:dyDescent="0.15"/>
    <row r="6401" ht="28.5" customHeight="1" x14ac:dyDescent="0.15"/>
    <row r="6402" ht="28.5" customHeight="1" x14ac:dyDescent="0.15"/>
    <row r="6403" ht="28.5" customHeight="1" x14ac:dyDescent="0.15"/>
    <row r="6404" ht="28.5" customHeight="1" x14ac:dyDescent="0.15"/>
    <row r="6405" ht="28.5" customHeight="1" x14ac:dyDescent="0.15"/>
    <row r="6406" ht="28.5" customHeight="1" x14ac:dyDescent="0.15"/>
    <row r="6407" ht="28.5" customHeight="1" x14ac:dyDescent="0.15"/>
    <row r="6408" ht="28.5" customHeight="1" x14ac:dyDescent="0.15"/>
    <row r="6409" ht="28.5" customHeight="1" x14ac:dyDescent="0.15"/>
    <row r="6410" ht="28.5" customHeight="1" x14ac:dyDescent="0.15"/>
    <row r="6411" ht="28.5" customHeight="1" x14ac:dyDescent="0.15"/>
    <row r="6412" ht="28.5" customHeight="1" x14ac:dyDescent="0.15"/>
    <row r="6413" ht="28.5" customHeight="1" x14ac:dyDescent="0.15"/>
    <row r="6414" ht="28.5" customHeight="1" x14ac:dyDescent="0.15"/>
    <row r="6415" ht="28.5" customHeight="1" x14ac:dyDescent="0.15"/>
    <row r="6416" ht="28.5" customHeight="1" x14ac:dyDescent="0.15"/>
    <row r="6417" ht="28.5" customHeight="1" x14ac:dyDescent="0.15"/>
    <row r="6418" ht="28.5" customHeight="1" x14ac:dyDescent="0.15"/>
    <row r="6419" ht="28.5" customHeight="1" x14ac:dyDescent="0.15"/>
    <row r="6420" ht="28.5" customHeight="1" x14ac:dyDescent="0.15"/>
    <row r="6421" ht="28.5" customHeight="1" x14ac:dyDescent="0.15"/>
    <row r="6422" ht="28.5" customHeight="1" x14ac:dyDescent="0.15"/>
    <row r="6423" ht="28.5" customHeight="1" x14ac:dyDescent="0.15"/>
    <row r="6424" ht="28.5" customHeight="1" x14ac:dyDescent="0.15"/>
    <row r="6425" ht="28.5" customHeight="1" x14ac:dyDescent="0.15"/>
    <row r="6426" ht="28.5" customHeight="1" x14ac:dyDescent="0.15"/>
    <row r="6427" ht="28.5" customHeight="1" x14ac:dyDescent="0.15"/>
    <row r="6428" ht="28.5" customHeight="1" x14ac:dyDescent="0.15"/>
    <row r="6429" ht="28.5" customHeight="1" x14ac:dyDescent="0.15"/>
    <row r="6430" ht="28.5" customHeight="1" x14ac:dyDescent="0.15"/>
    <row r="6431" ht="28.5" customHeight="1" x14ac:dyDescent="0.15"/>
    <row r="6432" ht="28.5" customHeight="1" x14ac:dyDescent="0.15"/>
    <row r="6433" ht="28.5" customHeight="1" x14ac:dyDescent="0.15"/>
    <row r="6434" ht="28.5" customHeight="1" x14ac:dyDescent="0.15"/>
    <row r="6435" ht="28.5" customHeight="1" x14ac:dyDescent="0.15"/>
    <row r="6436" ht="28.5" customHeight="1" x14ac:dyDescent="0.15"/>
    <row r="6437" ht="28.5" customHeight="1" x14ac:dyDescent="0.15"/>
    <row r="6438" ht="28.5" customHeight="1" x14ac:dyDescent="0.15"/>
    <row r="6439" ht="28.5" customHeight="1" x14ac:dyDescent="0.15"/>
    <row r="6440" ht="28.5" customHeight="1" x14ac:dyDescent="0.15"/>
    <row r="6441" ht="28.5" customHeight="1" x14ac:dyDescent="0.15"/>
    <row r="6442" ht="28.5" customHeight="1" x14ac:dyDescent="0.15"/>
    <row r="6443" ht="28.5" customHeight="1" x14ac:dyDescent="0.15"/>
    <row r="6444" ht="28.5" customHeight="1" x14ac:dyDescent="0.15"/>
    <row r="6445" ht="28.5" customHeight="1" x14ac:dyDescent="0.15"/>
    <row r="6446" ht="28.5" customHeight="1" x14ac:dyDescent="0.15"/>
    <row r="6447" ht="28.5" customHeight="1" x14ac:dyDescent="0.15"/>
    <row r="6448" ht="28.5" customHeight="1" x14ac:dyDescent="0.15"/>
    <row r="6449" ht="28.5" customHeight="1" x14ac:dyDescent="0.15"/>
    <row r="6450" ht="28.5" customHeight="1" x14ac:dyDescent="0.15"/>
    <row r="6451" ht="28.5" customHeight="1" x14ac:dyDescent="0.15"/>
    <row r="6452" ht="28.5" customHeight="1" x14ac:dyDescent="0.15"/>
    <row r="6453" ht="28.5" customHeight="1" x14ac:dyDescent="0.15"/>
    <row r="6454" ht="28.5" customHeight="1" x14ac:dyDescent="0.15"/>
    <row r="6455" ht="28.5" customHeight="1" x14ac:dyDescent="0.15"/>
    <row r="6456" ht="28.5" customHeight="1" x14ac:dyDescent="0.15"/>
    <row r="6457" ht="28.5" customHeight="1" x14ac:dyDescent="0.15"/>
    <row r="6458" ht="28.5" customHeight="1" x14ac:dyDescent="0.15"/>
    <row r="6459" ht="28.5" customHeight="1" x14ac:dyDescent="0.15"/>
    <row r="6460" ht="28.5" customHeight="1" x14ac:dyDescent="0.15"/>
    <row r="6461" ht="28.5" customHeight="1" x14ac:dyDescent="0.15"/>
    <row r="6462" ht="28.5" customHeight="1" x14ac:dyDescent="0.15"/>
    <row r="6463" ht="28.5" customHeight="1" x14ac:dyDescent="0.15"/>
    <row r="6464" ht="28.5" customHeight="1" x14ac:dyDescent="0.15"/>
    <row r="6465" ht="28.5" customHeight="1" x14ac:dyDescent="0.15"/>
    <row r="6466" ht="28.5" customHeight="1" x14ac:dyDescent="0.15"/>
    <row r="6467" ht="28.5" customHeight="1" x14ac:dyDescent="0.15"/>
    <row r="6468" ht="28.5" customHeight="1" x14ac:dyDescent="0.15"/>
    <row r="6469" ht="28.5" customHeight="1" x14ac:dyDescent="0.15"/>
    <row r="6470" ht="28.5" customHeight="1" x14ac:dyDescent="0.15"/>
    <row r="6471" ht="28.5" customHeight="1" x14ac:dyDescent="0.15"/>
    <row r="6472" ht="28.5" customHeight="1" x14ac:dyDescent="0.15"/>
    <row r="6473" ht="28.5" customHeight="1" x14ac:dyDescent="0.15"/>
    <row r="6474" ht="28.5" customHeight="1" x14ac:dyDescent="0.15"/>
    <row r="6475" ht="28.5" customHeight="1" x14ac:dyDescent="0.15"/>
    <row r="6476" ht="28.5" customHeight="1" x14ac:dyDescent="0.15"/>
    <row r="6477" ht="28.5" customHeight="1" x14ac:dyDescent="0.15"/>
    <row r="6478" ht="28.5" customHeight="1" x14ac:dyDescent="0.15"/>
    <row r="6479" ht="28.5" customHeight="1" x14ac:dyDescent="0.15"/>
    <row r="6480" ht="28.5" customHeight="1" x14ac:dyDescent="0.15"/>
    <row r="6481" ht="28.5" customHeight="1" x14ac:dyDescent="0.15"/>
    <row r="6482" ht="28.5" customHeight="1" x14ac:dyDescent="0.15"/>
    <row r="6483" ht="28.5" customHeight="1" x14ac:dyDescent="0.15"/>
    <row r="6484" ht="28.5" customHeight="1" x14ac:dyDescent="0.15"/>
    <row r="6485" ht="28.5" customHeight="1" x14ac:dyDescent="0.15"/>
    <row r="6486" ht="28.5" customHeight="1" x14ac:dyDescent="0.15"/>
    <row r="6487" ht="28.5" customHeight="1" x14ac:dyDescent="0.15"/>
    <row r="6488" ht="28.5" customHeight="1" x14ac:dyDescent="0.15"/>
    <row r="6489" ht="28.5" customHeight="1" x14ac:dyDescent="0.15"/>
    <row r="6490" ht="28.5" customHeight="1" x14ac:dyDescent="0.15"/>
    <row r="6491" ht="28.5" customHeight="1" x14ac:dyDescent="0.15"/>
    <row r="6492" ht="28.5" customHeight="1" x14ac:dyDescent="0.15"/>
    <row r="6493" ht="28.5" customHeight="1" x14ac:dyDescent="0.15"/>
    <row r="6494" ht="28.5" customHeight="1" x14ac:dyDescent="0.15"/>
    <row r="6495" ht="28.5" customHeight="1" x14ac:dyDescent="0.15"/>
    <row r="6496" ht="28.5" customHeight="1" x14ac:dyDescent="0.15"/>
    <row r="6497" ht="28.5" customHeight="1" x14ac:dyDescent="0.15"/>
    <row r="6498" ht="28.5" customHeight="1" x14ac:dyDescent="0.15"/>
    <row r="6499" ht="28.5" customHeight="1" x14ac:dyDescent="0.15"/>
    <row r="6500" ht="28.5" customHeight="1" x14ac:dyDescent="0.15"/>
    <row r="6501" ht="28.5" customHeight="1" x14ac:dyDescent="0.15"/>
    <row r="6502" ht="28.5" customHeight="1" x14ac:dyDescent="0.15"/>
    <row r="6503" ht="28.5" customHeight="1" x14ac:dyDescent="0.15"/>
    <row r="6504" ht="28.5" customHeight="1" x14ac:dyDescent="0.15"/>
    <row r="6505" ht="28.5" customHeight="1" x14ac:dyDescent="0.15"/>
    <row r="6506" ht="28.5" customHeight="1" x14ac:dyDescent="0.15"/>
    <row r="6507" ht="28.5" customHeight="1" x14ac:dyDescent="0.15"/>
    <row r="6508" ht="28.5" customHeight="1" x14ac:dyDescent="0.15"/>
    <row r="6509" ht="28.5" customHeight="1" x14ac:dyDescent="0.15"/>
    <row r="6510" ht="28.5" customHeight="1" x14ac:dyDescent="0.15"/>
    <row r="6511" ht="28.5" customHeight="1" x14ac:dyDescent="0.15"/>
    <row r="6512" ht="28.5" customHeight="1" x14ac:dyDescent="0.15"/>
    <row r="6513" ht="28.5" customHeight="1" x14ac:dyDescent="0.15"/>
    <row r="6514" ht="28.5" customHeight="1" x14ac:dyDescent="0.15"/>
    <row r="6515" ht="28.5" customHeight="1" x14ac:dyDescent="0.15"/>
    <row r="6516" ht="28.5" customHeight="1" x14ac:dyDescent="0.15"/>
    <row r="6517" ht="28.5" customHeight="1" x14ac:dyDescent="0.15"/>
    <row r="6518" ht="28.5" customHeight="1" x14ac:dyDescent="0.15"/>
    <row r="6519" ht="28.5" customHeight="1" x14ac:dyDescent="0.15"/>
    <row r="6520" ht="28.5" customHeight="1" x14ac:dyDescent="0.15"/>
    <row r="6521" ht="28.5" customHeight="1" x14ac:dyDescent="0.15"/>
    <row r="6522" ht="28.5" customHeight="1" x14ac:dyDescent="0.15"/>
    <row r="6523" ht="28.5" customHeight="1" x14ac:dyDescent="0.15"/>
    <row r="6524" ht="28.5" customHeight="1" x14ac:dyDescent="0.15"/>
    <row r="6525" ht="28.5" customHeight="1" x14ac:dyDescent="0.15"/>
    <row r="6526" ht="28.5" customHeight="1" x14ac:dyDescent="0.15"/>
    <row r="6527" ht="28.5" customHeight="1" x14ac:dyDescent="0.15"/>
    <row r="6528" ht="28.5" customHeight="1" x14ac:dyDescent="0.15"/>
    <row r="6529" ht="28.5" customHeight="1" x14ac:dyDescent="0.15"/>
    <row r="6530" ht="28.5" customHeight="1" x14ac:dyDescent="0.15"/>
    <row r="6531" ht="28.5" customHeight="1" x14ac:dyDescent="0.15"/>
    <row r="6532" ht="28.5" customHeight="1" x14ac:dyDescent="0.15"/>
    <row r="6533" ht="28.5" customHeight="1" x14ac:dyDescent="0.15"/>
    <row r="6534" ht="28.5" customHeight="1" x14ac:dyDescent="0.15"/>
    <row r="6535" ht="28.5" customHeight="1" x14ac:dyDescent="0.15"/>
    <row r="6536" ht="28.5" customHeight="1" x14ac:dyDescent="0.15"/>
    <row r="6537" ht="28.5" customHeight="1" x14ac:dyDescent="0.15"/>
    <row r="6538" ht="28.5" customHeight="1" x14ac:dyDescent="0.15"/>
    <row r="6539" ht="28.5" customHeight="1" x14ac:dyDescent="0.15"/>
    <row r="6540" ht="28.5" customHeight="1" x14ac:dyDescent="0.15"/>
    <row r="6541" ht="28.5" customHeight="1" x14ac:dyDescent="0.15"/>
    <row r="6542" ht="28.5" customHeight="1" x14ac:dyDescent="0.15"/>
    <row r="6543" ht="28.5" customHeight="1" x14ac:dyDescent="0.15"/>
    <row r="6544" ht="28.5" customHeight="1" x14ac:dyDescent="0.15"/>
    <row r="6545" ht="28.5" customHeight="1" x14ac:dyDescent="0.15"/>
    <row r="6546" ht="28.5" customHeight="1" x14ac:dyDescent="0.15"/>
    <row r="6547" ht="28.5" customHeight="1" x14ac:dyDescent="0.15"/>
    <row r="6548" ht="28.5" customHeight="1" x14ac:dyDescent="0.15"/>
    <row r="6549" ht="28.5" customHeight="1" x14ac:dyDescent="0.15"/>
    <row r="6550" ht="28.5" customHeight="1" x14ac:dyDescent="0.15"/>
    <row r="6551" ht="28.5" customHeight="1" x14ac:dyDescent="0.15"/>
    <row r="6552" ht="28.5" customHeight="1" x14ac:dyDescent="0.15"/>
    <row r="6553" ht="28.5" customHeight="1" x14ac:dyDescent="0.15"/>
    <row r="6554" ht="28.5" customHeight="1" x14ac:dyDescent="0.15"/>
    <row r="6555" ht="28.5" customHeight="1" x14ac:dyDescent="0.15"/>
    <row r="6556" ht="28.5" customHeight="1" x14ac:dyDescent="0.15"/>
    <row r="6557" ht="28.5" customHeight="1" x14ac:dyDescent="0.15"/>
    <row r="6558" ht="28.5" customHeight="1" x14ac:dyDescent="0.15"/>
    <row r="6559" ht="28.5" customHeight="1" x14ac:dyDescent="0.15"/>
    <row r="6560" ht="28.5" customHeight="1" x14ac:dyDescent="0.15"/>
    <row r="6561" ht="28.5" customHeight="1" x14ac:dyDescent="0.15"/>
    <row r="6562" ht="28.5" customHeight="1" x14ac:dyDescent="0.15"/>
    <row r="6563" ht="28.5" customHeight="1" x14ac:dyDescent="0.15"/>
    <row r="6564" ht="28.5" customHeight="1" x14ac:dyDescent="0.15"/>
    <row r="6565" ht="28.5" customHeight="1" x14ac:dyDescent="0.15"/>
    <row r="6566" ht="28.5" customHeight="1" x14ac:dyDescent="0.15"/>
    <row r="6567" ht="28.5" customHeight="1" x14ac:dyDescent="0.15"/>
    <row r="6568" ht="28.5" customHeight="1" x14ac:dyDescent="0.15"/>
    <row r="6569" ht="28.5" customHeight="1" x14ac:dyDescent="0.15"/>
    <row r="6570" ht="28.5" customHeight="1" x14ac:dyDescent="0.15"/>
    <row r="6571" ht="28.5" customHeight="1" x14ac:dyDescent="0.15"/>
    <row r="6572" ht="28.5" customHeight="1" x14ac:dyDescent="0.15"/>
    <row r="6573" ht="28.5" customHeight="1" x14ac:dyDescent="0.15"/>
    <row r="6574" ht="28.5" customHeight="1" x14ac:dyDescent="0.15"/>
    <row r="6575" ht="28.5" customHeight="1" x14ac:dyDescent="0.15"/>
    <row r="6576" ht="28.5" customHeight="1" x14ac:dyDescent="0.15"/>
    <row r="6577" ht="28.5" customHeight="1" x14ac:dyDescent="0.15"/>
    <row r="6578" ht="28.5" customHeight="1" x14ac:dyDescent="0.15"/>
    <row r="6579" ht="28.5" customHeight="1" x14ac:dyDescent="0.15"/>
    <row r="6580" ht="28.5" customHeight="1" x14ac:dyDescent="0.15"/>
    <row r="6581" ht="28.5" customHeight="1" x14ac:dyDescent="0.15"/>
    <row r="6582" ht="28.5" customHeight="1" x14ac:dyDescent="0.15"/>
    <row r="6583" ht="28.5" customHeight="1" x14ac:dyDescent="0.15"/>
    <row r="6584" ht="28.5" customHeight="1" x14ac:dyDescent="0.15"/>
    <row r="6585" ht="28.5" customHeight="1" x14ac:dyDescent="0.15"/>
    <row r="6586" ht="28.5" customHeight="1" x14ac:dyDescent="0.15"/>
    <row r="6587" ht="28.5" customHeight="1" x14ac:dyDescent="0.15"/>
    <row r="6588" ht="28.5" customHeight="1" x14ac:dyDescent="0.15"/>
    <row r="6589" ht="28.5" customHeight="1" x14ac:dyDescent="0.15"/>
    <row r="6590" ht="28.5" customHeight="1" x14ac:dyDescent="0.15"/>
    <row r="6591" ht="28.5" customHeight="1" x14ac:dyDescent="0.15"/>
    <row r="6592" ht="28.5" customHeight="1" x14ac:dyDescent="0.15"/>
    <row r="6593" ht="28.5" customHeight="1" x14ac:dyDescent="0.15"/>
    <row r="6594" ht="28.5" customHeight="1" x14ac:dyDescent="0.15"/>
    <row r="6595" ht="28.5" customHeight="1" x14ac:dyDescent="0.15"/>
    <row r="6596" ht="28.5" customHeight="1" x14ac:dyDescent="0.15"/>
    <row r="6597" ht="28.5" customHeight="1" x14ac:dyDescent="0.15"/>
    <row r="6598" ht="28.5" customHeight="1" x14ac:dyDescent="0.15"/>
    <row r="6599" ht="28.5" customHeight="1" x14ac:dyDescent="0.15"/>
    <row r="6600" ht="28.5" customHeight="1" x14ac:dyDescent="0.15"/>
    <row r="6601" ht="28.5" customHeight="1" x14ac:dyDescent="0.15"/>
    <row r="6602" ht="28.5" customHeight="1" x14ac:dyDescent="0.15"/>
    <row r="6603" ht="28.5" customHeight="1" x14ac:dyDescent="0.15"/>
    <row r="6604" ht="28.5" customHeight="1" x14ac:dyDescent="0.15"/>
    <row r="6605" ht="28.5" customHeight="1" x14ac:dyDescent="0.15"/>
    <row r="6606" ht="28.5" customHeight="1" x14ac:dyDescent="0.15"/>
    <row r="6607" ht="28.5" customHeight="1" x14ac:dyDescent="0.15"/>
    <row r="6608" ht="28.5" customHeight="1" x14ac:dyDescent="0.15"/>
    <row r="6609" ht="28.5" customHeight="1" x14ac:dyDescent="0.15"/>
    <row r="6610" ht="28.5" customHeight="1" x14ac:dyDescent="0.15"/>
    <row r="6611" ht="28.5" customHeight="1" x14ac:dyDescent="0.15"/>
    <row r="6612" ht="28.5" customHeight="1" x14ac:dyDescent="0.15"/>
    <row r="6613" ht="28.5" customHeight="1" x14ac:dyDescent="0.15"/>
    <row r="6614" ht="28.5" customHeight="1" x14ac:dyDescent="0.15"/>
    <row r="6615" ht="28.5" customHeight="1" x14ac:dyDescent="0.15"/>
    <row r="6616" ht="28.5" customHeight="1" x14ac:dyDescent="0.15"/>
    <row r="6617" ht="28.5" customHeight="1" x14ac:dyDescent="0.15"/>
    <row r="6618" ht="28.5" customHeight="1" x14ac:dyDescent="0.15"/>
    <row r="6619" ht="28.5" customHeight="1" x14ac:dyDescent="0.15"/>
    <row r="6620" ht="28.5" customHeight="1" x14ac:dyDescent="0.15"/>
    <row r="6621" ht="28.5" customHeight="1" x14ac:dyDescent="0.15"/>
    <row r="6622" ht="28.5" customHeight="1" x14ac:dyDescent="0.15"/>
    <row r="6623" ht="28.5" customHeight="1" x14ac:dyDescent="0.15"/>
    <row r="6624" ht="28.5" customHeight="1" x14ac:dyDescent="0.15"/>
    <row r="6625" ht="28.5" customHeight="1" x14ac:dyDescent="0.15"/>
    <row r="6626" ht="28.5" customHeight="1" x14ac:dyDescent="0.15"/>
    <row r="6627" ht="28.5" customHeight="1" x14ac:dyDescent="0.15"/>
    <row r="6628" ht="28.5" customHeight="1" x14ac:dyDescent="0.15"/>
    <row r="6629" ht="28.5" customHeight="1" x14ac:dyDescent="0.15"/>
    <row r="6630" ht="28.5" customHeight="1" x14ac:dyDescent="0.15"/>
    <row r="6631" ht="28.5" customHeight="1" x14ac:dyDescent="0.15"/>
    <row r="6632" ht="28.5" customHeight="1" x14ac:dyDescent="0.15"/>
    <row r="6633" ht="28.5" customHeight="1" x14ac:dyDescent="0.15"/>
    <row r="6634" ht="28.5" customHeight="1" x14ac:dyDescent="0.15"/>
    <row r="6635" ht="28.5" customHeight="1" x14ac:dyDescent="0.15"/>
    <row r="6636" ht="28.5" customHeight="1" x14ac:dyDescent="0.15"/>
    <row r="6637" ht="28.5" customHeight="1" x14ac:dyDescent="0.15"/>
    <row r="6638" ht="28.5" customHeight="1" x14ac:dyDescent="0.15"/>
    <row r="6639" ht="28.5" customHeight="1" x14ac:dyDescent="0.15"/>
    <row r="6640" ht="28.5" customHeight="1" x14ac:dyDescent="0.15"/>
    <row r="6641" ht="28.5" customHeight="1" x14ac:dyDescent="0.15"/>
    <row r="6642" ht="28.5" customHeight="1" x14ac:dyDescent="0.15"/>
    <row r="6643" ht="28.5" customHeight="1" x14ac:dyDescent="0.15"/>
    <row r="6644" ht="28.5" customHeight="1" x14ac:dyDescent="0.15"/>
    <row r="6645" ht="28.5" customHeight="1" x14ac:dyDescent="0.15"/>
    <row r="6646" ht="28.5" customHeight="1" x14ac:dyDescent="0.15"/>
    <row r="6647" ht="28.5" customHeight="1" x14ac:dyDescent="0.15"/>
    <row r="6648" ht="28.5" customHeight="1" x14ac:dyDescent="0.15"/>
    <row r="6649" ht="28.5" customHeight="1" x14ac:dyDescent="0.15"/>
    <row r="6650" ht="28.5" customHeight="1" x14ac:dyDescent="0.15"/>
    <row r="6651" ht="28.5" customHeight="1" x14ac:dyDescent="0.15"/>
    <row r="6652" ht="28.5" customHeight="1" x14ac:dyDescent="0.15"/>
    <row r="6653" ht="28.5" customHeight="1" x14ac:dyDescent="0.15"/>
    <row r="6654" ht="28.5" customHeight="1" x14ac:dyDescent="0.15"/>
    <row r="6655" ht="28.5" customHeight="1" x14ac:dyDescent="0.15"/>
    <row r="6656" ht="28.5" customHeight="1" x14ac:dyDescent="0.15"/>
    <row r="6657" ht="28.5" customHeight="1" x14ac:dyDescent="0.15"/>
    <row r="6658" ht="28.5" customHeight="1" x14ac:dyDescent="0.15"/>
    <row r="6659" ht="28.5" customHeight="1" x14ac:dyDescent="0.15"/>
    <row r="6660" ht="28.5" customHeight="1" x14ac:dyDescent="0.15"/>
    <row r="6661" ht="28.5" customHeight="1" x14ac:dyDescent="0.15"/>
    <row r="6662" ht="28.5" customHeight="1" x14ac:dyDescent="0.15"/>
    <row r="6663" ht="28.5" customHeight="1" x14ac:dyDescent="0.15"/>
    <row r="6664" ht="28.5" customHeight="1" x14ac:dyDescent="0.15"/>
    <row r="6665" ht="28.5" customHeight="1" x14ac:dyDescent="0.15"/>
    <row r="6666" ht="28.5" customHeight="1" x14ac:dyDescent="0.15"/>
    <row r="6667" ht="28.5" customHeight="1" x14ac:dyDescent="0.15"/>
    <row r="6668" ht="28.5" customHeight="1" x14ac:dyDescent="0.15"/>
    <row r="6669" ht="28.5" customHeight="1" x14ac:dyDescent="0.15"/>
    <row r="6670" ht="28.5" customHeight="1" x14ac:dyDescent="0.15"/>
    <row r="6671" ht="28.5" customHeight="1" x14ac:dyDescent="0.15"/>
    <row r="6672" ht="28.5" customHeight="1" x14ac:dyDescent="0.15"/>
    <row r="6673" ht="28.5" customHeight="1" x14ac:dyDescent="0.15"/>
    <row r="6674" ht="28.5" customHeight="1" x14ac:dyDescent="0.15"/>
    <row r="6675" ht="28.5" customHeight="1" x14ac:dyDescent="0.15"/>
    <row r="6676" ht="28.5" customHeight="1" x14ac:dyDescent="0.15"/>
    <row r="6677" ht="28.5" customHeight="1" x14ac:dyDescent="0.15"/>
    <row r="6678" ht="28.5" customHeight="1" x14ac:dyDescent="0.15"/>
    <row r="6679" ht="28.5" customHeight="1" x14ac:dyDescent="0.15"/>
    <row r="6680" ht="28.5" customHeight="1" x14ac:dyDescent="0.15"/>
    <row r="6681" ht="28.5" customHeight="1" x14ac:dyDescent="0.15"/>
    <row r="6682" ht="28.5" customHeight="1" x14ac:dyDescent="0.15"/>
    <row r="6683" ht="28.5" customHeight="1" x14ac:dyDescent="0.15"/>
    <row r="6684" ht="28.5" customHeight="1" x14ac:dyDescent="0.15"/>
    <row r="6685" ht="28.5" customHeight="1" x14ac:dyDescent="0.15"/>
    <row r="6686" ht="28.5" customHeight="1" x14ac:dyDescent="0.15"/>
    <row r="6687" ht="28.5" customHeight="1" x14ac:dyDescent="0.15"/>
    <row r="6688" ht="28.5" customHeight="1" x14ac:dyDescent="0.15"/>
    <row r="6689" ht="28.5" customHeight="1" x14ac:dyDescent="0.15"/>
    <row r="6690" ht="28.5" customHeight="1" x14ac:dyDescent="0.15"/>
    <row r="6691" ht="28.5" customHeight="1" x14ac:dyDescent="0.15"/>
    <row r="6692" ht="28.5" customHeight="1" x14ac:dyDescent="0.15"/>
    <row r="6693" ht="28.5" customHeight="1" x14ac:dyDescent="0.15"/>
    <row r="6694" ht="28.5" customHeight="1" x14ac:dyDescent="0.15"/>
    <row r="6695" ht="28.5" customHeight="1" x14ac:dyDescent="0.15"/>
    <row r="6696" ht="28.5" customHeight="1" x14ac:dyDescent="0.15"/>
    <row r="6697" ht="28.5" customHeight="1" x14ac:dyDescent="0.15"/>
    <row r="6698" ht="28.5" customHeight="1" x14ac:dyDescent="0.15"/>
    <row r="6699" ht="28.5" customHeight="1" x14ac:dyDescent="0.15"/>
    <row r="6700" ht="28.5" customHeight="1" x14ac:dyDescent="0.15"/>
    <row r="6701" ht="28.5" customHeight="1" x14ac:dyDescent="0.15"/>
    <row r="6702" ht="28.5" customHeight="1" x14ac:dyDescent="0.15"/>
    <row r="6703" ht="28.5" customHeight="1" x14ac:dyDescent="0.15"/>
    <row r="6704" ht="28.5" customHeight="1" x14ac:dyDescent="0.15"/>
    <row r="6705" ht="28.5" customHeight="1" x14ac:dyDescent="0.15"/>
    <row r="6706" ht="28.5" customHeight="1" x14ac:dyDescent="0.15"/>
    <row r="6707" ht="28.5" customHeight="1" x14ac:dyDescent="0.15"/>
    <row r="6708" ht="28.5" customHeight="1" x14ac:dyDescent="0.15"/>
    <row r="6709" ht="28.5" customHeight="1" x14ac:dyDescent="0.15"/>
    <row r="6710" ht="28.5" customHeight="1" x14ac:dyDescent="0.15"/>
    <row r="6711" ht="28.5" customHeight="1" x14ac:dyDescent="0.15"/>
    <row r="6712" ht="28.5" customHeight="1" x14ac:dyDescent="0.15"/>
    <row r="6713" ht="28.5" customHeight="1" x14ac:dyDescent="0.15"/>
    <row r="6714" ht="28.5" customHeight="1" x14ac:dyDescent="0.15"/>
    <row r="6715" ht="28.5" customHeight="1" x14ac:dyDescent="0.15"/>
    <row r="6716" ht="28.5" customHeight="1" x14ac:dyDescent="0.15"/>
    <row r="6717" ht="28.5" customHeight="1" x14ac:dyDescent="0.15"/>
    <row r="6718" ht="28.5" customHeight="1" x14ac:dyDescent="0.15"/>
    <row r="6719" ht="28.5" customHeight="1" x14ac:dyDescent="0.15"/>
    <row r="6720" ht="28.5" customHeight="1" x14ac:dyDescent="0.15"/>
    <row r="6721" ht="28.5" customHeight="1" x14ac:dyDescent="0.15"/>
    <row r="6722" ht="28.5" customHeight="1" x14ac:dyDescent="0.15"/>
    <row r="6723" ht="28.5" customHeight="1" x14ac:dyDescent="0.15"/>
    <row r="6724" ht="28.5" customHeight="1" x14ac:dyDescent="0.15"/>
    <row r="6725" ht="28.5" customHeight="1" x14ac:dyDescent="0.15"/>
    <row r="6726" ht="28.5" customHeight="1" x14ac:dyDescent="0.15"/>
    <row r="6727" ht="28.5" customHeight="1" x14ac:dyDescent="0.15"/>
    <row r="6728" ht="28.5" customHeight="1" x14ac:dyDescent="0.15"/>
    <row r="6729" ht="28.5" customHeight="1" x14ac:dyDescent="0.15"/>
    <row r="6730" ht="28.5" customHeight="1" x14ac:dyDescent="0.15"/>
    <row r="6731" ht="28.5" customHeight="1" x14ac:dyDescent="0.15"/>
    <row r="6732" ht="28.5" customHeight="1" x14ac:dyDescent="0.15"/>
    <row r="6733" ht="28.5" customHeight="1" x14ac:dyDescent="0.15"/>
    <row r="6734" ht="28.5" customHeight="1" x14ac:dyDescent="0.15"/>
    <row r="6735" ht="28.5" customHeight="1" x14ac:dyDescent="0.15"/>
    <row r="6736" ht="28.5" customHeight="1" x14ac:dyDescent="0.15"/>
    <row r="6737" ht="28.5" customHeight="1" x14ac:dyDescent="0.15"/>
    <row r="6738" ht="28.5" customHeight="1" x14ac:dyDescent="0.15"/>
    <row r="6739" ht="28.5" customHeight="1" x14ac:dyDescent="0.15"/>
    <row r="6740" ht="28.5" customHeight="1" x14ac:dyDescent="0.15"/>
    <row r="6741" ht="28.5" customHeight="1" x14ac:dyDescent="0.15"/>
    <row r="6742" ht="28.5" customHeight="1" x14ac:dyDescent="0.15"/>
    <row r="6743" ht="28.5" customHeight="1" x14ac:dyDescent="0.15"/>
    <row r="6744" ht="28.5" customHeight="1" x14ac:dyDescent="0.15"/>
    <row r="6745" ht="28.5" customHeight="1" x14ac:dyDescent="0.15"/>
    <row r="6746" ht="28.5" customHeight="1" x14ac:dyDescent="0.15"/>
    <row r="6747" ht="28.5" customHeight="1" x14ac:dyDescent="0.15"/>
    <row r="6748" ht="28.5" customHeight="1" x14ac:dyDescent="0.15"/>
    <row r="6749" ht="28.5" customHeight="1" x14ac:dyDescent="0.15"/>
    <row r="6750" ht="28.5" customHeight="1" x14ac:dyDescent="0.15"/>
    <row r="6751" ht="28.5" customHeight="1" x14ac:dyDescent="0.15"/>
    <row r="6752" ht="28.5" customHeight="1" x14ac:dyDescent="0.15"/>
    <row r="6753" ht="28.5" customHeight="1" x14ac:dyDescent="0.15"/>
    <row r="6754" ht="28.5" customHeight="1" x14ac:dyDescent="0.15"/>
    <row r="6755" ht="28.5" customHeight="1" x14ac:dyDescent="0.15"/>
    <row r="6756" ht="28.5" customHeight="1" x14ac:dyDescent="0.15"/>
    <row r="6757" ht="28.5" customHeight="1" x14ac:dyDescent="0.15"/>
    <row r="6758" ht="28.5" customHeight="1" x14ac:dyDescent="0.15"/>
    <row r="6759" ht="28.5" customHeight="1" x14ac:dyDescent="0.15"/>
    <row r="6760" ht="28.5" customHeight="1" x14ac:dyDescent="0.15"/>
    <row r="6761" ht="28.5" customHeight="1" x14ac:dyDescent="0.15"/>
    <row r="6762" ht="28.5" customHeight="1" x14ac:dyDescent="0.15"/>
    <row r="6763" ht="28.5" customHeight="1" x14ac:dyDescent="0.15"/>
    <row r="6764" ht="28.5" customHeight="1" x14ac:dyDescent="0.15"/>
    <row r="6765" ht="28.5" customHeight="1" x14ac:dyDescent="0.15"/>
    <row r="6766" ht="28.5" customHeight="1" x14ac:dyDescent="0.15"/>
    <row r="6767" ht="28.5" customHeight="1" x14ac:dyDescent="0.15"/>
    <row r="6768" ht="28.5" customHeight="1" x14ac:dyDescent="0.15"/>
    <row r="6769" ht="28.5" customHeight="1" x14ac:dyDescent="0.15"/>
    <row r="6770" ht="28.5" customHeight="1" x14ac:dyDescent="0.15"/>
    <row r="6771" ht="28.5" customHeight="1" x14ac:dyDescent="0.15"/>
    <row r="6772" ht="28.5" customHeight="1" x14ac:dyDescent="0.15"/>
    <row r="6773" ht="28.5" customHeight="1" x14ac:dyDescent="0.15"/>
    <row r="6774" ht="28.5" customHeight="1" x14ac:dyDescent="0.15"/>
    <row r="6775" ht="28.5" customHeight="1" x14ac:dyDescent="0.15"/>
    <row r="6776" ht="28.5" customHeight="1" x14ac:dyDescent="0.15"/>
    <row r="6777" ht="28.5" customHeight="1" x14ac:dyDescent="0.15"/>
    <row r="6778" ht="28.5" customHeight="1" x14ac:dyDescent="0.15"/>
    <row r="6779" ht="28.5" customHeight="1" x14ac:dyDescent="0.15"/>
    <row r="6780" ht="28.5" customHeight="1" x14ac:dyDescent="0.15"/>
    <row r="6781" ht="28.5" customHeight="1" x14ac:dyDescent="0.15"/>
    <row r="6782" ht="28.5" customHeight="1" x14ac:dyDescent="0.15"/>
    <row r="6783" ht="28.5" customHeight="1" x14ac:dyDescent="0.15"/>
    <row r="6784" ht="28.5" customHeight="1" x14ac:dyDescent="0.15"/>
    <row r="6785" ht="28.5" customHeight="1" x14ac:dyDescent="0.15"/>
    <row r="6786" ht="28.5" customHeight="1" x14ac:dyDescent="0.15"/>
    <row r="6787" ht="28.5" customHeight="1" x14ac:dyDescent="0.15"/>
    <row r="6788" ht="28.5" customHeight="1" x14ac:dyDescent="0.15"/>
    <row r="6789" ht="28.5" customHeight="1" x14ac:dyDescent="0.15"/>
    <row r="6790" ht="28.5" customHeight="1" x14ac:dyDescent="0.15"/>
    <row r="6791" ht="28.5" customHeight="1" x14ac:dyDescent="0.15"/>
    <row r="6792" ht="28.5" customHeight="1" x14ac:dyDescent="0.15"/>
    <row r="6793" ht="28.5" customHeight="1" x14ac:dyDescent="0.15"/>
    <row r="6794" ht="28.5" customHeight="1" x14ac:dyDescent="0.15"/>
    <row r="6795" ht="28.5" customHeight="1" x14ac:dyDescent="0.15"/>
    <row r="6796" ht="28.5" customHeight="1" x14ac:dyDescent="0.15"/>
    <row r="6797" ht="28.5" customHeight="1" x14ac:dyDescent="0.15"/>
    <row r="6798" ht="28.5" customHeight="1" x14ac:dyDescent="0.15"/>
    <row r="6799" ht="28.5" customHeight="1" x14ac:dyDescent="0.15"/>
    <row r="6800" ht="28.5" customHeight="1" x14ac:dyDescent="0.15"/>
    <row r="6801" ht="28.5" customHeight="1" x14ac:dyDescent="0.15"/>
    <row r="6802" ht="28.5" customHeight="1" x14ac:dyDescent="0.15"/>
    <row r="6803" ht="28.5" customHeight="1" x14ac:dyDescent="0.15"/>
    <row r="6804" ht="28.5" customHeight="1" x14ac:dyDescent="0.15"/>
    <row r="6805" ht="28.5" customHeight="1" x14ac:dyDescent="0.15"/>
    <row r="6806" ht="28.5" customHeight="1" x14ac:dyDescent="0.15"/>
    <row r="6807" ht="28.5" customHeight="1" x14ac:dyDescent="0.15"/>
    <row r="6808" ht="28.5" customHeight="1" x14ac:dyDescent="0.15"/>
    <row r="6809" ht="28.5" customHeight="1" x14ac:dyDescent="0.15"/>
    <row r="6810" ht="28.5" customHeight="1" x14ac:dyDescent="0.15"/>
    <row r="6811" ht="28.5" customHeight="1" x14ac:dyDescent="0.15"/>
    <row r="6812" ht="28.5" customHeight="1" x14ac:dyDescent="0.15"/>
    <row r="6813" ht="28.5" customHeight="1" x14ac:dyDescent="0.15"/>
    <row r="6814" ht="28.5" customHeight="1" x14ac:dyDescent="0.15"/>
    <row r="6815" ht="28.5" customHeight="1" x14ac:dyDescent="0.15"/>
    <row r="6816" ht="28.5" customHeight="1" x14ac:dyDescent="0.15"/>
    <row r="6817" ht="28.5" customHeight="1" x14ac:dyDescent="0.15"/>
    <row r="6818" ht="28.5" customHeight="1" x14ac:dyDescent="0.15"/>
    <row r="6819" ht="28.5" customHeight="1" x14ac:dyDescent="0.15"/>
    <row r="6820" ht="28.5" customHeight="1" x14ac:dyDescent="0.15"/>
    <row r="6821" ht="28.5" customHeight="1" x14ac:dyDescent="0.15"/>
    <row r="6822" ht="28.5" customHeight="1" x14ac:dyDescent="0.15"/>
    <row r="6823" ht="28.5" customHeight="1" x14ac:dyDescent="0.15"/>
    <row r="6824" ht="28.5" customHeight="1" x14ac:dyDescent="0.15"/>
    <row r="6825" ht="28.5" customHeight="1" x14ac:dyDescent="0.15"/>
    <row r="6826" ht="28.5" customHeight="1" x14ac:dyDescent="0.15"/>
    <row r="6827" ht="28.5" customHeight="1" x14ac:dyDescent="0.15"/>
    <row r="6828" ht="28.5" customHeight="1" x14ac:dyDescent="0.15"/>
    <row r="6829" ht="28.5" customHeight="1" x14ac:dyDescent="0.15"/>
    <row r="6830" ht="28.5" customHeight="1" x14ac:dyDescent="0.15"/>
    <row r="6831" ht="28.5" customHeight="1" x14ac:dyDescent="0.15"/>
    <row r="6832" ht="28.5" customHeight="1" x14ac:dyDescent="0.15"/>
    <row r="6833" ht="28.5" customHeight="1" x14ac:dyDescent="0.15"/>
    <row r="6834" ht="28.5" customHeight="1" x14ac:dyDescent="0.15"/>
    <row r="6835" ht="28.5" customHeight="1" x14ac:dyDescent="0.15"/>
    <row r="6836" ht="28.5" customHeight="1" x14ac:dyDescent="0.15"/>
    <row r="6837" ht="28.5" customHeight="1" x14ac:dyDescent="0.15"/>
    <row r="6838" ht="28.5" customHeight="1" x14ac:dyDescent="0.15"/>
    <row r="6839" ht="28.5" customHeight="1" x14ac:dyDescent="0.15"/>
    <row r="6840" ht="28.5" customHeight="1" x14ac:dyDescent="0.15"/>
    <row r="6841" ht="28.5" customHeight="1" x14ac:dyDescent="0.15"/>
    <row r="6842" ht="28.5" customHeight="1" x14ac:dyDescent="0.15"/>
    <row r="6843" ht="28.5" customHeight="1" x14ac:dyDescent="0.15"/>
    <row r="6844" ht="28.5" customHeight="1" x14ac:dyDescent="0.15"/>
    <row r="6845" ht="28.5" customHeight="1" x14ac:dyDescent="0.15"/>
    <row r="6846" ht="28.5" customHeight="1" x14ac:dyDescent="0.15"/>
    <row r="6847" ht="28.5" customHeight="1" x14ac:dyDescent="0.15"/>
    <row r="6848" ht="28.5" customHeight="1" x14ac:dyDescent="0.15"/>
    <row r="6849" ht="28.5" customHeight="1" x14ac:dyDescent="0.15"/>
    <row r="6850" ht="28.5" customHeight="1" x14ac:dyDescent="0.15"/>
    <row r="6851" ht="28.5" customHeight="1" x14ac:dyDescent="0.15"/>
    <row r="6852" ht="28.5" customHeight="1" x14ac:dyDescent="0.15"/>
    <row r="6853" ht="28.5" customHeight="1" x14ac:dyDescent="0.15"/>
    <row r="6854" ht="28.5" customHeight="1" x14ac:dyDescent="0.15"/>
    <row r="6855" ht="28.5" customHeight="1" x14ac:dyDescent="0.15"/>
    <row r="6856" ht="28.5" customHeight="1" x14ac:dyDescent="0.15"/>
    <row r="6857" ht="28.5" customHeight="1" x14ac:dyDescent="0.15"/>
    <row r="6858" ht="28.5" customHeight="1" x14ac:dyDescent="0.15"/>
    <row r="6859" ht="28.5" customHeight="1" x14ac:dyDescent="0.15"/>
    <row r="6860" ht="28.5" customHeight="1" x14ac:dyDescent="0.15"/>
    <row r="6861" ht="28.5" customHeight="1" x14ac:dyDescent="0.15"/>
    <row r="6862" ht="28.5" customHeight="1" x14ac:dyDescent="0.15"/>
    <row r="6863" ht="28.5" customHeight="1" x14ac:dyDescent="0.15"/>
    <row r="6864" ht="28.5" customHeight="1" x14ac:dyDescent="0.15"/>
    <row r="6865" ht="28.5" customHeight="1" x14ac:dyDescent="0.15"/>
    <row r="6866" ht="28.5" customHeight="1" x14ac:dyDescent="0.15"/>
    <row r="6867" ht="28.5" customHeight="1" x14ac:dyDescent="0.15"/>
    <row r="6868" ht="28.5" customHeight="1" x14ac:dyDescent="0.15"/>
    <row r="6869" ht="28.5" customHeight="1" x14ac:dyDescent="0.15"/>
    <row r="6870" ht="28.5" customHeight="1" x14ac:dyDescent="0.15"/>
    <row r="6871" ht="28.5" customHeight="1" x14ac:dyDescent="0.15"/>
    <row r="6872" ht="28.5" customHeight="1" x14ac:dyDescent="0.15"/>
    <row r="6873" ht="28.5" customHeight="1" x14ac:dyDescent="0.15"/>
    <row r="6874" ht="28.5" customHeight="1" x14ac:dyDescent="0.15"/>
    <row r="6875" ht="28.5" customHeight="1" x14ac:dyDescent="0.15"/>
    <row r="6876" ht="28.5" customHeight="1" x14ac:dyDescent="0.15"/>
    <row r="6877" ht="28.5" customHeight="1" x14ac:dyDescent="0.15"/>
    <row r="6878" ht="28.5" customHeight="1" x14ac:dyDescent="0.15"/>
    <row r="6879" ht="28.5" customHeight="1" x14ac:dyDescent="0.15"/>
    <row r="6880" ht="28.5" customHeight="1" x14ac:dyDescent="0.15"/>
    <row r="6881" ht="28.5" customHeight="1" x14ac:dyDescent="0.15"/>
    <row r="6882" ht="28.5" customHeight="1" x14ac:dyDescent="0.15"/>
    <row r="6883" ht="28.5" customHeight="1" x14ac:dyDescent="0.15"/>
    <row r="6884" ht="28.5" customHeight="1" x14ac:dyDescent="0.15"/>
    <row r="6885" ht="28.5" customHeight="1" x14ac:dyDescent="0.15"/>
    <row r="6886" ht="28.5" customHeight="1" x14ac:dyDescent="0.15"/>
    <row r="6887" ht="28.5" customHeight="1" x14ac:dyDescent="0.15"/>
    <row r="6888" ht="28.5" customHeight="1" x14ac:dyDescent="0.15"/>
    <row r="6889" ht="28.5" customHeight="1" x14ac:dyDescent="0.15"/>
    <row r="6890" ht="28.5" customHeight="1" x14ac:dyDescent="0.15"/>
    <row r="6891" ht="28.5" customHeight="1" x14ac:dyDescent="0.15"/>
    <row r="6892" ht="28.5" customHeight="1" x14ac:dyDescent="0.15"/>
    <row r="6893" ht="28.5" customHeight="1" x14ac:dyDescent="0.15"/>
    <row r="6894" ht="28.5" customHeight="1" x14ac:dyDescent="0.15"/>
    <row r="6895" ht="28.5" customHeight="1" x14ac:dyDescent="0.15"/>
    <row r="6896" ht="28.5" customHeight="1" x14ac:dyDescent="0.15"/>
    <row r="6897" ht="28.5" customHeight="1" x14ac:dyDescent="0.15"/>
    <row r="6898" ht="28.5" customHeight="1" x14ac:dyDescent="0.15"/>
    <row r="6899" ht="28.5" customHeight="1" x14ac:dyDescent="0.15"/>
    <row r="6900" ht="28.5" customHeight="1" x14ac:dyDescent="0.15"/>
    <row r="6901" ht="28.5" customHeight="1" x14ac:dyDescent="0.15"/>
    <row r="6902" ht="28.5" customHeight="1" x14ac:dyDescent="0.15"/>
    <row r="6903" ht="28.5" customHeight="1" x14ac:dyDescent="0.15"/>
    <row r="6904" ht="28.5" customHeight="1" x14ac:dyDescent="0.15"/>
    <row r="6905" ht="28.5" customHeight="1" x14ac:dyDescent="0.15"/>
    <row r="6906" ht="28.5" customHeight="1" x14ac:dyDescent="0.15"/>
    <row r="6907" ht="28.5" customHeight="1" x14ac:dyDescent="0.15"/>
    <row r="6908" ht="28.5" customHeight="1" x14ac:dyDescent="0.15"/>
    <row r="6909" ht="28.5" customHeight="1" x14ac:dyDescent="0.15"/>
    <row r="6910" ht="28.5" customHeight="1" x14ac:dyDescent="0.15"/>
    <row r="6911" ht="28.5" customHeight="1" x14ac:dyDescent="0.15"/>
    <row r="6912" ht="28.5" customHeight="1" x14ac:dyDescent="0.15"/>
    <row r="6913" ht="28.5" customHeight="1" x14ac:dyDescent="0.15"/>
    <row r="6914" ht="28.5" customHeight="1" x14ac:dyDescent="0.15"/>
    <row r="6915" ht="28.5" customHeight="1" x14ac:dyDescent="0.15"/>
    <row r="6916" ht="28.5" customHeight="1" x14ac:dyDescent="0.15"/>
    <row r="6917" ht="28.5" customHeight="1" x14ac:dyDescent="0.15"/>
    <row r="6918" ht="28.5" customHeight="1" x14ac:dyDescent="0.15"/>
    <row r="6919" ht="28.5" customHeight="1" x14ac:dyDescent="0.15"/>
    <row r="6920" ht="28.5" customHeight="1" x14ac:dyDescent="0.15"/>
    <row r="6921" ht="28.5" customHeight="1" x14ac:dyDescent="0.15"/>
    <row r="6922" ht="28.5" customHeight="1" x14ac:dyDescent="0.15"/>
    <row r="6923" ht="28.5" customHeight="1" x14ac:dyDescent="0.15"/>
    <row r="6924" ht="28.5" customHeight="1" x14ac:dyDescent="0.15"/>
    <row r="6925" ht="28.5" customHeight="1" x14ac:dyDescent="0.15"/>
    <row r="6926" ht="28.5" customHeight="1" x14ac:dyDescent="0.15"/>
    <row r="6927" ht="28.5" customHeight="1" x14ac:dyDescent="0.15"/>
    <row r="6928" ht="28.5" customHeight="1" x14ac:dyDescent="0.15"/>
    <row r="6929" ht="28.5" customHeight="1" x14ac:dyDescent="0.15"/>
    <row r="6930" ht="28.5" customHeight="1" x14ac:dyDescent="0.15"/>
    <row r="6931" ht="28.5" customHeight="1" x14ac:dyDescent="0.15"/>
    <row r="6932" ht="28.5" customHeight="1" x14ac:dyDescent="0.15"/>
    <row r="6933" ht="28.5" customHeight="1" x14ac:dyDescent="0.15"/>
    <row r="6934" ht="28.5" customHeight="1" x14ac:dyDescent="0.15"/>
    <row r="6935" ht="28.5" customHeight="1" x14ac:dyDescent="0.15"/>
    <row r="6936" ht="28.5" customHeight="1" x14ac:dyDescent="0.15"/>
    <row r="6937" ht="28.5" customHeight="1" x14ac:dyDescent="0.15"/>
    <row r="6938" ht="28.5" customHeight="1" x14ac:dyDescent="0.15"/>
    <row r="6939" ht="28.5" customHeight="1" x14ac:dyDescent="0.15"/>
    <row r="6940" ht="28.5" customHeight="1" x14ac:dyDescent="0.15"/>
    <row r="6941" ht="28.5" customHeight="1" x14ac:dyDescent="0.15"/>
    <row r="6942" ht="28.5" customHeight="1" x14ac:dyDescent="0.15"/>
    <row r="6943" ht="28.5" customHeight="1" x14ac:dyDescent="0.15"/>
    <row r="6944" ht="28.5" customHeight="1" x14ac:dyDescent="0.15"/>
    <row r="6945" ht="28.5" customHeight="1" x14ac:dyDescent="0.15"/>
    <row r="6946" ht="28.5" customHeight="1" x14ac:dyDescent="0.15"/>
    <row r="6947" ht="28.5" customHeight="1" x14ac:dyDescent="0.15"/>
    <row r="6948" ht="28.5" customHeight="1" x14ac:dyDescent="0.15"/>
    <row r="6949" ht="28.5" customHeight="1" x14ac:dyDescent="0.15"/>
    <row r="6950" ht="28.5" customHeight="1" x14ac:dyDescent="0.15"/>
    <row r="6951" ht="28.5" customHeight="1" x14ac:dyDescent="0.15"/>
    <row r="6952" ht="28.5" customHeight="1" x14ac:dyDescent="0.15"/>
    <row r="6953" ht="28.5" customHeight="1" x14ac:dyDescent="0.15"/>
    <row r="6954" ht="28.5" customHeight="1" x14ac:dyDescent="0.15"/>
    <row r="6955" ht="28.5" customHeight="1" x14ac:dyDescent="0.15"/>
    <row r="6956" ht="28.5" customHeight="1" x14ac:dyDescent="0.15"/>
    <row r="6957" ht="28.5" customHeight="1" x14ac:dyDescent="0.15"/>
    <row r="6958" ht="28.5" customHeight="1" x14ac:dyDescent="0.15"/>
    <row r="6959" ht="28.5" customHeight="1" x14ac:dyDescent="0.15"/>
    <row r="6960" ht="28.5" customHeight="1" x14ac:dyDescent="0.15"/>
    <row r="6961" ht="28.5" customHeight="1" x14ac:dyDescent="0.15"/>
    <row r="6962" ht="28.5" customHeight="1" x14ac:dyDescent="0.15"/>
    <row r="6963" ht="28.5" customHeight="1" x14ac:dyDescent="0.15"/>
    <row r="6964" ht="28.5" customHeight="1" x14ac:dyDescent="0.15"/>
    <row r="6965" ht="28.5" customHeight="1" x14ac:dyDescent="0.15"/>
    <row r="6966" ht="28.5" customHeight="1" x14ac:dyDescent="0.15"/>
    <row r="6967" ht="28.5" customHeight="1" x14ac:dyDescent="0.15"/>
    <row r="6968" ht="28.5" customHeight="1" x14ac:dyDescent="0.15"/>
    <row r="6969" ht="28.5" customHeight="1" x14ac:dyDescent="0.15"/>
    <row r="6970" ht="28.5" customHeight="1" x14ac:dyDescent="0.15"/>
    <row r="6971" ht="28.5" customHeight="1" x14ac:dyDescent="0.15"/>
    <row r="6972" ht="28.5" customHeight="1" x14ac:dyDescent="0.15"/>
    <row r="6973" ht="28.5" customHeight="1" x14ac:dyDescent="0.15"/>
    <row r="6974" ht="28.5" customHeight="1" x14ac:dyDescent="0.15"/>
    <row r="6975" ht="28.5" customHeight="1" x14ac:dyDescent="0.15"/>
    <row r="6976" ht="28.5" customHeight="1" x14ac:dyDescent="0.15"/>
    <row r="6977" ht="28.5" customHeight="1" x14ac:dyDescent="0.15"/>
    <row r="6978" ht="28.5" customHeight="1" x14ac:dyDescent="0.15"/>
    <row r="6979" ht="28.5" customHeight="1" x14ac:dyDescent="0.15"/>
    <row r="6980" ht="28.5" customHeight="1" x14ac:dyDescent="0.15"/>
    <row r="6981" ht="28.5" customHeight="1" x14ac:dyDescent="0.15"/>
    <row r="6982" ht="28.5" customHeight="1" x14ac:dyDescent="0.15"/>
    <row r="6983" ht="28.5" customHeight="1" x14ac:dyDescent="0.15"/>
    <row r="6984" ht="28.5" customHeight="1" x14ac:dyDescent="0.15"/>
    <row r="6985" ht="28.5" customHeight="1" x14ac:dyDescent="0.15"/>
    <row r="6986" ht="28.5" customHeight="1" x14ac:dyDescent="0.15"/>
    <row r="6987" ht="28.5" customHeight="1" x14ac:dyDescent="0.15"/>
    <row r="6988" ht="28.5" customHeight="1" x14ac:dyDescent="0.15"/>
    <row r="6989" ht="28.5" customHeight="1" x14ac:dyDescent="0.15"/>
    <row r="6990" ht="28.5" customHeight="1" x14ac:dyDescent="0.15"/>
    <row r="6991" ht="28.5" customHeight="1" x14ac:dyDescent="0.15"/>
    <row r="6992" ht="28.5" customHeight="1" x14ac:dyDescent="0.15"/>
    <row r="6993" ht="28.5" customHeight="1" x14ac:dyDescent="0.15"/>
    <row r="6994" ht="28.5" customHeight="1" x14ac:dyDescent="0.15"/>
    <row r="6995" ht="28.5" customHeight="1" x14ac:dyDescent="0.15"/>
    <row r="6996" ht="28.5" customHeight="1" x14ac:dyDescent="0.15"/>
    <row r="6997" ht="28.5" customHeight="1" x14ac:dyDescent="0.15"/>
    <row r="6998" ht="28.5" customHeight="1" x14ac:dyDescent="0.15"/>
    <row r="6999" ht="28.5" customHeight="1" x14ac:dyDescent="0.15"/>
    <row r="7000" ht="28.5" customHeight="1" x14ac:dyDescent="0.15"/>
    <row r="7001" ht="28.5" customHeight="1" x14ac:dyDescent="0.15"/>
    <row r="7002" ht="28.5" customHeight="1" x14ac:dyDescent="0.15"/>
    <row r="7003" ht="28.5" customHeight="1" x14ac:dyDescent="0.15"/>
    <row r="7004" ht="28.5" customHeight="1" x14ac:dyDescent="0.15"/>
    <row r="7005" ht="28.5" customHeight="1" x14ac:dyDescent="0.15"/>
    <row r="7006" ht="28.5" customHeight="1" x14ac:dyDescent="0.15"/>
    <row r="7007" ht="28.5" customHeight="1" x14ac:dyDescent="0.15"/>
    <row r="7008" ht="28.5" customHeight="1" x14ac:dyDescent="0.15"/>
    <row r="7009" ht="28.5" customHeight="1" x14ac:dyDescent="0.15"/>
    <row r="7010" ht="28.5" customHeight="1" x14ac:dyDescent="0.15"/>
    <row r="7011" ht="28.5" customHeight="1" x14ac:dyDescent="0.15"/>
    <row r="7012" ht="28.5" customHeight="1" x14ac:dyDescent="0.15"/>
    <row r="7013" ht="28.5" customHeight="1" x14ac:dyDescent="0.15"/>
    <row r="7014" ht="28.5" customHeight="1" x14ac:dyDescent="0.15"/>
    <row r="7015" ht="28.5" customHeight="1" x14ac:dyDescent="0.15"/>
    <row r="7016" ht="28.5" customHeight="1" x14ac:dyDescent="0.15"/>
    <row r="7017" ht="28.5" customHeight="1" x14ac:dyDescent="0.15"/>
    <row r="7018" ht="28.5" customHeight="1" x14ac:dyDescent="0.15"/>
    <row r="7019" ht="28.5" customHeight="1" x14ac:dyDescent="0.15"/>
    <row r="7020" ht="28.5" customHeight="1" x14ac:dyDescent="0.15"/>
    <row r="7021" ht="28.5" customHeight="1" x14ac:dyDescent="0.15"/>
    <row r="7022" ht="28.5" customHeight="1" x14ac:dyDescent="0.15"/>
    <row r="7023" ht="28.5" customHeight="1" x14ac:dyDescent="0.15"/>
    <row r="7024" ht="28.5" customHeight="1" x14ac:dyDescent="0.15"/>
    <row r="7025" ht="28.5" customHeight="1" x14ac:dyDescent="0.15"/>
    <row r="7026" ht="28.5" customHeight="1" x14ac:dyDescent="0.15"/>
    <row r="7027" ht="28.5" customHeight="1" x14ac:dyDescent="0.15"/>
    <row r="7028" ht="28.5" customHeight="1" x14ac:dyDescent="0.15"/>
    <row r="7029" ht="28.5" customHeight="1" x14ac:dyDescent="0.15"/>
    <row r="7030" ht="28.5" customHeight="1" x14ac:dyDescent="0.15"/>
    <row r="7031" ht="28.5" customHeight="1" x14ac:dyDescent="0.15"/>
    <row r="7032" ht="28.5" customHeight="1" x14ac:dyDescent="0.15"/>
    <row r="7033" ht="28.5" customHeight="1" x14ac:dyDescent="0.15"/>
    <row r="7034" ht="28.5" customHeight="1" x14ac:dyDescent="0.15"/>
    <row r="7035" ht="28.5" customHeight="1" x14ac:dyDescent="0.15"/>
    <row r="7036" ht="28.5" customHeight="1" x14ac:dyDescent="0.15"/>
    <row r="7037" ht="28.5" customHeight="1" x14ac:dyDescent="0.15"/>
    <row r="7038" ht="28.5" customHeight="1" x14ac:dyDescent="0.15"/>
    <row r="7039" ht="28.5" customHeight="1" x14ac:dyDescent="0.15"/>
    <row r="7040" ht="28.5" customHeight="1" x14ac:dyDescent="0.15"/>
    <row r="7041" ht="28.5" customHeight="1" x14ac:dyDescent="0.15"/>
    <row r="7042" ht="28.5" customHeight="1" x14ac:dyDescent="0.15"/>
    <row r="7043" ht="28.5" customHeight="1" x14ac:dyDescent="0.15"/>
    <row r="7044" ht="28.5" customHeight="1" x14ac:dyDescent="0.15"/>
    <row r="7045" ht="28.5" customHeight="1" x14ac:dyDescent="0.15"/>
    <row r="7046" ht="28.5" customHeight="1" x14ac:dyDescent="0.15"/>
    <row r="7047" ht="28.5" customHeight="1" x14ac:dyDescent="0.15"/>
    <row r="7048" ht="28.5" customHeight="1" x14ac:dyDescent="0.15"/>
    <row r="7049" ht="28.5" customHeight="1" x14ac:dyDescent="0.15"/>
    <row r="7050" ht="28.5" customHeight="1" x14ac:dyDescent="0.15"/>
    <row r="7051" ht="28.5" customHeight="1" x14ac:dyDescent="0.15"/>
    <row r="7052" ht="28.5" customHeight="1" x14ac:dyDescent="0.15"/>
    <row r="7053" ht="28.5" customHeight="1" x14ac:dyDescent="0.15"/>
    <row r="7054" ht="28.5" customHeight="1" x14ac:dyDescent="0.15"/>
    <row r="7055" ht="28.5" customHeight="1" x14ac:dyDescent="0.15"/>
    <row r="7056" ht="28.5" customHeight="1" x14ac:dyDescent="0.15"/>
    <row r="7057" ht="28.5" customHeight="1" x14ac:dyDescent="0.15"/>
    <row r="7058" ht="28.5" customHeight="1" x14ac:dyDescent="0.15"/>
    <row r="7059" ht="28.5" customHeight="1" x14ac:dyDescent="0.15"/>
    <row r="7060" ht="28.5" customHeight="1" x14ac:dyDescent="0.15"/>
    <row r="7061" ht="28.5" customHeight="1" x14ac:dyDescent="0.15"/>
    <row r="7062" ht="28.5" customHeight="1" x14ac:dyDescent="0.15"/>
    <row r="7063" ht="28.5" customHeight="1" x14ac:dyDescent="0.15"/>
    <row r="7064" ht="28.5" customHeight="1" x14ac:dyDescent="0.15"/>
    <row r="7065" ht="28.5" customHeight="1" x14ac:dyDescent="0.15"/>
    <row r="7066" ht="28.5" customHeight="1" x14ac:dyDescent="0.15"/>
    <row r="7067" ht="28.5" customHeight="1" x14ac:dyDescent="0.15"/>
    <row r="7068" ht="28.5" customHeight="1" x14ac:dyDescent="0.15"/>
    <row r="7069" ht="28.5" customHeight="1" x14ac:dyDescent="0.15"/>
    <row r="7070" ht="28.5" customHeight="1" x14ac:dyDescent="0.15"/>
    <row r="7071" ht="28.5" customHeight="1" x14ac:dyDescent="0.15"/>
    <row r="7072" ht="28.5" customHeight="1" x14ac:dyDescent="0.15"/>
    <row r="7073" ht="28.5" customHeight="1" x14ac:dyDescent="0.15"/>
    <row r="7074" ht="28.5" customHeight="1" x14ac:dyDescent="0.15"/>
    <row r="7075" ht="28.5" customHeight="1" x14ac:dyDescent="0.15"/>
    <row r="7076" ht="28.5" customHeight="1" x14ac:dyDescent="0.15"/>
    <row r="7077" ht="28.5" customHeight="1" x14ac:dyDescent="0.15"/>
    <row r="7078" ht="28.5" customHeight="1" x14ac:dyDescent="0.15"/>
    <row r="7079" ht="28.5" customHeight="1" x14ac:dyDescent="0.15"/>
    <row r="7080" ht="28.5" customHeight="1" x14ac:dyDescent="0.15"/>
    <row r="7081" ht="28.5" customHeight="1" x14ac:dyDescent="0.15"/>
    <row r="7082" ht="28.5" customHeight="1" x14ac:dyDescent="0.15"/>
    <row r="7083" ht="28.5" customHeight="1" x14ac:dyDescent="0.15"/>
    <row r="7084" ht="28.5" customHeight="1" x14ac:dyDescent="0.15"/>
    <row r="7085" ht="28.5" customHeight="1" x14ac:dyDescent="0.15"/>
    <row r="7086" ht="28.5" customHeight="1" x14ac:dyDescent="0.15"/>
    <row r="7087" ht="28.5" customHeight="1" x14ac:dyDescent="0.15"/>
    <row r="7088" ht="28.5" customHeight="1" x14ac:dyDescent="0.15"/>
    <row r="7089" ht="28.5" customHeight="1" x14ac:dyDescent="0.15"/>
    <row r="7090" ht="28.5" customHeight="1" x14ac:dyDescent="0.15"/>
    <row r="7091" ht="28.5" customHeight="1" x14ac:dyDescent="0.15"/>
    <row r="7092" ht="28.5" customHeight="1" x14ac:dyDescent="0.15"/>
    <row r="7093" ht="28.5" customHeight="1" x14ac:dyDescent="0.15"/>
    <row r="7094" ht="28.5" customHeight="1" x14ac:dyDescent="0.15"/>
    <row r="7095" ht="28.5" customHeight="1" x14ac:dyDescent="0.15"/>
    <row r="7096" ht="28.5" customHeight="1" x14ac:dyDescent="0.15"/>
    <row r="7097" ht="28.5" customHeight="1" x14ac:dyDescent="0.15"/>
    <row r="7098" ht="28.5" customHeight="1" x14ac:dyDescent="0.15"/>
    <row r="7099" ht="28.5" customHeight="1" x14ac:dyDescent="0.15"/>
    <row r="7100" ht="28.5" customHeight="1" x14ac:dyDescent="0.15"/>
    <row r="7101" ht="28.5" customHeight="1" x14ac:dyDescent="0.15"/>
    <row r="7102" ht="28.5" customHeight="1" x14ac:dyDescent="0.15"/>
    <row r="7103" ht="28.5" customHeight="1" x14ac:dyDescent="0.15"/>
    <row r="7104" ht="28.5" customHeight="1" x14ac:dyDescent="0.15"/>
    <row r="7105" ht="28.5" customHeight="1" x14ac:dyDescent="0.15"/>
    <row r="7106" ht="28.5" customHeight="1" x14ac:dyDescent="0.15"/>
    <row r="7107" ht="28.5" customHeight="1" x14ac:dyDescent="0.15"/>
    <row r="7108" ht="28.5" customHeight="1" x14ac:dyDescent="0.15"/>
    <row r="7109" ht="28.5" customHeight="1" x14ac:dyDescent="0.15"/>
    <row r="7110" ht="28.5" customHeight="1" x14ac:dyDescent="0.15"/>
    <row r="7111" ht="28.5" customHeight="1" x14ac:dyDescent="0.15"/>
    <row r="7112" ht="28.5" customHeight="1" x14ac:dyDescent="0.15"/>
    <row r="7113" ht="28.5" customHeight="1" x14ac:dyDescent="0.15"/>
    <row r="7114" ht="28.5" customHeight="1" x14ac:dyDescent="0.15"/>
    <row r="7115" ht="28.5" customHeight="1" x14ac:dyDescent="0.15"/>
    <row r="7116" ht="28.5" customHeight="1" x14ac:dyDescent="0.15"/>
    <row r="7117" ht="28.5" customHeight="1" x14ac:dyDescent="0.15"/>
    <row r="7118" ht="28.5" customHeight="1" x14ac:dyDescent="0.15"/>
    <row r="7119" ht="28.5" customHeight="1" x14ac:dyDescent="0.15"/>
    <row r="7120" ht="28.5" customHeight="1" x14ac:dyDescent="0.15"/>
    <row r="7121" ht="28.5" customHeight="1" x14ac:dyDescent="0.15"/>
    <row r="7122" ht="28.5" customHeight="1" x14ac:dyDescent="0.15"/>
    <row r="7123" ht="28.5" customHeight="1" x14ac:dyDescent="0.15"/>
    <row r="7124" ht="28.5" customHeight="1" x14ac:dyDescent="0.15"/>
    <row r="7125" ht="28.5" customHeight="1" x14ac:dyDescent="0.15"/>
    <row r="7126" ht="28.5" customHeight="1" x14ac:dyDescent="0.15"/>
    <row r="7127" ht="28.5" customHeight="1" x14ac:dyDescent="0.15"/>
    <row r="7128" ht="28.5" customHeight="1" x14ac:dyDescent="0.15"/>
    <row r="7129" ht="28.5" customHeight="1" x14ac:dyDescent="0.15"/>
    <row r="7130" ht="28.5" customHeight="1" x14ac:dyDescent="0.15"/>
    <row r="7131" ht="28.5" customHeight="1" x14ac:dyDescent="0.15"/>
    <row r="7132" ht="28.5" customHeight="1" x14ac:dyDescent="0.15"/>
    <row r="7133" ht="28.5" customHeight="1" x14ac:dyDescent="0.15"/>
    <row r="7134" ht="28.5" customHeight="1" x14ac:dyDescent="0.15"/>
    <row r="7135" ht="28.5" customHeight="1" x14ac:dyDescent="0.15"/>
    <row r="7136" ht="28.5" customHeight="1" x14ac:dyDescent="0.15"/>
    <row r="7137" ht="28.5" customHeight="1" x14ac:dyDescent="0.15"/>
    <row r="7138" ht="28.5" customHeight="1" x14ac:dyDescent="0.15"/>
    <row r="7139" ht="28.5" customHeight="1" x14ac:dyDescent="0.15"/>
    <row r="7140" ht="28.5" customHeight="1" x14ac:dyDescent="0.15"/>
    <row r="7141" ht="28.5" customHeight="1" x14ac:dyDescent="0.15"/>
    <row r="7142" ht="28.5" customHeight="1" x14ac:dyDescent="0.15"/>
    <row r="7143" ht="28.5" customHeight="1" x14ac:dyDescent="0.15"/>
    <row r="7144" ht="28.5" customHeight="1" x14ac:dyDescent="0.15"/>
    <row r="7145" ht="28.5" customHeight="1" x14ac:dyDescent="0.15"/>
    <row r="7146" ht="28.5" customHeight="1" x14ac:dyDescent="0.15"/>
    <row r="7147" ht="28.5" customHeight="1" x14ac:dyDescent="0.15"/>
    <row r="7148" ht="28.5" customHeight="1" x14ac:dyDescent="0.15"/>
    <row r="7149" ht="28.5" customHeight="1" x14ac:dyDescent="0.15"/>
    <row r="7150" ht="28.5" customHeight="1" x14ac:dyDescent="0.15"/>
    <row r="7151" ht="28.5" customHeight="1" x14ac:dyDescent="0.15"/>
    <row r="7152" ht="28.5" customHeight="1" x14ac:dyDescent="0.15"/>
    <row r="7153" ht="28.5" customHeight="1" x14ac:dyDescent="0.15"/>
    <row r="7154" ht="28.5" customHeight="1" x14ac:dyDescent="0.15"/>
    <row r="7155" ht="28.5" customHeight="1" x14ac:dyDescent="0.15"/>
    <row r="7156" ht="28.5" customHeight="1" x14ac:dyDescent="0.15"/>
    <row r="7157" ht="28.5" customHeight="1" x14ac:dyDescent="0.15"/>
    <row r="7158" ht="28.5" customHeight="1" x14ac:dyDescent="0.15"/>
    <row r="7159" ht="28.5" customHeight="1" x14ac:dyDescent="0.15"/>
    <row r="7160" ht="28.5" customHeight="1" x14ac:dyDescent="0.15"/>
    <row r="7161" ht="28.5" customHeight="1" x14ac:dyDescent="0.15"/>
    <row r="7162" ht="28.5" customHeight="1" x14ac:dyDescent="0.15"/>
    <row r="7163" ht="28.5" customHeight="1" x14ac:dyDescent="0.15"/>
    <row r="7164" ht="28.5" customHeight="1" x14ac:dyDescent="0.15"/>
    <row r="7165" ht="28.5" customHeight="1" x14ac:dyDescent="0.15"/>
    <row r="7166" ht="28.5" customHeight="1" x14ac:dyDescent="0.15"/>
    <row r="7167" ht="28.5" customHeight="1" x14ac:dyDescent="0.15"/>
    <row r="7168" ht="28.5" customHeight="1" x14ac:dyDescent="0.15"/>
    <row r="7169" ht="28.5" customHeight="1" x14ac:dyDescent="0.15"/>
    <row r="7170" ht="28.5" customHeight="1" x14ac:dyDescent="0.15"/>
    <row r="7171" ht="28.5" customHeight="1" x14ac:dyDescent="0.15"/>
    <row r="7172" ht="28.5" customHeight="1" x14ac:dyDescent="0.15"/>
    <row r="7173" ht="28.5" customHeight="1" x14ac:dyDescent="0.15"/>
    <row r="7174" ht="28.5" customHeight="1" x14ac:dyDescent="0.15"/>
    <row r="7175" ht="28.5" customHeight="1" x14ac:dyDescent="0.15"/>
    <row r="7176" ht="28.5" customHeight="1" x14ac:dyDescent="0.15"/>
    <row r="7177" ht="28.5" customHeight="1" x14ac:dyDescent="0.15"/>
    <row r="7178" ht="28.5" customHeight="1" x14ac:dyDescent="0.15"/>
    <row r="7179" ht="28.5" customHeight="1" x14ac:dyDescent="0.15"/>
    <row r="7180" ht="28.5" customHeight="1" x14ac:dyDescent="0.15"/>
    <row r="7181" ht="28.5" customHeight="1" x14ac:dyDescent="0.15"/>
    <row r="7182" ht="28.5" customHeight="1" x14ac:dyDescent="0.15"/>
    <row r="7183" ht="28.5" customHeight="1" x14ac:dyDescent="0.15"/>
    <row r="7184" ht="28.5" customHeight="1" x14ac:dyDescent="0.15"/>
    <row r="7185" ht="28.5" customHeight="1" x14ac:dyDescent="0.15"/>
    <row r="7186" ht="28.5" customHeight="1" x14ac:dyDescent="0.15"/>
    <row r="7187" ht="28.5" customHeight="1" x14ac:dyDescent="0.15"/>
    <row r="7188" ht="28.5" customHeight="1" x14ac:dyDescent="0.15"/>
    <row r="7189" ht="28.5" customHeight="1" x14ac:dyDescent="0.15"/>
    <row r="7190" ht="28.5" customHeight="1" x14ac:dyDescent="0.15"/>
    <row r="7191" ht="28.5" customHeight="1" x14ac:dyDescent="0.15"/>
    <row r="7192" ht="28.5" customHeight="1" x14ac:dyDescent="0.15"/>
    <row r="7193" ht="28.5" customHeight="1" x14ac:dyDescent="0.15"/>
    <row r="7194" ht="28.5" customHeight="1" x14ac:dyDescent="0.15"/>
    <row r="7195" ht="28.5" customHeight="1" x14ac:dyDescent="0.15"/>
    <row r="7196" ht="28.5" customHeight="1" x14ac:dyDescent="0.15"/>
    <row r="7197" ht="28.5" customHeight="1" x14ac:dyDescent="0.15"/>
    <row r="7198" ht="28.5" customHeight="1" x14ac:dyDescent="0.15"/>
    <row r="7199" ht="28.5" customHeight="1" x14ac:dyDescent="0.15"/>
    <row r="7200" ht="28.5" customHeight="1" x14ac:dyDescent="0.15"/>
    <row r="7201" ht="28.5" customHeight="1" x14ac:dyDescent="0.15"/>
    <row r="7202" ht="28.5" customHeight="1" x14ac:dyDescent="0.15"/>
    <row r="7203" ht="28.5" customHeight="1" x14ac:dyDescent="0.15"/>
    <row r="7204" ht="28.5" customHeight="1" x14ac:dyDescent="0.15"/>
    <row r="7205" ht="28.5" customHeight="1" x14ac:dyDescent="0.15"/>
    <row r="7206" ht="28.5" customHeight="1" x14ac:dyDescent="0.15"/>
    <row r="7207" ht="28.5" customHeight="1" x14ac:dyDescent="0.15"/>
    <row r="7208" ht="28.5" customHeight="1" x14ac:dyDescent="0.15"/>
    <row r="7209" ht="28.5" customHeight="1" x14ac:dyDescent="0.15"/>
    <row r="7210" ht="28.5" customHeight="1" x14ac:dyDescent="0.15"/>
    <row r="7211" ht="28.5" customHeight="1" x14ac:dyDescent="0.15"/>
    <row r="7212" ht="28.5" customHeight="1" x14ac:dyDescent="0.15"/>
    <row r="7213" ht="28.5" customHeight="1" x14ac:dyDescent="0.15"/>
    <row r="7214" ht="28.5" customHeight="1" x14ac:dyDescent="0.15"/>
    <row r="7215" ht="28.5" customHeight="1" x14ac:dyDescent="0.15"/>
    <row r="7216" ht="28.5" customHeight="1" x14ac:dyDescent="0.15"/>
    <row r="7217" ht="28.5" customHeight="1" x14ac:dyDescent="0.15"/>
    <row r="7218" ht="28.5" customHeight="1" x14ac:dyDescent="0.15"/>
    <row r="7219" ht="28.5" customHeight="1" x14ac:dyDescent="0.15"/>
    <row r="7220" ht="28.5" customHeight="1" x14ac:dyDescent="0.15"/>
    <row r="7221" ht="28.5" customHeight="1" x14ac:dyDescent="0.15"/>
    <row r="7222" ht="28.5" customHeight="1" x14ac:dyDescent="0.15"/>
    <row r="7223" ht="28.5" customHeight="1" x14ac:dyDescent="0.15"/>
    <row r="7224" ht="28.5" customHeight="1" x14ac:dyDescent="0.15"/>
    <row r="7225" ht="28.5" customHeight="1" x14ac:dyDescent="0.15"/>
    <row r="7226" ht="28.5" customHeight="1" x14ac:dyDescent="0.15"/>
    <row r="7227" ht="28.5" customHeight="1" x14ac:dyDescent="0.15"/>
    <row r="7228" ht="28.5" customHeight="1" x14ac:dyDescent="0.15"/>
    <row r="7229" ht="28.5" customHeight="1" x14ac:dyDescent="0.15"/>
    <row r="7230" ht="28.5" customHeight="1" x14ac:dyDescent="0.15"/>
    <row r="7231" ht="28.5" customHeight="1" x14ac:dyDescent="0.15"/>
    <row r="7232" ht="28.5" customHeight="1" x14ac:dyDescent="0.15"/>
    <row r="7233" ht="28.5" customHeight="1" x14ac:dyDescent="0.15"/>
    <row r="7234" ht="28.5" customHeight="1" x14ac:dyDescent="0.15"/>
    <row r="7235" ht="28.5" customHeight="1" x14ac:dyDescent="0.15"/>
    <row r="7236" ht="28.5" customHeight="1" x14ac:dyDescent="0.15"/>
    <row r="7237" ht="28.5" customHeight="1" x14ac:dyDescent="0.15"/>
    <row r="7238" ht="28.5" customHeight="1" x14ac:dyDescent="0.15"/>
    <row r="7239" ht="28.5" customHeight="1" x14ac:dyDescent="0.15"/>
    <row r="7240" ht="28.5" customHeight="1" x14ac:dyDescent="0.15"/>
    <row r="7241" ht="28.5" customHeight="1" x14ac:dyDescent="0.15"/>
    <row r="7242" ht="28.5" customHeight="1" x14ac:dyDescent="0.15"/>
    <row r="7243" ht="28.5" customHeight="1" x14ac:dyDescent="0.15"/>
    <row r="7244" ht="28.5" customHeight="1" x14ac:dyDescent="0.15"/>
    <row r="7245" ht="28.5" customHeight="1" x14ac:dyDescent="0.15"/>
    <row r="7246" ht="28.5" customHeight="1" x14ac:dyDescent="0.15"/>
    <row r="7247" ht="28.5" customHeight="1" x14ac:dyDescent="0.15"/>
    <row r="7248" ht="28.5" customHeight="1" x14ac:dyDescent="0.15"/>
    <row r="7249" ht="28.5" customHeight="1" x14ac:dyDescent="0.15"/>
    <row r="7250" ht="28.5" customHeight="1" x14ac:dyDescent="0.15"/>
    <row r="7251" ht="28.5" customHeight="1" x14ac:dyDescent="0.15"/>
    <row r="7252" ht="28.5" customHeight="1" x14ac:dyDescent="0.15"/>
    <row r="7253" ht="28.5" customHeight="1" x14ac:dyDescent="0.15"/>
    <row r="7254" ht="28.5" customHeight="1" x14ac:dyDescent="0.15"/>
    <row r="7255" ht="28.5" customHeight="1" x14ac:dyDescent="0.15"/>
    <row r="7256" ht="28.5" customHeight="1" x14ac:dyDescent="0.15"/>
    <row r="7257" ht="28.5" customHeight="1" x14ac:dyDescent="0.15"/>
    <row r="7258" ht="28.5" customHeight="1" x14ac:dyDescent="0.15"/>
    <row r="7259" ht="28.5" customHeight="1" x14ac:dyDescent="0.15"/>
    <row r="7260" ht="28.5" customHeight="1" x14ac:dyDescent="0.15"/>
    <row r="7261" ht="28.5" customHeight="1" x14ac:dyDescent="0.15"/>
    <row r="7262" ht="28.5" customHeight="1" x14ac:dyDescent="0.15"/>
    <row r="7263" ht="28.5" customHeight="1" x14ac:dyDescent="0.15"/>
    <row r="7264" ht="28.5" customHeight="1" x14ac:dyDescent="0.15"/>
    <row r="7265" ht="28.5" customHeight="1" x14ac:dyDescent="0.15"/>
    <row r="7266" ht="28.5" customHeight="1" x14ac:dyDescent="0.15"/>
    <row r="7267" ht="28.5" customHeight="1" x14ac:dyDescent="0.15"/>
    <row r="7268" ht="28.5" customHeight="1" x14ac:dyDescent="0.15"/>
    <row r="7269" ht="28.5" customHeight="1" x14ac:dyDescent="0.15"/>
    <row r="7270" ht="28.5" customHeight="1" x14ac:dyDescent="0.15"/>
    <row r="7271" ht="28.5" customHeight="1" x14ac:dyDescent="0.15"/>
    <row r="7272" ht="28.5" customHeight="1" x14ac:dyDescent="0.15"/>
    <row r="7273" ht="28.5" customHeight="1" x14ac:dyDescent="0.15"/>
    <row r="7274" ht="28.5" customHeight="1" x14ac:dyDescent="0.15"/>
    <row r="7275" ht="28.5" customHeight="1" x14ac:dyDescent="0.15"/>
    <row r="7276" ht="28.5" customHeight="1" x14ac:dyDescent="0.15"/>
    <row r="7277" ht="28.5" customHeight="1" x14ac:dyDescent="0.15"/>
    <row r="7278" ht="28.5" customHeight="1" x14ac:dyDescent="0.15"/>
    <row r="7279" ht="28.5" customHeight="1" x14ac:dyDescent="0.15"/>
    <row r="7280" ht="28.5" customHeight="1" x14ac:dyDescent="0.15"/>
    <row r="7281" ht="28.5" customHeight="1" x14ac:dyDescent="0.15"/>
    <row r="7282" ht="28.5" customHeight="1" x14ac:dyDescent="0.15"/>
    <row r="7283" ht="28.5" customHeight="1" x14ac:dyDescent="0.15"/>
    <row r="7284" ht="28.5" customHeight="1" x14ac:dyDescent="0.15"/>
    <row r="7285" ht="28.5" customHeight="1" x14ac:dyDescent="0.15"/>
    <row r="7286" ht="28.5" customHeight="1" x14ac:dyDescent="0.15"/>
    <row r="7287" ht="28.5" customHeight="1" x14ac:dyDescent="0.15"/>
    <row r="7288" ht="28.5" customHeight="1" x14ac:dyDescent="0.15"/>
    <row r="7289" ht="28.5" customHeight="1" x14ac:dyDescent="0.15"/>
    <row r="7290" ht="28.5" customHeight="1" x14ac:dyDescent="0.15"/>
    <row r="7291" ht="28.5" customHeight="1" x14ac:dyDescent="0.15"/>
    <row r="7292" ht="28.5" customHeight="1" x14ac:dyDescent="0.15"/>
    <row r="7293" ht="28.5" customHeight="1" x14ac:dyDescent="0.15"/>
    <row r="7294" ht="28.5" customHeight="1" x14ac:dyDescent="0.15"/>
    <row r="7295" ht="28.5" customHeight="1" x14ac:dyDescent="0.15"/>
    <row r="7296" ht="28.5" customHeight="1" x14ac:dyDescent="0.15"/>
    <row r="7297" ht="28.5" customHeight="1" x14ac:dyDescent="0.15"/>
    <row r="7298" ht="28.5" customHeight="1" x14ac:dyDescent="0.15"/>
    <row r="7299" ht="28.5" customHeight="1" x14ac:dyDescent="0.15"/>
    <row r="7300" ht="28.5" customHeight="1" x14ac:dyDescent="0.15"/>
    <row r="7301" ht="28.5" customHeight="1" x14ac:dyDescent="0.15"/>
    <row r="7302" ht="28.5" customHeight="1" x14ac:dyDescent="0.15"/>
    <row r="7303" ht="28.5" customHeight="1" x14ac:dyDescent="0.15"/>
    <row r="7304" ht="28.5" customHeight="1" x14ac:dyDescent="0.15"/>
    <row r="7305" ht="28.5" customHeight="1" x14ac:dyDescent="0.15"/>
    <row r="7306" ht="28.5" customHeight="1" x14ac:dyDescent="0.15"/>
    <row r="7307" ht="28.5" customHeight="1" x14ac:dyDescent="0.15"/>
    <row r="7308" ht="28.5" customHeight="1" x14ac:dyDescent="0.15"/>
    <row r="7309" ht="28.5" customHeight="1" x14ac:dyDescent="0.15"/>
    <row r="7310" ht="28.5" customHeight="1" x14ac:dyDescent="0.15"/>
    <row r="7311" ht="28.5" customHeight="1" x14ac:dyDescent="0.15"/>
    <row r="7312" ht="28.5" customHeight="1" x14ac:dyDescent="0.15"/>
    <row r="7313" ht="28.5" customHeight="1" x14ac:dyDescent="0.15"/>
    <row r="7314" ht="28.5" customHeight="1" x14ac:dyDescent="0.15"/>
    <row r="7315" ht="28.5" customHeight="1" x14ac:dyDescent="0.15"/>
    <row r="7316" ht="28.5" customHeight="1" x14ac:dyDescent="0.15"/>
    <row r="7317" ht="28.5" customHeight="1" x14ac:dyDescent="0.15"/>
    <row r="7318" ht="28.5" customHeight="1" x14ac:dyDescent="0.15"/>
    <row r="7319" ht="28.5" customHeight="1" x14ac:dyDescent="0.15"/>
    <row r="7320" ht="28.5" customHeight="1" x14ac:dyDescent="0.15"/>
    <row r="7321" ht="28.5" customHeight="1" x14ac:dyDescent="0.15"/>
    <row r="7322" ht="28.5" customHeight="1" x14ac:dyDescent="0.15"/>
    <row r="7323" ht="28.5" customHeight="1" x14ac:dyDescent="0.15"/>
    <row r="7324" ht="28.5" customHeight="1" x14ac:dyDescent="0.15"/>
    <row r="7325" ht="28.5" customHeight="1" x14ac:dyDescent="0.15"/>
    <row r="7326" ht="28.5" customHeight="1" x14ac:dyDescent="0.15"/>
    <row r="7327" ht="28.5" customHeight="1" x14ac:dyDescent="0.15"/>
    <row r="7328" ht="28.5" customHeight="1" x14ac:dyDescent="0.15"/>
    <row r="7329" ht="28.5" customHeight="1" x14ac:dyDescent="0.15"/>
    <row r="7330" ht="28.5" customHeight="1" x14ac:dyDescent="0.15"/>
    <row r="7331" ht="28.5" customHeight="1" x14ac:dyDescent="0.15"/>
    <row r="7332" ht="28.5" customHeight="1" x14ac:dyDescent="0.15"/>
    <row r="7333" ht="28.5" customHeight="1" x14ac:dyDescent="0.15"/>
    <row r="7334" ht="28.5" customHeight="1" x14ac:dyDescent="0.15"/>
    <row r="7335" ht="28.5" customHeight="1" x14ac:dyDescent="0.15"/>
    <row r="7336" ht="28.5" customHeight="1" x14ac:dyDescent="0.15"/>
    <row r="7337" ht="28.5" customHeight="1" x14ac:dyDescent="0.15"/>
    <row r="7338" ht="28.5" customHeight="1" x14ac:dyDescent="0.15"/>
    <row r="7339" ht="28.5" customHeight="1" x14ac:dyDescent="0.15"/>
    <row r="7340" ht="28.5" customHeight="1" x14ac:dyDescent="0.15"/>
    <row r="7341" ht="28.5" customHeight="1" x14ac:dyDescent="0.15"/>
    <row r="7342" ht="28.5" customHeight="1" x14ac:dyDescent="0.15"/>
    <row r="7343" ht="28.5" customHeight="1" x14ac:dyDescent="0.15"/>
    <row r="7344" ht="28.5" customHeight="1" x14ac:dyDescent="0.15"/>
    <row r="7345" ht="28.5" customHeight="1" x14ac:dyDescent="0.15"/>
    <row r="7346" ht="28.5" customHeight="1" x14ac:dyDescent="0.15"/>
    <row r="7347" ht="28.5" customHeight="1" x14ac:dyDescent="0.15"/>
    <row r="7348" ht="28.5" customHeight="1" x14ac:dyDescent="0.15"/>
    <row r="7349" ht="28.5" customHeight="1" x14ac:dyDescent="0.15"/>
    <row r="7350" ht="28.5" customHeight="1" x14ac:dyDescent="0.15"/>
    <row r="7351" ht="28.5" customHeight="1" x14ac:dyDescent="0.15"/>
    <row r="7352" ht="28.5" customHeight="1" x14ac:dyDescent="0.15"/>
    <row r="7353" ht="28.5" customHeight="1" x14ac:dyDescent="0.15"/>
    <row r="7354" ht="28.5" customHeight="1" x14ac:dyDescent="0.15"/>
    <row r="7355" ht="28.5" customHeight="1" x14ac:dyDescent="0.15"/>
    <row r="7356" ht="28.5" customHeight="1" x14ac:dyDescent="0.15"/>
    <row r="7357" ht="28.5" customHeight="1" x14ac:dyDescent="0.15"/>
    <row r="7358" ht="28.5" customHeight="1" x14ac:dyDescent="0.15"/>
    <row r="7359" ht="28.5" customHeight="1" x14ac:dyDescent="0.15"/>
    <row r="7360" ht="28.5" customHeight="1" x14ac:dyDescent="0.15"/>
    <row r="7361" ht="28.5" customHeight="1" x14ac:dyDescent="0.15"/>
    <row r="7362" ht="28.5" customHeight="1" x14ac:dyDescent="0.15"/>
    <row r="7363" ht="28.5" customHeight="1" x14ac:dyDescent="0.15"/>
    <row r="7364" ht="28.5" customHeight="1" x14ac:dyDescent="0.15"/>
    <row r="7365" ht="28.5" customHeight="1" x14ac:dyDescent="0.15"/>
    <row r="7366" ht="28.5" customHeight="1" x14ac:dyDescent="0.15"/>
    <row r="7367" ht="28.5" customHeight="1" x14ac:dyDescent="0.15"/>
    <row r="7368" ht="28.5" customHeight="1" x14ac:dyDescent="0.15"/>
    <row r="7369" ht="28.5" customHeight="1" x14ac:dyDescent="0.15"/>
    <row r="7370" ht="28.5" customHeight="1" x14ac:dyDescent="0.15"/>
    <row r="7371" ht="28.5" customHeight="1" x14ac:dyDescent="0.15"/>
    <row r="7372" ht="28.5" customHeight="1" x14ac:dyDescent="0.15"/>
    <row r="7373" ht="28.5" customHeight="1" x14ac:dyDescent="0.15"/>
    <row r="7374" ht="28.5" customHeight="1" x14ac:dyDescent="0.15"/>
    <row r="7375" ht="28.5" customHeight="1" x14ac:dyDescent="0.15"/>
    <row r="7376" ht="28.5" customHeight="1" x14ac:dyDescent="0.15"/>
    <row r="7377" ht="28.5" customHeight="1" x14ac:dyDescent="0.15"/>
    <row r="7378" ht="28.5" customHeight="1" x14ac:dyDescent="0.15"/>
    <row r="7379" ht="28.5" customHeight="1" x14ac:dyDescent="0.15"/>
    <row r="7380" ht="28.5" customHeight="1" x14ac:dyDescent="0.15"/>
    <row r="7381" ht="28.5" customHeight="1" x14ac:dyDescent="0.15"/>
    <row r="7382" ht="28.5" customHeight="1" x14ac:dyDescent="0.15"/>
    <row r="7383" ht="28.5" customHeight="1" x14ac:dyDescent="0.15"/>
    <row r="7384" ht="28.5" customHeight="1" x14ac:dyDescent="0.15"/>
    <row r="7385" ht="28.5" customHeight="1" x14ac:dyDescent="0.15"/>
    <row r="7386" ht="28.5" customHeight="1" x14ac:dyDescent="0.15"/>
    <row r="7387" ht="28.5" customHeight="1" x14ac:dyDescent="0.15"/>
    <row r="7388" ht="28.5" customHeight="1" x14ac:dyDescent="0.15"/>
    <row r="7389" ht="28.5" customHeight="1" x14ac:dyDescent="0.15"/>
    <row r="7390" ht="28.5" customHeight="1" x14ac:dyDescent="0.15"/>
    <row r="7391" ht="28.5" customHeight="1" x14ac:dyDescent="0.15"/>
    <row r="7392" ht="28.5" customHeight="1" x14ac:dyDescent="0.15"/>
    <row r="7393" ht="28.5" customHeight="1" x14ac:dyDescent="0.15"/>
    <row r="7394" ht="28.5" customHeight="1" x14ac:dyDescent="0.15"/>
    <row r="7395" ht="28.5" customHeight="1" x14ac:dyDescent="0.15"/>
    <row r="7396" ht="28.5" customHeight="1" x14ac:dyDescent="0.15"/>
    <row r="7397" ht="28.5" customHeight="1" x14ac:dyDescent="0.15"/>
    <row r="7398" ht="28.5" customHeight="1" x14ac:dyDescent="0.15"/>
    <row r="7399" ht="28.5" customHeight="1" x14ac:dyDescent="0.15"/>
    <row r="7400" ht="28.5" customHeight="1" x14ac:dyDescent="0.15"/>
    <row r="7401" ht="28.5" customHeight="1" x14ac:dyDescent="0.15"/>
    <row r="7402" ht="28.5" customHeight="1" x14ac:dyDescent="0.15"/>
    <row r="7403" ht="28.5" customHeight="1" x14ac:dyDescent="0.15"/>
    <row r="7404" ht="28.5" customHeight="1" x14ac:dyDescent="0.15"/>
    <row r="7405" ht="28.5" customHeight="1" x14ac:dyDescent="0.15"/>
    <row r="7406" ht="28.5" customHeight="1" x14ac:dyDescent="0.15"/>
    <row r="7407" ht="28.5" customHeight="1" x14ac:dyDescent="0.15"/>
    <row r="7408" ht="28.5" customHeight="1" x14ac:dyDescent="0.15"/>
    <row r="7409" ht="28.5" customHeight="1" x14ac:dyDescent="0.15"/>
    <row r="7410" ht="28.5" customHeight="1" x14ac:dyDescent="0.15"/>
    <row r="7411" ht="28.5" customHeight="1" x14ac:dyDescent="0.15"/>
    <row r="7412" ht="28.5" customHeight="1" x14ac:dyDescent="0.15"/>
    <row r="7413" ht="28.5" customHeight="1" x14ac:dyDescent="0.15"/>
    <row r="7414" ht="28.5" customHeight="1" x14ac:dyDescent="0.15"/>
    <row r="7415" ht="28.5" customHeight="1" x14ac:dyDescent="0.15"/>
    <row r="7416" ht="28.5" customHeight="1" x14ac:dyDescent="0.15"/>
    <row r="7417" ht="28.5" customHeight="1" x14ac:dyDescent="0.15"/>
    <row r="7418" ht="28.5" customHeight="1" x14ac:dyDescent="0.15"/>
    <row r="7419" ht="28.5" customHeight="1" x14ac:dyDescent="0.15"/>
    <row r="7420" ht="28.5" customHeight="1" x14ac:dyDescent="0.15"/>
    <row r="7421" ht="28.5" customHeight="1" x14ac:dyDescent="0.15"/>
    <row r="7422" ht="28.5" customHeight="1" x14ac:dyDescent="0.15"/>
    <row r="7423" ht="28.5" customHeight="1" x14ac:dyDescent="0.15"/>
    <row r="7424" ht="28.5" customHeight="1" x14ac:dyDescent="0.15"/>
    <row r="7425" ht="28.5" customHeight="1" x14ac:dyDescent="0.15"/>
    <row r="7426" ht="28.5" customHeight="1" x14ac:dyDescent="0.15"/>
    <row r="7427" ht="28.5" customHeight="1" x14ac:dyDescent="0.15"/>
    <row r="7428" ht="28.5" customHeight="1" x14ac:dyDescent="0.15"/>
    <row r="7429" ht="28.5" customHeight="1" x14ac:dyDescent="0.15"/>
    <row r="7430" ht="28.5" customHeight="1" x14ac:dyDescent="0.15"/>
    <row r="7431" ht="28.5" customHeight="1" x14ac:dyDescent="0.15"/>
    <row r="7432" ht="28.5" customHeight="1" x14ac:dyDescent="0.15"/>
    <row r="7433" ht="28.5" customHeight="1" x14ac:dyDescent="0.15"/>
    <row r="7434" ht="28.5" customHeight="1" x14ac:dyDescent="0.15"/>
    <row r="7435" ht="28.5" customHeight="1" x14ac:dyDescent="0.15"/>
    <row r="7436" ht="28.5" customHeight="1" x14ac:dyDescent="0.15"/>
    <row r="7437" ht="28.5" customHeight="1" x14ac:dyDescent="0.15"/>
    <row r="7438" ht="28.5" customHeight="1" x14ac:dyDescent="0.15"/>
    <row r="7439" ht="28.5" customHeight="1" x14ac:dyDescent="0.15"/>
    <row r="7440" ht="28.5" customHeight="1" x14ac:dyDescent="0.15"/>
    <row r="7441" ht="28.5" customHeight="1" x14ac:dyDescent="0.15"/>
    <row r="7442" ht="28.5" customHeight="1" x14ac:dyDescent="0.15"/>
    <row r="7443" ht="28.5" customHeight="1" x14ac:dyDescent="0.15"/>
    <row r="7444" ht="28.5" customHeight="1" x14ac:dyDescent="0.15"/>
    <row r="7445" ht="28.5" customHeight="1" x14ac:dyDescent="0.15"/>
    <row r="7446" ht="28.5" customHeight="1" x14ac:dyDescent="0.15"/>
    <row r="7447" ht="28.5" customHeight="1" x14ac:dyDescent="0.15"/>
    <row r="7448" ht="28.5" customHeight="1" x14ac:dyDescent="0.15"/>
    <row r="7449" ht="28.5" customHeight="1" x14ac:dyDescent="0.15"/>
    <row r="7450" ht="28.5" customHeight="1" x14ac:dyDescent="0.15"/>
    <row r="7451" ht="28.5" customHeight="1" x14ac:dyDescent="0.15"/>
    <row r="7452" ht="28.5" customHeight="1" x14ac:dyDescent="0.15"/>
    <row r="7453" ht="28.5" customHeight="1" x14ac:dyDescent="0.15"/>
    <row r="7454" ht="28.5" customHeight="1" x14ac:dyDescent="0.15"/>
    <row r="7455" ht="28.5" customHeight="1" x14ac:dyDescent="0.15"/>
    <row r="7456" ht="28.5" customHeight="1" x14ac:dyDescent="0.15"/>
    <row r="7457" ht="28.5" customHeight="1" x14ac:dyDescent="0.15"/>
    <row r="7458" ht="28.5" customHeight="1" x14ac:dyDescent="0.15"/>
    <row r="7459" ht="28.5" customHeight="1" x14ac:dyDescent="0.15"/>
    <row r="7460" ht="28.5" customHeight="1" x14ac:dyDescent="0.15"/>
    <row r="7461" ht="28.5" customHeight="1" x14ac:dyDescent="0.15"/>
    <row r="7462" ht="28.5" customHeight="1" x14ac:dyDescent="0.15"/>
    <row r="7463" ht="28.5" customHeight="1" x14ac:dyDescent="0.15"/>
    <row r="7464" ht="28.5" customHeight="1" x14ac:dyDescent="0.15"/>
    <row r="7465" ht="28.5" customHeight="1" x14ac:dyDescent="0.15"/>
    <row r="7466" ht="28.5" customHeight="1" x14ac:dyDescent="0.15"/>
    <row r="7467" ht="28.5" customHeight="1" x14ac:dyDescent="0.15"/>
    <row r="7468" ht="28.5" customHeight="1" x14ac:dyDescent="0.15"/>
    <row r="7469" ht="28.5" customHeight="1" x14ac:dyDescent="0.15"/>
    <row r="7470" ht="28.5" customHeight="1" x14ac:dyDescent="0.15"/>
    <row r="7471" ht="28.5" customHeight="1" x14ac:dyDescent="0.15"/>
    <row r="7472" ht="28.5" customHeight="1" x14ac:dyDescent="0.15"/>
    <row r="7473" ht="28.5" customHeight="1" x14ac:dyDescent="0.15"/>
    <row r="7474" ht="28.5" customHeight="1" x14ac:dyDescent="0.15"/>
    <row r="7475" ht="28.5" customHeight="1" x14ac:dyDescent="0.15"/>
    <row r="7476" ht="28.5" customHeight="1" x14ac:dyDescent="0.15"/>
    <row r="7477" ht="28.5" customHeight="1" x14ac:dyDescent="0.15"/>
    <row r="7478" ht="28.5" customHeight="1" x14ac:dyDescent="0.15"/>
    <row r="7479" ht="28.5" customHeight="1" x14ac:dyDescent="0.15"/>
    <row r="7480" ht="28.5" customHeight="1" x14ac:dyDescent="0.15"/>
    <row r="7481" ht="28.5" customHeight="1" x14ac:dyDescent="0.15"/>
    <row r="7482" ht="28.5" customHeight="1" x14ac:dyDescent="0.15"/>
    <row r="7483" ht="28.5" customHeight="1" x14ac:dyDescent="0.15"/>
    <row r="7484" ht="28.5" customHeight="1" x14ac:dyDescent="0.15"/>
    <row r="7485" ht="28.5" customHeight="1" x14ac:dyDescent="0.15"/>
    <row r="7486" ht="28.5" customHeight="1" x14ac:dyDescent="0.15"/>
    <row r="7487" ht="28.5" customHeight="1" x14ac:dyDescent="0.15"/>
    <row r="7488" ht="28.5" customHeight="1" x14ac:dyDescent="0.15"/>
    <row r="7489" ht="28.5" customHeight="1" x14ac:dyDescent="0.15"/>
    <row r="7490" ht="28.5" customHeight="1" x14ac:dyDescent="0.15"/>
    <row r="7491" ht="28.5" customHeight="1" x14ac:dyDescent="0.15"/>
    <row r="7492" ht="28.5" customHeight="1" x14ac:dyDescent="0.15"/>
    <row r="7493" ht="28.5" customHeight="1" x14ac:dyDescent="0.15"/>
    <row r="7494" ht="28.5" customHeight="1" x14ac:dyDescent="0.15"/>
    <row r="7495" ht="28.5" customHeight="1" x14ac:dyDescent="0.15"/>
    <row r="7496" ht="28.5" customHeight="1" x14ac:dyDescent="0.15"/>
    <row r="7497" ht="28.5" customHeight="1" x14ac:dyDescent="0.15"/>
    <row r="7498" ht="28.5" customHeight="1" x14ac:dyDescent="0.15"/>
    <row r="7499" ht="28.5" customHeight="1" x14ac:dyDescent="0.15"/>
    <row r="7500" ht="28.5" customHeight="1" x14ac:dyDescent="0.15"/>
    <row r="7501" ht="28.5" customHeight="1" x14ac:dyDescent="0.15"/>
    <row r="7502" ht="28.5" customHeight="1" x14ac:dyDescent="0.15"/>
    <row r="7503" ht="28.5" customHeight="1" x14ac:dyDescent="0.15"/>
    <row r="7504" ht="28.5" customHeight="1" x14ac:dyDescent="0.15"/>
    <row r="7505" ht="28.5" customHeight="1" x14ac:dyDescent="0.15"/>
    <row r="7506" ht="28.5" customHeight="1" x14ac:dyDescent="0.15"/>
    <row r="7507" ht="28.5" customHeight="1" x14ac:dyDescent="0.15"/>
    <row r="7508" ht="28.5" customHeight="1" x14ac:dyDescent="0.15"/>
    <row r="7509" ht="28.5" customHeight="1" x14ac:dyDescent="0.15"/>
    <row r="7510" ht="28.5" customHeight="1" x14ac:dyDescent="0.15"/>
    <row r="7511" ht="28.5" customHeight="1" x14ac:dyDescent="0.15"/>
    <row r="7512" ht="28.5" customHeight="1" x14ac:dyDescent="0.15"/>
    <row r="7513" ht="28.5" customHeight="1" x14ac:dyDescent="0.15"/>
    <row r="7514" ht="28.5" customHeight="1" x14ac:dyDescent="0.15"/>
    <row r="7515" ht="28.5" customHeight="1" x14ac:dyDescent="0.15"/>
    <row r="7516" ht="28.5" customHeight="1" x14ac:dyDescent="0.15"/>
    <row r="7517" ht="28.5" customHeight="1" x14ac:dyDescent="0.15"/>
    <row r="7518" ht="28.5" customHeight="1" x14ac:dyDescent="0.15"/>
    <row r="7519" ht="28.5" customHeight="1" x14ac:dyDescent="0.15"/>
    <row r="7520" ht="28.5" customHeight="1" x14ac:dyDescent="0.15"/>
    <row r="7521" ht="28.5" customHeight="1" x14ac:dyDescent="0.15"/>
    <row r="7522" ht="28.5" customHeight="1" x14ac:dyDescent="0.15"/>
    <row r="7523" ht="28.5" customHeight="1" x14ac:dyDescent="0.15"/>
    <row r="7524" ht="28.5" customHeight="1" x14ac:dyDescent="0.15"/>
    <row r="7525" ht="28.5" customHeight="1" x14ac:dyDescent="0.15"/>
    <row r="7526" ht="28.5" customHeight="1" x14ac:dyDescent="0.15"/>
    <row r="7527" ht="28.5" customHeight="1" x14ac:dyDescent="0.15"/>
    <row r="7528" ht="28.5" customHeight="1" x14ac:dyDescent="0.15"/>
    <row r="7529" ht="28.5" customHeight="1" x14ac:dyDescent="0.15"/>
    <row r="7530" ht="28.5" customHeight="1" x14ac:dyDescent="0.15"/>
    <row r="7531" ht="28.5" customHeight="1" x14ac:dyDescent="0.15"/>
    <row r="7532" ht="28.5" customHeight="1" x14ac:dyDescent="0.15"/>
    <row r="7533" ht="28.5" customHeight="1" x14ac:dyDescent="0.15"/>
    <row r="7534" ht="28.5" customHeight="1" x14ac:dyDescent="0.15"/>
    <row r="7535" ht="28.5" customHeight="1" x14ac:dyDescent="0.15"/>
    <row r="7536" ht="28.5" customHeight="1" x14ac:dyDescent="0.15"/>
    <row r="7537" ht="28.5" customHeight="1" x14ac:dyDescent="0.15"/>
    <row r="7538" ht="28.5" customHeight="1" x14ac:dyDescent="0.15"/>
    <row r="7539" ht="28.5" customHeight="1" x14ac:dyDescent="0.15"/>
    <row r="7540" ht="28.5" customHeight="1" x14ac:dyDescent="0.15"/>
    <row r="7541" ht="28.5" customHeight="1" x14ac:dyDescent="0.15"/>
    <row r="7542" ht="28.5" customHeight="1" x14ac:dyDescent="0.15"/>
    <row r="7543" ht="28.5" customHeight="1" x14ac:dyDescent="0.15"/>
    <row r="7544" ht="28.5" customHeight="1" x14ac:dyDescent="0.15"/>
    <row r="7545" ht="28.5" customHeight="1" x14ac:dyDescent="0.15"/>
    <row r="7546" ht="28.5" customHeight="1" x14ac:dyDescent="0.15"/>
    <row r="7547" ht="28.5" customHeight="1" x14ac:dyDescent="0.15"/>
    <row r="7548" ht="28.5" customHeight="1" x14ac:dyDescent="0.15"/>
    <row r="7549" ht="28.5" customHeight="1" x14ac:dyDescent="0.15"/>
    <row r="7550" ht="28.5" customHeight="1" x14ac:dyDescent="0.15"/>
    <row r="7551" ht="28.5" customHeight="1" x14ac:dyDescent="0.15"/>
    <row r="7552" ht="28.5" customHeight="1" x14ac:dyDescent="0.15"/>
    <row r="7553" ht="28.5" customHeight="1" x14ac:dyDescent="0.15"/>
    <row r="7554" ht="28.5" customHeight="1" x14ac:dyDescent="0.15"/>
    <row r="7555" ht="28.5" customHeight="1" x14ac:dyDescent="0.15"/>
    <row r="7556" ht="28.5" customHeight="1" x14ac:dyDescent="0.15"/>
    <row r="7557" ht="28.5" customHeight="1" x14ac:dyDescent="0.15"/>
    <row r="7558" ht="28.5" customHeight="1" x14ac:dyDescent="0.15"/>
    <row r="7559" ht="28.5" customHeight="1" x14ac:dyDescent="0.15"/>
    <row r="7560" ht="28.5" customHeight="1" x14ac:dyDescent="0.15"/>
    <row r="7561" ht="28.5" customHeight="1" x14ac:dyDescent="0.15"/>
    <row r="7562" ht="28.5" customHeight="1" x14ac:dyDescent="0.15"/>
    <row r="7563" ht="28.5" customHeight="1" x14ac:dyDescent="0.15"/>
    <row r="7564" ht="28.5" customHeight="1" x14ac:dyDescent="0.15"/>
    <row r="7565" ht="28.5" customHeight="1" x14ac:dyDescent="0.15"/>
    <row r="7566" ht="28.5" customHeight="1" x14ac:dyDescent="0.15"/>
    <row r="7567" ht="28.5" customHeight="1" x14ac:dyDescent="0.15"/>
    <row r="7568" ht="28.5" customHeight="1" x14ac:dyDescent="0.15"/>
    <row r="7569" ht="28.5" customHeight="1" x14ac:dyDescent="0.15"/>
    <row r="7570" ht="28.5" customHeight="1" x14ac:dyDescent="0.15"/>
    <row r="7571" ht="28.5" customHeight="1" x14ac:dyDescent="0.15"/>
    <row r="7572" ht="28.5" customHeight="1" x14ac:dyDescent="0.15"/>
    <row r="7573" ht="28.5" customHeight="1" x14ac:dyDescent="0.15"/>
    <row r="7574" ht="28.5" customHeight="1" x14ac:dyDescent="0.15"/>
    <row r="7575" ht="28.5" customHeight="1" x14ac:dyDescent="0.15"/>
    <row r="7576" ht="28.5" customHeight="1" x14ac:dyDescent="0.15"/>
    <row r="7577" ht="28.5" customHeight="1" x14ac:dyDescent="0.15"/>
    <row r="7578" ht="28.5" customHeight="1" x14ac:dyDescent="0.15"/>
    <row r="7579" ht="28.5" customHeight="1" x14ac:dyDescent="0.15"/>
    <row r="7580" ht="28.5" customHeight="1" x14ac:dyDescent="0.15"/>
    <row r="7581" ht="28.5" customHeight="1" x14ac:dyDescent="0.15"/>
    <row r="7582" ht="28.5" customHeight="1" x14ac:dyDescent="0.15"/>
    <row r="7583" ht="28.5" customHeight="1" x14ac:dyDescent="0.15"/>
    <row r="7584" ht="28.5" customHeight="1" x14ac:dyDescent="0.15"/>
    <row r="7585" ht="28.5" customHeight="1" x14ac:dyDescent="0.15"/>
    <row r="7586" ht="28.5" customHeight="1" x14ac:dyDescent="0.15"/>
    <row r="7587" ht="28.5" customHeight="1" x14ac:dyDescent="0.15"/>
    <row r="7588" ht="28.5" customHeight="1" x14ac:dyDescent="0.15"/>
    <row r="7589" ht="28.5" customHeight="1" x14ac:dyDescent="0.15"/>
    <row r="7590" ht="28.5" customHeight="1" x14ac:dyDescent="0.15"/>
    <row r="7591" ht="28.5" customHeight="1" x14ac:dyDescent="0.15"/>
    <row r="7592" ht="28.5" customHeight="1" x14ac:dyDescent="0.15"/>
    <row r="7593" ht="28.5" customHeight="1" x14ac:dyDescent="0.15"/>
    <row r="7594" ht="28.5" customHeight="1" x14ac:dyDescent="0.15"/>
    <row r="7595" ht="28.5" customHeight="1" x14ac:dyDescent="0.15"/>
    <row r="7596" ht="28.5" customHeight="1" x14ac:dyDescent="0.15"/>
    <row r="7597" ht="28.5" customHeight="1" x14ac:dyDescent="0.15"/>
    <row r="7598" ht="28.5" customHeight="1" x14ac:dyDescent="0.15"/>
    <row r="7599" ht="28.5" customHeight="1" x14ac:dyDescent="0.15"/>
    <row r="7600" ht="28.5" customHeight="1" x14ac:dyDescent="0.15"/>
    <row r="7601" ht="28.5" customHeight="1" x14ac:dyDescent="0.15"/>
    <row r="7602" ht="28.5" customHeight="1" x14ac:dyDescent="0.15"/>
    <row r="7603" ht="28.5" customHeight="1" x14ac:dyDescent="0.15"/>
    <row r="7604" ht="28.5" customHeight="1" x14ac:dyDescent="0.15"/>
    <row r="7605" ht="28.5" customHeight="1" x14ac:dyDescent="0.15"/>
    <row r="7606" ht="28.5" customHeight="1" x14ac:dyDescent="0.15"/>
    <row r="7607" ht="28.5" customHeight="1" x14ac:dyDescent="0.15"/>
    <row r="7608" ht="28.5" customHeight="1" x14ac:dyDescent="0.15"/>
    <row r="7609" ht="28.5" customHeight="1" x14ac:dyDescent="0.15"/>
    <row r="7610" ht="28.5" customHeight="1" x14ac:dyDescent="0.15"/>
    <row r="7611" ht="28.5" customHeight="1" x14ac:dyDescent="0.15"/>
    <row r="7612" ht="28.5" customHeight="1" x14ac:dyDescent="0.15"/>
    <row r="7613" ht="28.5" customHeight="1" x14ac:dyDescent="0.15"/>
    <row r="7614" ht="28.5" customHeight="1" x14ac:dyDescent="0.15"/>
    <row r="7615" ht="28.5" customHeight="1" x14ac:dyDescent="0.15"/>
    <row r="7616" ht="28.5" customHeight="1" x14ac:dyDescent="0.15"/>
    <row r="7617" ht="28.5" customHeight="1" x14ac:dyDescent="0.15"/>
    <row r="7618" ht="28.5" customHeight="1" x14ac:dyDescent="0.15"/>
    <row r="7619" ht="28.5" customHeight="1" x14ac:dyDescent="0.15"/>
    <row r="7620" ht="28.5" customHeight="1" x14ac:dyDescent="0.15"/>
    <row r="7621" ht="28.5" customHeight="1" x14ac:dyDescent="0.15"/>
    <row r="7622" ht="28.5" customHeight="1" x14ac:dyDescent="0.15"/>
    <row r="7623" ht="28.5" customHeight="1" x14ac:dyDescent="0.15"/>
    <row r="7624" ht="28.5" customHeight="1" x14ac:dyDescent="0.15"/>
    <row r="7625" ht="28.5" customHeight="1" x14ac:dyDescent="0.15"/>
    <row r="7626" ht="28.5" customHeight="1" x14ac:dyDescent="0.15"/>
    <row r="7627" ht="28.5" customHeight="1" x14ac:dyDescent="0.15"/>
    <row r="7628" ht="28.5" customHeight="1" x14ac:dyDescent="0.15"/>
    <row r="7629" ht="28.5" customHeight="1" x14ac:dyDescent="0.15"/>
    <row r="7630" ht="28.5" customHeight="1" x14ac:dyDescent="0.15"/>
    <row r="7631" ht="28.5" customHeight="1" x14ac:dyDescent="0.15"/>
    <row r="7632" ht="28.5" customHeight="1" x14ac:dyDescent="0.15"/>
    <row r="7633" ht="28.5" customHeight="1" x14ac:dyDescent="0.15"/>
    <row r="7634" ht="28.5" customHeight="1" x14ac:dyDescent="0.15"/>
    <row r="7635" ht="28.5" customHeight="1" x14ac:dyDescent="0.15"/>
    <row r="7636" ht="28.5" customHeight="1" x14ac:dyDescent="0.15"/>
    <row r="7637" ht="28.5" customHeight="1" x14ac:dyDescent="0.15"/>
    <row r="7638" ht="28.5" customHeight="1" x14ac:dyDescent="0.15"/>
    <row r="7639" ht="28.5" customHeight="1" x14ac:dyDescent="0.15"/>
    <row r="7640" ht="28.5" customHeight="1" x14ac:dyDescent="0.15"/>
    <row r="7641" ht="28.5" customHeight="1" x14ac:dyDescent="0.15"/>
    <row r="7642" ht="28.5" customHeight="1" x14ac:dyDescent="0.15"/>
    <row r="7643" ht="28.5" customHeight="1" x14ac:dyDescent="0.15"/>
    <row r="7644" ht="28.5" customHeight="1" x14ac:dyDescent="0.15"/>
    <row r="7645" ht="28.5" customHeight="1" x14ac:dyDescent="0.15"/>
    <row r="7646" ht="28.5" customHeight="1" x14ac:dyDescent="0.15"/>
    <row r="7647" ht="28.5" customHeight="1" x14ac:dyDescent="0.15"/>
    <row r="7648" ht="28.5" customHeight="1" x14ac:dyDescent="0.15"/>
    <row r="7649" ht="28.5" customHeight="1" x14ac:dyDescent="0.15"/>
    <row r="7650" ht="28.5" customHeight="1" x14ac:dyDescent="0.15"/>
    <row r="7651" ht="28.5" customHeight="1" x14ac:dyDescent="0.15"/>
    <row r="7652" ht="28.5" customHeight="1" x14ac:dyDescent="0.15"/>
    <row r="7653" ht="28.5" customHeight="1" x14ac:dyDescent="0.15"/>
    <row r="7654" ht="28.5" customHeight="1" x14ac:dyDescent="0.15"/>
    <row r="7655" ht="28.5" customHeight="1" x14ac:dyDescent="0.15"/>
    <row r="7656" ht="28.5" customHeight="1" x14ac:dyDescent="0.15"/>
    <row r="7657" ht="28.5" customHeight="1" x14ac:dyDescent="0.15"/>
    <row r="7658" ht="28.5" customHeight="1" x14ac:dyDescent="0.15"/>
    <row r="7659" ht="28.5" customHeight="1" x14ac:dyDescent="0.15"/>
    <row r="7660" ht="28.5" customHeight="1" x14ac:dyDescent="0.15"/>
    <row r="7661" ht="28.5" customHeight="1" x14ac:dyDescent="0.15"/>
    <row r="7662" ht="28.5" customHeight="1" x14ac:dyDescent="0.15"/>
    <row r="7663" ht="28.5" customHeight="1" x14ac:dyDescent="0.15"/>
    <row r="7664" ht="28.5" customHeight="1" x14ac:dyDescent="0.15"/>
    <row r="7665" ht="28.5" customHeight="1" x14ac:dyDescent="0.15"/>
    <row r="7666" ht="28.5" customHeight="1" x14ac:dyDescent="0.15"/>
    <row r="7667" ht="28.5" customHeight="1" x14ac:dyDescent="0.15"/>
    <row r="7668" ht="28.5" customHeight="1" x14ac:dyDescent="0.15"/>
    <row r="7669" ht="28.5" customHeight="1" x14ac:dyDescent="0.15"/>
    <row r="7670" ht="28.5" customHeight="1" x14ac:dyDescent="0.15"/>
    <row r="7671" ht="28.5" customHeight="1" x14ac:dyDescent="0.15"/>
    <row r="7672" ht="28.5" customHeight="1" x14ac:dyDescent="0.15"/>
    <row r="7673" ht="28.5" customHeight="1" x14ac:dyDescent="0.15"/>
    <row r="7674" ht="28.5" customHeight="1" x14ac:dyDescent="0.15"/>
    <row r="7675" ht="28.5" customHeight="1" x14ac:dyDescent="0.15"/>
    <row r="7676" ht="28.5" customHeight="1" x14ac:dyDescent="0.15"/>
    <row r="7677" ht="28.5" customHeight="1" x14ac:dyDescent="0.15"/>
    <row r="7678" ht="28.5" customHeight="1" x14ac:dyDescent="0.15"/>
    <row r="7679" ht="28.5" customHeight="1" x14ac:dyDescent="0.15"/>
    <row r="7680" ht="28.5" customHeight="1" x14ac:dyDescent="0.15"/>
    <row r="7681" ht="28.5" customHeight="1" x14ac:dyDescent="0.15"/>
    <row r="7682" ht="28.5" customHeight="1" x14ac:dyDescent="0.15"/>
    <row r="7683" ht="28.5" customHeight="1" x14ac:dyDescent="0.15"/>
    <row r="7684" ht="28.5" customHeight="1" x14ac:dyDescent="0.15"/>
    <row r="7685" ht="28.5" customHeight="1" x14ac:dyDescent="0.15"/>
    <row r="7686" ht="28.5" customHeight="1" x14ac:dyDescent="0.15"/>
    <row r="7687" ht="28.5" customHeight="1" x14ac:dyDescent="0.15"/>
    <row r="7688" ht="28.5" customHeight="1" x14ac:dyDescent="0.15"/>
    <row r="7689" ht="28.5" customHeight="1" x14ac:dyDescent="0.15"/>
    <row r="7690" ht="28.5" customHeight="1" x14ac:dyDescent="0.15"/>
    <row r="7691" ht="28.5" customHeight="1" x14ac:dyDescent="0.15"/>
    <row r="7692" ht="28.5" customHeight="1" x14ac:dyDescent="0.15"/>
    <row r="7693" ht="28.5" customHeight="1" x14ac:dyDescent="0.15"/>
    <row r="7694" ht="28.5" customHeight="1" x14ac:dyDescent="0.15"/>
    <row r="7695" ht="28.5" customHeight="1" x14ac:dyDescent="0.15"/>
    <row r="7696" ht="28.5" customHeight="1" x14ac:dyDescent="0.15"/>
    <row r="7697" ht="28.5" customHeight="1" x14ac:dyDescent="0.15"/>
    <row r="7698" ht="28.5" customHeight="1" x14ac:dyDescent="0.15"/>
    <row r="7699" ht="28.5" customHeight="1" x14ac:dyDescent="0.15"/>
    <row r="7700" ht="28.5" customHeight="1" x14ac:dyDescent="0.15"/>
    <row r="7701" ht="28.5" customHeight="1" x14ac:dyDescent="0.15"/>
    <row r="7702" ht="28.5" customHeight="1" x14ac:dyDescent="0.15"/>
    <row r="7703" ht="28.5" customHeight="1" x14ac:dyDescent="0.15"/>
    <row r="7704" ht="28.5" customHeight="1" x14ac:dyDescent="0.15"/>
    <row r="7705" ht="28.5" customHeight="1" x14ac:dyDescent="0.15"/>
    <row r="7706" ht="28.5" customHeight="1" x14ac:dyDescent="0.15"/>
    <row r="7707" ht="28.5" customHeight="1" x14ac:dyDescent="0.15"/>
    <row r="7708" ht="28.5" customHeight="1" x14ac:dyDescent="0.15"/>
    <row r="7709" ht="28.5" customHeight="1" x14ac:dyDescent="0.15"/>
    <row r="7710" ht="28.5" customHeight="1" x14ac:dyDescent="0.15"/>
    <row r="7711" ht="28.5" customHeight="1" x14ac:dyDescent="0.15"/>
    <row r="7712" ht="28.5" customHeight="1" x14ac:dyDescent="0.15"/>
    <row r="7713" ht="28.5" customHeight="1" x14ac:dyDescent="0.15"/>
    <row r="7714" ht="28.5" customHeight="1" x14ac:dyDescent="0.15"/>
    <row r="7715" ht="28.5" customHeight="1" x14ac:dyDescent="0.15"/>
    <row r="7716" ht="28.5" customHeight="1" x14ac:dyDescent="0.15"/>
    <row r="7717" ht="28.5" customHeight="1" x14ac:dyDescent="0.15"/>
    <row r="7718" ht="28.5" customHeight="1" x14ac:dyDescent="0.15"/>
    <row r="7719" ht="28.5" customHeight="1" x14ac:dyDescent="0.15"/>
    <row r="7720" ht="28.5" customHeight="1" x14ac:dyDescent="0.15"/>
    <row r="7721" ht="28.5" customHeight="1" x14ac:dyDescent="0.15"/>
    <row r="7722" ht="28.5" customHeight="1" x14ac:dyDescent="0.15"/>
    <row r="7723" ht="28.5" customHeight="1" x14ac:dyDescent="0.15"/>
    <row r="7724" ht="28.5" customHeight="1" x14ac:dyDescent="0.15"/>
    <row r="7725" ht="28.5" customHeight="1" x14ac:dyDescent="0.15"/>
    <row r="7726" ht="28.5" customHeight="1" x14ac:dyDescent="0.15"/>
    <row r="7727" ht="28.5" customHeight="1" x14ac:dyDescent="0.15"/>
    <row r="7728" ht="28.5" customHeight="1" x14ac:dyDescent="0.15"/>
    <row r="7729" ht="28.5" customHeight="1" x14ac:dyDescent="0.15"/>
    <row r="7730" ht="28.5" customHeight="1" x14ac:dyDescent="0.15"/>
    <row r="7731" ht="28.5" customHeight="1" x14ac:dyDescent="0.15"/>
    <row r="7732" ht="28.5" customHeight="1" x14ac:dyDescent="0.15"/>
    <row r="7733" ht="28.5" customHeight="1" x14ac:dyDescent="0.15"/>
    <row r="7734" ht="28.5" customHeight="1" x14ac:dyDescent="0.15"/>
    <row r="7735" ht="28.5" customHeight="1" x14ac:dyDescent="0.15"/>
    <row r="7736" ht="28.5" customHeight="1" x14ac:dyDescent="0.15"/>
    <row r="7737" ht="28.5" customHeight="1" x14ac:dyDescent="0.15"/>
    <row r="7738" ht="28.5" customHeight="1" x14ac:dyDescent="0.15"/>
    <row r="7739" ht="28.5" customHeight="1" x14ac:dyDescent="0.15"/>
    <row r="7740" ht="28.5" customHeight="1" x14ac:dyDescent="0.15"/>
    <row r="7741" ht="28.5" customHeight="1" x14ac:dyDescent="0.15"/>
    <row r="7742" ht="28.5" customHeight="1" x14ac:dyDescent="0.15"/>
    <row r="7743" ht="28.5" customHeight="1" x14ac:dyDescent="0.15"/>
    <row r="7744" ht="28.5" customHeight="1" x14ac:dyDescent="0.15"/>
    <row r="7745" ht="28.5" customHeight="1" x14ac:dyDescent="0.15"/>
    <row r="7746" ht="28.5" customHeight="1" x14ac:dyDescent="0.15"/>
    <row r="7747" ht="28.5" customHeight="1" x14ac:dyDescent="0.15"/>
    <row r="7748" ht="28.5" customHeight="1" x14ac:dyDescent="0.15"/>
    <row r="7749" ht="28.5" customHeight="1" x14ac:dyDescent="0.15"/>
    <row r="7750" ht="28.5" customHeight="1" x14ac:dyDescent="0.15"/>
    <row r="7751" ht="28.5" customHeight="1" x14ac:dyDescent="0.15"/>
    <row r="7752" ht="28.5" customHeight="1" x14ac:dyDescent="0.15"/>
    <row r="7753" ht="28.5" customHeight="1" x14ac:dyDescent="0.15"/>
    <row r="7754" ht="28.5" customHeight="1" x14ac:dyDescent="0.15"/>
    <row r="7755" ht="28.5" customHeight="1" x14ac:dyDescent="0.15"/>
    <row r="7756" ht="28.5" customHeight="1" x14ac:dyDescent="0.15"/>
    <row r="7757" ht="28.5" customHeight="1" x14ac:dyDescent="0.15"/>
    <row r="7758" ht="28.5" customHeight="1" x14ac:dyDescent="0.15"/>
    <row r="7759" ht="28.5" customHeight="1" x14ac:dyDescent="0.15"/>
    <row r="7760" ht="28.5" customHeight="1" x14ac:dyDescent="0.15"/>
    <row r="7761" ht="28.5" customHeight="1" x14ac:dyDescent="0.15"/>
    <row r="7762" ht="28.5" customHeight="1" x14ac:dyDescent="0.15"/>
    <row r="7763" ht="28.5" customHeight="1" x14ac:dyDescent="0.15"/>
    <row r="7764" ht="28.5" customHeight="1" x14ac:dyDescent="0.15"/>
    <row r="7765" ht="28.5" customHeight="1" x14ac:dyDescent="0.15"/>
    <row r="7766" ht="28.5" customHeight="1" x14ac:dyDescent="0.15"/>
    <row r="7767" ht="28.5" customHeight="1" x14ac:dyDescent="0.15"/>
    <row r="7768" ht="28.5" customHeight="1" x14ac:dyDescent="0.15"/>
    <row r="7769" ht="28.5" customHeight="1" x14ac:dyDescent="0.15"/>
    <row r="7770" ht="28.5" customHeight="1" x14ac:dyDescent="0.15"/>
    <row r="7771" ht="28.5" customHeight="1" x14ac:dyDescent="0.15"/>
    <row r="7772" ht="28.5" customHeight="1" x14ac:dyDescent="0.15"/>
    <row r="7773" ht="28.5" customHeight="1" x14ac:dyDescent="0.15"/>
    <row r="7774" ht="28.5" customHeight="1" x14ac:dyDescent="0.15"/>
    <row r="7775" ht="28.5" customHeight="1" x14ac:dyDescent="0.15"/>
    <row r="7776" ht="28.5" customHeight="1" x14ac:dyDescent="0.15"/>
    <row r="7777" ht="28.5" customHeight="1" x14ac:dyDescent="0.15"/>
    <row r="7778" ht="28.5" customHeight="1" x14ac:dyDescent="0.15"/>
    <row r="7779" ht="28.5" customHeight="1" x14ac:dyDescent="0.15"/>
    <row r="7780" ht="28.5" customHeight="1" x14ac:dyDescent="0.15"/>
    <row r="7781" ht="28.5" customHeight="1" x14ac:dyDescent="0.15"/>
    <row r="7782" ht="28.5" customHeight="1" x14ac:dyDescent="0.15"/>
    <row r="7783" ht="28.5" customHeight="1" x14ac:dyDescent="0.15"/>
    <row r="7784" ht="28.5" customHeight="1" x14ac:dyDescent="0.15"/>
    <row r="7785" ht="28.5" customHeight="1" x14ac:dyDescent="0.15"/>
    <row r="7786" ht="28.5" customHeight="1" x14ac:dyDescent="0.15"/>
    <row r="7787" ht="28.5" customHeight="1" x14ac:dyDescent="0.15"/>
    <row r="7788" ht="28.5" customHeight="1" x14ac:dyDescent="0.15"/>
    <row r="7789" ht="28.5" customHeight="1" x14ac:dyDescent="0.15"/>
    <row r="7790" ht="28.5" customHeight="1" x14ac:dyDescent="0.15"/>
    <row r="7791" ht="28.5" customHeight="1" x14ac:dyDescent="0.15"/>
    <row r="7792" ht="28.5" customHeight="1" x14ac:dyDescent="0.15"/>
    <row r="7793" ht="28.5" customHeight="1" x14ac:dyDescent="0.15"/>
    <row r="7794" ht="28.5" customHeight="1" x14ac:dyDescent="0.15"/>
    <row r="7795" ht="28.5" customHeight="1" x14ac:dyDescent="0.15"/>
    <row r="7796" ht="28.5" customHeight="1" x14ac:dyDescent="0.15"/>
    <row r="7797" ht="28.5" customHeight="1" x14ac:dyDescent="0.15"/>
    <row r="7798" ht="28.5" customHeight="1" x14ac:dyDescent="0.15"/>
    <row r="7799" ht="28.5" customHeight="1" x14ac:dyDescent="0.15"/>
    <row r="7800" ht="28.5" customHeight="1" x14ac:dyDescent="0.15"/>
    <row r="7801" ht="28.5" customHeight="1" x14ac:dyDescent="0.15"/>
    <row r="7802" ht="28.5" customHeight="1" x14ac:dyDescent="0.15"/>
    <row r="7803" ht="28.5" customHeight="1" x14ac:dyDescent="0.15"/>
    <row r="7804" ht="28.5" customHeight="1" x14ac:dyDescent="0.15"/>
    <row r="7805" ht="28.5" customHeight="1" x14ac:dyDescent="0.15"/>
    <row r="7806" ht="28.5" customHeight="1" x14ac:dyDescent="0.15"/>
    <row r="7807" ht="28.5" customHeight="1" x14ac:dyDescent="0.15"/>
    <row r="7808" ht="28.5" customHeight="1" x14ac:dyDescent="0.15"/>
    <row r="7809" ht="28.5" customHeight="1" x14ac:dyDescent="0.15"/>
    <row r="7810" ht="28.5" customHeight="1" x14ac:dyDescent="0.15"/>
    <row r="7811" ht="28.5" customHeight="1" x14ac:dyDescent="0.15"/>
    <row r="7812" ht="28.5" customHeight="1" x14ac:dyDescent="0.15"/>
    <row r="7813" ht="28.5" customHeight="1" x14ac:dyDescent="0.15"/>
    <row r="7814" ht="28.5" customHeight="1" x14ac:dyDescent="0.15"/>
    <row r="7815" ht="28.5" customHeight="1" x14ac:dyDescent="0.15"/>
    <row r="7816" ht="28.5" customHeight="1" x14ac:dyDescent="0.15"/>
    <row r="7817" ht="28.5" customHeight="1" x14ac:dyDescent="0.15"/>
    <row r="7818" ht="28.5" customHeight="1" x14ac:dyDescent="0.15"/>
    <row r="7819" ht="28.5" customHeight="1" x14ac:dyDescent="0.15"/>
    <row r="7820" ht="28.5" customHeight="1" x14ac:dyDescent="0.15"/>
    <row r="7821" ht="28.5" customHeight="1" x14ac:dyDescent="0.15"/>
    <row r="7822" ht="28.5" customHeight="1" x14ac:dyDescent="0.15"/>
    <row r="7823" ht="28.5" customHeight="1" x14ac:dyDescent="0.15"/>
    <row r="7824" ht="28.5" customHeight="1" x14ac:dyDescent="0.15"/>
    <row r="7825" ht="28.5" customHeight="1" x14ac:dyDescent="0.15"/>
    <row r="7826" ht="28.5" customHeight="1" x14ac:dyDescent="0.15"/>
    <row r="7827" ht="28.5" customHeight="1" x14ac:dyDescent="0.15"/>
    <row r="7828" ht="28.5" customHeight="1" x14ac:dyDescent="0.15"/>
    <row r="7829" ht="28.5" customHeight="1" x14ac:dyDescent="0.15"/>
    <row r="7830" ht="28.5" customHeight="1" x14ac:dyDescent="0.15"/>
    <row r="7831" ht="28.5" customHeight="1" x14ac:dyDescent="0.15"/>
    <row r="7832" ht="28.5" customHeight="1" x14ac:dyDescent="0.15"/>
    <row r="7833" ht="28.5" customHeight="1" x14ac:dyDescent="0.15"/>
    <row r="7834" ht="28.5" customHeight="1" x14ac:dyDescent="0.15"/>
    <row r="7835" ht="28.5" customHeight="1" x14ac:dyDescent="0.15"/>
    <row r="7836" ht="28.5" customHeight="1" x14ac:dyDescent="0.15"/>
    <row r="7837" ht="28.5" customHeight="1" x14ac:dyDescent="0.15"/>
    <row r="7838" ht="28.5" customHeight="1" x14ac:dyDescent="0.15"/>
    <row r="7839" ht="28.5" customHeight="1" x14ac:dyDescent="0.15"/>
    <row r="7840" ht="28.5" customHeight="1" x14ac:dyDescent="0.15"/>
    <row r="7841" ht="28.5" customHeight="1" x14ac:dyDescent="0.15"/>
    <row r="7842" ht="28.5" customHeight="1" x14ac:dyDescent="0.15"/>
    <row r="7843" ht="28.5" customHeight="1" x14ac:dyDescent="0.15"/>
    <row r="7844" ht="28.5" customHeight="1" x14ac:dyDescent="0.15"/>
    <row r="7845" ht="28.5" customHeight="1" x14ac:dyDescent="0.15"/>
    <row r="7846" ht="28.5" customHeight="1" x14ac:dyDescent="0.15"/>
    <row r="7847" ht="28.5" customHeight="1" x14ac:dyDescent="0.15"/>
    <row r="7848" ht="28.5" customHeight="1" x14ac:dyDescent="0.15"/>
    <row r="7849" ht="28.5" customHeight="1" x14ac:dyDescent="0.15"/>
    <row r="7850" ht="28.5" customHeight="1" x14ac:dyDescent="0.15"/>
    <row r="7851" ht="28.5" customHeight="1" x14ac:dyDescent="0.15"/>
    <row r="7852" ht="28.5" customHeight="1" x14ac:dyDescent="0.15"/>
    <row r="7853" ht="28.5" customHeight="1" x14ac:dyDescent="0.15"/>
    <row r="7854" ht="28.5" customHeight="1" x14ac:dyDescent="0.15"/>
    <row r="7855" ht="28.5" customHeight="1" x14ac:dyDescent="0.15"/>
    <row r="7856" ht="28.5" customHeight="1" x14ac:dyDescent="0.15"/>
    <row r="7857" ht="28.5" customHeight="1" x14ac:dyDescent="0.15"/>
    <row r="7858" ht="28.5" customHeight="1" x14ac:dyDescent="0.15"/>
    <row r="7859" ht="28.5" customHeight="1" x14ac:dyDescent="0.15"/>
    <row r="7860" ht="28.5" customHeight="1" x14ac:dyDescent="0.15"/>
    <row r="7861" ht="28.5" customHeight="1" x14ac:dyDescent="0.15"/>
    <row r="7862" ht="28.5" customHeight="1" x14ac:dyDescent="0.15"/>
    <row r="7863" ht="28.5" customHeight="1" x14ac:dyDescent="0.15"/>
    <row r="7864" ht="28.5" customHeight="1" x14ac:dyDescent="0.15"/>
    <row r="7865" ht="28.5" customHeight="1" x14ac:dyDescent="0.15"/>
    <row r="7866" ht="28.5" customHeight="1" x14ac:dyDescent="0.15"/>
    <row r="7867" ht="28.5" customHeight="1" x14ac:dyDescent="0.15"/>
    <row r="7868" ht="28.5" customHeight="1" x14ac:dyDescent="0.15"/>
    <row r="7869" ht="28.5" customHeight="1" x14ac:dyDescent="0.15"/>
    <row r="7870" ht="28.5" customHeight="1" x14ac:dyDescent="0.15"/>
    <row r="7871" ht="28.5" customHeight="1" x14ac:dyDescent="0.15"/>
    <row r="7872" ht="28.5" customHeight="1" x14ac:dyDescent="0.15"/>
    <row r="7873" ht="28.5" customHeight="1" x14ac:dyDescent="0.15"/>
    <row r="7874" ht="28.5" customHeight="1" x14ac:dyDescent="0.15"/>
    <row r="7875" ht="28.5" customHeight="1" x14ac:dyDescent="0.15"/>
    <row r="7876" ht="28.5" customHeight="1" x14ac:dyDescent="0.15"/>
    <row r="7877" ht="28.5" customHeight="1" x14ac:dyDescent="0.15"/>
    <row r="7878" ht="28.5" customHeight="1" x14ac:dyDescent="0.15"/>
    <row r="7879" ht="28.5" customHeight="1" x14ac:dyDescent="0.15"/>
    <row r="7880" ht="28.5" customHeight="1" x14ac:dyDescent="0.15"/>
    <row r="7881" ht="28.5" customHeight="1" x14ac:dyDescent="0.15"/>
    <row r="7882" ht="28.5" customHeight="1" x14ac:dyDescent="0.15"/>
    <row r="7883" ht="28.5" customHeight="1" x14ac:dyDescent="0.15"/>
    <row r="7884" ht="28.5" customHeight="1" x14ac:dyDescent="0.15"/>
    <row r="7885" ht="28.5" customHeight="1" x14ac:dyDescent="0.15"/>
    <row r="7886" ht="28.5" customHeight="1" x14ac:dyDescent="0.15"/>
    <row r="7887" ht="28.5" customHeight="1" x14ac:dyDescent="0.15"/>
    <row r="7888" ht="28.5" customHeight="1" x14ac:dyDescent="0.15"/>
    <row r="7889" ht="28.5" customHeight="1" x14ac:dyDescent="0.15"/>
    <row r="7890" ht="28.5" customHeight="1" x14ac:dyDescent="0.15"/>
    <row r="7891" ht="28.5" customHeight="1" x14ac:dyDescent="0.15"/>
    <row r="7892" ht="28.5" customHeight="1" x14ac:dyDescent="0.15"/>
    <row r="7893" ht="28.5" customHeight="1" x14ac:dyDescent="0.15"/>
    <row r="7894" ht="28.5" customHeight="1" x14ac:dyDescent="0.15"/>
    <row r="7895" ht="28.5" customHeight="1" x14ac:dyDescent="0.15"/>
    <row r="7896" ht="28.5" customHeight="1" x14ac:dyDescent="0.15"/>
    <row r="7897" ht="28.5" customHeight="1" x14ac:dyDescent="0.15"/>
    <row r="7898" ht="28.5" customHeight="1" x14ac:dyDescent="0.15"/>
    <row r="7899" ht="28.5" customHeight="1" x14ac:dyDescent="0.15"/>
    <row r="7900" ht="28.5" customHeight="1" x14ac:dyDescent="0.15"/>
    <row r="7901" ht="28.5" customHeight="1" x14ac:dyDescent="0.15"/>
    <row r="7902" ht="28.5" customHeight="1" x14ac:dyDescent="0.15"/>
    <row r="7903" ht="28.5" customHeight="1" x14ac:dyDescent="0.15"/>
    <row r="7904" ht="28.5" customHeight="1" x14ac:dyDescent="0.15"/>
    <row r="7905" ht="28.5" customHeight="1" x14ac:dyDescent="0.15"/>
    <row r="7906" ht="28.5" customHeight="1" x14ac:dyDescent="0.15"/>
    <row r="7907" ht="28.5" customHeight="1" x14ac:dyDescent="0.15"/>
    <row r="7908" ht="28.5" customHeight="1" x14ac:dyDescent="0.15"/>
    <row r="7909" ht="28.5" customHeight="1" x14ac:dyDescent="0.15"/>
    <row r="7910" ht="28.5" customHeight="1" x14ac:dyDescent="0.15"/>
    <row r="7911" ht="28.5" customHeight="1" x14ac:dyDescent="0.15"/>
    <row r="7912" ht="28.5" customHeight="1" x14ac:dyDescent="0.15"/>
    <row r="7913" ht="28.5" customHeight="1" x14ac:dyDescent="0.15"/>
    <row r="7914" ht="28.5" customHeight="1" x14ac:dyDescent="0.15"/>
    <row r="7915" ht="28.5" customHeight="1" x14ac:dyDescent="0.15"/>
    <row r="7916" ht="28.5" customHeight="1" x14ac:dyDescent="0.15"/>
    <row r="7917" ht="28.5" customHeight="1" x14ac:dyDescent="0.15"/>
    <row r="7918" ht="28.5" customHeight="1" x14ac:dyDescent="0.15"/>
    <row r="7919" ht="28.5" customHeight="1" x14ac:dyDescent="0.15"/>
    <row r="7920" ht="28.5" customHeight="1" x14ac:dyDescent="0.15"/>
    <row r="7921" ht="28.5" customHeight="1" x14ac:dyDescent="0.15"/>
    <row r="7922" ht="28.5" customHeight="1" x14ac:dyDescent="0.15"/>
    <row r="7923" ht="28.5" customHeight="1" x14ac:dyDescent="0.15"/>
    <row r="7924" ht="28.5" customHeight="1" x14ac:dyDescent="0.15"/>
    <row r="7925" ht="28.5" customHeight="1" x14ac:dyDescent="0.15"/>
    <row r="7926" ht="28.5" customHeight="1" x14ac:dyDescent="0.15"/>
    <row r="7927" ht="28.5" customHeight="1" x14ac:dyDescent="0.15"/>
    <row r="7928" ht="28.5" customHeight="1" x14ac:dyDescent="0.15"/>
    <row r="7929" ht="28.5" customHeight="1" x14ac:dyDescent="0.15"/>
    <row r="7930" ht="28.5" customHeight="1" x14ac:dyDescent="0.15"/>
    <row r="7931" ht="28.5" customHeight="1" x14ac:dyDescent="0.15"/>
    <row r="7932" ht="28.5" customHeight="1" x14ac:dyDescent="0.15"/>
    <row r="7933" ht="28.5" customHeight="1" x14ac:dyDescent="0.15"/>
    <row r="7934" ht="28.5" customHeight="1" x14ac:dyDescent="0.15"/>
    <row r="7935" ht="28.5" customHeight="1" x14ac:dyDescent="0.15"/>
    <row r="7936" ht="28.5" customHeight="1" x14ac:dyDescent="0.15"/>
    <row r="7937" ht="28.5" customHeight="1" x14ac:dyDescent="0.15"/>
    <row r="7938" ht="28.5" customHeight="1" x14ac:dyDescent="0.15"/>
    <row r="7939" ht="28.5" customHeight="1" x14ac:dyDescent="0.15"/>
    <row r="7940" ht="28.5" customHeight="1" x14ac:dyDescent="0.15"/>
    <row r="7941" ht="28.5" customHeight="1" x14ac:dyDescent="0.15"/>
    <row r="7942" ht="28.5" customHeight="1" x14ac:dyDescent="0.15"/>
    <row r="7943" ht="28.5" customHeight="1" x14ac:dyDescent="0.15"/>
    <row r="7944" ht="28.5" customHeight="1" x14ac:dyDescent="0.15"/>
    <row r="7945" ht="28.5" customHeight="1" x14ac:dyDescent="0.15"/>
    <row r="7946" ht="28.5" customHeight="1" x14ac:dyDescent="0.15"/>
    <row r="7947" ht="28.5" customHeight="1" x14ac:dyDescent="0.15"/>
    <row r="7948" ht="28.5" customHeight="1" x14ac:dyDescent="0.15"/>
    <row r="7949" ht="28.5" customHeight="1" x14ac:dyDescent="0.15"/>
    <row r="7950" ht="28.5" customHeight="1" x14ac:dyDescent="0.15"/>
    <row r="7951" ht="28.5" customHeight="1" x14ac:dyDescent="0.15"/>
    <row r="7952" ht="28.5" customHeight="1" x14ac:dyDescent="0.15"/>
    <row r="7953" ht="28.5" customHeight="1" x14ac:dyDescent="0.15"/>
    <row r="7954" ht="28.5" customHeight="1" x14ac:dyDescent="0.15"/>
    <row r="7955" ht="28.5" customHeight="1" x14ac:dyDescent="0.15"/>
    <row r="7956" ht="28.5" customHeight="1" x14ac:dyDescent="0.15"/>
    <row r="7957" ht="28.5" customHeight="1" x14ac:dyDescent="0.15"/>
    <row r="7958" ht="28.5" customHeight="1" x14ac:dyDescent="0.15"/>
    <row r="7959" ht="28.5" customHeight="1" x14ac:dyDescent="0.15"/>
    <row r="7960" ht="28.5" customHeight="1" x14ac:dyDescent="0.15"/>
    <row r="7961" ht="28.5" customHeight="1" x14ac:dyDescent="0.15"/>
    <row r="7962" ht="28.5" customHeight="1" x14ac:dyDescent="0.15"/>
    <row r="7963" ht="28.5" customHeight="1" x14ac:dyDescent="0.15"/>
    <row r="7964" ht="28.5" customHeight="1" x14ac:dyDescent="0.15"/>
    <row r="7965" ht="28.5" customHeight="1" x14ac:dyDescent="0.15"/>
    <row r="7966" ht="28.5" customHeight="1" x14ac:dyDescent="0.15"/>
    <row r="7967" ht="28.5" customHeight="1" x14ac:dyDescent="0.15"/>
    <row r="7968" ht="28.5" customHeight="1" x14ac:dyDescent="0.15"/>
    <row r="7969" ht="28.5" customHeight="1" x14ac:dyDescent="0.15"/>
    <row r="7970" ht="28.5" customHeight="1" x14ac:dyDescent="0.15"/>
    <row r="7971" ht="28.5" customHeight="1" x14ac:dyDescent="0.15"/>
    <row r="7972" ht="28.5" customHeight="1" x14ac:dyDescent="0.15"/>
    <row r="7973" ht="28.5" customHeight="1" x14ac:dyDescent="0.15"/>
    <row r="7974" ht="28.5" customHeight="1" x14ac:dyDescent="0.15"/>
    <row r="7975" ht="28.5" customHeight="1" x14ac:dyDescent="0.15"/>
    <row r="7976" ht="28.5" customHeight="1" x14ac:dyDescent="0.15"/>
    <row r="7977" ht="28.5" customHeight="1" x14ac:dyDescent="0.15"/>
    <row r="7978" ht="28.5" customHeight="1" x14ac:dyDescent="0.15"/>
    <row r="7979" ht="28.5" customHeight="1" x14ac:dyDescent="0.15"/>
    <row r="7980" ht="28.5" customHeight="1" x14ac:dyDescent="0.15"/>
    <row r="7981" ht="28.5" customHeight="1" x14ac:dyDescent="0.15"/>
    <row r="7982" ht="28.5" customHeight="1" x14ac:dyDescent="0.15"/>
    <row r="7983" ht="28.5" customHeight="1" x14ac:dyDescent="0.15"/>
    <row r="7984" ht="28.5" customHeight="1" x14ac:dyDescent="0.15"/>
    <row r="7985" ht="28.5" customHeight="1" x14ac:dyDescent="0.15"/>
    <row r="7986" ht="28.5" customHeight="1" x14ac:dyDescent="0.15"/>
    <row r="7987" ht="28.5" customHeight="1" x14ac:dyDescent="0.15"/>
    <row r="7988" ht="28.5" customHeight="1" x14ac:dyDescent="0.15"/>
    <row r="7989" ht="28.5" customHeight="1" x14ac:dyDescent="0.15"/>
    <row r="7990" ht="28.5" customHeight="1" x14ac:dyDescent="0.15"/>
    <row r="7991" ht="28.5" customHeight="1" x14ac:dyDescent="0.15"/>
    <row r="7992" ht="28.5" customHeight="1" x14ac:dyDescent="0.15"/>
    <row r="7993" ht="28.5" customHeight="1" x14ac:dyDescent="0.15"/>
    <row r="7994" ht="28.5" customHeight="1" x14ac:dyDescent="0.15"/>
    <row r="7995" ht="28.5" customHeight="1" x14ac:dyDescent="0.15"/>
    <row r="7996" ht="28.5" customHeight="1" x14ac:dyDescent="0.15"/>
    <row r="7997" ht="28.5" customHeight="1" x14ac:dyDescent="0.15"/>
    <row r="7998" ht="28.5" customHeight="1" x14ac:dyDescent="0.15"/>
    <row r="7999" ht="28.5" customHeight="1" x14ac:dyDescent="0.15"/>
    <row r="8000" ht="28.5" customHeight="1" x14ac:dyDescent="0.15"/>
    <row r="8001" ht="28.5" customHeight="1" x14ac:dyDescent="0.15"/>
    <row r="8002" ht="28.5" customHeight="1" x14ac:dyDescent="0.15"/>
    <row r="8003" ht="28.5" customHeight="1" x14ac:dyDescent="0.15"/>
    <row r="8004" ht="28.5" customHeight="1" x14ac:dyDescent="0.15"/>
    <row r="8005" ht="28.5" customHeight="1" x14ac:dyDescent="0.15"/>
    <row r="8006" ht="28.5" customHeight="1" x14ac:dyDescent="0.15"/>
    <row r="8007" ht="28.5" customHeight="1" x14ac:dyDescent="0.15"/>
    <row r="8008" ht="28.5" customHeight="1" x14ac:dyDescent="0.15"/>
    <row r="8009" ht="28.5" customHeight="1" x14ac:dyDescent="0.15"/>
    <row r="8010" ht="28.5" customHeight="1" x14ac:dyDescent="0.15"/>
    <row r="8011" ht="28.5" customHeight="1" x14ac:dyDescent="0.15"/>
    <row r="8012" ht="28.5" customHeight="1" x14ac:dyDescent="0.15"/>
    <row r="8013" ht="28.5" customHeight="1" x14ac:dyDescent="0.15"/>
    <row r="8014" ht="28.5" customHeight="1" x14ac:dyDescent="0.15"/>
    <row r="8015" ht="28.5" customHeight="1" x14ac:dyDescent="0.15"/>
    <row r="8016" ht="28.5" customHeight="1" x14ac:dyDescent="0.15"/>
    <row r="8017" ht="28.5" customHeight="1" x14ac:dyDescent="0.15"/>
    <row r="8018" ht="28.5" customHeight="1" x14ac:dyDescent="0.15"/>
    <row r="8019" ht="28.5" customHeight="1" x14ac:dyDescent="0.15"/>
    <row r="8020" ht="28.5" customHeight="1" x14ac:dyDescent="0.15"/>
    <row r="8021" ht="28.5" customHeight="1" x14ac:dyDescent="0.15"/>
    <row r="8022" ht="28.5" customHeight="1" x14ac:dyDescent="0.15"/>
    <row r="8023" ht="28.5" customHeight="1" x14ac:dyDescent="0.15"/>
    <row r="8024" ht="28.5" customHeight="1" x14ac:dyDescent="0.15"/>
    <row r="8025" ht="28.5" customHeight="1" x14ac:dyDescent="0.15"/>
    <row r="8026" ht="28.5" customHeight="1" x14ac:dyDescent="0.15"/>
    <row r="8027" ht="28.5" customHeight="1" x14ac:dyDescent="0.15"/>
    <row r="8028" ht="28.5" customHeight="1" x14ac:dyDescent="0.15"/>
    <row r="8029" ht="28.5" customHeight="1" x14ac:dyDescent="0.15"/>
    <row r="8030" ht="28.5" customHeight="1" x14ac:dyDescent="0.15"/>
    <row r="8031" ht="28.5" customHeight="1" x14ac:dyDescent="0.15"/>
    <row r="8032" ht="28.5" customHeight="1" x14ac:dyDescent="0.15"/>
    <row r="8033" ht="28.5" customHeight="1" x14ac:dyDescent="0.15"/>
    <row r="8034" ht="28.5" customHeight="1" x14ac:dyDescent="0.15"/>
    <row r="8035" ht="28.5" customHeight="1" x14ac:dyDescent="0.15"/>
    <row r="8036" ht="28.5" customHeight="1" x14ac:dyDescent="0.15"/>
    <row r="8037" ht="28.5" customHeight="1" x14ac:dyDescent="0.15"/>
    <row r="8038" ht="28.5" customHeight="1" x14ac:dyDescent="0.15"/>
    <row r="8039" ht="28.5" customHeight="1" x14ac:dyDescent="0.15"/>
    <row r="8040" ht="28.5" customHeight="1" x14ac:dyDescent="0.15"/>
    <row r="8041" ht="28.5" customHeight="1" x14ac:dyDescent="0.15"/>
    <row r="8042" ht="28.5" customHeight="1" x14ac:dyDescent="0.15"/>
    <row r="8043" ht="28.5" customHeight="1" x14ac:dyDescent="0.15"/>
    <row r="8044" ht="28.5" customHeight="1" x14ac:dyDescent="0.15"/>
    <row r="8045" ht="28.5" customHeight="1" x14ac:dyDescent="0.15"/>
    <row r="8046" ht="28.5" customHeight="1" x14ac:dyDescent="0.15"/>
    <row r="8047" ht="28.5" customHeight="1" x14ac:dyDescent="0.15"/>
    <row r="8048" ht="28.5" customHeight="1" x14ac:dyDescent="0.15"/>
    <row r="8049" ht="28.5" customHeight="1" x14ac:dyDescent="0.15"/>
    <row r="8050" ht="28.5" customHeight="1" x14ac:dyDescent="0.15"/>
    <row r="8051" ht="28.5" customHeight="1" x14ac:dyDescent="0.15"/>
    <row r="8052" ht="28.5" customHeight="1" x14ac:dyDescent="0.15"/>
    <row r="8053" ht="28.5" customHeight="1" x14ac:dyDescent="0.15"/>
    <row r="8054" ht="28.5" customHeight="1" x14ac:dyDescent="0.15"/>
    <row r="8055" ht="28.5" customHeight="1" x14ac:dyDescent="0.15"/>
    <row r="8056" ht="28.5" customHeight="1" x14ac:dyDescent="0.15"/>
    <row r="8057" ht="28.5" customHeight="1" x14ac:dyDescent="0.15"/>
    <row r="8058" ht="28.5" customHeight="1" x14ac:dyDescent="0.15"/>
    <row r="8059" ht="28.5" customHeight="1" x14ac:dyDescent="0.15"/>
    <row r="8060" ht="28.5" customHeight="1" x14ac:dyDescent="0.15"/>
    <row r="8061" ht="28.5" customHeight="1" x14ac:dyDescent="0.15"/>
    <row r="8062" ht="28.5" customHeight="1" x14ac:dyDescent="0.15"/>
    <row r="8063" ht="28.5" customHeight="1" x14ac:dyDescent="0.15"/>
    <row r="8064" ht="28.5" customHeight="1" x14ac:dyDescent="0.15"/>
    <row r="8065" ht="28.5" customHeight="1" x14ac:dyDescent="0.15"/>
    <row r="8066" ht="28.5" customHeight="1" x14ac:dyDescent="0.15"/>
    <row r="8067" ht="28.5" customHeight="1" x14ac:dyDescent="0.15"/>
    <row r="8068" ht="28.5" customHeight="1" x14ac:dyDescent="0.15"/>
    <row r="8069" ht="28.5" customHeight="1" x14ac:dyDescent="0.15"/>
    <row r="8070" ht="28.5" customHeight="1" x14ac:dyDescent="0.15"/>
    <row r="8071" ht="28.5" customHeight="1" x14ac:dyDescent="0.15"/>
    <row r="8072" ht="28.5" customHeight="1" x14ac:dyDescent="0.15"/>
    <row r="8073" ht="28.5" customHeight="1" x14ac:dyDescent="0.15"/>
    <row r="8074" ht="28.5" customHeight="1" x14ac:dyDescent="0.15"/>
    <row r="8075" ht="28.5" customHeight="1" x14ac:dyDescent="0.15"/>
    <row r="8076" ht="28.5" customHeight="1" x14ac:dyDescent="0.15"/>
    <row r="8077" ht="28.5" customHeight="1" x14ac:dyDescent="0.15"/>
    <row r="8078" ht="28.5" customHeight="1" x14ac:dyDescent="0.15"/>
    <row r="8079" ht="28.5" customHeight="1" x14ac:dyDescent="0.15"/>
    <row r="8080" ht="28.5" customHeight="1" x14ac:dyDescent="0.15"/>
    <row r="8081" ht="28.5" customHeight="1" x14ac:dyDescent="0.15"/>
    <row r="8082" ht="28.5" customHeight="1" x14ac:dyDescent="0.15"/>
    <row r="8083" ht="28.5" customHeight="1" x14ac:dyDescent="0.15"/>
    <row r="8084" ht="28.5" customHeight="1" x14ac:dyDescent="0.15"/>
    <row r="8085" ht="28.5" customHeight="1" x14ac:dyDescent="0.15"/>
    <row r="8086" ht="28.5" customHeight="1" x14ac:dyDescent="0.15"/>
    <row r="8087" ht="28.5" customHeight="1" x14ac:dyDescent="0.15"/>
    <row r="8088" ht="28.5" customHeight="1" x14ac:dyDescent="0.15"/>
    <row r="8089" ht="28.5" customHeight="1" x14ac:dyDescent="0.15"/>
    <row r="8090" ht="28.5" customHeight="1" x14ac:dyDescent="0.15"/>
    <row r="8091" ht="28.5" customHeight="1" x14ac:dyDescent="0.15"/>
    <row r="8092" ht="28.5" customHeight="1" x14ac:dyDescent="0.15"/>
    <row r="8093" ht="28.5" customHeight="1" x14ac:dyDescent="0.15"/>
    <row r="8094" ht="28.5" customHeight="1" x14ac:dyDescent="0.15"/>
    <row r="8095" ht="28.5" customHeight="1" x14ac:dyDescent="0.15"/>
    <row r="8096" ht="28.5" customHeight="1" x14ac:dyDescent="0.15"/>
    <row r="8097" ht="28.5" customHeight="1" x14ac:dyDescent="0.15"/>
    <row r="8098" ht="28.5" customHeight="1" x14ac:dyDescent="0.15"/>
    <row r="8099" ht="28.5" customHeight="1" x14ac:dyDescent="0.15"/>
    <row r="8100" ht="28.5" customHeight="1" x14ac:dyDescent="0.15"/>
    <row r="8101" ht="28.5" customHeight="1" x14ac:dyDescent="0.15"/>
    <row r="8102" ht="28.5" customHeight="1" x14ac:dyDescent="0.15"/>
    <row r="8103" ht="28.5" customHeight="1" x14ac:dyDescent="0.15"/>
    <row r="8104" ht="28.5" customHeight="1" x14ac:dyDescent="0.15"/>
    <row r="8105" ht="28.5" customHeight="1" x14ac:dyDescent="0.15"/>
    <row r="8106" ht="28.5" customHeight="1" x14ac:dyDescent="0.15"/>
    <row r="8107" ht="28.5" customHeight="1" x14ac:dyDescent="0.15"/>
    <row r="8108" ht="28.5" customHeight="1" x14ac:dyDescent="0.15"/>
    <row r="8109" ht="28.5" customHeight="1" x14ac:dyDescent="0.15"/>
    <row r="8110" ht="28.5" customHeight="1" x14ac:dyDescent="0.15"/>
    <row r="8111" ht="28.5" customHeight="1" x14ac:dyDescent="0.15"/>
    <row r="8112" ht="28.5" customHeight="1" x14ac:dyDescent="0.15"/>
    <row r="8113" ht="28.5" customHeight="1" x14ac:dyDescent="0.15"/>
    <row r="8114" ht="28.5" customHeight="1" x14ac:dyDescent="0.15"/>
    <row r="8115" ht="28.5" customHeight="1" x14ac:dyDescent="0.15"/>
    <row r="8116" ht="28.5" customHeight="1" x14ac:dyDescent="0.15"/>
    <row r="8117" ht="28.5" customHeight="1" x14ac:dyDescent="0.15"/>
    <row r="8118" ht="28.5" customHeight="1" x14ac:dyDescent="0.15"/>
    <row r="8119" ht="28.5" customHeight="1" x14ac:dyDescent="0.15"/>
    <row r="8120" ht="28.5" customHeight="1" x14ac:dyDescent="0.15"/>
    <row r="8121" ht="28.5" customHeight="1" x14ac:dyDescent="0.15"/>
    <row r="8122" ht="28.5" customHeight="1" x14ac:dyDescent="0.15"/>
    <row r="8123" ht="28.5" customHeight="1" x14ac:dyDescent="0.15"/>
    <row r="8124" ht="28.5" customHeight="1" x14ac:dyDescent="0.15"/>
    <row r="8125" ht="28.5" customHeight="1" x14ac:dyDescent="0.15"/>
    <row r="8126" ht="28.5" customHeight="1" x14ac:dyDescent="0.15"/>
    <row r="8127" ht="28.5" customHeight="1" x14ac:dyDescent="0.15"/>
    <row r="8128" ht="28.5" customHeight="1" x14ac:dyDescent="0.15"/>
    <row r="8129" ht="28.5" customHeight="1" x14ac:dyDescent="0.15"/>
    <row r="8130" ht="28.5" customHeight="1" x14ac:dyDescent="0.15"/>
    <row r="8131" ht="28.5" customHeight="1" x14ac:dyDescent="0.15"/>
    <row r="8132" ht="28.5" customHeight="1" x14ac:dyDescent="0.15"/>
    <row r="8133" ht="28.5" customHeight="1" x14ac:dyDescent="0.15"/>
    <row r="8134" ht="28.5" customHeight="1" x14ac:dyDescent="0.15"/>
    <row r="8135" ht="28.5" customHeight="1" x14ac:dyDescent="0.15"/>
    <row r="8136" ht="28.5" customHeight="1" x14ac:dyDescent="0.15"/>
    <row r="8137" ht="28.5" customHeight="1" x14ac:dyDescent="0.15"/>
    <row r="8138" ht="28.5" customHeight="1" x14ac:dyDescent="0.15"/>
    <row r="8139" ht="28.5" customHeight="1" x14ac:dyDescent="0.15"/>
    <row r="8140" ht="28.5" customHeight="1" x14ac:dyDescent="0.15"/>
    <row r="8141" ht="28.5" customHeight="1" x14ac:dyDescent="0.15"/>
    <row r="8142" ht="28.5" customHeight="1" x14ac:dyDescent="0.15"/>
    <row r="8143" ht="28.5" customHeight="1" x14ac:dyDescent="0.15"/>
    <row r="8144" ht="28.5" customHeight="1" x14ac:dyDescent="0.15"/>
    <row r="8145" ht="28.5" customHeight="1" x14ac:dyDescent="0.15"/>
    <row r="8146" ht="28.5" customHeight="1" x14ac:dyDescent="0.15"/>
    <row r="8147" ht="28.5" customHeight="1" x14ac:dyDescent="0.15"/>
    <row r="8148" ht="28.5" customHeight="1" x14ac:dyDescent="0.15"/>
    <row r="8149" ht="28.5" customHeight="1" x14ac:dyDescent="0.15"/>
    <row r="8150" ht="28.5" customHeight="1" x14ac:dyDescent="0.15"/>
    <row r="8151" ht="28.5" customHeight="1" x14ac:dyDescent="0.15"/>
    <row r="8152" ht="28.5" customHeight="1" x14ac:dyDescent="0.15"/>
    <row r="8153" ht="28.5" customHeight="1" x14ac:dyDescent="0.15"/>
    <row r="8154" ht="28.5" customHeight="1" x14ac:dyDescent="0.15"/>
    <row r="8155" ht="28.5" customHeight="1" x14ac:dyDescent="0.15"/>
    <row r="8156" ht="28.5" customHeight="1" x14ac:dyDescent="0.15"/>
    <row r="8157" ht="28.5" customHeight="1" x14ac:dyDescent="0.15"/>
    <row r="8158" ht="28.5" customHeight="1" x14ac:dyDescent="0.15"/>
    <row r="8159" ht="28.5" customHeight="1" x14ac:dyDescent="0.15"/>
    <row r="8160" ht="28.5" customHeight="1" x14ac:dyDescent="0.15"/>
    <row r="8161" ht="28.5" customHeight="1" x14ac:dyDescent="0.15"/>
    <row r="8162" ht="28.5" customHeight="1" x14ac:dyDescent="0.15"/>
    <row r="8163" ht="28.5" customHeight="1" x14ac:dyDescent="0.15"/>
    <row r="8164" ht="28.5" customHeight="1" x14ac:dyDescent="0.15"/>
    <row r="8165" ht="28.5" customHeight="1" x14ac:dyDescent="0.15"/>
    <row r="8166" ht="28.5" customHeight="1" x14ac:dyDescent="0.15"/>
    <row r="8167" ht="28.5" customHeight="1" x14ac:dyDescent="0.15"/>
    <row r="8168" ht="28.5" customHeight="1" x14ac:dyDescent="0.15"/>
    <row r="8169" ht="28.5" customHeight="1" x14ac:dyDescent="0.15"/>
    <row r="8170" ht="28.5" customHeight="1" x14ac:dyDescent="0.15"/>
    <row r="8171" ht="28.5" customHeight="1" x14ac:dyDescent="0.15"/>
    <row r="8172" ht="28.5" customHeight="1" x14ac:dyDescent="0.15"/>
    <row r="8173" ht="28.5" customHeight="1" x14ac:dyDescent="0.15"/>
    <row r="8174" ht="28.5" customHeight="1" x14ac:dyDescent="0.15"/>
    <row r="8175" ht="28.5" customHeight="1" x14ac:dyDescent="0.15"/>
    <row r="8176" ht="28.5" customHeight="1" x14ac:dyDescent="0.15"/>
    <row r="8177" ht="28.5" customHeight="1" x14ac:dyDescent="0.15"/>
    <row r="8178" ht="28.5" customHeight="1" x14ac:dyDescent="0.15"/>
    <row r="8179" ht="28.5" customHeight="1" x14ac:dyDescent="0.15"/>
    <row r="8180" ht="28.5" customHeight="1" x14ac:dyDescent="0.15"/>
    <row r="8181" ht="28.5" customHeight="1" x14ac:dyDescent="0.15"/>
    <row r="8182" ht="28.5" customHeight="1" x14ac:dyDescent="0.15"/>
    <row r="8183" ht="28.5" customHeight="1" x14ac:dyDescent="0.15"/>
    <row r="8184" ht="28.5" customHeight="1" x14ac:dyDescent="0.15"/>
    <row r="8185" ht="28.5" customHeight="1" x14ac:dyDescent="0.15"/>
    <row r="8186" ht="28.5" customHeight="1" x14ac:dyDescent="0.15"/>
    <row r="8187" ht="28.5" customHeight="1" x14ac:dyDescent="0.15"/>
    <row r="8188" ht="28.5" customHeight="1" x14ac:dyDescent="0.15"/>
    <row r="8189" ht="28.5" customHeight="1" x14ac:dyDescent="0.15"/>
    <row r="8190" ht="28.5" customHeight="1" x14ac:dyDescent="0.15"/>
    <row r="8191" ht="28.5" customHeight="1" x14ac:dyDescent="0.15"/>
    <row r="8192" ht="28.5" customHeight="1" x14ac:dyDescent="0.15"/>
    <row r="8193" ht="28.5" customHeight="1" x14ac:dyDescent="0.15"/>
    <row r="8194" ht="28.5" customHeight="1" x14ac:dyDescent="0.15"/>
    <row r="8195" ht="28.5" customHeight="1" x14ac:dyDescent="0.15"/>
    <row r="8196" ht="28.5" customHeight="1" x14ac:dyDescent="0.15"/>
    <row r="8197" ht="28.5" customHeight="1" x14ac:dyDescent="0.15"/>
    <row r="8198" ht="28.5" customHeight="1" x14ac:dyDescent="0.15"/>
    <row r="8199" ht="28.5" customHeight="1" x14ac:dyDescent="0.15"/>
    <row r="8200" ht="28.5" customHeight="1" x14ac:dyDescent="0.15"/>
    <row r="8201" ht="28.5" customHeight="1" x14ac:dyDescent="0.15"/>
    <row r="8202" ht="28.5" customHeight="1" x14ac:dyDescent="0.15"/>
    <row r="8203" ht="28.5" customHeight="1" x14ac:dyDescent="0.15"/>
    <row r="8204" ht="28.5" customHeight="1" x14ac:dyDescent="0.15"/>
    <row r="8205" ht="28.5" customHeight="1" x14ac:dyDescent="0.15"/>
    <row r="8206" ht="28.5" customHeight="1" x14ac:dyDescent="0.15"/>
    <row r="8207" ht="28.5" customHeight="1" x14ac:dyDescent="0.15"/>
    <row r="8208" ht="28.5" customHeight="1" x14ac:dyDescent="0.15"/>
    <row r="8209" ht="28.5" customHeight="1" x14ac:dyDescent="0.15"/>
    <row r="8210" ht="28.5" customHeight="1" x14ac:dyDescent="0.15"/>
    <row r="8211" ht="28.5" customHeight="1" x14ac:dyDescent="0.15"/>
    <row r="8212" ht="28.5" customHeight="1" x14ac:dyDescent="0.15"/>
    <row r="8213" ht="28.5" customHeight="1" x14ac:dyDescent="0.15"/>
    <row r="8214" ht="28.5" customHeight="1" x14ac:dyDescent="0.15"/>
    <row r="8215" ht="28.5" customHeight="1" x14ac:dyDescent="0.15"/>
    <row r="8216" ht="28.5" customHeight="1" x14ac:dyDescent="0.15"/>
    <row r="8217" ht="28.5" customHeight="1" x14ac:dyDescent="0.15"/>
    <row r="8218" ht="28.5" customHeight="1" x14ac:dyDescent="0.15"/>
    <row r="8219" ht="28.5" customHeight="1" x14ac:dyDescent="0.15"/>
    <row r="8220" ht="28.5" customHeight="1" x14ac:dyDescent="0.15"/>
    <row r="8221" ht="28.5" customHeight="1" x14ac:dyDescent="0.15"/>
    <row r="8222" ht="28.5" customHeight="1" x14ac:dyDescent="0.15"/>
    <row r="8223" ht="28.5" customHeight="1" x14ac:dyDescent="0.15"/>
    <row r="8224" ht="28.5" customHeight="1" x14ac:dyDescent="0.15"/>
    <row r="8225" ht="28.5" customHeight="1" x14ac:dyDescent="0.15"/>
    <row r="8226" ht="28.5" customHeight="1" x14ac:dyDescent="0.15"/>
    <row r="8227" ht="28.5" customHeight="1" x14ac:dyDescent="0.15"/>
    <row r="8228" ht="28.5" customHeight="1" x14ac:dyDescent="0.15"/>
    <row r="8229" ht="28.5" customHeight="1" x14ac:dyDescent="0.15"/>
    <row r="8230" ht="28.5" customHeight="1" x14ac:dyDescent="0.15"/>
    <row r="8231" ht="28.5" customHeight="1" x14ac:dyDescent="0.15"/>
    <row r="8232" ht="28.5" customHeight="1" x14ac:dyDescent="0.15"/>
    <row r="8233" ht="28.5" customHeight="1" x14ac:dyDescent="0.15"/>
    <row r="8234" ht="28.5" customHeight="1" x14ac:dyDescent="0.15"/>
    <row r="8235" ht="28.5" customHeight="1" x14ac:dyDescent="0.15"/>
    <row r="8236" ht="28.5" customHeight="1" x14ac:dyDescent="0.15"/>
    <row r="8237" ht="28.5" customHeight="1" x14ac:dyDescent="0.15"/>
    <row r="8238" ht="28.5" customHeight="1" x14ac:dyDescent="0.15"/>
    <row r="8239" ht="28.5" customHeight="1" x14ac:dyDescent="0.15"/>
    <row r="8240" ht="28.5" customHeight="1" x14ac:dyDescent="0.15"/>
    <row r="8241" ht="28.5" customHeight="1" x14ac:dyDescent="0.15"/>
    <row r="8242" ht="28.5" customHeight="1" x14ac:dyDescent="0.15"/>
    <row r="8243" ht="28.5" customHeight="1" x14ac:dyDescent="0.15"/>
    <row r="8244" ht="28.5" customHeight="1" x14ac:dyDescent="0.15"/>
    <row r="8245" ht="28.5" customHeight="1" x14ac:dyDescent="0.15"/>
    <row r="8246" ht="28.5" customHeight="1" x14ac:dyDescent="0.15"/>
    <row r="8247" ht="28.5" customHeight="1" x14ac:dyDescent="0.15"/>
    <row r="8248" ht="28.5" customHeight="1" x14ac:dyDescent="0.15"/>
    <row r="8249" ht="28.5" customHeight="1" x14ac:dyDescent="0.15"/>
    <row r="8250" ht="28.5" customHeight="1" x14ac:dyDescent="0.15"/>
    <row r="8251" ht="28.5" customHeight="1" x14ac:dyDescent="0.15"/>
    <row r="8252" ht="28.5" customHeight="1" x14ac:dyDescent="0.15"/>
    <row r="8253" ht="28.5" customHeight="1" x14ac:dyDescent="0.15"/>
    <row r="8254" ht="28.5" customHeight="1" x14ac:dyDescent="0.15"/>
    <row r="8255" ht="28.5" customHeight="1" x14ac:dyDescent="0.15"/>
    <row r="8256" ht="28.5" customHeight="1" x14ac:dyDescent="0.15"/>
    <row r="8257" ht="28.5" customHeight="1" x14ac:dyDescent="0.15"/>
    <row r="8258" ht="28.5" customHeight="1" x14ac:dyDescent="0.15"/>
    <row r="8259" ht="28.5" customHeight="1" x14ac:dyDescent="0.15"/>
    <row r="8260" ht="28.5" customHeight="1" x14ac:dyDescent="0.15"/>
    <row r="8261" ht="28.5" customHeight="1" x14ac:dyDescent="0.15"/>
    <row r="8262" ht="28.5" customHeight="1" x14ac:dyDescent="0.15"/>
    <row r="8263" ht="28.5" customHeight="1" x14ac:dyDescent="0.15"/>
    <row r="8264" ht="28.5" customHeight="1" x14ac:dyDescent="0.15"/>
    <row r="8265" ht="28.5" customHeight="1" x14ac:dyDescent="0.15"/>
    <row r="8266" ht="28.5" customHeight="1" x14ac:dyDescent="0.15"/>
    <row r="8267" ht="28.5" customHeight="1" x14ac:dyDescent="0.15"/>
    <row r="8268" ht="28.5" customHeight="1" x14ac:dyDescent="0.15"/>
    <row r="8269" ht="28.5" customHeight="1" x14ac:dyDescent="0.15"/>
    <row r="8270" ht="28.5" customHeight="1" x14ac:dyDescent="0.15"/>
    <row r="8271" ht="28.5" customHeight="1" x14ac:dyDescent="0.15"/>
    <row r="8272" ht="28.5" customHeight="1" x14ac:dyDescent="0.15"/>
    <row r="8273" ht="28.5" customHeight="1" x14ac:dyDescent="0.15"/>
    <row r="8274" ht="28.5" customHeight="1" x14ac:dyDescent="0.15"/>
    <row r="8275" ht="28.5" customHeight="1" x14ac:dyDescent="0.15"/>
    <row r="8276" ht="28.5" customHeight="1" x14ac:dyDescent="0.15"/>
    <row r="8277" ht="28.5" customHeight="1" x14ac:dyDescent="0.15"/>
    <row r="8278" ht="28.5" customHeight="1" x14ac:dyDescent="0.15"/>
    <row r="8279" ht="28.5" customHeight="1" x14ac:dyDescent="0.15"/>
    <row r="8280" ht="28.5" customHeight="1" x14ac:dyDescent="0.15"/>
    <row r="8281" ht="28.5" customHeight="1" x14ac:dyDescent="0.15"/>
    <row r="8282" ht="28.5" customHeight="1" x14ac:dyDescent="0.15"/>
    <row r="8283" ht="28.5" customHeight="1" x14ac:dyDescent="0.15"/>
    <row r="8284" ht="28.5" customHeight="1" x14ac:dyDescent="0.15"/>
    <row r="8285" ht="28.5" customHeight="1" x14ac:dyDescent="0.15"/>
    <row r="8286" ht="28.5" customHeight="1" x14ac:dyDescent="0.15"/>
    <row r="8287" ht="28.5" customHeight="1" x14ac:dyDescent="0.15"/>
    <row r="8288" ht="28.5" customHeight="1" x14ac:dyDescent="0.15"/>
    <row r="8289" ht="28.5" customHeight="1" x14ac:dyDescent="0.15"/>
    <row r="8290" ht="28.5" customHeight="1" x14ac:dyDescent="0.15"/>
    <row r="8291" ht="28.5" customHeight="1" x14ac:dyDescent="0.15"/>
    <row r="8292" ht="28.5" customHeight="1" x14ac:dyDescent="0.15"/>
    <row r="8293" ht="28.5" customHeight="1" x14ac:dyDescent="0.15"/>
    <row r="8294" ht="28.5" customHeight="1" x14ac:dyDescent="0.15"/>
    <row r="8295" ht="28.5" customHeight="1" x14ac:dyDescent="0.15"/>
    <row r="8296" ht="28.5" customHeight="1" x14ac:dyDescent="0.15"/>
    <row r="8297" ht="28.5" customHeight="1" x14ac:dyDescent="0.15"/>
    <row r="8298" ht="28.5" customHeight="1" x14ac:dyDescent="0.15"/>
    <row r="8299" ht="28.5" customHeight="1" x14ac:dyDescent="0.15"/>
    <row r="8300" ht="28.5" customHeight="1" x14ac:dyDescent="0.15"/>
    <row r="8301" ht="28.5" customHeight="1" x14ac:dyDescent="0.15"/>
    <row r="8302" ht="28.5" customHeight="1" x14ac:dyDescent="0.15"/>
    <row r="8303" ht="28.5" customHeight="1" x14ac:dyDescent="0.15"/>
    <row r="8304" ht="28.5" customHeight="1" x14ac:dyDescent="0.15"/>
    <row r="8305" ht="28.5" customHeight="1" x14ac:dyDescent="0.15"/>
    <row r="8306" ht="28.5" customHeight="1" x14ac:dyDescent="0.15"/>
    <row r="8307" ht="28.5" customHeight="1" x14ac:dyDescent="0.15"/>
    <row r="8308" ht="28.5" customHeight="1" x14ac:dyDescent="0.15"/>
    <row r="8309" ht="28.5" customHeight="1" x14ac:dyDescent="0.15"/>
    <row r="8310" ht="28.5" customHeight="1" x14ac:dyDescent="0.15"/>
    <row r="8311" ht="28.5" customHeight="1" x14ac:dyDescent="0.15"/>
    <row r="8312" ht="28.5" customHeight="1" x14ac:dyDescent="0.15"/>
    <row r="8313" ht="28.5" customHeight="1" x14ac:dyDescent="0.15"/>
    <row r="8314" ht="28.5" customHeight="1" x14ac:dyDescent="0.15"/>
    <row r="8315" ht="28.5" customHeight="1" x14ac:dyDescent="0.15"/>
    <row r="8316" ht="28.5" customHeight="1" x14ac:dyDescent="0.15"/>
    <row r="8317" ht="28.5" customHeight="1" x14ac:dyDescent="0.15"/>
    <row r="8318" ht="28.5" customHeight="1" x14ac:dyDescent="0.15"/>
    <row r="8319" ht="28.5" customHeight="1" x14ac:dyDescent="0.15"/>
    <row r="8320" ht="28.5" customHeight="1" x14ac:dyDescent="0.15"/>
    <row r="8321" ht="28.5" customHeight="1" x14ac:dyDescent="0.15"/>
    <row r="8322" ht="28.5" customHeight="1" x14ac:dyDescent="0.15"/>
    <row r="8323" ht="28.5" customHeight="1" x14ac:dyDescent="0.15"/>
    <row r="8324" ht="28.5" customHeight="1" x14ac:dyDescent="0.15"/>
    <row r="8325" ht="28.5" customHeight="1" x14ac:dyDescent="0.15"/>
    <row r="8326" ht="28.5" customHeight="1" x14ac:dyDescent="0.15"/>
    <row r="8327" ht="28.5" customHeight="1" x14ac:dyDescent="0.15"/>
    <row r="8328" ht="28.5" customHeight="1" x14ac:dyDescent="0.15"/>
    <row r="8329" ht="28.5" customHeight="1" x14ac:dyDescent="0.15"/>
    <row r="8330" ht="28.5" customHeight="1" x14ac:dyDescent="0.15"/>
    <row r="8331" ht="28.5" customHeight="1" x14ac:dyDescent="0.15"/>
    <row r="8332" ht="28.5" customHeight="1" x14ac:dyDescent="0.15"/>
    <row r="8333" ht="28.5" customHeight="1" x14ac:dyDescent="0.15"/>
    <row r="8334" ht="28.5" customHeight="1" x14ac:dyDescent="0.15"/>
    <row r="8335" ht="28.5" customHeight="1" x14ac:dyDescent="0.15"/>
    <row r="8336" ht="28.5" customHeight="1" x14ac:dyDescent="0.15"/>
    <row r="8337" ht="28.5" customHeight="1" x14ac:dyDescent="0.15"/>
    <row r="8338" ht="28.5" customHeight="1" x14ac:dyDescent="0.15"/>
    <row r="8339" ht="28.5" customHeight="1" x14ac:dyDescent="0.15"/>
    <row r="8340" ht="28.5" customHeight="1" x14ac:dyDescent="0.15"/>
    <row r="8341" ht="28.5" customHeight="1" x14ac:dyDescent="0.15"/>
    <row r="8342" ht="28.5" customHeight="1" x14ac:dyDescent="0.15"/>
    <row r="8343" ht="28.5" customHeight="1" x14ac:dyDescent="0.15"/>
    <row r="8344" ht="28.5" customHeight="1" x14ac:dyDescent="0.15"/>
    <row r="8345" ht="28.5" customHeight="1" x14ac:dyDescent="0.15"/>
    <row r="8346" ht="28.5" customHeight="1" x14ac:dyDescent="0.15"/>
    <row r="8347" ht="28.5" customHeight="1" x14ac:dyDescent="0.15"/>
    <row r="8348" ht="28.5" customHeight="1" x14ac:dyDescent="0.15"/>
    <row r="8349" ht="28.5" customHeight="1" x14ac:dyDescent="0.15"/>
    <row r="8350" ht="28.5" customHeight="1" x14ac:dyDescent="0.15"/>
    <row r="8351" ht="28.5" customHeight="1" x14ac:dyDescent="0.15"/>
    <row r="8352" ht="28.5" customHeight="1" x14ac:dyDescent="0.15"/>
    <row r="8353" ht="28.5" customHeight="1" x14ac:dyDescent="0.15"/>
    <row r="8354" ht="28.5" customHeight="1" x14ac:dyDescent="0.15"/>
    <row r="8355" ht="28.5" customHeight="1" x14ac:dyDescent="0.15"/>
    <row r="8356" ht="28.5" customHeight="1" x14ac:dyDescent="0.15"/>
    <row r="8357" ht="28.5" customHeight="1" x14ac:dyDescent="0.15"/>
    <row r="8358" ht="28.5" customHeight="1" x14ac:dyDescent="0.15"/>
    <row r="8359" ht="28.5" customHeight="1" x14ac:dyDescent="0.15"/>
    <row r="8360" ht="28.5" customHeight="1" x14ac:dyDescent="0.15"/>
    <row r="8361" ht="28.5" customHeight="1" x14ac:dyDescent="0.15"/>
    <row r="8362" ht="28.5" customHeight="1" x14ac:dyDescent="0.15"/>
    <row r="8363" ht="28.5" customHeight="1" x14ac:dyDescent="0.15"/>
    <row r="8364" ht="28.5" customHeight="1" x14ac:dyDescent="0.15"/>
    <row r="8365" ht="28.5" customHeight="1" x14ac:dyDescent="0.15"/>
    <row r="8366" ht="28.5" customHeight="1" x14ac:dyDescent="0.15"/>
    <row r="8367" ht="28.5" customHeight="1" x14ac:dyDescent="0.15"/>
    <row r="8368" ht="28.5" customHeight="1" x14ac:dyDescent="0.15"/>
    <row r="8369" ht="28.5" customHeight="1" x14ac:dyDescent="0.15"/>
    <row r="8370" ht="28.5" customHeight="1" x14ac:dyDescent="0.15"/>
    <row r="8371" ht="28.5" customHeight="1" x14ac:dyDescent="0.15"/>
    <row r="8372" ht="28.5" customHeight="1" x14ac:dyDescent="0.15"/>
    <row r="8373" ht="28.5" customHeight="1" x14ac:dyDescent="0.15"/>
    <row r="8374" ht="28.5" customHeight="1" x14ac:dyDescent="0.15"/>
    <row r="8375" ht="28.5" customHeight="1" x14ac:dyDescent="0.15"/>
    <row r="8376" ht="28.5" customHeight="1" x14ac:dyDescent="0.15"/>
    <row r="8377" ht="28.5" customHeight="1" x14ac:dyDescent="0.15"/>
    <row r="8378" ht="28.5" customHeight="1" x14ac:dyDescent="0.15"/>
    <row r="8379" ht="28.5" customHeight="1" x14ac:dyDescent="0.15"/>
    <row r="8380" ht="28.5" customHeight="1" x14ac:dyDescent="0.15"/>
    <row r="8381" ht="28.5" customHeight="1" x14ac:dyDescent="0.15"/>
    <row r="8382" ht="28.5" customHeight="1" x14ac:dyDescent="0.15"/>
    <row r="8383" ht="28.5" customHeight="1" x14ac:dyDescent="0.15"/>
    <row r="8384" ht="28.5" customHeight="1" x14ac:dyDescent="0.15"/>
    <row r="8385" ht="28.5" customHeight="1" x14ac:dyDescent="0.15"/>
    <row r="8386" ht="28.5" customHeight="1" x14ac:dyDescent="0.15"/>
    <row r="8387" ht="28.5" customHeight="1" x14ac:dyDescent="0.15"/>
    <row r="8388" ht="28.5" customHeight="1" x14ac:dyDescent="0.15"/>
    <row r="8389" ht="28.5" customHeight="1" x14ac:dyDescent="0.15"/>
    <row r="8390" ht="28.5" customHeight="1" x14ac:dyDescent="0.15"/>
    <row r="8391" ht="28.5" customHeight="1" x14ac:dyDescent="0.15"/>
    <row r="8392" ht="28.5" customHeight="1" x14ac:dyDescent="0.15"/>
    <row r="8393" ht="28.5" customHeight="1" x14ac:dyDescent="0.15"/>
    <row r="8394" ht="28.5" customHeight="1" x14ac:dyDescent="0.15"/>
    <row r="8395" ht="28.5" customHeight="1" x14ac:dyDescent="0.15"/>
    <row r="8396" ht="28.5" customHeight="1" x14ac:dyDescent="0.15"/>
    <row r="8397" ht="28.5" customHeight="1" x14ac:dyDescent="0.15"/>
    <row r="8398" ht="28.5" customHeight="1" x14ac:dyDescent="0.15"/>
    <row r="8399" ht="28.5" customHeight="1" x14ac:dyDescent="0.15"/>
    <row r="8400" ht="28.5" customHeight="1" x14ac:dyDescent="0.15"/>
    <row r="8401" ht="28.5" customHeight="1" x14ac:dyDescent="0.15"/>
    <row r="8402" ht="28.5" customHeight="1" x14ac:dyDescent="0.15"/>
    <row r="8403" ht="28.5" customHeight="1" x14ac:dyDescent="0.15"/>
    <row r="8404" ht="28.5" customHeight="1" x14ac:dyDescent="0.15"/>
    <row r="8405" ht="28.5" customHeight="1" x14ac:dyDescent="0.15"/>
    <row r="8406" ht="28.5" customHeight="1" x14ac:dyDescent="0.15"/>
    <row r="8407" ht="28.5" customHeight="1" x14ac:dyDescent="0.15"/>
    <row r="8408" ht="28.5" customHeight="1" x14ac:dyDescent="0.15"/>
    <row r="8409" ht="28.5" customHeight="1" x14ac:dyDescent="0.15"/>
    <row r="8410" ht="28.5" customHeight="1" x14ac:dyDescent="0.15"/>
    <row r="8411" ht="28.5" customHeight="1" x14ac:dyDescent="0.15"/>
    <row r="8412" ht="28.5" customHeight="1" x14ac:dyDescent="0.15"/>
    <row r="8413" ht="28.5" customHeight="1" x14ac:dyDescent="0.15"/>
    <row r="8414" ht="28.5" customHeight="1" x14ac:dyDescent="0.15"/>
    <row r="8415" ht="28.5" customHeight="1" x14ac:dyDescent="0.15"/>
    <row r="8416" ht="28.5" customHeight="1" x14ac:dyDescent="0.15"/>
    <row r="8417" ht="28.5" customHeight="1" x14ac:dyDescent="0.15"/>
    <row r="8418" ht="28.5" customHeight="1" x14ac:dyDescent="0.15"/>
    <row r="8419" ht="28.5" customHeight="1" x14ac:dyDescent="0.15"/>
    <row r="8420" ht="28.5" customHeight="1" x14ac:dyDescent="0.15"/>
    <row r="8421" ht="28.5" customHeight="1" x14ac:dyDescent="0.15"/>
    <row r="8422" ht="28.5" customHeight="1" x14ac:dyDescent="0.15"/>
    <row r="8423" ht="28.5" customHeight="1" x14ac:dyDescent="0.15"/>
    <row r="8424" ht="28.5" customHeight="1" x14ac:dyDescent="0.15"/>
    <row r="8425" ht="28.5" customHeight="1" x14ac:dyDescent="0.15"/>
    <row r="8426" ht="28.5" customHeight="1" x14ac:dyDescent="0.15"/>
    <row r="8427" ht="28.5" customHeight="1" x14ac:dyDescent="0.15"/>
    <row r="8428" ht="28.5" customHeight="1" x14ac:dyDescent="0.15"/>
    <row r="8429" ht="28.5" customHeight="1" x14ac:dyDescent="0.15"/>
    <row r="8430" ht="28.5" customHeight="1" x14ac:dyDescent="0.15"/>
    <row r="8431" ht="28.5" customHeight="1" x14ac:dyDescent="0.15"/>
    <row r="8432" ht="28.5" customHeight="1" x14ac:dyDescent="0.15"/>
    <row r="8433" ht="28.5" customHeight="1" x14ac:dyDescent="0.15"/>
    <row r="8434" ht="28.5" customHeight="1" x14ac:dyDescent="0.15"/>
    <row r="8435" ht="28.5" customHeight="1" x14ac:dyDescent="0.15"/>
    <row r="8436" ht="28.5" customHeight="1" x14ac:dyDescent="0.15"/>
    <row r="8437" ht="28.5" customHeight="1" x14ac:dyDescent="0.15"/>
    <row r="8438" ht="28.5" customHeight="1" x14ac:dyDescent="0.15"/>
    <row r="8439" ht="28.5" customHeight="1" x14ac:dyDescent="0.15"/>
    <row r="8440" ht="28.5" customHeight="1" x14ac:dyDescent="0.15"/>
    <row r="8441" ht="28.5" customHeight="1" x14ac:dyDescent="0.15"/>
    <row r="8442" ht="28.5" customHeight="1" x14ac:dyDescent="0.15"/>
    <row r="8443" ht="28.5" customHeight="1" x14ac:dyDescent="0.15"/>
    <row r="8444" ht="28.5" customHeight="1" x14ac:dyDescent="0.15"/>
    <row r="8445" ht="28.5" customHeight="1" x14ac:dyDescent="0.15"/>
    <row r="8446" ht="28.5" customHeight="1" x14ac:dyDescent="0.15"/>
    <row r="8447" ht="28.5" customHeight="1" x14ac:dyDescent="0.15"/>
    <row r="8448" ht="28.5" customHeight="1" x14ac:dyDescent="0.15"/>
    <row r="8449" ht="28.5" customHeight="1" x14ac:dyDescent="0.15"/>
    <row r="8450" ht="28.5" customHeight="1" x14ac:dyDescent="0.15"/>
    <row r="8451" ht="28.5" customHeight="1" x14ac:dyDescent="0.15"/>
    <row r="8452" ht="28.5" customHeight="1" x14ac:dyDescent="0.15"/>
    <row r="8453" ht="28.5" customHeight="1" x14ac:dyDescent="0.15"/>
    <row r="8454" ht="28.5" customHeight="1" x14ac:dyDescent="0.15"/>
    <row r="8455" ht="28.5" customHeight="1" x14ac:dyDescent="0.15"/>
    <row r="8456" ht="28.5" customHeight="1" x14ac:dyDescent="0.15"/>
    <row r="8457" ht="28.5" customHeight="1" x14ac:dyDescent="0.15"/>
    <row r="8458" ht="28.5" customHeight="1" x14ac:dyDescent="0.15"/>
    <row r="8459" ht="28.5" customHeight="1" x14ac:dyDescent="0.15"/>
    <row r="8460" ht="28.5" customHeight="1" x14ac:dyDescent="0.15"/>
    <row r="8461" ht="28.5" customHeight="1" x14ac:dyDescent="0.15"/>
    <row r="8462" ht="28.5" customHeight="1" x14ac:dyDescent="0.15"/>
    <row r="8463" ht="28.5" customHeight="1" x14ac:dyDescent="0.15"/>
    <row r="8464" ht="28.5" customHeight="1" x14ac:dyDescent="0.15"/>
    <row r="8465" ht="28.5" customHeight="1" x14ac:dyDescent="0.15"/>
    <row r="8466" ht="28.5" customHeight="1" x14ac:dyDescent="0.15"/>
    <row r="8467" ht="28.5" customHeight="1" x14ac:dyDescent="0.15"/>
    <row r="8468" ht="28.5" customHeight="1" x14ac:dyDescent="0.15"/>
    <row r="8469" ht="28.5" customHeight="1" x14ac:dyDescent="0.15"/>
    <row r="8470" ht="28.5" customHeight="1" x14ac:dyDescent="0.15"/>
    <row r="8471" ht="28.5" customHeight="1" x14ac:dyDescent="0.15"/>
    <row r="8472" ht="28.5" customHeight="1" x14ac:dyDescent="0.15"/>
    <row r="8473" ht="28.5" customHeight="1" x14ac:dyDescent="0.15"/>
    <row r="8474" ht="28.5" customHeight="1" x14ac:dyDescent="0.15"/>
    <row r="8475" ht="28.5" customHeight="1" x14ac:dyDescent="0.15"/>
    <row r="8476" ht="28.5" customHeight="1" x14ac:dyDescent="0.15"/>
    <row r="8477" ht="28.5" customHeight="1" x14ac:dyDescent="0.15"/>
    <row r="8478" ht="28.5" customHeight="1" x14ac:dyDescent="0.15"/>
    <row r="8479" ht="28.5" customHeight="1" x14ac:dyDescent="0.15"/>
    <row r="8480" ht="28.5" customHeight="1" x14ac:dyDescent="0.15"/>
    <row r="8481" ht="28.5" customHeight="1" x14ac:dyDescent="0.15"/>
    <row r="8482" ht="28.5" customHeight="1" x14ac:dyDescent="0.15"/>
    <row r="8483" ht="28.5" customHeight="1" x14ac:dyDescent="0.15"/>
    <row r="8484" ht="28.5" customHeight="1" x14ac:dyDescent="0.15"/>
    <row r="8485" ht="28.5" customHeight="1" x14ac:dyDescent="0.15"/>
    <row r="8486" ht="28.5" customHeight="1" x14ac:dyDescent="0.15"/>
    <row r="8487" ht="28.5" customHeight="1" x14ac:dyDescent="0.15"/>
    <row r="8488" ht="28.5" customHeight="1" x14ac:dyDescent="0.15"/>
    <row r="8489" ht="28.5" customHeight="1" x14ac:dyDescent="0.15"/>
    <row r="8490" ht="28.5" customHeight="1" x14ac:dyDescent="0.15"/>
    <row r="8491" ht="28.5" customHeight="1" x14ac:dyDescent="0.15"/>
    <row r="8492" ht="28.5" customHeight="1" x14ac:dyDescent="0.15"/>
    <row r="8493" ht="28.5" customHeight="1" x14ac:dyDescent="0.15"/>
    <row r="8494" ht="28.5" customHeight="1" x14ac:dyDescent="0.15"/>
    <row r="8495" ht="28.5" customHeight="1" x14ac:dyDescent="0.15"/>
    <row r="8496" ht="28.5" customHeight="1" x14ac:dyDescent="0.15"/>
    <row r="8497" ht="28.5" customHeight="1" x14ac:dyDescent="0.15"/>
    <row r="8498" ht="28.5" customHeight="1" x14ac:dyDescent="0.15"/>
    <row r="8499" ht="28.5" customHeight="1" x14ac:dyDescent="0.15"/>
    <row r="8500" ht="28.5" customHeight="1" x14ac:dyDescent="0.15"/>
    <row r="8501" ht="28.5" customHeight="1" x14ac:dyDescent="0.15"/>
    <row r="8502" ht="28.5" customHeight="1" x14ac:dyDescent="0.15"/>
    <row r="8503" ht="28.5" customHeight="1" x14ac:dyDescent="0.15"/>
    <row r="8504" ht="28.5" customHeight="1" x14ac:dyDescent="0.15"/>
    <row r="8505" ht="28.5" customHeight="1" x14ac:dyDescent="0.15"/>
    <row r="8506" ht="28.5" customHeight="1" x14ac:dyDescent="0.15"/>
    <row r="8507" ht="28.5" customHeight="1" x14ac:dyDescent="0.15"/>
    <row r="8508" ht="28.5" customHeight="1" x14ac:dyDescent="0.15"/>
    <row r="8509" ht="28.5" customHeight="1" x14ac:dyDescent="0.15"/>
    <row r="8510" ht="28.5" customHeight="1" x14ac:dyDescent="0.15"/>
    <row r="8511" ht="28.5" customHeight="1" x14ac:dyDescent="0.15"/>
    <row r="8512" ht="28.5" customHeight="1" x14ac:dyDescent="0.15"/>
    <row r="8513" ht="28.5" customHeight="1" x14ac:dyDescent="0.15"/>
    <row r="8514" ht="28.5" customHeight="1" x14ac:dyDescent="0.15"/>
    <row r="8515" ht="28.5" customHeight="1" x14ac:dyDescent="0.15"/>
    <row r="8516" ht="28.5" customHeight="1" x14ac:dyDescent="0.15"/>
    <row r="8517" ht="28.5" customHeight="1" x14ac:dyDescent="0.15"/>
    <row r="8518" ht="28.5" customHeight="1" x14ac:dyDescent="0.15"/>
    <row r="8519" ht="28.5" customHeight="1" x14ac:dyDescent="0.15"/>
    <row r="8520" ht="28.5" customHeight="1" x14ac:dyDescent="0.15"/>
    <row r="8521" ht="28.5" customHeight="1" x14ac:dyDescent="0.15"/>
    <row r="8522" ht="28.5" customHeight="1" x14ac:dyDescent="0.15"/>
    <row r="8523" ht="28.5" customHeight="1" x14ac:dyDescent="0.15"/>
    <row r="8524" ht="28.5" customHeight="1" x14ac:dyDescent="0.15"/>
    <row r="8525" ht="28.5" customHeight="1" x14ac:dyDescent="0.15"/>
    <row r="8526" ht="28.5" customHeight="1" x14ac:dyDescent="0.15"/>
    <row r="8527" ht="28.5" customHeight="1" x14ac:dyDescent="0.15"/>
    <row r="8528" ht="28.5" customHeight="1" x14ac:dyDescent="0.15"/>
    <row r="8529" ht="28.5" customHeight="1" x14ac:dyDescent="0.15"/>
    <row r="8530" ht="28.5" customHeight="1" x14ac:dyDescent="0.15"/>
    <row r="8531" ht="28.5" customHeight="1" x14ac:dyDescent="0.15"/>
    <row r="8532" ht="28.5" customHeight="1" x14ac:dyDescent="0.15"/>
    <row r="8533" ht="28.5" customHeight="1" x14ac:dyDescent="0.15"/>
    <row r="8534" ht="28.5" customHeight="1" x14ac:dyDescent="0.15"/>
    <row r="8535" ht="28.5" customHeight="1" x14ac:dyDescent="0.15"/>
    <row r="8536" ht="28.5" customHeight="1" x14ac:dyDescent="0.15"/>
    <row r="8537" ht="28.5" customHeight="1" x14ac:dyDescent="0.15"/>
    <row r="8538" ht="28.5" customHeight="1" x14ac:dyDescent="0.15"/>
    <row r="8539" ht="28.5" customHeight="1" x14ac:dyDescent="0.15"/>
    <row r="8540" ht="28.5" customHeight="1" x14ac:dyDescent="0.15"/>
    <row r="8541" ht="28.5" customHeight="1" x14ac:dyDescent="0.15"/>
    <row r="8542" ht="28.5" customHeight="1" x14ac:dyDescent="0.15"/>
    <row r="8543" ht="28.5" customHeight="1" x14ac:dyDescent="0.15"/>
    <row r="8544" ht="28.5" customHeight="1" x14ac:dyDescent="0.15"/>
    <row r="8545" ht="28.5" customHeight="1" x14ac:dyDescent="0.15"/>
    <row r="8546" ht="28.5" customHeight="1" x14ac:dyDescent="0.15"/>
    <row r="8547" ht="28.5" customHeight="1" x14ac:dyDescent="0.15"/>
    <row r="8548" ht="28.5" customHeight="1" x14ac:dyDescent="0.15"/>
    <row r="8549" ht="28.5" customHeight="1" x14ac:dyDescent="0.15"/>
    <row r="8550" ht="28.5" customHeight="1" x14ac:dyDescent="0.15"/>
    <row r="8551" ht="28.5" customHeight="1" x14ac:dyDescent="0.15"/>
    <row r="8552" ht="28.5" customHeight="1" x14ac:dyDescent="0.15"/>
    <row r="8553" ht="28.5" customHeight="1" x14ac:dyDescent="0.15"/>
    <row r="8554" ht="28.5" customHeight="1" x14ac:dyDescent="0.15"/>
    <row r="8555" ht="28.5" customHeight="1" x14ac:dyDescent="0.15"/>
    <row r="8556" ht="28.5" customHeight="1" x14ac:dyDescent="0.15"/>
    <row r="8557" ht="28.5" customHeight="1" x14ac:dyDescent="0.15"/>
    <row r="8558" ht="28.5" customHeight="1" x14ac:dyDescent="0.15"/>
    <row r="8559" ht="28.5" customHeight="1" x14ac:dyDescent="0.15"/>
    <row r="8560" ht="28.5" customHeight="1" x14ac:dyDescent="0.15"/>
    <row r="8561" ht="28.5" customHeight="1" x14ac:dyDescent="0.15"/>
    <row r="8562" ht="28.5" customHeight="1" x14ac:dyDescent="0.15"/>
    <row r="8563" ht="28.5" customHeight="1" x14ac:dyDescent="0.15"/>
    <row r="8564" ht="28.5" customHeight="1" x14ac:dyDescent="0.15"/>
    <row r="8565" ht="28.5" customHeight="1" x14ac:dyDescent="0.15"/>
    <row r="8566" ht="28.5" customHeight="1" x14ac:dyDescent="0.15"/>
    <row r="8567" ht="28.5" customHeight="1" x14ac:dyDescent="0.15"/>
    <row r="8568" ht="28.5" customHeight="1" x14ac:dyDescent="0.15"/>
    <row r="8569" ht="28.5" customHeight="1" x14ac:dyDescent="0.15"/>
    <row r="8570" ht="28.5" customHeight="1" x14ac:dyDescent="0.15"/>
    <row r="8571" ht="28.5" customHeight="1" x14ac:dyDescent="0.15"/>
    <row r="8572" ht="28.5" customHeight="1" x14ac:dyDescent="0.15"/>
    <row r="8573" ht="28.5" customHeight="1" x14ac:dyDescent="0.15"/>
    <row r="8574" ht="28.5" customHeight="1" x14ac:dyDescent="0.15"/>
    <row r="8575" ht="28.5" customHeight="1" x14ac:dyDescent="0.15"/>
    <row r="8576" ht="28.5" customHeight="1" x14ac:dyDescent="0.15"/>
    <row r="8577" ht="28.5" customHeight="1" x14ac:dyDescent="0.15"/>
    <row r="8578" ht="28.5" customHeight="1" x14ac:dyDescent="0.15"/>
    <row r="8579" ht="28.5" customHeight="1" x14ac:dyDescent="0.15"/>
    <row r="8580" ht="28.5" customHeight="1" x14ac:dyDescent="0.15"/>
    <row r="8581" ht="28.5" customHeight="1" x14ac:dyDescent="0.15"/>
    <row r="8582" ht="28.5" customHeight="1" x14ac:dyDescent="0.15"/>
    <row r="8583" ht="28.5" customHeight="1" x14ac:dyDescent="0.15"/>
    <row r="8584" ht="28.5" customHeight="1" x14ac:dyDescent="0.15"/>
    <row r="8585" ht="28.5" customHeight="1" x14ac:dyDescent="0.15"/>
    <row r="8586" ht="28.5" customHeight="1" x14ac:dyDescent="0.15"/>
    <row r="8587" ht="28.5" customHeight="1" x14ac:dyDescent="0.15"/>
    <row r="8588" ht="28.5" customHeight="1" x14ac:dyDescent="0.15"/>
    <row r="8589" ht="28.5" customHeight="1" x14ac:dyDescent="0.15"/>
    <row r="8590" ht="28.5" customHeight="1" x14ac:dyDescent="0.15"/>
    <row r="8591" ht="28.5" customHeight="1" x14ac:dyDescent="0.15"/>
    <row r="8592" ht="28.5" customHeight="1" x14ac:dyDescent="0.15"/>
    <row r="8593" ht="28.5" customHeight="1" x14ac:dyDescent="0.15"/>
    <row r="8594" ht="28.5" customHeight="1" x14ac:dyDescent="0.15"/>
    <row r="8595" ht="28.5" customHeight="1" x14ac:dyDescent="0.15"/>
    <row r="8596" ht="28.5" customHeight="1" x14ac:dyDescent="0.15"/>
    <row r="8597" ht="28.5" customHeight="1" x14ac:dyDescent="0.15"/>
    <row r="8598" ht="28.5" customHeight="1" x14ac:dyDescent="0.15"/>
    <row r="8599" ht="28.5" customHeight="1" x14ac:dyDescent="0.15"/>
    <row r="8600" ht="28.5" customHeight="1" x14ac:dyDescent="0.15"/>
    <row r="8601" ht="28.5" customHeight="1" x14ac:dyDescent="0.15"/>
    <row r="8602" ht="28.5" customHeight="1" x14ac:dyDescent="0.15"/>
    <row r="8603" ht="28.5" customHeight="1" x14ac:dyDescent="0.15"/>
    <row r="8604" ht="28.5" customHeight="1" x14ac:dyDescent="0.15"/>
    <row r="8605" ht="28.5" customHeight="1" x14ac:dyDescent="0.15"/>
    <row r="8606" ht="28.5" customHeight="1" x14ac:dyDescent="0.15"/>
    <row r="8607" ht="28.5" customHeight="1" x14ac:dyDescent="0.15"/>
    <row r="8608" ht="28.5" customHeight="1" x14ac:dyDescent="0.15"/>
    <row r="8609" ht="28.5" customHeight="1" x14ac:dyDescent="0.15"/>
    <row r="8610" ht="28.5" customHeight="1" x14ac:dyDescent="0.15"/>
    <row r="8611" ht="28.5" customHeight="1" x14ac:dyDescent="0.15"/>
    <row r="8612" ht="28.5" customHeight="1" x14ac:dyDescent="0.15"/>
    <row r="8613" ht="28.5" customHeight="1" x14ac:dyDescent="0.15"/>
    <row r="8614" ht="28.5" customHeight="1" x14ac:dyDescent="0.15"/>
    <row r="8615" ht="28.5" customHeight="1" x14ac:dyDescent="0.15"/>
    <row r="8616" ht="28.5" customHeight="1" x14ac:dyDescent="0.15"/>
    <row r="8617" ht="28.5" customHeight="1" x14ac:dyDescent="0.15"/>
    <row r="8618" ht="28.5" customHeight="1" x14ac:dyDescent="0.15"/>
    <row r="8619" ht="28.5" customHeight="1" x14ac:dyDescent="0.15"/>
    <row r="8620" ht="28.5" customHeight="1" x14ac:dyDescent="0.15"/>
    <row r="8621" ht="28.5" customHeight="1" x14ac:dyDescent="0.15"/>
    <row r="8622" ht="28.5" customHeight="1" x14ac:dyDescent="0.15"/>
    <row r="8623" ht="28.5" customHeight="1" x14ac:dyDescent="0.15"/>
    <row r="8624" ht="28.5" customHeight="1" x14ac:dyDescent="0.15"/>
    <row r="8625" ht="28.5" customHeight="1" x14ac:dyDescent="0.15"/>
    <row r="8626" ht="28.5" customHeight="1" x14ac:dyDescent="0.15"/>
    <row r="8627" ht="28.5" customHeight="1" x14ac:dyDescent="0.15"/>
    <row r="8628" ht="28.5" customHeight="1" x14ac:dyDescent="0.15"/>
    <row r="8629" ht="28.5" customHeight="1" x14ac:dyDescent="0.15"/>
    <row r="8630" ht="28.5" customHeight="1" x14ac:dyDescent="0.15"/>
    <row r="8631" ht="28.5" customHeight="1" x14ac:dyDescent="0.15"/>
    <row r="8632" ht="28.5" customHeight="1" x14ac:dyDescent="0.15"/>
    <row r="8633" ht="28.5" customHeight="1" x14ac:dyDescent="0.15"/>
    <row r="8634" ht="28.5" customHeight="1" x14ac:dyDescent="0.15"/>
    <row r="8635" ht="28.5" customHeight="1" x14ac:dyDescent="0.15"/>
    <row r="8636" ht="28.5" customHeight="1" x14ac:dyDescent="0.15"/>
    <row r="8637" ht="28.5" customHeight="1" x14ac:dyDescent="0.15"/>
    <row r="8638" ht="28.5" customHeight="1" x14ac:dyDescent="0.15"/>
    <row r="8639" ht="28.5" customHeight="1" x14ac:dyDescent="0.15"/>
    <row r="8640" ht="28.5" customHeight="1" x14ac:dyDescent="0.15"/>
    <row r="8641" ht="28.5" customHeight="1" x14ac:dyDescent="0.15"/>
    <row r="8642" ht="28.5" customHeight="1" x14ac:dyDescent="0.15"/>
    <row r="8643" ht="28.5" customHeight="1" x14ac:dyDescent="0.15"/>
    <row r="8644" ht="28.5" customHeight="1" x14ac:dyDescent="0.15"/>
    <row r="8645" ht="28.5" customHeight="1" x14ac:dyDescent="0.15"/>
    <row r="8646" ht="28.5" customHeight="1" x14ac:dyDescent="0.15"/>
    <row r="8647" ht="28.5" customHeight="1" x14ac:dyDescent="0.15"/>
    <row r="8648" ht="28.5" customHeight="1" x14ac:dyDescent="0.15"/>
    <row r="8649" ht="28.5" customHeight="1" x14ac:dyDescent="0.15"/>
    <row r="8650" ht="28.5" customHeight="1" x14ac:dyDescent="0.15"/>
    <row r="8651" ht="28.5" customHeight="1" x14ac:dyDescent="0.15"/>
    <row r="8652" ht="28.5" customHeight="1" x14ac:dyDescent="0.15"/>
    <row r="8653" ht="28.5" customHeight="1" x14ac:dyDescent="0.15"/>
    <row r="8654" ht="28.5" customHeight="1" x14ac:dyDescent="0.15"/>
    <row r="8655" ht="28.5" customHeight="1" x14ac:dyDescent="0.15"/>
    <row r="8656" ht="28.5" customHeight="1" x14ac:dyDescent="0.15"/>
    <row r="8657" ht="28.5" customHeight="1" x14ac:dyDescent="0.15"/>
    <row r="8658" ht="28.5" customHeight="1" x14ac:dyDescent="0.15"/>
    <row r="8659" ht="28.5" customHeight="1" x14ac:dyDescent="0.15"/>
    <row r="8660" ht="28.5" customHeight="1" x14ac:dyDescent="0.15"/>
    <row r="8661" ht="28.5" customHeight="1" x14ac:dyDescent="0.15"/>
    <row r="8662" ht="28.5" customHeight="1" x14ac:dyDescent="0.15"/>
    <row r="8663" ht="28.5" customHeight="1" x14ac:dyDescent="0.15"/>
    <row r="8664" ht="28.5" customHeight="1" x14ac:dyDescent="0.15"/>
    <row r="8665" ht="28.5" customHeight="1" x14ac:dyDescent="0.15"/>
    <row r="8666" ht="28.5" customHeight="1" x14ac:dyDescent="0.15"/>
    <row r="8667" ht="28.5" customHeight="1" x14ac:dyDescent="0.15"/>
    <row r="8668" ht="28.5" customHeight="1" x14ac:dyDescent="0.15"/>
    <row r="8669" ht="28.5" customHeight="1" x14ac:dyDescent="0.15"/>
    <row r="8670" ht="28.5" customHeight="1" x14ac:dyDescent="0.15"/>
    <row r="8671" ht="28.5" customHeight="1" x14ac:dyDescent="0.15"/>
    <row r="8672" ht="28.5" customHeight="1" x14ac:dyDescent="0.15"/>
    <row r="8673" ht="28.5" customHeight="1" x14ac:dyDescent="0.15"/>
    <row r="8674" ht="28.5" customHeight="1" x14ac:dyDescent="0.15"/>
    <row r="8675" ht="28.5" customHeight="1" x14ac:dyDescent="0.15"/>
    <row r="8676" ht="28.5" customHeight="1" x14ac:dyDescent="0.15"/>
    <row r="8677" ht="28.5" customHeight="1" x14ac:dyDescent="0.15"/>
    <row r="8678" ht="28.5" customHeight="1" x14ac:dyDescent="0.15"/>
    <row r="8679" ht="28.5" customHeight="1" x14ac:dyDescent="0.15"/>
    <row r="8680" ht="28.5" customHeight="1" x14ac:dyDescent="0.15"/>
    <row r="8681" ht="28.5" customHeight="1" x14ac:dyDescent="0.15"/>
    <row r="8682" ht="28.5" customHeight="1" x14ac:dyDescent="0.15"/>
    <row r="8683" ht="28.5" customHeight="1" x14ac:dyDescent="0.15"/>
    <row r="8684" ht="28.5" customHeight="1" x14ac:dyDescent="0.15"/>
    <row r="8685" ht="28.5" customHeight="1" x14ac:dyDescent="0.15"/>
    <row r="8686" ht="28.5" customHeight="1" x14ac:dyDescent="0.15"/>
    <row r="8687" ht="28.5" customHeight="1" x14ac:dyDescent="0.15"/>
    <row r="8688" ht="28.5" customHeight="1" x14ac:dyDescent="0.15"/>
    <row r="8689" ht="28.5" customHeight="1" x14ac:dyDescent="0.15"/>
    <row r="8690" ht="28.5" customHeight="1" x14ac:dyDescent="0.15"/>
    <row r="8691" ht="28.5" customHeight="1" x14ac:dyDescent="0.15"/>
    <row r="8692" ht="28.5" customHeight="1" x14ac:dyDescent="0.15"/>
    <row r="8693" ht="28.5" customHeight="1" x14ac:dyDescent="0.15"/>
    <row r="8694" ht="28.5" customHeight="1" x14ac:dyDescent="0.15"/>
    <row r="8695" ht="28.5" customHeight="1" x14ac:dyDescent="0.15"/>
    <row r="8696" ht="28.5" customHeight="1" x14ac:dyDescent="0.15"/>
    <row r="8697" ht="28.5" customHeight="1" x14ac:dyDescent="0.15"/>
    <row r="8698" ht="28.5" customHeight="1" x14ac:dyDescent="0.15"/>
    <row r="8699" ht="28.5" customHeight="1" x14ac:dyDescent="0.15"/>
    <row r="8700" ht="28.5" customHeight="1" x14ac:dyDescent="0.15"/>
    <row r="8701" ht="28.5" customHeight="1" x14ac:dyDescent="0.15"/>
    <row r="8702" ht="28.5" customHeight="1" x14ac:dyDescent="0.15"/>
    <row r="8703" ht="28.5" customHeight="1" x14ac:dyDescent="0.15"/>
    <row r="8704" ht="28.5" customHeight="1" x14ac:dyDescent="0.15"/>
    <row r="8705" ht="28.5" customHeight="1" x14ac:dyDescent="0.15"/>
    <row r="8706" ht="28.5" customHeight="1" x14ac:dyDescent="0.15"/>
    <row r="8707" ht="28.5" customHeight="1" x14ac:dyDescent="0.15"/>
    <row r="8708" ht="28.5" customHeight="1" x14ac:dyDescent="0.15"/>
    <row r="8709" ht="28.5" customHeight="1" x14ac:dyDescent="0.15"/>
    <row r="8710" ht="28.5" customHeight="1" x14ac:dyDescent="0.15"/>
    <row r="8711" ht="28.5" customHeight="1" x14ac:dyDescent="0.15"/>
    <row r="8712" ht="28.5" customHeight="1" x14ac:dyDescent="0.15"/>
    <row r="8713" ht="28.5" customHeight="1" x14ac:dyDescent="0.15"/>
    <row r="8714" ht="28.5" customHeight="1" x14ac:dyDescent="0.15"/>
    <row r="8715" ht="28.5" customHeight="1" x14ac:dyDescent="0.15"/>
    <row r="8716" ht="28.5" customHeight="1" x14ac:dyDescent="0.15"/>
    <row r="8717" ht="28.5" customHeight="1" x14ac:dyDescent="0.15"/>
    <row r="8718" ht="28.5" customHeight="1" x14ac:dyDescent="0.15"/>
    <row r="8719" ht="28.5" customHeight="1" x14ac:dyDescent="0.15"/>
    <row r="8720" ht="28.5" customHeight="1" x14ac:dyDescent="0.15"/>
    <row r="8721" ht="28.5" customHeight="1" x14ac:dyDescent="0.15"/>
    <row r="8722" ht="28.5" customHeight="1" x14ac:dyDescent="0.15"/>
    <row r="8723" ht="28.5" customHeight="1" x14ac:dyDescent="0.15"/>
    <row r="8724" ht="28.5" customHeight="1" x14ac:dyDescent="0.15"/>
    <row r="8725" ht="28.5" customHeight="1" x14ac:dyDescent="0.15"/>
    <row r="8726" ht="28.5" customHeight="1" x14ac:dyDescent="0.15"/>
    <row r="8727" ht="28.5" customHeight="1" x14ac:dyDescent="0.15"/>
    <row r="8728" ht="28.5" customHeight="1" x14ac:dyDescent="0.15"/>
    <row r="8729" ht="28.5" customHeight="1" x14ac:dyDescent="0.15"/>
    <row r="8730" ht="28.5" customHeight="1" x14ac:dyDescent="0.15"/>
    <row r="8731" ht="28.5" customHeight="1" x14ac:dyDescent="0.15"/>
    <row r="8732" ht="28.5" customHeight="1" x14ac:dyDescent="0.15"/>
    <row r="8733" ht="28.5" customHeight="1" x14ac:dyDescent="0.15"/>
    <row r="8734" ht="28.5" customHeight="1" x14ac:dyDescent="0.15"/>
    <row r="8735" ht="28.5" customHeight="1" x14ac:dyDescent="0.15"/>
    <row r="8736" ht="28.5" customHeight="1" x14ac:dyDescent="0.15"/>
    <row r="8737" ht="28.5" customHeight="1" x14ac:dyDescent="0.15"/>
    <row r="8738" ht="28.5" customHeight="1" x14ac:dyDescent="0.15"/>
    <row r="8739" ht="28.5" customHeight="1" x14ac:dyDescent="0.15"/>
    <row r="8740" ht="28.5" customHeight="1" x14ac:dyDescent="0.15"/>
    <row r="8741" ht="28.5" customHeight="1" x14ac:dyDescent="0.15"/>
    <row r="8742" ht="28.5" customHeight="1" x14ac:dyDescent="0.15"/>
    <row r="8743" ht="28.5" customHeight="1" x14ac:dyDescent="0.15"/>
    <row r="8744" ht="28.5" customHeight="1" x14ac:dyDescent="0.15"/>
    <row r="8745" ht="28.5" customHeight="1" x14ac:dyDescent="0.15"/>
    <row r="8746" ht="28.5" customHeight="1" x14ac:dyDescent="0.15"/>
    <row r="8747" ht="28.5" customHeight="1" x14ac:dyDescent="0.15"/>
    <row r="8748" ht="28.5" customHeight="1" x14ac:dyDescent="0.15"/>
    <row r="8749" ht="28.5" customHeight="1" x14ac:dyDescent="0.15"/>
    <row r="8750" ht="28.5" customHeight="1" x14ac:dyDescent="0.15"/>
    <row r="8751" ht="28.5" customHeight="1" x14ac:dyDescent="0.15"/>
    <row r="8752" ht="28.5" customHeight="1" x14ac:dyDescent="0.15"/>
    <row r="8753" ht="28.5" customHeight="1" x14ac:dyDescent="0.15"/>
    <row r="8754" ht="28.5" customHeight="1" x14ac:dyDescent="0.15"/>
    <row r="8755" ht="28.5" customHeight="1" x14ac:dyDescent="0.15"/>
    <row r="8756" ht="28.5" customHeight="1" x14ac:dyDescent="0.15"/>
    <row r="8757" ht="28.5" customHeight="1" x14ac:dyDescent="0.15"/>
    <row r="8758" ht="28.5" customHeight="1" x14ac:dyDescent="0.15"/>
    <row r="8759" ht="28.5" customHeight="1" x14ac:dyDescent="0.15"/>
    <row r="8760" ht="28.5" customHeight="1" x14ac:dyDescent="0.15"/>
    <row r="8761" ht="28.5" customHeight="1" x14ac:dyDescent="0.15"/>
    <row r="8762" ht="28.5" customHeight="1" x14ac:dyDescent="0.15"/>
    <row r="8763" ht="28.5" customHeight="1" x14ac:dyDescent="0.15"/>
    <row r="8764" ht="28.5" customHeight="1" x14ac:dyDescent="0.15"/>
    <row r="8765" ht="28.5" customHeight="1" x14ac:dyDescent="0.15"/>
    <row r="8766" ht="28.5" customHeight="1" x14ac:dyDescent="0.15"/>
    <row r="8767" ht="28.5" customHeight="1" x14ac:dyDescent="0.15"/>
    <row r="8768" ht="28.5" customHeight="1" x14ac:dyDescent="0.15"/>
    <row r="8769" ht="28.5" customHeight="1" x14ac:dyDescent="0.15"/>
    <row r="8770" ht="28.5" customHeight="1" x14ac:dyDescent="0.15"/>
    <row r="8771" ht="28.5" customHeight="1" x14ac:dyDescent="0.15"/>
    <row r="8772" ht="28.5" customHeight="1" x14ac:dyDescent="0.15"/>
    <row r="8773" ht="28.5" customHeight="1" x14ac:dyDescent="0.15"/>
    <row r="8774" ht="28.5" customHeight="1" x14ac:dyDescent="0.15"/>
    <row r="8775" ht="28.5" customHeight="1" x14ac:dyDescent="0.15"/>
    <row r="8776" ht="28.5" customHeight="1" x14ac:dyDescent="0.15"/>
    <row r="8777" ht="28.5" customHeight="1" x14ac:dyDescent="0.15"/>
    <row r="8778" ht="28.5" customHeight="1" x14ac:dyDescent="0.15"/>
    <row r="8779" ht="28.5" customHeight="1" x14ac:dyDescent="0.15"/>
    <row r="8780" ht="28.5" customHeight="1" x14ac:dyDescent="0.15"/>
    <row r="8781" ht="28.5" customHeight="1" x14ac:dyDescent="0.15"/>
    <row r="8782" ht="28.5" customHeight="1" x14ac:dyDescent="0.15"/>
    <row r="8783" ht="28.5" customHeight="1" x14ac:dyDescent="0.15"/>
    <row r="8784" ht="28.5" customHeight="1" x14ac:dyDescent="0.15"/>
    <row r="8785" ht="28.5" customHeight="1" x14ac:dyDescent="0.15"/>
    <row r="8786" ht="28.5" customHeight="1" x14ac:dyDescent="0.15"/>
    <row r="8787" ht="28.5" customHeight="1" x14ac:dyDescent="0.15"/>
    <row r="8788" ht="28.5" customHeight="1" x14ac:dyDescent="0.15"/>
    <row r="8789" ht="28.5" customHeight="1" x14ac:dyDescent="0.15"/>
    <row r="8790" ht="28.5" customHeight="1" x14ac:dyDescent="0.15"/>
    <row r="8791" ht="28.5" customHeight="1" x14ac:dyDescent="0.15"/>
    <row r="8792" ht="28.5" customHeight="1" x14ac:dyDescent="0.15"/>
    <row r="8793" ht="28.5" customHeight="1" x14ac:dyDescent="0.15"/>
    <row r="8794" ht="28.5" customHeight="1" x14ac:dyDescent="0.15"/>
    <row r="8795" ht="28.5" customHeight="1" x14ac:dyDescent="0.15"/>
    <row r="8796" ht="28.5" customHeight="1" x14ac:dyDescent="0.15"/>
    <row r="8797" ht="28.5" customHeight="1" x14ac:dyDescent="0.15"/>
    <row r="8798" ht="28.5" customHeight="1" x14ac:dyDescent="0.15"/>
    <row r="8799" ht="28.5" customHeight="1" x14ac:dyDescent="0.15"/>
    <row r="8800" ht="28.5" customHeight="1" x14ac:dyDescent="0.15"/>
    <row r="8801" ht="28.5" customHeight="1" x14ac:dyDescent="0.15"/>
    <row r="8802" ht="28.5" customHeight="1" x14ac:dyDescent="0.15"/>
    <row r="8803" ht="28.5" customHeight="1" x14ac:dyDescent="0.15"/>
    <row r="8804" ht="28.5" customHeight="1" x14ac:dyDescent="0.15"/>
    <row r="8805" ht="28.5" customHeight="1" x14ac:dyDescent="0.15"/>
    <row r="8806" ht="28.5" customHeight="1" x14ac:dyDescent="0.15"/>
    <row r="8807" ht="28.5" customHeight="1" x14ac:dyDescent="0.15"/>
    <row r="8808" ht="28.5" customHeight="1" x14ac:dyDescent="0.15"/>
    <row r="8809" ht="28.5" customHeight="1" x14ac:dyDescent="0.15"/>
    <row r="8810" ht="28.5" customHeight="1" x14ac:dyDescent="0.15"/>
    <row r="8811" ht="28.5" customHeight="1" x14ac:dyDescent="0.15"/>
    <row r="8812" ht="28.5" customHeight="1" x14ac:dyDescent="0.15"/>
    <row r="8813" ht="28.5" customHeight="1" x14ac:dyDescent="0.15"/>
    <row r="8814" ht="28.5" customHeight="1" x14ac:dyDescent="0.15"/>
    <row r="8815" ht="28.5" customHeight="1" x14ac:dyDescent="0.15"/>
    <row r="8816" ht="28.5" customHeight="1" x14ac:dyDescent="0.15"/>
    <row r="8817" ht="28.5" customHeight="1" x14ac:dyDescent="0.15"/>
    <row r="8818" ht="28.5" customHeight="1" x14ac:dyDescent="0.15"/>
    <row r="8819" ht="28.5" customHeight="1" x14ac:dyDescent="0.15"/>
    <row r="8820" ht="28.5" customHeight="1" x14ac:dyDescent="0.15"/>
    <row r="8821" ht="28.5" customHeight="1" x14ac:dyDescent="0.15"/>
    <row r="8822" ht="28.5" customHeight="1" x14ac:dyDescent="0.15"/>
    <row r="8823" ht="28.5" customHeight="1" x14ac:dyDescent="0.15"/>
    <row r="8824" ht="28.5" customHeight="1" x14ac:dyDescent="0.15"/>
    <row r="8825" ht="28.5" customHeight="1" x14ac:dyDescent="0.15"/>
    <row r="8826" ht="28.5" customHeight="1" x14ac:dyDescent="0.15"/>
    <row r="8827" ht="28.5" customHeight="1" x14ac:dyDescent="0.15"/>
    <row r="8828" ht="28.5" customHeight="1" x14ac:dyDescent="0.15"/>
    <row r="8829" ht="28.5" customHeight="1" x14ac:dyDescent="0.15"/>
    <row r="8830" ht="28.5" customHeight="1" x14ac:dyDescent="0.15"/>
    <row r="8831" ht="28.5" customHeight="1" x14ac:dyDescent="0.15"/>
    <row r="8832" ht="28.5" customHeight="1" x14ac:dyDescent="0.15"/>
    <row r="8833" ht="28.5" customHeight="1" x14ac:dyDescent="0.15"/>
    <row r="8834" ht="28.5" customHeight="1" x14ac:dyDescent="0.15"/>
    <row r="8835" ht="28.5" customHeight="1" x14ac:dyDescent="0.15"/>
    <row r="8836" ht="28.5" customHeight="1" x14ac:dyDescent="0.15"/>
    <row r="8837" ht="28.5" customHeight="1" x14ac:dyDescent="0.15"/>
    <row r="8838" ht="28.5" customHeight="1" x14ac:dyDescent="0.15"/>
    <row r="8839" ht="28.5" customHeight="1" x14ac:dyDescent="0.15"/>
    <row r="8840" ht="28.5" customHeight="1" x14ac:dyDescent="0.15"/>
    <row r="8841" ht="28.5" customHeight="1" x14ac:dyDescent="0.15"/>
    <row r="8842" ht="28.5" customHeight="1" x14ac:dyDescent="0.15"/>
    <row r="8843" ht="28.5" customHeight="1" x14ac:dyDescent="0.15"/>
    <row r="8844" ht="28.5" customHeight="1" x14ac:dyDescent="0.15"/>
    <row r="8845" ht="28.5" customHeight="1" x14ac:dyDescent="0.15"/>
    <row r="8846" ht="28.5" customHeight="1" x14ac:dyDescent="0.15"/>
    <row r="8847" ht="28.5" customHeight="1" x14ac:dyDescent="0.15"/>
    <row r="8848" ht="28.5" customHeight="1" x14ac:dyDescent="0.15"/>
    <row r="8849" ht="28.5" customHeight="1" x14ac:dyDescent="0.15"/>
    <row r="8850" ht="28.5" customHeight="1" x14ac:dyDescent="0.15"/>
    <row r="8851" ht="28.5" customHeight="1" x14ac:dyDescent="0.15"/>
    <row r="8852" ht="28.5" customHeight="1" x14ac:dyDescent="0.15"/>
    <row r="8853" ht="28.5" customHeight="1" x14ac:dyDescent="0.15"/>
    <row r="8854" ht="28.5" customHeight="1" x14ac:dyDescent="0.15"/>
    <row r="8855" ht="28.5" customHeight="1" x14ac:dyDescent="0.15"/>
    <row r="8856" ht="28.5" customHeight="1" x14ac:dyDescent="0.15"/>
    <row r="8857" ht="28.5" customHeight="1" x14ac:dyDescent="0.15"/>
    <row r="8858" ht="28.5" customHeight="1" x14ac:dyDescent="0.15"/>
    <row r="8859" ht="28.5" customHeight="1" x14ac:dyDescent="0.15"/>
    <row r="8860" ht="28.5" customHeight="1" x14ac:dyDescent="0.15"/>
    <row r="8861" ht="28.5" customHeight="1" x14ac:dyDescent="0.15"/>
    <row r="8862" ht="28.5" customHeight="1" x14ac:dyDescent="0.15"/>
    <row r="8863" ht="28.5" customHeight="1" x14ac:dyDescent="0.15"/>
    <row r="8864" ht="28.5" customHeight="1" x14ac:dyDescent="0.15"/>
    <row r="8865" ht="28.5" customHeight="1" x14ac:dyDescent="0.15"/>
    <row r="8866" ht="28.5" customHeight="1" x14ac:dyDescent="0.15"/>
    <row r="8867" ht="28.5" customHeight="1" x14ac:dyDescent="0.15"/>
    <row r="8868" ht="28.5" customHeight="1" x14ac:dyDescent="0.15"/>
    <row r="8869" ht="28.5" customHeight="1" x14ac:dyDescent="0.15"/>
    <row r="8870" ht="28.5" customHeight="1" x14ac:dyDescent="0.15"/>
    <row r="8871" ht="28.5" customHeight="1" x14ac:dyDescent="0.15"/>
    <row r="8872" ht="28.5" customHeight="1" x14ac:dyDescent="0.15"/>
    <row r="8873" ht="28.5" customHeight="1" x14ac:dyDescent="0.15"/>
    <row r="8874" ht="28.5" customHeight="1" x14ac:dyDescent="0.15"/>
    <row r="8875" ht="28.5" customHeight="1" x14ac:dyDescent="0.15"/>
    <row r="8876" ht="28.5" customHeight="1" x14ac:dyDescent="0.15"/>
    <row r="8877" ht="28.5" customHeight="1" x14ac:dyDescent="0.15"/>
    <row r="8878" ht="28.5" customHeight="1" x14ac:dyDescent="0.15"/>
    <row r="8879" ht="28.5" customHeight="1" x14ac:dyDescent="0.15"/>
    <row r="8880" ht="28.5" customHeight="1" x14ac:dyDescent="0.15"/>
    <row r="8881" ht="28.5" customHeight="1" x14ac:dyDescent="0.15"/>
    <row r="8882" ht="28.5" customHeight="1" x14ac:dyDescent="0.15"/>
    <row r="8883" ht="28.5" customHeight="1" x14ac:dyDescent="0.15"/>
    <row r="8884" ht="28.5" customHeight="1" x14ac:dyDescent="0.15"/>
    <row r="8885" ht="28.5" customHeight="1" x14ac:dyDescent="0.15"/>
    <row r="8886" ht="28.5" customHeight="1" x14ac:dyDescent="0.15"/>
    <row r="8887" ht="28.5" customHeight="1" x14ac:dyDescent="0.15"/>
    <row r="8888" ht="28.5" customHeight="1" x14ac:dyDescent="0.15"/>
    <row r="8889" ht="28.5" customHeight="1" x14ac:dyDescent="0.15"/>
    <row r="8890" ht="28.5" customHeight="1" x14ac:dyDescent="0.15"/>
    <row r="8891" ht="28.5" customHeight="1" x14ac:dyDescent="0.15"/>
    <row r="8892" ht="28.5" customHeight="1" x14ac:dyDescent="0.15"/>
    <row r="8893" ht="28.5" customHeight="1" x14ac:dyDescent="0.15"/>
    <row r="8894" ht="28.5" customHeight="1" x14ac:dyDescent="0.15"/>
    <row r="8895" ht="28.5" customHeight="1" x14ac:dyDescent="0.15"/>
    <row r="8896" ht="28.5" customHeight="1" x14ac:dyDescent="0.15"/>
    <row r="8897" ht="28.5" customHeight="1" x14ac:dyDescent="0.15"/>
    <row r="8898" ht="28.5" customHeight="1" x14ac:dyDescent="0.15"/>
    <row r="8899" ht="28.5" customHeight="1" x14ac:dyDescent="0.15"/>
    <row r="8900" ht="28.5" customHeight="1" x14ac:dyDescent="0.15"/>
    <row r="8901" ht="28.5" customHeight="1" x14ac:dyDescent="0.15"/>
    <row r="8902" ht="28.5" customHeight="1" x14ac:dyDescent="0.15"/>
    <row r="8903" ht="28.5" customHeight="1" x14ac:dyDescent="0.15"/>
    <row r="8904" ht="28.5" customHeight="1" x14ac:dyDescent="0.15"/>
    <row r="8905" ht="28.5" customHeight="1" x14ac:dyDescent="0.15"/>
    <row r="8906" ht="28.5" customHeight="1" x14ac:dyDescent="0.15"/>
    <row r="8907" ht="28.5" customHeight="1" x14ac:dyDescent="0.15"/>
    <row r="8908" ht="28.5" customHeight="1" x14ac:dyDescent="0.15"/>
    <row r="8909" ht="28.5" customHeight="1" x14ac:dyDescent="0.15"/>
    <row r="8910" ht="28.5" customHeight="1" x14ac:dyDescent="0.15"/>
    <row r="8911" ht="28.5" customHeight="1" x14ac:dyDescent="0.15"/>
    <row r="8912" ht="28.5" customHeight="1" x14ac:dyDescent="0.15"/>
    <row r="8913" ht="28.5" customHeight="1" x14ac:dyDescent="0.15"/>
    <row r="8914" ht="28.5" customHeight="1" x14ac:dyDescent="0.15"/>
    <row r="8915" ht="28.5" customHeight="1" x14ac:dyDescent="0.15"/>
    <row r="8916" ht="28.5" customHeight="1" x14ac:dyDescent="0.15"/>
    <row r="8917" ht="28.5" customHeight="1" x14ac:dyDescent="0.15"/>
    <row r="8918" ht="28.5" customHeight="1" x14ac:dyDescent="0.15"/>
    <row r="8919" ht="28.5" customHeight="1" x14ac:dyDescent="0.15"/>
    <row r="8920" ht="28.5" customHeight="1" x14ac:dyDescent="0.15"/>
    <row r="8921" ht="28.5" customHeight="1" x14ac:dyDescent="0.15"/>
    <row r="8922" ht="28.5" customHeight="1" x14ac:dyDescent="0.15"/>
    <row r="8923" ht="28.5" customHeight="1" x14ac:dyDescent="0.15"/>
    <row r="8924" ht="28.5" customHeight="1" x14ac:dyDescent="0.15"/>
    <row r="8925" ht="28.5" customHeight="1" x14ac:dyDescent="0.15"/>
    <row r="8926" ht="28.5" customHeight="1" x14ac:dyDescent="0.15"/>
    <row r="8927" ht="28.5" customHeight="1" x14ac:dyDescent="0.15"/>
    <row r="8928" ht="28.5" customHeight="1" x14ac:dyDescent="0.15"/>
    <row r="8929" ht="28.5" customHeight="1" x14ac:dyDescent="0.15"/>
    <row r="8930" ht="28.5" customHeight="1" x14ac:dyDescent="0.15"/>
    <row r="8931" ht="28.5" customHeight="1" x14ac:dyDescent="0.15"/>
    <row r="8932" ht="28.5" customHeight="1" x14ac:dyDescent="0.15"/>
    <row r="8933" ht="28.5" customHeight="1" x14ac:dyDescent="0.15"/>
    <row r="8934" ht="28.5" customHeight="1" x14ac:dyDescent="0.15"/>
    <row r="8935" ht="28.5" customHeight="1" x14ac:dyDescent="0.15"/>
    <row r="8936" ht="28.5" customHeight="1" x14ac:dyDescent="0.15"/>
    <row r="8937" ht="28.5" customHeight="1" x14ac:dyDescent="0.15"/>
    <row r="8938" ht="28.5" customHeight="1" x14ac:dyDescent="0.15"/>
    <row r="8939" ht="28.5" customHeight="1" x14ac:dyDescent="0.15"/>
    <row r="8940" ht="28.5" customHeight="1" x14ac:dyDescent="0.15"/>
    <row r="8941" ht="28.5" customHeight="1" x14ac:dyDescent="0.15"/>
    <row r="8942" ht="28.5" customHeight="1" x14ac:dyDescent="0.15"/>
    <row r="8943" ht="28.5" customHeight="1" x14ac:dyDescent="0.15"/>
    <row r="8944" ht="28.5" customHeight="1" x14ac:dyDescent="0.15"/>
    <row r="8945" ht="28.5" customHeight="1" x14ac:dyDescent="0.15"/>
    <row r="8946" ht="28.5" customHeight="1" x14ac:dyDescent="0.15"/>
    <row r="8947" ht="28.5" customHeight="1" x14ac:dyDescent="0.15"/>
    <row r="8948" ht="28.5" customHeight="1" x14ac:dyDescent="0.15"/>
    <row r="8949" ht="28.5" customHeight="1" x14ac:dyDescent="0.15"/>
    <row r="8950" ht="28.5" customHeight="1" x14ac:dyDescent="0.15"/>
    <row r="8951" ht="28.5" customHeight="1" x14ac:dyDescent="0.15"/>
    <row r="8952" ht="28.5" customHeight="1" x14ac:dyDescent="0.15"/>
    <row r="8953" ht="28.5" customHeight="1" x14ac:dyDescent="0.15"/>
    <row r="8954" ht="28.5" customHeight="1" x14ac:dyDescent="0.15"/>
    <row r="8955" ht="28.5" customHeight="1" x14ac:dyDescent="0.15"/>
    <row r="8956" ht="28.5" customHeight="1" x14ac:dyDescent="0.15"/>
    <row r="8957" ht="28.5" customHeight="1" x14ac:dyDescent="0.15"/>
    <row r="8958" ht="28.5" customHeight="1" x14ac:dyDescent="0.15"/>
    <row r="8959" ht="28.5" customHeight="1" x14ac:dyDescent="0.15"/>
    <row r="8960" ht="28.5" customHeight="1" x14ac:dyDescent="0.15"/>
    <row r="8961" ht="28.5" customHeight="1" x14ac:dyDescent="0.15"/>
    <row r="8962" ht="28.5" customHeight="1" x14ac:dyDescent="0.15"/>
    <row r="8963" ht="28.5" customHeight="1" x14ac:dyDescent="0.15"/>
    <row r="8964" ht="28.5" customHeight="1" x14ac:dyDescent="0.15"/>
    <row r="8965" ht="28.5" customHeight="1" x14ac:dyDescent="0.15"/>
    <row r="8966" ht="28.5" customHeight="1" x14ac:dyDescent="0.15"/>
    <row r="8967" ht="28.5" customHeight="1" x14ac:dyDescent="0.15"/>
    <row r="8968" ht="28.5" customHeight="1" x14ac:dyDescent="0.15"/>
    <row r="8969" ht="28.5" customHeight="1" x14ac:dyDescent="0.15"/>
    <row r="8970" ht="28.5" customHeight="1" x14ac:dyDescent="0.15"/>
    <row r="8971" ht="28.5" customHeight="1" x14ac:dyDescent="0.15"/>
    <row r="8972" ht="28.5" customHeight="1" x14ac:dyDescent="0.15"/>
    <row r="8973" ht="28.5" customHeight="1" x14ac:dyDescent="0.15"/>
    <row r="8974" ht="28.5" customHeight="1" x14ac:dyDescent="0.15"/>
    <row r="8975" ht="28.5" customHeight="1" x14ac:dyDescent="0.15"/>
    <row r="8976" ht="28.5" customHeight="1" x14ac:dyDescent="0.15"/>
    <row r="8977" ht="28.5" customHeight="1" x14ac:dyDescent="0.15"/>
    <row r="8978" ht="28.5" customHeight="1" x14ac:dyDescent="0.15"/>
    <row r="8979" ht="28.5" customHeight="1" x14ac:dyDescent="0.15"/>
    <row r="8980" ht="28.5" customHeight="1" x14ac:dyDescent="0.15"/>
    <row r="8981" ht="28.5" customHeight="1" x14ac:dyDescent="0.15"/>
    <row r="8982" ht="28.5" customHeight="1" x14ac:dyDescent="0.15"/>
    <row r="8983" ht="28.5" customHeight="1" x14ac:dyDescent="0.15"/>
    <row r="8984" ht="28.5" customHeight="1" x14ac:dyDescent="0.15"/>
    <row r="8985" ht="28.5" customHeight="1" x14ac:dyDescent="0.15"/>
    <row r="8986" ht="28.5" customHeight="1" x14ac:dyDescent="0.15"/>
    <row r="8987" ht="28.5" customHeight="1" x14ac:dyDescent="0.15"/>
    <row r="8988" ht="28.5" customHeight="1" x14ac:dyDescent="0.15"/>
    <row r="8989" ht="28.5" customHeight="1" x14ac:dyDescent="0.15"/>
    <row r="8990" ht="28.5" customHeight="1" x14ac:dyDescent="0.15"/>
    <row r="8991" ht="28.5" customHeight="1" x14ac:dyDescent="0.15"/>
    <row r="8992" ht="28.5" customHeight="1" x14ac:dyDescent="0.15"/>
    <row r="8993" ht="28.5" customHeight="1" x14ac:dyDescent="0.15"/>
    <row r="8994" ht="28.5" customHeight="1" x14ac:dyDescent="0.15"/>
    <row r="8995" ht="28.5" customHeight="1" x14ac:dyDescent="0.15"/>
    <row r="8996" ht="28.5" customHeight="1" x14ac:dyDescent="0.15"/>
    <row r="8997" ht="28.5" customHeight="1" x14ac:dyDescent="0.15"/>
    <row r="8998" ht="28.5" customHeight="1" x14ac:dyDescent="0.15"/>
    <row r="8999" ht="28.5" customHeight="1" x14ac:dyDescent="0.15"/>
    <row r="9000" ht="28.5" customHeight="1" x14ac:dyDescent="0.15"/>
    <row r="9001" ht="28.5" customHeight="1" x14ac:dyDescent="0.15"/>
    <row r="9002" ht="28.5" customHeight="1" x14ac:dyDescent="0.15"/>
    <row r="9003" ht="28.5" customHeight="1" x14ac:dyDescent="0.15"/>
    <row r="9004" ht="28.5" customHeight="1" x14ac:dyDescent="0.15"/>
    <row r="9005" ht="28.5" customHeight="1" x14ac:dyDescent="0.15"/>
    <row r="9006" ht="28.5" customHeight="1" x14ac:dyDescent="0.15"/>
    <row r="9007" ht="28.5" customHeight="1" x14ac:dyDescent="0.15"/>
    <row r="9008" ht="28.5" customHeight="1" x14ac:dyDescent="0.15"/>
    <row r="9009" ht="28.5" customHeight="1" x14ac:dyDescent="0.15"/>
    <row r="9010" ht="28.5" customHeight="1" x14ac:dyDescent="0.15"/>
    <row r="9011" ht="28.5" customHeight="1" x14ac:dyDescent="0.15"/>
    <row r="9012" ht="28.5" customHeight="1" x14ac:dyDescent="0.15"/>
    <row r="9013" ht="28.5" customHeight="1" x14ac:dyDescent="0.15"/>
    <row r="9014" ht="28.5" customHeight="1" x14ac:dyDescent="0.15"/>
    <row r="9015" ht="28.5" customHeight="1" x14ac:dyDescent="0.15"/>
    <row r="9016" ht="28.5" customHeight="1" x14ac:dyDescent="0.15"/>
    <row r="9017" ht="28.5" customHeight="1" x14ac:dyDescent="0.15"/>
    <row r="9018" ht="28.5" customHeight="1" x14ac:dyDescent="0.15"/>
    <row r="9019" ht="28.5" customHeight="1" x14ac:dyDescent="0.15"/>
    <row r="9020" ht="28.5" customHeight="1" x14ac:dyDescent="0.15"/>
    <row r="9021" ht="28.5" customHeight="1" x14ac:dyDescent="0.15"/>
    <row r="9022" ht="28.5" customHeight="1" x14ac:dyDescent="0.15"/>
    <row r="9023" ht="28.5" customHeight="1" x14ac:dyDescent="0.15"/>
    <row r="9024" ht="28.5" customHeight="1" x14ac:dyDescent="0.15"/>
    <row r="9025" ht="28.5" customHeight="1" x14ac:dyDescent="0.15"/>
    <row r="9026" ht="28.5" customHeight="1" x14ac:dyDescent="0.15"/>
    <row r="9027" ht="28.5" customHeight="1" x14ac:dyDescent="0.15"/>
    <row r="9028" ht="28.5" customHeight="1" x14ac:dyDescent="0.15"/>
    <row r="9029" ht="28.5" customHeight="1" x14ac:dyDescent="0.15"/>
    <row r="9030" ht="28.5" customHeight="1" x14ac:dyDescent="0.15"/>
    <row r="9031" ht="28.5" customHeight="1" x14ac:dyDescent="0.15"/>
    <row r="9032" ht="28.5" customHeight="1" x14ac:dyDescent="0.15"/>
    <row r="9033" ht="28.5" customHeight="1" x14ac:dyDescent="0.15"/>
    <row r="9034" ht="28.5" customHeight="1" x14ac:dyDescent="0.15"/>
    <row r="9035" ht="28.5" customHeight="1" x14ac:dyDescent="0.15"/>
    <row r="9036" ht="28.5" customHeight="1" x14ac:dyDescent="0.15"/>
    <row r="9037" ht="28.5" customHeight="1" x14ac:dyDescent="0.15"/>
    <row r="9038" ht="28.5" customHeight="1" x14ac:dyDescent="0.15"/>
    <row r="9039" ht="28.5" customHeight="1" x14ac:dyDescent="0.15"/>
    <row r="9040" ht="28.5" customHeight="1" x14ac:dyDescent="0.15"/>
    <row r="9041" ht="28.5" customHeight="1" x14ac:dyDescent="0.15"/>
    <row r="9042" ht="28.5" customHeight="1" x14ac:dyDescent="0.15"/>
    <row r="9043" ht="28.5" customHeight="1" x14ac:dyDescent="0.15"/>
    <row r="9044" ht="28.5" customHeight="1" x14ac:dyDescent="0.15"/>
    <row r="9045" ht="28.5" customHeight="1" x14ac:dyDescent="0.15"/>
    <row r="9046" ht="28.5" customHeight="1" x14ac:dyDescent="0.15"/>
    <row r="9047" ht="28.5" customHeight="1" x14ac:dyDescent="0.15"/>
    <row r="9048" ht="28.5" customHeight="1" x14ac:dyDescent="0.15"/>
    <row r="9049" ht="28.5" customHeight="1" x14ac:dyDescent="0.15"/>
    <row r="9050" ht="28.5" customHeight="1" x14ac:dyDescent="0.15"/>
    <row r="9051" ht="28.5" customHeight="1" x14ac:dyDescent="0.15"/>
    <row r="9052" ht="28.5" customHeight="1" x14ac:dyDescent="0.15"/>
    <row r="9053" ht="28.5" customHeight="1" x14ac:dyDescent="0.15"/>
    <row r="9054" ht="28.5" customHeight="1" x14ac:dyDescent="0.15"/>
    <row r="9055" ht="28.5" customHeight="1" x14ac:dyDescent="0.15"/>
    <row r="9056" ht="28.5" customHeight="1" x14ac:dyDescent="0.15"/>
    <row r="9057" ht="28.5" customHeight="1" x14ac:dyDescent="0.15"/>
    <row r="9058" ht="28.5" customHeight="1" x14ac:dyDescent="0.15"/>
    <row r="9059" ht="28.5" customHeight="1" x14ac:dyDescent="0.15"/>
    <row r="9060" ht="28.5" customHeight="1" x14ac:dyDescent="0.15"/>
    <row r="9061" ht="28.5" customHeight="1" x14ac:dyDescent="0.15"/>
    <row r="9062" ht="28.5" customHeight="1" x14ac:dyDescent="0.15"/>
    <row r="9063" ht="28.5" customHeight="1" x14ac:dyDescent="0.15"/>
    <row r="9064" ht="28.5" customHeight="1" x14ac:dyDescent="0.15"/>
    <row r="9065" ht="28.5" customHeight="1" x14ac:dyDescent="0.15"/>
    <row r="9066" ht="28.5" customHeight="1" x14ac:dyDescent="0.15"/>
    <row r="9067" ht="28.5" customHeight="1" x14ac:dyDescent="0.15"/>
    <row r="9068" ht="28.5" customHeight="1" x14ac:dyDescent="0.15"/>
    <row r="9069" ht="28.5" customHeight="1" x14ac:dyDescent="0.15"/>
    <row r="9070" ht="28.5" customHeight="1" x14ac:dyDescent="0.15"/>
    <row r="9071" ht="28.5" customHeight="1" x14ac:dyDescent="0.15"/>
    <row r="9072" ht="28.5" customHeight="1" x14ac:dyDescent="0.15"/>
    <row r="9073" ht="28.5" customHeight="1" x14ac:dyDescent="0.15"/>
    <row r="9074" ht="28.5" customHeight="1" x14ac:dyDescent="0.15"/>
    <row r="9075" ht="28.5" customHeight="1" x14ac:dyDescent="0.15"/>
    <row r="9076" ht="28.5" customHeight="1" x14ac:dyDescent="0.15"/>
    <row r="9077" ht="28.5" customHeight="1" x14ac:dyDescent="0.15"/>
    <row r="9078" ht="28.5" customHeight="1" x14ac:dyDescent="0.15"/>
    <row r="9079" ht="28.5" customHeight="1" x14ac:dyDescent="0.15"/>
    <row r="9080" ht="28.5" customHeight="1" x14ac:dyDescent="0.15"/>
    <row r="9081" ht="28.5" customHeight="1" x14ac:dyDescent="0.15"/>
    <row r="9082" ht="28.5" customHeight="1" x14ac:dyDescent="0.15"/>
    <row r="9083" ht="28.5" customHeight="1" x14ac:dyDescent="0.15"/>
    <row r="9084" ht="28.5" customHeight="1" x14ac:dyDescent="0.15"/>
    <row r="9085" ht="28.5" customHeight="1" x14ac:dyDescent="0.15"/>
    <row r="9086" ht="28.5" customHeight="1" x14ac:dyDescent="0.15"/>
    <row r="9087" ht="28.5" customHeight="1" x14ac:dyDescent="0.15"/>
    <row r="9088" ht="28.5" customHeight="1" x14ac:dyDescent="0.15"/>
    <row r="9089" ht="28.5" customHeight="1" x14ac:dyDescent="0.15"/>
    <row r="9090" ht="28.5" customHeight="1" x14ac:dyDescent="0.15"/>
    <row r="9091" ht="28.5" customHeight="1" x14ac:dyDescent="0.15"/>
    <row r="9092" ht="28.5" customHeight="1" x14ac:dyDescent="0.15"/>
    <row r="9093" ht="28.5" customHeight="1" x14ac:dyDescent="0.15"/>
    <row r="9094" ht="28.5" customHeight="1" x14ac:dyDescent="0.15"/>
    <row r="9095" ht="28.5" customHeight="1" x14ac:dyDescent="0.15"/>
    <row r="9096" ht="28.5" customHeight="1" x14ac:dyDescent="0.15"/>
    <row r="9097" ht="28.5" customHeight="1" x14ac:dyDescent="0.15"/>
    <row r="9098" ht="28.5" customHeight="1" x14ac:dyDescent="0.15"/>
    <row r="9099" ht="28.5" customHeight="1" x14ac:dyDescent="0.15"/>
    <row r="9100" ht="28.5" customHeight="1" x14ac:dyDescent="0.15"/>
    <row r="9101" ht="28.5" customHeight="1" x14ac:dyDescent="0.15"/>
    <row r="9102" ht="28.5" customHeight="1" x14ac:dyDescent="0.15"/>
    <row r="9103" ht="28.5" customHeight="1" x14ac:dyDescent="0.15"/>
    <row r="9104" ht="28.5" customHeight="1" x14ac:dyDescent="0.15"/>
    <row r="9105" ht="28.5" customHeight="1" x14ac:dyDescent="0.15"/>
    <row r="9106" ht="28.5" customHeight="1" x14ac:dyDescent="0.15"/>
    <row r="9107" ht="28.5" customHeight="1" x14ac:dyDescent="0.15"/>
    <row r="9108" ht="28.5" customHeight="1" x14ac:dyDescent="0.15"/>
    <row r="9109" ht="28.5" customHeight="1" x14ac:dyDescent="0.15"/>
    <row r="9110" ht="28.5" customHeight="1" x14ac:dyDescent="0.15"/>
    <row r="9111" ht="28.5" customHeight="1" x14ac:dyDescent="0.15"/>
    <row r="9112" ht="28.5" customHeight="1" x14ac:dyDescent="0.15"/>
    <row r="9113" ht="28.5" customHeight="1" x14ac:dyDescent="0.15"/>
    <row r="9114" ht="28.5" customHeight="1" x14ac:dyDescent="0.15"/>
    <row r="9115" ht="28.5" customHeight="1" x14ac:dyDescent="0.15"/>
    <row r="9116" ht="28.5" customHeight="1" x14ac:dyDescent="0.15"/>
    <row r="9117" ht="28.5" customHeight="1" x14ac:dyDescent="0.15"/>
    <row r="9118" ht="28.5" customHeight="1" x14ac:dyDescent="0.15"/>
    <row r="9119" ht="28.5" customHeight="1" x14ac:dyDescent="0.15"/>
    <row r="9120" ht="28.5" customHeight="1" x14ac:dyDescent="0.15"/>
    <row r="9121" ht="28.5" customHeight="1" x14ac:dyDescent="0.15"/>
    <row r="9122" ht="28.5" customHeight="1" x14ac:dyDescent="0.15"/>
    <row r="9123" ht="28.5" customHeight="1" x14ac:dyDescent="0.15"/>
    <row r="9124" ht="28.5" customHeight="1" x14ac:dyDescent="0.15"/>
    <row r="9125" ht="28.5" customHeight="1" x14ac:dyDescent="0.15"/>
    <row r="9126" ht="28.5" customHeight="1" x14ac:dyDescent="0.15"/>
    <row r="9127" ht="28.5" customHeight="1" x14ac:dyDescent="0.15"/>
    <row r="9128" ht="28.5" customHeight="1" x14ac:dyDescent="0.15"/>
    <row r="9129" ht="28.5" customHeight="1" x14ac:dyDescent="0.15"/>
    <row r="9130" ht="28.5" customHeight="1" x14ac:dyDescent="0.15"/>
    <row r="9131" ht="28.5" customHeight="1" x14ac:dyDescent="0.15"/>
    <row r="9132" ht="28.5" customHeight="1" x14ac:dyDescent="0.15"/>
    <row r="9133" ht="28.5" customHeight="1" x14ac:dyDescent="0.15"/>
    <row r="9134" ht="28.5" customHeight="1" x14ac:dyDescent="0.15"/>
    <row r="9135" ht="28.5" customHeight="1" x14ac:dyDescent="0.15"/>
    <row r="9136" ht="28.5" customHeight="1" x14ac:dyDescent="0.15"/>
    <row r="9137" ht="28.5" customHeight="1" x14ac:dyDescent="0.15"/>
    <row r="9138" ht="28.5" customHeight="1" x14ac:dyDescent="0.15"/>
    <row r="9139" ht="28.5" customHeight="1" x14ac:dyDescent="0.15"/>
    <row r="9140" ht="28.5" customHeight="1" x14ac:dyDescent="0.15"/>
    <row r="9141" ht="28.5" customHeight="1" x14ac:dyDescent="0.15"/>
    <row r="9142" ht="28.5" customHeight="1" x14ac:dyDescent="0.15"/>
    <row r="9143" ht="28.5" customHeight="1" x14ac:dyDescent="0.15"/>
    <row r="9144" ht="28.5" customHeight="1" x14ac:dyDescent="0.15"/>
    <row r="9145" ht="28.5" customHeight="1" x14ac:dyDescent="0.15"/>
    <row r="9146" ht="28.5" customHeight="1" x14ac:dyDescent="0.15"/>
    <row r="9147" ht="28.5" customHeight="1" x14ac:dyDescent="0.15"/>
    <row r="9148" ht="28.5" customHeight="1" x14ac:dyDescent="0.15"/>
    <row r="9149" ht="28.5" customHeight="1" x14ac:dyDescent="0.15"/>
    <row r="9150" ht="28.5" customHeight="1" x14ac:dyDescent="0.15"/>
    <row r="9151" ht="28.5" customHeight="1" x14ac:dyDescent="0.15"/>
    <row r="9152" ht="28.5" customHeight="1" x14ac:dyDescent="0.15"/>
    <row r="9153" ht="28.5" customHeight="1" x14ac:dyDescent="0.15"/>
    <row r="9154" ht="28.5" customHeight="1" x14ac:dyDescent="0.15"/>
    <row r="9155" ht="28.5" customHeight="1" x14ac:dyDescent="0.15"/>
    <row r="9156" ht="28.5" customHeight="1" x14ac:dyDescent="0.15"/>
    <row r="9157" ht="28.5" customHeight="1" x14ac:dyDescent="0.15"/>
    <row r="9158" ht="28.5" customHeight="1" x14ac:dyDescent="0.15"/>
    <row r="9159" ht="28.5" customHeight="1" x14ac:dyDescent="0.15"/>
    <row r="9160" ht="28.5" customHeight="1" x14ac:dyDescent="0.15"/>
    <row r="9161" ht="28.5" customHeight="1" x14ac:dyDescent="0.15"/>
    <row r="9162" ht="28.5" customHeight="1" x14ac:dyDescent="0.15"/>
    <row r="9163" ht="28.5" customHeight="1" x14ac:dyDescent="0.15"/>
    <row r="9164" ht="28.5" customHeight="1" x14ac:dyDescent="0.15"/>
    <row r="9165" ht="28.5" customHeight="1" x14ac:dyDescent="0.15"/>
    <row r="9166" ht="28.5" customHeight="1" x14ac:dyDescent="0.15"/>
    <row r="9167" ht="28.5" customHeight="1" x14ac:dyDescent="0.15"/>
    <row r="9168" ht="28.5" customHeight="1" x14ac:dyDescent="0.15"/>
    <row r="9169" ht="28.5" customHeight="1" x14ac:dyDescent="0.15"/>
    <row r="9170" ht="28.5" customHeight="1" x14ac:dyDescent="0.15"/>
    <row r="9171" ht="28.5" customHeight="1" x14ac:dyDescent="0.15"/>
    <row r="9172" ht="28.5" customHeight="1" x14ac:dyDescent="0.15"/>
    <row r="9173" ht="28.5" customHeight="1" x14ac:dyDescent="0.15"/>
    <row r="9174" ht="28.5" customHeight="1" x14ac:dyDescent="0.15"/>
    <row r="9175" ht="28.5" customHeight="1" x14ac:dyDescent="0.15"/>
    <row r="9176" ht="28.5" customHeight="1" x14ac:dyDescent="0.15"/>
    <row r="9177" ht="28.5" customHeight="1" x14ac:dyDescent="0.15"/>
    <row r="9178" ht="28.5" customHeight="1" x14ac:dyDescent="0.15"/>
    <row r="9179" ht="28.5" customHeight="1" x14ac:dyDescent="0.15"/>
    <row r="9180" ht="28.5" customHeight="1" x14ac:dyDescent="0.15"/>
    <row r="9181" ht="28.5" customHeight="1" x14ac:dyDescent="0.15"/>
    <row r="9182" ht="28.5" customHeight="1" x14ac:dyDescent="0.15"/>
    <row r="9183" ht="28.5" customHeight="1" x14ac:dyDescent="0.15"/>
    <row r="9184" ht="28.5" customHeight="1" x14ac:dyDescent="0.15"/>
    <row r="9185" ht="28.5" customHeight="1" x14ac:dyDescent="0.15"/>
    <row r="9186" ht="28.5" customHeight="1" x14ac:dyDescent="0.15"/>
    <row r="9187" ht="28.5" customHeight="1" x14ac:dyDescent="0.15"/>
    <row r="9188" ht="28.5" customHeight="1" x14ac:dyDescent="0.15"/>
    <row r="9189" ht="28.5" customHeight="1" x14ac:dyDescent="0.15"/>
    <row r="9190" ht="28.5" customHeight="1" x14ac:dyDescent="0.15"/>
    <row r="9191" ht="28.5" customHeight="1" x14ac:dyDescent="0.15"/>
    <row r="9192" ht="28.5" customHeight="1" x14ac:dyDescent="0.15"/>
    <row r="9193" ht="28.5" customHeight="1" x14ac:dyDescent="0.15"/>
    <row r="9194" ht="28.5" customHeight="1" x14ac:dyDescent="0.15"/>
    <row r="9195" ht="28.5" customHeight="1" x14ac:dyDescent="0.15"/>
    <row r="9196" ht="28.5" customHeight="1" x14ac:dyDescent="0.15"/>
    <row r="9197" ht="28.5" customHeight="1" x14ac:dyDescent="0.15"/>
    <row r="9198" ht="28.5" customHeight="1" x14ac:dyDescent="0.15"/>
    <row r="9199" ht="28.5" customHeight="1" x14ac:dyDescent="0.15"/>
    <row r="9200" ht="28.5" customHeight="1" x14ac:dyDescent="0.15"/>
    <row r="9201" ht="28.5" customHeight="1" x14ac:dyDescent="0.15"/>
    <row r="9202" ht="28.5" customHeight="1" x14ac:dyDescent="0.15"/>
    <row r="9203" ht="28.5" customHeight="1" x14ac:dyDescent="0.15"/>
    <row r="9204" ht="28.5" customHeight="1" x14ac:dyDescent="0.15"/>
    <row r="9205" ht="28.5" customHeight="1" x14ac:dyDescent="0.15"/>
    <row r="9206" ht="28.5" customHeight="1" x14ac:dyDescent="0.15"/>
    <row r="9207" ht="28.5" customHeight="1" x14ac:dyDescent="0.15"/>
    <row r="9208" ht="28.5" customHeight="1" x14ac:dyDescent="0.15"/>
    <row r="9209" ht="28.5" customHeight="1" x14ac:dyDescent="0.15"/>
    <row r="9210" ht="28.5" customHeight="1" x14ac:dyDescent="0.15"/>
    <row r="9211" ht="28.5" customHeight="1" x14ac:dyDescent="0.15"/>
    <row r="9212" ht="28.5" customHeight="1" x14ac:dyDescent="0.15"/>
    <row r="9213" ht="28.5" customHeight="1" x14ac:dyDescent="0.15"/>
    <row r="9214" ht="28.5" customHeight="1" x14ac:dyDescent="0.15"/>
    <row r="9215" ht="28.5" customHeight="1" x14ac:dyDescent="0.15"/>
    <row r="9216" ht="28.5" customHeight="1" x14ac:dyDescent="0.15"/>
    <row r="9217" ht="28.5" customHeight="1" x14ac:dyDescent="0.15"/>
    <row r="9218" ht="28.5" customHeight="1" x14ac:dyDescent="0.15"/>
    <row r="9219" ht="28.5" customHeight="1" x14ac:dyDescent="0.15"/>
    <row r="9220" ht="28.5" customHeight="1" x14ac:dyDescent="0.15"/>
    <row r="9221" ht="28.5" customHeight="1" x14ac:dyDescent="0.15"/>
    <row r="9222" ht="28.5" customHeight="1" x14ac:dyDescent="0.15"/>
    <row r="9223" ht="28.5" customHeight="1" x14ac:dyDescent="0.15"/>
    <row r="9224" ht="28.5" customHeight="1" x14ac:dyDescent="0.15"/>
    <row r="9225" ht="28.5" customHeight="1" x14ac:dyDescent="0.15"/>
    <row r="9226" ht="28.5" customHeight="1" x14ac:dyDescent="0.15"/>
    <row r="9227" ht="28.5" customHeight="1" x14ac:dyDescent="0.15"/>
    <row r="9228" ht="28.5" customHeight="1" x14ac:dyDescent="0.15"/>
    <row r="9229" ht="28.5" customHeight="1" x14ac:dyDescent="0.15"/>
    <row r="9230" ht="28.5" customHeight="1" x14ac:dyDescent="0.15"/>
    <row r="9231" ht="28.5" customHeight="1" x14ac:dyDescent="0.15"/>
    <row r="9232" ht="28.5" customHeight="1" x14ac:dyDescent="0.15"/>
    <row r="9233" ht="28.5" customHeight="1" x14ac:dyDescent="0.15"/>
    <row r="9234" ht="28.5" customHeight="1" x14ac:dyDescent="0.15"/>
    <row r="9235" ht="28.5" customHeight="1" x14ac:dyDescent="0.15"/>
    <row r="9236" ht="28.5" customHeight="1" x14ac:dyDescent="0.15"/>
    <row r="9237" ht="28.5" customHeight="1" x14ac:dyDescent="0.15"/>
    <row r="9238" ht="28.5" customHeight="1" x14ac:dyDescent="0.15"/>
    <row r="9239" ht="28.5" customHeight="1" x14ac:dyDescent="0.15"/>
    <row r="9240" ht="28.5" customHeight="1" x14ac:dyDescent="0.15"/>
    <row r="9241" ht="28.5" customHeight="1" x14ac:dyDescent="0.15"/>
    <row r="9242" ht="28.5" customHeight="1" x14ac:dyDescent="0.15"/>
    <row r="9243" ht="28.5" customHeight="1" x14ac:dyDescent="0.15"/>
    <row r="9244" ht="28.5" customHeight="1" x14ac:dyDescent="0.15"/>
    <row r="9245" ht="28.5" customHeight="1" x14ac:dyDescent="0.15"/>
    <row r="9246" ht="28.5" customHeight="1" x14ac:dyDescent="0.15"/>
    <row r="9247" ht="28.5" customHeight="1" x14ac:dyDescent="0.15"/>
    <row r="9248" ht="28.5" customHeight="1" x14ac:dyDescent="0.15"/>
    <row r="9249" ht="28.5" customHeight="1" x14ac:dyDescent="0.15"/>
    <row r="9250" ht="28.5" customHeight="1" x14ac:dyDescent="0.15"/>
    <row r="9251" ht="28.5" customHeight="1" x14ac:dyDescent="0.15"/>
    <row r="9252" ht="28.5" customHeight="1" x14ac:dyDescent="0.15"/>
    <row r="9253" ht="28.5" customHeight="1" x14ac:dyDescent="0.15"/>
    <row r="9254" ht="28.5" customHeight="1" x14ac:dyDescent="0.15"/>
    <row r="9255" ht="28.5" customHeight="1" x14ac:dyDescent="0.15"/>
    <row r="9256" ht="28.5" customHeight="1" x14ac:dyDescent="0.15"/>
    <row r="9257" ht="28.5" customHeight="1" x14ac:dyDescent="0.15"/>
    <row r="9258" ht="28.5" customHeight="1" x14ac:dyDescent="0.15"/>
    <row r="9259" ht="28.5" customHeight="1" x14ac:dyDescent="0.15"/>
    <row r="9260" ht="28.5" customHeight="1" x14ac:dyDescent="0.15"/>
    <row r="9261" ht="28.5" customHeight="1" x14ac:dyDescent="0.15"/>
    <row r="9262" ht="28.5" customHeight="1" x14ac:dyDescent="0.15"/>
    <row r="9263" ht="28.5" customHeight="1" x14ac:dyDescent="0.15"/>
    <row r="9264" ht="28.5" customHeight="1" x14ac:dyDescent="0.15"/>
    <row r="9265" ht="28.5" customHeight="1" x14ac:dyDescent="0.15"/>
    <row r="9266" ht="28.5" customHeight="1" x14ac:dyDescent="0.15"/>
    <row r="9267" ht="28.5" customHeight="1" x14ac:dyDescent="0.15"/>
    <row r="9268" ht="28.5" customHeight="1" x14ac:dyDescent="0.15"/>
    <row r="9269" ht="28.5" customHeight="1" x14ac:dyDescent="0.15"/>
    <row r="9270" ht="28.5" customHeight="1" x14ac:dyDescent="0.15"/>
    <row r="9271" ht="28.5" customHeight="1" x14ac:dyDescent="0.15"/>
    <row r="9272" ht="28.5" customHeight="1" x14ac:dyDescent="0.15"/>
    <row r="9273" ht="28.5" customHeight="1" x14ac:dyDescent="0.15"/>
    <row r="9274" ht="28.5" customHeight="1" x14ac:dyDescent="0.15"/>
    <row r="9275" ht="28.5" customHeight="1" x14ac:dyDescent="0.15"/>
    <row r="9276" ht="28.5" customHeight="1" x14ac:dyDescent="0.15"/>
    <row r="9277" ht="28.5" customHeight="1" x14ac:dyDescent="0.15"/>
    <row r="9278" ht="28.5" customHeight="1" x14ac:dyDescent="0.15"/>
    <row r="9279" ht="28.5" customHeight="1" x14ac:dyDescent="0.15"/>
    <row r="9280" ht="28.5" customHeight="1" x14ac:dyDescent="0.15"/>
    <row r="9281" ht="28.5" customHeight="1" x14ac:dyDescent="0.15"/>
    <row r="9282" ht="28.5" customHeight="1" x14ac:dyDescent="0.15"/>
    <row r="9283" ht="28.5" customHeight="1" x14ac:dyDescent="0.15"/>
    <row r="9284" ht="28.5" customHeight="1" x14ac:dyDescent="0.15"/>
    <row r="9285" ht="28.5" customHeight="1" x14ac:dyDescent="0.15"/>
    <row r="9286" ht="28.5" customHeight="1" x14ac:dyDescent="0.15"/>
    <row r="9287" ht="28.5" customHeight="1" x14ac:dyDescent="0.15"/>
    <row r="9288" ht="28.5" customHeight="1" x14ac:dyDescent="0.15"/>
    <row r="9289" ht="28.5" customHeight="1" x14ac:dyDescent="0.15"/>
    <row r="9290" ht="28.5" customHeight="1" x14ac:dyDescent="0.15"/>
    <row r="9291" ht="28.5" customHeight="1" x14ac:dyDescent="0.15"/>
    <row r="9292" ht="28.5" customHeight="1" x14ac:dyDescent="0.15"/>
    <row r="9293" ht="28.5" customHeight="1" x14ac:dyDescent="0.15"/>
    <row r="9294" ht="28.5" customHeight="1" x14ac:dyDescent="0.15"/>
    <row r="9295" ht="28.5" customHeight="1" x14ac:dyDescent="0.15"/>
    <row r="9296" ht="28.5" customHeight="1" x14ac:dyDescent="0.15"/>
    <row r="9297" ht="28.5" customHeight="1" x14ac:dyDescent="0.15"/>
    <row r="9298" ht="28.5" customHeight="1" x14ac:dyDescent="0.15"/>
    <row r="9299" ht="28.5" customHeight="1" x14ac:dyDescent="0.15"/>
    <row r="9300" ht="28.5" customHeight="1" x14ac:dyDescent="0.15"/>
    <row r="9301" ht="28.5" customHeight="1" x14ac:dyDescent="0.15"/>
    <row r="9302" ht="28.5" customHeight="1" x14ac:dyDescent="0.15"/>
    <row r="9303" ht="28.5" customHeight="1" x14ac:dyDescent="0.15"/>
    <row r="9304" ht="28.5" customHeight="1" x14ac:dyDescent="0.15"/>
    <row r="9305" ht="28.5" customHeight="1" x14ac:dyDescent="0.15"/>
    <row r="9306" ht="28.5" customHeight="1" x14ac:dyDescent="0.15"/>
    <row r="9307" ht="28.5" customHeight="1" x14ac:dyDescent="0.15"/>
    <row r="9308" ht="28.5" customHeight="1" x14ac:dyDescent="0.15"/>
    <row r="9309" ht="28.5" customHeight="1" x14ac:dyDescent="0.15"/>
    <row r="9310" ht="28.5" customHeight="1" x14ac:dyDescent="0.15"/>
    <row r="9311" ht="28.5" customHeight="1" x14ac:dyDescent="0.15"/>
    <row r="9312" ht="28.5" customHeight="1" x14ac:dyDescent="0.15"/>
    <row r="9313" ht="28.5" customHeight="1" x14ac:dyDescent="0.15"/>
    <row r="9314" ht="28.5" customHeight="1" x14ac:dyDescent="0.15"/>
    <row r="9315" ht="28.5" customHeight="1" x14ac:dyDescent="0.15"/>
    <row r="9316" ht="28.5" customHeight="1" x14ac:dyDescent="0.15"/>
    <row r="9317" ht="28.5" customHeight="1" x14ac:dyDescent="0.15"/>
    <row r="9318" ht="28.5" customHeight="1" x14ac:dyDescent="0.15"/>
    <row r="9319" ht="28.5" customHeight="1" x14ac:dyDescent="0.15"/>
    <row r="9320" ht="28.5" customHeight="1" x14ac:dyDescent="0.15"/>
    <row r="9321" ht="28.5" customHeight="1" x14ac:dyDescent="0.15"/>
    <row r="9322" ht="28.5" customHeight="1" x14ac:dyDescent="0.15"/>
    <row r="9323" ht="28.5" customHeight="1" x14ac:dyDescent="0.15"/>
    <row r="9324" ht="28.5" customHeight="1" x14ac:dyDescent="0.15"/>
    <row r="9325" ht="28.5" customHeight="1" x14ac:dyDescent="0.15"/>
    <row r="9326" ht="28.5" customHeight="1" x14ac:dyDescent="0.15"/>
    <row r="9327" ht="28.5" customHeight="1" x14ac:dyDescent="0.15"/>
    <row r="9328" ht="28.5" customHeight="1" x14ac:dyDescent="0.15"/>
    <row r="9329" ht="28.5" customHeight="1" x14ac:dyDescent="0.15"/>
    <row r="9330" ht="28.5" customHeight="1" x14ac:dyDescent="0.15"/>
    <row r="9331" ht="28.5" customHeight="1" x14ac:dyDescent="0.15"/>
    <row r="9332" ht="28.5" customHeight="1" x14ac:dyDescent="0.15"/>
    <row r="9333" ht="28.5" customHeight="1" x14ac:dyDescent="0.15"/>
    <row r="9334" ht="28.5" customHeight="1" x14ac:dyDescent="0.15"/>
    <row r="9335" ht="28.5" customHeight="1" x14ac:dyDescent="0.15"/>
    <row r="9336" ht="28.5" customHeight="1" x14ac:dyDescent="0.15"/>
    <row r="9337" ht="28.5" customHeight="1" x14ac:dyDescent="0.15"/>
    <row r="9338" ht="28.5" customHeight="1" x14ac:dyDescent="0.15"/>
    <row r="9339" ht="28.5" customHeight="1" x14ac:dyDescent="0.15"/>
    <row r="9340" ht="28.5" customHeight="1" x14ac:dyDescent="0.15"/>
    <row r="9341" ht="28.5" customHeight="1" x14ac:dyDescent="0.15"/>
    <row r="9342" ht="28.5" customHeight="1" x14ac:dyDescent="0.15"/>
    <row r="9343" ht="28.5" customHeight="1" x14ac:dyDescent="0.15"/>
    <row r="9344" ht="28.5" customHeight="1" x14ac:dyDescent="0.15"/>
    <row r="9345" ht="28.5" customHeight="1" x14ac:dyDescent="0.15"/>
    <row r="9346" ht="28.5" customHeight="1" x14ac:dyDescent="0.15"/>
    <row r="9347" ht="28.5" customHeight="1" x14ac:dyDescent="0.15"/>
    <row r="9348" ht="28.5" customHeight="1" x14ac:dyDescent="0.15"/>
    <row r="9349" ht="28.5" customHeight="1" x14ac:dyDescent="0.15"/>
    <row r="9350" ht="28.5" customHeight="1" x14ac:dyDescent="0.15"/>
    <row r="9351" ht="28.5" customHeight="1" x14ac:dyDescent="0.15"/>
    <row r="9352" ht="28.5" customHeight="1" x14ac:dyDescent="0.15"/>
    <row r="9353" ht="28.5" customHeight="1" x14ac:dyDescent="0.15"/>
    <row r="9354" ht="28.5" customHeight="1" x14ac:dyDescent="0.15"/>
    <row r="9355" ht="28.5" customHeight="1" x14ac:dyDescent="0.15"/>
    <row r="9356" ht="28.5" customHeight="1" x14ac:dyDescent="0.15"/>
    <row r="9357" ht="28.5" customHeight="1" x14ac:dyDescent="0.15"/>
    <row r="9358" ht="28.5" customHeight="1" x14ac:dyDescent="0.15"/>
    <row r="9359" ht="28.5" customHeight="1" x14ac:dyDescent="0.15"/>
    <row r="9360" ht="28.5" customHeight="1" x14ac:dyDescent="0.15"/>
    <row r="9361" ht="28.5" customHeight="1" x14ac:dyDescent="0.15"/>
    <row r="9362" ht="28.5" customHeight="1" x14ac:dyDescent="0.15"/>
    <row r="9363" ht="28.5" customHeight="1" x14ac:dyDescent="0.15"/>
    <row r="9364" ht="28.5" customHeight="1" x14ac:dyDescent="0.15"/>
    <row r="9365" ht="28.5" customHeight="1" x14ac:dyDescent="0.15"/>
    <row r="9366" ht="28.5" customHeight="1" x14ac:dyDescent="0.15"/>
    <row r="9367" ht="28.5" customHeight="1" x14ac:dyDescent="0.15"/>
    <row r="9368" ht="28.5" customHeight="1" x14ac:dyDescent="0.15"/>
    <row r="9369" ht="28.5" customHeight="1" x14ac:dyDescent="0.15"/>
    <row r="9370" ht="28.5" customHeight="1" x14ac:dyDescent="0.15"/>
    <row r="9371" ht="28.5" customHeight="1" x14ac:dyDescent="0.15"/>
    <row r="9372" ht="28.5" customHeight="1" x14ac:dyDescent="0.15"/>
    <row r="9373" ht="28.5" customHeight="1" x14ac:dyDescent="0.15"/>
    <row r="9374" ht="28.5" customHeight="1" x14ac:dyDescent="0.15"/>
    <row r="9375" ht="28.5" customHeight="1" x14ac:dyDescent="0.15"/>
    <row r="9376" ht="28.5" customHeight="1" x14ac:dyDescent="0.15"/>
    <row r="9377" ht="28.5" customHeight="1" x14ac:dyDescent="0.15"/>
    <row r="9378" ht="28.5" customHeight="1" x14ac:dyDescent="0.15"/>
    <row r="9379" ht="28.5" customHeight="1" x14ac:dyDescent="0.15"/>
    <row r="9380" ht="28.5" customHeight="1" x14ac:dyDescent="0.15"/>
    <row r="9381" ht="28.5" customHeight="1" x14ac:dyDescent="0.15"/>
    <row r="9382" ht="28.5" customHeight="1" x14ac:dyDescent="0.15"/>
    <row r="9383" ht="28.5" customHeight="1" x14ac:dyDescent="0.15"/>
    <row r="9384" ht="28.5" customHeight="1" x14ac:dyDescent="0.15"/>
    <row r="9385" ht="28.5" customHeight="1" x14ac:dyDescent="0.15"/>
    <row r="9386" ht="28.5" customHeight="1" x14ac:dyDescent="0.15"/>
    <row r="9387" ht="28.5" customHeight="1" x14ac:dyDescent="0.15"/>
    <row r="9388" ht="28.5" customHeight="1" x14ac:dyDescent="0.15"/>
    <row r="9389" ht="28.5" customHeight="1" x14ac:dyDescent="0.15"/>
    <row r="9390" ht="28.5" customHeight="1" x14ac:dyDescent="0.15"/>
    <row r="9391" ht="28.5" customHeight="1" x14ac:dyDescent="0.15"/>
    <row r="9392" ht="28.5" customHeight="1" x14ac:dyDescent="0.15"/>
    <row r="9393" ht="28.5" customHeight="1" x14ac:dyDescent="0.15"/>
    <row r="9394" ht="28.5" customHeight="1" x14ac:dyDescent="0.15"/>
    <row r="9395" ht="28.5" customHeight="1" x14ac:dyDescent="0.15"/>
    <row r="9396" ht="28.5" customHeight="1" x14ac:dyDescent="0.15"/>
    <row r="9397" ht="28.5" customHeight="1" x14ac:dyDescent="0.15"/>
    <row r="9398" ht="28.5" customHeight="1" x14ac:dyDescent="0.15"/>
    <row r="9399" ht="28.5" customHeight="1" x14ac:dyDescent="0.15"/>
    <row r="9400" ht="28.5" customHeight="1" x14ac:dyDescent="0.15"/>
    <row r="9401" ht="28.5" customHeight="1" x14ac:dyDescent="0.15"/>
    <row r="9402" ht="28.5" customHeight="1" x14ac:dyDescent="0.15"/>
    <row r="9403" ht="28.5" customHeight="1" x14ac:dyDescent="0.15"/>
    <row r="9404" ht="28.5" customHeight="1" x14ac:dyDescent="0.15"/>
    <row r="9405" ht="28.5" customHeight="1" x14ac:dyDescent="0.15"/>
    <row r="9406" ht="28.5" customHeight="1" x14ac:dyDescent="0.15"/>
    <row r="9407" ht="28.5" customHeight="1" x14ac:dyDescent="0.15"/>
    <row r="9408" ht="28.5" customHeight="1" x14ac:dyDescent="0.15"/>
    <row r="9409" ht="28.5" customHeight="1" x14ac:dyDescent="0.15"/>
    <row r="9410" ht="28.5" customHeight="1" x14ac:dyDescent="0.15"/>
    <row r="9411" ht="28.5" customHeight="1" x14ac:dyDescent="0.15"/>
    <row r="9412" ht="28.5" customHeight="1" x14ac:dyDescent="0.15"/>
    <row r="9413" ht="28.5" customHeight="1" x14ac:dyDescent="0.15"/>
    <row r="9414" ht="28.5" customHeight="1" x14ac:dyDescent="0.15"/>
    <row r="9415" ht="28.5" customHeight="1" x14ac:dyDescent="0.15"/>
    <row r="9416" ht="28.5" customHeight="1" x14ac:dyDescent="0.15"/>
    <row r="9417" ht="28.5" customHeight="1" x14ac:dyDescent="0.15"/>
    <row r="9418" ht="28.5" customHeight="1" x14ac:dyDescent="0.15"/>
    <row r="9419" ht="28.5" customHeight="1" x14ac:dyDescent="0.15"/>
    <row r="9420" ht="28.5" customHeight="1" x14ac:dyDescent="0.15"/>
    <row r="9421" ht="28.5" customHeight="1" x14ac:dyDescent="0.15"/>
    <row r="9422" ht="28.5" customHeight="1" x14ac:dyDescent="0.15"/>
    <row r="9423" ht="28.5" customHeight="1" x14ac:dyDescent="0.15"/>
    <row r="9424" ht="28.5" customHeight="1" x14ac:dyDescent="0.15"/>
    <row r="9425" ht="28.5" customHeight="1" x14ac:dyDescent="0.15"/>
    <row r="9426" ht="28.5" customHeight="1" x14ac:dyDescent="0.15"/>
    <row r="9427" ht="28.5" customHeight="1" x14ac:dyDescent="0.15"/>
    <row r="9428" ht="28.5" customHeight="1" x14ac:dyDescent="0.15"/>
    <row r="9429" ht="28.5" customHeight="1" x14ac:dyDescent="0.15"/>
    <row r="9430" ht="28.5" customHeight="1" x14ac:dyDescent="0.15"/>
    <row r="9431" ht="28.5" customHeight="1" x14ac:dyDescent="0.15"/>
    <row r="9432" ht="28.5" customHeight="1" x14ac:dyDescent="0.15"/>
    <row r="9433" ht="28.5" customHeight="1" x14ac:dyDescent="0.15"/>
    <row r="9434" ht="28.5" customHeight="1" x14ac:dyDescent="0.15"/>
    <row r="9435" ht="28.5" customHeight="1" x14ac:dyDescent="0.15"/>
    <row r="9436" ht="28.5" customHeight="1" x14ac:dyDescent="0.15"/>
    <row r="9437" ht="28.5" customHeight="1" x14ac:dyDescent="0.15"/>
    <row r="9438" ht="28.5" customHeight="1" x14ac:dyDescent="0.15"/>
    <row r="9439" ht="28.5" customHeight="1" x14ac:dyDescent="0.15"/>
    <row r="9440" ht="28.5" customHeight="1" x14ac:dyDescent="0.15"/>
    <row r="9441" ht="28.5" customHeight="1" x14ac:dyDescent="0.15"/>
    <row r="9442" ht="28.5" customHeight="1" x14ac:dyDescent="0.15"/>
    <row r="9443" ht="28.5" customHeight="1" x14ac:dyDescent="0.15"/>
    <row r="9444" ht="28.5" customHeight="1" x14ac:dyDescent="0.15"/>
    <row r="9445" ht="28.5" customHeight="1" x14ac:dyDescent="0.15"/>
    <row r="9446" ht="28.5" customHeight="1" x14ac:dyDescent="0.15"/>
    <row r="9447" ht="28.5" customHeight="1" x14ac:dyDescent="0.15"/>
    <row r="9448" ht="28.5" customHeight="1" x14ac:dyDescent="0.15"/>
    <row r="9449" ht="28.5" customHeight="1" x14ac:dyDescent="0.15"/>
    <row r="9450" ht="28.5" customHeight="1" x14ac:dyDescent="0.15"/>
    <row r="9451" ht="28.5" customHeight="1" x14ac:dyDescent="0.15"/>
    <row r="9452" ht="28.5" customHeight="1" x14ac:dyDescent="0.15"/>
    <row r="9453" ht="28.5" customHeight="1" x14ac:dyDescent="0.15"/>
    <row r="9454" ht="28.5" customHeight="1" x14ac:dyDescent="0.15"/>
    <row r="9455" ht="28.5" customHeight="1" x14ac:dyDescent="0.15"/>
    <row r="9456" ht="28.5" customHeight="1" x14ac:dyDescent="0.15"/>
    <row r="9457" ht="28.5" customHeight="1" x14ac:dyDescent="0.15"/>
    <row r="9458" ht="28.5" customHeight="1" x14ac:dyDescent="0.15"/>
    <row r="9459" ht="28.5" customHeight="1" x14ac:dyDescent="0.15"/>
    <row r="9460" ht="28.5" customHeight="1" x14ac:dyDescent="0.15"/>
    <row r="9461" ht="28.5" customHeight="1" x14ac:dyDescent="0.15"/>
    <row r="9462" ht="28.5" customHeight="1" x14ac:dyDescent="0.15"/>
    <row r="9463" ht="28.5" customHeight="1" x14ac:dyDescent="0.15"/>
    <row r="9464" ht="28.5" customHeight="1" x14ac:dyDescent="0.15"/>
    <row r="9465" ht="28.5" customHeight="1" x14ac:dyDescent="0.15"/>
    <row r="9466" ht="28.5" customHeight="1" x14ac:dyDescent="0.15"/>
    <row r="9467" ht="28.5" customHeight="1" x14ac:dyDescent="0.15"/>
    <row r="9468" ht="28.5" customHeight="1" x14ac:dyDescent="0.15"/>
    <row r="9469" ht="28.5" customHeight="1" x14ac:dyDescent="0.15"/>
    <row r="9470" ht="28.5" customHeight="1" x14ac:dyDescent="0.15"/>
    <row r="9471" ht="28.5" customHeight="1" x14ac:dyDescent="0.15"/>
    <row r="9472" ht="28.5" customHeight="1" x14ac:dyDescent="0.15"/>
    <row r="9473" ht="28.5" customHeight="1" x14ac:dyDescent="0.15"/>
    <row r="9474" ht="28.5" customHeight="1" x14ac:dyDescent="0.15"/>
    <row r="9475" ht="28.5" customHeight="1" x14ac:dyDescent="0.15"/>
    <row r="9476" ht="28.5" customHeight="1" x14ac:dyDescent="0.15"/>
    <row r="9477" ht="28.5" customHeight="1" x14ac:dyDescent="0.15"/>
    <row r="9478" ht="28.5" customHeight="1" x14ac:dyDescent="0.15"/>
    <row r="9479" ht="28.5" customHeight="1" x14ac:dyDescent="0.15"/>
    <row r="9480" ht="28.5" customHeight="1" x14ac:dyDescent="0.15"/>
    <row r="9481" ht="28.5" customHeight="1" x14ac:dyDescent="0.15"/>
    <row r="9482" ht="28.5" customHeight="1" x14ac:dyDescent="0.15"/>
    <row r="9483" ht="28.5" customHeight="1" x14ac:dyDescent="0.15"/>
    <row r="9484" ht="28.5" customHeight="1" x14ac:dyDescent="0.15"/>
    <row r="9485" ht="28.5" customHeight="1" x14ac:dyDescent="0.15"/>
    <row r="9486" ht="28.5" customHeight="1" x14ac:dyDescent="0.15"/>
    <row r="9487" ht="28.5" customHeight="1" x14ac:dyDescent="0.15"/>
    <row r="9488" ht="28.5" customHeight="1" x14ac:dyDescent="0.15"/>
    <row r="9489" ht="28.5" customHeight="1" x14ac:dyDescent="0.15"/>
    <row r="9490" ht="28.5" customHeight="1" x14ac:dyDescent="0.15"/>
    <row r="9491" ht="28.5" customHeight="1" x14ac:dyDescent="0.15"/>
    <row r="9492" ht="28.5" customHeight="1" x14ac:dyDescent="0.15"/>
    <row r="9493" ht="28.5" customHeight="1" x14ac:dyDescent="0.15"/>
    <row r="9494" ht="28.5" customHeight="1" x14ac:dyDescent="0.15"/>
    <row r="9495" ht="28.5" customHeight="1" x14ac:dyDescent="0.15"/>
    <row r="9496" ht="28.5" customHeight="1" x14ac:dyDescent="0.15"/>
    <row r="9497" ht="28.5" customHeight="1" x14ac:dyDescent="0.15"/>
    <row r="9498" ht="28.5" customHeight="1" x14ac:dyDescent="0.15"/>
    <row r="9499" ht="28.5" customHeight="1" x14ac:dyDescent="0.15"/>
    <row r="9500" ht="28.5" customHeight="1" x14ac:dyDescent="0.15"/>
    <row r="9501" ht="28.5" customHeight="1" x14ac:dyDescent="0.15"/>
    <row r="9502" ht="28.5" customHeight="1" x14ac:dyDescent="0.15"/>
    <row r="9503" ht="28.5" customHeight="1" x14ac:dyDescent="0.15"/>
    <row r="9504" ht="28.5" customHeight="1" x14ac:dyDescent="0.15"/>
    <row r="9505" ht="28.5" customHeight="1" x14ac:dyDescent="0.15"/>
    <row r="9506" ht="28.5" customHeight="1" x14ac:dyDescent="0.15"/>
    <row r="9507" ht="28.5" customHeight="1" x14ac:dyDescent="0.15"/>
    <row r="9508" ht="28.5" customHeight="1" x14ac:dyDescent="0.15"/>
    <row r="9509" ht="28.5" customHeight="1" x14ac:dyDescent="0.15"/>
    <row r="9510" ht="28.5" customHeight="1" x14ac:dyDescent="0.15"/>
    <row r="9511" ht="28.5" customHeight="1" x14ac:dyDescent="0.15"/>
    <row r="9512" ht="28.5" customHeight="1" x14ac:dyDescent="0.15"/>
    <row r="9513" ht="28.5" customHeight="1" x14ac:dyDescent="0.15"/>
    <row r="9514" ht="28.5" customHeight="1" x14ac:dyDescent="0.15"/>
    <row r="9515" ht="28.5" customHeight="1" x14ac:dyDescent="0.15"/>
    <row r="9516" ht="28.5" customHeight="1" x14ac:dyDescent="0.15"/>
    <row r="9517" ht="28.5" customHeight="1" x14ac:dyDescent="0.15"/>
    <row r="9518" ht="28.5" customHeight="1" x14ac:dyDescent="0.15"/>
    <row r="9519" ht="28.5" customHeight="1" x14ac:dyDescent="0.15"/>
    <row r="9520" ht="28.5" customHeight="1" x14ac:dyDescent="0.15"/>
    <row r="9521" ht="28.5" customHeight="1" x14ac:dyDescent="0.15"/>
    <row r="9522" ht="28.5" customHeight="1" x14ac:dyDescent="0.15"/>
    <row r="9523" ht="28.5" customHeight="1" x14ac:dyDescent="0.15"/>
    <row r="9524" ht="28.5" customHeight="1" x14ac:dyDescent="0.15"/>
    <row r="9525" ht="28.5" customHeight="1" x14ac:dyDescent="0.15"/>
    <row r="9526" ht="28.5" customHeight="1" x14ac:dyDescent="0.15"/>
    <row r="9527" ht="28.5" customHeight="1" x14ac:dyDescent="0.15"/>
    <row r="9528" ht="28.5" customHeight="1" x14ac:dyDescent="0.15"/>
    <row r="9529" ht="28.5" customHeight="1" x14ac:dyDescent="0.15"/>
    <row r="9530" ht="28.5" customHeight="1" x14ac:dyDescent="0.15"/>
    <row r="9531" ht="28.5" customHeight="1" x14ac:dyDescent="0.15"/>
    <row r="9532" ht="28.5" customHeight="1" x14ac:dyDescent="0.15"/>
    <row r="9533" ht="28.5" customHeight="1" x14ac:dyDescent="0.15"/>
    <row r="9534" ht="28.5" customHeight="1" x14ac:dyDescent="0.15"/>
    <row r="9535" ht="28.5" customHeight="1" x14ac:dyDescent="0.15"/>
    <row r="9536" ht="28.5" customHeight="1" x14ac:dyDescent="0.15"/>
    <row r="9537" ht="28.5" customHeight="1" x14ac:dyDescent="0.15"/>
    <row r="9538" ht="28.5" customHeight="1" x14ac:dyDescent="0.15"/>
    <row r="9539" ht="28.5" customHeight="1" x14ac:dyDescent="0.15"/>
    <row r="9540" ht="28.5" customHeight="1" x14ac:dyDescent="0.15"/>
    <row r="9541" ht="28.5" customHeight="1" x14ac:dyDescent="0.15"/>
    <row r="9542" ht="28.5" customHeight="1" x14ac:dyDescent="0.15"/>
    <row r="9543" ht="28.5" customHeight="1" x14ac:dyDescent="0.15"/>
    <row r="9544" ht="28.5" customHeight="1" x14ac:dyDescent="0.15"/>
    <row r="9545" ht="28.5" customHeight="1" x14ac:dyDescent="0.15"/>
    <row r="9546" ht="28.5" customHeight="1" x14ac:dyDescent="0.15"/>
    <row r="9547" ht="28.5" customHeight="1" x14ac:dyDescent="0.15"/>
    <row r="9548" ht="28.5" customHeight="1" x14ac:dyDescent="0.15"/>
    <row r="9549" ht="28.5" customHeight="1" x14ac:dyDescent="0.15"/>
    <row r="9550" ht="28.5" customHeight="1" x14ac:dyDescent="0.15"/>
    <row r="9551" ht="28.5" customHeight="1" x14ac:dyDescent="0.15"/>
    <row r="9552" ht="28.5" customHeight="1" x14ac:dyDescent="0.15"/>
    <row r="9553" ht="28.5" customHeight="1" x14ac:dyDescent="0.15"/>
    <row r="9554" ht="28.5" customHeight="1" x14ac:dyDescent="0.15"/>
    <row r="9555" ht="28.5" customHeight="1" x14ac:dyDescent="0.15"/>
    <row r="9556" ht="28.5" customHeight="1" x14ac:dyDescent="0.15"/>
    <row r="9557" ht="28.5" customHeight="1" x14ac:dyDescent="0.15"/>
    <row r="9558" ht="28.5" customHeight="1" x14ac:dyDescent="0.15"/>
    <row r="9559" ht="28.5" customHeight="1" x14ac:dyDescent="0.15"/>
    <row r="9560" ht="28.5" customHeight="1" x14ac:dyDescent="0.15"/>
    <row r="9561" ht="28.5" customHeight="1" x14ac:dyDescent="0.15"/>
    <row r="9562" ht="28.5" customHeight="1" x14ac:dyDescent="0.15"/>
    <row r="9563" ht="28.5" customHeight="1" x14ac:dyDescent="0.15"/>
    <row r="9564" ht="28.5" customHeight="1" x14ac:dyDescent="0.15"/>
    <row r="9565" ht="28.5" customHeight="1" x14ac:dyDescent="0.15"/>
    <row r="9566" ht="28.5" customHeight="1" x14ac:dyDescent="0.15"/>
    <row r="9567" ht="28.5" customHeight="1" x14ac:dyDescent="0.15"/>
    <row r="9568" ht="28.5" customHeight="1" x14ac:dyDescent="0.15"/>
    <row r="9569" ht="28.5" customHeight="1" x14ac:dyDescent="0.15"/>
    <row r="9570" ht="28.5" customHeight="1" x14ac:dyDescent="0.15"/>
    <row r="9571" ht="28.5" customHeight="1" x14ac:dyDescent="0.15"/>
    <row r="9572" ht="28.5" customHeight="1" x14ac:dyDescent="0.15"/>
    <row r="9573" ht="28.5" customHeight="1" x14ac:dyDescent="0.15"/>
    <row r="9574" ht="28.5" customHeight="1" x14ac:dyDescent="0.15"/>
    <row r="9575" ht="28.5" customHeight="1" x14ac:dyDescent="0.15"/>
    <row r="9576" ht="28.5" customHeight="1" x14ac:dyDescent="0.15"/>
    <row r="9577" ht="28.5" customHeight="1" x14ac:dyDescent="0.15"/>
    <row r="9578" ht="28.5" customHeight="1" x14ac:dyDescent="0.15"/>
    <row r="9579" ht="28.5" customHeight="1" x14ac:dyDescent="0.15"/>
    <row r="9580" ht="28.5" customHeight="1" x14ac:dyDescent="0.15"/>
    <row r="9581" ht="28.5" customHeight="1" x14ac:dyDescent="0.15"/>
    <row r="9582" ht="28.5" customHeight="1" x14ac:dyDescent="0.15"/>
    <row r="9583" ht="28.5" customHeight="1" x14ac:dyDescent="0.15"/>
    <row r="9584" ht="28.5" customHeight="1" x14ac:dyDescent="0.15"/>
    <row r="9585" ht="28.5" customHeight="1" x14ac:dyDescent="0.15"/>
    <row r="9586" ht="28.5" customHeight="1" x14ac:dyDescent="0.15"/>
    <row r="9587" ht="28.5" customHeight="1" x14ac:dyDescent="0.15"/>
    <row r="9588" ht="28.5" customHeight="1" x14ac:dyDescent="0.15"/>
    <row r="9589" ht="28.5" customHeight="1" x14ac:dyDescent="0.15"/>
    <row r="9590" ht="28.5" customHeight="1" x14ac:dyDescent="0.15"/>
    <row r="9591" ht="28.5" customHeight="1" x14ac:dyDescent="0.15"/>
    <row r="9592" ht="28.5" customHeight="1" x14ac:dyDescent="0.15"/>
    <row r="9593" ht="28.5" customHeight="1" x14ac:dyDescent="0.15"/>
    <row r="9594" ht="28.5" customHeight="1" x14ac:dyDescent="0.15"/>
    <row r="9595" ht="28.5" customHeight="1" x14ac:dyDescent="0.15"/>
    <row r="9596" ht="28.5" customHeight="1" x14ac:dyDescent="0.15"/>
    <row r="9597" ht="28.5" customHeight="1" x14ac:dyDescent="0.15"/>
    <row r="9598" ht="28.5" customHeight="1" x14ac:dyDescent="0.15"/>
    <row r="9599" ht="28.5" customHeight="1" x14ac:dyDescent="0.15"/>
    <row r="9600" ht="28.5" customHeight="1" x14ac:dyDescent="0.15"/>
    <row r="9601" ht="28.5" customHeight="1" x14ac:dyDescent="0.15"/>
    <row r="9602" ht="28.5" customHeight="1" x14ac:dyDescent="0.15"/>
    <row r="9603" ht="28.5" customHeight="1" x14ac:dyDescent="0.15"/>
    <row r="9604" ht="28.5" customHeight="1" x14ac:dyDescent="0.15"/>
    <row r="9605" ht="28.5" customHeight="1" x14ac:dyDescent="0.15"/>
    <row r="9606" ht="28.5" customHeight="1" x14ac:dyDescent="0.15"/>
    <row r="9607" ht="28.5" customHeight="1" x14ac:dyDescent="0.15"/>
    <row r="9608" ht="28.5" customHeight="1" x14ac:dyDescent="0.15"/>
    <row r="9609" ht="28.5" customHeight="1" x14ac:dyDescent="0.15"/>
    <row r="9610" ht="28.5" customHeight="1" x14ac:dyDescent="0.15"/>
    <row r="9611" ht="28.5" customHeight="1" x14ac:dyDescent="0.15"/>
    <row r="9612" ht="28.5" customHeight="1" x14ac:dyDescent="0.15"/>
    <row r="9613" ht="28.5" customHeight="1" x14ac:dyDescent="0.15"/>
    <row r="9614" ht="28.5" customHeight="1" x14ac:dyDescent="0.15"/>
    <row r="9615" ht="28.5" customHeight="1" x14ac:dyDescent="0.15"/>
    <row r="9616" ht="28.5" customHeight="1" x14ac:dyDescent="0.15"/>
    <row r="9617" ht="28.5" customHeight="1" x14ac:dyDescent="0.15"/>
    <row r="9618" ht="28.5" customHeight="1" x14ac:dyDescent="0.15"/>
    <row r="9619" ht="28.5" customHeight="1" x14ac:dyDescent="0.15"/>
    <row r="9620" ht="28.5" customHeight="1" x14ac:dyDescent="0.15"/>
    <row r="9621" ht="28.5" customHeight="1" x14ac:dyDescent="0.15"/>
    <row r="9622" ht="28.5" customHeight="1" x14ac:dyDescent="0.15"/>
    <row r="9623" ht="28.5" customHeight="1" x14ac:dyDescent="0.15"/>
    <row r="9624" ht="28.5" customHeight="1" x14ac:dyDescent="0.15"/>
    <row r="9625" ht="28.5" customHeight="1" x14ac:dyDescent="0.15"/>
    <row r="9626" ht="28.5" customHeight="1" x14ac:dyDescent="0.15"/>
    <row r="9627" ht="28.5" customHeight="1" x14ac:dyDescent="0.15"/>
    <row r="9628" ht="28.5" customHeight="1" x14ac:dyDescent="0.15"/>
    <row r="9629" ht="28.5" customHeight="1" x14ac:dyDescent="0.15"/>
    <row r="9630" ht="28.5" customHeight="1" x14ac:dyDescent="0.15"/>
    <row r="9631" ht="28.5" customHeight="1" x14ac:dyDescent="0.15"/>
    <row r="9632" ht="28.5" customHeight="1" x14ac:dyDescent="0.15"/>
    <row r="9633" ht="28.5" customHeight="1" x14ac:dyDescent="0.15"/>
    <row r="9634" ht="28.5" customHeight="1" x14ac:dyDescent="0.15"/>
    <row r="9635" ht="28.5" customHeight="1" x14ac:dyDescent="0.15"/>
    <row r="9636" ht="28.5" customHeight="1" x14ac:dyDescent="0.15"/>
    <row r="9637" ht="28.5" customHeight="1" x14ac:dyDescent="0.15"/>
    <row r="9638" ht="28.5" customHeight="1" x14ac:dyDescent="0.15"/>
    <row r="9639" ht="28.5" customHeight="1" x14ac:dyDescent="0.15"/>
    <row r="9640" ht="28.5" customHeight="1" x14ac:dyDescent="0.15"/>
    <row r="9641" ht="28.5" customHeight="1" x14ac:dyDescent="0.15"/>
    <row r="9642" ht="28.5" customHeight="1" x14ac:dyDescent="0.15"/>
    <row r="9643" ht="28.5" customHeight="1" x14ac:dyDescent="0.15"/>
    <row r="9644" ht="28.5" customHeight="1" x14ac:dyDescent="0.15"/>
    <row r="9645" ht="28.5" customHeight="1" x14ac:dyDescent="0.15"/>
    <row r="9646" ht="28.5" customHeight="1" x14ac:dyDescent="0.15"/>
    <row r="9647" ht="28.5" customHeight="1" x14ac:dyDescent="0.15"/>
    <row r="9648" ht="28.5" customHeight="1" x14ac:dyDescent="0.15"/>
    <row r="9649" ht="28.5" customHeight="1" x14ac:dyDescent="0.15"/>
    <row r="9650" ht="28.5" customHeight="1" x14ac:dyDescent="0.15"/>
    <row r="9651" ht="28.5" customHeight="1" x14ac:dyDescent="0.15"/>
    <row r="9652" ht="28.5" customHeight="1" x14ac:dyDescent="0.15"/>
    <row r="9653" ht="28.5" customHeight="1" x14ac:dyDescent="0.15"/>
    <row r="9654" ht="28.5" customHeight="1" x14ac:dyDescent="0.15"/>
    <row r="9655" ht="28.5" customHeight="1" x14ac:dyDescent="0.15"/>
    <row r="9656" ht="28.5" customHeight="1" x14ac:dyDescent="0.15"/>
    <row r="9657" ht="28.5" customHeight="1" x14ac:dyDescent="0.15"/>
    <row r="9658" ht="28.5" customHeight="1" x14ac:dyDescent="0.15"/>
    <row r="9659" ht="28.5" customHeight="1" x14ac:dyDescent="0.15"/>
    <row r="9660" ht="28.5" customHeight="1" x14ac:dyDescent="0.15"/>
    <row r="9661" ht="28.5" customHeight="1" x14ac:dyDescent="0.15"/>
    <row r="9662" ht="28.5" customHeight="1" x14ac:dyDescent="0.15"/>
    <row r="9663" ht="28.5" customHeight="1" x14ac:dyDescent="0.15"/>
    <row r="9664" ht="28.5" customHeight="1" x14ac:dyDescent="0.15"/>
    <row r="9665" ht="28.5" customHeight="1" x14ac:dyDescent="0.15"/>
    <row r="9666" ht="28.5" customHeight="1" x14ac:dyDescent="0.15"/>
    <row r="9667" ht="28.5" customHeight="1" x14ac:dyDescent="0.15"/>
    <row r="9668" ht="28.5" customHeight="1" x14ac:dyDescent="0.15"/>
    <row r="9669" ht="28.5" customHeight="1" x14ac:dyDescent="0.15"/>
    <row r="9670" ht="28.5" customHeight="1" x14ac:dyDescent="0.15"/>
    <row r="9671" ht="28.5" customHeight="1" x14ac:dyDescent="0.15"/>
    <row r="9672" ht="28.5" customHeight="1" x14ac:dyDescent="0.15"/>
    <row r="9673" ht="28.5" customHeight="1" x14ac:dyDescent="0.15"/>
    <row r="9674" ht="28.5" customHeight="1" x14ac:dyDescent="0.15"/>
    <row r="9675" ht="28.5" customHeight="1" x14ac:dyDescent="0.15"/>
    <row r="9676" ht="28.5" customHeight="1" x14ac:dyDescent="0.15"/>
    <row r="9677" ht="28.5" customHeight="1" x14ac:dyDescent="0.15"/>
    <row r="9678" ht="28.5" customHeight="1" x14ac:dyDescent="0.15"/>
    <row r="9679" ht="28.5" customHeight="1" x14ac:dyDescent="0.15"/>
    <row r="9680" ht="28.5" customHeight="1" x14ac:dyDescent="0.15"/>
    <row r="9681" ht="28.5" customHeight="1" x14ac:dyDescent="0.15"/>
    <row r="9682" ht="28.5" customHeight="1" x14ac:dyDescent="0.15"/>
    <row r="9683" ht="28.5" customHeight="1" x14ac:dyDescent="0.15"/>
    <row r="9684" ht="28.5" customHeight="1" x14ac:dyDescent="0.15"/>
    <row r="9685" ht="28.5" customHeight="1" x14ac:dyDescent="0.15"/>
    <row r="9686" ht="28.5" customHeight="1" x14ac:dyDescent="0.15"/>
    <row r="9687" ht="28.5" customHeight="1" x14ac:dyDescent="0.15"/>
    <row r="9688" ht="28.5" customHeight="1" x14ac:dyDescent="0.15"/>
    <row r="9689" ht="28.5" customHeight="1" x14ac:dyDescent="0.15"/>
    <row r="9690" ht="28.5" customHeight="1" x14ac:dyDescent="0.15"/>
    <row r="9691" ht="28.5" customHeight="1" x14ac:dyDescent="0.15"/>
    <row r="9692" ht="28.5" customHeight="1" x14ac:dyDescent="0.15"/>
    <row r="9693" ht="28.5" customHeight="1" x14ac:dyDescent="0.15"/>
    <row r="9694" ht="28.5" customHeight="1" x14ac:dyDescent="0.15"/>
    <row r="9695" ht="28.5" customHeight="1" x14ac:dyDescent="0.15"/>
    <row r="9696" ht="28.5" customHeight="1" x14ac:dyDescent="0.15"/>
    <row r="9697" ht="28.5" customHeight="1" x14ac:dyDescent="0.15"/>
    <row r="9698" ht="28.5" customHeight="1" x14ac:dyDescent="0.15"/>
    <row r="9699" ht="28.5" customHeight="1" x14ac:dyDescent="0.15"/>
    <row r="9700" ht="28.5" customHeight="1" x14ac:dyDescent="0.15"/>
    <row r="9701" ht="28.5" customHeight="1" x14ac:dyDescent="0.15"/>
    <row r="9702" ht="28.5" customHeight="1" x14ac:dyDescent="0.15"/>
    <row r="9703" ht="28.5" customHeight="1" x14ac:dyDescent="0.15"/>
    <row r="9704" ht="28.5" customHeight="1" x14ac:dyDescent="0.15"/>
    <row r="9705" ht="28.5" customHeight="1" x14ac:dyDescent="0.15"/>
    <row r="9706" ht="28.5" customHeight="1" x14ac:dyDescent="0.15"/>
    <row r="9707" ht="28.5" customHeight="1" x14ac:dyDescent="0.15"/>
    <row r="9708" ht="28.5" customHeight="1" x14ac:dyDescent="0.15"/>
    <row r="9709" ht="28.5" customHeight="1" x14ac:dyDescent="0.15"/>
    <row r="9710" ht="28.5" customHeight="1" x14ac:dyDescent="0.15"/>
    <row r="9711" ht="28.5" customHeight="1" x14ac:dyDescent="0.15"/>
    <row r="9712" ht="28.5" customHeight="1" x14ac:dyDescent="0.15"/>
    <row r="9713" ht="28.5" customHeight="1" x14ac:dyDescent="0.15"/>
    <row r="9714" ht="28.5" customHeight="1" x14ac:dyDescent="0.15"/>
    <row r="9715" ht="28.5" customHeight="1" x14ac:dyDescent="0.15"/>
    <row r="9716" ht="28.5" customHeight="1" x14ac:dyDescent="0.15"/>
    <row r="9717" ht="28.5" customHeight="1" x14ac:dyDescent="0.15"/>
    <row r="9718" ht="28.5" customHeight="1" x14ac:dyDescent="0.15"/>
    <row r="9719" ht="28.5" customHeight="1" x14ac:dyDescent="0.15"/>
    <row r="9720" ht="28.5" customHeight="1" x14ac:dyDescent="0.15"/>
    <row r="9721" ht="28.5" customHeight="1" x14ac:dyDescent="0.15"/>
    <row r="9722" ht="28.5" customHeight="1" x14ac:dyDescent="0.15"/>
    <row r="9723" ht="28.5" customHeight="1" x14ac:dyDescent="0.15"/>
    <row r="9724" ht="28.5" customHeight="1" x14ac:dyDescent="0.15"/>
    <row r="9725" ht="28.5" customHeight="1" x14ac:dyDescent="0.15"/>
    <row r="9726" ht="28.5" customHeight="1" x14ac:dyDescent="0.15"/>
    <row r="9727" ht="28.5" customHeight="1" x14ac:dyDescent="0.15"/>
    <row r="9728" ht="28.5" customHeight="1" x14ac:dyDescent="0.15"/>
    <row r="9729" ht="28.5" customHeight="1" x14ac:dyDescent="0.15"/>
    <row r="9730" ht="28.5" customHeight="1" x14ac:dyDescent="0.15"/>
    <row r="9731" ht="28.5" customHeight="1" x14ac:dyDescent="0.15"/>
    <row r="9732" ht="28.5" customHeight="1" x14ac:dyDescent="0.15"/>
    <row r="9733" ht="28.5" customHeight="1" x14ac:dyDescent="0.15"/>
    <row r="9734" ht="28.5" customHeight="1" x14ac:dyDescent="0.15"/>
    <row r="9735" ht="28.5" customHeight="1" x14ac:dyDescent="0.15"/>
    <row r="9736" ht="28.5" customHeight="1" x14ac:dyDescent="0.15"/>
    <row r="9737" ht="28.5" customHeight="1" x14ac:dyDescent="0.15"/>
    <row r="9738" ht="28.5" customHeight="1" x14ac:dyDescent="0.15"/>
    <row r="9739" ht="28.5" customHeight="1" x14ac:dyDescent="0.15"/>
    <row r="9740" ht="28.5" customHeight="1" x14ac:dyDescent="0.15"/>
    <row r="9741" ht="28.5" customHeight="1" x14ac:dyDescent="0.15"/>
    <row r="9742" ht="28.5" customHeight="1" x14ac:dyDescent="0.15"/>
    <row r="9743" ht="28.5" customHeight="1" x14ac:dyDescent="0.15"/>
    <row r="9744" ht="28.5" customHeight="1" x14ac:dyDescent="0.15"/>
    <row r="9745" ht="28.5" customHeight="1" x14ac:dyDescent="0.15"/>
    <row r="9746" ht="28.5" customHeight="1" x14ac:dyDescent="0.15"/>
    <row r="9747" ht="28.5" customHeight="1" x14ac:dyDescent="0.15"/>
    <row r="9748" ht="28.5" customHeight="1" x14ac:dyDescent="0.15"/>
    <row r="9749" ht="28.5" customHeight="1" x14ac:dyDescent="0.15"/>
    <row r="9750" ht="28.5" customHeight="1" x14ac:dyDescent="0.15"/>
    <row r="9751" ht="28.5" customHeight="1" x14ac:dyDescent="0.15"/>
    <row r="9752" ht="28.5" customHeight="1" x14ac:dyDescent="0.15"/>
    <row r="9753" ht="28.5" customHeight="1" x14ac:dyDescent="0.15"/>
    <row r="9754" ht="28.5" customHeight="1" x14ac:dyDescent="0.15"/>
    <row r="9755" ht="28.5" customHeight="1" x14ac:dyDescent="0.15"/>
    <row r="9756" ht="28.5" customHeight="1" x14ac:dyDescent="0.15"/>
    <row r="9757" ht="28.5" customHeight="1" x14ac:dyDescent="0.15"/>
    <row r="9758" ht="28.5" customHeight="1" x14ac:dyDescent="0.15"/>
    <row r="9759" ht="28.5" customHeight="1" x14ac:dyDescent="0.15"/>
    <row r="9760" ht="28.5" customHeight="1" x14ac:dyDescent="0.15"/>
    <row r="9761" ht="28.5" customHeight="1" x14ac:dyDescent="0.15"/>
    <row r="9762" ht="28.5" customHeight="1" x14ac:dyDescent="0.15"/>
    <row r="9763" ht="28.5" customHeight="1" x14ac:dyDescent="0.15"/>
    <row r="9764" ht="28.5" customHeight="1" x14ac:dyDescent="0.15"/>
    <row r="9765" ht="28.5" customHeight="1" x14ac:dyDescent="0.15"/>
    <row r="9766" ht="28.5" customHeight="1" x14ac:dyDescent="0.15"/>
    <row r="9767" ht="28.5" customHeight="1" x14ac:dyDescent="0.15"/>
    <row r="9768" ht="28.5" customHeight="1" x14ac:dyDescent="0.15"/>
    <row r="9769" ht="28.5" customHeight="1" x14ac:dyDescent="0.15"/>
    <row r="9770" ht="28.5" customHeight="1" x14ac:dyDescent="0.15"/>
    <row r="9771" ht="28.5" customHeight="1" x14ac:dyDescent="0.15"/>
    <row r="9772" ht="28.5" customHeight="1" x14ac:dyDescent="0.15"/>
    <row r="9773" ht="28.5" customHeight="1" x14ac:dyDescent="0.15"/>
    <row r="9774" ht="28.5" customHeight="1" x14ac:dyDescent="0.15"/>
    <row r="9775" ht="28.5" customHeight="1" x14ac:dyDescent="0.15"/>
    <row r="9776" ht="28.5" customHeight="1" x14ac:dyDescent="0.15"/>
    <row r="9777" ht="28.5" customHeight="1" x14ac:dyDescent="0.15"/>
    <row r="9778" ht="28.5" customHeight="1" x14ac:dyDescent="0.15"/>
    <row r="9779" ht="28.5" customHeight="1" x14ac:dyDescent="0.15"/>
    <row r="9780" ht="28.5" customHeight="1" x14ac:dyDescent="0.15"/>
    <row r="9781" ht="28.5" customHeight="1" x14ac:dyDescent="0.15"/>
    <row r="9782" ht="28.5" customHeight="1" x14ac:dyDescent="0.15"/>
    <row r="9783" ht="28.5" customHeight="1" x14ac:dyDescent="0.15"/>
    <row r="9784" ht="28.5" customHeight="1" x14ac:dyDescent="0.15"/>
    <row r="9785" ht="28.5" customHeight="1" x14ac:dyDescent="0.15"/>
    <row r="9786" ht="28.5" customHeight="1" x14ac:dyDescent="0.15"/>
    <row r="9787" ht="28.5" customHeight="1" x14ac:dyDescent="0.15"/>
    <row r="9788" ht="28.5" customHeight="1" x14ac:dyDescent="0.15"/>
    <row r="9789" ht="28.5" customHeight="1" x14ac:dyDescent="0.15"/>
    <row r="9790" ht="28.5" customHeight="1" x14ac:dyDescent="0.15"/>
    <row r="9791" ht="28.5" customHeight="1" x14ac:dyDescent="0.15"/>
    <row r="9792" ht="28.5" customHeight="1" x14ac:dyDescent="0.15"/>
    <row r="9793" ht="28.5" customHeight="1" x14ac:dyDescent="0.15"/>
    <row r="9794" ht="28.5" customHeight="1" x14ac:dyDescent="0.15"/>
    <row r="9795" ht="28.5" customHeight="1" x14ac:dyDescent="0.15"/>
    <row r="9796" ht="28.5" customHeight="1" x14ac:dyDescent="0.15"/>
    <row r="9797" ht="28.5" customHeight="1" x14ac:dyDescent="0.15"/>
    <row r="9798" ht="28.5" customHeight="1" x14ac:dyDescent="0.15"/>
    <row r="9799" ht="28.5" customHeight="1" x14ac:dyDescent="0.15"/>
    <row r="9800" ht="28.5" customHeight="1" x14ac:dyDescent="0.15"/>
    <row r="9801" ht="28.5" customHeight="1" x14ac:dyDescent="0.15"/>
    <row r="9802" ht="28.5" customHeight="1" x14ac:dyDescent="0.15"/>
    <row r="9803" ht="28.5" customHeight="1" x14ac:dyDescent="0.15"/>
    <row r="9804" ht="28.5" customHeight="1" x14ac:dyDescent="0.15"/>
    <row r="9805" ht="28.5" customHeight="1" x14ac:dyDescent="0.15"/>
    <row r="9806" ht="28.5" customHeight="1" x14ac:dyDescent="0.15"/>
    <row r="9807" ht="28.5" customHeight="1" x14ac:dyDescent="0.15"/>
    <row r="9808" ht="28.5" customHeight="1" x14ac:dyDescent="0.15"/>
    <row r="9809" ht="28.5" customHeight="1" x14ac:dyDescent="0.15"/>
    <row r="9810" ht="28.5" customHeight="1" x14ac:dyDescent="0.15"/>
    <row r="9811" ht="28.5" customHeight="1" x14ac:dyDescent="0.15"/>
    <row r="9812" ht="28.5" customHeight="1" x14ac:dyDescent="0.15"/>
    <row r="9813" ht="28.5" customHeight="1" x14ac:dyDescent="0.15"/>
    <row r="9814" ht="28.5" customHeight="1" x14ac:dyDescent="0.15"/>
    <row r="9815" ht="28.5" customHeight="1" x14ac:dyDescent="0.15"/>
    <row r="9816" ht="28.5" customHeight="1" x14ac:dyDescent="0.15"/>
    <row r="9817" ht="28.5" customHeight="1" x14ac:dyDescent="0.15"/>
    <row r="9818" ht="28.5" customHeight="1" x14ac:dyDescent="0.15"/>
    <row r="9819" ht="28.5" customHeight="1" x14ac:dyDescent="0.15"/>
    <row r="9820" ht="28.5" customHeight="1" x14ac:dyDescent="0.15"/>
    <row r="9821" ht="28.5" customHeight="1" x14ac:dyDescent="0.15"/>
    <row r="9822" ht="28.5" customHeight="1" x14ac:dyDescent="0.15"/>
    <row r="9823" ht="28.5" customHeight="1" x14ac:dyDescent="0.15"/>
    <row r="9824" ht="28.5" customHeight="1" x14ac:dyDescent="0.15"/>
    <row r="9825" ht="28.5" customHeight="1" x14ac:dyDescent="0.15"/>
    <row r="9826" ht="28.5" customHeight="1" x14ac:dyDescent="0.15"/>
    <row r="9827" ht="28.5" customHeight="1" x14ac:dyDescent="0.15"/>
    <row r="9828" ht="28.5" customHeight="1" x14ac:dyDescent="0.15"/>
    <row r="9829" ht="28.5" customHeight="1" x14ac:dyDescent="0.15"/>
    <row r="9830" ht="28.5" customHeight="1" x14ac:dyDescent="0.15"/>
    <row r="9831" ht="28.5" customHeight="1" x14ac:dyDescent="0.15"/>
    <row r="9832" ht="28.5" customHeight="1" x14ac:dyDescent="0.15"/>
    <row r="9833" ht="28.5" customHeight="1" x14ac:dyDescent="0.15"/>
    <row r="9834" ht="28.5" customHeight="1" x14ac:dyDescent="0.15"/>
    <row r="9835" ht="28.5" customHeight="1" x14ac:dyDescent="0.15"/>
    <row r="9836" ht="28.5" customHeight="1" x14ac:dyDescent="0.15"/>
    <row r="9837" ht="28.5" customHeight="1" x14ac:dyDescent="0.15"/>
    <row r="9838" ht="28.5" customHeight="1" x14ac:dyDescent="0.15"/>
    <row r="9839" ht="28.5" customHeight="1" x14ac:dyDescent="0.15"/>
    <row r="9840" ht="28.5" customHeight="1" x14ac:dyDescent="0.15"/>
    <row r="9841" ht="28.5" customHeight="1" x14ac:dyDescent="0.15"/>
    <row r="9842" ht="28.5" customHeight="1" x14ac:dyDescent="0.15"/>
    <row r="9843" ht="28.5" customHeight="1" x14ac:dyDescent="0.15"/>
    <row r="9844" ht="28.5" customHeight="1" x14ac:dyDescent="0.15"/>
    <row r="9845" ht="28.5" customHeight="1" x14ac:dyDescent="0.15"/>
    <row r="9846" ht="28.5" customHeight="1" x14ac:dyDescent="0.15"/>
    <row r="9847" ht="28.5" customHeight="1" x14ac:dyDescent="0.15"/>
    <row r="9848" ht="28.5" customHeight="1" x14ac:dyDescent="0.15"/>
    <row r="9849" ht="28.5" customHeight="1" x14ac:dyDescent="0.15"/>
    <row r="9850" ht="28.5" customHeight="1" x14ac:dyDescent="0.15"/>
    <row r="9851" ht="28.5" customHeight="1" x14ac:dyDescent="0.15"/>
    <row r="9852" ht="28.5" customHeight="1" x14ac:dyDescent="0.15"/>
    <row r="9853" ht="28.5" customHeight="1" x14ac:dyDescent="0.15"/>
    <row r="9854" ht="28.5" customHeight="1" x14ac:dyDescent="0.15"/>
    <row r="9855" ht="28.5" customHeight="1" x14ac:dyDescent="0.15"/>
    <row r="9856" ht="28.5" customHeight="1" x14ac:dyDescent="0.15"/>
    <row r="9857" ht="28.5" customHeight="1" x14ac:dyDescent="0.15"/>
    <row r="9858" ht="28.5" customHeight="1" x14ac:dyDescent="0.15"/>
    <row r="9859" ht="28.5" customHeight="1" x14ac:dyDescent="0.15"/>
    <row r="9860" ht="28.5" customHeight="1" x14ac:dyDescent="0.15"/>
    <row r="9861" ht="28.5" customHeight="1" x14ac:dyDescent="0.15"/>
    <row r="9862" ht="28.5" customHeight="1" x14ac:dyDescent="0.15"/>
    <row r="9863" ht="28.5" customHeight="1" x14ac:dyDescent="0.15"/>
    <row r="9864" ht="28.5" customHeight="1" x14ac:dyDescent="0.15"/>
    <row r="9865" ht="28.5" customHeight="1" x14ac:dyDescent="0.15"/>
    <row r="9866" ht="28.5" customHeight="1" x14ac:dyDescent="0.15"/>
    <row r="9867" ht="28.5" customHeight="1" x14ac:dyDescent="0.15"/>
    <row r="9868" ht="28.5" customHeight="1" x14ac:dyDescent="0.15"/>
    <row r="9869" ht="28.5" customHeight="1" x14ac:dyDescent="0.15"/>
    <row r="9870" ht="28.5" customHeight="1" x14ac:dyDescent="0.15"/>
    <row r="9871" ht="28.5" customHeight="1" x14ac:dyDescent="0.15"/>
    <row r="9872" ht="28.5" customHeight="1" x14ac:dyDescent="0.15"/>
    <row r="9873" ht="28.5" customHeight="1" x14ac:dyDescent="0.15"/>
    <row r="9874" ht="28.5" customHeight="1" x14ac:dyDescent="0.15"/>
    <row r="9875" ht="28.5" customHeight="1" x14ac:dyDescent="0.15"/>
    <row r="9876" ht="28.5" customHeight="1" x14ac:dyDescent="0.15"/>
    <row r="9877" ht="28.5" customHeight="1" x14ac:dyDescent="0.15"/>
    <row r="9878" ht="28.5" customHeight="1" x14ac:dyDescent="0.15"/>
    <row r="9879" ht="28.5" customHeight="1" x14ac:dyDescent="0.15"/>
    <row r="9880" ht="28.5" customHeight="1" x14ac:dyDescent="0.15"/>
    <row r="9881" ht="28.5" customHeight="1" x14ac:dyDescent="0.15"/>
    <row r="9882" ht="28.5" customHeight="1" x14ac:dyDescent="0.15"/>
    <row r="9883" ht="28.5" customHeight="1" x14ac:dyDescent="0.15"/>
    <row r="9884" ht="28.5" customHeight="1" x14ac:dyDescent="0.15"/>
    <row r="9885" ht="28.5" customHeight="1" x14ac:dyDescent="0.15"/>
    <row r="9886" ht="28.5" customHeight="1" x14ac:dyDescent="0.15"/>
    <row r="9887" ht="28.5" customHeight="1" x14ac:dyDescent="0.15"/>
    <row r="9888" ht="28.5" customHeight="1" x14ac:dyDescent="0.15"/>
    <row r="9889" ht="28.5" customHeight="1" x14ac:dyDescent="0.15"/>
    <row r="9890" ht="28.5" customHeight="1" x14ac:dyDescent="0.15"/>
    <row r="9891" ht="28.5" customHeight="1" x14ac:dyDescent="0.15"/>
    <row r="9892" ht="28.5" customHeight="1" x14ac:dyDescent="0.15"/>
    <row r="9893" ht="28.5" customHeight="1" x14ac:dyDescent="0.15"/>
    <row r="9894" ht="28.5" customHeight="1" x14ac:dyDescent="0.15"/>
    <row r="9895" ht="28.5" customHeight="1" x14ac:dyDescent="0.15"/>
    <row r="9896" ht="28.5" customHeight="1" x14ac:dyDescent="0.15"/>
    <row r="9897" ht="28.5" customHeight="1" x14ac:dyDescent="0.15"/>
    <row r="9898" ht="28.5" customHeight="1" x14ac:dyDescent="0.15"/>
    <row r="9899" ht="28.5" customHeight="1" x14ac:dyDescent="0.15"/>
    <row r="9900" ht="28.5" customHeight="1" x14ac:dyDescent="0.15"/>
    <row r="9901" ht="28.5" customHeight="1" x14ac:dyDescent="0.15"/>
    <row r="9902" ht="28.5" customHeight="1" x14ac:dyDescent="0.15"/>
    <row r="9903" ht="28.5" customHeight="1" x14ac:dyDescent="0.15"/>
    <row r="9904" ht="28.5" customHeight="1" x14ac:dyDescent="0.15"/>
    <row r="9905" ht="28.5" customHeight="1" x14ac:dyDescent="0.15"/>
    <row r="9906" ht="28.5" customHeight="1" x14ac:dyDescent="0.15"/>
    <row r="9907" ht="28.5" customHeight="1" x14ac:dyDescent="0.15"/>
    <row r="9908" ht="28.5" customHeight="1" x14ac:dyDescent="0.15"/>
    <row r="9909" ht="28.5" customHeight="1" x14ac:dyDescent="0.15"/>
    <row r="9910" ht="28.5" customHeight="1" x14ac:dyDescent="0.15"/>
    <row r="9911" ht="28.5" customHeight="1" x14ac:dyDescent="0.15"/>
    <row r="9912" ht="28.5" customHeight="1" x14ac:dyDescent="0.15"/>
    <row r="9913" ht="28.5" customHeight="1" x14ac:dyDescent="0.15"/>
    <row r="9914" ht="28.5" customHeight="1" x14ac:dyDescent="0.15"/>
    <row r="9915" ht="28.5" customHeight="1" x14ac:dyDescent="0.15"/>
    <row r="9916" ht="28.5" customHeight="1" x14ac:dyDescent="0.15"/>
    <row r="9917" ht="28.5" customHeight="1" x14ac:dyDescent="0.15"/>
    <row r="9918" ht="28.5" customHeight="1" x14ac:dyDescent="0.15"/>
    <row r="9919" ht="28.5" customHeight="1" x14ac:dyDescent="0.15"/>
    <row r="9920" ht="28.5" customHeight="1" x14ac:dyDescent="0.15"/>
    <row r="9921" ht="28.5" customHeight="1" x14ac:dyDescent="0.15"/>
    <row r="9922" ht="28.5" customHeight="1" x14ac:dyDescent="0.15"/>
    <row r="9923" ht="28.5" customHeight="1" x14ac:dyDescent="0.15"/>
    <row r="9924" ht="28.5" customHeight="1" x14ac:dyDescent="0.15"/>
    <row r="9925" ht="28.5" customHeight="1" x14ac:dyDescent="0.15"/>
    <row r="9926" ht="28.5" customHeight="1" x14ac:dyDescent="0.15"/>
    <row r="9927" ht="28.5" customHeight="1" x14ac:dyDescent="0.15"/>
    <row r="9928" ht="28.5" customHeight="1" x14ac:dyDescent="0.15"/>
    <row r="9929" ht="28.5" customHeight="1" x14ac:dyDescent="0.15"/>
    <row r="9930" ht="28.5" customHeight="1" x14ac:dyDescent="0.15"/>
    <row r="9931" ht="28.5" customHeight="1" x14ac:dyDescent="0.15"/>
    <row r="9932" ht="28.5" customHeight="1" x14ac:dyDescent="0.15"/>
    <row r="9933" ht="28.5" customHeight="1" x14ac:dyDescent="0.15"/>
    <row r="9934" ht="28.5" customHeight="1" x14ac:dyDescent="0.15"/>
    <row r="9935" ht="28.5" customHeight="1" x14ac:dyDescent="0.15"/>
    <row r="9936" ht="28.5" customHeight="1" x14ac:dyDescent="0.15"/>
    <row r="9937" ht="28.5" customHeight="1" x14ac:dyDescent="0.15"/>
    <row r="9938" ht="28.5" customHeight="1" x14ac:dyDescent="0.15"/>
    <row r="9939" ht="28.5" customHeight="1" x14ac:dyDescent="0.15"/>
    <row r="9940" ht="28.5" customHeight="1" x14ac:dyDescent="0.15"/>
    <row r="9941" ht="28.5" customHeight="1" x14ac:dyDescent="0.15"/>
    <row r="9942" ht="28.5" customHeight="1" x14ac:dyDescent="0.15"/>
    <row r="9943" ht="28.5" customHeight="1" x14ac:dyDescent="0.15"/>
    <row r="9944" ht="28.5" customHeight="1" x14ac:dyDescent="0.15"/>
    <row r="9945" ht="28.5" customHeight="1" x14ac:dyDescent="0.15"/>
    <row r="9946" ht="28.5" customHeight="1" x14ac:dyDescent="0.15"/>
    <row r="9947" ht="28.5" customHeight="1" x14ac:dyDescent="0.15"/>
    <row r="9948" ht="28.5" customHeight="1" x14ac:dyDescent="0.15"/>
    <row r="9949" ht="28.5" customHeight="1" x14ac:dyDescent="0.15"/>
    <row r="9950" ht="28.5" customHeight="1" x14ac:dyDescent="0.15"/>
    <row r="9951" ht="28.5" customHeight="1" x14ac:dyDescent="0.15"/>
    <row r="9952" ht="28.5" customHeight="1" x14ac:dyDescent="0.15"/>
    <row r="9953" ht="28.5" customHeight="1" x14ac:dyDescent="0.15"/>
    <row r="9954" ht="28.5" customHeight="1" x14ac:dyDescent="0.15"/>
    <row r="9955" ht="28.5" customHeight="1" x14ac:dyDescent="0.15"/>
    <row r="9956" ht="28.5" customHeight="1" x14ac:dyDescent="0.15"/>
    <row r="9957" ht="28.5" customHeight="1" x14ac:dyDescent="0.15"/>
    <row r="9958" ht="28.5" customHeight="1" x14ac:dyDescent="0.15"/>
    <row r="9959" ht="28.5" customHeight="1" x14ac:dyDescent="0.15"/>
    <row r="9960" ht="28.5" customHeight="1" x14ac:dyDescent="0.15"/>
    <row r="9961" ht="28.5" customHeight="1" x14ac:dyDescent="0.15"/>
    <row r="9962" ht="28.5" customHeight="1" x14ac:dyDescent="0.15"/>
    <row r="9963" ht="28.5" customHeight="1" x14ac:dyDescent="0.15"/>
    <row r="9964" ht="28.5" customHeight="1" x14ac:dyDescent="0.15"/>
    <row r="9965" ht="28.5" customHeight="1" x14ac:dyDescent="0.15"/>
    <row r="9966" ht="28.5" customHeight="1" x14ac:dyDescent="0.15"/>
    <row r="9967" ht="28.5" customHeight="1" x14ac:dyDescent="0.15"/>
    <row r="9968" ht="28.5" customHeight="1" x14ac:dyDescent="0.15"/>
    <row r="9969" ht="28.5" customHeight="1" x14ac:dyDescent="0.15"/>
    <row r="9970" ht="28.5" customHeight="1" x14ac:dyDescent="0.15"/>
    <row r="9971" ht="28.5" customHeight="1" x14ac:dyDescent="0.15"/>
    <row r="9972" ht="28.5" customHeight="1" x14ac:dyDescent="0.15"/>
    <row r="9973" ht="28.5" customHeight="1" x14ac:dyDescent="0.15"/>
    <row r="9974" ht="28.5" customHeight="1" x14ac:dyDescent="0.15"/>
    <row r="9975" ht="28.5" customHeight="1" x14ac:dyDescent="0.15"/>
    <row r="9976" ht="28.5" customHeight="1" x14ac:dyDescent="0.15"/>
    <row r="9977" ht="28.5" customHeight="1" x14ac:dyDescent="0.15"/>
    <row r="9978" ht="28.5" customHeight="1" x14ac:dyDescent="0.15"/>
    <row r="9979" ht="28.5" customHeight="1" x14ac:dyDescent="0.15"/>
    <row r="9980" ht="28.5" customHeight="1" x14ac:dyDescent="0.15"/>
    <row r="9981" ht="28.5" customHeight="1" x14ac:dyDescent="0.15"/>
    <row r="9982" ht="28.5" customHeight="1" x14ac:dyDescent="0.15"/>
    <row r="9983" ht="28.5" customHeight="1" x14ac:dyDescent="0.15"/>
    <row r="9984" ht="28.5" customHeight="1" x14ac:dyDescent="0.15"/>
    <row r="9985" ht="28.5" customHeight="1" x14ac:dyDescent="0.15"/>
    <row r="9986" ht="28.5" customHeight="1" x14ac:dyDescent="0.15"/>
    <row r="9987" ht="28.5" customHeight="1" x14ac:dyDescent="0.15"/>
    <row r="9988" ht="28.5" customHeight="1" x14ac:dyDescent="0.15"/>
    <row r="9989" ht="28.5" customHeight="1" x14ac:dyDescent="0.15"/>
    <row r="9990" ht="28.5" customHeight="1" x14ac:dyDescent="0.15"/>
    <row r="9991" ht="28.5" customHeight="1" x14ac:dyDescent="0.15"/>
    <row r="9992" ht="28.5" customHeight="1" x14ac:dyDescent="0.15"/>
    <row r="9993" ht="28.5" customHeight="1" x14ac:dyDescent="0.15"/>
    <row r="9994" ht="28.5" customHeight="1" x14ac:dyDescent="0.15"/>
    <row r="9995" ht="28.5" customHeight="1" x14ac:dyDescent="0.15"/>
    <row r="9996" ht="28.5" customHeight="1" x14ac:dyDescent="0.15"/>
    <row r="9997" ht="28.5" customHeight="1" x14ac:dyDescent="0.15"/>
    <row r="9998" ht="28.5" customHeight="1" x14ac:dyDescent="0.15"/>
    <row r="9999" ht="28.5" customHeight="1" x14ac:dyDescent="0.15"/>
    <row r="10000" ht="28.5" customHeight="1" x14ac:dyDescent="0.15"/>
    <row r="10001" ht="28.5" customHeight="1" x14ac:dyDescent="0.15"/>
    <row r="10002" ht="28.5" customHeight="1" x14ac:dyDescent="0.15"/>
    <row r="10003" ht="28.5" customHeight="1" x14ac:dyDescent="0.15"/>
    <row r="10004" ht="28.5" customHeight="1" x14ac:dyDescent="0.15"/>
    <row r="10005" ht="28.5" customHeight="1" x14ac:dyDescent="0.15"/>
    <row r="10006" ht="28.5" customHeight="1" x14ac:dyDescent="0.15"/>
    <row r="10007" ht="28.5" customHeight="1" x14ac:dyDescent="0.15"/>
    <row r="10008" ht="28.5" customHeight="1" x14ac:dyDescent="0.15"/>
    <row r="10009" ht="28.5" customHeight="1" x14ac:dyDescent="0.15"/>
    <row r="10010" ht="28.5" customHeight="1" x14ac:dyDescent="0.15"/>
    <row r="10011" ht="28.5" customHeight="1" x14ac:dyDescent="0.15"/>
    <row r="10012" ht="28.5" customHeight="1" x14ac:dyDescent="0.15"/>
    <row r="10013" ht="28.5" customHeight="1" x14ac:dyDescent="0.15"/>
    <row r="10014" ht="28.5" customHeight="1" x14ac:dyDescent="0.15"/>
    <row r="10015" ht="28.5" customHeight="1" x14ac:dyDescent="0.15"/>
    <row r="10016" ht="28.5" customHeight="1" x14ac:dyDescent="0.15"/>
    <row r="10017" ht="28.5" customHeight="1" x14ac:dyDescent="0.15"/>
    <row r="10018" ht="28.5" customHeight="1" x14ac:dyDescent="0.15"/>
    <row r="10019" ht="28.5" customHeight="1" x14ac:dyDescent="0.15"/>
    <row r="10020" ht="28.5" customHeight="1" x14ac:dyDescent="0.15"/>
    <row r="10021" ht="28.5" customHeight="1" x14ac:dyDescent="0.15"/>
    <row r="10022" ht="28.5" customHeight="1" x14ac:dyDescent="0.15"/>
    <row r="10023" ht="28.5" customHeight="1" x14ac:dyDescent="0.15"/>
    <row r="10024" ht="28.5" customHeight="1" x14ac:dyDescent="0.15"/>
    <row r="10025" ht="28.5" customHeight="1" x14ac:dyDescent="0.15"/>
    <row r="10026" ht="28.5" customHeight="1" x14ac:dyDescent="0.15"/>
    <row r="10027" ht="28.5" customHeight="1" x14ac:dyDescent="0.15"/>
    <row r="10028" ht="28.5" customHeight="1" x14ac:dyDescent="0.15"/>
    <row r="10029" ht="28.5" customHeight="1" x14ac:dyDescent="0.15"/>
    <row r="10030" ht="28.5" customHeight="1" x14ac:dyDescent="0.15"/>
    <row r="10031" ht="28.5" customHeight="1" x14ac:dyDescent="0.15"/>
    <row r="10032" ht="28.5" customHeight="1" x14ac:dyDescent="0.15"/>
    <row r="10033" ht="28.5" customHeight="1" x14ac:dyDescent="0.15"/>
    <row r="10034" ht="28.5" customHeight="1" x14ac:dyDescent="0.15"/>
    <row r="10035" ht="28.5" customHeight="1" x14ac:dyDescent="0.15"/>
    <row r="10036" ht="28.5" customHeight="1" x14ac:dyDescent="0.15"/>
    <row r="10037" ht="28.5" customHeight="1" x14ac:dyDescent="0.15"/>
    <row r="10038" ht="28.5" customHeight="1" x14ac:dyDescent="0.15"/>
    <row r="10039" ht="28.5" customHeight="1" x14ac:dyDescent="0.15"/>
    <row r="10040" ht="28.5" customHeight="1" x14ac:dyDescent="0.15"/>
    <row r="10041" ht="28.5" customHeight="1" x14ac:dyDescent="0.15"/>
    <row r="10042" ht="28.5" customHeight="1" x14ac:dyDescent="0.15"/>
    <row r="10043" ht="28.5" customHeight="1" x14ac:dyDescent="0.15"/>
    <row r="10044" ht="28.5" customHeight="1" x14ac:dyDescent="0.15"/>
    <row r="10045" ht="28.5" customHeight="1" x14ac:dyDescent="0.15"/>
    <row r="10046" ht="28.5" customHeight="1" x14ac:dyDescent="0.15"/>
    <row r="10047" ht="28.5" customHeight="1" x14ac:dyDescent="0.15"/>
    <row r="10048" ht="28.5" customHeight="1" x14ac:dyDescent="0.15"/>
    <row r="10049" ht="28.5" customHeight="1" x14ac:dyDescent="0.15"/>
    <row r="10050" ht="28.5" customHeight="1" x14ac:dyDescent="0.15"/>
    <row r="10051" ht="28.5" customHeight="1" x14ac:dyDescent="0.15"/>
    <row r="10052" ht="28.5" customHeight="1" x14ac:dyDescent="0.15"/>
    <row r="10053" ht="28.5" customHeight="1" x14ac:dyDescent="0.15"/>
    <row r="10054" ht="28.5" customHeight="1" x14ac:dyDescent="0.15"/>
    <row r="10055" ht="28.5" customHeight="1" x14ac:dyDescent="0.15"/>
    <row r="10056" ht="28.5" customHeight="1" x14ac:dyDescent="0.15"/>
    <row r="10057" ht="28.5" customHeight="1" x14ac:dyDescent="0.15"/>
    <row r="10058" ht="28.5" customHeight="1" x14ac:dyDescent="0.15"/>
    <row r="10059" ht="28.5" customHeight="1" x14ac:dyDescent="0.15"/>
    <row r="10060" ht="28.5" customHeight="1" x14ac:dyDescent="0.15"/>
    <row r="10061" ht="28.5" customHeight="1" x14ac:dyDescent="0.15"/>
    <row r="10062" ht="28.5" customHeight="1" x14ac:dyDescent="0.15"/>
    <row r="10063" ht="28.5" customHeight="1" x14ac:dyDescent="0.15"/>
    <row r="10064" ht="28.5" customHeight="1" x14ac:dyDescent="0.15"/>
    <row r="10065" ht="28.5" customHeight="1" x14ac:dyDescent="0.15"/>
    <row r="10066" ht="28.5" customHeight="1" x14ac:dyDescent="0.15"/>
    <row r="10067" ht="28.5" customHeight="1" x14ac:dyDescent="0.15"/>
    <row r="10068" ht="28.5" customHeight="1" x14ac:dyDescent="0.15"/>
    <row r="10069" ht="28.5" customHeight="1" x14ac:dyDescent="0.15"/>
    <row r="10070" ht="28.5" customHeight="1" x14ac:dyDescent="0.15"/>
    <row r="10071" ht="28.5" customHeight="1" x14ac:dyDescent="0.15"/>
    <row r="10072" ht="28.5" customHeight="1" x14ac:dyDescent="0.15"/>
    <row r="10073" ht="28.5" customHeight="1" x14ac:dyDescent="0.15"/>
    <row r="10074" ht="28.5" customHeight="1" x14ac:dyDescent="0.15"/>
    <row r="10075" ht="28.5" customHeight="1" x14ac:dyDescent="0.15"/>
    <row r="10076" ht="28.5" customHeight="1" x14ac:dyDescent="0.15"/>
    <row r="10077" ht="28.5" customHeight="1" x14ac:dyDescent="0.15"/>
    <row r="10078" ht="28.5" customHeight="1" x14ac:dyDescent="0.15"/>
    <row r="10079" ht="28.5" customHeight="1" x14ac:dyDescent="0.15"/>
    <row r="10080" ht="28.5" customHeight="1" x14ac:dyDescent="0.15"/>
    <row r="10081" ht="28.5" customHeight="1" x14ac:dyDescent="0.15"/>
    <row r="10082" ht="28.5" customHeight="1" x14ac:dyDescent="0.15"/>
    <row r="10083" ht="28.5" customHeight="1" x14ac:dyDescent="0.15"/>
    <row r="10084" ht="28.5" customHeight="1" x14ac:dyDescent="0.15"/>
    <row r="10085" ht="28.5" customHeight="1" x14ac:dyDescent="0.15"/>
    <row r="10086" ht="28.5" customHeight="1" x14ac:dyDescent="0.15"/>
    <row r="10087" ht="28.5" customHeight="1" x14ac:dyDescent="0.15"/>
    <row r="10088" ht="28.5" customHeight="1" x14ac:dyDescent="0.15"/>
    <row r="10089" ht="28.5" customHeight="1" x14ac:dyDescent="0.15"/>
    <row r="10090" ht="28.5" customHeight="1" x14ac:dyDescent="0.15"/>
    <row r="10091" ht="28.5" customHeight="1" x14ac:dyDescent="0.15"/>
    <row r="10092" ht="28.5" customHeight="1" x14ac:dyDescent="0.15"/>
    <row r="10093" ht="28.5" customHeight="1" x14ac:dyDescent="0.15"/>
    <row r="10094" ht="28.5" customHeight="1" x14ac:dyDescent="0.15"/>
    <row r="10095" ht="28.5" customHeight="1" x14ac:dyDescent="0.15"/>
    <row r="10096" ht="28.5" customHeight="1" x14ac:dyDescent="0.15"/>
    <row r="10097" ht="28.5" customHeight="1" x14ac:dyDescent="0.15"/>
    <row r="10098" ht="28.5" customHeight="1" x14ac:dyDescent="0.15"/>
    <row r="10099" ht="28.5" customHeight="1" x14ac:dyDescent="0.15"/>
    <row r="10100" ht="28.5" customHeight="1" x14ac:dyDescent="0.15"/>
    <row r="10101" ht="28.5" customHeight="1" x14ac:dyDescent="0.15"/>
    <row r="10102" ht="28.5" customHeight="1" x14ac:dyDescent="0.15"/>
    <row r="10103" ht="28.5" customHeight="1" x14ac:dyDescent="0.15"/>
    <row r="10104" ht="28.5" customHeight="1" x14ac:dyDescent="0.15"/>
    <row r="10105" ht="28.5" customHeight="1" x14ac:dyDescent="0.15"/>
    <row r="10106" ht="28.5" customHeight="1" x14ac:dyDescent="0.15"/>
    <row r="10107" ht="28.5" customHeight="1" x14ac:dyDescent="0.15"/>
    <row r="10108" ht="28.5" customHeight="1" x14ac:dyDescent="0.15"/>
    <row r="10109" ht="28.5" customHeight="1" x14ac:dyDescent="0.15"/>
    <row r="10110" ht="28.5" customHeight="1" x14ac:dyDescent="0.15"/>
    <row r="10111" ht="28.5" customHeight="1" x14ac:dyDescent="0.15"/>
    <row r="10112" ht="28.5" customHeight="1" x14ac:dyDescent="0.15"/>
    <row r="10113" ht="28.5" customHeight="1" x14ac:dyDescent="0.15"/>
    <row r="10114" ht="28.5" customHeight="1" x14ac:dyDescent="0.15"/>
    <row r="10115" ht="28.5" customHeight="1" x14ac:dyDescent="0.15"/>
    <row r="10116" ht="28.5" customHeight="1" x14ac:dyDescent="0.15"/>
    <row r="10117" ht="28.5" customHeight="1" x14ac:dyDescent="0.15"/>
    <row r="10118" ht="28.5" customHeight="1" x14ac:dyDescent="0.15"/>
    <row r="10119" ht="28.5" customHeight="1" x14ac:dyDescent="0.15"/>
    <row r="10120" ht="28.5" customHeight="1" x14ac:dyDescent="0.15"/>
    <row r="10121" ht="28.5" customHeight="1" x14ac:dyDescent="0.15"/>
    <row r="10122" ht="28.5" customHeight="1" x14ac:dyDescent="0.15"/>
    <row r="10123" ht="28.5" customHeight="1" x14ac:dyDescent="0.15"/>
    <row r="10124" ht="28.5" customHeight="1" x14ac:dyDescent="0.15"/>
    <row r="10125" ht="28.5" customHeight="1" x14ac:dyDescent="0.15"/>
    <row r="10126" ht="28.5" customHeight="1" x14ac:dyDescent="0.15"/>
    <row r="10127" ht="28.5" customHeight="1" x14ac:dyDescent="0.15"/>
    <row r="10128" ht="28.5" customHeight="1" x14ac:dyDescent="0.15"/>
    <row r="10129" ht="28.5" customHeight="1" x14ac:dyDescent="0.15"/>
    <row r="10130" ht="28.5" customHeight="1" x14ac:dyDescent="0.15"/>
    <row r="10131" ht="28.5" customHeight="1" x14ac:dyDescent="0.15"/>
    <row r="10132" ht="28.5" customHeight="1" x14ac:dyDescent="0.15"/>
    <row r="10133" ht="28.5" customHeight="1" x14ac:dyDescent="0.15"/>
    <row r="10134" ht="28.5" customHeight="1" x14ac:dyDescent="0.15"/>
    <row r="10135" ht="28.5" customHeight="1" x14ac:dyDescent="0.15"/>
    <row r="10136" ht="28.5" customHeight="1" x14ac:dyDescent="0.15"/>
    <row r="10137" ht="28.5" customHeight="1" x14ac:dyDescent="0.15"/>
    <row r="10138" ht="28.5" customHeight="1" x14ac:dyDescent="0.15"/>
    <row r="10139" ht="28.5" customHeight="1" x14ac:dyDescent="0.15"/>
    <row r="10140" ht="28.5" customHeight="1" x14ac:dyDescent="0.15"/>
    <row r="10141" ht="28.5" customHeight="1" x14ac:dyDescent="0.15"/>
    <row r="10142" ht="28.5" customHeight="1" x14ac:dyDescent="0.15"/>
    <row r="10143" ht="28.5" customHeight="1" x14ac:dyDescent="0.15"/>
    <row r="10144" ht="28.5" customHeight="1" x14ac:dyDescent="0.15"/>
    <row r="10145" ht="28.5" customHeight="1" x14ac:dyDescent="0.15"/>
    <row r="10146" ht="28.5" customHeight="1" x14ac:dyDescent="0.15"/>
    <row r="10147" ht="28.5" customHeight="1" x14ac:dyDescent="0.15"/>
    <row r="10148" ht="28.5" customHeight="1" x14ac:dyDescent="0.15"/>
    <row r="10149" ht="28.5" customHeight="1" x14ac:dyDescent="0.15"/>
    <row r="10150" ht="28.5" customHeight="1" x14ac:dyDescent="0.15"/>
    <row r="10151" ht="28.5" customHeight="1" x14ac:dyDescent="0.15"/>
    <row r="10152" ht="28.5" customHeight="1" x14ac:dyDescent="0.15"/>
    <row r="10153" ht="28.5" customHeight="1" x14ac:dyDescent="0.15"/>
    <row r="10154" ht="28.5" customHeight="1" x14ac:dyDescent="0.15"/>
    <row r="10155" ht="28.5" customHeight="1" x14ac:dyDescent="0.15"/>
    <row r="10156" ht="28.5" customHeight="1" x14ac:dyDescent="0.15"/>
    <row r="10157" ht="28.5" customHeight="1" x14ac:dyDescent="0.15"/>
    <row r="10158" ht="28.5" customHeight="1" x14ac:dyDescent="0.15"/>
    <row r="10159" ht="28.5" customHeight="1" x14ac:dyDescent="0.15"/>
    <row r="10160" ht="28.5" customHeight="1" x14ac:dyDescent="0.15"/>
    <row r="10161" ht="28.5" customHeight="1" x14ac:dyDescent="0.15"/>
    <row r="10162" ht="28.5" customHeight="1" x14ac:dyDescent="0.15"/>
    <row r="10163" ht="28.5" customHeight="1" x14ac:dyDescent="0.15"/>
    <row r="10164" ht="28.5" customHeight="1" x14ac:dyDescent="0.15"/>
    <row r="10165" ht="28.5" customHeight="1" x14ac:dyDescent="0.15"/>
    <row r="10166" ht="28.5" customHeight="1" x14ac:dyDescent="0.15"/>
    <row r="10167" ht="28.5" customHeight="1" x14ac:dyDescent="0.15"/>
    <row r="10168" ht="28.5" customHeight="1" x14ac:dyDescent="0.15"/>
    <row r="10169" ht="28.5" customHeight="1" x14ac:dyDescent="0.15"/>
    <row r="10170" ht="28.5" customHeight="1" x14ac:dyDescent="0.15"/>
    <row r="10171" ht="28.5" customHeight="1" x14ac:dyDescent="0.15"/>
    <row r="10172" ht="28.5" customHeight="1" x14ac:dyDescent="0.15"/>
    <row r="10173" ht="28.5" customHeight="1" x14ac:dyDescent="0.15"/>
    <row r="10174" ht="28.5" customHeight="1" x14ac:dyDescent="0.15"/>
    <row r="10175" ht="28.5" customHeight="1" x14ac:dyDescent="0.15"/>
    <row r="10176" ht="28.5" customHeight="1" x14ac:dyDescent="0.15"/>
    <row r="10177" ht="28.5" customHeight="1" x14ac:dyDescent="0.15"/>
    <row r="10178" ht="28.5" customHeight="1" x14ac:dyDescent="0.15"/>
    <row r="10179" ht="28.5" customHeight="1" x14ac:dyDescent="0.15"/>
    <row r="10180" ht="28.5" customHeight="1" x14ac:dyDescent="0.15"/>
    <row r="10181" ht="28.5" customHeight="1" x14ac:dyDescent="0.15"/>
    <row r="10182" ht="28.5" customHeight="1" x14ac:dyDescent="0.15"/>
    <row r="10183" ht="28.5" customHeight="1" x14ac:dyDescent="0.15"/>
    <row r="10184" ht="28.5" customHeight="1" x14ac:dyDescent="0.15"/>
    <row r="10185" ht="28.5" customHeight="1" x14ac:dyDescent="0.15"/>
    <row r="10186" ht="28.5" customHeight="1" x14ac:dyDescent="0.15"/>
    <row r="10187" ht="28.5" customHeight="1" x14ac:dyDescent="0.15"/>
    <row r="10188" ht="28.5" customHeight="1" x14ac:dyDescent="0.15"/>
    <row r="10189" ht="28.5" customHeight="1" x14ac:dyDescent="0.15"/>
    <row r="10190" ht="28.5" customHeight="1" x14ac:dyDescent="0.15"/>
    <row r="10191" ht="28.5" customHeight="1" x14ac:dyDescent="0.15"/>
    <row r="10192" ht="28.5" customHeight="1" x14ac:dyDescent="0.15"/>
    <row r="10193" ht="28.5" customHeight="1" x14ac:dyDescent="0.15"/>
    <row r="10194" ht="28.5" customHeight="1" x14ac:dyDescent="0.15"/>
    <row r="10195" ht="28.5" customHeight="1" x14ac:dyDescent="0.15"/>
    <row r="10196" ht="28.5" customHeight="1" x14ac:dyDescent="0.15"/>
    <row r="10197" ht="28.5" customHeight="1" x14ac:dyDescent="0.15"/>
    <row r="10198" ht="28.5" customHeight="1" x14ac:dyDescent="0.15"/>
    <row r="10199" ht="28.5" customHeight="1" x14ac:dyDescent="0.15"/>
    <row r="10200" ht="28.5" customHeight="1" x14ac:dyDescent="0.15"/>
    <row r="10201" ht="28.5" customHeight="1" x14ac:dyDescent="0.15"/>
    <row r="10202" ht="28.5" customHeight="1" x14ac:dyDescent="0.15"/>
    <row r="10203" ht="28.5" customHeight="1" x14ac:dyDescent="0.15"/>
    <row r="10204" ht="28.5" customHeight="1" x14ac:dyDescent="0.15"/>
    <row r="10205" ht="28.5" customHeight="1" x14ac:dyDescent="0.15"/>
    <row r="10206" ht="28.5" customHeight="1" x14ac:dyDescent="0.15"/>
    <row r="10207" ht="28.5" customHeight="1" x14ac:dyDescent="0.15"/>
    <row r="10208" ht="28.5" customHeight="1" x14ac:dyDescent="0.15"/>
    <row r="10209" ht="28.5" customHeight="1" x14ac:dyDescent="0.15"/>
    <row r="10210" ht="28.5" customHeight="1" x14ac:dyDescent="0.15"/>
    <row r="10211" ht="28.5" customHeight="1" x14ac:dyDescent="0.15"/>
    <row r="10212" ht="28.5" customHeight="1" x14ac:dyDescent="0.15"/>
    <row r="10213" ht="28.5" customHeight="1" x14ac:dyDescent="0.15"/>
    <row r="10214" ht="28.5" customHeight="1" x14ac:dyDescent="0.15"/>
    <row r="10215" ht="28.5" customHeight="1" x14ac:dyDescent="0.15"/>
    <row r="10216" ht="28.5" customHeight="1" x14ac:dyDescent="0.15"/>
    <row r="10217" ht="28.5" customHeight="1" x14ac:dyDescent="0.15"/>
    <row r="10218" ht="28.5" customHeight="1" x14ac:dyDescent="0.15"/>
    <row r="10219" ht="28.5" customHeight="1" x14ac:dyDescent="0.15"/>
    <row r="10220" ht="28.5" customHeight="1" x14ac:dyDescent="0.15"/>
    <row r="10221" ht="28.5" customHeight="1" x14ac:dyDescent="0.15"/>
    <row r="10222" ht="28.5" customHeight="1" x14ac:dyDescent="0.15"/>
    <row r="10223" ht="28.5" customHeight="1" x14ac:dyDescent="0.15"/>
    <row r="10224" ht="28.5" customHeight="1" x14ac:dyDescent="0.15"/>
    <row r="10225" ht="28.5" customHeight="1" x14ac:dyDescent="0.15"/>
    <row r="10226" ht="28.5" customHeight="1" x14ac:dyDescent="0.15"/>
    <row r="10227" ht="28.5" customHeight="1" x14ac:dyDescent="0.15"/>
    <row r="10228" ht="28.5" customHeight="1" x14ac:dyDescent="0.15"/>
    <row r="10229" ht="28.5" customHeight="1" x14ac:dyDescent="0.15"/>
    <row r="10230" ht="28.5" customHeight="1" x14ac:dyDescent="0.15"/>
    <row r="10231" ht="28.5" customHeight="1" x14ac:dyDescent="0.15"/>
    <row r="10232" ht="28.5" customHeight="1" x14ac:dyDescent="0.15"/>
    <row r="10233" ht="28.5" customHeight="1" x14ac:dyDescent="0.15"/>
    <row r="10234" ht="28.5" customHeight="1" x14ac:dyDescent="0.15"/>
    <row r="10235" ht="28.5" customHeight="1" x14ac:dyDescent="0.15"/>
    <row r="10236" ht="28.5" customHeight="1" x14ac:dyDescent="0.15"/>
    <row r="10237" ht="28.5" customHeight="1" x14ac:dyDescent="0.15"/>
    <row r="10238" ht="28.5" customHeight="1" x14ac:dyDescent="0.15"/>
    <row r="10239" ht="28.5" customHeight="1" x14ac:dyDescent="0.15"/>
    <row r="10240" ht="28.5" customHeight="1" x14ac:dyDescent="0.15"/>
    <row r="10241" ht="28.5" customHeight="1" x14ac:dyDescent="0.15"/>
    <row r="10242" ht="28.5" customHeight="1" x14ac:dyDescent="0.15"/>
    <row r="10243" ht="28.5" customHeight="1" x14ac:dyDescent="0.15"/>
    <row r="10244" ht="28.5" customHeight="1" x14ac:dyDescent="0.15"/>
    <row r="10245" ht="28.5" customHeight="1" x14ac:dyDescent="0.15"/>
    <row r="10246" ht="28.5" customHeight="1" x14ac:dyDescent="0.15"/>
    <row r="10247" ht="28.5" customHeight="1" x14ac:dyDescent="0.15"/>
    <row r="10248" ht="28.5" customHeight="1" x14ac:dyDescent="0.15"/>
    <row r="10249" ht="28.5" customHeight="1" x14ac:dyDescent="0.15"/>
    <row r="10250" ht="28.5" customHeight="1" x14ac:dyDescent="0.15"/>
    <row r="10251" ht="28.5" customHeight="1" x14ac:dyDescent="0.15"/>
    <row r="10252" ht="28.5" customHeight="1" x14ac:dyDescent="0.15"/>
    <row r="10253" ht="28.5" customHeight="1" x14ac:dyDescent="0.15"/>
    <row r="10254" ht="28.5" customHeight="1" x14ac:dyDescent="0.15"/>
    <row r="10255" ht="28.5" customHeight="1" x14ac:dyDescent="0.15"/>
    <row r="10256" ht="28.5" customHeight="1" x14ac:dyDescent="0.15"/>
    <row r="10257" ht="28.5" customHeight="1" x14ac:dyDescent="0.15"/>
    <row r="10258" ht="28.5" customHeight="1" x14ac:dyDescent="0.15"/>
    <row r="10259" ht="28.5" customHeight="1" x14ac:dyDescent="0.15"/>
    <row r="10260" ht="28.5" customHeight="1" x14ac:dyDescent="0.15"/>
    <row r="10261" ht="28.5" customHeight="1" x14ac:dyDescent="0.15"/>
    <row r="10262" ht="28.5" customHeight="1" x14ac:dyDescent="0.15"/>
    <row r="10263" ht="28.5" customHeight="1" x14ac:dyDescent="0.15"/>
    <row r="10264" ht="28.5" customHeight="1" x14ac:dyDescent="0.15"/>
    <row r="10265" ht="28.5" customHeight="1" x14ac:dyDescent="0.15"/>
    <row r="10266" ht="28.5" customHeight="1" x14ac:dyDescent="0.15"/>
    <row r="10267" ht="28.5" customHeight="1" x14ac:dyDescent="0.15"/>
    <row r="10268" ht="28.5" customHeight="1" x14ac:dyDescent="0.15"/>
    <row r="10269" ht="28.5" customHeight="1" x14ac:dyDescent="0.15"/>
    <row r="10270" ht="28.5" customHeight="1" x14ac:dyDescent="0.15"/>
    <row r="10271" ht="28.5" customHeight="1" x14ac:dyDescent="0.15"/>
    <row r="10272" ht="28.5" customHeight="1" x14ac:dyDescent="0.15"/>
    <row r="10273" ht="28.5" customHeight="1" x14ac:dyDescent="0.15"/>
    <row r="10274" ht="28.5" customHeight="1" x14ac:dyDescent="0.15"/>
    <row r="10275" ht="28.5" customHeight="1" x14ac:dyDescent="0.15"/>
    <row r="10276" ht="28.5" customHeight="1" x14ac:dyDescent="0.15"/>
    <row r="10277" ht="28.5" customHeight="1" x14ac:dyDescent="0.15"/>
    <row r="10278" ht="28.5" customHeight="1" x14ac:dyDescent="0.15"/>
    <row r="10279" ht="28.5" customHeight="1" x14ac:dyDescent="0.15"/>
    <row r="10280" ht="28.5" customHeight="1" x14ac:dyDescent="0.15"/>
    <row r="10281" ht="28.5" customHeight="1" x14ac:dyDescent="0.15"/>
    <row r="10282" ht="28.5" customHeight="1" x14ac:dyDescent="0.15"/>
    <row r="10283" ht="28.5" customHeight="1" x14ac:dyDescent="0.15"/>
    <row r="10284" ht="28.5" customHeight="1" x14ac:dyDescent="0.15"/>
    <row r="10285" ht="28.5" customHeight="1" x14ac:dyDescent="0.15"/>
    <row r="10286" ht="28.5" customHeight="1" x14ac:dyDescent="0.15"/>
    <row r="10287" ht="28.5" customHeight="1" x14ac:dyDescent="0.15"/>
    <row r="10288" ht="28.5" customHeight="1" x14ac:dyDescent="0.15"/>
    <row r="10289" ht="28.5" customHeight="1" x14ac:dyDescent="0.15"/>
    <row r="10290" ht="28.5" customHeight="1" x14ac:dyDescent="0.15"/>
    <row r="10291" ht="28.5" customHeight="1" x14ac:dyDescent="0.15"/>
    <row r="10292" ht="28.5" customHeight="1" x14ac:dyDescent="0.15"/>
    <row r="10293" ht="28.5" customHeight="1" x14ac:dyDescent="0.15"/>
    <row r="10294" ht="28.5" customHeight="1" x14ac:dyDescent="0.15"/>
    <row r="10295" ht="28.5" customHeight="1" x14ac:dyDescent="0.15"/>
    <row r="10296" ht="28.5" customHeight="1" x14ac:dyDescent="0.15"/>
    <row r="10297" ht="28.5" customHeight="1" x14ac:dyDescent="0.15"/>
    <row r="10298" ht="28.5" customHeight="1" x14ac:dyDescent="0.15"/>
    <row r="10299" ht="28.5" customHeight="1" x14ac:dyDescent="0.15"/>
    <row r="10300" ht="28.5" customHeight="1" x14ac:dyDescent="0.15"/>
    <row r="10301" ht="28.5" customHeight="1" x14ac:dyDescent="0.15"/>
    <row r="10302" ht="28.5" customHeight="1" x14ac:dyDescent="0.15"/>
    <row r="10303" ht="28.5" customHeight="1" x14ac:dyDescent="0.15"/>
    <row r="10304" ht="28.5" customHeight="1" x14ac:dyDescent="0.15"/>
    <row r="10305" ht="28.5" customHeight="1" x14ac:dyDescent="0.15"/>
    <row r="10306" ht="28.5" customHeight="1" x14ac:dyDescent="0.15"/>
    <row r="10307" ht="28.5" customHeight="1" x14ac:dyDescent="0.15"/>
    <row r="10308" ht="28.5" customHeight="1" x14ac:dyDescent="0.15"/>
    <row r="10309" ht="28.5" customHeight="1" x14ac:dyDescent="0.15"/>
    <row r="10310" ht="28.5" customHeight="1" x14ac:dyDescent="0.15"/>
    <row r="10311" ht="28.5" customHeight="1" x14ac:dyDescent="0.15"/>
    <row r="10312" ht="28.5" customHeight="1" x14ac:dyDescent="0.15"/>
    <row r="10313" ht="28.5" customHeight="1" x14ac:dyDescent="0.15"/>
    <row r="10314" ht="28.5" customHeight="1" x14ac:dyDescent="0.15"/>
    <row r="10315" ht="28.5" customHeight="1" x14ac:dyDescent="0.15"/>
    <row r="10316" ht="28.5" customHeight="1" x14ac:dyDescent="0.15"/>
    <row r="10317" ht="28.5" customHeight="1" x14ac:dyDescent="0.15"/>
    <row r="10318" ht="28.5" customHeight="1" x14ac:dyDescent="0.15"/>
    <row r="10319" ht="28.5" customHeight="1" x14ac:dyDescent="0.15"/>
    <row r="10320" ht="28.5" customHeight="1" x14ac:dyDescent="0.15"/>
    <row r="10321" ht="28.5" customHeight="1" x14ac:dyDescent="0.15"/>
    <row r="10322" ht="28.5" customHeight="1" x14ac:dyDescent="0.15"/>
    <row r="10323" ht="28.5" customHeight="1" x14ac:dyDescent="0.15"/>
    <row r="10324" ht="28.5" customHeight="1" x14ac:dyDescent="0.15"/>
    <row r="10325" ht="28.5" customHeight="1" x14ac:dyDescent="0.15"/>
    <row r="10326" ht="28.5" customHeight="1" x14ac:dyDescent="0.15"/>
    <row r="10327" ht="28.5" customHeight="1" x14ac:dyDescent="0.15"/>
    <row r="10328" ht="28.5" customHeight="1" x14ac:dyDescent="0.15"/>
    <row r="10329" ht="28.5" customHeight="1" x14ac:dyDescent="0.15"/>
    <row r="10330" ht="28.5" customHeight="1" x14ac:dyDescent="0.15"/>
    <row r="10331" ht="28.5" customHeight="1" x14ac:dyDescent="0.15"/>
    <row r="10332" ht="28.5" customHeight="1" x14ac:dyDescent="0.15"/>
    <row r="10333" ht="28.5" customHeight="1" x14ac:dyDescent="0.15"/>
    <row r="10334" ht="28.5" customHeight="1" x14ac:dyDescent="0.15"/>
    <row r="10335" ht="28.5" customHeight="1" x14ac:dyDescent="0.15"/>
    <row r="10336" ht="28.5" customHeight="1" x14ac:dyDescent="0.15"/>
    <row r="10337" ht="28.5" customHeight="1" x14ac:dyDescent="0.15"/>
    <row r="10338" ht="28.5" customHeight="1" x14ac:dyDescent="0.15"/>
    <row r="10339" ht="28.5" customHeight="1" x14ac:dyDescent="0.15"/>
    <row r="10340" ht="28.5" customHeight="1" x14ac:dyDescent="0.15"/>
    <row r="10341" ht="28.5" customHeight="1" x14ac:dyDescent="0.15"/>
    <row r="10342" ht="28.5" customHeight="1" x14ac:dyDescent="0.15"/>
    <row r="10343" ht="28.5" customHeight="1" x14ac:dyDescent="0.15"/>
    <row r="10344" ht="28.5" customHeight="1" x14ac:dyDescent="0.15"/>
    <row r="10345" ht="28.5" customHeight="1" x14ac:dyDescent="0.15"/>
    <row r="10346" ht="28.5" customHeight="1" x14ac:dyDescent="0.15"/>
    <row r="10347" ht="28.5" customHeight="1" x14ac:dyDescent="0.15"/>
    <row r="10348" ht="28.5" customHeight="1" x14ac:dyDescent="0.15"/>
    <row r="10349" ht="28.5" customHeight="1" x14ac:dyDescent="0.15"/>
    <row r="10350" ht="28.5" customHeight="1" x14ac:dyDescent="0.15"/>
    <row r="10351" ht="28.5" customHeight="1" x14ac:dyDescent="0.15"/>
    <row r="10352" ht="28.5" customHeight="1" x14ac:dyDescent="0.15"/>
    <row r="10353" ht="28.5" customHeight="1" x14ac:dyDescent="0.15"/>
    <row r="10354" ht="28.5" customHeight="1" x14ac:dyDescent="0.15"/>
    <row r="10355" ht="28.5" customHeight="1" x14ac:dyDescent="0.15"/>
    <row r="10356" ht="28.5" customHeight="1" x14ac:dyDescent="0.15"/>
    <row r="10357" ht="28.5" customHeight="1" x14ac:dyDescent="0.15"/>
    <row r="10358" ht="28.5" customHeight="1" x14ac:dyDescent="0.15"/>
    <row r="10359" ht="28.5" customHeight="1" x14ac:dyDescent="0.15"/>
    <row r="10360" ht="28.5" customHeight="1" x14ac:dyDescent="0.15"/>
    <row r="10361" ht="28.5" customHeight="1" x14ac:dyDescent="0.15"/>
    <row r="10362" ht="28.5" customHeight="1" x14ac:dyDescent="0.15"/>
    <row r="10363" ht="28.5" customHeight="1" x14ac:dyDescent="0.15"/>
    <row r="10364" ht="28.5" customHeight="1" x14ac:dyDescent="0.15"/>
    <row r="10365" ht="28.5" customHeight="1" x14ac:dyDescent="0.15"/>
    <row r="10366" ht="28.5" customHeight="1" x14ac:dyDescent="0.15"/>
    <row r="10367" ht="28.5" customHeight="1" x14ac:dyDescent="0.15"/>
    <row r="10368" ht="28.5" customHeight="1" x14ac:dyDescent="0.15"/>
    <row r="10369" ht="28.5" customHeight="1" x14ac:dyDescent="0.15"/>
    <row r="10370" ht="28.5" customHeight="1" x14ac:dyDescent="0.15"/>
    <row r="10371" ht="28.5" customHeight="1" x14ac:dyDescent="0.15"/>
    <row r="10372" ht="28.5" customHeight="1" x14ac:dyDescent="0.15"/>
    <row r="10373" ht="28.5" customHeight="1" x14ac:dyDescent="0.15"/>
    <row r="10374" ht="28.5" customHeight="1" x14ac:dyDescent="0.15"/>
    <row r="10375" ht="28.5" customHeight="1" x14ac:dyDescent="0.15"/>
    <row r="10376" ht="28.5" customHeight="1" x14ac:dyDescent="0.15"/>
    <row r="10377" ht="28.5" customHeight="1" x14ac:dyDescent="0.15"/>
    <row r="10378" ht="28.5" customHeight="1" x14ac:dyDescent="0.15"/>
    <row r="10379" ht="28.5" customHeight="1" x14ac:dyDescent="0.15"/>
    <row r="10380" ht="28.5" customHeight="1" x14ac:dyDescent="0.15"/>
    <row r="10381" ht="28.5" customHeight="1" x14ac:dyDescent="0.15"/>
    <row r="10382" ht="28.5" customHeight="1" x14ac:dyDescent="0.15"/>
    <row r="10383" ht="28.5" customHeight="1" x14ac:dyDescent="0.15"/>
    <row r="10384" ht="28.5" customHeight="1" x14ac:dyDescent="0.15"/>
    <row r="10385" ht="28.5" customHeight="1" x14ac:dyDescent="0.15"/>
    <row r="10386" ht="28.5" customHeight="1" x14ac:dyDescent="0.15"/>
    <row r="10387" ht="28.5" customHeight="1" x14ac:dyDescent="0.15"/>
    <row r="10388" ht="28.5" customHeight="1" x14ac:dyDescent="0.15"/>
    <row r="10389" ht="28.5" customHeight="1" x14ac:dyDescent="0.15"/>
    <row r="10390" ht="28.5" customHeight="1" x14ac:dyDescent="0.15"/>
    <row r="10391" ht="28.5" customHeight="1" x14ac:dyDescent="0.15"/>
    <row r="10392" ht="28.5" customHeight="1" x14ac:dyDescent="0.15"/>
    <row r="10393" ht="28.5" customHeight="1" x14ac:dyDescent="0.15"/>
    <row r="10394" ht="28.5" customHeight="1" x14ac:dyDescent="0.15"/>
    <row r="10395" ht="28.5" customHeight="1" x14ac:dyDescent="0.15"/>
    <row r="10396" ht="28.5" customHeight="1" x14ac:dyDescent="0.15"/>
    <row r="10397" ht="28.5" customHeight="1" x14ac:dyDescent="0.15"/>
    <row r="10398" ht="28.5" customHeight="1" x14ac:dyDescent="0.15"/>
    <row r="10399" ht="28.5" customHeight="1" x14ac:dyDescent="0.15"/>
    <row r="10400" ht="28.5" customHeight="1" x14ac:dyDescent="0.15"/>
    <row r="10401" ht="28.5" customHeight="1" x14ac:dyDescent="0.15"/>
    <row r="10402" ht="28.5" customHeight="1" x14ac:dyDescent="0.15"/>
    <row r="10403" ht="28.5" customHeight="1" x14ac:dyDescent="0.15"/>
    <row r="10404" ht="28.5" customHeight="1" x14ac:dyDescent="0.15"/>
    <row r="10405" ht="28.5" customHeight="1" x14ac:dyDescent="0.15"/>
    <row r="10406" ht="28.5" customHeight="1" x14ac:dyDescent="0.15"/>
    <row r="10407" ht="28.5" customHeight="1" x14ac:dyDescent="0.15"/>
    <row r="10408" ht="28.5" customHeight="1" x14ac:dyDescent="0.15"/>
    <row r="10409" ht="28.5" customHeight="1" x14ac:dyDescent="0.15"/>
    <row r="10410" ht="28.5" customHeight="1" x14ac:dyDescent="0.15"/>
    <row r="10411" ht="28.5" customHeight="1" x14ac:dyDescent="0.15"/>
    <row r="10412" ht="28.5" customHeight="1" x14ac:dyDescent="0.15"/>
    <row r="10413" ht="28.5" customHeight="1" x14ac:dyDescent="0.15"/>
    <row r="10414" ht="28.5" customHeight="1" x14ac:dyDescent="0.15"/>
    <row r="10415" ht="28.5" customHeight="1" x14ac:dyDescent="0.15"/>
    <row r="10416" ht="28.5" customHeight="1" x14ac:dyDescent="0.15"/>
    <row r="10417" ht="28.5" customHeight="1" x14ac:dyDescent="0.15"/>
    <row r="10418" ht="28.5" customHeight="1" x14ac:dyDescent="0.15"/>
    <row r="10419" ht="28.5" customHeight="1" x14ac:dyDescent="0.15"/>
    <row r="10420" ht="28.5" customHeight="1" x14ac:dyDescent="0.15"/>
    <row r="10421" ht="28.5" customHeight="1" x14ac:dyDescent="0.15"/>
    <row r="10422" ht="28.5" customHeight="1" x14ac:dyDescent="0.15"/>
    <row r="10423" ht="28.5" customHeight="1" x14ac:dyDescent="0.15"/>
    <row r="10424" ht="28.5" customHeight="1" x14ac:dyDescent="0.15"/>
    <row r="10425" ht="28.5" customHeight="1" x14ac:dyDescent="0.15"/>
    <row r="10426" ht="28.5" customHeight="1" x14ac:dyDescent="0.15"/>
    <row r="10427" ht="28.5" customHeight="1" x14ac:dyDescent="0.15"/>
    <row r="10428" ht="28.5" customHeight="1" x14ac:dyDescent="0.15"/>
    <row r="10429" ht="28.5" customHeight="1" x14ac:dyDescent="0.15"/>
    <row r="10430" ht="28.5" customHeight="1" x14ac:dyDescent="0.15"/>
    <row r="10431" ht="28.5" customHeight="1" x14ac:dyDescent="0.15"/>
    <row r="10432" ht="28.5" customHeight="1" x14ac:dyDescent="0.15"/>
    <row r="10433" ht="28.5" customHeight="1" x14ac:dyDescent="0.15"/>
    <row r="10434" ht="28.5" customHeight="1" x14ac:dyDescent="0.15"/>
    <row r="10435" ht="28.5" customHeight="1" x14ac:dyDescent="0.15"/>
    <row r="10436" ht="28.5" customHeight="1" x14ac:dyDescent="0.15"/>
    <row r="10437" ht="28.5" customHeight="1" x14ac:dyDescent="0.15"/>
    <row r="10438" ht="28.5" customHeight="1" x14ac:dyDescent="0.15"/>
    <row r="10439" ht="28.5" customHeight="1" x14ac:dyDescent="0.15"/>
    <row r="10440" ht="28.5" customHeight="1" x14ac:dyDescent="0.15"/>
    <row r="10441" ht="28.5" customHeight="1" x14ac:dyDescent="0.15"/>
    <row r="10442" ht="28.5" customHeight="1" x14ac:dyDescent="0.15"/>
    <row r="10443" ht="28.5" customHeight="1" x14ac:dyDescent="0.15"/>
    <row r="10444" ht="28.5" customHeight="1" x14ac:dyDescent="0.15"/>
    <row r="10445" ht="28.5" customHeight="1" x14ac:dyDescent="0.15"/>
    <row r="10446" ht="28.5" customHeight="1" x14ac:dyDescent="0.15"/>
    <row r="10447" ht="28.5" customHeight="1" x14ac:dyDescent="0.15"/>
    <row r="10448" ht="28.5" customHeight="1" x14ac:dyDescent="0.15"/>
    <row r="10449" ht="28.5" customHeight="1" x14ac:dyDescent="0.15"/>
    <row r="10450" ht="28.5" customHeight="1" x14ac:dyDescent="0.15"/>
    <row r="10451" ht="28.5" customHeight="1" x14ac:dyDescent="0.15"/>
    <row r="10452" ht="28.5" customHeight="1" x14ac:dyDescent="0.15"/>
    <row r="10453" ht="28.5" customHeight="1" x14ac:dyDescent="0.15"/>
    <row r="10454" ht="28.5" customHeight="1" x14ac:dyDescent="0.15"/>
    <row r="10455" ht="28.5" customHeight="1" x14ac:dyDescent="0.15"/>
    <row r="10456" ht="28.5" customHeight="1" x14ac:dyDescent="0.15"/>
    <row r="10457" ht="28.5" customHeight="1" x14ac:dyDescent="0.15"/>
    <row r="10458" ht="28.5" customHeight="1" x14ac:dyDescent="0.15"/>
    <row r="10459" ht="28.5" customHeight="1" x14ac:dyDescent="0.15"/>
    <row r="10460" ht="28.5" customHeight="1" x14ac:dyDescent="0.15"/>
    <row r="10461" ht="28.5" customHeight="1" x14ac:dyDescent="0.15"/>
    <row r="10462" ht="28.5" customHeight="1" x14ac:dyDescent="0.15"/>
    <row r="10463" ht="28.5" customHeight="1" x14ac:dyDescent="0.15"/>
    <row r="10464" ht="28.5" customHeight="1" x14ac:dyDescent="0.15"/>
    <row r="10465" ht="28.5" customHeight="1" x14ac:dyDescent="0.15"/>
    <row r="10466" ht="28.5" customHeight="1" x14ac:dyDescent="0.15"/>
    <row r="10467" ht="28.5" customHeight="1" x14ac:dyDescent="0.15"/>
    <row r="10468" ht="28.5" customHeight="1" x14ac:dyDescent="0.15"/>
    <row r="10469" ht="28.5" customHeight="1" x14ac:dyDescent="0.15"/>
    <row r="10470" ht="28.5" customHeight="1" x14ac:dyDescent="0.15"/>
    <row r="10471" ht="28.5" customHeight="1" x14ac:dyDescent="0.15"/>
    <row r="10472" ht="28.5" customHeight="1" x14ac:dyDescent="0.15"/>
    <row r="10473" ht="28.5" customHeight="1" x14ac:dyDescent="0.15"/>
    <row r="10474" ht="28.5" customHeight="1" x14ac:dyDescent="0.15"/>
    <row r="10475" ht="28.5" customHeight="1" x14ac:dyDescent="0.15"/>
    <row r="10476" ht="28.5" customHeight="1" x14ac:dyDescent="0.15"/>
    <row r="10477" ht="28.5" customHeight="1" x14ac:dyDescent="0.15"/>
    <row r="10478" ht="28.5" customHeight="1" x14ac:dyDescent="0.15"/>
    <row r="10479" ht="28.5" customHeight="1" x14ac:dyDescent="0.15"/>
    <row r="10480" ht="28.5" customHeight="1" x14ac:dyDescent="0.15"/>
    <row r="10481" ht="28.5" customHeight="1" x14ac:dyDescent="0.15"/>
    <row r="10482" ht="28.5" customHeight="1" x14ac:dyDescent="0.15"/>
    <row r="10483" ht="28.5" customHeight="1" x14ac:dyDescent="0.15"/>
    <row r="10484" ht="28.5" customHeight="1" x14ac:dyDescent="0.15"/>
    <row r="10485" ht="28.5" customHeight="1" x14ac:dyDescent="0.15"/>
    <row r="10486" ht="28.5" customHeight="1" x14ac:dyDescent="0.15"/>
    <row r="10487" ht="28.5" customHeight="1" x14ac:dyDescent="0.15"/>
    <row r="10488" ht="28.5" customHeight="1" x14ac:dyDescent="0.15"/>
    <row r="10489" ht="28.5" customHeight="1" x14ac:dyDescent="0.15"/>
    <row r="10490" ht="28.5" customHeight="1" x14ac:dyDescent="0.15"/>
    <row r="10491" ht="28.5" customHeight="1" x14ac:dyDescent="0.15"/>
    <row r="10492" ht="28.5" customHeight="1" x14ac:dyDescent="0.15"/>
    <row r="10493" ht="28.5" customHeight="1" x14ac:dyDescent="0.15"/>
    <row r="10494" ht="28.5" customHeight="1" x14ac:dyDescent="0.15"/>
    <row r="10495" ht="28.5" customHeight="1" x14ac:dyDescent="0.15"/>
    <row r="10496" ht="28.5" customHeight="1" x14ac:dyDescent="0.15"/>
    <row r="10497" ht="28.5" customHeight="1" x14ac:dyDescent="0.15"/>
    <row r="10498" ht="28.5" customHeight="1" x14ac:dyDescent="0.15"/>
    <row r="10499" ht="28.5" customHeight="1" x14ac:dyDescent="0.15"/>
    <row r="10500" ht="28.5" customHeight="1" x14ac:dyDescent="0.15"/>
    <row r="10501" ht="28.5" customHeight="1" x14ac:dyDescent="0.15"/>
    <row r="10502" ht="28.5" customHeight="1" x14ac:dyDescent="0.15"/>
    <row r="10503" ht="28.5" customHeight="1" x14ac:dyDescent="0.15"/>
    <row r="10504" ht="28.5" customHeight="1" x14ac:dyDescent="0.15"/>
    <row r="10505" ht="28.5" customHeight="1" x14ac:dyDescent="0.15"/>
    <row r="10506" ht="28.5" customHeight="1" x14ac:dyDescent="0.15"/>
    <row r="10507" ht="28.5" customHeight="1" x14ac:dyDescent="0.15"/>
    <row r="10508" ht="28.5" customHeight="1" x14ac:dyDescent="0.15"/>
    <row r="10509" ht="28.5" customHeight="1" x14ac:dyDescent="0.15"/>
    <row r="10510" ht="28.5" customHeight="1" x14ac:dyDescent="0.15"/>
    <row r="10511" ht="28.5" customHeight="1" x14ac:dyDescent="0.15"/>
    <row r="10512" ht="28.5" customHeight="1" x14ac:dyDescent="0.15"/>
    <row r="10513" ht="28.5" customHeight="1" x14ac:dyDescent="0.15"/>
    <row r="10514" ht="28.5" customHeight="1" x14ac:dyDescent="0.15"/>
    <row r="10515" ht="28.5" customHeight="1" x14ac:dyDescent="0.15"/>
    <row r="10516" ht="28.5" customHeight="1" x14ac:dyDescent="0.15"/>
    <row r="10517" ht="28.5" customHeight="1" x14ac:dyDescent="0.15"/>
    <row r="10518" ht="28.5" customHeight="1" x14ac:dyDescent="0.15"/>
    <row r="10519" ht="28.5" customHeight="1" x14ac:dyDescent="0.15"/>
    <row r="10520" ht="28.5" customHeight="1" x14ac:dyDescent="0.15"/>
    <row r="10521" ht="28.5" customHeight="1" x14ac:dyDescent="0.15"/>
    <row r="10522" ht="28.5" customHeight="1" x14ac:dyDescent="0.15"/>
    <row r="10523" ht="28.5" customHeight="1" x14ac:dyDescent="0.15"/>
    <row r="10524" ht="28.5" customHeight="1" x14ac:dyDescent="0.15"/>
    <row r="10525" ht="28.5" customHeight="1" x14ac:dyDescent="0.15"/>
    <row r="10526" ht="28.5" customHeight="1" x14ac:dyDescent="0.15"/>
    <row r="10527" ht="28.5" customHeight="1" x14ac:dyDescent="0.15"/>
    <row r="10528" ht="28.5" customHeight="1" x14ac:dyDescent="0.15"/>
    <row r="10529" ht="28.5" customHeight="1" x14ac:dyDescent="0.15"/>
    <row r="10530" ht="28.5" customHeight="1" x14ac:dyDescent="0.15"/>
    <row r="10531" ht="28.5" customHeight="1" x14ac:dyDescent="0.15"/>
    <row r="10532" ht="28.5" customHeight="1" x14ac:dyDescent="0.15"/>
    <row r="10533" ht="28.5" customHeight="1" x14ac:dyDescent="0.15"/>
    <row r="10534" ht="28.5" customHeight="1" x14ac:dyDescent="0.15"/>
    <row r="10535" ht="28.5" customHeight="1" x14ac:dyDescent="0.15"/>
    <row r="10536" ht="28.5" customHeight="1" x14ac:dyDescent="0.15"/>
    <row r="10537" ht="28.5" customHeight="1" x14ac:dyDescent="0.15"/>
    <row r="10538" ht="28.5" customHeight="1" x14ac:dyDescent="0.15"/>
    <row r="10539" ht="28.5" customHeight="1" x14ac:dyDescent="0.15"/>
    <row r="10540" ht="28.5" customHeight="1" x14ac:dyDescent="0.15"/>
    <row r="10541" ht="28.5" customHeight="1" x14ac:dyDescent="0.15"/>
    <row r="10542" ht="28.5" customHeight="1" x14ac:dyDescent="0.15"/>
    <row r="10543" ht="28.5" customHeight="1" x14ac:dyDescent="0.15"/>
    <row r="10544" ht="28.5" customHeight="1" x14ac:dyDescent="0.15"/>
    <row r="10545" ht="28.5" customHeight="1" x14ac:dyDescent="0.15"/>
    <row r="10546" ht="28.5" customHeight="1" x14ac:dyDescent="0.15"/>
    <row r="10547" ht="28.5" customHeight="1" x14ac:dyDescent="0.15"/>
    <row r="10548" ht="28.5" customHeight="1" x14ac:dyDescent="0.15"/>
    <row r="10549" ht="28.5" customHeight="1" x14ac:dyDescent="0.15"/>
    <row r="10550" ht="28.5" customHeight="1" x14ac:dyDescent="0.15"/>
    <row r="10551" ht="28.5" customHeight="1" x14ac:dyDescent="0.15"/>
    <row r="10552" ht="28.5" customHeight="1" x14ac:dyDescent="0.15"/>
    <row r="10553" ht="28.5" customHeight="1" x14ac:dyDescent="0.15"/>
    <row r="10554" ht="28.5" customHeight="1" x14ac:dyDescent="0.15"/>
    <row r="10555" ht="28.5" customHeight="1" x14ac:dyDescent="0.15"/>
    <row r="10556" ht="28.5" customHeight="1" x14ac:dyDescent="0.15"/>
    <row r="10557" ht="28.5" customHeight="1" x14ac:dyDescent="0.15"/>
    <row r="10558" ht="28.5" customHeight="1" x14ac:dyDescent="0.15"/>
    <row r="10559" ht="28.5" customHeight="1" x14ac:dyDescent="0.15"/>
    <row r="10560" ht="28.5" customHeight="1" x14ac:dyDescent="0.15"/>
    <row r="10561" ht="28.5" customHeight="1" x14ac:dyDescent="0.15"/>
    <row r="10562" ht="28.5" customHeight="1" x14ac:dyDescent="0.15"/>
    <row r="10563" ht="28.5" customHeight="1" x14ac:dyDescent="0.15"/>
    <row r="10564" ht="28.5" customHeight="1" x14ac:dyDescent="0.15"/>
    <row r="10565" ht="28.5" customHeight="1" x14ac:dyDescent="0.15"/>
    <row r="10566" ht="28.5" customHeight="1" x14ac:dyDescent="0.15"/>
    <row r="10567" ht="28.5" customHeight="1" x14ac:dyDescent="0.15"/>
    <row r="10568" ht="28.5" customHeight="1" x14ac:dyDescent="0.15"/>
    <row r="10569" ht="28.5" customHeight="1" x14ac:dyDescent="0.15"/>
    <row r="10570" ht="28.5" customHeight="1" x14ac:dyDescent="0.15"/>
    <row r="10571" ht="28.5" customHeight="1" x14ac:dyDescent="0.15"/>
    <row r="10572" ht="28.5" customHeight="1" x14ac:dyDescent="0.15"/>
    <row r="10573" ht="28.5" customHeight="1" x14ac:dyDescent="0.15"/>
    <row r="10574" ht="28.5" customHeight="1" x14ac:dyDescent="0.15"/>
    <row r="10575" ht="28.5" customHeight="1" x14ac:dyDescent="0.15"/>
    <row r="10576" ht="28.5" customHeight="1" x14ac:dyDescent="0.15"/>
    <row r="10577" ht="28.5" customHeight="1" x14ac:dyDescent="0.15"/>
    <row r="10578" ht="28.5" customHeight="1" x14ac:dyDescent="0.15"/>
    <row r="10579" ht="28.5" customHeight="1" x14ac:dyDescent="0.15"/>
    <row r="10580" ht="28.5" customHeight="1" x14ac:dyDescent="0.15"/>
    <row r="10581" ht="28.5" customHeight="1" x14ac:dyDescent="0.15"/>
    <row r="10582" ht="28.5" customHeight="1" x14ac:dyDescent="0.15"/>
    <row r="10583" ht="28.5" customHeight="1" x14ac:dyDescent="0.15"/>
    <row r="10584" ht="28.5" customHeight="1" x14ac:dyDescent="0.15"/>
    <row r="10585" ht="28.5" customHeight="1" x14ac:dyDescent="0.15"/>
    <row r="10586" ht="28.5" customHeight="1" x14ac:dyDescent="0.15"/>
    <row r="10587" ht="28.5" customHeight="1" x14ac:dyDescent="0.15"/>
    <row r="10588" ht="28.5" customHeight="1" x14ac:dyDescent="0.15"/>
    <row r="10589" ht="28.5" customHeight="1" x14ac:dyDescent="0.15"/>
    <row r="10590" ht="28.5" customHeight="1" x14ac:dyDescent="0.15"/>
    <row r="10591" ht="28.5" customHeight="1" x14ac:dyDescent="0.15"/>
    <row r="10592" ht="28.5" customHeight="1" x14ac:dyDescent="0.15"/>
    <row r="10593" ht="28.5" customHeight="1" x14ac:dyDescent="0.15"/>
    <row r="10594" ht="28.5" customHeight="1" x14ac:dyDescent="0.15"/>
    <row r="10595" ht="28.5" customHeight="1" x14ac:dyDescent="0.15"/>
    <row r="10596" ht="28.5" customHeight="1" x14ac:dyDescent="0.15"/>
    <row r="10597" ht="28.5" customHeight="1" x14ac:dyDescent="0.15"/>
    <row r="10598" ht="28.5" customHeight="1" x14ac:dyDescent="0.15"/>
    <row r="10599" ht="28.5" customHeight="1" x14ac:dyDescent="0.15"/>
    <row r="10600" ht="28.5" customHeight="1" x14ac:dyDescent="0.15"/>
    <row r="10601" ht="28.5" customHeight="1" x14ac:dyDescent="0.15"/>
    <row r="10602" ht="28.5" customHeight="1" x14ac:dyDescent="0.15"/>
    <row r="10603" ht="28.5" customHeight="1" x14ac:dyDescent="0.15"/>
    <row r="10604" ht="28.5" customHeight="1" x14ac:dyDescent="0.15"/>
    <row r="10605" ht="28.5" customHeight="1" x14ac:dyDescent="0.15"/>
    <row r="10606" ht="28.5" customHeight="1" x14ac:dyDescent="0.15"/>
    <row r="10607" ht="28.5" customHeight="1" x14ac:dyDescent="0.15"/>
    <row r="10608" ht="28.5" customHeight="1" x14ac:dyDescent="0.15"/>
    <row r="10609" ht="28.5" customHeight="1" x14ac:dyDescent="0.15"/>
    <row r="10610" ht="28.5" customHeight="1" x14ac:dyDescent="0.15"/>
    <row r="10611" ht="28.5" customHeight="1" x14ac:dyDescent="0.15"/>
    <row r="10612" ht="28.5" customHeight="1" x14ac:dyDescent="0.15"/>
    <row r="10613" ht="28.5" customHeight="1" x14ac:dyDescent="0.15"/>
    <row r="10614" ht="28.5" customHeight="1" x14ac:dyDescent="0.15"/>
    <row r="10615" ht="28.5" customHeight="1" x14ac:dyDescent="0.15"/>
    <row r="10616" ht="28.5" customHeight="1" x14ac:dyDescent="0.15"/>
    <row r="10617" ht="28.5" customHeight="1" x14ac:dyDescent="0.15"/>
    <row r="10618" ht="28.5" customHeight="1" x14ac:dyDescent="0.15"/>
    <row r="10619" ht="28.5" customHeight="1" x14ac:dyDescent="0.15"/>
    <row r="10620" ht="28.5" customHeight="1" x14ac:dyDescent="0.15"/>
    <row r="10621" ht="28.5" customHeight="1" x14ac:dyDescent="0.15"/>
    <row r="10622" ht="28.5" customHeight="1" x14ac:dyDescent="0.15"/>
    <row r="10623" ht="28.5" customHeight="1" x14ac:dyDescent="0.15"/>
    <row r="10624" ht="28.5" customHeight="1" x14ac:dyDescent="0.15"/>
    <row r="10625" ht="28.5" customHeight="1" x14ac:dyDescent="0.15"/>
    <row r="10626" ht="28.5" customHeight="1" x14ac:dyDescent="0.15"/>
    <row r="10627" ht="28.5" customHeight="1" x14ac:dyDescent="0.15"/>
    <row r="10628" ht="28.5" customHeight="1" x14ac:dyDescent="0.15"/>
    <row r="10629" ht="28.5" customHeight="1" x14ac:dyDescent="0.15"/>
    <row r="10630" ht="28.5" customHeight="1" x14ac:dyDescent="0.15"/>
    <row r="10631" ht="28.5" customHeight="1" x14ac:dyDescent="0.15"/>
    <row r="10632" ht="28.5" customHeight="1" x14ac:dyDescent="0.15"/>
    <row r="10633" ht="28.5" customHeight="1" x14ac:dyDescent="0.15"/>
    <row r="10634" ht="28.5" customHeight="1" x14ac:dyDescent="0.15"/>
    <row r="10635" ht="28.5" customHeight="1" x14ac:dyDescent="0.15"/>
    <row r="10636" ht="28.5" customHeight="1" x14ac:dyDescent="0.15"/>
    <row r="10637" ht="28.5" customHeight="1" x14ac:dyDescent="0.15"/>
    <row r="10638" ht="28.5" customHeight="1" x14ac:dyDescent="0.15"/>
    <row r="10639" ht="28.5" customHeight="1" x14ac:dyDescent="0.15"/>
    <row r="10640" ht="28.5" customHeight="1" x14ac:dyDescent="0.15"/>
    <row r="10641" ht="28.5" customHeight="1" x14ac:dyDescent="0.15"/>
    <row r="10642" ht="28.5" customHeight="1" x14ac:dyDescent="0.15"/>
    <row r="10643" ht="28.5" customHeight="1" x14ac:dyDescent="0.15"/>
    <row r="10644" ht="28.5" customHeight="1" x14ac:dyDescent="0.15"/>
    <row r="10645" ht="28.5" customHeight="1" x14ac:dyDescent="0.15"/>
    <row r="10646" ht="28.5" customHeight="1" x14ac:dyDescent="0.15"/>
    <row r="10647" ht="28.5" customHeight="1" x14ac:dyDescent="0.15"/>
    <row r="10648" ht="28.5" customHeight="1" x14ac:dyDescent="0.15"/>
    <row r="10649" ht="28.5" customHeight="1" x14ac:dyDescent="0.15"/>
    <row r="10650" ht="28.5" customHeight="1" x14ac:dyDescent="0.15"/>
    <row r="10651" ht="28.5" customHeight="1" x14ac:dyDescent="0.15"/>
    <row r="10652" ht="28.5" customHeight="1" x14ac:dyDescent="0.15"/>
    <row r="10653" ht="28.5" customHeight="1" x14ac:dyDescent="0.15"/>
    <row r="10654" ht="28.5" customHeight="1" x14ac:dyDescent="0.15"/>
    <row r="10655" ht="28.5" customHeight="1" x14ac:dyDescent="0.15"/>
    <row r="10656" ht="28.5" customHeight="1" x14ac:dyDescent="0.15"/>
    <row r="10657" ht="28.5" customHeight="1" x14ac:dyDescent="0.15"/>
    <row r="10658" ht="28.5" customHeight="1" x14ac:dyDescent="0.15"/>
    <row r="10659" ht="28.5" customHeight="1" x14ac:dyDescent="0.15"/>
    <row r="10660" ht="28.5" customHeight="1" x14ac:dyDescent="0.15"/>
    <row r="10661" ht="28.5" customHeight="1" x14ac:dyDescent="0.15"/>
    <row r="10662" ht="28.5" customHeight="1" x14ac:dyDescent="0.15"/>
    <row r="10663" ht="28.5" customHeight="1" x14ac:dyDescent="0.15"/>
    <row r="10664" ht="28.5" customHeight="1" x14ac:dyDescent="0.15"/>
    <row r="10665" ht="28.5" customHeight="1" x14ac:dyDescent="0.15"/>
    <row r="10666" ht="28.5" customHeight="1" x14ac:dyDescent="0.15"/>
    <row r="10667" ht="28.5" customHeight="1" x14ac:dyDescent="0.15"/>
    <row r="10668" ht="28.5" customHeight="1" x14ac:dyDescent="0.15"/>
    <row r="10669" ht="28.5" customHeight="1" x14ac:dyDescent="0.15"/>
    <row r="10670" ht="28.5" customHeight="1" x14ac:dyDescent="0.15"/>
    <row r="10671" ht="28.5" customHeight="1" x14ac:dyDescent="0.15"/>
    <row r="10672" ht="28.5" customHeight="1" x14ac:dyDescent="0.15"/>
    <row r="10673" ht="28.5" customHeight="1" x14ac:dyDescent="0.15"/>
    <row r="10674" ht="28.5" customHeight="1" x14ac:dyDescent="0.15"/>
    <row r="10675" ht="28.5" customHeight="1" x14ac:dyDescent="0.15"/>
    <row r="10676" ht="28.5" customHeight="1" x14ac:dyDescent="0.15"/>
    <row r="10677" ht="28.5" customHeight="1" x14ac:dyDescent="0.15"/>
    <row r="10678" ht="28.5" customHeight="1" x14ac:dyDescent="0.15"/>
    <row r="10679" ht="28.5" customHeight="1" x14ac:dyDescent="0.15"/>
    <row r="10680" ht="28.5" customHeight="1" x14ac:dyDescent="0.15"/>
    <row r="10681" ht="28.5" customHeight="1" x14ac:dyDescent="0.15"/>
    <row r="10682" ht="28.5" customHeight="1" x14ac:dyDescent="0.15"/>
    <row r="10683" ht="28.5" customHeight="1" x14ac:dyDescent="0.15"/>
    <row r="10684" ht="28.5" customHeight="1" x14ac:dyDescent="0.15"/>
    <row r="10685" ht="28.5" customHeight="1" x14ac:dyDescent="0.15"/>
    <row r="10686" ht="28.5" customHeight="1" x14ac:dyDescent="0.15"/>
    <row r="10687" ht="28.5" customHeight="1" x14ac:dyDescent="0.15"/>
    <row r="10688" ht="28.5" customHeight="1" x14ac:dyDescent="0.15"/>
    <row r="10689" ht="28.5" customHeight="1" x14ac:dyDescent="0.15"/>
    <row r="10690" ht="28.5" customHeight="1" x14ac:dyDescent="0.15"/>
    <row r="10691" ht="28.5" customHeight="1" x14ac:dyDescent="0.15"/>
    <row r="10692" ht="28.5" customHeight="1" x14ac:dyDescent="0.15"/>
    <row r="10693" ht="28.5" customHeight="1" x14ac:dyDescent="0.15"/>
    <row r="10694" ht="28.5" customHeight="1" x14ac:dyDescent="0.15"/>
    <row r="10695" ht="28.5" customHeight="1" x14ac:dyDescent="0.15"/>
    <row r="10696" ht="28.5" customHeight="1" x14ac:dyDescent="0.15"/>
    <row r="10697" ht="28.5" customHeight="1" x14ac:dyDescent="0.15"/>
    <row r="10698" ht="28.5" customHeight="1" x14ac:dyDescent="0.15"/>
    <row r="10699" ht="28.5" customHeight="1" x14ac:dyDescent="0.15"/>
    <row r="10700" ht="28.5" customHeight="1" x14ac:dyDescent="0.15"/>
    <row r="10701" ht="28.5" customHeight="1" x14ac:dyDescent="0.15"/>
    <row r="10702" ht="28.5" customHeight="1" x14ac:dyDescent="0.15"/>
    <row r="10703" ht="28.5" customHeight="1" x14ac:dyDescent="0.15"/>
    <row r="10704" ht="28.5" customHeight="1" x14ac:dyDescent="0.15"/>
    <row r="10705" ht="28.5" customHeight="1" x14ac:dyDescent="0.15"/>
    <row r="10706" ht="28.5" customHeight="1" x14ac:dyDescent="0.15"/>
    <row r="10707" ht="28.5" customHeight="1" x14ac:dyDescent="0.15"/>
    <row r="10708" ht="28.5" customHeight="1" x14ac:dyDescent="0.15"/>
    <row r="10709" ht="28.5" customHeight="1" x14ac:dyDescent="0.15"/>
    <row r="10710" ht="28.5" customHeight="1" x14ac:dyDescent="0.15"/>
    <row r="10711" ht="28.5" customHeight="1" x14ac:dyDescent="0.15"/>
    <row r="10712" ht="28.5" customHeight="1" x14ac:dyDescent="0.15"/>
    <row r="10713" ht="28.5" customHeight="1" x14ac:dyDescent="0.15"/>
    <row r="10714" ht="28.5" customHeight="1" x14ac:dyDescent="0.15"/>
    <row r="10715" ht="28.5" customHeight="1" x14ac:dyDescent="0.15"/>
    <row r="10716" ht="28.5" customHeight="1" x14ac:dyDescent="0.15"/>
    <row r="10717" ht="28.5" customHeight="1" x14ac:dyDescent="0.15"/>
    <row r="10718" ht="28.5" customHeight="1" x14ac:dyDescent="0.15"/>
    <row r="10719" ht="28.5" customHeight="1" x14ac:dyDescent="0.15"/>
    <row r="10720" ht="28.5" customHeight="1" x14ac:dyDescent="0.15"/>
    <row r="10721" ht="28.5" customHeight="1" x14ac:dyDescent="0.15"/>
    <row r="10722" ht="28.5" customHeight="1" x14ac:dyDescent="0.15"/>
    <row r="10723" ht="28.5" customHeight="1" x14ac:dyDescent="0.15"/>
    <row r="10724" ht="28.5" customHeight="1" x14ac:dyDescent="0.15"/>
    <row r="10725" ht="28.5" customHeight="1" x14ac:dyDescent="0.15"/>
    <row r="10726" ht="28.5" customHeight="1" x14ac:dyDescent="0.15"/>
    <row r="10727" ht="28.5" customHeight="1" x14ac:dyDescent="0.15"/>
    <row r="10728" ht="28.5" customHeight="1" x14ac:dyDescent="0.15"/>
    <row r="10729" ht="28.5" customHeight="1" x14ac:dyDescent="0.15"/>
    <row r="10730" ht="28.5" customHeight="1" x14ac:dyDescent="0.15"/>
    <row r="10731" ht="28.5" customHeight="1" x14ac:dyDescent="0.15"/>
    <row r="10732" ht="28.5" customHeight="1" x14ac:dyDescent="0.15"/>
    <row r="10733" ht="28.5" customHeight="1" x14ac:dyDescent="0.15"/>
    <row r="10734" ht="28.5" customHeight="1" x14ac:dyDescent="0.15"/>
    <row r="10735" ht="28.5" customHeight="1" x14ac:dyDescent="0.15"/>
    <row r="10736" ht="28.5" customHeight="1" x14ac:dyDescent="0.15"/>
    <row r="10737" ht="28.5" customHeight="1" x14ac:dyDescent="0.15"/>
    <row r="10738" ht="28.5" customHeight="1" x14ac:dyDescent="0.15"/>
    <row r="10739" ht="28.5" customHeight="1" x14ac:dyDescent="0.15"/>
    <row r="10740" ht="28.5" customHeight="1" x14ac:dyDescent="0.15"/>
    <row r="10741" ht="28.5" customHeight="1" x14ac:dyDescent="0.15"/>
    <row r="10742" ht="28.5" customHeight="1" x14ac:dyDescent="0.15"/>
    <row r="10743" ht="28.5" customHeight="1" x14ac:dyDescent="0.15"/>
    <row r="10744" ht="28.5" customHeight="1" x14ac:dyDescent="0.15"/>
    <row r="10745" ht="28.5" customHeight="1" x14ac:dyDescent="0.15"/>
    <row r="10746" ht="28.5" customHeight="1" x14ac:dyDescent="0.15"/>
    <row r="10747" ht="28.5" customHeight="1" x14ac:dyDescent="0.15"/>
    <row r="10748" ht="28.5" customHeight="1" x14ac:dyDescent="0.15"/>
    <row r="10749" ht="28.5" customHeight="1" x14ac:dyDescent="0.15"/>
    <row r="10750" ht="28.5" customHeight="1" x14ac:dyDescent="0.15"/>
    <row r="10751" ht="28.5" customHeight="1" x14ac:dyDescent="0.15"/>
    <row r="10752" ht="28.5" customHeight="1" x14ac:dyDescent="0.15"/>
    <row r="10753" ht="28.5" customHeight="1" x14ac:dyDescent="0.15"/>
    <row r="10754" ht="28.5" customHeight="1" x14ac:dyDescent="0.15"/>
    <row r="10755" ht="28.5" customHeight="1" x14ac:dyDescent="0.15"/>
    <row r="10756" ht="28.5" customHeight="1" x14ac:dyDescent="0.15"/>
    <row r="10757" ht="28.5" customHeight="1" x14ac:dyDescent="0.15"/>
    <row r="10758" ht="28.5" customHeight="1" x14ac:dyDescent="0.15"/>
    <row r="10759" ht="28.5" customHeight="1" x14ac:dyDescent="0.15"/>
    <row r="10760" ht="28.5" customHeight="1" x14ac:dyDescent="0.15"/>
    <row r="10761" ht="28.5" customHeight="1" x14ac:dyDescent="0.15"/>
    <row r="10762" ht="28.5" customHeight="1" x14ac:dyDescent="0.15"/>
    <row r="10763" ht="28.5" customHeight="1" x14ac:dyDescent="0.15"/>
    <row r="10764" ht="28.5" customHeight="1" x14ac:dyDescent="0.15"/>
    <row r="10765" ht="28.5" customHeight="1" x14ac:dyDescent="0.15"/>
    <row r="10766" ht="28.5" customHeight="1" x14ac:dyDescent="0.15"/>
    <row r="10767" ht="28.5" customHeight="1" x14ac:dyDescent="0.15"/>
    <row r="10768" ht="28.5" customHeight="1" x14ac:dyDescent="0.15"/>
    <row r="10769" ht="28.5" customHeight="1" x14ac:dyDescent="0.15"/>
    <row r="10770" ht="28.5" customHeight="1" x14ac:dyDescent="0.15"/>
    <row r="10771" ht="28.5" customHeight="1" x14ac:dyDescent="0.15"/>
    <row r="10772" ht="28.5" customHeight="1" x14ac:dyDescent="0.15"/>
    <row r="10773" ht="28.5" customHeight="1" x14ac:dyDescent="0.15"/>
    <row r="10774" ht="28.5" customHeight="1" x14ac:dyDescent="0.15"/>
    <row r="10775" ht="28.5" customHeight="1" x14ac:dyDescent="0.15"/>
    <row r="10776" ht="28.5" customHeight="1" x14ac:dyDescent="0.15"/>
    <row r="10777" ht="28.5" customHeight="1" x14ac:dyDescent="0.15"/>
    <row r="10778" ht="28.5" customHeight="1" x14ac:dyDescent="0.15"/>
    <row r="10779" ht="28.5" customHeight="1" x14ac:dyDescent="0.15"/>
    <row r="10780" ht="28.5" customHeight="1" x14ac:dyDescent="0.15"/>
    <row r="10781" ht="28.5" customHeight="1" x14ac:dyDescent="0.15"/>
    <row r="10782" ht="28.5" customHeight="1" x14ac:dyDescent="0.15"/>
    <row r="10783" ht="28.5" customHeight="1" x14ac:dyDescent="0.15"/>
    <row r="10784" ht="28.5" customHeight="1" x14ac:dyDescent="0.15"/>
    <row r="10785" ht="28.5" customHeight="1" x14ac:dyDescent="0.15"/>
    <row r="10786" ht="28.5" customHeight="1" x14ac:dyDescent="0.15"/>
    <row r="10787" ht="28.5" customHeight="1" x14ac:dyDescent="0.15"/>
    <row r="10788" ht="28.5" customHeight="1" x14ac:dyDescent="0.15"/>
    <row r="10789" ht="28.5" customHeight="1" x14ac:dyDescent="0.15"/>
    <row r="10790" ht="28.5" customHeight="1" x14ac:dyDescent="0.15"/>
    <row r="10791" ht="28.5" customHeight="1" x14ac:dyDescent="0.15"/>
    <row r="10792" ht="28.5" customHeight="1" x14ac:dyDescent="0.15"/>
    <row r="10793" ht="28.5" customHeight="1" x14ac:dyDescent="0.15"/>
    <row r="10794" ht="28.5" customHeight="1" x14ac:dyDescent="0.15"/>
    <row r="10795" ht="28.5" customHeight="1" x14ac:dyDescent="0.15"/>
    <row r="10796" ht="28.5" customHeight="1" x14ac:dyDescent="0.15"/>
    <row r="10797" ht="28.5" customHeight="1" x14ac:dyDescent="0.15"/>
    <row r="10798" ht="28.5" customHeight="1" x14ac:dyDescent="0.15"/>
    <row r="10799" ht="28.5" customHeight="1" x14ac:dyDescent="0.15"/>
    <row r="10800" ht="28.5" customHeight="1" x14ac:dyDescent="0.15"/>
    <row r="10801" ht="28.5" customHeight="1" x14ac:dyDescent="0.15"/>
    <row r="10802" ht="28.5" customHeight="1" x14ac:dyDescent="0.15"/>
    <row r="10803" ht="28.5" customHeight="1" x14ac:dyDescent="0.15"/>
    <row r="10804" ht="28.5" customHeight="1" x14ac:dyDescent="0.15"/>
    <row r="10805" ht="28.5" customHeight="1" x14ac:dyDescent="0.15"/>
    <row r="10806" ht="28.5" customHeight="1" x14ac:dyDescent="0.15"/>
    <row r="10807" ht="28.5" customHeight="1" x14ac:dyDescent="0.15"/>
    <row r="10808" ht="28.5" customHeight="1" x14ac:dyDescent="0.15"/>
    <row r="10809" ht="28.5" customHeight="1" x14ac:dyDescent="0.15"/>
    <row r="10810" ht="28.5" customHeight="1" x14ac:dyDescent="0.15"/>
    <row r="10811" ht="28.5" customHeight="1" x14ac:dyDescent="0.15"/>
    <row r="10812" ht="28.5" customHeight="1" x14ac:dyDescent="0.15"/>
    <row r="10813" ht="28.5" customHeight="1" x14ac:dyDescent="0.15"/>
    <row r="10814" ht="28.5" customHeight="1" x14ac:dyDescent="0.15"/>
    <row r="10815" ht="28.5" customHeight="1" x14ac:dyDescent="0.15"/>
    <row r="10816" ht="28.5" customHeight="1" x14ac:dyDescent="0.15"/>
    <row r="10817" ht="28.5" customHeight="1" x14ac:dyDescent="0.15"/>
    <row r="10818" ht="28.5" customHeight="1" x14ac:dyDescent="0.15"/>
    <row r="10819" ht="28.5" customHeight="1" x14ac:dyDescent="0.15"/>
    <row r="10820" ht="28.5" customHeight="1" x14ac:dyDescent="0.15"/>
    <row r="10821" ht="28.5" customHeight="1" x14ac:dyDescent="0.15"/>
    <row r="10822" ht="28.5" customHeight="1" x14ac:dyDescent="0.15"/>
    <row r="10823" ht="28.5" customHeight="1" x14ac:dyDescent="0.15"/>
    <row r="10824" ht="28.5" customHeight="1" x14ac:dyDescent="0.15"/>
    <row r="10825" ht="28.5" customHeight="1" x14ac:dyDescent="0.15"/>
    <row r="10826" ht="28.5" customHeight="1" x14ac:dyDescent="0.15"/>
    <row r="10827" ht="28.5" customHeight="1" x14ac:dyDescent="0.15"/>
    <row r="10828" ht="28.5" customHeight="1" x14ac:dyDescent="0.15"/>
    <row r="10829" ht="28.5" customHeight="1" x14ac:dyDescent="0.15"/>
    <row r="10830" ht="28.5" customHeight="1" x14ac:dyDescent="0.15"/>
    <row r="10831" ht="28.5" customHeight="1" x14ac:dyDescent="0.15"/>
    <row r="10832" ht="28.5" customHeight="1" x14ac:dyDescent="0.15"/>
    <row r="10833" ht="28.5" customHeight="1" x14ac:dyDescent="0.15"/>
    <row r="10834" ht="28.5" customHeight="1" x14ac:dyDescent="0.15"/>
    <row r="10835" ht="28.5" customHeight="1" x14ac:dyDescent="0.15"/>
    <row r="10836" ht="28.5" customHeight="1" x14ac:dyDescent="0.15"/>
    <row r="10837" ht="28.5" customHeight="1" x14ac:dyDescent="0.15"/>
    <row r="10838" ht="28.5" customHeight="1" x14ac:dyDescent="0.15"/>
    <row r="10839" ht="28.5" customHeight="1" x14ac:dyDescent="0.15"/>
    <row r="10840" ht="28.5" customHeight="1" x14ac:dyDescent="0.15"/>
    <row r="10841" ht="28.5" customHeight="1" x14ac:dyDescent="0.15"/>
    <row r="10842" ht="28.5" customHeight="1" x14ac:dyDescent="0.15"/>
    <row r="10843" ht="28.5" customHeight="1" x14ac:dyDescent="0.15"/>
    <row r="10844" ht="28.5" customHeight="1" x14ac:dyDescent="0.15"/>
    <row r="10845" ht="28.5" customHeight="1" x14ac:dyDescent="0.15"/>
    <row r="10846" ht="28.5" customHeight="1" x14ac:dyDescent="0.15"/>
    <row r="10847" ht="28.5" customHeight="1" x14ac:dyDescent="0.15"/>
    <row r="10848" ht="28.5" customHeight="1" x14ac:dyDescent="0.15"/>
    <row r="10849" ht="28.5" customHeight="1" x14ac:dyDescent="0.15"/>
    <row r="10850" ht="28.5" customHeight="1" x14ac:dyDescent="0.15"/>
    <row r="10851" ht="28.5" customHeight="1" x14ac:dyDescent="0.15"/>
    <row r="10852" ht="28.5" customHeight="1" x14ac:dyDescent="0.15"/>
    <row r="10853" ht="28.5" customHeight="1" x14ac:dyDescent="0.15"/>
    <row r="10854" ht="28.5" customHeight="1" x14ac:dyDescent="0.15"/>
    <row r="10855" ht="28.5" customHeight="1" x14ac:dyDescent="0.15"/>
    <row r="10856" ht="28.5" customHeight="1" x14ac:dyDescent="0.15"/>
    <row r="10857" ht="28.5" customHeight="1" x14ac:dyDescent="0.15"/>
    <row r="10858" ht="28.5" customHeight="1" x14ac:dyDescent="0.15"/>
    <row r="10859" ht="28.5" customHeight="1" x14ac:dyDescent="0.15"/>
    <row r="10860" ht="28.5" customHeight="1" x14ac:dyDescent="0.15"/>
    <row r="10861" ht="28.5" customHeight="1" x14ac:dyDescent="0.15"/>
    <row r="10862" ht="28.5" customHeight="1" x14ac:dyDescent="0.15"/>
    <row r="10863" ht="28.5" customHeight="1" x14ac:dyDescent="0.15"/>
    <row r="10864" ht="28.5" customHeight="1" x14ac:dyDescent="0.15"/>
    <row r="10865" ht="28.5" customHeight="1" x14ac:dyDescent="0.15"/>
    <row r="10866" ht="28.5" customHeight="1" x14ac:dyDescent="0.15"/>
    <row r="10867" ht="28.5" customHeight="1" x14ac:dyDescent="0.15"/>
    <row r="10868" ht="28.5" customHeight="1" x14ac:dyDescent="0.15"/>
    <row r="10869" ht="28.5" customHeight="1" x14ac:dyDescent="0.15"/>
    <row r="10870" ht="28.5" customHeight="1" x14ac:dyDescent="0.15"/>
    <row r="10871" ht="28.5" customHeight="1" x14ac:dyDescent="0.15"/>
    <row r="10872" ht="28.5" customHeight="1" x14ac:dyDescent="0.15"/>
    <row r="10873" ht="28.5" customHeight="1" x14ac:dyDescent="0.15"/>
    <row r="10874" ht="28.5" customHeight="1" x14ac:dyDescent="0.15"/>
    <row r="10875" ht="28.5" customHeight="1" x14ac:dyDescent="0.15"/>
    <row r="10876" ht="28.5" customHeight="1" x14ac:dyDescent="0.15"/>
    <row r="10877" ht="28.5" customHeight="1" x14ac:dyDescent="0.15"/>
    <row r="10878" ht="28.5" customHeight="1" x14ac:dyDescent="0.15"/>
    <row r="10879" ht="28.5" customHeight="1" x14ac:dyDescent="0.15"/>
    <row r="10880" ht="28.5" customHeight="1" x14ac:dyDescent="0.15"/>
    <row r="10881" ht="28.5" customHeight="1" x14ac:dyDescent="0.15"/>
    <row r="10882" ht="28.5" customHeight="1" x14ac:dyDescent="0.15"/>
    <row r="10883" ht="28.5" customHeight="1" x14ac:dyDescent="0.15"/>
    <row r="10884" ht="28.5" customHeight="1" x14ac:dyDescent="0.15"/>
    <row r="10885" ht="28.5" customHeight="1" x14ac:dyDescent="0.15"/>
    <row r="10886" ht="28.5" customHeight="1" x14ac:dyDescent="0.15"/>
    <row r="10887" ht="28.5" customHeight="1" x14ac:dyDescent="0.15"/>
    <row r="10888" ht="28.5" customHeight="1" x14ac:dyDescent="0.15"/>
    <row r="10889" ht="28.5" customHeight="1" x14ac:dyDescent="0.15"/>
    <row r="10890" ht="28.5" customHeight="1" x14ac:dyDescent="0.15"/>
    <row r="10891" ht="28.5" customHeight="1" x14ac:dyDescent="0.15"/>
    <row r="10892" ht="28.5" customHeight="1" x14ac:dyDescent="0.15"/>
    <row r="10893" ht="28.5" customHeight="1" x14ac:dyDescent="0.15"/>
    <row r="10894" ht="28.5" customHeight="1" x14ac:dyDescent="0.15"/>
    <row r="10895" ht="28.5" customHeight="1" x14ac:dyDescent="0.15"/>
    <row r="10896" ht="28.5" customHeight="1" x14ac:dyDescent="0.15"/>
    <row r="10897" ht="28.5" customHeight="1" x14ac:dyDescent="0.15"/>
    <row r="10898" ht="28.5" customHeight="1" x14ac:dyDescent="0.15"/>
    <row r="10899" ht="28.5" customHeight="1" x14ac:dyDescent="0.15"/>
    <row r="10900" ht="28.5" customHeight="1" x14ac:dyDescent="0.15"/>
    <row r="10901" ht="28.5" customHeight="1" x14ac:dyDescent="0.15"/>
    <row r="10902" ht="28.5" customHeight="1" x14ac:dyDescent="0.15"/>
    <row r="10903" ht="28.5" customHeight="1" x14ac:dyDescent="0.15"/>
    <row r="10904" ht="28.5" customHeight="1" x14ac:dyDescent="0.15"/>
    <row r="10905" ht="28.5" customHeight="1" x14ac:dyDescent="0.15"/>
    <row r="10906" ht="28.5" customHeight="1" x14ac:dyDescent="0.15"/>
    <row r="10907" ht="28.5" customHeight="1" x14ac:dyDescent="0.15"/>
    <row r="10908" ht="28.5" customHeight="1" x14ac:dyDescent="0.15"/>
    <row r="10909" ht="28.5" customHeight="1" x14ac:dyDescent="0.15"/>
    <row r="10910" ht="28.5" customHeight="1" x14ac:dyDescent="0.15"/>
    <row r="10911" ht="28.5" customHeight="1" x14ac:dyDescent="0.15"/>
    <row r="10912" ht="28.5" customHeight="1" x14ac:dyDescent="0.15"/>
    <row r="10913" ht="28.5" customHeight="1" x14ac:dyDescent="0.15"/>
    <row r="10914" ht="28.5" customHeight="1" x14ac:dyDescent="0.15"/>
    <row r="10915" ht="28.5" customHeight="1" x14ac:dyDescent="0.15"/>
    <row r="10916" ht="28.5" customHeight="1" x14ac:dyDescent="0.15"/>
    <row r="10917" ht="28.5" customHeight="1" x14ac:dyDescent="0.15"/>
    <row r="10918" ht="28.5" customHeight="1" x14ac:dyDescent="0.15"/>
    <row r="10919" ht="28.5" customHeight="1" x14ac:dyDescent="0.15"/>
    <row r="10920" ht="28.5" customHeight="1" x14ac:dyDescent="0.15"/>
    <row r="10921" ht="28.5" customHeight="1" x14ac:dyDescent="0.15"/>
    <row r="10922" ht="28.5" customHeight="1" x14ac:dyDescent="0.15"/>
    <row r="10923" ht="28.5" customHeight="1" x14ac:dyDescent="0.15"/>
    <row r="10924" ht="28.5" customHeight="1" x14ac:dyDescent="0.15"/>
    <row r="10925" ht="28.5" customHeight="1" x14ac:dyDescent="0.15"/>
    <row r="10926" ht="28.5" customHeight="1" x14ac:dyDescent="0.15"/>
    <row r="10927" ht="28.5" customHeight="1" x14ac:dyDescent="0.15"/>
    <row r="10928" ht="28.5" customHeight="1" x14ac:dyDescent="0.15"/>
    <row r="10929" ht="28.5" customHeight="1" x14ac:dyDescent="0.15"/>
    <row r="10930" ht="28.5" customHeight="1" x14ac:dyDescent="0.15"/>
    <row r="10931" ht="28.5" customHeight="1" x14ac:dyDescent="0.15"/>
    <row r="10932" ht="28.5" customHeight="1" x14ac:dyDescent="0.15"/>
    <row r="10933" ht="28.5" customHeight="1" x14ac:dyDescent="0.15"/>
    <row r="10934" ht="28.5" customHeight="1" x14ac:dyDescent="0.15"/>
    <row r="10935" ht="28.5" customHeight="1" x14ac:dyDescent="0.15"/>
    <row r="10936" ht="28.5" customHeight="1" x14ac:dyDescent="0.15"/>
    <row r="10937" ht="28.5" customHeight="1" x14ac:dyDescent="0.15"/>
    <row r="10938" ht="28.5" customHeight="1" x14ac:dyDescent="0.15"/>
    <row r="10939" ht="28.5" customHeight="1" x14ac:dyDescent="0.15"/>
    <row r="10940" ht="28.5" customHeight="1" x14ac:dyDescent="0.15"/>
    <row r="10941" ht="28.5" customHeight="1" x14ac:dyDescent="0.15"/>
    <row r="10942" ht="28.5" customHeight="1" x14ac:dyDescent="0.15"/>
    <row r="10943" ht="28.5" customHeight="1" x14ac:dyDescent="0.15"/>
    <row r="10944" ht="28.5" customHeight="1" x14ac:dyDescent="0.15"/>
    <row r="10945" ht="28.5" customHeight="1" x14ac:dyDescent="0.15"/>
    <row r="10946" ht="28.5" customHeight="1" x14ac:dyDescent="0.15"/>
    <row r="10947" ht="28.5" customHeight="1" x14ac:dyDescent="0.15"/>
    <row r="10948" ht="28.5" customHeight="1" x14ac:dyDescent="0.15"/>
    <row r="10949" ht="28.5" customHeight="1" x14ac:dyDescent="0.15"/>
    <row r="10950" ht="28.5" customHeight="1" x14ac:dyDescent="0.15"/>
    <row r="10951" ht="28.5" customHeight="1" x14ac:dyDescent="0.15"/>
    <row r="10952" ht="28.5" customHeight="1" x14ac:dyDescent="0.15"/>
    <row r="10953" ht="28.5" customHeight="1" x14ac:dyDescent="0.15"/>
    <row r="10954" ht="28.5" customHeight="1" x14ac:dyDescent="0.15"/>
    <row r="10955" ht="28.5" customHeight="1" x14ac:dyDescent="0.15"/>
    <row r="10956" ht="28.5" customHeight="1" x14ac:dyDescent="0.15"/>
    <row r="10957" ht="28.5" customHeight="1" x14ac:dyDescent="0.15"/>
    <row r="10958" ht="28.5" customHeight="1" x14ac:dyDescent="0.15"/>
    <row r="10959" ht="28.5" customHeight="1" x14ac:dyDescent="0.15"/>
    <row r="10960" ht="28.5" customHeight="1" x14ac:dyDescent="0.15"/>
    <row r="10961" ht="28.5" customHeight="1" x14ac:dyDescent="0.15"/>
    <row r="10962" ht="28.5" customHeight="1" x14ac:dyDescent="0.15"/>
    <row r="10963" ht="28.5" customHeight="1" x14ac:dyDescent="0.15"/>
    <row r="10964" ht="28.5" customHeight="1" x14ac:dyDescent="0.15"/>
    <row r="10965" ht="28.5" customHeight="1" x14ac:dyDescent="0.15"/>
    <row r="10966" ht="28.5" customHeight="1" x14ac:dyDescent="0.15"/>
    <row r="10967" ht="28.5" customHeight="1" x14ac:dyDescent="0.15"/>
    <row r="10968" ht="28.5" customHeight="1" x14ac:dyDescent="0.15"/>
    <row r="10969" ht="28.5" customHeight="1" x14ac:dyDescent="0.15"/>
    <row r="10970" ht="28.5" customHeight="1" x14ac:dyDescent="0.15"/>
    <row r="10971" ht="28.5" customHeight="1" x14ac:dyDescent="0.15"/>
    <row r="10972" ht="28.5" customHeight="1" x14ac:dyDescent="0.15"/>
    <row r="10973" ht="28.5" customHeight="1" x14ac:dyDescent="0.15"/>
    <row r="10974" ht="28.5" customHeight="1" x14ac:dyDescent="0.15"/>
    <row r="10975" ht="28.5" customHeight="1" x14ac:dyDescent="0.15"/>
    <row r="10976" ht="28.5" customHeight="1" x14ac:dyDescent="0.15"/>
    <row r="10977" ht="28.5" customHeight="1" x14ac:dyDescent="0.15"/>
    <row r="10978" ht="28.5" customHeight="1" x14ac:dyDescent="0.15"/>
    <row r="10979" ht="28.5" customHeight="1" x14ac:dyDescent="0.15"/>
    <row r="10980" ht="28.5" customHeight="1" x14ac:dyDescent="0.15"/>
    <row r="10981" ht="28.5" customHeight="1" x14ac:dyDescent="0.15"/>
    <row r="10982" ht="28.5" customHeight="1" x14ac:dyDescent="0.15"/>
    <row r="10983" ht="28.5" customHeight="1" x14ac:dyDescent="0.15"/>
    <row r="10984" ht="28.5" customHeight="1" x14ac:dyDescent="0.15"/>
    <row r="10985" ht="28.5" customHeight="1" x14ac:dyDescent="0.15"/>
    <row r="10986" ht="28.5" customHeight="1" x14ac:dyDescent="0.15"/>
    <row r="10987" ht="28.5" customHeight="1" x14ac:dyDescent="0.15"/>
    <row r="10988" ht="28.5" customHeight="1" x14ac:dyDescent="0.15"/>
    <row r="10989" ht="28.5" customHeight="1" x14ac:dyDescent="0.15"/>
    <row r="10990" ht="28.5" customHeight="1" x14ac:dyDescent="0.15"/>
    <row r="10991" ht="28.5" customHeight="1" x14ac:dyDescent="0.15"/>
    <row r="10992" ht="28.5" customHeight="1" x14ac:dyDescent="0.15"/>
    <row r="10993" ht="28.5" customHeight="1" x14ac:dyDescent="0.15"/>
    <row r="10994" ht="28.5" customHeight="1" x14ac:dyDescent="0.15"/>
    <row r="10995" ht="28.5" customHeight="1" x14ac:dyDescent="0.15"/>
    <row r="10996" ht="28.5" customHeight="1" x14ac:dyDescent="0.15"/>
    <row r="10997" ht="28.5" customHeight="1" x14ac:dyDescent="0.15"/>
    <row r="10998" ht="28.5" customHeight="1" x14ac:dyDescent="0.15"/>
    <row r="10999" ht="28.5" customHeight="1" x14ac:dyDescent="0.15"/>
    <row r="11000" ht="28.5" customHeight="1" x14ac:dyDescent="0.15"/>
    <row r="11001" ht="28.5" customHeight="1" x14ac:dyDescent="0.15"/>
    <row r="11002" ht="28.5" customHeight="1" x14ac:dyDescent="0.15"/>
    <row r="11003" ht="28.5" customHeight="1" x14ac:dyDescent="0.15"/>
    <row r="11004" ht="28.5" customHeight="1" x14ac:dyDescent="0.15"/>
    <row r="11005" ht="28.5" customHeight="1" x14ac:dyDescent="0.15"/>
    <row r="11006" ht="28.5" customHeight="1" x14ac:dyDescent="0.15"/>
    <row r="11007" ht="28.5" customHeight="1" x14ac:dyDescent="0.15"/>
    <row r="11008" ht="28.5" customHeight="1" x14ac:dyDescent="0.15"/>
    <row r="11009" ht="28.5" customHeight="1" x14ac:dyDescent="0.15"/>
    <row r="11010" ht="28.5" customHeight="1" x14ac:dyDescent="0.15"/>
    <row r="11011" ht="28.5" customHeight="1" x14ac:dyDescent="0.15"/>
    <row r="11012" ht="28.5" customHeight="1" x14ac:dyDescent="0.15"/>
    <row r="11013" ht="28.5" customHeight="1" x14ac:dyDescent="0.15"/>
    <row r="11014" ht="28.5" customHeight="1" x14ac:dyDescent="0.15"/>
    <row r="11015" ht="28.5" customHeight="1" x14ac:dyDescent="0.15"/>
    <row r="11016" ht="28.5" customHeight="1" x14ac:dyDescent="0.15"/>
    <row r="11017" ht="28.5" customHeight="1" x14ac:dyDescent="0.15"/>
    <row r="11018" ht="28.5" customHeight="1" x14ac:dyDescent="0.15"/>
    <row r="11019" ht="28.5" customHeight="1" x14ac:dyDescent="0.15"/>
    <row r="11020" ht="28.5" customHeight="1" x14ac:dyDescent="0.15"/>
    <row r="11021" ht="28.5" customHeight="1" x14ac:dyDescent="0.15"/>
    <row r="11022" ht="28.5" customHeight="1" x14ac:dyDescent="0.15"/>
    <row r="11023" ht="28.5" customHeight="1" x14ac:dyDescent="0.15"/>
    <row r="11024" ht="28.5" customHeight="1" x14ac:dyDescent="0.15"/>
    <row r="11025" ht="28.5" customHeight="1" x14ac:dyDescent="0.15"/>
    <row r="11026" ht="28.5" customHeight="1" x14ac:dyDescent="0.15"/>
    <row r="11027" ht="28.5" customHeight="1" x14ac:dyDescent="0.15"/>
    <row r="11028" ht="28.5" customHeight="1" x14ac:dyDescent="0.15"/>
    <row r="11029" ht="28.5" customHeight="1" x14ac:dyDescent="0.15"/>
    <row r="11030" ht="28.5" customHeight="1" x14ac:dyDescent="0.15"/>
    <row r="11031" ht="28.5" customHeight="1" x14ac:dyDescent="0.15"/>
    <row r="11032" ht="28.5" customHeight="1" x14ac:dyDescent="0.15"/>
    <row r="11033" ht="28.5" customHeight="1" x14ac:dyDescent="0.15"/>
    <row r="11034" ht="28.5" customHeight="1" x14ac:dyDescent="0.15"/>
    <row r="11035" ht="28.5" customHeight="1" x14ac:dyDescent="0.15"/>
    <row r="11036" ht="28.5" customHeight="1" x14ac:dyDescent="0.15"/>
    <row r="11037" ht="28.5" customHeight="1" x14ac:dyDescent="0.15"/>
    <row r="11038" ht="28.5" customHeight="1" x14ac:dyDescent="0.15"/>
    <row r="11039" ht="28.5" customHeight="1" x14ac:dyDescent="0.15"/>
    <row r="11040" ht="28.5" customHeight="1" x14ac:dyDescent="0.15"/>
    <row r="11041" ht="28.5" customHeight="1" x14ac:dyDescent="0.15"/>
    <row r="11042" ht="28.5" customHeight="1" x14ac:dyDescent="0.15"/>
    <row r="11043" ht="28.5" customHeight="1" x14ac:dyDescent="0.15"/>
    <row r="11044" ht="28.5" customHeight="1" x14ac:dyDescent="0.15"/>
    <row r="11045" ht="28.5" customHeight="1" x14ac:dyDescent="0.15"/>
    <row r="11046" ht="28.5" customHeight="1" x14ac:dyDescent="0.15"/>
    <row r="11047" ht="28.5" customHeight="1" x14ac:dyDescent="0.15"/>
    <row r="11048" ht="28.5" customHeight="1" x14ac:dyDescent="0.15"/>
    <row r="11049" ht="28.5" customHeight="1" x14ac:dyDescent="0.15"/>
    <row r="11050" ht="28.5" customHeight="1" x14ac:dyDescent="0.15"/>
    <row r="11051" ht="28.5" customHeight="1" x14ac:dyDescent="0.15"/>
    <row r="11052" ht="28.5" customHeight="1" x14ac:dyDescent="0.15"/>
    <row r="11053" ht="28.5" customHeight="1" x14ac:dyDescent="0.15"/>
    <row r="11054" ht="28.5" customHeight="1" x14ac:dyDescent="0.15"/>
    <row r="11055" ht="28.5" customHeight="1" x14ac:dyDescent="0.15"/>
    <row r="11056" ht="28.5" customHeight="1" x14ac:dyDescent="0.15"/>
    <row r="11057" ht="28.5" customHeight="1" x14ac:dyDescent="0.15"/>
    <row r="11058" ht="28.5" customHeight="1" x14ac:dyDescent="0.15"/>
    <row r="11059" ht="28.5" customHeight="1" x14ac:dyDescent="0.15"/>
    <row r="11060" ht="28.5" customHeight="1" x14ac:dyDescent="0.15"/>
    <row r="11061" ht="28.5" customHeight="1" x14ac:dyDescent="0.15"/>
    <row r="11062" ht="28.5" customHeight="1" x14ac:dyDescent="0.15"/>
    <row r="11063" ht="28.5" customHeight="1" x14ac:dyDescent="0.15"/>
    <row r="11064" ht="28.5" customHeight="1" x14ac:dyDescent="0.15"/>
    <row r="11065" ht="28.5" customHeight="1" x14ac:dyDescent="0.15"/>
    <row r="11066" ht="28.5" customHeight="1" x14ac:dyDescent="0.15"/>
    <row r="11067" ht="28.5" customHeight="1" x14ac:dyDescent="0.15"/>
    <row r="11068" ht="28.5" customHeight="1" x14ac:dyDescent="0.15"/>
    <row r="11069" ht="28.5" customHeight="1" x14ac:dyDescent="0.15"/>
    <row r="11070" ht="28.5" customHeight="1" x14ac:dyDescent="0.15"/>
    <row r="11071" ht="28.5" customHeight="1" x14ac:dyDescent="0.15"/>
    <row r="11072" ht="28.5" customHeight="1" x14ac:dyDescent="0.15"/>
    <row r="11073" ht="28.5" customHeight="1" x14ac:dyDescent="0.15"/>
    <row r="11074" ht="28.5" customHeight="1" x14ac:dyDescent="0.15"/>
    <row r="11075" ht="28.5" customHeight="1" x14ac:dyDescent="0.15"/>
    <row r="11076" ht="28.5" customHeight="1" x14ac:dyDescent="0.15"/>
    <row r="11077" ht="28.5" customHeight="1" x14ac:dyDescent="0.15"/>
    <row r="11078" ht="28.5" customHeight="1" x14ac:dyDescent="0.15"/>
    <row r="11079" ht="28.5" customHeight="1" x14ac:dyDescent="0.15"/>
    <row r="11080" ht="28.5" customHeight="1" x14ac:dyDescent="0.15"/>
    <row r="11081" ht="28.5" customHeight="1" x14ac:dyDescent="0.15"/>
    <row r="11082" ht="28.5" customHeight="1" x14ac:dyDescent="0.15"/>
    <row r="11083" ht="28.5" customHeight="1" x14ac:dyDescent="0.15"/>
    <row r="11084" ht="28.5" customHeight="1" x14ac:dyDescent="0.15"/>
    <row r="11085" ht="28.5" customHeight="1" x14ac:dyDescent="0.15"/>
    <row r="11086" ht="28.5" customHeight="1" x14ac:dyDescent="0.15"/>
    <row r="11087" ht="28.5" customHeight="1" x14ac:dyDescent="0.15"/>
    <row r="11088" ht="28.5" customHeight="1" x14ac:dyDescent="0.15"/>
    <row r="11089" ht="28.5" customHeight="1" x14ac:dyDescent="0.15"/>
    <row r="11090" ht="28.5" customHeight="1" x14ac:dyDescent="0.15"/>
    <row r="11091" ht="28.5" customHeight="1" x14ac:dyDescent="0.15"/>
    <row r="11092" ht="28.5" customHeight="1" x14ac:dyDescent="0.15"/>
    <row r="11093" ht="28.5" customHeight="1" x14ac:dyDescent="0.15"/>
    <row r="11094" ht="28.5" customHeight="1" x14ac:dyDescent="0.15"/>
    <row r="11095" ht="28.5" customHeight="1" x14ac:dyDescent="0.15"/>
    <row r="11096" ht="28.5" customHeight="1" x14ac:dyDescent="0.15"/>
    <row r="11097" ht="28.5" customHeight="1" x14ac:dyDescent="0.15"/>
    <row r="11098" ht="28.5" customHeight="1" x14ac:dyDescent="0.15"/>
    <row r="11099" ht="28.5" customHeight="1" x14ac:dyDescent="0.15"/>
    <row r="11100" ht="28.5" customHeight="1" x14ac:dyDescent="0.15"/>
    <row r="11101" ht="28.5" customHeight="1" x14ac:dyDescent="0.15"/>
    <row r="11102" ht="28.5" customHeight="1" x14ac:dyDescent="0.15"/>
    <row r="11103" ht="28.5" customHeight="1" x14ac:dyDescent="0.15"/>
    <row r="11104" ht="28.5" customHeight="1" x14ac:dyDescent="0.15"/>
    <row r="11105" ht="28.5" customHeight="1" x14ac:dyDescent="0.15"/>
    <row r="11106" ht="28.5" customHeight="1" x14ac:dyDescent="0.15"/>
    <row r="11107" ht="28.5" customHeight="1" x14ac:dyDescent="0.15"/>
    <row r="11108" ht="28.5" customHeight="1" x14ac:dyDescent="0.15"/>
    <row r="11109" ht="28.5" customHeight="1" x14ac:dyDescent="0.15"/>
    <row r="11110" ht="28.5" customHeight="1" x14ac:dyDescent="0.15"/>
    <row r="11111" ht="28.5" customHeight="1" x14ac:dyDescent="0.15"/>
    <row r="11112" ht="28.5" customHeight="1" x14ac:dyDescent="0.15"/>
    <row r="11113" ht="28.5" customHeight="1" x14ac:dyDescent="0.15"/>
    <row r="11114" ht="28.5" customHeight="1" x14ac:dyDescent="0.15"/>
    <row r="11115" ht="28.5" customHeight="1" x14ac:dyDescent="0.15"/>
    <row r="11116" ht="28.5" customHeight="1" x14ac:dyDescent="0.15"/>
    <row r="11117" ht="28.5" customHeight="1" x14ac:dyDescent="0.15"/>
    <row r="11118" ht="28.5" customHeight="1" x14ac:dyDescent="0.15"/>
    <row r="11119" ht="28.5" customHeight="1" x14ac:dyDescent="0.15"/>
    <row r="11120" ht="28.5" customHeight="1" x14ac:dyDescent="0.15"/>
    <row r="11121" ht="28.5" customHeight="1" x14ac:dyDescent="0.15"/>
    <row r="11122" ht="28.5" customHeight="1" x14ac:dyDescent="0.15"/>
    <row r="11123" ht="28.5" customHeight="1" x14ac:dyDescent="0.15"/>
    <row r="11124" ht="28.5" customHeight="1" x14ac:dyDescent="0.15"/>
    <row r="11125" ht="28.5" customHeight="1" x14ac:dyDescent="0.15"/>
    <row r="11126" ht="28.5" customHeight="1" x14ac:dyDescent="0.15"/>
    <row r="11127" ht="28.5" customHeight="1" x14ac:dyDescent="0.15"/>
    <row r="11128" ht="28.5" customHeight="1" x14ac:dyDescent="0.15"/>
    <row r="11129" ht="28.5" customHeight="1" x14ac:dyDescent="0.15"/>
    <row r="11130" ht="28.5" customHeight="1" x14ac:dyDescent="0.15"/>
    <row r="11131" ht="28.5" customHeight="1" x14ac:dyDescent="0.15"/>
    <row r="11132" ht="28.5" customHeight="1" x14ac:dyDescent="0.15"/>
    <row r="11133" ht="28.5" customHeight="1" x14ac:dyDescent="0.15"/>
    <row r="11134" ht="28.5" customHeight="1" x14ac:dyDescent="0.15"/>
    <row r="11135" ht="28.5" customHeight="1" x14ac:dyDescent="0.15"/>
    <row r="11136" ht="28.5" customHeight="1" x14ac:dyDescent="0.15"/>
    <row r="11137" ht="28.5" customHeight="1" x14ac:dyDescent="0.15"/>
    <row r="11138" ht="28.5" customHeight="1" x14ac:dyDescent="0.15"/>
    <row r="11139" ht="28.5" customHeight="1" x14ac:dyDescent="0.15"/>
    <row r="11140" ht="28.5" customHeight="1" x14ac:dyDescent="0.15"/>
    <row r="11141" ht="28.5" customHeight="1" x14ac:dyDescent="0.15"/>
    <row r="11142" ht="28.5" customHeight="1" x14ac:dyDescent="0.15"/>
    <row r="11143" ht="28.5" customHeight="1" x14ac:dyDescent="0.15"/>
    <row r="11144" ht="28.5" customHeight="1" x14ac:dyDescent="0.15"/>
    <row r="11145" ht="28.5" customHeight="1" x14ac:dyDescent="0.15"/>
    <row r="11146" ht="28.5" customHeight="1" x14ac:dyDescent="0.15"/>
    <row r="11147" ht="28.5" customHeight="1" x14ac:dyDescent="0.15"/>
    <row r="11148" ht="28.5" customHeight="1" x14ac:dyDescent="0.15"/>
    <row r="11149" ht="28.5" customHeight="1" x14ac:dyDescent="0.15"/>
    <row r="11150" ht="28.5" customHeight="1" x14ac:dyDescent="0.15"/>
    <row r="11151" ht="28.5" customHeight="1" x14ac:dyDescent="0.15"/>
    <row r="11152" ht="28.5" customHeight="1" x14ac:dyDescent="0.15"/>
    <row r="11153" ht="28.5" customHeight="1" x14ac:dyDescent="0.15"/>
    <row r="11154" ht="28.5" customHeight="1" x14ac:dyDescent="0.15"/>
    <row r="11155" ht="28.5" customHeight="1" x14ac:dyDescent="0.15"/>
    <row r="11156" ht="28.5" customHeight="1" x14ac:dyDescent="0.15"/>
    <row r="11157" ht="28.5" customHeight="1" x14ac:dyDescent="0.15"/>
    <row r="11158" ht="28.5" customHeight="1" x14ac:dyDescent="0.15"/>
    <row r="11159" ht="28.5" customHeight="1" x14ac:dyDescent="0.15"/>
    <row r="11160" ht="28.5" customHeight="1" x14ac:dyDescent="0.15"/>
    <row r="11161" ht="28.5" customHeight="1" x14ac:dyDescent="0.15"/>
    <row r="11162" ht="28.5" customHeight="1" x14ac:dyDescent="0.15"/>
    <row r="11163" ht="28.5" customHeight="1" x14ac:dyDescent="0.15"/>
    <row r="11164" ht="28.5" customHeight="1" x14ac:dyDescent="0.15"/>
    <row r="11165" ht="28.5" customHeight="1" x14ac:dyDescent="0.15"/>
    <row r="11166" ht="28.5" customHeight="1" x14ac:dyDescent="0.15"/>
    <row r="11167" ht="28.5" customHeight="1" x14ac:dyDescent="0.15"/>
    <row r="11168" ht="28.5" customHeight="1" x14ac:dyDescent="0.15"/>
    <row r="11169" ht="28.5" customHeight="1" x14ac:dyDescent="0.15"/>
    <row r="11170" ht="28.5" customHeight="1" x14ac:dyDescent="0.15"/>
    <row r="11171" ht="28.5" customHeight="1" x14ac:dyDescent="0.15"/>
    <row r="11172" ht="28.5" customHeight="1" x14ac:dyDescent="0.15"/>
    <row r="11173" ht="28.5" customHeight="1" x14ac:dyDescent="0.15"/>
    <row r="11174" ht="28.5" customHeight="1" x14ac:dyDescent="0.15"/>
    <row r="11175" ht="28.5" customHeight="1" x14ac:dyDescent="0.15"/>
    <row r="11176" ht="28.5" customHeight="1" x14ac:dyDescent="0.15"/>
    <row r="11177" ht="28.5" customHeight="1" x14ac:dyDescent="0.15"/>
    <row r="11178" ht="28.5" customHeight="1" x14ac:dyDescent="0.15"/>
    <row r="11179" ht="28.5" customHeight="1" x14ac:dyDescent="0.15"/>
    <row r="11180" ht="28.5" customHeight="1" x14ac:dyDescent="0.15"/>
    <row r="11181" ht="28.5" customHeight="1" x14ac:dyDescent="0.15"/>
    <row r="11182" ht="28.5" customHeight="1" x14ac:dyDescent="0.15"/>
    <row r="11183" ht="28.5" customHeight="1" x14ac:dyDescent="0.15"/>
    <row r="11184" ht="28.5" customHeight="1" x14ac:dyDescent="0.15"/>
    <row r="11185" ht="28.5" customHeight="1" x14ac:dyDescent="0.15"/>
    <row r="11186" ht="28.5" customHeight="1" x14ac:dyDescent="0.15"/>
    <row r="11187" ht="28.5" customHeight="1" x14ac:dyDescent="0.15"/>
    <row r="11188" ht="28.5" customHeight="1" x14ac:dyDescent="0.15"/>
    <row r="11189" ht="28.5" customHeight="1" x14ac:dyDescent="0.15"/>
    <row r="11190" ht="28.5" customHeight="1" x14ac:dyDescent="0.15"/>
    <row r="11191" ht="28.5" customHeight="1" x14ac:dyDescent="0.15"/>
    <row r="11192" ht="28.5" customHeight="1" x14ac:dyDescent="0.15"/>
    <row r="11193" ht="28.5" customHeight="1" x14ac:dyDescent="0.15"/>
    <row r="11194" ht="28.5" customHeight="1" x14ac:dyDescent="0.15"/>
    <row r="11195" ht="28.5" customHeight="1" x14ac:dyDescent="0.15"/>
    <row r="11196" ht="28.5" customHeight="1" x14ac:dyDescent="0.15"/>
    <row r="11197" ht="28.5" customHeight="1" x14ac:dyDescent="0.15"/>
    <row r="11198" ht="28.5" customHeight="1" x14ac:dyDescent="0.15"/>
    <row r="11199" ht="28.5" customHeight="1" x14ac:dyDescent="0.15"/>
    <row r="11200" ht="28.5" customHeight="1" x14ac:dyDescent="0.15"/>
    <row r="11201" ht="28.5" customHeight="1" x14ac:dyDescent="0.15"/>
    <row r="11202" ht="28.5" customHeight="1" x14ac:dyDescent="0.15"/>
    <row r="11203" ht="28.5" customHeight="1" x14ac:dyDescent="0.15"/>
    <row r="11204" ht="28.5" customHeight="1" x14ac:dyDescent="0.15"/>
    <row r="11205" ht="28.5" customHeight="1" x14ac:dyDescent="0.15"/>
    <row r="11206" ht="28.5" customHeight="1" x14ac:dyDescent="0.15"/>
    <row r="11207" ht="28.5" customHeight="1" x14ac:dyDescent="0.15"/>
    <row r="11208" ht="28.5" customHeight="1" x14ac:dyDescent="0.15"/>
    <row r="11209" ht="28.5" customHeight="1" x14ac:dyDescent="0.15"/>
    <row r="11210" ht="28.5" customHeight="1" x14ac:dyDescent="0.15"/>
    <row r="11211" ht="28.5" customHeight="1" x14ac:dyDescent="0.15"/>
    <row r="11212" ht="28.5" customHeight="1" x14ac:dyDescent="0.15"/>
    <row r="11213" ht="28.5" customHeight="1" x14ac:dyDescent="0.15"/>
    <row r="11214" ht="28.5" customHeight="1" x14ac:dyDescent="0.15"/>
    <row r="11215" ht="28.5" customHeight="1" x14ac:dyDescent="0.15"/>
    <row r="11216" ht="28.5" customHeight="1" x14ac:dyDescent="0.15"/>
    <row r="11217" ht="28.5" customHeight="1" x14ac:dyDescent="0.15"/>
    <row r="11218" ht="28.5" customHeight="1" x14ac:dyDescent="0.15"/>
    <row r="11219" ht="28.5" customHeight="1" x14ac:dyDescent="0.15"/>
    <row r="11220" ht="28.5" customHeight="1" x14ac:dyDescent="0.15"/>
    <row r="11221" ht="28.5" customHeight="1" x14ac:dyDescent="0.15"/>
    <row r="11222" ht="28.5" customHeight="1" x14ac:dyDescent="0.15"/>
    <row r="11223" ht="28.5" customHeight="1" x14ac:dyDescent="0.15"/>
    <row r="11224" ht="28.5" customHeight="1" x14ac:dyDescent="0.15"/>
    <row r="11225" ht="28.5" customHeight="1" x14ac:dyDescent="0.15"/>
    <row r="11226" ht="28.5" customHeight="1" x14ac:dyDescent="0.15"/>
    <row r="11227" ht="28.5" customHeight="1" x14ac:dyDescent="0.15"/>
    <row r="11228" ht="28.5" customHeight="1" x14ac:dyDescent="0.15"/>
    <row r="11229" ht="28.5" customHeight="1" x14ac:dyDescent="0.15"/>
    <row r="11230" ht="28.5" customHeight="1" x14ac:dyDescent="0.15"/>
    <row r="11231" ht="28.5" customHeight="1" x14ac:dyDescent="0.15"/>
    <row r="11232" ht="28.5" customHeight="1" x14ac:dyDescent="0.15"/>
    <row r="11233" ht="28.5" customHeight="1" x14ac:dyDescent="0.15"/>
    <row r="11234" ht="28.5" customHeight="1" x14ac:dyDescent="0.15"/>
    <row r="11235" ht="28.5" customHeight="1" x14ac:dyDescent="0.15"/>
    <row r="11236" ht="28.5" customHeight="1" x14ac:dyDescent="0.15"/>
    <row r="11237" ht="28.5" customHeight="1" x14ac:dyDescent="0.15"/>
    <row r="11238" ht="28.5" customHeight="1" x14ac:dyDescent="0.15"/>
    <row r="11239" ht="28.5" customHeight="1" x14ac:dyDescent="0.15"/>
    <row r="11240" ht="28.5" customHeight="1" x14ac:dyDescent="0.15"/>
    <row r="11241" ht="28.5" customHeight="1" x14ac:dyDescent="0.15"/>
    <row r="11242" ht="28.5" customHeight="1" x14ac:dyDescent="0.15"/>
    <row r="11243" ht="28.5" customHeight="1" x14ac:dyDescent="0.15"/>
    <row r="11244" ht="28.5" customHeight="1" x14ac:dyDescent="0.15"/>
    <row r="11245" ht="28.5" customHeight="1" x14ac:dyDescent="0.15"/>
    <row r="11246" ht="28.5" customHeight="1" x14ac:dyDescent="0.15"/>
    <row r="11247" ht="28.5" customHeight="1" x14ac:dyDescent="0.15"/>
    <row r="11248" ht="28.5" customHeight="1" x14ac:dyDescent="0.15"/>
    <row r="11249" ht="28.5" customHeight="1" x14ac:dyDescent="0.15"/>
    <row r="11250" ht="28.5" customHeight="1" x14ac:dyDescent="0.15"/>
    <row r="11251" ht="28.5" customHeight="1" x14ac:dyDescent="0.15"/>
    <row r="11252" ht="28.5" customHeight="1" x14ac:dyDescent="0.15"/>
    <row r="11253" ht="28.5" customHeight="1" x14ac:dyDescent="0.15"/>
    <row r="11254" ht="28.5" customHeight="1" x14ac:dyDescent="0.15"/>
    <row r="11255" ht="28.5" customHeight="1" x14ac:dyDescent="0.15"/>
    <row r="11256" ht="28.5" customHeight="1" x14ac:dyDescent="0.15"/>
    <row r="11257" ht="28.5" customHeight="1" x14ac:dyDescent="0.15"/>
    <row r="11258" ht="28.5" customHeight="1" x14ac:dyDescent="0.15"/>
    <row r="11259" ht="28.5" customHeight="1" x14ac:dyDescent="0.15"/>
    <row r="11260" ht="28.5" customHeight="1" x14ac:dyDescent="0.15"/>
    <row r="11261" ht="28.5" customHeight="1" x14ac:dyDescent="0.15"/>
    <row r="11262" ht="28.5" customHeight="1" x14ac:dyDescent="0.15"/>
    <row r="11263" ht="28.5" customHeight="1" x14ac:dyDescent="0.15"/>
    <row r="11264" ht="28.5" customHeight="1" x14ac:dyDescent="0.15"/>
    <row r="11265" ht="28.5" customHeight="1" x14ac:dyDescent="0.15"/>
    <row r="11266" ht="28.5" customHeight="1" x14ac:dyDescent="0.15"/>
    <row r="11267" ht="28.5" customHeight="1" x14ac:dyDescent="0.15"/>
    <row r="11268" ht="28.5" customHeight="1" x14ac:dyDescent="0.15"/>
    <row r="11269" ht="28.5" customHeight="1" x14ac:dyDescent="0.15"/>
    <row r="11270" ht="28.5" customHeight="1" x14ac:dyDescent="0.15"/>
    <row r="11271" ht="28.5" customHeight="1" x14ac:dyDescent="0.15"/>
    <row r="11272" ht="28.5" customHeight="1" x14ac:dyDescent="0.15"/>
    <row r="11273" ht="28.5" customHeight="1" x14ac:dyDescent="0.15"/>
    <row r="11274" ht="28.5" customHeight="1" x14ac:dyDescent="0.15"/>
    <row r="11275" ht="28.5" customHeight="1" x14ac:dyDescent="0.15"/>
    <row r="11276" ht="28.5" customHeight="1" x14ac:dyDescent="0.15"/>
    <row r="11277" ht="28.5" customHeight="1" x14ac:dyDescent="0.15"/>
    <row r="11278" ht="28.5" customHeight="1" x14ac:dyDescent="0.15"/>
    <row r="11279" ht="28.5" customHeight="1" x14ac:dyDescent="0.15"/>
    <row r="11280" ht="28.5" customHeight="1" x14ac:dyDescent="0.15"/>
    <row r="11281" ht="28.5" customHeight="1" x14ac:dyDescent="0.15"/>
    <row r="11282" ht="28.5" customHeight="1" x14ac:dyDescent="0.15"/>
    <row r="11283" ht="28.5" customHeight="1" x14ac:dyDescent="0.15"/>
    <row r="11284" ht="28.5" customHeight="1" x14ac:dyDescent="0.15"/>
    <row r="11285" ht="28.5" customHeight="1" x14ac:dyDescent="0.15"/>
    <row r="11286" ht="28.5" customHeight="1" x14ac:dyDescent="0.15"/>
    <row r="11287" ht="28.5" customHeight="1" x14ac:dyDescent="0.15"/>
    <row r="11288" ht="28.5" customHeight="1" x14ac:dyDescent="0.15"/>
    <row r="11289" ht="28.5" customHeight="1" x14ac:dyDescent="0.15"/>
    <row r="11290" ht="28.5" customHeight="1" x14ac:dyDescent="0.15"/>
    <row r="11291" ht="28.5" customHeight="1" x14ac:dyDescent="0.15"/>
    <row r="11292" ht="28.5" customHeight="1" x14ac:dyDescent="0.15"/>
    <row r="11293" ht="28.5" customHeight="1" x14ac:dyDescent="0.15"/>
    <row r="11294" ht="28.5" customHeight="1" x14ac:dyDescent="0.15"/>
    <row r="11295" ht="28.5" customHeight="1" x14ac:dyDescent="0.15"/>
    <row r="11296" ht="28.5" customHeight="1" x14ac:dyDescent="0.15"/>
    <row r="11297" ht="28.5" customHeight="1" x14ac:dyDescent="0.15"/>
    <row r="11298" ht="28.5" customHeight="1" x14ac:dyDescent="0.15"/>
    <row r="11299" ht="28.5" customHeight="1" x14ac:dyDescent="0.15"/>
    <row r="11300" ht="28.5" customHeight="1" x14ac:dyDescent="0.15"/>
    <row r="11301" ht="28.5" customHeight="1" x14ac:dyDescent="0.15"/>
    <row r="11302" ht="28.5" customHeight="1" x14ac:dyDescent="0.15"/>
    <row r="11303" ht="28.5" customHeight="1" x14ac:dyDescent="0.15"/>
    <row r="11304" ht="28.5" customHeight="1" x14ac:dyDescent="0.15"/>
    <row r="11305" ht="28.5" customHeight="1" x14ac:dyDescent="0.15"/>
    <row r="11306" ht="28.5" customHeight="1" x14ac:dyDescent="0.15"/>
    <row r="11307" ht="28.5" customHeight="1" x14ac:dyDescent="0.15"/>
    <row r="11308" ht="28.5" customHeight="1" x14ac:dyDescent="0.15"/>
    <row r="11309" ht="28.5" customHeight="1" x14ac:dyDescent="0.15"/>
    <row r="11310" ht="28.5" customHeight="1" x14ac:dyDescent="0.15"/>
    <row r="11311" ht="28.5" customHeight="1" x14ac:dyDescent="0.15"/>
    <row r="11312" ht="28.5" customHeight="1" x14ac:dyDescent="0.15"/>
    <row r="11313" ht="28.5" customHeight="1" x14ac:dyDescent="0.15"/>
    <row r="11314" ht="28.5" customHeight="1" x14ac:dyDescent="0.15"/>
    <row r="11315" ht="28.5" customHeight="1" x14ac:dyDescent="0.15"/>
    <row r="11316" ht="28.5" customHeight="1" x14ac:dyDescent="0.15"/>
    <row r="11317" ht="28.5" customHeight="1" x14ac:dyDescent="0.15"/>
    <row r="11318" ht="28.5" customHeight="1" x14ac:dyDescent="0.15"/>
    <row r="11319" ht="28.5" customHeight="1" x14ac:dyDescent="0.15"/>
    <row r="11320" ht="28.5" customHeight="1" x14ac:dyDescent="0.15"/>
    <row r="11321" ht="28.5" customHeight="1" x14ac:dyDescent="0.15"/>
    <row r="11322" ht="28.5" customHeight="1" x14ac:dyDescent="0.15"/>
    <row r="11323" ht="28.5" customHeight="1" x14ac:dyDescent="0.15"/>
    <row r="11324" ht="28.5" customHeight="1" x14ac:dyDescent="0.15"/>
    <row r="11325" ht="28.5" customHeight="1" x14ac:dyDescent="0.15"/>
    <row r="11326" ht="28.5" customHeight="1" x14ac:dyDescent="0.15"/>
    <row r="11327" ht="28.5" customHeight="1" x14ac:dyDescent="0.15"/>
    <row r="11328" ht="28.5" customHeight="1" x14ac:dyDescent="0.15"/>
    <row r="11329" ht="28.5" customHeight="1" x14ac:dyDescent="0.15"/>
    <row r="11330" ht="28.5" customHeight="1" x14ac:dyDescent="0.15"/>
    <row r="11331" ht="28.5" customHeight="1" x14ac:dyDescent="0.15"/>
    <row r="11332" ht="28.5" customHeight="1" x14ac:dyDescent="0.15"/>
    <row r="11333" ht="28.5" customHeight="1" x14ac:dyDescent="0.15"/>
    <row r="11334" ht="28.5" customHeight="1" x14ac:dyDescent="0.15"/>
    <row r="11335" ht="28.5" customHeight="1" x14ac:dyDescent="0.15"/>
    <row r="11336" ht="28.5" customHeight="1" x14ac:dyDescent="0.15"/>
    <row r="11337" ht="28.5" customHeight="1" x14ac:dyDescent="0.15"/>
    <row r="11338" ht="28.5" customHeight="1" x14ac:dyDescent="0.15"/>
    <row r="11339" ht="28.5" customHeight="1" x14ac:dyDescent="0.15"/>
    <row r="11340" ht="28.5" customHeight="1" x14ac:dyDescent="0.15"/>
    <row r="11341" ht="28.5" customHeight="1" x14ac:dyDescent="0.15"/>
    <row r="11342" ht="28.5" customHeight="1" x14ac:dyDescent="0.15"/>
    <row r="11343" ht="28.5" customHeight="1" x14ac:dyDescent="0.15"/>
    <row r="11344" ht="28.5" customHeight="1" x14ac:dyDescent="0.15"/>
    <row r="11345" ht="28.5" customHeight="1" x14ac:dyDescent="0.15"/>
    <row r="11346" ht="28.5" customHeight="1" x14ac:dyDescent="0.15"/>
    <row r="11347" ht="28.5" customHeight="1" x14ac:dyDescent="0.15"/>
    <row r="11348" ht="28.5" customHeight="1" x14ac:dyDescent="0.15"/>
    <row r="11349" ht="28.5" customHeight="1" x14ac:dyDescent="0.15"/>
    <row r="11350" ht="28.5" customHeight="1" x14ac:dyDescent="0.15"/>
    <row r="11351" ht="28.5" customHeight="1" x14ac:dyDescent="0.15"/>
    <row r="11352" ht="28.5" customHeight="1" x14ac:dyDescent="0.15"/>
    <row r="11353" ht="28.5" customHeight="1" x14ac:dyDescent="0.15"/>
    <row r="11354" ht="28.5" customHeight="1" x14ac:dyDescent="0.15"/>
    <row r="11355" ht="28.5" customHeight="1" x14ac:dyDescent="0.15"/>
    <row r="11356" ht="28.5" customHeight="1" x14ac:dyDescent="0.15"/>
    <row r="11357" ht="28.5" customHeight="1" x14ac:dyDescent="0.15"/>
    <row r="11358" ht="28.5" customHeight="1" x14ac:dyDescent="0.15"/>
    <row r="11359" ht="28.5" customHeight="1" x14ac:dyDescent="0.15"/>
    <row r="11360" ht="28.5" customHeight="1" x14ac:dyDescent="0.15"/>
    <row r="11361" ht="28.5" customHeight="1" x14ac:dyDescent="0.15"/>
    <row r="11362" ht="28.5" customHeight="1" x14ac:dyDescent="0.15"/>
    <row r="11363" ht="28.5" customHeight="1" x14ac:dyDescent="0.15"/>
    <row r="11364" ht="28.5" customHeight="1" x14ac:dyDescent="0.15"/>
    <row r="11365" ht="28.5" customHeight="1" x14ac:dyDescent="0.15"/>
    <row r="11366" ht="28.5" customHeight="1" x14ac:dyDescent="0.15"/>
    <row r="11367" ht="28.5" customHeight="1" x14ac:dyDescent="0.15"/>
    <row r="11368" ht="28.5" customHeight="1" x14ac:dyDescent="0.15"/>
    <row r="11369" ht="28.5" customHeight="1" x14ac:dyDescent="0.15"/>
    <row r="11370" ht="28.5" customHeight="1" x14ac:dyDescent="0.15"/>
    <row r="11371" ht="28.5" customHeight="1" x14ac:dyDescent="0.15"/>
    <row r="11372" ht="28.5" customHeight="1" x14ac:dyDescent="0.15"/>
    <row r="11373" ht="28.5" customHeight="1" x14ac:dyDescent="0.15"/>
    <row r="11374" ht="28.5" customHeight="1" x14ac:dyDescent="0.15"/>
    <row r="11375" ht="28.5" customHeight="1" x14ac:dyDescent="0.15"/>
    <row r="11376" ht="28.5" customHeight="1" x14ac:dyDescent="0.15"/>
    <row r="11377" ht="28.5" customHeight="1" x14ac:dyDescent="0.15"/>
    <row r="11378" ht="28.5" customHeight="1" x14ac:dyDescent="0.15"/>
    <row r="11379" ht="28.5" customHeight="1" x14ac:dyDescent="0.15"/>
    <row r="11380" ht="28.5" customHeight="1" x14ac:dyDescent="0.15"/>
    <row r="11381" ht="28.5" customHeight="1" x14ac:dyDescent="0.15"/>
    <row r="11382" ht="28.5" customHeight="1" x14ac:dyDescent="0.15"/>
    <row r="11383" ht="28.5" customHeight="1" x14ac:dyDescent="0.15"/>
    <row r="11384" ht="28.5" customHeight="1" x14ac:dyDescent="0.15"/>
    <row r="11385" ht="28.5" customHeight="1" x14ac:dyDescent="0.15"/>
    <row r="11386" ht="28.5" customHeight="1" x14ac:dyDescent="0.15"/>
    <row r="11387" ht="28.5" customHeight="1" x14ac:dyDescent="0.15"/>
    <row r="11388" ht="28.5" customHeight="1" x14ac:dyDescent="0.15"/>
    <row r="11389" ht="28.5" customHeight="1" x14ac:dyDescent="0.15"/>
    <row r="11390" ht="28.5" customHeight="1" x14ac:dyDescent="0.15"/>
    <row r="11391" ht="28.5" customHeight="1" x14ac:dyDescent="0.15"/>
    <row r="11392" ht="28.5" customHeight="1" x14ac:dyDescent="0.15"/>
    <row r="11393" ht="28.5" customHeight="1" x14ac:dyDescent="0.15"/>
    <row r="11394" ht="28.5" customHeight="1" x14ac:dyDescent="0.15"/>
    <row r="11395" ht="28.5" customHeight="1" x14ac:dyDescent="0.15"/>
    <row r="11396" ht="28.5" customHeight="1" x14ac:dyDescent="0.15"/>
    <row r="11397" ht="28.5" customHeight="1" x14ac:dyDescent="0.15"/>
    <row r="11398" ht="28.5" customHeight="1" x14ac:dyDescent="0.15"/>
    <row r="11399" ht="28.5" customHeight="1" x14ac:dyDescent="0.15"/>
    <row r="11400" ht="28.5" customHeight="1" x14ac:dyDescent="0.15"/>
    <row r="11401" ht="28.5" customHeight="1" x14ac:dyDescent="0.15"/>
    <row r="11402" ht="28.5" customHeight="1" x14ac:dyDescent="0.15"/>
    <row r="11403" ht="28.5" customHeight="1" x14ac:dyDescent="0.15"/>
    <row r="11404" ht="28.5" customHeight="1" x14ac:dyDescent="0.15"/>
    <row r="11405" ht="28.5" customHeight="1" x14ac:dyDescent="0.15"/>
    <row r="11406" ht="28.5" customHeight="1" x14ac:dyDescent="0.15"/>
    <row r="11407" ht="28.5" customHeight="1" x14ac:dyDescent="0.15"/>
    <row r="11408" ht="28.5" customHeight="1" x14ac:dyDescent="0.15"/>
    <row r="11409" ht="28.5" customHeight="1" x14ac:dyDescent="0.15"/>
    <row r="11410" ht="28.5" customHeight="1" x14ac:dyDescent="0.15"/>
    <row r="11411" ht="28.5" customHeight="1" x14ac:dyDescent="0.15"/>
    <row r="11412" ht="28.5" customHeight="1" x14ac:dyDescent="0.15"/>
    <row r="11413" ht="28.5" customHeight="1" x14ac:dyDescent="0.15"/>
    <row r="11414" ht="28.5" customHeight="1" x14ac:dyDescent="0.15"/>
    <row r="11415" ht="28.5" customHeight="1" x14ac:dyDescent="0.15"/>
    <row r="11416" ht="28.5" customHeight="1" x14ac:dyDescent="0.15"/>
    <row r="11417" ht="28.5" customHeight="1" x14ac:dyDescent="0.15"/>
    <row r="11418" ht="28.5" customHeight="1" x14ac:dyDescent="0.15"/>
    <row r="11419" ht="28.5" customHeight="1" x14ac:dyDescent="0.15"/>
    <row r="11420" ht="28.5" customHeight="1" x14ac:dyDescent="0.15"/>
    <row r="11421" ht="28.5" customHeight="1" x14ac:dyDescent="0.15"/>
    <row r="11422" ht="28.5" customHeight="1" x14ac:dyDescent="0.15"/>
    <row r="11423" ht="28.5" customHeight="1" x14ac:dyDescent="0.15"/>
    <row r="11424" ht="28.5" customHeight="1" x14ac:dyDescent="0.15"/>
    <row r="11425" ht="28.5" customHeight="1" x14ac:dyDescent="0.15"/>
    <row r="11426" ht="28.5" customHeight="1" x14ac:dyDescent="0.15"/>
    <row r="11427" ht="28.5" customHeight="1" x14ac:dyDescent="0.15"/>
    <row r="11428" ht="28.5" customHeight="1" x14ac:dyDescent="0.15"/>
    <row r="11429" ht="28.5" customHeight="1" x14ac:dyDescent="0.15"/>
    <row r="11430" ht="28.5" customHeight="1" x14ac:dyDescent="0.15"/>
    <row r="11431" ht="28.5" customHeight="1" x14ac:dyDescent="0.15"/>
    <row r="11432" ht="28.5" customHeight="1" x14ac:dyDescent="0.15"/>
    <row r="11433" ht="28.5" customHeight="1" x14ac:dyDescent="0.15"/>
    <row r="11434" ht="28.5" customHeight="1" x14ac:dyDescent="0.15"/>
    <row r="11435" ht="28.5" customHeight="1" x14ac:dyDescent="0.15"/>
    <row r="11436" ht="28.5" customHeight="1" x14ac:dyDescent="0.15"/>
    <row r="11437" ht="28.5" customHeight="1" x14ac:dyDescent="0.15"/>
    <row r="11438" ht="28.5" customHeight="1" x14ac:dyDescent="0.15"/>
    <row r="11439" ht="28.5" customHeight="1" x14ac:dyDescent="0.15"/>
    <row r="11440" ht="28.5" customHeight="1" x14ac:dyDescent="0.15"/>
    <row r="11441" ht="28.5" customHeight="1" x14ac:dyDescent="0.15"/>
    <row r="11442" ht="28.5" customHeight="1" x14ac:dyDescent="0.15"/>
    <row r="11443" ht="28.5" customHeight="1" x14ac:dyDescent="0.15"/>
    <row r="11444" ht="28.5" customHeight="1" x14ac:dyDescent="0.15"/>
    <row r="11445" ht="28.5" customHeight="1" x14ac:dyDescent="0.15"/>
    <row r="11446" ht="28.5" customHeight="1" x14ac:dyDescent="0.15"/>
    <row r="11447" ht="28.5" customHeight="1" x14ac:dyDescent="0.15"/>
    <row r="11448" ht="28.5" customHeight="1" x14ac:dyDescent="0.15"/>
    <row r="11449" ht="28.5" customHeight="1" x14ac:dyDescent="0.15"/>
    <row r="11450" ht="28.5" customHeight="1" x14ac:dyDescent="0.15"/>
    <row r="11451" ht="28.5" customHeight="1" x14ac:dyDescent="0.15"/>
    <row r="11452" ht="28.5" customHeight="1" x14ac:dyDescent="0.15"/>
    <row r="11453" ht="28.5" customHeight="1" x14ac:dyDescent="0.15"/>
    <row r="11454" ht="28.5" customHeight="1" x14ac:dyDescent="0.15"/>
    <row r="11455" ht="28.5" customHeight="1" x14ac:dyDescent="0.15"/>
    <row r="11456" ht="28.5" customHeight="1" x14ac:dyDescent="0.15"/>
    <row r="11457" ht="28.5" customHeight="1" x14ac:dyDescent="0.15"/>
    <row r="11458" ht="28.5" customHeight="1" x14ac:dyDescent="0.15"/>
    <row r="11459" ht="28.5" customHeight="1" x14ac:dyDescent="0.15"/>
    <row r="11460" ht="28.5" customHeight="1" x14ac:dyDescent="0.15"/>
    <row r="11461" ht="28.5" customHeight="1" x14ac:dyDescent="0.15"/>
    <row r="11462" ht="28.5" customHeight="1" x14ac:dyDescent="0.15"/>
    <row r="11463" ht="28.5" customHeight="1" x14ac:dyDescent="0.15"/>
    <row r="11464" ht="28.5" customHeight="1" x14ac:dyDescent="0.15"/>
    <row r="11465" ht="28.5" customHeight="1" x14ac:dyDescent="0.15"/>
    <row r="11466" ht="28.5" customHeight="1" x14ac:dyDescent="0.15"/>
    <row r="11467" ht="28.5" customHeight="1" x14ac:dyDescent="0.15"/>
    <row r="11468" ht="28.5" customHeight="1" x14ac:dyDescent="0.15"/>
    <row r="11469" ht="28.5" customHeight="1" x14ac:dyDescent="0.15"/>
    <row r="11470" ht="28.5" customHeight="1" x14ac:dyDescent="0.15"/>
    <row r="11471" ht="28.5" customHeight="1" x14ac:dyDescent="0.15"/>
    <row r="11472" ht="28.5" customHeight="1" x14ac:dyDescent="0.15"/>
    <row r="11473" ht="28.5" customHeight="1" x14ac:dyDescent="0.15"/>
    <row r="11474" ht="28.5" customHeight="1" x14ac:dyDescent="0.15"/>
    <row r="11475" ht="28.5" customHeight="1" x14ac:dyDescent="0.15"/>
    <row r="11476" ht="28.5" customHeight="1" x14ac:dyDescent="0.15"/>
    <row r="11477" ht="28.5" customHeight="1" x14ac:dyDescent="0.15"/>
    <row r="11478" ht="28.5" customHeight="1" x14ac:dyDescent="0.15"/>
    <row r="11479" ht="28.5" customHeight="1" x14ac:dyDescent="0.15"/>
    <row r="11480" ht="28.5" customHeight="1" x14ac:dyDescent="0.15"/>
    <row r="11481" ht="28.5" customHeight="1" x14ac:dyDescent="0.15"/>
    <row r="11482" ht="28.5" customHeight="1" x14ac:dyDescent="0.15"/>
    <row r="11483" ht="28.5" customHeight="1" x14ac:dyDescent="0.15"/>
    <row r="11484" ht="28.5" customHeight="1" x14ac:dyDescent="0.15"/>
    <row r="11485" ht="28.5" customHeight="1" x14ac:dyDescent="0.15"/>
    <row r="11486" ht="28.5" customHeight="1" x14ac:dyDescent="0.15"/>
    <row r="11487" ht="28.5" customHeight="1" x14ac:dyDescent="0.15"/>
    <row r="11488" ht="28.5" customHeight="1" x14ac:dyDescent="0.15"/>
    <row r="11489" ht="28.5" customHeight="1" x14ac:dyDescent="0.15"/>
    <row r="11490" ht="28.5" customHeight="1" x14ac:dyDescent="0.15"/>
    <row r="11491" ht="28.5" customHeight="1" x14ac:dyDescent="0.15"/>
    <row r="11492" ht="28.5" customHeight="1" x14ac:dyDescent="0.15"/>
    <row r="11493" ht="28.5" customHeight="1" x14ac:dyDescent="0.15"/>
    <row r="11494" ht="28.5" customHeight="1" x14ac:dyDescent="0.15"/>
    <row r="11495" ht="28.5" customHeight="1" x14ac:dyDescent="0.15"/>
    <row r="11496" ht="28.5" customHeight="1" x14ac:dyDescent="0.15"/>
    <row r="11497" ht="28.5" customHeight="1" x14ac:dyDescent="0.15"/>
    <row r="11498" ht="28.5" customHeight="1" x14ac:dyDescent="0.15"/>
    <row r="11499" ht="28.5" customHeight="1" x14ac:dyDescent="0.15"/>
    <row r="11500" ht="28.5" customHeight="1" x14ac:dyDescent="0.15"/>
    <row r="11501" ht="28.5" customHeight="1" x14ac:dyDescent="0.15"/>
    <row r="11502" ht="28.5" customHeight="1" x14ac:dyDescent="0.15"/>
    <row r="11503" ht="28.5" customHeight="1" x14ac:dyDescent="0.15"/>
    <row r="11504" ht="28.5" customHeight="1" x14ac:dyDescent="0.15"/>
    <row r="11505" ht="28.5" customHeight="1" x14ac:dyDescent="0.15"/>
    <row r="11506" ht="28.5" customHeight="1" x14ac:dyDescent="0.15"/>
    <row r="11507" ht="28.5" customHeight="1" x14ac:dyDescent="0.15"/>
    <row r="11508" ht="28.5" customHeight="1" x14ac:dyDescent="0.15"/>
    <row r="11509" ht="28.5" customHeight="1" x14ac:dyDescent="0.15"/>
    <row r="11510" ht="28.5" customHeight="1" x14ac:dyDescent="0.15"/>
    <row r="11511" ht="28.5" customHeight="1" x14ac:dyDescent="0.15"/>
    <row r="11512" ht="28.5" customHeight="1" x14ac:dyDescent="0.15"/>
    <row r="11513" ht="28.5" customHeight="1" x14ac:dyDescent="0.15"/>
    <row r="11514" ht="28.5" customHeight="1" x14ac:dyDescent="0.15"/>
    <row r="11515" ht="28.5" customHeight="1" x14ac:dyDescent="0.15"/>
    <row r="11516" ht="28.5" customHeight="1" x14ac:dyDescent="0.15"/>
    <row r="11517" ht="28.5" customHeight="1" x14ac:dyDescent="0.15"/>
    <row r="11518" ht="28.5" customHeight="1" x14ac:dyDescent="0.15"/>
    <row r="11519" ht="28.5" customHeight="1" x14ac:dyDescent="0.15"/>
    <row r="11520" ht="28.5" customHeight="1" x14ac:dyDescent="0.15"/>
    <row r="11521" ht="28.5" customHeight="1" x14ac:dyDescent="0.15"/>
    <row r="11522" ht="28.5" customHeight="1" x14ac:dyDescent="0.15"/>
    <row r="11523" ht="28.5" customHeight="1" x14ac:dyDescent="0.15"/>
    <row r="11524" ht="28.5" customHeight="1" x14ac:dyDescent="0.15"/>
    <row r="11525" ht="28.5" customHeight="1" x14ac:dyDescent="0.15"/>
    <row r="11526" ht="28.5" customHeight="1" x14ac:dyDescent="0.15"/>
    <row r="11527" ht="28.5" customHeight="1" x14ac:dyDescent="0.15"/>
    <row r="11528" ht="28.5" customHeight="1" x14ac:dyDescent="0.15"/>
    <row r="11529" ht="28.5" customHeight="1" x14ac:dyDescent="0.15"/>
    <row r="11530" ht="28.5" customHeight="1" x14ac:dyDescent="0.15"/>
    <row r="11531" ht="28.5" customHeight="1" x14ac:dyDescent="0.15"/>
    <row r="11532" ht="28.5" customHeight="1" x14ac:dyDescent="0.15"/>
    <row r="11533" ht="28.5" customHeight="1" x14ac:dyDescent="0.15"/>
    <row r="11534" ht="28.5" customHeight="1" x14ac:dyDescent="0.15"/>
    <row r="11535" ht="28.5" customHeight="1" x14ac:dyDescent="0.15"/>
    <row r="11536" ht="28.5" customHeight="1" x14ac:dyDescent="0.15"/>
    <row r="11537" ht="28.5" customHeight="1" x14ac:dyDescent="0.15"/>
    <row r="11538" ht="28.5" customHeight="1" x14ac:dyDescent="0.15"/>
    <row r="11539" ht="28.5" customHeight="1" x14ac:dyDescent="0.15"/>
    <row r="11540" ht="28.5" customHeight="1" x14ac:dyDescent="0.15"/>
    <row r="11541" ht="28.5" customHeight="1" x14ac:dyDescent="0.15"/>
    <row r="11542" ht="28.5" customHeight="1" x14ac:dyDescent="0.15"/>
    <row r="11543" ht="28.5" customHeight="1" x14ac:dyDescent="0.15"/>
    <row r="11544" ht="28.5" customHeight="1" x14ac:dyDescent="0.15"/>
    <row r="11545" ht="28.5" customHeight="1" x14ac:dyDescent="0.15"/>
    <row r="11546" ht="28.5" customHeight="1" x14ac:dyDescent="0.15"/>
    <row r="11547" ht="28.5" customHeight="1" x14ac:dyDescent="0.15"/>
    <row r="11548" ht="28.5" customHeight="1" x14ac:dyDescent="0.15"/>
    <row r="11549" ht="28.5" customHeight="1" x14ac:dyDescent="0.15"/>
    <row r="11550" ht="28.5" customHeight="1" x14ac:dyDescent="0.15"/>
    <row r="11551" ht="28.5" customHeight="1" x14ac:dyDescent="0.15"/>
    <row r="11552" ht="28.5" customHeight="1" x14ac:dyDescent="0.15"/>
    <row r="11553" ht="28.5" customHeight="1" x14ac:dyDescent="0.15"/>
    <row r="11554" ht="28.5" customHeight="1" x14ac:dyDescent="0.15"/>
    <row r="11555" ht="28.5" customHeight="1" x14ac:dyDescent="0.15"/>
    <row r="11556" ht="28.5" customHeight="1" x14ac:dyDescent="0.15"/>
    <row r="11557" ht="28.5" customHeight="1" x14ac:dyDescent="0.15"/>
    <row r="11558" ht="28.5" customHeight="1" x14ac:dyDescent="0.15"/>
    <row r="11559" ht="28.5" customHeight="1" x14ac:dyDescent="0.15"/>
    <row r="11560" ht="28.5" customHeight="1" x14ac:dyDescent="0.15"/>
    <row r="11561" ht="28.5" customHeight="1" x14ac:dyDescent="0.15"/>
    <row r="11562" ht="28.5" customHeight="1" x14ac:dyDescent="0.15"/>
    <row r="11563" ht="28.5" customHeight="1" x14ac:dyDescent="0.15"/>
    <row r="11564" ht="28.5" customHeight="1" x14ac:dyDescent="0.15"/>
    <row r="11565" ht="28.5" customHeight="1" x14ac:dyDescent="0.15"/>
    <row r="11566" ht="28.5" customHeight="1" x14ac:dyDescent="0.15"/>
    <row r="11567" ht="28.5" customHeight="1" x14ac:dyDescent="0.15"/>
    <row r="11568" ht="28.5" customHeight="1" x14ac:dyDescent="0.15"/>
    <row r="11569" ht="28.5" customHeight="1" x14ac:dyDescent="0.15"/>
    <row r="11570" ht="28.5" customHeight="1" x14ac:dyDescent="0.15"/>
    <row r="11571" ht="28.5" customHeight="1" x14ac:dyDescent="0.15"/>
    <row r="11572" ht="28.5" customHeight="1" x14ac:dyDescent="0.15"/>
    <row r="11573" ht="28.5" customHeight="1" x14ac:dyDescent="0.15"/>
    <row r="11574" ht="28.5" customHeight="1" x14ac:dyDescent="0.15"/>
    <row r="11575" ht="28.5" customHeight="1" x14ac:dyDescent="0.15"/>
    <row r="11576" ht="28.5" customHeight="1" x14ac:dyDescent="0.15"/>
    <row r="11577" ht="28.5" customHeight="1" x14ac:dyDescent="0.15"/>
    <row r="11578" ht="28.5" customHeight="1" x14ac:dyDescent="0.15"/>
    <row r="11579" ht="28.5" customHeight="1" x14ac:dyDescent="0.15"/>
    <row r="11580" ht="28.5" customHeight="1" x14ac:dyDescent="0.15"/>
    <row r="11581" ht="28.5" customHeight="1" x14ac:dyDescent="0.15"/>
    <row r="11582" ht="28.5" customHeight="1" x14ac:dyDescent="0.15"/>
    <row r="11583" ht="28.5" customHeight="1" x14ac:dyDescent="0.15"/>
    <row r="11584" ht="28.5" customHeight="1" x14ac:dyDescent="0.15"/>
    <row r="11585" ht="28.5" customHeight="1" x14ac:dyDescent="0.15"/>
    <row r="11586" ht="28.5" customHeight="1" x14ac:dyDescent="0.15"/>
    <row r="11587" ht="28.5" customHeight="1" x14ac:dyDescent="0.15"/>
    <row r="11588" ht="28.5" customHeight="1" x14ac:dyDescent="0.15"/>
    <row r="11589" ht="28.5" customHeight="1" x14ac:dyDescent="0.15"/>
    <row r="11590" ht="28.5" customHeight="1" x14ac:dyDescent="0.15"/>
    <row r="11591" ht="28.5" customHeight="1" x14ac:dyDescent="0.15"/>
    <row r="11592" ht="28.5" customHeight="1" x14ac:dyDescent="0.15"/>
    <row r="11593" ht="28.5" customHeight="1" x14ac:dyDescent="0.15"/>
    <row r="11594" ht="28.5" customHeight="1" x14ac:dyDescent="0.15"/>
    <row r="11595" ht="28.5" customHeight="1" x14ac:dyDescent="0.15"/>
    <row r="11596" ht="28.5" customHeight="1" x14ac:dyDescent="0.15"/>
    <row r="11597" ht="28.5" customHeight="1" x14ac:dyDescent="0.15"/>
    <row r="11598" ht="28.5" customHeight="1" x14ac:dyDescent="0.15"/>
    <row r="11599" ht="28.5" customHeight="1" x14ac:dyDescent="0.15"/>
    <row r="11600" ht="28.5" customHeight="1" x14ac:dyDescent="0.15"/>
    <row r="11601" ht="28.5" customHeight="1" x14ac:dyDescent="0.15"/>
    <row r="11602" ht="28.5" customHeight="1" x14ac:dyDescent="0.15"/>
    <row r="11603" ht="28.5" customHeight="1" x14ac:dyDescent="0.15"/>
    <row r="11604" ht="28.5" customHeight="1" x14ac:dyDescent="0.15"/>
    <row r="11605" ht="28.5" customHeight="1" x14ac:dyDescent="0.15"/>
    <row r="11606" ht="28.5" customHeight="1" x14ac:dyDescent="0.15"/>
    <row r="11607" ht="28.5" customHeight="1" x14ac:dyDescent="0.15"/>
    <row r="11608" ht="28.5" customHeight="1" x14ac:dyDescent="0.15"/>
    <row r="11609" ht="28.5" customHeight="1" x14ac:dyDescent="0.15"/>
    <row r="11610" ht="28.5" customHeight="1" x14ac:dyDescent="0.15"/>
    <row r="11611" ht="28.5" customHeight="1" x14ac:dyDescent="0.15"/>
    <row r="11612" ht="28.5" customHeight="1" x14ac:dyDescent="0.15"/>
    <row r="11613" ht="28.5" customHeight="1" x14ac:dyDescent="0.15"/>
    <row r="11614" ht="28.5" customHeight="1" x14ac:dyDescent="0.15"/>
    <row r="11615" ht="28.5" customHeight="1" x14ac:dyDescent="0.15"/>
    <row r="11616" ht="28.5" customHeight="1" x14ac:dyDescent="0.15"/>
    <row r="11617" ht="28.5" customHeight="1" x14ac:dyDescent="0.15"/>
    <row r="11618" ht="28.5" customHeight="1" x14ac:dyDescent="0.15"/>
    <row r="11619" ht="28.5" customHeight="1" x14ac:dyDescent="0.15"/>
    <row r="11620" ht="28.5" customHeight="1" x14ac:dyDescent="0.15"/>
    <row r="11621" ht="28.5" customHeight="1" x14ac:dyDescent="0.15"/>
    <row r="11622" ht="28.5" customHeight="1" x14ac:dyDescent="0.15"/>
    <row r="11623" ht="28.5" customHeight="1" x14ac:dyDescent="0.15"/>
    <row r="11624" ht="28.5" customHeight="1" x14ac:dyDescent="0.15"/>
    <row r="11625" ht="28.5" customHeight="1" x14ac:dyDescent="0.15"/>
    <row r="11626" ht="28.5" customHeight="1" x14ac:dyDescent="0.15"/>
    <row r="11627" ht="28.5" customHeight="1" x14ac:dyDescent="0.15"/>
    <row r="11628" ht="28.5" customHeight="1" x14ac:dyDescent="0.15"/>
    <row r="11629" ht="28.5" customHeight="1" x14ac:dyDescent="0.15"/>
    <row r="11630" ht="28.5" customHeight="1" x14ac:dyDescent="0.15"/>
    <row r="11631" ht="28.5" customHeight="1" x14ac:dyDescent="0.15"/>
    <row r="11632" ht="28.5" customHeight="1" x14ac:dyDescent="0.15"/>
    <row r="11633" ht="28.5" customHeight="1" x14ac:dyDescent="0.15"/>
    <row r="11634" ht="28.5" customHeight="1" x14ac:dyDescent="0.15"/>
    <row r="11635" ht="28.5" customHeight="1" x14ac:dyDescent="0.15"/>
    <row r="11636" ht="28.5" customHeight="1" x14ac:dyDescent="0.15"/>
    <row r="11637" ht="28.5" customHeight="1" x14ac:dyDescent="0.15"/>
    <row r="11638" ht="28.5" customHeight="1" x14ac:dyDescent="0.15"/>
    <row r="11639" ht="28.5" customHeight="1" x14ac:dyDescent="0.15"/>
    <row r="11640" ht="28.5" customHeight="1" x14ac:dyDescent="0.15"/>
    <row r="11641" ht="28.5" customHeight="1" x14ac:dyDescent="0.15"/>
    <row r="11642" ht="28.5" customHeight="1" x14ac:dyDescent="0.15"/>
    <row r="11643" ht="28.5" customHeight="1" x14ac:dyDescent="0.15"/>
    <row r="11644" ht="28.5" customHeight="1" x14ac:dyDescent="0.15"/>
    <row r="11645" ht="28.5" customHeight="1" x14ac:dyDescent="0.15"/>
    <row r="11646" ht="28.5" customHeight="1" x14ac:dyDescent="0.15"/>
    <row r="11647" ht="28.5" customHeight="1" x14ac:dyDescent="0.15"/>
    <row r="11648" ht="28.5" customHeight="1" x14ac:dyDescent="0.15"/>
    <row r="11649" ht="28.5" customHeight="1" x14ac:dyDescent="0.15"/>
    <row r="11650" ht="28.5" customHeight="1" x14ac:dyDescent="0.15"/>
    <row r="11651" ht="28.5" customHeight="1" x14ac:dyDescent="0.15"/>
    <row r="11652" ht="28.5" customHeight="1" x14ac:dyDescent="0.15"/>
    <row r="11653" ht="28.5" customHeight="1" x14ac:dyDescent="0.15"/>
    <row r="11654" ht="28.5" customHeight="1" x14ac:dyDescent="0.15"/>
    <row r="11655" ht="28.5" customHeight="1" x14ac:dyDescent="0.15"/>
    <row r="11656" ht="28.5" customHeight="1" x14ac:dyDescent="0.15"/>
    <row r="11657" ht="28.5" customHeight="1" x14ac:dyDescent="0.15"/>
    <row r="11658" ht="28.5" customHeight="1" x14ac:dyDescent="0.15"/>
    <row r="11659" ht="28.5" customHeight="1" x14ac:dyDescent="0.15"/>
    <row r="11660" ht="28.5" customHeight="1" x14ac:dyDescent="0.15"/>
    <row r="11661" ht="28.5" customHeight="1" x14ac:dyDescent="0.15"/>
    <row r="11662" ht="28.5" customHeight="1" x14ac:dyDescent="0.15"/>
    <row r="11663" ht="28.5" customHeight="1" x14ac:dyDescent="0.15"/>
    <row r="11664" ht="28.5" customHeight="1" x14ac:dyDescent="0.15"/>
    <row r="11665" ht="28.5" customHeight="1" x14ac:dyDescent="0.15"/>
    <row r="11666" ht="28.5" customHeight="1" x14ac:dyDescent="0.15"/>
    <row r="11667" ht="28.5" customHeight="1" x14ac:dyDescent="0.15"/>
    <row r="11668" ht="28.5" customHeight="1" x14ac:dyDescent="0.15"/>
    <row r="11669" ht="28.5" customHeight="1" x14ac:dyDescent="0.15"/>
    <row r="11670" ht="28.5" customHeight="1" x14ac:dyDescent="0.15"/>
    <row r="11671" ht="28.5" customHeight="1" x14ac:dyDescent="0.15"/>
    <row r="11672" ht="28.5" customHeight="1" x14ac:dyDescent="0.15"/>
    <row r="11673" ht="28.5" customHeight="1" x14ac:dyDescent="0.15"/>
    <row r="11674" ht="28.5" customHeight="1" x14ac:dyDescent="0.15"/>
    <row r="11675" ht="28.5" customHeight="1" x14ac:dyDescent="0.15"/>
    <row r="11676" ht="28.5" customHeight="1" x14ac:dyDescent="0.15"/>
    <row r="11677" ht="28.5" customHeight="1" x14ac:dyDescent="0.15"/>
    <row r="11678" ht="28.5" customHeight="1" x14ac:dyDescent="0.15"/>
    <row r="11679" ht="28.5" customHeight="1" x14ac:dyDescent="0.15"/>
    <row r="11680" ht="28.5" customHeight="1" x14ac:dyDescent="0.15"/>
    <row r="11681" ht="28.5" customHeight="1" x14ac:dyDescent="0.15"/>
    <row r="11682" ht="28.5" customHeight="1" x14ac:dyDescent="0.15"/>
    <row r="11683" ht="28.5" customHeight="1" x14ac:dyDescent="0.15"/>
    <row r="11684" ht="28.5" customHeight="1" x14ac:dyDescent="0.15"/>
    <row r="11685" ht="28.5" customHeight="1" x14ac:dyDescent="0.15"/>
    <row r="11686" ht="28.5" customHeight="1" x14ac:dyDescent="0.15"/>
    <row r="11687" ht="28.5" customHeight="1" x14ac:dyDescent="0.15"/>
    <row r="11688" ht="28.5" customHeight="1" x14ac:dyDescent="0.15"/>
    <row r="11689" ht="28.5" customHeight="1" x14ac:dyDescent="0.15"/>
    <row r="11690" ht="28.5" customHeight="1" x14ac:dyDescent="0.15"/>
    <row r="11691" ht="28.5" customHeight="1" x14ac:dyDescent="0.15"/>
    <row r="11692" ht="28.5" customHeight="1" x14ac:dyDescent="0.15"/>
    <row r="11693" ht="28.5" customHeight="1" x14ac:dyDescent="0.15"/>
    <row r="11694" ht="28.5" customHeight="1" x14ac:dyDescent="0.15"/>
    <row r="11695" ht="28.5" customHeight="1" x14ac:dyDescent="0.15"/>
    <row r="11696" ht="28.5" customHeight="1" x14ac:dyDescent="0.15"/>
    <row r="11697" ht="28.5" customHeight="1" x14ac:dyDescent="0.15"/>
    <row r="11698" ht="28.5" customHeight="1" x14ac:dyDescent="0.15"/>
    <row r="11699" ht="28.5" customHeight="1" x14ac:dyDescent="0.15"/>
    <row r="11700" ht="28.5" customHeight="1" x14ac:dyDescent="0.15"/>
    <row r="11701" ht="28.5" customHeight="1" x14ac:dyDescent="0.15"/>
    <row r="11702" ht="28.5" customHeight="1" x14ac:dyDescent="0.15"/>
    <row r="11703" ht="28.5" customHeight="1" x14ac:dyDescent="0.15"/>
    <row r="11704" ht="28.5" customHeight="1" x14ac:dyDescent="0.15"/>
    <row r="11705" ht="28.5" customHeight="1" x14ac:dyDescent="0.15"/>
    <row r="11706" ht="28.5" customHeight="1" x14ac:dyDescent="0.15"/>
    <row r="11707" ht="28.5" customHeight="1" x14ac:dyDescent="0.15"/>
    <row r="11708" ht="28.5" customHeight="1" x14ac:dyDescent="0.15"/>
    <row r="11709" ht="28.5" customHeight="1" x14ac:dyDescent="0.15"/>
    <row r="11710" ht="28.5" customHeight="1" x14ac:dyDescent="0.15"/>
    <row r="11711" ht="28.5" customHeight="1" x14ac:dyDescent="0.15"/>
    <row r="11712" ht="28.5" customHeight="1" x14ac:dyDescent="0.15"/>
    <row r="11713" ht="28.5" customHeight="1" x14ac:dyDescent="0.15"/>
    <row r="11714" ht="28.5" customHeight="1" x14ac:dyDescent="0.15"/>
    <row r="11715" ht="28.5" customHeight="1" x14ac:dyDescent="0.15"/>
    <row r="11716" ht="28.5" customHeight="1" x14ac:dyDescent="0.15"/>
    <row r="11717" ht="28.5" customHeight="1" x14ac:dyDescent="0.15"/>
    <row r="11718" ht="28.5" customHeight="1" x14ac:dyDescent="0.15"/>
    <row r="11719" ht="28.5" customHeight="1" x14ac:dyDescent="0.15"/>
    <row r="11720" ht="28.5" customHeight="1" x14ac:dyDescent="0.15"/>
    <row r="11721" ht="28.5" customHeight="1" x14ac:dyDescent="0.15"/>
    <row r="11722" ht="28.5" customHeight="1" x14ac:dyDescent="0.15"/>
    <row r="11723" ht="28.5" customHeight="1" x14ac:dyDescent="0.15"/>
    <row r="11724" ht="28.5" customHeight="1" x14ac:dyDescent="0.15"/>
    <row r="11725" ht="28.5" customHeight="1" x14ac:dyDescent="0.15"/>
    <row r="11726" ht="28.5" customHeight="1" x14ac:dyDescent="0.15"/>
    <row r="11727" ht="28.5" customHeight="1" x14ac:dyDescent="0.15"/>
    <row r="11728" ht="28.5" customHeight="1" x14ac:dyDescent="0.15"/>
    <row r="11729" ht="28.5" customHeight="1" x14ac:dyDescent="0.15"/>
    <row r="11730" ht="28.5" customHeight="1" x14ac:dyDescent="0.15"/>
    <row r="11731" ht="28.5" customHeight="1" x14ac:dyDescent="0.15"/>
    <row r="11732" ht="28.5" customHeight="1" x14ac:dyDescent="0.15"/>
    <row r="11733" ht="28.5" customHeight="1" x14ac:dyDescent="0.15"/>
    <row r="11734" ht="28.5" customHeight="1" x14ac:dyDescent="0.15"/>
    <row r="11735" ht="28.5" customHeight="1" x14ac:dyDescent="0.15"/>
    <row r="11736" ht="28.5" customHeight="1" x14ac:dyDescent="0.15"/>
    <row r="11737" ht="28.5" customHeight="1" x14ac:dyDescent="0.15"/>
    <row r="11738" ht="28.5" customHeight="1" x14ac:dyDescent="0.15"/>
    <row r="11739" ht="28.5" customHeight="1" x14ac:dyDescent="0.15"/>
    <row r="11740" ht="28.5" customHeight="1" x14ac:dyDescent="0.15"/>
    <row r="11741" ht="28.5" customHeight="1" x14ac:dyDescent="0.15"/>
    <row r="11742" ht="28.5" customHeight="1" x14ac:dyDescent="0.15"/>
    <row r="11743" ht="28.5" customHeight="1" x14ac:dyDescent="0.15"/>
    <row r="11744" ht="28.5" customHeight="1" x14ac:dyDescent="0.15"/>
    <row r="11745" ht="28.5" customHeight="1" x14ac:dyDescent="0.15"/>
    <row r="11746" ht="28.5" customHeight="1" x14ac:dyDescent="0.15"/>
    <row r="11747" ht="28.5" customHeight="1" x14ac:dyDescent="0.15"/>
    <row r="11748" ht="28.5" customHeight="1" x14ac:dyDescent="0.15"/>
    <row r="11749" ht="28.5" customHeight="1" x14ac:dyDescent="0.15"/>
    <row r="11750" ht="28.5" customHeight="1" x14ac:dyDescent="0.15"/>
    <row r="11751" ht="28.5" customHeight="1" x14ac:dyDescent="0.15"/>
    <row r="11752" ht="28.5" customHeight="1" x14ac:dyDescent="0.15"/>
    <row r="11753" ht="28.5" customHeight="1" x14ac:dyDescent="0.15"/>
    <row r="11754" ht="28.5" customHeight="1" x14ac:dyDescent="0.15"/>
    <row r="11755" ht="28.5" customHeight="1" x14ac:dyDescent="0.15"/>
    <row r="11756" ht="28.5" customHeight="1" x14ac:dyDescent="0.15"/>
    <row r="11757" ht="28.5" customHeight="1" x14ac:dyDescent="0.15"/>
    <row r="11758" ht="28.5" customHeight="1" x14ac:dyDescent="0.15"/>
    <row r="11759" ht="28.5" customHeight="1" x14ac:dyDescent="0.15"/>
    <row r="11760" ht="28.5" customHeight="1" x14ac:dyDescent="0.15"/>
    <row r="11761" ht="28.5" customHeight="1" x14ac:dyDescent="0.15"/>
    <row r="11762" ht="28.5" customHeight="1" x14ac:dyDescent="0.15"/>
    <row r="11763" ht="28.5" customHeight="1" x14ac:dyDescent="0.15"/>
    <row r="11764" ht="28.5" customHeight="1" x14ac:dyDescent="0.15"/>
    <row r="11765" ht="28.5" customHeight="1" x14ac:dyDescent="0.15"/>
    <row r="11766" ht="28.5" customHeight="1" x14ac:dyDescent="0.15"/>
    <row r="11767" ht="28.5" customHeight="1" x14ac:dyDescent="0.15"/>
    <row r="11768" ht="28.5" customHeight="1" x14ac:dyDescent="0.15"/>
    <row r="11769" ht="28.5" customHeight="1" x14ac:dyDescent="0.15"/>
    <row r="11770" ht="28.5" customHeight="1" x14ac:dyDescent="0.15"/>
    <row r="11771" ht="28.5" customHeight="1" x14ac:dyDescent="0.15"/>
    <row r="11772" ht="28.5" customHeight="1" x14ac:dyDescent="0.15"/>
    <row r="11773" ht="28.5" customHeight="1" x14ac:dyDescent="0.15"/>
    <row r="11774" ht="28.5" customHeight="1" x14ac:dyDescent="0.15"/>
    <row r="11775" ht="28.5" customHeight="1" x14ac:dyDescent="0.15"/>
    <row r="11776" ht="28.5" customHeight="1" x14ac:dyDescent="0.15"/>
    <row r="11777" ht="28.5" customHeight="1" x14ac:dyDescent="0.15"/>
    <row r="11778" ht="28.5" customHeight="1" x14ac:dyDescent="0.15"/>
    <row r="11779" ht="28.5" customHeight="1" x14ac:dyDescent="0.15"/>
    <row r="11780" ht="28.5" customHeight="1" x14ac:dyDescent="0.15"/>
    <row r="11781" ht="28.5" customHeight="1" x14ac:dyDescent="0.15"/>
    <row r="11782" ht="28.5" customHeight="1" x14ac:dyDescent="0.15"/>
    <row r="11783" ht="28.5" customHeight="1" x14ac:dyDescent="0.15"/>
    <row r="11784" ht="28.5" customHeight="1" x14ac:dyDescent="0.15"/>
    <row r="11785" ht="28.5" customHeight="1" x14ac:dyDescent="0.15"/>
    <row r="11786" ht="28.5" customHeight="1" x14ac:dyDescent="0.15"/>
    <row r="11787" ht="28.5" customHeight="1" x14ac:dyDescent="0.15"/>
    <row r="11788" ht="28.5" customHeight="1" x14ac:dyDescent="0.15"/>
    <row r="11789" ht="28.5" customHeight="1" x14ac:dyDescent="0.15"/>
    <row r="11790" ht="28.5" customHeight="1" x14ac:dyDescent="0.15"/>
    <row r="11791" ht="28.5" customHeight="1" x14ac:dyDescent="0.15"/>
    <row r="11792" ht="28.5" customHeight="1" x14ac:dyDescent="0.15"/>
    <row r="11793" ht="28.5" customHeight="1" x14ac:dyDescent="0.15"/>
    <row r="11794" ht="28.5" customHeight="1" x14ac:dyDescent="0.15"/>
    <row r="11795" ht="28.5" customHeight="1" x14ac:dyDescent="0.15"/>
    <row r="11796" ht="28.5" customHeight="1" x14ac:dyDescent="0.15"/>
    <row r="11797" ht="28.5" customHeight="1" x14ac:dyDescent="0.15"/>
    <row r="11798" ht="28.5" customHeight="1" x14ac:dyDescent="0.15"/>
    <row r="11799" ht="28.5" customHeight="1" x14ac:dyDescent="0.15"/>
    <row r="11800" ht="28.5" customHeight="1" x14ac:dyDescent="0.15"/>
    <row r="11801" ht="28.5" customHeight="1" x14ac:dyDescent="0.15"/>
    <row r="11802" ht="28.5" customHeight="1" x14ac:dyDescent="0.15"/>
    <row r="11803" ht="28.5" customHeight="1" x14ac:dyDescent="0.15"/>
    <row r="11804" ht="28.5" customHeight="1" x14ac:dyDescent="0.15"/>
    <row r="11805" ht="28.5" customHeight="1" x14ac:dyDescent="0.15"/>
    <row r="11806" ht="28.5" customHeight="1" x14ac:dyDescent="0.15"/>
    <row r="11807" ht="28.5" customHeight="1" x14ac:dyDescent="0.15"/>
    <row r="11808" ht="28.5" customHeight="1" x14ac:dyDescent="0.15"/>
    <row r="11809" ht="28.5" customHeight="1" x14ac:dyDescent="0.15"/>
    <row r="11810" ht="28.5" customHeight="1" x14ac:dyDescent="0.15"/>
    <row r="11811" ht="28.5" customHeight="1" x14ac:dyDescent="0.15"/>
    <row r="11812" ht="28.5" customHeight="1" x14ac:dyDescent="0.15"/>
    <row r="11813" ht="28.5" customHeight="1" x14ac:dyDescent="0.15"/>
    <row r="11814" ht="28.5" customHeight="1" x14ac:dyDescent="0.15"/>
    <row r="11815" ht="28.5" customHeight="1" x14ac:dyDescent="0.15"/>
    <row r="11816" ht="28.5" customHeight="1" x14ac:dyDescent="0.15"/>
    <row r="11817" ht="28.5" customHeight="1" x14ac:dyDescent="0.15"/>
    <row r="11818" ht="28.5" customHeight="1" x14ac:dyDescent="0.15"/>
    <row r="11819" ht="28.5" customHeight="1" x14ac:dyDescent="0.15"/>
    <row r="11820" ht="28.5" customHeight="1" x14ac:dyDescent="0.15"/>
    <row r="11821" ht="28.5" customHeight="1" x14ac:dyDescent="0.15"/>
    <row r="11822" ht="28.5" customHeight="1" x14ac:dyDescent="0.15"/>
    <row r="11823" ht="28.5" customHeight="1" x14ac:dyDescent="0.15"/>
    <row r="11824" ht="28.5" customHeight="1" x14ac:dyDescent="0.15"/>
    <row r="11825" ht="28.5" customHeight="1" x14ac:dyDescent="0.15"/>
    <row r="11826" ht="28.5" customHeight="1" x14ac:dyDescent="0.15"/>
    <row r="11827" ht="28.5" customHeight="1" x14ac:dyDescent="0.15"/>
    <row r="11828" ht="28.5" customHeight="1" x14ac:dyDescent="0.15"/>
    <row r="11829" ht="28.5" customHeight="1" x14ac:dyDescent="0.15"/>
    <row r="11830" ht="28.5" customHeight="1" x14ac:dyDescent="0.15"/>
    <row r="11831" ht="28.5" customHeight="1" x14ac:dyDescent="0.15"/>
    <row r="11832" ht="28.5" customHeight="1" x14ac:dyDescent="0.15"/>
    <row r="11833" ht="28.5" customHeight="1" x14ac:dyDescent="0.15"/>
    <row r="11834" ht="28.5" customHeight="1" x14ac:dyDescent="0.15"/>
    <row r="11835" ht="28.5" customHeight="1" x14ac:dyDescent="0.15"/>
    <row r="11836" ht="28.5" customHeight="1" x14ac:dyDescent="0.15"/>
    <row r="11837" ht="28.5" customHeight="1" x14ac:dyDescent="0.15"/>
    <row r="11838" ht="28.5" customHeight="1" x14ac:dyDescent="0.15"/>
    <row r="11839" ht="28.5" customHeight="1" x14ac:dyDescent="0.15"/>
    <row r="11840" ht="28.5" customHeight="1" x14ac:dyDescent="0.15"/>
    <row r="11841" ht="28.5" customHeight="1" x14ac:dyDescent="0.15"/>
    <row r="11842" ht="28.5" customHeight="1" x14ac:dyDescent="0.15"/>
    <row r="11843" ht="28.5" customHeight="1" x14ac:dyDescent="0.15"/>
    <row r="11844" ht="28.5" customHeight="1" x14ac:dyDescent="0.15"/>
    <row r="11845" ht="28.5" customHeight="1" x14ac:dyDescent="0.15"/>
    <row r="11846" ht="28.5" customHeight="1" x14ac:dyDescent="0.15"/>
    <row r="11847" ht="28.5" customHeight="1" x14ac:dyDescent="0.15"/>
    <row r="11848" ht="28.5" customHeight="1" x14ac:dyDescent="0.15"/>
    <row r="11849" ht="28.5" customHeight="1" x14ac:dyDescent="0.15"/>
    <row r="11850" ht="28.5" customHeight="1" x14ac:dyDescent="0.15"/>
    <row r="11851" ht="28.5" customHeight="1" x14ac:dyDescent="0.15"/>
    <row r="11852" ht="28.5" customHeight="1" x14ac:dyDescent="0.15"/>
    <row r="11853" ht="28.5" customHeight="1" x14ac:dyDescent="0.15"/>
    <row r="11854" ht="28.5" customHeight="1" x14ac:dyDescent="0.15"/>
    <row r="11855" ht="28.5" customHeight="1" x14ac:dyDescent="0.15"/>
    <row r="11856" ht="28.5" customHeight="1" x14ac:dyDescent="0.15"/>
    <row r="11857" ht="28.5" customHeight="1" x14ac:dyDescent="0.15"/>
    <row r="11858" ht="28.5" customHeight="1" x14ac:dyDescent="0.15"/>
    <row r="11859" ht="28.5" customHeight="1" x14ac:dyDescent="0.15"/>
    <row r="11860" ht="28.5" customHeight="1" x14ac:dyDescent="0.15"/>
    <row r="11861" ht="28.5" customHeight="1" x14ac:dyDescent="0.15"/>
    <row r="11862" ht="28.5" customHeight="1" x14ac:dyDescent="0.15"/>
    <row r="11863" ht="28.5" customHeight="1" x14ac:dyDescent="0.15"/>
    <row r="11864" ht="28.5" customHeight="1" x14ac:dyDescent="0.15"/>
    <row r="11865" ht="28.5" customHeight="1" x14ac:dyDescent="0.15"/>
    <row r="11866" ht="28.5" customHeight="1" x14ac:dyDescent="0.15"/>
    <row r="11867" ht="28.5" customHeight="1" x14ac:dyDescent="0.15"/>
    <row r="11868" ht="28.5" customHeight="1" x14ac:dyDescent="0.15"/>
    <row r="11869" ht="28.5" customHeight="1" x14ac:dyDescent="0.15"/>
    <row r="11870" ht="28.5" customHeight="1" x14ac:dyDescent="0.15"/>
    <row r="11871" ht="28.5" customHeight="1" x14ac:dyDescent="0.15"/>
    <row r="11872" ht="28.5" customHeight="1" x14ac:dyDescent="0.15"/>
    <row r="11873" ht="28.5" customHeight="1" x14ac:dyDescent="0.15"/>
    <row r="11874" ht="28.5" customHeight="1" x14ac:dyDescent="0.15"/>
    <row r="11875" ht="28.5" customHeight="1" x14ac:dyDescent="0.15"/>
    <row r="11876" ht="28.5" customHeight="1" x14ac:dyDescent="0.15"/>
    <row r="11877" ht="28.5" customHeight="1" x14ac:dyDescent="0.15"/>
    <row r="11878" ht="28.5" customHeight="1" x14ac:dyDescent="0.15"/>
    <row r="11879" ht="28.5" customHeight="1" x14ac:dyDescent="0.15"/>
    <row r="11880" ht="28.5" customHeight="1" x14ac:dyDescent="0.15"/>
    <row r="11881" ht="28.5" customHeight="1" x14ac:dyDescent="0.15"/>
    <row r="11882" ht="28.5" customHeight="1" x14ac:dyDescent="0.15"/>
    <row r="11883" ht="28.5" customHeight="1" x14ac:dyDescent="0.15"/>
    <row r="11884" ht="28.5" customHeight="1" x14ac:dyDescent="0.15"/>
    <row r="11885" ht="28.5" customHeight="1" x14ac:dyDescent="0.15"/>
    <row r="11886" ht="28.5" customHeight="1" x14ac:dyDescent="0.15"/>
    <row r="11887" ht="28.5" customHeight="1" x14ac:dyDescent="0.15"/>
    <row r="11888" ht="28.5" customHeight="1" x14ac:dyDescent="0.15"/>
    <row r="11889" ht="28.5" customHeight="1" x14ac:dyDescent="0.15"/>
    <row r="11890" ht="28.5" customHeight="1" x14ac:dyDescent="0.15"/>
    <row r="11891" ht="28.5" customHeight="1" x14ac:dyDescent="0.15"/>
    <row r="11892" ht="28.5" customHeight="1" x14ac:dyDescent="0.15"/>
    <row r="11893" ht="28.5" customHeight="1" x14ac:dyDescent="0.15"/>
    <row r="11894" ht="28.5" customHeight="1" x14ac:dyDescent="0.15"/>
    <row r="11895" ht="28.5" customHeight="1" x14ac:dyDescent="0.15"/>
    <row r="11896" ht="28.5" customHeight="1" x14ac:dyDescent="0.15"/>
    <row r="11897" ht="28.5" customHeight="1" x14ac:dyDescent="0.15"/>
    <row r="11898" ht="28.5" customHeight="1" x14ac:dyDescent="0.15"/>
    <row r="11899" ht="28.5" customHeight="1" x14ac:dyDescent="0.15"/>
    <row r="11900" ht="28.5" customHeight="1" x14ac:dyDescent="0.15"/>
    <row r="11901" ht="28.5" customHeight="1" x14ac:dyDescent="0.15"/>
    <row r="11902" ht="28.5" customHeight="1" x14ac:dyDescent="0.15"/>
    <row r="11903" ht="28.5" customHeight="1" x14ac:dyDescent="0.15"/>
    <row r="11904" ht="28.5" customHeight="1" x14ac:dyDescent="0.15"/>
    <row r="11905" ht="28.5" customHeight="1" x14ac:dyDescent="0.15"/>
    <row r="11906" ht="28.5" customHeight="1" x14ac:dyDescent="0.15"/>
    <row r="11907" ht="28.5" customHeight="1" x14ac:dyDescent="0.15"/>
    <row r="11908" ht="28.5" customHeight="1" x14ac:dyDescent="0.15"/>
    <row r="11909" ht="28.5" customHeight="1" x14ac:dyDescent="0.15"/>
    <row r="11910" ht="28.5" customHeight="1" x14ac:dyDescent="0.15"/>
    <row r="11911" ht="28.5" customHeight="1" x14ac:dyDescent="0.15"/>
    <row r="11912" ht="28.5" customHeight="1" x14ac:dyDescent="0.15"/>
    <row r="11913" ht="28.5" customHeight="1" x14ac:dyDescent="0.15"/>
    <row r="11914" ht="28.5" customHeight="1" x14ac:dyDescent="0.15"/>
    <row r="11915" ht="28.5" customHeight="1" x14ac:dyDescent="0.15"/>
    <row r="11916" ht="28.5" customHeight="1" x14ac:dyDescent="0.15"/>
    <row r="11917" ht="28.5" customHeight="1" x14ac:dyDescent="0.15"/>
    <row r="11918" ht="28.5" customHeight="1" x14ac:dyDescent="0.15"/>
    <row r="11919" ht="28.5" customHeight="1" x14ac:dyDescent="0.15"/>
    <row r="11920" ht="28.5" customHeight="1" x14ac:dyDescent="0.15"/>
    <row r="11921" ht="28.5" customHeight="1" x14ac:dyDescent="0.15"/>
    <row r="11922" ht="28.5" customHeight="1" x14ac:dyDescent="0.15"/>
    <row r="11923" ht="28.5" customHeight="1" x14ac:dyDescent="0.15"/>
    <row r="11924" ht="28.5" customHeight="1" x14ac:dyDescent="0.15"/>
    <row r="11925" ht="28.5" customHeight="1" x14ac:dyDescent="0.15"/>
    <row r="11926" ht="28.5" customHeight="1" x14ac:dyDescent="0.15"/>
    <row r="11927" ht="28.5" customHeight="1" x14ac:dyDescent="0.15"/>
    <row r="11928" ht="28.5" customHeight="1" x14ac:dyDescent="0.15"/>
    <row r="11929" ht="28.5" customHeight="1" x14ac:dyDescent="0.15"/>
    <row r="11930" ht="28.5" customHeight="1" x14ac:dyDescent="0.15"/>
    <row r="11931" ht="28.5" customHeight="1" x14ac:dyDescent="0.15"/>
    <row r="11932" ht="28.5" customHeight="1" x14ac:dyDescent="0.15"/>
    <row r="11933" ht="28.5" customHeight="1" x14ac:dyDescent="0.15"/>
    <row r="11934" ht="28.5" customHeight="1" x14ac:dyDescent="0.15"/>
    <row r="11935" ht="28.5" customHeight="1" x14ac:dyDescent="0.15"/>
    <row r="11936" ht="28.5" customHeight="1" x14ac:dyDescent="0.15"/>
    <row r="11937" ht="28.5" customHeight="1" x14ac:dyDescent="0.15"/>
    <row r="11938" ht="28.5" customHeight="1" x14ac:dyDescent="0.15"/>
    <row r="11939" ht="28.5" customHeight="1" x14ac:dyDescent="0.15"/>
    <row r="11940" ht="28.5" customHeight="1" x14ac:dyDescent="0.15"/>
    <row r="11941" ht="28.5" customHeight="1" x14ac:dyDescent="0.15"/>
    <row r="11942" ht="28.5" customHeight="1" x14ac:dyDescent="0.15"/>
    <row r="11943" ht="28.5" customHeight="1" x14ac:dyDescent="0.15"/>
    <row r="11944" ht="28.5" customHeight="1" x14ac:dyDescent="0.15"/>
    <row r="11945" ht="28.5" customHeight="1" x14ac:dyDescent="0.15"/>
    <row r="11946" ht="28.5" customHeight="1" x14ac:dyDescent="0.15"/>
    <row r="11947" ht="28.5" customHeight="1" x14ac:dyDescent="0.15"/>
    <row r="11948" ht="28.5" customHeight="1" x14ac:dyDescent="0.15"/>
    <row r="11949" ht="28.5" customHeight="1" x14ac:dyDescent="0.15"/>
    <row r="11950" ht="28.5" customHeight="1" x14ac:dyDescent="0.15"/>
    <row r="11951" ht="28.5" customHeight="1" x14ac:dyDescent="0.15"/>
    <row r="11952" ht="28.5" customHeight="1" x14ac:dyDescent="0.15"/>
    <row r="11953" ht="28.5" customHeight="1" x14ac:dyDescent="0.15"/>
    <row r="11954" ht="28.5" customHeight="1" x14ac:dyDescent="0.15"/>
    <row r="11955" ht="28.5" customHeight="1" x14ac:dyDescent="0.15"/>
    <row r="11956" ht="28.5" customHeight="1" x14ac:dyDescent="0.15"/>
    <row r="11957" ht="28.5" customHeight="1" x14ac:dyDescent="0.15"/>
    <row r="11958" ht="28.5" customHeight="1" x14ac:dyDescent="0.15"/>
    <row r="11959" ht="28.5" customHeight="1" x14ac:dyDescent="0.15"/>
    <row r="11960" ht="28.5" customHeight="1" x14ac:dyDescent="0.15"/>
    <row r="11961" ht="28.5" customHeight="1" x14ac:dyDescent="0.15"/>
    <row r="11962" ht="28.5" customHeight="1" x14ac:dyDescent="0.15"/>
    <row r="11963" ht="28.5" customHeight="1" x14ac:dyDescent="0.15"/>
    <row r="11964" ht="28.5" customHeight="1" x14ac:dyDescent="0.15"/>
    <row r="11965" ht="28.5" customHeight="1" x14ac:dyDescent="0.15"/>
    <row r="11966" ht="28.5" customHeight="1" x14ac:dyDescent="0.15"/>
    <row r="11967" ht="28.5" customHeight="1" x14ac:dyDescent="0.15"/>
    <row r="11968" ht="28.5" customHeight="1" x14ac:dyDescent="0.15"/>
    <row r="11969" ht="28.5" customHeight="1" x14ac:dyDescent="0.15"/>
    <row r="11970" ht="28.5" customHeight="1" x14ac:dyDescent="0.15"/>
    <row r="11971" ht="28.5" customHeight="1" x14ac:dyDescent="0.15"/>
    <row r="11972" ht="28.5" customHeight="1" x14ac:dyDescent="0.15"/>
    <row r="11973" ht="28.5" customHeight="1" x14ac:dyDescent="0.15"/>
    <row r="11974" ht="28.5" customHeight="1" x14ac:dyDescent="0.15"/>
    <row r="11975" ht="28.5" customHeight="1" x14ac:dyDescent="0.15"/>
    <row r="11976" ht="28.5" customHeight="1" x14ac:dyDescent="0.15"/>
    <row r="11977" ht="28.5" customHeight="1" x14ac:dyDescent="0.15"/>
    <row r="11978" ht="28.5" customHeight="1" x14ac:dyDescent="0.15"/>
    <row r="11979" ht="28.5" customHeight="1" x14ac:dyDescent="0.15"/>
    <row r="11980" ht="28.5" customHeight="1" x14ac:dyDescent="0.15"/>
    <row r="11981" ht="28.5" customHeight="1" x14ac:dyDescent="0.15"/>
    <row r="11982" ht="28.5" customHeight="1" x14ac:dyDescent="0.15"/>
    <row r="11983" ht="28.5" customHeight="1" x14ac:dyDescent="0.15"/>
    <row r="11984" ht="28.5" customHeight="1" x14ac:dyDescent="0.15"/>
    <row r="11985" ht="28.5" customHeight="1" x14ac:dyDescent="0.15"/>
    <row r="11986" ht="28.5" customHeight="1" x14ac:dyDescent="0.15"/>
    <row r="11987" ht="28.5" customHeight="1" x14ac:dyDescent="0.15"/>
    <row r="11988" ht="28.5" customHeight="1" x14ac:dyDescent="0.15"/>
    <row r="11989" ht="28.5" customHeight="1" x14ac:dyDescent="0.15"/>
    <row r="11990" ht="28.5" customHeight="1" x14ac:dyDescent="0.15"/>
    <row r="11991" ht="28.5" customHeight="1" x14ac:dyDescent="0.15"/>
    <row r="11992" ht="28.5" customHeight="1" x14ac:dyDescent="0.15"/>
    <row r="11993" ht="28.5" customHeight="1" x14ac:dyDescent="0.15"/>
    <row r="11994" ht="28.5" customHeight="1" x14ac:dyDescent="0.15"/>
    <row r="11995" ht="28.5" customHeight="1" x14ac:dyDescent="0.15"/>
    <row r="11996" ht="28.5" customHeight="1" x14ac:dyDescent="0.15"/>
    <row r="11997" ht="28.5" customHeight="1" x14ac:dyDescent="0.15"/>
    <row r="11998" ht="28.5" customHeight="1" x14ac:dyDescent="0.15"/>
    <row r="11999" ht="28.5" customHeight="1" x14ac:dyDescent="0.15"/>
    <row r="12000" ht="28.5" customHeight="1" x14ac:dyDescent="0.15"/>
    <row r="12001" ht="28.5" customHeight="1" x14ac:dyDescent="0.15"/>
    <row r="12002" ht="28.5" customHeight="1" x14ac:dyDescent="0.15"/>
    <row r="12003" ht="28.5" customHeight="1" x14ac:dyDescent="0.15"/>
    <row r="12004" ht="28.5" customHeight="1" x14ac:dyDescent="0.15"/>
    <row r="12005" ht="28.5" customHeight="1" x14ac:dyDescent="0.15"/>
    <row r="12006" ht="28.5" customHeight="1" x14ac:dyDescent="0.15"/>
    <row r="12007" ht="28.5" customHeight="1" x14ac:dyDescent="0.15"/>
    <row r="12008" ht="28.5" customHeight="1" x14ac:dyDescent="0.15"/>
    <row r="12009" ht="28.5" customHeight="1" x14ac:dyDescent="0.15"/>
    <row r="12010" ht="28.5" customHeight="1" x14ac:dyDescent="0.15"/>
    <row r="12011" ht="28.5" customHeight="1" x14ac:dyDescent="0.15"/>
    <row r="12012" ht="28.5" customHeight="1" x14ac:dyDescent="0.15"/>
    <row r="12013" ht="28.5" customHeight="1" x14ac:dyDescent="0.15"/>
    <row r="12014" ht="28.5" customHeight="1" x14ac:dyDescent="0.15"/>
    <row r="12015" ht="28.5" customHeight="1" x14ac:dyDescent="0.15"/>
    <row r="12016" ht="28.5" customHeight="1" x14ac:dyDescent="0.15"/>
    <row r="12017" ht="28.5" customHeight="1" x14ac:dyDescent="0.15"/>
    <row r="12018" ht="28.5" customHeight="1" x14ac:dyDescent="0.15"/>
    <row r="12019" ht="28.5" customHeight="1" x14ac:dyDescent="0.15"/>
    <row r="12020" ht="28.5" customHeight="1" x14ac:dyDescent="0.15"/>
    <row r="12021" ht="28.5" customHeight="1" x14ac:dyDescent="0.15"/>
    <row r="12022" ht="28.5" customHeight="1" x14ac:dyDescent="0.15"/>
    <row r="12023" ht="28.5" customHeight="1" x14ac:dyDescent="0.15"/>
    <row r="12024" ht="28.5" customHeight="1" x14ac:dyDescent="0.15"/>
    <row r="12025" ht="28.5" customHeight="1" x14ac:dyDescent="0.15"/>
    <row r="12026" ht="28.5" customHeight="1" x14ac:dyDescent="0.15"/>
    <row r="12027" ht="28.5" customHeight="1" x14ac:dyDescent="0.15"/>
    <row r="12028" ht="28.5" customHeight="1" x14ac:dyDescent="0.15"/>
    <row r="12029" ht="28.5" customHeight="1" x14ac:dyDescent="0.15"/>
    <row r="12030" ht="28.5" customHeight="1" x14ac:dyDescent="0.15"/>
    <row r="12031" ht="28.5" customHeight="1" x14ac:dyDescent="0.15"/>
    <row r="12032" ht="28.5" customHeight="1" x14ac:dyDescent="0.15"/>
    <row r="12033" ht="28.5" customHeight="1" x14ac:dyDescent="0.15"/>
    <row r="12034" ht="28.5" customHeight="1" x14ac:dyDescent="0.15"/>
    <row r="12035" ht="28.5" customHeight="1" x14ac:dyDescent="0.15"/>
    <row r="12036" ht="28.5" customHeight="1" x14ac:dyDescent="0.15"/>
    <row r="12037" ht="28.5" customHeight="1" x14ac:dyDescent="0.15"/>
    <row r="12038" ht="28.5" customHeight="1" x14ac:dyDescent="0.15"/>
    <row r="12039" ht="28.5" customHeight="1" x14ac:dyDescent="0.15"/>
    <row r="12040" ht="28.5" customHeight="1" x14ac:dyDescent="0.15"/>
    <row r="12041" ht="28.5" customHeight="1" x14ac:dyDescent="0.15"/>
    <row r="12042" ht="28.5" customHeight="1" x14ac:dyDescent="0.15"/>
    <row r="12043" ht="28.5" customHeight="1" x14ac:dyDescent="0.15"/>
    <row r="12044" ht="28.5" customHeight="1" x14ac:dyDescent="0.15"/>
    <row r="12045" ht="28.5" customHeight="1" x14ac:dyDescent="0.15"/>
    <row r="12046" ht="28.5" customHeight="1" x14ac:dyDescent="0.15"/>
    <row r="12047" ht="28.5" customHeight="1" x14ac:dyDescent="0.15"/>
    <row r="12048" ht="28.5" customHeight="1" x14ac:dyDescent="0.15"/>
    <row r="12049" ht="28.5" customHeight="1" x14ac:dyDescent="0.15"/>
    <row r="12050" ht="28.5" customHeight="1" x14ac:dyDescent="0.15"/>
    <row r="12051" ht="28.5" customHeight="1" x14ac:dyDescent="0.15"/>
    <row r="12052" ht="28.5" customHeight="1" x14ac:dyDescent="0.15"/>
    <row r="12053" ht="28.5" customHeight="1" x14ac:dyDescent="0.15"/>
    <row r="12054" ht="28.5" customHeight="1" x14ac:dyDescent="0.15"/>
    <row r="12055" ht="28.5" customHeight="1" x14ac:dyDescent="0.15"/>
    <row r="12056" ht="28.5" customHeight="1" x14ac:dyDescent="0.15"/>
    <row r="12057" ht="28.5" customHeight="1" x14ac:dyDescent="0.15"/>
    <row r="12058" ht="28.5" customHeight="1" x14ac:dyDescent="0.15"/>
    <row r="12059" ht="28.5" customHeight="1" x14ac:dyDescent="0.15"/>
    <row r="12060" ht="28.5" customHeight="1" x14ac:dyDescent="0.15"/>
    <row r="12061" ht="28.5" customHeight="1" x14ac:dyDescent="0.15"/>
    <row r="12062" ht="28.5" customHeight="1" x14ac:dyDescent="0.15"/>
    <row r="12063" ht="28.5" customHeight="1" x14ac:dyDescent="0.15"/>
    <row r="12064" ht="28.5" customHeight="1" x14ac:dyDescent="0.15"/>
    <row r="12065" ht="28.5" customHeight="1" x14ac:dyDescent="0.15"/>
    <row r="12066" ht="28.5" customHeight="1" x14ac:dyDescent="0.15"/>
    <row r="12067" ht="28.5" customHeight="1" x14ac:dyDescent="0.15"/>
    <row r="12068" ht="28.5" customHeight="1" x14ac:dyDescent="0.15"/>
    <row r="12069" ht="28.5" customHeight="1" x14ac:dyDescent="0.15"/>
    <row r="12070" ht="28.5" customHeight="1" x14ac:dyDescent="0.15"/>
    <row r="12071" ht="28.5" customHeight="1" x14ac:dyDescent="0.15"/>
    <row r="12072" ht="28.5" customHeight="1" x14ac:dyDescent="0.15"/>
    <row r="12073" ht="28.5" customHeight="1" x14ac:dyDescent="0.15"/>
    <row r="12074" ht="28.5" customHeight="1" x14ac:dyDescent="0.15"/>
    <row r="12075" ht="28.5" customHeight="1" x14ac:dyDescent="0.15"/>
    <row r="12076" ht="28.5" customHeight="1" x14ac:dyDescent="0.15"/>
    <row r="12077" ht="28.5" customHeight="1" x14ac:dyDescent="0.15"/>
    <row r="12078" ht="28.5" customHeight="1" x14ac:dyDescent="0.15"/>
    <row r="12079" ht="28.5" customHeight="1" x14ac:dyDescent="0.15"/>
    <row r="12080" ht="28.5" customHeight="1" x14ac:dyDescent="0.15"/>
    <row r="12081" ht="28.5" customHeight="1" x14ac:dyDescent="0.15"/>
    <row r="12082" ht="28.5" customHeight="1" x14ac:dyDescent="0.15"/>
    <row r="12083" ht="28.5" customHeight="1" x14ac:dyDescent="0.15"/>
    <row r="12084" ht="28.5" customHeight="1" x14ac:dyDescent="0.15"/>
    <row r="12085" ht="28.5" customHeight="1" x14ac:dyDescent="0.15"/>
    <row r="12086" ht="28.5" customHeight="1" x14ac:dyDescent="0.15"/>
    <row r="12087" ht="28.5" customHeight="1" x14ac:dyDescent="0.15"/>
    <row r="12088" ht="28.5" customHeight="1" x14ac:dyDescent="0.15"/>
    <row r="12089" ht="28.5" customHeight="1" x14ac:dyDescent="0.15"/>
    <row r="12090" ht="28.5" customHeight="1" x14ac:dyDescent="0.15"/>
    <row r="12091" ht="28.5" customHeight="1" x14ac:dyDescent="0.15"/>
    <row r="12092" ht="28.5" customHeight="1" x14ac:dyDescent="0.15"/>
    <row r="12093" ht="28.5" customHeight="1" x14ac:dyDescent="0.15"/>
    <row r="12094" ht="28.5" customHeight="1" x14ac:dyDescent="0.15"/>
    <row r="12095" ht="28.5" customHeight="1" x14ac:dyDescent="0.15"/>
    <row r="12096" ht="28.5" customHeight="1" x14ac:dyDescent="0.15"/>
    <row r="12097" ht="28.5" customHeight="1" x14ac:dyDescent="0.15"/>
    <row r="12098" ht="28.5" customHeight="1" x14ac:dyDescent="0.15"/>
    <row r="12099" ht="28.5" customHeight="1" x14ac:dyDescent="0.15"/>
    <row r="12100" ht="28.5" customHeight="1" x14ac:dyDescent="0.15"/>
    <row r="12101" ht="28.5" customHeight="1" x14ac:dyDescent="0.15"/>
    <row r="12102" ht="28.5" customHeight="1" x14ac:dyDescent="0.15"/>
    <row r="12103" ht="28.5" customHeight="1" x14ac:dyDescent="0.15"/>
    <row r="12104" ht="28.5" customHeight="1" x14ac:dyDescent="0.15"/>
    <row r="12105" ht="28.5" customHeight="1" x14ac:dyDescent="0.15"/>
    <row r="12106" ht="28.5" customHeight="1" x14ac:dyDescent="0.15"/>
    <row r="12107" ht="28.5" customHeight="1" x14ac:dyDescent="0.15"/>
    <row r="12108" ht="28.5" customHeight="1" x14ac:dyDescent="0.15"/>
    <row r="12109" ht="28.5" customHeight="1" x14ac:dyDescent="0.15"/>
    <row r="12110" ht="28.5" customHeight="1" x14ac:dyDescent="0.15"/>
    <row r="12111" ht="28.5" customHeight="1" x14ac:dyDescent="0.15"/>
    <row r="12112" ht="28.5" customHeight="1" x14ac:dyDescent="0.15"/>
    <row r="12113" ht="28.5" customHeight="1" x14ac:dyDescent="0.15"/>
    <row r="12114" ht="28.5" customHeight="1" x14ac:dyDescent="0.15"/>
    <row r="12115" ht="28.5" customHeight="1" x14ac:dyDescent="0.15"/>
    <row r="12116" ht="28.5" customHeight="1" x14ac:dyDescent="0.15"/>
    <row r="12117" ht="28.5" customHeight="1" x14ac:dyDescent="0.15"/>
    <row r="12118" ht="28.5" customHeight="1" x14ac:dyDescent="0.15"/>
    <row r="12119" ht="28.5" customHeight="1" x14ac:dyDescent="0.15"/>
    <row r="12120" ht="28.5" customHeight="1" x14ac:dyDescent="0.15"/>
    <row r="12121" ht="28.5" customHeight="1" x14ac:dyDescent="0.15"/>
    <row r="12122" ht="28.5" customHeight="1" x14ac:dyDescent="0.15"/>
    <row r="12123" ht="28.5" customHeight="1" x14ac:dyDescent="0.15"/>
    <row r="12124" ht="28.5" customHeight="1" x14ac:dyDescent="0.15"/>
    <row r="12125" ht="28.5" customHeight="1" x14ac:dyDescent="0.15"/>
    <row r="12126" ht="28.5" customHeight="1" x14ac:dyDescent="0.15"/>
    <row r="12127" ht="28.5" customHeight="1" x14ac:dyDescent="0.15"/>
    <row r="12128" ht="28.5" customHeight="1" x14ac:dyDescent="0.15"/>
    <row r="12129" ht="28.5" customHeight="1" x14ac:dyDescent="0.15"/>
    <row r="12130" ht="28.5" customHeight="1" x14ac:dyDescent="0.15"/>
    <row r="12131" ht="28.5" customHeight="1" x14ac:dyDescent="0.15"/>
    <row r="12132" ht="28.5" customHeight="1" x14ac:dyDescent="0.15"/>
    <row r="12133" ht="28.5" customHeight="1" x14ac:dyDescent="0.15"/>
    <row r="12134" ht="28.5" customHeight="1" x14ac:dyDescent="0.15"/>
    <row r="12135" ht="28.5" customHeight="1" x14ac:dyDescent="0.15"/>
    <row r="12136" ht="28.5" customHeight="1" x14ac:dyDescent="0.15"/>
    <row r="12137" ht="28.5" customHeight="1" x14ac:dyDescent="0.15"/>
    <row r="12138" ht="28.5" customHeight="1" x14ac:dyDescent="0.15"/>
    <row r="12139" ht="28.5" customHeight="1" x14ac:dyDescent="0.15"/>
    <row r="12140" ht="28.5" customHeight="1" x14ac:dyDescent="0.15"/>
    <row r="12141" ht="28.5" customHeight="1" x14ac:dyDescent="0.15"/>
    <row r="12142" ht="28.5" customHeight="1" x14ac:dyDescent="0.15"/>
    <row r="12143" ht="28.5" customHeight="1" x14ac:dyDescent="0.15"/>
    <row r="12144" ht="28.5" customHeight="1" x14ac:dyDescent="0.15"/>
    <row r="12145" ht="28.5" customHeight="1" x14ac:dyDescent="0.15"/>
    <row r="12146" ht="28.5" customHeight="1" x14ac:dyDescent="0.15"/>
    <row r="12147" ht="28.5" customHeight="1" x14ac:dyDescent="0.15"/>
    <row r="12148" ht="28.5" customHeight="1" x14ac:dyDescent="0.15"/>
    <row r="12149" ht="28.5" customHeight="1" x14ac:dyDescent="0.15"/>
    <row r="12150" ht="28.5" customHeight="1" x14ac:dyDescent="0.15"/>
    <row r="12151" ht="28.5" customHeight="1" x14ac:dyDescent="0.15"/>
    <row r="12152" ht="28.5" customHeight="1" x14ac:dyDescent="0.15"/>
    <row r="12153" ht="28.5" customHeight="1" x14ac:dyDescent="0.15"/>
    <row r="12154" ht="28.5" customHeight="1" x14ac:dyDescent="0.15"/>
    <row r="12155" ht="28.5" customHeight="1" x14ac:dyDescent="0.15"/>
    <row r="12156" ht="28.5" customHeight="1" x14ac:dyDescent="0.15"/>
    <row r="12157" ht="28.5" customHeight="1" x14ac:dyDescent="0.15"/>
    <row r="12158" ht="28.5" customHeight="1" x14ac:dyDescent="0.15"/>
    <row r="12159" ht="28.5" customHeight="1" x14ac:dyDescent="0.15"/>
    <row r="12160" ht="28.5" customHeight="1" x14ac:dyDescent="0.15"/>
    <row r="12161" ht="28.5" customHeight="1" x14ac:dyDescent="0.15"/>
    <row r="12162" ht="28.5" customHeight="1" x14ac:dyDescent="0.15"/>
    <row r="12163" ht="28.5" customHeight="1" x14ac:dyDescent="0.15"/>
    <row r="12164" ht="28.5" customHeight="1" x14ac:dyDescent="0.15"/>
    <row r="12165" ht="28.5" customHeight="1" x14ac:dyDescent="0.15"/>
    <row r="12166" ht="28.5" customHeight="1" x14ac:dyDescent="0.15"/>
    <row r="12167" ht="28.5" customHeight="1" x14ac:dyDescent="0.15"/>
    <row r="12168" ht="28.5" customHeight="1" x14ac:dyDescent="0.15"/>
    <row r="12169" ht="28.5" customHeight="1" x14ac:dyDescent="0.15"/>
    <row r="12170" ht="28.5" customHeight="1" x14ac:dyDescent="0.15"/>
    <row r="12171" ht="28.5" customHeight="1" x14ac:dyDescent="0.15"/>
    <row r="12172" ht="28.5" customHeight="1" x14ac:dyDescent="0.15"/>
    <row r="12173" ht="28.5" customHeight="1" x14ac:dyDescent="0.15"/>
    <row r="12174" ht="28.5" customHeight="1" x14ac:dyDescent="0.15"/>
    <row r="12175" ht="28.5" customHeight="1" x14ac:dyDescent="0.15"/>
    <row r="12176" ht="28.5" customHeight="1" x14ac:dyDescent="0.15"/>
    <row r="12177" ht="28.5" customHeight="1" x14ac:dyDescent="0.15"/>
    <row r="12178" ht="28.5" customHeight="1" x14ac:dyDescent="0.15"/>
    <row r="12179" ht="28.5" customHeight="1" x14ac:dyDescent="0.15"/>
    <row r="12180" ht="28.5" customHeight="1" x14ac:dyDescent="0.15"/>
    <row r="12181" ht="28.5" customHeight="1" x14ac:dyDescent="0.15"/>
    <row r="12182" ht="28.5" customHeight="1" x14ac:dyDescent="0.15"/>
    <row r="12183" ht="28.5" customHeight="1" x14ac:dyDescent="0.15"/>
    <row r="12184" ht="28.5" customHeight="1" x14ac:dyDescent="0.15"/>
    <row r="12185" ht="28.5" customHeight="1" x14ac:dyDescent="0.15"/>
    <row r="12186" ht="28.5" customHeight="1" x14ac:dyDescent="0.15"/>
    <row r="12187" ht="28.5" customHeight="1" x14ac:dyDescent="0.15"/>
    <row r="12188" ht="28.5" customHeight="1" x14ac:dyDescent="0.15"/>
    <row r="12189" ht="28.5" customHeight="1" x14ac:dyDescent="0.15"/>
    <row r="12190" ht="28.5" customHeight="1" x14ac:dyDescent="0.15"/>
    <row r="12191" ht="28.5" customHeight="1" x14ac:dyDescent="0.15"/>
    <row r="12192" ht="28.5" customHeight="1" x14ac:dyDescent="0.15"/>
    <row r="12193" ht="28.5" customHeight="1" x14ac:dyDescent="0.15"/>
    <row r="12194" ht="28.5" customHeight="1" x14ac:dyDescent="0.15"/>
    <row r="12195" ht="28.5" customHeight="1" x14ac:dyDescent="0.15"/>
    <row r="12196" ht="28.5" customHeight="1" x14ac:dyDescent="0.15"/>
    <row r="12197" ht="28.5" customHeight="1" x14ac:dyDescent="0.15"/>
    <row r="12198" ht="28.5" customHeight="1" x14ac:dyDescent="0.15"/>
    <row r="12199" ht="28.5" customHeight="1" x14ac:dyDescent="0.15"/>
    <row r="12200" ht="28.5" customHeight="1" x14ac:dyDescent="0.15"/>
    <row r="12201" ht="28.5" customHeight="1" x14ac:dyDescent="0.15"/>
    <row r="12202" ht="28.5" customHeight="1" x14ac:dyDescent="0.15"/>
    <row r="12203" ht="28.5" customHeight="1" x14ac:dyDescent="0.15"/>
    <row r="12204" ht="28.5" customHeight="1" x14ac:dyDescent="0.15"/>
    <row r="12205" ht="28.5" customHeight="1" x14ac:dyDescent="0.15"/>
    <row r="12206" ht="28.5" customHeight="1" x14ac:dyDescent="0.15"/>
    <row r="12207" ht="28.5" customHeight="1" x14ac:dyDescent="0.15"/>
    <row r="12208" ht="28.5" customHeight="1" x14ac:dyDescent="0.15"/>
    <row r="12209" ht="28.5" customHeight="1" x14ac:dyDescent="0.15"/>
    <row r="12210" ht="28.5" customHeight="1" x14ac:dyDescent="0.15"/>
    <row r="12211" ht="28.5" customHeight="1" x14ac:dyDescent="0.15"/>
    <row r="12212" ht="28.5" customHeight="1" x14ac:dyDescent="0.15"/>
    <row r="12213" ht="28.5" customHeight="1" x14ac:dyDescent="0.15"/>
    <row r="12214" ht="28.5" customHeight="1" x14ac:dyDescent="0.15"/>
    <row r="12215" ht="28.5" customHeight="1" x14ac:dyDescent="0.15"/>
    <row r="12216" ht="28.5" customHeight="1" x14ac:dyDescent="0.15"/>
    <row r="12217" ht="28.5" customHeight="1" x14ac:dyDescent="0.15"/>
    <row r="12218" ht="28.5" customHeight="1" x14ac:dyDescent="0.15"/>
    <row r="12219" ht="28.5" customHeight="1" x14ac:dyDescent="0.15"/>
    <row r="12220" ht="28.5" customHeight="1" x14ac:dyDescent="0.15"/>
    <row r="12221" ht="28.5" customHeight="1" x14ac:dyDescent="0.15"/>
    <row r="12222" ht="28.5" customHeight="1" x14ac:dyDescent="0.15"/>
    <row r="12223" ht="28.5" customHeight="1" x14ac:dyDescent="0.15"/>
    <row r="12224" ht="28.5" customHeight="1" x14ac:dyDescent="0.15"/>
    <row r="12225" ht="28.5" customHeight="1" x14ac:dyDescent="0.15"/>
    <row r="12226" ht="28.5" customHeight="1" x14ac:dyDescent="0.15"/>
    <row r="12227" ht="28.5" customHeight="1" x14ac:dyDescent="0.15"/>
    <row r="12228" ht="28.5" customHeight="1" x14ac:dyDescent="0.15"/>
    <row r="12229" ht="28.5" customHeight="1" x14ac:dyDescent="0.15"/>
    <row r="12230" ht="28.5" customHeight="1" x14ac:dyDescent="0.15"/>
    <row r="12231" ht="28.5" customHeight="1" x14ac:dyDescent="0.15"/>
    <row r="12232" ht="28.5" customHeight="1" x14ac:dyDescent="0.15"/>
    <row r="12233" ht="28.5" customHeight="1" x14ac:dyDescent="0.15"/>
    <row r="12234" ht="28.5" customHeight="1" x14ac:dyDescent="0.15"/>
    <row r="12235" ht="28.5" customHeight="1" x14ac:dyDescent="0.15"/>
    <row r="12236" ht="28.5" customHeight="1" x14ac:dyDescent="0.15"/>
    <row r="12237" ht="28.5" customHeight="1" x14ac:dyDescent="0.15"/>
    <row r="12238" ht="28.5" customHeight="1" x14ac:dyDescent="0.15"/>
    <row r="12239" ht="28.5" customHeight="1" x14ac:dyDescent="0.15"/>
    <row r="12240" ht="28.5" customHeight="1" x14ac:dyDescent="0.15"/>
    <row r="12241" ht="28.5" customHeight="1" x14ac:dyDescent="0.15"/>
    <row r="12242" ht="28.5" customHeight="1" x14ac:dyDescent="0.15"/>
    <row r="12243" ht="28.5" customHeight="1" x14ac:dyDescent="0.15"/>
    <row r="12244" ht="28.5" customHeight="1" x14ac:dyDescent="0.15"/>
    <row r="12245" ht="28.5" customHeight="1" x14ac:dyDescent="0.15"/>
    <row r="12246" ht="28.5" customHeight="1" x14ac:dyDescent="0.15"/>
    <row r="12247" ht="28.5" customHeight="1" x14ac:dyDescent="0.15"/>
    <row r="12248" ht="28.5" customHeight="1" x14ac:dyDescent="0.15"/>
    <row r="12249" ht="28.5" customHeight="1" x14ac:dyDescent="0.15"/>
    <row r="12250" ht="28.5" customHeight="1" x14ac:dyDescent="0.15"/>
    <row r="12251" ht="28.5" customHeight="1" x14ac:dyDescent="0.15"/>
    <row r="12252" ht="28.5" customHeight="1" x14ac:dyDescent="0.15"/>
    <row r="12253" ht="28.5" customHeight="1" x14ac:dyDescent="0.15"/>
    <row r="12254" ht="28.5" customHeight="1" x14ac:dyDescent="0.15"/>
    <row r="12255" ht="28.5" customHeight="1" x14ac:dyDescent="0.15"/>
    <row r="12256" ht="28.5" customHeight="1" x14ac:dyDescent="0.15"/>
    <row r="12257" ht="28.5" customHeight="1" x14ac:dyDescent="0.15"/>
    <row r="12258" ht="28.5" customHeight="1" x14ac:dyDescent="0.15"/>
    <row r="12259" ht="28.5" customHeight="1" x14ac:dyDescent="0.15"/>
    <row r="12260" ht="28.5" customHeight="1" x14ac:dyDescent="0.15"/>
    <row r="12261" ht="28.5" customHeight="1" x14ac:dyDescent="0.15"/>
    <row r="12262" ht="28.5" customHeight="1" x14ac:dyDescent="0.15"/>
    <row r="12263" ht="28.5" customHeight="1" x14ac:dyDescent="0.15"/>
    <row r="12264" ht="28.5" customHeight="1" x14ac:dyDescent="0.15"/>
    <row r="12265" ht="28.5" customHeight="1" x14ac:dyDescent="0.15"/>
    <row r="12266" ht="28.5" customHeight="1" x14ac:dyDescent="0.15"/>
    <row r="12267" ht="28.5" customHeight="1" x14ac:dyDescent="0.15"/>
    <row r="12268" ht="28.5" customHeight="1" x14ac:dyDescent="0.15"/>
    <row r="12269" ht="28.5" customHeight="1" x14ac:dyDescent="0.15"/>
    <row r="12270" ht="28.5" customHeight="1" x14ac:dyDescent="0.15"/>
    <row r="12271" ht="28.5" customHeight="1" x14ac:dyDescent="0.15"/>
    <row r="12272" ht="28.5" customHeight="1" x14ac:dyDescent="0.15"/>
    <row r="12273" ht="28.5" customHeight="1" x14ac:dyDescent="0.15"/>
    <row r="12274" ht="28.5" customHeight="1" x14ac:dyDescent="0.15"/>
    <row r="12275" ht="28.5" customHeight="1" x14ac:dyDescent="0.15"/>
    <row r="12276" ht="28.5" customHeight="1" x14ac:dyDescent="0.15"/>
    <row r="12277" ht="28.5" customHeight="1" x14ac:dyDescent="0.15"/>
    <row r="12278" ht="28.5" customHeight="1" x14ac:dyDescent="0.15"/>
    <row r="12279" ht="28.5" customHeight="1" x14ac:dyDescent="0.15"/>
    <row r="12280" ht="28.5" customHeight="1" x14ac:dyDescent="0.15"/>
    <row r="12281" ht="28.5" customHeight="1" x14ac:dyDescent="0.15"/>
    <row r="12282" ht="28.5" customHeight="1" x14ac:dyDescent="0.15"/>
    <row r="12283" ht="28.5" customHeight="1" x14ac:dyDescent="0.15"/>
    <row r="12284" ht="28.5" customHeight="1" x14ac:dyDescent="0.15"/>
    <row r="12285" ht="28.5" customHeight="1" x14ac:dyDescent="0.15"/>
    <row r="12286" ht="28.5" customHeight="1" x14ac:dyDescent="0.15"/>
    <row r="12287" ht="28.5" customHeight="1" x14ac:dyDescent="0.15"/>
    <row r="12288" ht="28.5" customHeight="1" x14ac:dyDescent="0.15"/>
    <row r="12289" ht="28.5" customHeight="1" x14ac:dyDescent="0.15"/>
    <row r="12290" ht="28.5" customHeight="1" x14ac:dyDescent="0.15"/>
    <row r="12291" ht="28.5" customHeight="1" x14ac:dyDescent="0.15"/>
    <row r="12292" ht="28.5" customHeight="1" x14ac:dyDescent="0.15"/>
    <row r="12293" ht="28.5" customHeight="1" x14ac:dyDescent="0.15"/>
    <row r="12294" ht="28.5" customHeight="1" x14ac:dyDescent="0.15"/>
    <row r="12295" ht="28.5" customHeight="1" x14ac:dyDescent="0.15"/>
    <row r="12296" ht="28.5" customHeight="1" x14ac:dyDescent="0.15"/>
    <row r="12297" ht="28.5" customHeight="1" x14ac:dyDescent="0.15"/>
    <row r="12298" ht="28.5" customHeight="1" x14ac:dyDescent="0.15"/>
    <row r="12299" ht="28.5" customHeight="1" x14ac:dyDescent="0.15"/>
    <row r="12300" ht="28.5" customHeight="1" x14ac:dyDescent="0.15"/>
    <row r="12301" ht="28.5" customHeight="1" x14ac:dyDescent="0.15"/>
    <row r="12302" ht="28.5" customHeight="1" x14ac:dyDescent="0.15"/>
    <row r="12303" ht="28.5" customHeight="1" x14ac:dyDescent="0.15"/>
    <row r="12304" ht="28.5" customHeight="1" x14ac:dyDescent="0.15"/>
    <row r="12305" ht="28.5" customHeight="1" x14ac:dyDescent="0.15"/>
    <row r="12306" ht="28.5" customHeight="1" x14ac:dyDescent="0.15"/>
    <row r="12307" ht="28.5" customHeight="1" x14ac:dyDescent="0.15"/>
    <row r="12308" ht="28.5" customHeight="1" x14ac:dyDescent="0.15"/>
    <row r="12309" ht="28.5" customHeight="1" x14ac:dyDescent="0.15"/>
    <row r="12310" ht="28.5" customHeight="1" x14ac:dyDescent="0.15"/>
    <row r="12311" ht="28.5" customHeight="1" x14ac:dyDescent="0.15"/>
    <row r="12312" ht="28.5" customHeight="1" x14ac:dyDescent="0.15"/>
    <row r="12313" ht="28.5" customHeight="1" x14ac:dyDescent="0.15"/>
    <row r="12314" ht="28.5" customHeight="1" x14ac:dyDescent="0.15"/>
    <row r="12315" ht="28.5" customHeight="1" x14ac:dyDescent="0.15"/>
    <row r="12316" ht="28.5" customHeight="1" x14ac:dyDescent="0.15"/>
    <row r="12317" ht="28.5" customHeight="1" x14ac:dyDescent="0.15"/>
    <row r="12318" ht="28.5" customHeight="1" x14ac:dyDescent="0.15"/>
    <row r="12319" ht="28.5" customHeight="1" x14ac:dyDescent="0.15"/>
    <row r="12320" ht="28.5" customHeight="1" x14ac:dyDescent="0.15"/>
    <row r="12321" ht="28.5" customHeight="1" x14ac:dyDescent="0.15"/>
    <row r="12322" ht="28.5" customHeight="1" x14ac:dyDescent="0.15"/>
    <row r="12323" ht="28.5" customHeight="1" x14ac:dyDescent="0.15"/>
    <row r="12324" ht="28.5" customHeight="1" x14ac:dyDescent="0.15"/>
    <row r="12325" ht="28.5" customHeight="1" x14ac:dyDescent="0.15"/>
    <row r="12326" ht="28.5" customHeight="1" x14ac:dyDescent="0.15"/>
    <row r="12327" ht="28.5" customHeight="1" x14ac:dyDescent="0.15"/>
    <row r="12328" ht="28.5" customHeight="1" x14ac:dyDescent="0.15"/>
    <row r="12329" ht="28.5" customHeight="1" x14ac:dyDescent="0.15"/>
    <row r="12330" ht="28.5" customHeight="1" x14ac:dyDescent="0.15"/>
    <row r="12331" ht="28.5" customHeight="1" x14ac:dyDescent="0.15"/>
    <row r="12332" ht="28.5" customHeight="1" x14ac:dyDescent="0.15"/>
    <row r="12333" ht="28.5" customHeight="1" x14ac:dyDescent="0.15"/>
    <row r="12334" ht="28.5" customHeight="1" x14ac:dyDescent="0.15"/>
    <row r="12335" ht="28.5" customHeight="1" x14ac:dyDescent="0.15"/>
    <row r="12336" ht="28.5" customHeight="1" x14ac:dyDescent="0.15"/>
    <row r="12337" ht="28.5" customHeight="1" x14ac:dyDescent="0.15"/>
    <row r="12338" ht="28.5" customHeight="1" x14ac:dyDescent="0.15"/>
    <row r="12339" ht="28.5" customHeight="1" x14ac:dyDescent="0.15"/>
    <row r="12340" ht="28.5" customHeight="1" x14ac:dyDescent="0.15"/>
    <row r="12341" ht="28.5" customHeight="1" x14ac:dyDescent="0.15"/>
    <row r="12342" ht="28.5" customHeight="1" x14ac:dyDescent="0.15"/>
    <row r="12343" ht="28.5" customHeight="1" x14ac:dyDescent="0.15"/>
    <row r="12344" ht="28.5" customHeight="1" x14ac:dyDescent="0.15"/>
    <row r="12345" ht="28.5" customHeight="1" x14ac:dyDescent="0.15"/>
    <row r="12346" ht="28.5" customHeight="1" x14ac:dyDescent="0.15"/>
    <row r="12347" ht="28.5" customHeight="1" x14ac:dyDescent="0.15"/>
    <row r="12348" ht="28.5" customHeight="1" x14ac:dyDescent="0.15"/>
    <row r="12349" ht="28.5" customHeight="1" x14ac:dyDescent="0.15"/>
    <row r="12350" ht="28.5" customHeight="1" x14ac:dyDescent="0.15"/>
    <row r="12351" ht="28.5" customHeight="1" x14ac:dyDescent="0.15"/>
    <row r="12352" ht="28.5" customHeight="1" x14ac:dyDescent="0.15"/>
    <row r="12353" ht="28.5" customHeight="1" x14ac:dyDescent="0.15"/>
    <row r="12354" ht="28.5" customHeight="1" x14ac:dyDescent="0.15"/>
    <row r="12355" ht="28.5" customHeight="1" x14ac:dyDescent="0.15"/>
    <row r="12356" ht="28.5" customHeight="1" x14ac:dyDescent="0.15"/>
    <row r="12357" ht="28.5" customHeight="1" x14ac:dyDescent="0.15"/>
    <row r="12358" ht="28.5" customHeight="1" x14ac:dyDescent="0.15"/>
    <row r="12359" ht="28.5" customHeight="1" x14ac:dyDescent="0.15"/>
    <row r="12360" ht="28.5" customHeight="1" x14ac:dyDescent="0.15"/>
    <row r="12361" ht="28.5" customHeight="1" x14ac:dyDescent="0.15"/>
    <row r="12362" ht="28.5" customHeight="1" x14ac:dyDescent="0.15"/>
    <row r="12363" ht="28.5" customHeight="1" x14ac:dyDescent="0.15"/>
    <row r="12364" ht="28.5" customHeight="1" x14ac:dyDescent="0.15"/>
    <row r="12365" ht="28.5" customHeight="1" x14ac:dyDescent="0.15"/>
    <row r="12366" ht="28.5" customHeight="1" x14ac:dyDescent="0.15"/>
    <row r="12367" ht="28.5" customHeight="1" x14ac:dyDescent="0.15"/>
    <row r="12368" ht="28.5" customHeight="1" x14ac:dyDescent="0.15"/>
    <row r="12369" ht="28.5" customHeight="1" x14ac:dyDescent="0.15"/>
    <row r="12370" ht="28.5" customHeight="1" x14ac:dyDescent="0.15"/>
    <row r="12371" ht="28.5" customHeight="1" x14ac:dyDescent="0.15"/>
    <row r="12372" ht="28.5" customHeight="1" x14ac:dyDescent="0.15"/>
    <row r="12373" ht="28.5" customHeight="1" x14ac:dyDescent="0.15"/>
    <row r="12374" ht="28.5" customHeight="1" x14ac:dyDescent="0.15"/>
    <row r="12375" ht="28.5" customHeight="1" x14ac:dyDescent="0.15"/>
    <row r="12376" ht="28.5" customHeight="1" x14ac:dyDescent="0.15"/>
    <row r="12377" ht="28.5" customHeight="1" x14ac:dyDescent="0.15"/>
    <row r="12378" ht="28.5" customHeight="1" x14ac:dyDescent="0.15"/>
    <row r="12379" ht="28.5" customHeight="1" x14ac:dyDescent="0.15"/>
    <row r="12380" ht="28.5" customHeight="1" x14ac:dyDescent="0.15"/>
    <row r="12381" ht="28.5" customHeight="1" x14ac:dyDescent="0.15"/>
    <row r="12382" ht="28.5" customHeight="1" x14ac:dyDescent="0.15"/>
    <row r="12383" ht="28.5" customHeight="1" x14ac:dyDescent="0.15"/>
    <row r="12384" ht="28.5" customHeight="1" x14ac:dyDescent="0.15"/>
    <row r="12385" ht="28.5" customHeight="1" x14ac:dyDescent="0.15"/>
    <row r="12386" ht="28.5" customHeight="1" x14ac:dyDescent="0.15"/>
    <row r="12387" ht="28.5" customHeight="1" x14ac:dyDescent="0.15"/>
    <row r="12388" ht="28.5" customHeight="1" x14ac:dyDescent="0.15"/>
    <row r="12389" ht="28.5" customHeight="1" x14ac:dyDescent="0.15"/>
    <row r="12390" ht="28.5" customHeight="1" x14ac:dyDescent="0.15"/>
    <row r="12391" ht="28.5" customHeight="1" x14ac:dyDescent="0.15"/>
    <row r="12392" ht="28.5" customHeight="1" x14ac:dyDescent="0.15"/>
    <row r="12393" ht="28.5" customHeight="1" x14ac:dyDescent="0.15"/>
    <row r="12394" ht="28.5" customHeight="1" x14ac:dyDescent="0.15"/>
    <row r="12395" ht="28.5" customHeight="1" x14ac:dyDescent="0.15"/>
    <row r="12396" ht="28.5" customHeight="1" x14ac:dyDescent="0.15"/>
    <row r="12397" ht="28.5" customHeight="1" x14ac:dyDescent="0.15"/>
    <row r="12398" ht="28.5" customHeight="1" x14ac:dyDescent="0.15"/>
    <row r="12399" ht="28.5" customHeight="1" x14ac:dyDescent="0.15"/>
    <row r="12400" ht="28.5" customHeight="1" x14ac:dyDescent="0.15"/>
    <row r="12401" ht="28.5" customHeight="1" x14ac:dyDescent="0.15"/>
    <row r="12402" ht="28.5" customHeight="1" x14ac:dyDescent="0.15"/>
    <row r="12403" ht="28.5" customHeight="1" x14ac:dyDescent="0.15"/>
    <row r="12404" ht="28.5" customHeight="1" x14ac:dyDescent="0.15"/>
    <row r="12405" ht="28.5" customHeight="1" x14ac:dyDescent="0.15"/>
    <row r="12406" ht="28.5" customHeight="1" x14ac:dyDescent="0.15"/>
    <row r="12407" ht="28.5" customHeight="1" x14ac:dyDescent="0.15"/>
    <row r="12408" ht="28.5" customHeight="1" x14ac:dyDescent="0.15"/>
    <row r="12409" ht="28.5" customHeight="1" x14ac:dyDescent="0.15"/>
    <row r="12410" ht="28.5" customHeight="1" x14ac:dyDescent="0.15"/>
    <row r="12411" ht="28.5" customHeight="1" x14ac:dyDescent="0.15"/>
    <row r="12412" ht="28.5" customHeight="1" x14ac:dyDescent="0.15"/>
    <row r="12413" ht="28.5" customHeight="1" x14ac:dyDescent="0.15"/>
    <row r="12414" ht="28.5" customHeight="1" x14ac:dyDescent="0.15"/>
    <row r="12415" ht="28.5" customHeight="1" x14ac:dyDescent="0.15"/>
    <row r="12416" ht="28.5" customHeight="1" x14ac:dyDescent="0.15"/>
    <row r="12417" ht="28.5" customHeight="1" x14ac:dyDescent="0.15"/>
    <row r="12418" ht="28.5" customHeight="1" x14ac:dyDescent="0.15"/>
    <row r="12419" ht="28.5" customHeight="1" x14ac:dyDescent="0.15"/>
    <row r="12420" ht="28.5" customHeight="1" x14ac:dyDescent="0.15"/>
    <row r="12421" ht="28.5" customHeight="1" x14ac:dyDescent="0.15"/>
    <row r="12422" ht="28.5" customHeight="1" x14ac:dyDescent="0.15"/>
    <row r="12423" ht="28.5" customHeight="1" x14ac:dyDescent="0.15"/>
    <row r="12424" ht="28.5" customHeight="1" x14ac:dyDescent="0.15"/>
    <row r="12425" ht="28.5" customHeight="1" x14ac:dyDescent="0.15"/>
    <row r="12426" ht="28.5" customHeight="1" x14ac:dyDescent="0.15"/>
    <row r="12427" ht="28.5" customHeight="1" x14ac:dyDescent="0.15"/>
    <row r="12428" ht="28.5" customHeight="1" x14ac:dyDescent="0.15"/>
    <row r="12429" ht="28.5" customHeight="1" x14ac:dyDescent="0.15"/>
    <row r="12430" ht="28.5" customHeight="1" x14ac:dyDescent="0.15"/>
    <row r="12431" ht="28.5" customHeight="1" x14ac:dyDescent="0.15"/>
    <row r="12432" ht="28.5" customHeight="1" x14ac:dyDescent="0.15"/>
    <row r="12433" ht="28.5" customHeight="1" x14ac:dyDescent="0.15"/>
    <row r="12434" ht="28.5" customHeight="1" x14ac:dyDescent="0.15"/>
    <row r="12435" ht="28.5" customHeight="1" x14ac:dyDescent="0.15"/>
    <row r="12436" ht="28.5" customHeight="1" x14ac:dyDescent="0.15"/>
    <row r="12437" ht="28.5" customHeight="1" x14ac:dyDescent="0.15"/>
    <row r="12438" ht="28.5" customHeight="1" x14ac:dyDescent="0.15"/>
    <row r="12439" ht="28.5" customHeight="1" x14ac:dyDescent="0.15"/>
    <row r="12440" ht="28.5" customHeight="1" x14ac:dyDescent="0.15"/>
    <row r="12441" ht="28.5" customHeight="1" x14ac:dyDescent="0.15"/>
    <row r="12442" ht="28.5" customHeight="1" x14ac:dyDescent="0.15"/>
    <row r="12443" ht="28.5" customHeight="1" x14ac:dyDescent="0.15"/>
    <row r="12444" ht="28.5" customHeight="1" x14ac:dyDescent="0.15"/>
    <row r="12445" ht="28.5" customHeight="1" x14ac:dyDescent="0.15"/>
    <row r="12446" ht="28.5" customHeight="1" x14ac:dyDescent="0.15"/>
    <row r="12447" ht="28.5" customHeight="1" x14ac:dyDescent="0.15"/>
    <row r="12448" ht="28.5" customHeight="1" x14ac:dyDescent="0.15"/>
    <row r="12449" ht="28.5" customHeight="1" x14ac:dyDescent="0.15"/>
    <row r="12450" ht="28.5" customHeight="1" x14ac:dyDescent="0.15"/>
    <row r="12451" ht="28.5" customHeight="1" x14ac:dyDescent="0.15"/>
    <row r="12452" ht="28.5" customHeight="1" x14ac:dyDescent="0.15"/>
    <row r="12453" ht="28.5" customHeight="1" x14ac:dyDescent="0.15"/>
    <row r="12454" ht="28.5" customHeight="1" x14ac:dyDescent="0.15"/>
    <row r="12455" ht="28.5" customHeight="1" x14ac:dyDescent="0.15"/>
    <row r="12456" ht="28.5" customHeight="1" x14ac:dyDescent="0.15"/>
    <row r="12457" ht="28.5" customHeight="1" x14ac:dyDescent="0.15"/>
    <row r="12458" ht="28.5" customHeight="1" x14ac:dyDescent="0.15"/>
    <row r="12459" ht="28.5" customHeight="1" x14ac:dyDescent="0.15"/>
    <row r="12460" ht="28.5" customHeight="1" x14ac:dyDescent="0.15"/>
    <row r="12461" ht="28.5" customHeight="1" x14ac:dyDescent="0.15"/>
    <row r="12462" ht="28.5" customHeight="1" x14ac:dyDescent="0.15"/>
    <row r="12463" ht="28.5" customHeight="1" x14ac:dyDescent="0.15"/>
    <row r="12464" ht="28.5" customHeight="1" x14ac:dyDescent="0.15"/>
    <row r="12465" ht="28.5" customHeight="1" x14ac:dyDescent="0.15"/>
    <row r="12466" ht="28.5" customHeight="1" x14ac:dyDescent="0.15"/>
    <row r="12467" ht="28.5" customHeight="1" x14ac:dyDescent="0.15"/>
    <row r="12468" ht="28.5" customHeight="1" x14ac:dyDescent="0.15"/>
    <row r="12469" ht="28.5" customHeight="1" x14ac:dyDescent="0.15"/>
    <row r="12470" ht="28.5" customHeight="1" x14ac:dyDescent="0.15"/>
    <row r="12471" ht="28.5" customHeight="1" x14ac:dyDescent="0.15"/>
    <row r="12472" ht="28.5" customHeight="1" x14ac:dyDescent="0.15"/>
    <row r="12473" ht="28.5" customHeight="1" x14ac:dyDescent="0.15"/>
    <row r="12474" ht="28.5" customHeight="1" x14ac:dyDescent="0.15"/>
    <row r="12475" ht="28.5" customHeight="1" x14ac:dyDescent="0.15"/>
    <row r="12476" ht="28.5" customHeight="1" x14ac:dyDescent="0.15"/>
    <row r="12477" ht="28.5" customHeight="1" x14ac:dyDescent="0.15"/>
    <row r="12478" ht="28.5" customHeight="1" x14ac:dyDescent="0.15"/>
    <row r="12479" ht="28.5" customHeight="1" x14ac:dyDescent="0.15"/>
    <row r="12480" ht="28.5" customHeight="1" x14ac:dyDescent="0.15"/>
    <row r="12481" ht="28.5" customHeight="1" x14ac:dyDescent="0.15"/>
    <row r="12482" ht="28.5" customHeight="1" x14ac:dyDescent="0.15"/>
    <row r="12483" ht="28.5" customHeight="1" x14ac:dyDescent="0.15"/>
    <row r="12484" ht="28.5" customHeight="1" x14ac:dyDescent="0.15"/>
    <row r="12485" ht="28.5" customHeight="1" x14ac:dyDescent="0.15"/>
    <row r="12486" ht="28.5" customHeight="1" x14ac:dyDescent="0.15"/>
    <row r="12487" ht="28.5" customHeight="1" x14ac:dyDescent="0.15"/>
    <row r="12488" ht="28.5" customHeight="1" x14ac:dyDescent="0.15"/>
    <row r="12489" ht="28.5" customHeight="1" x14ac:dyDescent="0.15"/>
    <row r="12490" ht="28.5" customHeight="1" x14ac:dyDescent="0.15"/>
    <row r="12491" ht="28.5" customHeight="1" x14ac:dyDescent="0.15"/>
    <row r="12492" ht="28.5" customHeight="1" x14ac:dyDescent="0.15"/>
    <row r="12493" ht="28.5" customHeight="1" x14ac:dyDescent="0.15"/>
    <row r="12494" ht="28.5" customHeight="1" x14ac:dyDescent="0.15"/>
    <row r="12495" ht="28.5" customHeight="1" x14ac:dyDescent="0.15"/>
    <row r="12496" ht="28.5" customHeight="1" x14ac:dyDescent="0.15"/>
    <row r="12497" ht="28.5" customHeight="1" x14ac:dyDescent="0.15"/>
    <row r="12498" ht="28.5" customHeight="1" x14ac:dyDescent="0.15"/>
    <row r="12499" ht="28.5" customHeight="1" x14ac:dyDescent="0.15"/>
    <row r="12500" ht="28.5" customHeight="1" x14ac:dyDescent="0.15"/>
    <row r="12501" ht="28.5" customHeight="1" x14ac:dyDescent="0.15"/>
    <row r="12502" ht="28.5" customHeight="1" x14ac:dyDescent="0.15"/>
    <row r="12503" ht="28.5" customHeight="1" x14ac:dyDescent="0.15"/>
    <row r="12504" ht="28.5" customHeight="1" x14ac:dyDescent="0.15"/>
    <row r="12505" ht="28.5" customHeight="1" x14ac:dyDescent="0.15"/>
    <row r="12506" ht="28.5" customHeight="1" x14ac:dyDescent="0.15"/>
    <row r="12507" ht="28.5" customHeight="1" x14ac:dyDescent="0.15"/>
    <row r="12508" ht="28.5" customHeight="1" x14ac:dyDescent="0.15"/>
    <row r="12509" ht="28.5" customHeight="1" x14ac:dyDescent="0.15"/>
    <row r="12510" ht="28.5" customHeight="1" x14ac:dyDescent="0.15"/>
    <row r="12511" ht="28.5" customHeight="1" x14ac:dyDescent="0.15"/>
    <row r="12512" ht="28.5" customHeight="1" x14ac:dyDescent="0.15"/>
    <row r="12513" ht="28.5" customHeight="1" x14ac:dyDescent="0.15"/>
    <row r="12514" ht="28.5" customHeight="1" x14ac:dyDescent="0.15"/>
    <row r="12515" ht="28.5" customHeight="1" x14ac:dyDescent="0.15"/>
    <row r="12516" ht="28.5" customHeight="1" x14ac:dyDescent="0.15"/>
    <row r="12517" ht="28.5" customHeight="1" x14ac:dyDescent="0.15"/>
    <row r="12518" ht="28.5" customHeight="1" x14ac:dyDescent="0.15"/>
    <row r="12519" ht="28.5" customHeight="1" x14ac:dyDescent="0.15"/>
    <row r="12520" ht="28.5" customHeight="1" x14ac:dyDescent="0.15"/>
    <row r="12521" ht="28.5" customHeight="1" x14ac:dyDescent="0.15"/>
    <row r="12522" ht="28.5" customHeight="1" x14ac:dyDescent="0.15"/>
    <row r="12523" ht="28.5" customHeight="1" x14ac:dyDescent="0.15"/>
    <row r="12524" ht="28.5" customHeight="1" x14ac:dyDescent="0.15"/>
    <row r="12525" ht="28.5" customHeight="1" x14ac:dyDescent="0.15"/>
    <row r="12526" ht="28.5" customHeight="1" x14ac:dyDescent="0.15"/>
    <row r="12527" ht="28.5" customHeight="1" x14ac:dyDescent="0.15"/>
    <row r="12528" ht="28.5" customHeight="1" x14ac:dyDescent="0.15"/>
    <row r="12529" ht="28.5" customHeight="1" x14ac:dyDescent="0.15"/>
    <row r="12530" ht="28.5" customHeight="1" x14ac:dyDescent="0.15"/>
    <row r="12531" ht="28.5" customHeight="1" x14ac:dyDescent="0.15"/>
    <row r="12532" ht="28.5" customHeight="1" x14ac:dyDescent="0.15"/>
    <row r="12533" ht="28.5" customHeight="1" x14ac:dyDescent="0.15"/>
    <row r="12534" ht="28.5" customHeight="1" x14ac:dyDescent="0.15"/>
    <row r="12535" ht="28.5" customHeight="1" x14ac:dyDescent="0.15"/>
    <row r="12536" ht="28.5" customHeight="1" x14ac:dyDescent="0.15"/>
    <row r="12537" ht="28.5" customHeight="1" x14ac:dyDescent="0.15"/>
    <row r="12538" ht="28.5" customHeight="1" x14ac:dyDescent="0.15"/>
    <row r="12539" ht="28.5" customHeight="1" x14ac:dyDescent="0.15"/>
    <row r="12540" ht="28.5" customHeight="1" x14ac:dyDescent="0.15"/>
    <row r="12541" ht="28.5" customHeight="1" x14ac:dyDescent="0.15"/>
    <row r="12542" ht="28.5" customHeight="1" x14ac:dyDescent="0.15"/>
    <row r="12543" ht="28.5" customHeight="1" x14ac:dyDescent="0.15"/>
    <row r="12544" ht="28.5" customHeight="1" x14ac:dyDescent="0.15"/>
    <row r="12545" ht="28.5" customHeight="1" x14ac:dyDescent="0.15"/>
    <row r="12546" ht="28.5" customHeight="1" x14ac:dyDescent="0.15"/>
    <row r="12547" ht="28.5" customHeight="1" x14ac:dyDescent="0.15"/>
    <row r="12548" ht="28.5" customHeight="1" x14ac:dyDescent="0.15"/>
    <row r="12549" ht="28.5" customHeight="1" x14ac:dyDescent="0.15"/>
    <row r="12550" ht="28.5" customHeight="1" x14ac:dyDescent="0.15"/>
    <row r="12551" ht="28.5" customHeight="1" x14ac:dyDescent="0.15"/>
    <row r="12552" ht="28.5" customHeight="1" x14ac:dyDescent="0.15"/>
    <row r="12553" ht="28.5" customHeight="1" x14ac:dyDescent="0.15"/>
    <row r="12554" ht="28.5" customHeight="1" x14ac:dyDescent="0.15"/>
    <row r="12555" ht="28.5" customHeight="1" x14ac:dyDescent="0.15"/>
    <row r="12556" ht="28.5" customHeight="1" x14ac:dyDescent="0.15"/>
    <row r="12557" ht="28.5" customHeight="1" x14ac:dyDescent="0.15"/>
    <row r="12558" ht="28.5" customHeight="1" x14ac:dyDescent="0.15"/>
    <row r="12559" ht="28.5" customHeight="1" x14ac:dyDescent="0.15"/>
    <row r="12560" ht="28.5" customHeight="1" x14ac:dyDescent="0.15"/>
    <row r="12561" ht="28.5" customHeight="1" x14ac:dyDescent="0.15"/>
    <row r="12562" ht="28.5" customHeight="1" x14ac:dyDescent="0.15"/>
    <row r="12563" ht="28.5" customHeight="1" x14ac:dyDescent="0.15"/>
    <row r="12564" ht="28.5" customHeight="1" x14ac:dyDescent="0.15"/>
    <row r="12565" ht="28.5" customHeight="1" x14ac:dyDescent="0.15"/>
    <row r="12566" ht="28.5" customHeight="1" x14ac:dyDescent="0.15"/>
    <row r="12567" ht="28.5" customHeight="1" x14ac:dyDescent="0.15"/>
    <row r="12568" ht="28.5" customHeight="1" x14ac:dyDescent="0.15"/>
    <row r="12569" ht="28.5" customHeight="1" x14ac:dyDescent="0.15"/>
    <row r="12570" ht="28.5" customHeight="1" x14ac:dyDescent="0.15"/>
    <row r="12571" ht="28.5" customHeight="1" x14ac:dyDescent="0.15"/>
    <row r="12572" ht="28.5" customHeight="1" x14ac:dyDescent="0.15"/>
    <row r="12573" ht="28.5" customHeight="1" x14ac:dyDescent="0.15"/>
    <row r="12574" ht="28.5" customHeight="1" x14ac:dyDescent="0.15"/>
    <row r="12575" ht="28.5" customHeight="1" x14ac:dyDescent="0.15"/>
    <row r="12576" ht="28.5" customHeight="1" x14ac:dyDescent="0.15"/>
    <row r="12577" ht="28.5" customHeight="1" x14ac:dyDescent="0.15"/>
    <row r="12578" ht="28.5" customHeight="1" x14ac:dyDescent="0.15"/>
    <row r="12579" ht="28.5" customHeight="1" x14ac:dyDescent="0.15"/>
    <row r="12580" ht="28.5" customHeight="1" x14ac:dyDescent="0.15"/>
    <row r="12581" ht="28.5" customHeight="1" x14ac:dyDescent="0.15"/>
    <row r="12582" ht="28.5" customHeight="1" x14ac:dyDescent="0.15"/>
    <row r="12583" ht="28.5" customHeight="1" x14ac:dyDescent="0.15"/>
    <row r="12584" ht="28.5" customHeight="1" x14ac:dyDescent="0.15"/>
    <row r="12585" ht="28.5" customHeight="1" x14ac:dyDescent="0.15"/>
    <row r="12586" ht="28.5" customHeight="1" x14ac:dyDescent="0.15"/>
    <row r="12587" ht="28.5" customHeight="1" x14ac:dyDescent="0.15"/>
    <row r="12588" ht="28.5" customHeight="1" x14ac:dyDescent="0.15"/>
    <row r="12589" ht="28.5" customHeight="1" x14ac:dyDescent="0.15"/>
    <row r="12590" ht="28.5" customHeight="1" x14ac:dyDescent="0.15"/>
    <row r="12591" ht="28.5" customHeight="1" x14ac:dyDescent="0.15"/>
    <row r="12592" ht="28.5" customHeight="1" x14ac:dyDescent="0.15"/>
    <row r="12593" ht="28.5" customHeight="1" x14ac:dyDescent="0.15"/>
    <row r="12594" ht="28.5" customHeight="1" x14ac:dyDescent="0.15"/>
    <row r="12595" ht="28.5" customHeight="1" x14ac:dyDescent="0.15"/>
    <row r="12596" ht="28.5" customHeight="1" x14ac:dyDescent="0.15"/>
    <row r="12597" ht="28.5" customHeight="1" x14ac:dyDescent="0.15"/>
    <row r="12598" ht="28.5" customHeight="1" x14ac:dyDescent="0.15"/>
    <row r="12599" ht="28.5" customHeight="1" x14ac:dyDescent="0.15"/>
    <row r="12600" ht="28.5" customHeight="1" x14ac:dyDescent="0.15"/>
    <row r="12601" ht="28.5" customHeight="1" x14ac:dyDescent="0.15"/>
    <row r="12602" ht="28.5" customHeight="1" x14ac:dyDescent="0.15"/>
    <row r="12603" ht="28.5" customHeight="1" x14ac:dyDescent="0.15"/>
    <row r="12604" ht="28.5" customHeight="1" x14ac:dyDescent="0.15"/>
    <row r="12605" ht="28.5" customHeight="1" x14ac:dyDescent="0.15"/>
    <row r="12606" ht="28.5" customHeight="1" x14ac:dyDescent="0.15"/>
    <row r="12607" ht="28.5" customHeight="1" x14ac:dyDescent="0.15"/>
    <row r="12608" ht="28.5" customHeight="1" x14ac:dyDescent="0.15"/>
    <row r="12609" ht="28.5" customHeight="1" x14ac:dyDescent="0.15"/>
    <row r="12610" ht="28.5" customHeight="1" x14ac:dyDescent="0.15"/>
    <row r="12611" ht="28.5" customHeight="1" x14ac:dyDescent="0.15"/>
    <row r="12612" ht="28.5" customHeight="1" x14ac:dyDescent="0.15"/>
    <row r="12613" ht="28.5" customHeight="1" x14ac:dyDescent="0.15"/>
    <row r="12614" ht="28.5" customHeight="1" x14ac:dyDescent="0.15"/>
    <row r="12615" ht="28.5" customHeight="1" x14ac:dyDescent="0.15"/>
    <row r="12616" ht="28.5" customHeight="1" x14ac:dyDescent="0.15"/>
    <row r="12617" ht="28.5" customHeight="1" x14ac:dyDescent="0.15"/>
    <row r="12618" ht="28.5" customHeight="1" x14ac:dyDescent="0.15"/>
    <row r="12619" ht="28.5" customHeight="1" x14ac:dyDescent="0.15"/>
    <row r="12620" ht="28.5" customHeight="1" x14ac:dyDescent="0.15"/>
    <row r="12621" ht="28.5" customHeight="1" x14ac:dyDescent="0.15"/>
    <row r="12622" ht="28.5" customHeight="1" x14ac:dyDescent="0.15"/>
    <row r="12623" ht="28.5" customHeight="1" x14ac:dyDescent="0.15"/>
    <row r="12624" ht="28.5" customHeight="1" x14ac:dyDescent="0.15"/>
    <row r="12625" ht="28.5" customHeight="1" x14ac:dyDescent="0.15"/>
    <row r="12626" ht="28.5" customHeight="1" x14ac:dyDescent="0.15"/>
    <row r="12627" ht="28.5" customHeight="1" x14ac:dyDescent="0.15"/>
    <row r="12628" ht="28.5" customHeight="1" x14ac:dyDescent="0.15"/>
    <row r="12629" ht="28.5" customHeight="1" x14ac:dyDescent="0.15"/>
    <row r="12630" ht="28.5" customHeight="1" x14ac:dyDescent="0.15"/>
    <row r="12631" ht="28.5" customHeight="1" x14ac:dyDescent="0.15"/>
    <row r="12632" ht="28.5" customHeight="1" x14ac:dyDescent="0.15"/>
    <row r="12633" ht="28.5" customHeight="1" x14ac:dyDescent="0.15"/>
    <row r="12634" ht="28.5" customHeight="1" x14ac:dyDescent="0.15"/>
    <row r="12635" ht="28.5" customHeight="1" x14ac:dyDescent="0.15"/>
    <row r="12636" ht="28.5" customHeight="1" x14ac:dyDescent="0.15"/>
    <row r="12637" ht="28.5" customHeight="1" x14ac:dyDescent="0.15"/>
    <row r="12638" ht="28.5" customHeight="1" x14ac:dyDescent="0.15"/>
    <row r="12639" ht="28.5" customHeight="1" x14ac:dyDescent="0.15"/>
    <row r="12640" ht="28.5" customHeight="1" x14ac:dyDescent="0.15"/>
    <row r="12641" ht="28.5" customHeight="1" x14ac:dyDescent="0.15"/>
    <row r="12642" ht="28.5" customHeight="1" x14ac:dyDescent="0.15"/>
    <row r="12643" ht="28.5" customHeight="1" x14ac:dyDescent="0.15"/>
    <row r="12644" ht="28.5" customHeight="1" x14ac:dyDescent="0.15"/>
    <row r="12645" ht="28.5" customHeight="1" x14ac:dyDescent="0.15"/>
    <row r="12646" ht="28.5" customHeight="1" x14ac:dyDescent="0.15"/>
    <row r="12647" ht="28.5" customHeight="1" x14ac:dyDescent="0.15"/>
    <row r="12648" ht="28.5" customHeight="1" x14ac:dyDescent="0.15"/>
    <row r="12649" ht="28.5" customHeight="1" x14ac:dyDescent="0.15"/>
    <row r="12650" ht="28.5" customHeight="1" x14ac:dyDescent="0.15"/>
    <row r="12651" ht="28.5" customHeight="1" x14ac:dyDescent="0.15"/>
    <row r="12652" ht="28.5" customHeight="1" x14ac:dyDescent="0.15"/>
    <row r="12653" ht="28.5" customHeight="1" x14ac:dyDescent="0.15"/>
    <row r="12654" ht="28.5" customHeight="1" x14ac:dyDescent="0.15"/>
    <row r="12655" ht="28.5" customHeight="1" x14ac:dyDescent="0.15"/>
    <row r="12656" ht="28.5" customHeight="1" x14ac:dyDescent="0.15"/>
    <row r="12657" ht="28.5" customHeight="1" x14ac:dyDescent="0.15"/>
    <row r="12658" ht="28.5" customHeight="1" x14ac:dyDescent="0.15"/>
    <row r="12659" ht="28.5" customHeight="1" x14ac:dyDescent="0.15"/>
    <row r="12660" ht="28.5" customHeight="1" x14ac:dyDescent="0.15"/>
    <row r="12661" ht="28.5" customHeight="1" x14ac:dyDescent="0.15"/>
    <row r="12662" ht="28.5" customHeight="1" x14ac:dyDescent="0.15"/>
    <row r="12663" ht="28.5" customHeight="1" x14ac:dyDescent="0.15"/>
    <row r="12664" ht="28.5" customHeight="1" x14ac:dyDescent="0.15"/>
    <row r="12665" ht="28.5" customHeight="1" x14ac:dyDescent="0.15"/>
    <row r="12666" ht="28.5" customHeight="1" x14ac:dyDescent="0.15"/>
    <row r="12667" ht="28.5" customHeight="1" x14ac:dyDescent="0.15"/>
    <row r="12668" ht="28.5" customHeight="1" x14ac:dyDescent="0.15"/>
    <row r="12669" ht="28.5" customHeight="1" x14ac:dyDescent="0.15"/>
    <row r="12670" ht="28.5" customHeight="1" x14ac:dyDescent="0.15"/>
    <row r="12671" ht="28.5" customHeight="1" x14ac:dyDescent="0.15"/>
    <row r="12672" ht="28.5" customHeight="1" x14ac:dyDescent="0.15"/>
    <row r="12673" ht="28.5" customHeight="1" x14ac:dyDescent="0.15"/>
    <row r="12674" ht="28.5" customHeight="1" x14ac:dyDescent="0.15"/>
    <row r="12675" ht="28.5" customHeight="1" x14ac:dyDescent="0.15"/>
    <row r="12676" ht="28.5" customHeight="1" x14ac:dyDescent="0.15"/>
    <row r="12677" ht="28.5" customHeight="1" x14ac:dyDescent="0.15"/>
    <row r="12678" ht="28.5" customHeight="1" x14ac:dyDescent="0.15"/>
    <row r="12679" ht="28.5" customHeight="1" x14ac:dyDescent="0.15"/>
    <row r="12680" ht="28.5" customHeight="1" x14ac:dyDescent="0.15"/>
    <row r="12681" ht="28.5" customHeight="1" x14ac:dyDescent="0.15"/>
    <row r="12682" ht="28.5" customHeight="1" x14ac:dyDescent="0.15"/>
    <row r="12683" ht="28.5" customHeight="1" x14ac:dyDescent="0.15"/>
    <row r="12684" ht="28.5" customHeight="1" x14ac:dyDescent="0.15"/>
    <row r="12685" ht="28.5" customHeight="1" x14ac:dyDescent="0.15"/>
    <row r="12686" ht="28.5" customHeight="1" x14ac:dyDescent="0.15"/>
    <row r="12687" ht="28.5" customHeight="1" x14ac:dyDescent="0.15"/>
    <row r="12688" ht="28.5" customHeight="1" x14ac:dyDescent="0.15"/>
    <row r="12689" ht="28.5" customHeight="1" x14ac:dyDescent="0.15"/>
    <row r="12690" ht="28.5" customHeight="1" x14ac:dyDescent="0.15"/>
    <row r="12691" ht="28.5" customHeight="1" x14ac:dyDescent="0.15"/>
    <row r="12692" ht="28.5" customHeight="1" x14ac:dyDescent="0.15"/>
    <row r="12693" ht="28.5" customHeight="1" x14ac:dyDescent="0.15"/>
    <row r="12694" ht="28.5" customHeight="1" x14ac:dyDescent="0.15"/>
    <row r="12695" ht="28.5" customHeight="1" x14ac:dyDescent="0.15"/>
    <row r="12696" ht="28.5" customHeight="1" x14ac:dyDescent="0.15"/>
    <row r="12697" ht="28.5" customHeight="1" x14ac:dyDescent="0.15"/>
    <row r="12698" ht="28.5" customHeight="1" x14ac:dyDescent="0.15"/>
    <row r="12699" ht="28.5" customHeight="1" x14ac:dyDescent="0.15"/>
    <row r="12700" ht="28.5" customHeight="1" x14ac:dyDescent="0.15"/>
    <row r="12701" ht="28.5" customHeight="1" x14ac:dyDescent="0.15"/>
    <row r="12702" ht="28.5" customHeight="1" x14ac:dyDescent="0.15"/>
    <row r="12703" ht="28.5" customHeight="1" x14ac:dyDescent="0.15"/>
    <row r="12704" ht="28.5" customHeight="1" x14ac:dyDescent="0.15"/>
    <row r="12705" ht="28.5" customHeight="1" x14ac:dyDescent="0.15"/>
    <row r="12706" ht="28.5" customHeight="1" x14ac:dyDescent="0.15"/>
    <row r="12707" ht="28.5" customHeight="1" x14ac:dyDescent="0.15"/>
    <row r="12708" ht="28.5" customHeight="1" x14ac:dyDescent="0.15"/>
    <row r="12709" ht="28.5" customHeight="1" x14ac:dyDescent="0.15"/>
    <row r="12710" ht="28.5" customHeight="1" x14ac:dyDescent="0.15"/>
    <row r="12711" ht="28.5" customHeight="1" x14ac:dyDescent="0.15"/>
    <row r="12712" ht="28.5" customHeight="1" x14ac:dyDescent="0.15"/>
    <row r="12713" ht="28.5" customHeight="1" x14ac:dyDescent="0.15"/>
    <row r="12714" ht="28.5" customHeight="1" x14ac:dyDescent="0.15"/>
    <row r="12715" ht="28.5" customHeight="1" x14ac:dyDescent="0.15"/>
    <row r="12716" ht="28.5" customHeight="1" x14ac:dyDescent="0.15"/>
    <row r="12717" ht="28.5" customHeight="1" x14ac:dyDescent="0.15"/>
    <row r="12718" ht="28.5" customHeight="1" x14ac:dyDescent="0.15"/>
    <row r="12719" ht="28.5" customHeight="1" x14ac:dyDescent="0.15"/>
    <row r="12720" ht="28.5" customHeight="1" x14ac:dyDescent="0.15"/>
    <row r="12721" ht="28.5" customHeight="1" x14ac:dyDescent="0.15"/>
    <row r="12722" ht="28.5" customHeight="1" x14ac:dyDescent="0.15"/>
    <row r="12723" ht="28.5" customHeight="1" x14ac:dyDescent="0.15"/>
    <row r="12724" ht="28.5" customHeight="1" x14ac:dyDescent="0.15"/>
    <row r="12725" ht="28.5" customHeight="1" x14ac:dyDescent="0.15"/>
    <row r="12726" ht="28.5" customHeight="1" x14ac:dyDescent="0.15"/>
    <row r="12727" ht="28.5" customHeight="1" x14ac:dyDescent="0.15"/>
    <row r="12728" ht="28.5" customHeight="1" x14ac:dyDescent="0.15"/>
    <row r="12729" ht="28.5" customHeight="1" x14ac:dyDescent="0.15"/>
    <row r="12730" ht="28.5" customHeight="1" x14ac:dyDescent="0.15"/>
    <row r="12731" ht="28.5" customHeight="1" x14ac:dyDescent="0.15"/>
    <row r="12732" ht="28.5" customHeight="1" x14ac:dyDescent="0.15"/>
    <row r="12733" ht="28.5" customHeight="1" x14ac:dyDescent="0.15"/>
    <row r="12734" ht="28.5" customHeight="1" x14ac:dyDescent="0.15"/>
    <row r="12735" ht="28.5" customHeight="1" x14ac:dyDescent="0.15"/>
    <row r="12736" ht="28.5" customHeight="1" x14ac:dyDescent="0.15"/>
    <row r="12737" ht="28.5" customHeight="1" x14ac:dyDescent="0.15"/>
    <row r="12738" ht="28.5" customHeight="1" x14ac:dyDescent="0.15"/>
    <row r="12739" ht="28.5" customHeight="1" x14ac:dyDescent="0.15"/>
    <row r="12740" ht="28.5" customHeight="1" x14ac:dyDescent="0.15"/>
    <row r="12741" ht="28.5" customHeight="1" x14ac:dyDescent="0.15"/>
    <row r="12742" ht="28.5" customHeight="1" x14ac:dyDescent="0.15"/>
    <row r="12743" ht="28.5" customHeight="1" x14ac:dyDescent="0.15"/>
    <row r="12744" ht="28.5" customHeight="1" x14ac:dyDescent="0.15"/>
    <row r="12745" ht="28.5" customHeight="1" x14ac:dyDescent="0.15"/>
    <row r="12746" ht="28.5" customHeight="1" x14ac:dyDescent="0.15"/>
    <row r="12747" ht="28.5" customHeight="1" x14ac:dyDescent="0.15"/>
    <row r="12748" ht="28.5" customHeight="1" x14ac:dyDescent="0.15"/>
    <row r="12749" ht="28.5" customHeight="1" x14ac:dyDescent="0.15"/>
    <row r="12750" ht="28.5" customHeight="1" x14ac:dyDescent="0.15"/>
    <row r="12751" ht="28.5" customHeight="1" x14ac:dyDescent="0.15"/>
    <row r="12752" ht="28.5" customHeight="1" x14ac:dyDescent="0.15"/>
    <row r="12753" ht="28.5" customHeight="1" x14ac:dyDescent="0.15"/>
    <row r="12754" ht="28.5" customHeight="1" x14ac:dyDescent="0.15"/>
    <row r="12755" ht="28.5" customHeight="1" x14ac:dyDescent="0.15"/>
    <row r="12756" ht="28.5" customHeight="1" x14ac:dyDescent="0.15"/>
    <row r="12757" ht="28.5" customHeight="1" x14ac:dyDescent="0.15"/>
    <row r="12758" ht="28.5" customHeight="1" x14ac:dyDescent="0.15"/>
    <row r="12759" ht="28.5" customHeight="1" x14ac:dyDescent="0.15"/>
    <row r="12760" ht="28.5" customHeight="1" x14ac:dyDescent="0.15"/>
    <row r="12761" ht="28.5" customHeight="1" x14ac:dyDescent="0.15"/>
    <row r="12762" ht="28.5" customHeight="1" x14ac:dyDescent="0.15"/>
    <row r="12763" ht="28.5" customHeight="1" x14ac:dyDescent="0.15"/>
    <row r="12764" ht="28.5" customHeight="1" x14ac:dyDescent="0.15"/>
    <row r="12765" ht="28.5" customHeight="1" x14ac:dyDescent="0.15"/>
    <row r="12766" ht="28.5" customHeight="1" x14ac:dyDescent="0.15"/>
    <row r="12767" ht="28.5" customHeight="1" x14ac:dyDescent="0.15"/>
    <row r="12768" ht="28.5" customHeight="1" x14ac:dyDescent="0.15"/>
    <row r="12769" ht="28.5" customHeight="1" x14ac:dyDescent="0.15"/>
    <row r="12770" ht="28.5" customHeight="1" x14ac:dyDescent="0.15"/>
    <row r="12771" ht="28.5" customHeight="1" x14ac:dyDescent="0.15"/>
    <row r="12772" ht="28.5" customHeight="1" x14ac:dyDescent="0.15"/>
    <row r="12773" ht="28.5" customHeight="1" x14ac:dyDescent="0.15"/>
    <row r="12774" ht="28.5" customHeight="1" x14ac:dyDescent="0.15"/>
    <row r="12775" ht="28.5" customHeight="1" x14ac:dyDescent="0.15"/>
    <row r="12776" ht="28.5" customHeight="1" x14ac:dyDescent="0.15"/>
    <row r="12777" ht="28.5" customHeight="1" x14ac:dyDescent="0.15"/>
    <row r="12778" ht="28.5" customHeight="1" x14ac:dyDescent="0.15"/>
    <row r="12779" ht="28.5" customHeight="1" x14ac:dyDescent="0.15"/>
    <row r="12780" ht="28.5" customHeight="1" x14ac:dyDescent="0.15"/>
    <row r="12781" ht="28.5" customHeight="1" x14ac:dyDescent="0.15"/>
    <row r="12782" ht="28.5" customHeight="1" x14ac:dyDescent="0.15"/>
    <row r="12783" ht="28.5" customHeight="1" x14ac:dyDescent="0.15"/>
    <row r="12784" ht="28.5" customHeight="1" x14ac:dyDescent="0.15"/>
    <row r="12785" ht="28.5" customHeight="1" x14ac:dyDescent="0.15"/>
    <row r="12786" ht="28.5" customHeight="1" x14ac:dyDescent="0.15"/>
    <row r="12787" ht="28.5" customHeight="1" x14ac:dyDescent="0.15"/>
    <row r="12788" ht="28.5" customHeight="1" x14ac:dyDescent="0.15"/>
    <row r="12789" ht="28.5" customHeight="1" x14ac:dyDescent="0.15"/>
    <row r="12790" ht="28.5" customHeight="1" x14ac:dyDescent="0.15"/>
    <row r="12791" ht="28.5" customHeight="1" x14ac:dyDescent="0.15"/>
    <row r="12792" ht="28.5" customHeight="1" x14ac:dyDescent="0.15"/>
    <row r="12793" ht="28.5" customHeight="1" x14ac:dyDescent="0.15"/>
    <row r="12794" ht="28.5" customHeight="1" x14ac:dyDescent="0.15"/>
    <row r="12795" ht="28.5" customHeight="1" x14ac:dyDescent="0.15"/>
    <row r="12796" ht="28.5" customHeight="1" x14ac:dyDescent="0.15"/>
    <row r="12797" ht="28.5" customHeight="1" x14ac:dyDescent="0.15"/>
    <row r="12798" ht="28.5" customHeight="1" x14ac:dyDescent="0.15"/>
    <row r="12799" ht="28.5" customHeight="1" x14ac:dyDescent="0.15"/>
    <row r="12800" ht="28.5" customHeight="1" x14ac:dyDescent="0.15"/>
    <row r="12801" ht="28.5" customHeight="1" x14ac:dyDescent="0.15"/>
    <row r="12802" ht="28.5" customHeight="1" x14ac:dyDescent="0.15"/>
    <row r="12803" ht="28.5" customHeight="1" x14ac:dyDescent="0.15"/>
    <row r="12804" ht="28.5" customHeight="1" x14ac:dyDescent="0.15"/>
    <row r="12805" ht="28.5" customHeight="1" x14ac:dyDescent="0.15"/>
    <row r="12806" ht="28.5" customHeight="1" x14ac:dyDescent="0.15"/>
    <row r="12807" ht="28.5" customHeight="1" x14ac:dyDescent="0.15"/>
    <row r="12808" ht="28.5" customHeight="1" x14ac:dyDescent="0.15"/>
    <row r="12809" ht="28.5" customHeight="1" x14ac:dyDescent="0.15"/>
    <row r="12810" ht="28.5" customHeight="1" x14ac:dyDescent="0.15"/>
    <row r="12811" ht="28.5" customHeight="1" x14ac:dyDescent="0.15"/>
    <row r="12812" ht="28.5" customHeight="1" x14ac:dyDescent="0.15"/>
    <row r="12813" ht="28.5" customHeight="1" x14ac:dyDescent="0.15"/>
    <row r="12814" ht="28.5" customHeight="1" x14ac:dyDescent="0.15"/>
    <row r="12815" ht="28.5" customHeight="1" x14ac:dyDescent="0.15"/>
    <row r="12816" ht="28.5" customHeight="1" x14ac:dyDescent="0.15"/>
    <row r="12817" ht="28.5" customHeight="1" x14ac:dyDescent="0.15"/>
    <row r="12818" ht="28.5" customHeight="1" x14ac:dyDescent="0.15"/>
    <row r="12819" ht="28.5" customHeight="1" x14ac:dyDescent="0.15"/>
    <row r="12820" ht="28.5" customHeight="1" x14ac:dyDescent="0.15"/>
    <row r="12821" ht="28.5" customHeight="1" x14ac:dyDescent="0.15"/>
    <row r="12822" ht="28.5" customHeight="1" x14ac:dyDescent="0.15"/>
    <row r="12823" ht="28.5" customHeight="1" x14ac:dyDescent="0.15"/>
    <row r="12824" ht="28.5" customHeight="1" x14ac:dyDescent="0.15"/>
    <row r="12825" ht="28.5" customHeight="1" x14ac:dyDescent="0.15"/>
    <row r="12826" ht="28.5" customHeight="1" x14ac:dyDescent="0.15"/>
    <row r="12827" ht="28.5" customHeight="1" x14ac:dyDescent="0.15"/>
    <row r="12828" ht="28.5" customHeight="1" x14ac:dyDescent="0.15"/>
    <row r="12829" ht="28.5" customHeight="1" x14ac:dyDescent="0.15"/>
    <row r="12830" ht="28.5" customHeight="1" x14ac:dyDescent="0.15"/>
    <row r="12831" ht="28.5" customHeight="1" x14ac:dyDescent="0.15"/>
    <row r="12832" ht="28.5" customHeight="1" x14ac:dyDescent="0.15"/>
    <row r="12833" ht="28.5" customHeight="1" x14ac:dyDescent="0.15"/>
    <row r="12834" ht="28.5" customHeight="1" x14ac:dyDescent="0.15"/>
    <row r="12835" ht="28.5" customHeight="1" x14ac:dyDescent="0.15"/>
    <row r="12836" ht="28.5" customHeight="1" x14ac:dyDescent="0.15"/>
    <row r="12837" ht="28.5" customHeight="1" x14ac:dyDescent="0.15"/>
    <row r="12838" ht="28.5" customHeight="1" x14ac:dyDescent="0.15"/>
    <row r="12839" ht="28.5" customHeight="1" x14ac:dyDescent="0.15"/>
    <row r="12840" ht="28.5" customHeight="1" x14ac:dyDescent="0.15"/>
    <row r="12841" ht="28.5" customHeight="1" x14ac:dyDescent="0.15"/>
    <row r="12842" ht="28.5" customHeight="1" x14ac:dyDescent="0.15"/>
    <row r="12843" ht="28.5" customHeight="1" x14ac:dyDescent="0.15"/>
    <row r="12844" ht="28.5" customHeight="1" x14ac:dyDescent="0.15"/>
    <row r="12845" ht="28.5" customHeight="1" x14ac:dyDescent="0.15"/>
    <row r="12846" ht="28.5" customHeight="1" x14ac:dyDescent="0.15"/>
    <row r="12847" ht="28.5" customHeight="1" x14ac:dyDescent="0.15"/>
    <row r="12848" ht="28.5" customHeight="1" x14ac:dyDescent="0.15"/>
    <row r="12849" ht="28.5" customHeight="1" x14ac:dyDescent="0.15"/>
    <row r="12850" ht="28.5" customHeight="1" x14ac:dyDescent="0.15"/>
    <row r="12851" ht="28.5" customHeight="1" x14ac:dyDescent="0.15"/>
    <row r="12852" ht="28.5" customHeight="1" x14ac:dyDescent="0.15"/>
    <row r="12853" ht="28.5" customHeight="1" x14ac:dyDescent="0.15"/>
    <row r="12854" ht="28.5" customHeight="1" x14ac:dyDescent="0.15"/>
    <row r="12855" ht="28.5" customHeight="1" x14ac:dyDescent="0.15"/>
    <row r="12856" ht="28.5" customHeight="1" x14ac:dyDescent="0.15"/>
    <row r="12857" ht="28.5" customHeight="1" x14ac:dyDescent="0.15"/>
    <row r="12858" ht="28.5" customHeight="1" x14ac:dyDescent="0.15"/>
    <row r="12859" ht="28.5" customHeight="1" x14ac:dyDescent="0.15"/>
    <row r="12860" ht="28.5" customHeight="1" x14ac:dyDescent="0.15"/>
    <row r="12861" ht="28.5" customHeight="1" x14ac:dyDescent="0.15"/>
    <row r="12862" ht="28.5" customHeight="1" x14ac:dyDescent="0.15"/>
    <row r="12863" ht="28.5" customHeight="1" x14ac:dyDescent="0.15"/>
    <row r="12864" ht="28.5" customHeight="1" x14ac:dyDescent="0.15"/>
    <row r="12865" ht="28.5" customHeight="1" x14ac:dyDescent="0.15"/>
    <row r="12866" ht="28.5" customHeight="1" x14ac:dyDescent="0.15"/>
    <row r="12867" ht="28.5" customHeight="1" x14ac:dyDescent="0.15"/>
    <row r="12868" ht="28.5" customHeight="1" x14ac:dyDescent="0.15"/>
    <row r="12869" ht="28.5" customHeight="1" x14ac:dyDescent="0.15"/>
    <row r="12870" ht="28.5" customHeight="1" x14ac:dyDescent="0.15"/>
    <row r="12871" ht="28.5" customHeight="1" x14ac:dyDescent="0.15"/>
    <row r="12872" ht="28.5" customHeight="1" x14ac:dyDescent="0.15"/>
    <row r="12873" ht="28.5" customHeight="1" x14ac:dyDescent="0.15"/>
    <row r="12874" ht="28.5" customHeight="1" x14ac:dyDescent="0.15"/>
    <row r="12875" ht="28.5" customHeight="1" x14ac:dyDescent="0.15"/>
    <row r="12876" ht="28.5" customHeight="1" x14ac:dyDescent="0.15"/>
    <row r="12877" ht="28.5" customHeight="1" x14ac:dyDescent="0.15"/>
    <row r="12878" ht="28.5" customHeight="1" x14ac:dyDescent="0.15"/>
    <row r="12879" ht="28.5" customHeight="1" x14ac:dyDescent="0.15"/>
    <row r="12880" ht="28.5" customHeight="1" x14ac:dyDescent="0.15"/>
    <row r="12881" ht="28.5" customHeight="1" x14ac:dyDescent="0.15"/>
    <row r="12882" ht="28.5" customHeight="1" x14ac:dyDescent="0.15"/>
    <row r="12883" ht="28.5" customHeight="1" x14ac:dyDescent="0.15"/>
    <row r="12884" ht="28.5" customHeight="1" x14ac:dyDescent="0.15"/>
    <row r="12885" ht="28.5" customHeight="1" x14ac:dyDescent="0.15"/>
    <row r="12886" ht="28.5" customHeight="1" x14ac:dyDescent="0.15"/>
    <row r="12887" ht="28.5" customHeight="1" x14ac:dyDescent="0.15"/>
    <row r="12888" ht="28.5" customHeight="1" x14ac:dyDescent="0.15"/>
    <row r="12889" ht="28.5" customHeight="1" x14ac:dyDescent="0.15"/>
    <row r="12890" ht="28.5" customHeight="1" x14ac:dyDescent="0.15"/>
    <row r="12891" ht="28.5" customHeight="1" x14ac:dyDescent="0.15"/>
    <row r="12892" ht="28.5" customHeight="1" x14ac:dyDescent="0.15"/>
    <row r="12893" ht="28.5" customHeight="1" x14ac:dyDescent="0.15"/>
    <row r="12894" ht="28.5" customHeight="1" x14ac:dyDescent="0.15"/>
    <row r="12895" ht="28.5" customHeight="1" x14ac:dyDescent="0.15"/>
    <row r="12896" ht="28.5" customHeight="1" x14ac:dyDescent="0.15"/>
    <row r="12897" ht="28.5" customHeight="1" x14ac:dyDescent="0.15"/>
    <row r="12898" ht="28.5" customHeight="1" x14ac:dyDescent="0.15"/>
    <row r="12899" ht="28.5" customHeight="1" x14ac:dyDescent="0.15"/>
    <row r="12900" ht="28.5" customHeight="1" x14ac:dyDescent="0.15"/>
    <row r="12901" ht="28.5" customHeight="1" x14ac:dyDescent="0.15"/>
    <row r="12902" ht="28.5" customHeight="1" x14ac:dyDescent="0.15"/>
    <row r="12903" ht="28.5" customHeight="1" x14ac:dyDescent="0.15"/>
    <row r="12904" ht="28.5" customHeight="1" x14ac:dyDescent="0.15"/>
    <row r="12905" ht="28.5" customHeight="1" x14ac:dyDescent="0.15"/>
    <row r="12906" ht="28.5" customHeight="1" x14ac:dyDescent="0.15"/>
    <row r="12907" ht="28.5" customHeight="1" x14ac:dyDescent="0.15"/>
    <row r="12908" ht="28.5" customHeight="1" x14ac:dyDescent="0.15"/>
    <row r="12909" ht="28.5" customHeight="1" x14ac:dyDescent="0.15"/>
    <row r="12910" ht="28.5" customHeight="1" x14ac:dyDescent="0.15"/>
    <row r="12911" ht="28.5" customHeight="1" x14ac:dyDescent="0.15"/>
    <row r="12912" ht="28.5" customHeight="1" x14ac:dyDescent="0.15"/>
    <row r="12913" ht="28.5" customHeight="1" x14ac:dyDescent="0.15"/>
    <row r="12914" ht="28.5" customHeight="1" x14ac:dyDescent="0.15"/>
    <row r="12915" ht="28.5" customHeight="1" x14ac:dyDescent="0.15"/>
    <row r="12916" ht="28.5" customHeight="1" x14ac:dyDescent="0.15"/>
    <row r="12917" ht="28.5" customHeight="1" x14ac:dyDescent="0.15"/>
    <row r="12918" ht="28.5" customHeight="1" x14ac:dyDescent="0.15"/>
    <row r="12919" ht="28.5" customHeight="1" x14ac:dyDescent="0.15"/>
    <row r="12920" ht="28.5" customHeight="1" x14ac:dyDescent="0.15"/>
    <row r="12921" ht="28.5" customHeight="1" x14ac:dyDescent="0.15"/>
    <row r="12922" ht="28.5" customHeight="1" x14ac:dyDescent="0.15"/>
    <row r="12923" ht="28.5" customHeight="1" x14ac:dyDescent="0.15"/>
    <row r="12924" ht="28.5" customHeight="1" x14ac:dyDescent="0.15"/>
    <row r="12925" ht="28.5" customHeight="1" x14ac:dyDescent="0.15"/>
    <row r="12926" ht="28.5" customHeight="1" x14ac:dyDescent="0.15"/>
    <row r="12927" ht="28.5" customHeight="1" x14ac:dyDescent="0.15"/>
    <row r="12928" ht="28.5" customHeight="1" x14ac:dyDescent="0.15"/>
    <row r="12929" ht="28.5" customHeight="1" x14ac:dyDescent="0.15"/>
    <row r="12930" ht="28.5" customHeight="1" x14ac:dyDescent="0.15"/>
    <row r="12931" ht="28.5" customHeight="1" x14ac:dyDescent="0.15"/>
    <row r="12932" ht="28.5" customHeight="1" x14ac:dyDescent="0.15"/>
    <row r="12933" ht="28.5" customHeight="1" x14ac:dyDescent="0.15"/>
    <row r="12934" ht="28.5" customHeight="1" x14ac:dyDescent="0.15"/>
    <row r="12935" ht="28.5" customHeight="1" x14ac:dyDescent="0.15"/>
    <row r="12936" ht="28.5" customHeight="1" x14ac:dyDescent="0.15"/>
    <row r="12937" ht="28.5" customHeight="1" x14ac:dyDescent="0.15"/>
    <row r="12938" ht="28.5" customHeight="1" x14ac:dyDescent="0.15"/>
    <row r="12939" ht="28.5" customHeight="1" x14ac:dyDescent="0.15"/>
    <row r="12940" ht="28.5" customHeight="1" x14ac:dyDescent="0.15"/>
    <row r="12941" ht="28.5" customHeight="1" x14ac:dyDescent="0.15"/>
    <row r="12942" ht="28.5" customHeight="1" x14ac:dyDescent="0.15"/>
    <row r="12943" ht="28.5" customHeight="1" x14ac:dyDescent="0.15"/>
    <row r="12944" ht="28.5" customHeight="1" x14ac:dyDescent="0.15"/>
    <row r="12945" ht="28.5" customHeight="1" x14ac:dyDescent="0.15"/>
    <row r="12946" ht="28.5" customHeight="1" x14ac:dyDescent="0.15"/>
    <row r="12947" ht="28.5" customHeight="1" x14ac:dyDescent="0.15"/>
    <row r="12948" ht="28.5" customHeight="1" x14ac:dyDescent="0.15"/>
    <row r="12949" ht="28.5" customHeight="1" x14ac:dyDescent="0.15"/>
    <row r="12950" ht="28.5" customHeight="1" x14ac:dyDescent="0.15"/>
    <row r="12951" ht="28.5" customHeight="1" x14ac:dyDescent="0.15"/>
    <row r="12952" ht="28.5" customHeight="1" x14ac:dyDescent="0.15"/>
    <row r="12953" ht="28.5" customHeight="1" x14ac:dyDescent="0.15"/>
    <row r="12954" ht="28.5" customHeight="1" x14ac:dyDescent="0.15"/>
    <row r="12955" ht="28.5" customHeight="1" x14ac:dyDescent="0.15"/>
    <row r="12956" ht="28.5" customHeight="1" x14ac:dyDescent="0.15"/>
    <row r="12957" ht="28.5" customHeight="1" x14ac:dyDescent="0.15"/>
    <row r="12958" ht="28.5" customHeight="1" x14ac:dyDescent="0.15"/>
    <row r="12959" ht="28.5" customHeight="1" x14ac:dyDescent="0.15"/>
    <row r="12960" ht="28.5" customHeight="1" x14ac:dyDescent="0.15"/>
    <row r="12961" ht="28.5" customHeight="1" x14ac:dyDescent="0.15"/>
    <row r="12962" ht="28.5" customHeight="1" x14ac:dyDescent="0.15"/>
    <row r="12963" ht="28.5" customHeight="1" x14ac:dyDescent="0.15"/>
    <row r="12964" ht="28.5" customHeight="1" x14ac:dyDescent="0.15"/>
    <row r="12965" ht="28.5" customHeight="1" x14ac:dyDescent="0.15"/>
    <row r="12966" ht="28.5" customHeight="1" x14ac:dyDescent="0.15"/>
    <row r="12967" ht="28.5" customHeight="1" x14ac:dyDescent="0.15"/>
    <row r="12968" ht="28.5" customHeight="1" x14ac:dyDescent="0.15"/>
    <row r="12969" ht="28.5" customHeight="1" x14ac:dyDescent="0.15"/>
    <row r="12970" ht="28.5" customHeight="1" x14ac:dyDescent="0.15"/>
    <row r="12971" ht="28.5" customHeight="1" x14ac:dyDescent="0.15"/>
    <row r="12972" ht="28.5" customHeight="1" x14ac:dyDescent="0.15"/>
    <row r="12973" ht="28.5" customHeight="1" x14ac:dyDescent="0.15"/>
    <row r="12974" ht="28.5" customHeight="1" x14ac:dyDescent="0.15"/>
    <row r="12975" ht="28.5" customHeight="1" x14ac:dyDescent="0.15"/>
    <row r="12976" ht="28.5" customHeight="1" x14ac:dyDescent="0.15"/>
    <row r="12977" ht="28.5" customHeight="1" x14ac:dyDescent="0.15"/>
    <row r="12978" ht="28.5" customHeight="1" x14ac:dyDescent="0.15"/>
    <row r="12979" ht="28.5" customHeight="1" x14ac:dyDescent="0.15"/>
    <row r="12980" ht="28.5" customHeight="1" x14ac:dyDescent="0.15"/>
    <row r="12981" ht="28.5" customHeight="1" x14ac:dyDescent="0.15"/>
    <row r="12982" ht="28.5" customHeight="1" x14ac:dyDescent="0.15"/>
    <row r="12983" ht="28.5" customHeight="1" x14ac:dyDescent="0.15"/>
    <row r="12984" ht="28.5" customHeight="1" x14ac:dyDescent="0.15"/>
    <row r="12985" ht="28.5" customHeight="1" x14ac:dyDescent="0.15"/>
    <row r="12986" ht="28.5" customHeight="1" x14ac:dyDescent="0.15"/>
    <row r="12987" ht="28.5" customHeight="1" x14ac:dyDescent="0.15"/>
    <row r="12988" ht="28.5" customHeight="1" x14ac:dyDescent="0.15"/>
    <row r="12989" ht="28.5" customHeight="1" x14ac:dyDescent="0.15"/>
    <row r="12990" ht="28.5" customHeight="1" x14ac:dyDescent="0.15"/>
    <row r="12991" ht="28.5" customHeight="1" x14ac:dyDescent="0.15"/>
    <row r="12992" ht="28.5" customHeight="1" x14ac:dyDescent="0.15"/>
    <row r="12993" ht="28.5" customHeight="1" x14ac:dyDescent="0.15"/>
    <row r="12994" ht="28.5" customHeight="1" x14ac:dyDescent="0.15"/>
    <row r="12995" ht="28.5" customHeight="1" x14ac:dyDescent="0.15"/>
    <row r="12996" ht="28.5" customHeight="1" x14ac:dyDescent="0.15"/>
    <row r="12997" ht="28.5" customHeight="1" x14ac:dyDescent="0.15"/>
    <row r="12998" ht="28.5" customHeight="1" x14ac:dyDescent="0.15"/>
    <row r="12999" ht="28.5" customHeight="1" x14ac:dyDescent="0.15"/>
    <row r="13000" ht="28.5" customHeight="1" x14ac:dyDescent="0.15"/>
    <row r="13001" ht="28.5" customHeight="1" x14ac:dyDescent="0.15"/>
    <row r="13002" ht="28.5" customHeight="1" x14ac:dyDescent="0.15"/>
    <row r="13003" ht="28.5" customHeight="1" x14ac:dyDescent="0.15"/>
    <row r="13004" ht="28.5" customHeight="1" x14ac:dyDescent="0.15"/>
    <row r="13005" ht="28.5" customHeight="1" x14ac:dyDescent="0.15"/>
    <row r="13006" ht="28.5" customHeight="1" x14ac:dyDescent="0.15"/>
    <row r="13007" ht="28.5" customHeight="1" x14ac:dyDescent="0.15"/>
    <row r="13008" ht="28.5" customHeight="1" x14ac:dyDescent="0.15"/>
    <row r="13009" ht="28.5" customHeight="1" x14ac:dyDescent="0.15"/>
    <row r="13010" ht="28.5" customHeight="1" x14ac:dyDescent="0.15"/>
    <row r="13011" ht="28.5" customHeight="1" x14ac:dyDescent="0.15"/>
    <row r="13012" ht="28.5" customHeight="1" x14ac:dyDescent="0.15"/>
    <row r="13013" ht="28.5" customHeight="1" x14ac:dyDescent="0.15"/>
    <row r="13014" ht="28.5" customHeight="1" x14ac:dyDescent="0.15"/>
    <row r="13015" ht="28.5" customHeight="1" x14ac:dyDescent="0.15"/>
    <row r="13016" ht="28.5" customHeight="1" x14ac:dyDescent="0.15"/>
    <row r="13017" ht="28.5" customHeight="1" x14ac:dyDescent="0.15"/>
    <row r="13018" ht="28.5" customHeight="1" x14ac:dyDescent="0.15"/>
    <row r="13019" ht="28.5" customHeight="1" x14ac:dyDescent="0.15"/>
    <row r="13020" ht="28.5" customHeight="1" x14ac:dyDescent="0.15"/>
    <row r="13021" ht="28.5" customHeight="1" x14ac:dyDescent="0.15"/>
    <row r="13022" ht="28.5" customHeight="1" x14ac:dyDescent="0.15"/>
    <row r="13023" ht="28.5" customHeight="1" x14ac:dyDescent="0.15"/>
    <row r="13024" ht="28.5" customHeight="1" x14ac:dyDescent="0.15"/>
    <row r="13025" ht="28.5" customHeight="1" x14ac:dyDescent="0.15"/>
    <row r="13026" ht="28.5" customHeight="1" x14ac:dyDescent="0.15"/>
    <row r="13027" ht="28.5" customHeight="1" x14ac:dyDescent="0.15"/>
    <row r="13028" ht="28.5" customHeight="1" x14ac:dyDescent="0.15"/>
    <row r="13029" ht="28.5" customHeight="1" x14ac:dyDescent="0.15"/>
    <row r="13030" ht="28.5" customHeight="1" x14ac:dyDescent="0.15"/>
    <row r="13031" ht="28.5" customHeight="1" x14ac:dyDescent="0.15"/>
    <row r="13032" ht="28.5" customHeight="1" x14ac:dyDescent="0.15"/>
    <row r="13033" ht="28.5" customHeight="1" x14ac:dyDescent="0.15"/>
    <row r="13034" ht="28.5" customHeight="1" x14ac:dyDescent="0.15"/>
    <row r="13035" ht="28.5" customHeight="1" x14ac:dyDescent="0.15"/>
    <row r="13036" ht="28.5" customHeight="1" x14ac:dyDescent="0.15"/>
    <row r="13037" ht="28.5" customHeight="1" x14ac:dyDescent="0.15"/>
    <row r="13038" ht="28.5" customHeight="1" x14ac:dyDescent="0.15"/>
    <row r="13039" ht="28.5" customHeight="1" x14ac:dyDescent="0.15"/>
    <row r="13040" ht="28.5" customHeight="1" x14ac:dyDescent="0.15"/>
    <row r="13041" ht="28.5" customHeight="1" x14ac:dyDescent="0.15"/>
    <row r="13042" ht="28.5" customHeight="1" x14ac:dyDescent="0.15"/>
    <row r="13043" ht="28.5" customHeight="1" x14ac:dyDescent="0.15"/>
    <row r="13044" ht="28.5" customHeight="1" x14ac:dyDescent="0.15"/>
    <row r="13045" ht="28.5" customHeight="1" x14ac:dyDescent="0.15"/>
    <row r="13046" ht="28.5" customHeight="1" x14ac:dyDescent="0.15"/>
    <row r="13047" ht="28.5" customHeight="1" x14ac:dyDescent="0.15"/>
    <row r="13048" ht="28.5" customHeight="1" x14ac:dyDescent="0.15"/>
    <row r="13049" ht="28.5" customHeight="1" x14ac:dyDescent="0.15"/>
    <row r="13050" ht="28.5" customHeight="1" x14ac:dyDescent="0.15"/>
    <row r="13051" ht="28.5" customHeight="1" x14ac:dyDescent="0.15"/>
    <row r="13052" ht="28.5" customHeight="1" x14ac:dyDescent="0.15"/>
    <row r="13053" ht="28.5" customHeight="1" x14ac:dyDescent="0.15"/>
    <row r="13054" ht="28.5" customHeight="1" x14ac:dyDescent="0.15"/>
    <row r="13055" ht="28.5" customHeight="1" x14ac:dyDescent="0.15"/>
    <row r="13056" ht="28.5" customHeight="1" x14ac:dyDescent="0.15"/>
    <row r="13057" ht="28.5" customHeight="1" x14ac:dyDescent="0.15"/>
    <row r="13058" ht="28.5" customHeight="1" x14ac:dyDescent="0.15"/>
    <row r="13059" ht="28.5" customHeight="1" x14ac:dyDescent="0.15"/>
    <row r="13060" ht="28.5" customHeight="1" x14ac:dyDescent="0.15"/>
    <row r="13061" ht="28.5" customHeight="1" x14ac:dyDescent="0.15"/>
    <row r="13062" ht="28.5" customHeight="1" x14ac:dyDescent="0.15"/>
    <row r="13063" ht="28.5" customHeight="1" x14ac:dyDescent="0.15"/>
    <row r="13064" ht="28.5" customHeight="1" x14ac:dyDescent="0.15"/>
    <row r="13065" ht="28.5" customHeight="1" x14ac:dyDescent="0.15"/>
    <row r="13066" ht="28.5" customHeight="1" x14ac:dyDescent="0.15"/>
    <row r="13067" ht="28.5" customHeight="1" x14ac:dyDescent="0.15"/>
    <row r="13068" ht="28.5" customHeight="1" x14ac:dyDescent="0.15"/>
    <row r="13069" ht="28.5" customHeight="1" x14ac:dyDescent="0.15"/>
    <row r="13070" ht="28.5" customHeight="1" x14ac:dyDescent="0.15"/>
    <row r="13071" ht="28.5" customHeight="1" x14ac:dyDescent="0.15"/>
    <row r="13072" ht="28.5" customHeight="1" x14ac:dyDescent="0.15"/>
    <row r="13073" ht="28.5" customHeight="1" x14ac:dyDescent="0.15"/>
    <row r="13074" ht="28.5" customHeight="1" x14ac:dyDescent="0.15"/>
    <row r="13075" ht="28.5" customHeight="1" x14ac:dyDescent="0.15"/>
    <row r="13076" ht="28.5" customHeight="1" x14ac:dyDescent="0.15"/>
    <row r="13077" ht="28.5" customHeight="1" x14ac:dyDescent="0.15"/>
    <row r="13078" ht="28.5" customHeight="1" x14ac:dyDescent="0.15"/>
    <row r="13079" ht="28.5" customHeight="1" x14ac:dyDescent="0.15"/>
    <row r="13080" ht="28.5" customHeight="1" x14ac:dyDescent="0.15"/>
    <row r="13081" ht="28.5" customHeight="1" x14ac:dyDescent="0.15"/>
    <row r="13082" ht="28.5" customHeight="1" x14ac:dyDescent="0.15"/>
    <row r="13083" ht="28.5" customHeight="1" x14ac:dyDescent="0.15"/>
    <row r="13084" ht="28.5" customHeight="1" x14ac:dyDescent="0.15"/>
    <row r="13085" ht="28.5" customHeight="1" x14ac:dyDescent="0.15"/>
    <row r="13086" ht="28.5" customHeight="1" x14ac:dyDescent="0.15"/>
    <row r="13087" ht="28.5" customHeight="1" x14ac:dyDescent="0.15"/>
    <row r="13088" ht="28.5" customHeight="1" x14ac:dyDescent="0.15"/>
    <row r="13089" ht="28.5" customHeight="1" x14ac:dyDescent="0.15"/>
    <row r="13090" ht="28.5" customHeight="1" x14ac:dyDescent="0.15"/>
    <row r="13091" ht="28.5" customHeight="1" x14ac:dyDescent="0.15"/>
    <row r="13092" ht="28.5" customHeight="1" x14ac:dyDescent="0.15"/>
    <row r="13093" ht="28.5" customHeight="1" x14ac:dyDescent="0.15"/>
    <row r="13094" ht="28.5" customHeight="1" x14ac:dyDescent="0.15"/>
    <row r="13095" ht="28.5" customHeight="1" x14ac:dyDescent="0.15"/>
    <row r="13096" ht="28.5" customHeight="1" x14ac:dyDescent="0.15"/>
    <row r="13097" ht="28.5" customHeight="1" x14ac:dyDescent="0.15"/>
    <row r="13098" ht="28.5" customHeight="1" x14ac:dyDescent="0.15"/>
    <row r="13099" ht="28.5" customHeight="1" x14ac:dyDescent="0.15"/>
    <row r="13100" ht="28.5" customHeight="1" x14ac:dyDescent="0.15"/>
    <row r="13101" ht="28.5" customHeight="1" x14ac:dyDescent="0.15"/>
    <row r="13102" ht="28.5" customHeight="1" x14ac:dyDescent="0.15"/>
    <row r="13103" ht="28.5" customHeight="1" x14ac:dyDescent="0.15"/>
    <row r="13104" ht="28.5" customHeight="1" x14ac:dyDescent="0.15"/>
    <row r="13105" ht="28.5" customHeight="1" x14ac:dyDescent="0.15"/>
    <row r="13106" ht="28.5" customHeight="1" x14ac:dyDescent="0.15"/>
    <row r="13107" ht="28.5" customHeight="1" x14ac:dyDescent="0.15"/>
    <row r="13108" ht="28.5" customHeight="1" x14ac:dyDescent="0.15"/>
    <row r="13109" ht="28.5" customHeight="1" x14ac:dyDescent="0.15"/>
    <row r="13110" ht="28.5" customHeight="1" x14ac:dyDescent="0.15"/>
    <row r="13111" ht="28.5" customHeight="1" x14ac:dyDescent="0.15"/>
    <row r="13112" ht="28.5" customHeight="1" x14ac:dyDescent="0.15"/>
    <row r="13113" ht="28.5" customHeight="1" x14ac:dyDescent="0.15"/>
    <row r="13114" ht="28.5" customHeight="1" x14ac:dyDescent="0.15"/>
    <row r="13115" ht="28.5" customHeight="1" x14ac:dyDescent="0.15"/>
    <row r="13116" ht="28.5" customHeight="1" x14ac:dyDescent="0.15"/>
    <row r="13117" ht="28.5" customHeight="1" x14ac:dyDescent="0.15"/>
    <row r="13118" ht="28.5" customHeight="1" x14ac:dyDescent="0.15"/>
    <row r="13119" ht="28.5" customHeight="1" x14ac:dyDescent="0.15"/>
    <row r="13120" ht="28.5" customHeight="1" x14ac:dyDescent="0.15"/>
    <row r="13121" ht="28.5" customHeight="1" x14ac:dyDescent="0.15"/>
    <row r="13122" ht="28.5" customHeight="1" x14ac:dyDescent="0.15"/>
    <row r="13123" ht="28.5" customHeight="1" x14ac:dyDescent="0.15"/>
    <row r="13124" ht="28.5" customHeight="1" x14ac:dyDescent="0.15"/>
    <row r="13125" ht="28.5" customHeight="1" x14ac:dyDescent="0.15"/>
    <row r="13126" ht="28.5" customHeight="1" x14ac:dyDescent="0.15"/>
    <row r="13127" ht="28.5" customHeight="1" x14ac:dyDescent="0.15"/>
    <row r="13128" ht="28.5" customHeight="1" x14ac:dyDescent="0.15"/>
    <row r="13129" ht="28.5" customHeight="1" x14ac:dyDescent="0.15"/>
    <row r="13130" ht="28.5" customHeight="1" x14ac:dyDescent="0.15"/>
    <row r="13131" ht="28.5" customHeight="1" x14ac:dyDescent="0.15"/>
    <row r="13132" ht="28.5" customHeight="1" x14ac:dyDescent="0.15"/>
    <row r="13133" ht="28.5" customHeight="1" x14ac:dyDescent="0.15"/>
    <row r="13134" ht="28.5" customHeight="1" x14ac:dyDescent="0.15"/>
    <row r="13135" ht="28.5" customHeight="1" x14ac:dyDescent="0.15"/>
    <row r="13136" ht="28.5" customHeight="1" x14ac:dyDescent="0.15"/>
    <row r="13137" ht="28.5" customHeight="1" x14ac:dyDescent="0.15"/>
    <row r="13138" ht="28.5" customHeight="1" x14ac:dyDescent="0.15"/>
    <row r="13139" ht="28.5" customHeight="1" x14ac:dyDescent="0.15"/>
    <row r="13140" ht="28.5" customHeight="1" x14ac:dyDescent="0.15"/>
    <row r="13141" ht="28.5" customHeight="1" x14ac:dyDescent="0.15"/>
    <row r="13142" ht="28.5" customHeight="1" x14ac:dyDescent="0.15"/>
    <row r="13143" ht="28.5" customHeight="1" x14ac:dyDescent="0.15"/>
    <row r="13144" ht="28.5" customHeight="1" x14ac:dyDescent="0.15"/>
    <row r="13145" ht="28.5" customHeight="1" x14ac:dyDescent="0.15"/>
    <row r="13146" ht="28.5" customHeight="1" x14ac:dyDescent="0.15"/>
    <row r="13147" ht="28.5" customHeight="1" x14ac:dyDescent="0.15"/>
    <row r="13148" ht="28.5" customHeight="1" x14ac:dyDescent="0.15"/>
    <row r="13149" ht="28.5" customHeight="1" x14ac:dyDescent="0.15"/>
    <row r="13150" ht="28.5" customHeight="1" x14ac:dyDescent="0.15"/>
    <row r="13151" ht="28.5" customHeight="1" x14ac:dyDescent="0.15"/>
    <row r="13152" ht="28.5" customHeight="1" x14ac:dyDescent="0.15"/>
    <row r="13153" ht="28.5" customHeight="1" x14ac:dyDescent="0.15"/>
    <row r="13154" ht="28.5" customHeight="1" x14ac:dyDescent="0.15"/>
    <row r="13155" ht="28.5" customHeight="1" x14ac:dyDescent="0.15"/>
    <row r="13156" ht="28.5" customHeight="1" x14ac:dyDescent="0.15"/>
    <row r="13157" ht="28.5" customHeight="1" x14ac:dyDescent="0.15"/>
    <row r="13158" ht="28.5" customHeight="1" x14ac:dyDescent="0.15"/>
    <row r="13159" ht="28.5" customHeight="1" x14ac:dyDescent="0.15"/>
    <row r="13160" ht="28.5" customHeight="1" x14ac:dyDescent="0.15"/>
    <row r="13161" ht="28.5" customHeight="1" x14ac:dyDescent="0.15"/>
    <row r="13162" ht="28.5" customHeight="1" x14ac:dyDescent="0.15"/>
    <row r="13163" ht="28.5" customHeight="1" x14ac:dyDescent="0.15"/>
    <row r="13164" ht="28.5" customHeight="1" x14ac:dyDescent="0.15"/>
    <row r="13165" ht="28.5" customHeight="1" x14ac:dyDescent="0.15"/>
    <row r="13166" ht="28.5" customHeight="1" x14ac:dyDescent="0.15"/>
    <row r="13167" ht="28.5" customHeight="1" x14ac:dyDescent="0.15"/>
    <row r="13168" ht="28.5" customHeight="1" x14ac:dyDescent="0.15"/>
    <row r="13169" ht="28.5" customHeight="1" x14ac:dyDescent="0.15"/>
    <row r="13170" ht="28.5" customHeight="1" x14ac:dyDescent="0.15"/>
    <row r="13171" ht="28.5" customHeight="1" x14ac:dyDescent="0.15"/>
    <row r="13172" ht="28.5" customHeight="1" x14ac:dyDescent="0.15"/>
    <row r="13173" ht="28.5" customHeight="1" x14ac:dyDescent="0.15"/>
    <row r="13174" ht="28.5" customHeight="1" x14ac:dyDescent="0.15"/>
    <row r="13175" ht="28.5" customHeight="1" x14ac:dyDescent="0.15"/>
    <row r="13176" ht="28.5" customHeight="1" x14ac:dyDescent="0.15"/>
    <row r="13177" ht="28.5" customHeight="1" x14ac:dyDescent="0.15"/>
    <row r="13178" ht="28.5" customHeight="1" x14ac:dyDescent="0.15"/>
    <row r="13179" ht="28.5" customHeight="1" x14ac:dyDescent="0.15"/>
    <row r="13180" ht="28.5" customHeight="1" x14ac:dyDescent="0.15"/>
    <row r="13181" ht="28.5" customHeight="1" x14ac:dyDescent="0.15"/>
    <row r="13182" ht="28.5" customHeight="1" x14ac:dyDescent="0.15"/>
    <row r="13183" ht="28.5" customHeight="1" x14ac:dyDescent="0.15"/>
    <row r="13184" ht="28.5" customHeight="1" x14ac:dyDescent="0.15"/>
    <row r="13185" ht="28.5" customHeight="1" x14ac:dyDescent="0.15"/>
    <row r="13186" ht="28.5" customHeight="1" x14ac:dyDescent="0.15"/>
    <row r="13187" ht="28.5" customHeight="1" x14ac:dyDescent="0.15"/>
    <row r="13188" ht="28.5" customHeight="1" x14ac:dyDescent="0.15"/>
    <row r="13189" ht="28.5" customHeight="1" x14ac:dyDescent="0.15"/>
    <row r="13190" ht="28.5" customHeight="1" x14ac:dyDescent="0.15"/>
    <row r="13191" ht="28.5" customHeight="1" x14ac:dyDescent="0.15"/>
    <row r="13192" ht="28.5" customHeight="1" x14ac:dyDescent="0.15"/>
    <row r="13193" ht="28.5" customHeight="1" x14ac:dyDescent="0.15"/>
    <row r="13194" ht="28.5" customHeight="1" x14ac:dyDescent="0.15"/>
    <row r="13195" ht="28.5" customHeight="1" x14ac:dyDescent="0.15"/>
    <row r="13196" ht="28.5" customHeight="1" x14ac:dyDescent="0.15"/>
    <row r="13197" ht="28.5" customHeight="1" x14ac:dyDescent="0.15"/>
    <row r="13198" ht="28.5" customHeight="1" x14ac:dyDescent="0.15"/>
    <row r="13199" ht="28.5" customHeight="1" x14ac:dyDescent="0.15"/>
    <row r="13200" ht="28.5" customHeight="1" x14ac:dyDescent="0.15"/>
    <row r="13201" ht="28.5" customHeight="1" x14ac:dyDescent="0.15"/>
    <row r="13202" ht="28.5" customHeight="1" x14ac:dyDescent="0.15"/>
    <row r="13203" ht="28.5" customHeight="1" x14ac:dyDescent="0.15"/>
    <row r="13204" ht="28.5" customHeight="1" x14ac:dyDescent="0.15"/>
    <row r="13205" ht="28.5" customHeight="1" x14ac:dyDescent="0.15"/>
    <row r="13206" ht="28.5" customHeight="1" x14ac:dyDescent="0.15"/>
    <row r="13207" ht="28.5" customHeight="1" x14ac:dyDescent="0.15"/>
    <row r="13208" ht="28.5" customHeight="1" x14ac:dyDescent="0.15"/>
    <row r="13209" ht="28.5" customHeight="1" x14ac:dyDescent="0.15"/>
    <row r="13210" ht="28.5" customHeight="1" x14ac:dyDescent="0.15"/>
    <row r="13211" ht="28.5" customHeight="1" x14ac:dyDescent="0.15"/>
    <row r="13212" ht="28.5" customHeight="1" x14ac:dyDescent="0.15"/>
    <row r="13213" ht="28.5" customHeight="1" x14ac:dyDescent="0.15"/>
    <row r="13214" ht="28.5" customHeight="1" x14ac:dyDescent="0.15"/>
    <row r="13215" ht="28.5" customHeight="1" x14ac:dyDescent="0.15"/>
    <row r="13216" ht="28.5" customHeight="1" x14ac:dyDescent="0.15"/>
    <row r="13217" ht="28.5" customHeight="1" x14ac:dyDescent="0.15"/>
    <row r="13218" ht="28.5" customHeight="1" x14ac:dyDescent="0.15"/>
    <row r="13219" ht="28.5" customHeight="1" x14ac:dyDescent="0.15"/>
    <row r="13220" ht="28.5" customHeight="1" x14ac:dyDescent="0.15"/>
    <row r="13221" ht="28.5" customHeight="1" x14ac:dyDescent="0.15"/>
    <row r="13222" ht="28.5" customHeight="1" x14ac:dyDescent="0.15"/>
    <row r="13223" ht="28.5" customHeight="1" x14ac:dyDescent="0.15"/>
    <row r="13224" ht="28.5" customHeight="1" x14ac:dyDescent="0.15"/>
    <row r="13225" ht="28.5" customHeight="1" x14ac:dyDescent="0.15"/>
    <row r="13226" ht="28.5" customHeight="1" x14ac:dyDescent="0.15"/>
    <row r="13227" ht="28.5" customHeight="1" x14ac:dyDescent="0.15"/>
    <row r="13228" ht="28.5" customHeight="1" x14ac:dyDescent="0.15"/>
    <row r="13229" ht="28.5" customHeight="1" x14ac:dyDescent="0.15"/>
    <row r="13230" ht="28.5" customHeight="1" x14ac:dyDescent="0.15"/>
    <row r="13231" ht="28.5" customHeight="1" x14ac:dyDescent="0.15"/>
    <row r="13232" ht="28.5" customHeight="1" x14ac:dyDescent="0.15"/>
    <row r="13233" ht="28.5" customHeight="1" x14ac:dyDescent="0.15"/>
    <row r="13234" ht="28.5" customHeight="1" x14ac:dyDescent="0.15"/>
    <row r="13235" ht="28.5" customHeight="1" x14ac:dyDescent="0.15"/>
    <row r="13236" ht="28.5" customHeight="1" x14ac:dyDescent="0.15"/>
    <row r="13237" ht="28.5" customHeight="1" x14ac:dyDescent="0.15"/>
    <row r="13238" ht="28.5" customHeight="1" x14ac:dyDescent="0.15"/>
    <row r="13239" ht="28.5" customHeight="1" x14ac:dyDescent="0.15"/>
    <row r="13240" ht="28.5" customHeight="1" x14ac:dyDescent="0.15"/>
    <row r="13241" ht="28.5" customHeight="1" x14ac:dyDescent="0.15"/>
    <row r="13242" ht="28.5" customHeight="1" x14ac:dyDescent="0.15"/>
    <row r="13243" ht="28.5" customHeight="1" x14ac:dyDescent="0.15"/>
    <row r="13244" ht="28.5" customHeight="1" x14ac:dyDescent="0.15"/>
    <row r="13245" ht="28.5" customHeight="1" x14ac:dyDescent="0.15"/>
    <row r="13246" ht="28.5" customHeight="1" x14ac:dyDescent="0.15"/>
    <row r="13247" ht="28.5" customHeight="1" x14ac:dyDescent="0.15"/>
    <row r="13248" ht="28.5" customHeight="1" x14ac:dyDescent="0.15"/>
    <row r="13249" ht="28.5" customHeight="1" x14ac:dyDescent="0.15"/>
    <row r="13250" ht="28.5" customHeight="1" x14ac:dyDescent="0.15"/>
    <row r="13251" ht="28.5" customHeight="1" x14ac:dyDescent="0.15"/>
    <row r="13252" ht="28.5" customHeight="1" x14ac:dyDescent="0.15"/>
    <row r="13253" ht="28.5" customHeight="1" x14ac:dyDescent="0.15"/>
    <row r="13254" ht="28.5" customHeight="1" x14ac:dyDescent="0.15"/>
    <row r="13255" ht="28.5" customHeight="1" x14ac:dyDescent="0.15"/>
    <row r="13256" ht="28.5" customHeight="1" x14ac:dyDescent="0.15"/>
    <row r="13257" ht="28.5" customHeight="1" x14ac:dyDescent="0.15"/>
    <row r="13258" ht="28.5" customHeight="1" x14ac:dyDescent="0.15"/>
    <row r="13259" ht="28.5" customHeight="1" x14ac:dyDescent="0.15"/>
    <row r="13260" ht="28.5" customHeight="1" x14ac:dyDescent="0.15"/>
    <row r="13261" ht="28.5" customHeight="1" x14ac:dyDescent="0.15"/>
    <row r="13262" ht="28.5" customHeight="1" x14ac:dyDescent="0.15"/>
    <row r="13263" ht="28.5" customHeight="1" x14ac:dyDescent="0.15"/>
    <row r="13264" ht="28.5" customHeight="1" x14ac:dyDescent="0.15"/>
    <row r="13265" ht="28.5" customHeight="1" x14ac:dyDescent="0.15"/>
    <row r="13266" ht="28.5" customHeight="1" x14ac:dyDescent="0.15"/>
    <row r="13267" ht="28.5" customHeight="1" x14ac:dyDescent="0.15"/>
    <row r="13268" ht="28.5" customHeight="1" x14ac:dyDescent="0.15"/>
    <row r="13269" ht="28.5" customHeight="1" x14ac:dyDescent="0.15"/>
    <row r="13270" ht="28.5" customHeight="1" x14ac:dyDescent="0.15"/>
    <row r="13271" ht="28.5" customHeight="1" x14ac:dyDescent="0.15"/>
    <row r="13272" ht="28.5" customHeight="1" x14ac:dyDescent="0.15"/>
    <row r="13273" ht="28.5" customHeight="1" x14ac:dyDescent="0.15"/>
    <row r="13274" ht="28.5" customHeight="1" x14ac:dyDescent="0.15"/>
    <row r="13275" ht="28.5" customHeight="1" x14ac:dyDescent="0.15"/>
    <row r="13276" ht="28.5" customHeight="1" x14ac:dyDescent="0.15"/>
    <row r="13277" ht="28.5" customHeight="1" x14ac:dyDescent="0.15"/>
    <row r="13278" ht="28.5" customHeight="1" x14ac:dyDescent="0.15"/>
    <row r="13279" ht="28.5" customHeight="1" x14ac:dyDescent="0.15"/>
    <row r="13280" ht="28.5" customHeight="1" x14ac:dyDescent="0.15"/>
    <row r="13281" ht="28.5" customHeight="1" x14ac:dyDescent="0.15"/>
    <row r="13282" ht="28.5" customHeight="1" x14ac:dyDescent="0.15"/>
    <row r="13283" ht="28.5" customHeight="1" x14ac:dyDescent="0.15"/>
    <row r="13284" ht="28.5" customHeight="1" x14ac:dyDescent="0.15"/>
    <row r="13285" ht="28.5" customHeight="1" x14ac:dyDescent="0.15"/>
    <row r="13286" ht="28.5" customHeight="1" x14ac:dyDescent="0.15"/>
    <row r="13287" ht="28.5" customHeight="1" x14ac:dyDescent="0.15"/>
    <row r="13288" ht="28.5" customHeight="1" x14ac:dyDescent="0.15"/>
    <row r="13289" ht="28.5" customHeight="1" x14ac:dyDescent="0.15"/>
    <row r="13290" ht="28.5" customHeight="1" x14ac:dyDescent="0.15"/>
    <row r="13291" ht="28.5" customHeight="1" x14ac:dyDescent="0.15"/>
    <row r="13292" ht="28.5" customHeight="1" x14ac:dyDescent="0.15"/>
    <row r="13293" ht="28.5" customHeight="1" x14ac:dyDescent="0.15"/>
    <row r="13294" ht="28.5" customHeight="1" x14ac:dyDescent="0.15"/>
    <row r="13295" ht="28.5" customHeight="1" x14ac:dyDescent="0.15"/>
    <row r="13296" ht="28.5" customHeight="1" x14ac:dyDescent="0.15"/>
    <row r="13297" ht="28.5" customHeight="1" x14ac:dyDescent="0.15"/>
    <row r="13298" ht="28.5" customHeight="1" x14ac:dyDescent="0.15"/>
    <row r="13299" ht="28.5" customHeight="1" x14ac:dyDescent="0.15"/>
    <row r="13300" ht="28.5" customHeight="1" x14ac:dyDescent="0.15"/>
    <row r="13301" ht="28.5" customHeight="1" x14ac:dyDescent="0.15"/>
    <row r="13302" ht="28.5" customHeight="1" x14ac:dyDescent="0.15"/>
    <row r="13303" ht="28.5" customHeight="1" x14ac:dyDescent="0.15"/>
    <row r="13304" ht="28.5" customHeight="1" x14ac:dyDescent="0.15"/>
    <row r="13305" ht="28.5" customHeight="1" x14ac:dyDescent="0.15"/>
    <row r="13306" ht="28.5" customHeight="1" x14ac:dyDescent="0.15"/>
    <row r="13307" ht="28.5" customHeight="1" x14ac:dyDescent="0.15"/>
    <row r="13308" ht="28.5" customHeight="1" x14ac:dyDescent="0.15"/>
    <row r="13309" ht="28.5" customHeight="1" x14ac:dyDescent="0.15"/>
    <row r="13310" ht="28.5" customHeight="1" x14ac:dyDescent="0.15"/>
    <row r="13311" ht="28.5" customHeight="1" x14ac:dyDescent="0.15"/>
    <row r="13312" ht="28.5" customHeight="1" x14ac:dyDescent="0.15"/>
    <row r="13313" ht="28.5" customHeight="1" x14ac:dyDescent="0.15"/>
    <row r="13314" ht="28.5" customHeight="1" x14ac:dyDescent="0.15"/>
    <row r="13315" ht="28.5" customHeight="1" x14ac:dyDescent="0.15"/>
    <row r="13316" ht="28.5" customHeight="1" x14ac:dyDescent="0.15"/>
    <row r="13317" ht="28.5" customHeight="1" x14ac:dyDescent="0.15"/>
    <row r="13318" ht="28.5" customHeight="1" x14ac:dyDescent="0.15"/>
    <row r="13319" ht="28.5" customHeight="1" x14ac:dyDescent="0.15"/>
    <row r="13320" ht="28.5" customHeight="1" x14ac:dyDescent="0.15"/>
    <row r="13321" ht="28.5" customHeight="1" x14ac:dyDescent="0.15"/>
    <row r="13322" ht="28.5" customHeight="1" x14ac:dyDescent="0.15"/>
    <row r="13323" ht="28.5" customHeight="1" x14ac:dyDescent="0.15"/>
    <row r="13324" ht="28.5" customHeight="1" x14ac:dyDescent="0.15"/>
    <row r="13325" ht="28.5" customHeight="1" x14ac:dyDescent="0.15"/>
    <row r="13326" ht="28.5" customHeight="1" x14ac:dyDescent="0.15"/>
    <row r="13327" ht="28.5" customHeight="1" x14ac:dyDescent="0.15"/>
    <row r="13328" ht="28.5" customHeight="1" x14ac:dyDescent="0.15"/>
    <row r="13329" ht="28.5" customHeight="1" x14ac:dyDescent="0.15"/>
    <row r="13330" ht="28.5" customHeight="1" x14ac:dyDescent="0.15"/>
    <row r="13331" ht="28.5" customHeight="1" x14ac:dyDescent="0.15"/>
    <row r="13332" ht="28.5" customHeight="1" x14ac:dyDescent="0.15"/>
    <row r="13333" ht="28.5" customHeight="1" x14ac:dyDescent="0.15"/>
    <row r="13334" ht="28.5" customHeight="1" x14ac:dyDescent="0.15"/>
    <row r="13335" ht="28.5" customHeight="1" x14ac:dyDescent="0.15"/>
    <row r="13336" ht="28.5" customHeight="1" x14ac:dyDescent="0.15"/>
    <row r="13337" ht="28.5" customHeight="1" x14ac:dyDescent="0.15"/>
    <row r="13338" ht="28.5" customHeight="1" x14ac:dyDescent="0.15"/>
    <row r="13339" ht="28.5" customHeight="1" x14ac:dyDescent="0.15"/>
    <row r="13340" ht="28.5" customHeight="1" x14ac:dyDescent="0.15"/>
    <row r="13341" ht="28.5" customHeight="1" x14ac:dyDescent="0.15"/>
    <row r="13342" ht="28.5" customHeight="1" x14ac:dyDescent="0.15"/>
    <row r="13343" ht="28.5" customHeight="1" x14ac:dyDescent="0.15"/>
    <row r="13344" ht="28.5" customHeight="1" x14ac:dyDescent="0.15"/>
    <row r="13345" ht="28.5" customHeight="1" x14ac:dyDescent="0.15"/>
    <row r="13346" ht="28.5" customHeight="1" x14ac:dyDescent="0.15"/>
    <row r="13347" ht="28.5" customHeight="1" x14ac:dyDescent="0.15"/>
    <row r="13348" ht="28.5" customHeight="1" x14ac:dyDescent="0.15"/>
    <row r="13349" ht="28.5" customHeight="1" x14ac:dyDescent="0.15"/>
    <row r="13350" ht="28.5" customHeight="1" x14ac:dyDescent="0.15"/>
    <row r="13351" ht="28.5" customHeight="1" x14ac:dyDescent="0.15"/>
    <row r="13352" ht="28.5" customHeight="1" x14ac:dyDescent="0.15"/>
    <row r="13353" ht="28.5" customHeight="1" x14ac:dyDescent="0.15"/>
    <row r="13354" ht="28.5" customHeight="1" x14ac:dyDescent="0.15"/>
    <row r="13355" ht="28.5" customHeight="1" x14ac:dyDescent="0.15"/>
    <row r="13356" ht="28.5" customHeight="1" x14ac:dyDescent="0.15"/>
    <row r="13357" ht="28.5" customHeight="1" x14ac:dyDescent="0.15"/>
    <row r="13358" ht="28.5" customHeight="1" x14ac:dyDescent="0.15"/>
    <row r="13359" ht="28.5" customHeight="1" x14ac:dyDescent="0.15"/>
    <row r="13360" ht="28.5" customHeight="1" x14ac:dyDescent="0.15"/>
    <row r="13361" ht="28.5" customHeight="1" x14ac:dyDescent="0.15"/>
    <row r="13362" ht="28.5" customHeight="1" x14ac:dyDescent="0.15"/>
    <row r="13363" ht="28.5" customHeight="1" x14ac:dyDescent="0.15"/>
    <row r="13364" ht="28.5" customHeight="1" x14ac:dyDescent="0.15"/>
    <row r="13365" ht="28.5" customHeight="1" x14ac:dyDescent="0.15"/>
    <row r="13366" ht="28.5" customHeight="1" x14ac:dyDescent="0.15"/>
    <row r="13367" ht="28.5" customHeight="1" x14ac:dyDescent="0.15"/>
    <row r="13368" ht="28.5" customHeight="1" x14ac:dyDescent="0.15"/>
    <row r="13369" ht="28.5" customHeight="1" x14ac:dyDescent="0.15"/>
    <row r="13370" ht="28.5" customHeight="1" x14ac:dyDescent="0.15"/>
    <row r="13371" ht="28.5" customHeight="1" x14ac:dyDescent="0.15"/>
    <row r="13372" ht="28.5" customHeight="1" x14ac:dyDescent="0.15"/>
    <row r="13373" ht="28.5" customHeight="1" x14ac:dyDescent="0.15"/>
    <row r="13374" ht="28.5" customHeight="1" x14ac:dyDescent="0.15"/>
    <row r="13375" ht="28.5" customHeight="1" x14ac:dyDescent="0.15"/>
    <row r="13376" ht="28.5" customHeight="1" x14ac:dyDescent="0.15"/>
    <row r="13377" ht="28.5" customHeight="1" x14ac:dyDescent="0.15"/>
    <row r="13378" ht="28.5" customHeight="1" x14ac:dyDescent="0.15"/>
    <row r="13379" ht="28.5" customHeight="1" x14ac:dyDescent="0.15"/>
    <row r="13380" ht="28.5" customHeight="1" x14ac:dyDescent="0.15"/>
    <row r="13381" ht="28.5" customHeight="1" x14ac:dyDescent="0.15"/>
    <row r="13382" ht="28.5" customHeight="1" x14ac:dyDescent="0.15"/>
    <row r="13383" ht="28.5" customHeight="1" x14ac:dyDescent="0.15"/>
    <row r="13384" ht="28.5" customHeight="1" x14ac:dyDescent="0.15"/>
    <row r="13385" ht="28.5" customHeight="1" x14ac:dyDescent="0.15"/>
    <row r="13386" ht="28.5" customHeight="1" x14ac:dyDescent="0.15"/>
    <row r="13387" ht="28.5" customHeight="1" x14ac:dyDescent="0.15"/>
    <row r="13388" ht="28.5" customHeight="1" x14ac:dyDescent="0.15"/>
    <row r="13389" ht="28.5" customHeight="1" x14ac:dyDescent="0.15"/>
    <row r="13390" ht="28.5" customHeight="1" x14ac:dyDescent="0.15"/>
    <row r="13391" ht="28.5" customHeight="1" x14ac:dyDescent="0.15"/>
    <row r="13392" ht="28.5" customHeight="1" x14ac:dyDescent="0.15"/>
    <row r="13393" ht="28.5" customHeight="1" x14ac:dyDescent="0.15"/>
    <row r="13394" ht="28.5" customHeight="1" x14ac:dyDescent="0.15"/>
    <row r="13395" ht="28.5" customHeight="1" x14ac:dyDescent="0.15"/>
    <row r="13396" ht="28.5" customHeight="1" x14ac:dyDescent="0.15"/>
    <row r="13397" ht="28.5" customHeight="1" x14ac:dyDescent="0.15"/>
    <row r="13398" ht="28.5" customHeight="1" x14ac:dyDescent="0.15"/>
    <row r="13399" ht="28.5" customHeight="1" x14ac:dyDescent="0.15"/>
    <row r="13400" ht="28.5" customHeight="1" x14ac:dyDescent="0.15"/>
    <row r="13401" ht="28.5" customHeight="1" x14ac:dyDescent="0.15"/>
    <row r="13402" ht="28.5" customHeight="1" x14ac:dyDescent="0.15"/>
    <row r="13403" ht="28.5" customHeight="1" x14ac:dyDescent="0.15"/>
    <row r="13404" ht="28.5" customHeight="1" x14ac:dyDescent="0.15"/>
    <row r="13405" ht="28.5" customHeight="1" x14ac:dyDescent="0.15"/>
    <row r="13406" ht="28.5" customHeight="1" x14ac:dyDescent="0.15"/>
    <row r="13407" ht="28.5" customHeight="1" x14ac:dyDescent="0.15"/>
    <row r="13408" ht="28.5" customHeight="1" x14ac:dyDescent="0.15"/>
    <row r="13409" ht="28.5" customHeight="1" x14ac:dyDescent="0.15"/>
    <row r="13410" ht="28.5" customHeight="1" x14ac:dyDescent="0.15"/>
    <row r="13411" ht="28.5" customHeight="1" x14ac:dyDescent="0.15"/>
    <row r="13412" ht="28.5" customHeight="1" x14ac:dyDescent="0.15"/>
    <row r="13413" ht="28.5" customHeight="1" x14ac:dyDescent="0.15"/>
    <row r="13414" ht="28.5" customHeight="1" x14ac:dyDescent="0.15"/>
    <row r="13415" ht="28.5" customHeight="1" x14ac:dyDescent="0.15"/>
    <row r="13416" ht="28.5" customHeight="1" x14ac:dyDescent="0.15"/>
    <row r="13417" ht="28.5" customHeight="1" x14ac:dyDescent="0.15"/>
    <row r="13418" ht="28.5" customHeight="1" x14ac:dyDescent="0.15"/>
    <row r="13419" ht="28.5" customHeight="1" x14ac:dyDescent="0.15"/>
    <row r="13420" ht="28.5" customHeight="1" x14ac:dyDescent="0.15"/>
    <row r="13421" ht="28.5" customHeight="1" x14ac:dyDescent="0.15"/>
    <row r="13422" ht="28.5" customHeight="1" x14ac:dyDescent="0.15"/>
    <row r="13423" ht="28.5" customHeight="1" x14ac:dyDescent="0.15"/>
    <row r="13424" ht="28.5" customHeight="1" x14ac:dyDescent="0.15"/>
    <row r="13425" ht="28.5" customHeight="1" x14ac:dyDescent="0.15"/>
    <row r="13426" ht="28.5" customHeight="1" x14ac:dyDescent="0.15"/>
    <row r="13427" ht="28.5" customHeight="1" x14ac:dyDescent="0.15"/>
    <row r="13428" ht="28.5" customHeight="1" x14ac:dyDescent="0.15"/>
    <row r="13429" ht="28.5" customHeight="1" x14ac:dyDescent="0.15"/>
    <row r="13430" ht="28.5" customHeight="1" x14ac:dyDescent="0.15"/>
    <row r="13431" ht="28.5" customHeight="1" x14ac:dyDescent="0.15"/>
    <row r="13432" ht="28.5" customHeight="1" x14ac:dyDescent="0.15"/>
    <row r="13433" ht="28.5" customHeight="1" x14ac:dyDescent="0.15"/>
    <row r="13434" ht="28.5" customHeight="1" x14ac:dyDescent="0.15"/>
    <row r="13435" ht="28.5" customHeight="1" x14ac:dyDescent="0.15"/>
    <row r="13436" ht="28.5" customHeight="1" x14ac:dyDescent="0.15"/>
    <row r="13437" ht="28.5" customHeight="1" x14ac:dyDescent="0.15"/>
    <row r="13438" ht="28.5" customHeight="1" x14ac:dyDescent="0.15"/>
    <row r="13439" ht="28.5" customHeight="1" x14ac:dyDescent="0.15"/>
    <row r="13440" ht="28.5" customHeight="1" x14ac:dyDescent="0.15"/>
    <row r="13441" ht="28.5" customHeight="1" x14ac:dyDescent="0.15"/>
    <row r="13442" ht="28.5" customHeight="1" x14ac:dyDescent="0.15"/>
    <row r="13443" ht="28.5" customHeight="1" x14ac:dyDescent="0.15"/>
    <row r="13444" ht="28.5" customHeight="1" x14ac:dyDescent="0.15"/>
    <row r="13445" ht="28.5" customHeight="1" x14ac:dyDescent="0.15"/>
    <row r="13446" ht="28.5" customHeight="1" x14ac:dyDescent="0.15"/>
    <row r="13447" ht="28.5" customHeight="1" x14ac:dyDescent="0.15"/>
    <row r="13448" ht="28.5" customHeight="1" x14ac:dyDescent="0.15"/>
    <row r="13449" ht="28.5" customHeight="1" x14ac:dyDescent="0.15"/>
    <row r="13450" ht="28.5" customHeight="1" x14ac:dyDescent="0.15"/>
    <row r="13451" ht="28.5" customHeight="1" x14ac:dyDescent="0.15"/>
    <row r="13452" ht="28.5" customHeight="1" x14ac:dyDescent="0.15"/>
    <row r="13453" ht="28.5" customHeight="1" x14ac:dyDescent="0.15"/>
    <row r="13454" ht="28.5" customHeight="1" x14ac:dyDescent="0.15"/>
    <row r="13455" ht="28.5" customHeight="1" x14ac:dyDescent="0.15"/>
    <row r="13456" ht="28.5" customHeight="1" x14ac:dyDescent="0.15"/>
    <row r="13457" ht="28.5" customHeight="1" x14ac:dyDescent="0.15"/>
    <row r="13458" ht="28.5" customHeight="1" x14ac:dyDescent="0.15"/>
    <row r="13459" ht="28.5" customHeight="1" x14ac:dyDescent="0.15"/>
    <row r="13460" ht="28.5" customHeight="1" x14ac:dyDescent="0.15"/>
    <row r="13461" ht="28.5" customHeight="1" x14ac:dyDescent="0.15"/>
    <row r="13462" ht="28.5" customHeight="1" x14ac:dyDescent="0.15"/>
    <row r="13463" ht="28.5" customHeight="1" x14ac:dyDescent="0.15"/>
    <row r="13464" ht="28.5" customHeight="1" x14ac:dyDescent="0.15"/>
    <row r="13465" ht="28.5" customHeight="1" x14ac:dyDescent="0.15"/>
    <row r="13466" ht="28.5" customHeight="1" x14ac:dyDescent="0.15"/>
    <row r="13467" ht="28.5" customHeight="1" x14ac:dyDescent="0.15"/>
    <row r="13468" ht="28.5" customHeight="1" x14ac:dyDescent="0.15"/>
    <row r="13469" ht="28.5" customHeight="1" x14ac:dyDescent="0.15"/>
    <row r="13470" ht="28.5" customHeight="1" x14ac:dyDescent="0.15"/>
    <row r="13471" ht="28.5" customHeight="1" x14ac:dyDescent="0.15"/>
    <row r="13472" ht="28.5" customHeight="1" x14ac:dyDescent="0.15"/>
    <row r="13473" ht="28.5" customHeight="1" x14ac:dyDescent="0.15"/>
    <row r="13474" ht="28.5" customHeight="1" x14ac:dyDescent="0.15"/>
    <row r="13475" ht="28.5" customHeight="1" x14ac:dyDescent="0.15"/>
    <row r="13476" ht="28.5" customHeight="1" x14ac:dyDescent="0.15"/>
    <row r="13477" ht="28.5" customHeight="1" x14ac:dyDescent="0.15"/>
    <row r="13478" ht="28.5" customHeight="1" x14ac:dyDescent="0.15"/>
    <row r="13479" ht="28.5" customHeight="1" x14ac:dyDescent="0.15"/>
    <row r="13480" ht="28.5" customHeight="1" x14ac:dyDescent="0.15"/>
    <row r="13481" ht="28.5" customHeight="1" x14ac:dyDescent="0.15"/>
    <row r="13482" ht="28.5" customHeight="1" x14ac:dyDescent="0.15"/>
    <row r="13483" ht="28.5" customHeight="1" x14ac:dyDescent="0.15"/>
    <row r="13484" ht="28.5" customHeight="1" x14ac:dyDescent="0.15"/>
    <row r="13485" ht="28.5" customHeight="1" x14ac:dyDescent="0.15"/>
    <row r="13486" ht="28.5" customHeight="1" x14ac:dyDescent="0.15"/>
    <row r="13487" ht="28.5" customHeight="1" x14ac:dyDescent="0.15"/>
    <row r="13488" ht="28.5" customHeight="1" x14ac:dyDescent="0.15"/>
    <row r="13489" ht="28.5" customHeight="1" x14ac:dyDescent="0.15"/>
    <row r="13490" ht="28.5" customHeight="1" x14ac:dyDescent="0.15"/>
    <row r="13491" ht="28.5" customHeight="1" x14ac:dyDescent="0.15"/>
    <row r="13492" ht="28.5" customHeight="1" x14ac:dyDescent="0.15"/>
    <row r="13493" ht="28.5" customHeight="1" x14ac:dyDescent="0.15"/>
    <row r="13494" ht="28.5" customHeight="1" x14ac:dyDescent="0.15"/>
    <row r="13495" ht="28.5" customHeight="1" x14ac:dyDescent="0.15"/>
    <row r="13496" ht="28.5" customHeight="1" x14ac:dyDescent="0.15"/>
    <row r="13497" ht="28.5" customHeight="1" x14ac:dyDescent="0.15"/>
    <row r="13498" ht="28.5" customHeight="1" x14ac:dyDescent="0.15"/>
    <row r="13499" ht="28.5" customHeight="1" x14ac:dyDescent="0.15"/>
    <row r="13500" ht="28.5" customHeight="1" x14ac:dyDescent="0.15"/>
    <row r="13501" ht="28.5" customHeight="1" x14ac:dyDescent="0.15"/>
    <row r="13502" ht="28.5" customHeight="1" x14ac:dyDescent="0.15"/>
    <row r="13503" ht="28.5" customHeight="1" x14ac:dyDescent="0.15"/>
    <row r="13504" ht="28.5" customHeight="1" x14ac:dyDescent="0.15"/>
    <row r="13505" ht="28.5" customHeight="1" x14ac:dyDescent="0.15"/>
    <row r="13506" ht="28.5" customHeight="1" x14ac:dyDescent="0.15"/>
    <row r="13507" ht="28.5" customHeight="1" x14ac:dyDescent="0.15"/>
    <row r="13508" ht="28.5" customHeight="1" x14ac:dyDescent="0.15"/>
    <row r="13509" ht="28.5" customHeight="1" x14ac:dyDescent="0.15"/>
    <row r="13510" ht="28.5" customHeight="1" x14ac:dyDescent="0.15"/>
    <row r="13511" ht="28.5" customHeight="1" x14ac:dyDescent="0.15"/>
    <row r="13512" ht="28.5" customHeight="1" x14ac:dyDescent="0.15"/>
    <row r="13513" ht="28.5" customHeight="1" x14ac:dyDescent="0.15"/>
    <row r="13514" ht="28.5" customHeight="1" x14ac:dyDescent="0.15"/>
    <row r="13515" ht="28.5" customHeight="1" x14ac:dyDescent="0.15"/>
    <row r="13516" ht="28.5" customHeight="1" x14ac:dyDescent="0.15"/>
    <row r="13517" ht="28.5" customHeight="1" x14ac:dyDescent="0.15"/>
    <row r="13518" ht="28.5" customHeight="1" x14ac:dyDescent="0.15"/>
    <row r="13519" ht="28.5" customHeight="1" x14ac:dyDescent="0.15"/>
    <row r="13520" ht="28.5" customHeight="1" x14ac:dyDescent="0.15"/>
    <row r="13521" ht="28.5" customHeight="1" x14ac:dyDescent="0.15"/>
    <row r="13522" ht="28.5" customHeight="1" x14ac:dyDescent="0.15"/>
    <row r="13523" ht="28.5" customHeight="1" x14ac:dyDescent="0.15"/>
    <row r="13524" ht="28.5" customHeight="1" x14ac:dyDescent="0.15"/>
    <row r="13525" ht="28.5" customHeight="1" x14ac:dyDescent="0.15"/>
    <row r="13526" ht="28.5" customHeight="1" x14ac:dyDescent="0.15"/>
    <row r="13527" ht="28.5" customHeight="1" x14ac:dyDescent="0.15"/>
    <row r="13528" ht="28.5" customHeight="1" x14ac:dyDescent="0.15"/>
    <row r="13529" ht="28.5" customHeight="1" x14ac:dyDescent="0.15"/>
    <row r="13530" ht="28.5" customHeight="1" x14ac:dyDescent="0.15"/>
    <row r="13531" ht="28.5" customHeight="1" x14ac:dyDescent="0.15"/>
    <row r="13532" ht="28.5" customHeight="1" x14ac:dyDescent="0.15"/>
    <row r="13533" ht="28.5" customHeight="1" x14ac:dyDescent="0.15"/>
    <row r="13534" ht="28.5" customHeight="1" x14ac:dyDescent="0.15"/>
    <row r="13535" ht="28.5" customHeight="1" x14ac:dyDescent="0.15"/>
    <row r="13536" ht="28.5" customHeight="1" x14ac:dyDescent="0.15"/>
    <row r="13537" ht="28.5" customHeight="1" x14ac:dyDescent="0.15"/>
    <row r="13538" ht="28.5" customHeight="1" x14ac:dyDescent="0.15"/>
    <row r="13539" ht="28.5" customHeight="1" x14ac:dyDescent="0.15"/>
    <row r="13540" ht="28.5" customHeight="1" x14ac:dyDescent="0.15"/>
    <row r="13541" ht="28.5" customHeight="1" x14ac:dyDescent="0.15"/>
    <row r="13542" ht="28.5" customHeight="1" x14ac:dyDescent="0.15"/>
    <row r="13543" ht="28.5" customHeight="1" x14ac:dyDescent="0.15"/>
    <row r="13544" ht="28.5" customHeight="1" x14ac:dyDescent="0.15"/>
    <row r="13545" ht="28.5" customHeight="1" x14ac:dyDescent="0.15"/>
    <row r="13546" ht="28.5" customHeight="1" x14ac:dyDescent="0.15"/>
    <row r="13547" ht="28.5" customHeight="1" x14ac:dyDescent="0.15"/>
    <row r="13548" ht="28.5" customHeight="1" x14ac:dyDescent="0.15"/>
    <row r="13549" ht="28.5" customHeight="1" x14ac:dyDescent="0.15"/>
    <row r="13550" ht="28.5" customHeight="1" x14ac:dyDescent="0.15"/>
    <row r="13551" ht="28.5" customHeight="1" x14ac:dyDescent="0.15"/>
    <row r="13552" ht="28.5" customHeight="1" x14ac:dyDescent="0.15"/>
    <row r="13553" ht="28.5" customHeight="1" x14ac:dyDescent="0.15"/>
    <row r="13554" ht="28.5" customHeight="1" x14ac:dyDescent="0.15"/>
    <row r="13555" ht="28.5" customHeight="1" x14ac:dyDescent="0.15"/>
    <row r="13556" ht="28.5" customHeight="1" x14ac:dyDescent="0.15"/>
    <row r="13557" ht="28.5" customHeight="1" x14ac:dyDescent="0.15"/>
    <row r="13558" ht="28.5" customHeight="1" x14ac:dyDescent="0.15"/>
    <row r="13559" ht="28.5" customHeight="1" x14ac:dyDescent="0.15"/>
    <row r="13560" ht="28.5" customHeight="1" x14ac:dyDescent="0.15"/>
    <row r="13561" ht="28.5" customHeight="1" x14ac:dyDescent="0.15"/>
    <row r="13562" ht="28.5" customHeight="1" x14ac:dyDescent="0.15"/>
    <row r="13563" ht="28.5" customHeight="1" x14ac:dyDescent="0.15"/>
    <row r="13564" ht="28.5" customHeight="1" x14ac:dyDescent="0.15"/>
    <row r="13565" ht="28.5" customHeight="1" x14ac:dyDescent="0.15"/>
    <row r="13566" ht="28.5" customHeight="1" x14ac:dyDescent="0.15"/>
    <row r="13567" ht="28.5" customHeight="1" x14ac:dyDescent="0.15"/>
    <row r="13568" ht="28.5" customHeight="1" x14ac:dyDescent="0.15"/>
    <row r="13569" ht="28.5" customHeight="1" x14ac:dyDescent="0.15"/>
    <row r="13570" ht="28.5" customHeight="1" x14ac:dyDescent="0.15"/>
    <row r="13571" ht="28.5" customHeight="1" x14ac:dyDescent="0.15"/>
    <row r="13572" ht="28.5" customHeight="1" x14ac:dyDescent="0.15"/>
    <row r="13573" ht="28.5" customHeight="1" x14ac:dyDescent="0.15"/>
    <row r="13574" ht="28.5" customHeight="1" x14ac:dyDescent="0.15"/>
    <row r="13575" ht="28.5" customHeight="1" x14ac:dyDescent="0.15"/>
    <row r="13576" ht="28.5" customHeight="1" x14ac:dyDescent="0.15"/>
    <row r="13577" ht="28.5" customHeight="1" x14ac:dyDescent="0.15"/>
    <row r="13578" ht="28.5" customHeight="1" x14ac:dyDescent="0.15"/>
    <row r="13579" ht="28.5" customHeight="1" x14ac:dyDescent="0.15"/>
    <row r="13580" ht="28.5" customHeight="1" x14ac:dyDescent="0.15"/>
    <row r="13581" ht="28.5" customHeight="1" x14ac:dyDescent="0.15"/>
    <row r="13582" ht="28.5" customHeight="1" x14ac:dyDescent="0.15"/>
    <row r="13583" ht="28.5" customHeight="1" x14ac:dyDescent="0.15"/>
    <row r="13584" ht="28.5" customHeight="1" x14ac:dyDescent="0.15"/>
    <row r="13585" ht="28.5" customHeight="1" x14ac:dyDescent="0.15"/>
    <row r="13586" ht="28.5" customHeight="1" x14ac:dyDescent="0.15"/>
    <row r="13587" ht="28.5" customHeight="1" x14ac:dyDescent="0.15"/>
    <row r="13588" ht="28.5" customHeight="1" x14ac:dyDescent="0.15"/>
    <row r="13589" ht="28.5" customHeight="1" x14ac:dyDescent="0.15"/>
    <row r="13590" ht="28.5" customHeight="1" x14ac:dyDescent="0.15"/>
    <row r="13591" ht="28.5" customHeight="1" x14ac:dyDescent="0.15"/>
    <row r="13592" ht="28.5" customHeight="1" x14ac:dyDescent="0.15"/>
    <row r="13593" ht="28.5" customHeight="1" x14ac:dyDescent="0.15"/>
    <row r="13594" ht="28.5" customHeight="1" x14ac:dyDescent="0.15"/>
    <row r="13595" ht="28.5" customHeight="1" x14ac:dyDescent="0.15"/>
    <row r="13596" ht="28.5" customHeight="1" x14ac:dyDescent="0.15"/>
    <row r="13597" ht="28.5" customHeight="1" x14ac:dyDescent="0.15"/>
    <row r="13598" ht="28.5" customHeight="1" x14ac:dyDescent="0.15"/>
    <row r="13599" ht="28.5" customHeight="1" x14ac:dyDescent="0.15"/>
    <row r="13600" ht="28.5" customHeight="1" x14ac:dyDescent="0.15"/>
    <row r="13601" ht="28.5" customHeight="1" x14ac:dyDescent="0.15"/>
    <row r="13602" ht="28.5" customHeight="1" x14ac:dyDescent="0.15"/>
    <row r="13603" ht="28.5" customHeight="1" x14ac:dyDescent="0.15"/>
    <row r="13604" ht="28.5" customHeight="1" x14ac:dyDescent="0.15"/>
    <row r="13605" ht="28.5" customHeight="1" x14ac:dyDescent="0.15"/>
    <row r="13606" ht="28.5" customHeight="1" x14ac:dyDescent="0.15"/>
    <row r="13607" ht="28.5" customHeight="1" x14ac:dyDescent="0.15"/>
    <row r="13608" ht="28.5" customHeight="1" x14ac:dyDescent="0.15"/>
    <row r="13609" ht="28.5" customHeight="1" x14ac:dyDescent="0.15"/>
    <row r="13610" ht="28.5" customHeight="1" x14ac:dyDescent="0.15"/>
    <row r="13611" ht="28.5" customHeight="1" x14ac:dyDescent="0.15"/>
    <row r="13612" ht="28.5" customHeight="1" x14ac:dyDescent="0.15"/>
    <row r="13613" ht="28.5" customHeight="1" x14ac:dyDescent="0.15"/>
    <row r="13614" ht="28.5" customHeight="1" x14ac:dyDescent="0.15"/>
    <row r="13615" ht="28.5" customHeight="1" x14ac:dyDescent="0.15"/>
    <row r="13616" ht="28.5" customHeight="1" x14ac:dyDescent="0.15"/>
    <row r="13617" ht="28.5" customHeight="1" x14ac:dyDescent="0.15"/>
    <row r="13618" ht="28.5" customHeight="1" x14ac:dyDescent="0.15"/>
    <row r="13619" ht="28.5" customHeight="1" x14ac:dyDescent="0.15"/>
    <row r="13620" ht="28.5" customHeight="1" x14ac:dyDescent="0.15"/>
    <row r="13621" ht="28.5" customHeight="1" x14ac:dyDescent="0.15"/>
    <row r="13622" ht="28.5" customHeight="1" x14ac:dyDescent="0.15"/>
    <row r="13623" ht="28.5" customHeight="1" x14ac:dyDescent="0.15"/>
    <row r="13624" ht="28.5" customHeight="1" x14ac:dyDescent="0.15"/>
    <row r="13625" ht="28.5" customHeight="1" x14ac:dyDescent="0.15"/>
    <row r="13626" ht="28.5" customHeight="1" x14ac:dyDescent="0.15"/>
    <row r="13627" ht="28.5" customHeight="1" x14ac:dyDescent="0.15"/>
    <row r="13628" ht="28.5" customHeight="1" x14ac:dyDescent="0.15"/>
    <row r="13629" ht="28.5" customHeight="1" x14ac:dyDescent="0.15"/>
    <row r="13630" ht="28.5" customHeight="1" x14ac:dyDescent="0.15"/>
    <row r="13631" ht="28.5" customHeight="1" x14ac:dyDescent="0.15"/>
    <row r="13632" ht="28.5" customHeight="1" x14ac:dyDescent="0.15"/>
    <row r="13633" ht="28.5" customHeight="1" x14ac:dyDescent="0.15"/>
    <row r="13634" ht="28.5" customHeight="1" x14ac:dyDescent="0.15"/>
    <row r="13635" ht="28.5" customHeight="1" x14ac:dyDescent="0.15"/>
    <row r="13636" ht="28.5" customHeight="1" x14ac:dyDescent="0.15"/>
    <row r="13637" ht="28.5" customHeight="1" x14ac:dyDescent="0.15"/>
    <row r="13638" ht="28.5" customHeight="1" x14ac:dyDescent="0.15"/>
    <row r="13639" ht="28.5" customHeight="1" x14ac:dyDescent="0.15"/>
    <row r="13640" ht="28.5" customHeight="1" x14ac:dyDescent="0.15"/>
    <row r="13641" ht="28.5" customHeight="1" x14ac:dyDescent="0.15"/>
    <row r="13642" ht="28.5" customHeight="1" x14ac:dyDescent="0.15"/>
    <row r="13643" ht="28.5" customHeight="1" x14ac:dyDescent="0.15"/>
    <row r="13644" ht="28.5" customHeight="1" x14ac:dyDescent="0.15"/>
    <row r="13645" ht="28.5" customHeight="1" x14ac:dyDescent="0.15"/>
    <row r="13646" ht="28.5" customHeight="1" x14ac:dyDescent="0.15"/>
    <row r="13647" ht="28.5" customHeight="1" x14ac:dyDescent="0.15"/>
    <row r="13648" ht="28.5" customHeight="1" x14ac:dyDescent="0.15"/>
    <row r="13649" ht="28.5" customHeight="1" x14ac:dyDescent="0.15"/>
    <row r="13650" ht="28.5" customHeight="1" x14ac:dyDescent="0.15"/>
    <row r="13651" ht="28.5" customHeight="1" x14ac:dyDescent="0.15"/>
    <row r="13652" ht="28.5" customHeight="1" x14ac:dyDescent="0.15"/>
    <row r="13653" ht="28.5" customHeight="1" x14ac:dyDescent="0.15"/>
    <row r="13654" ht="28.5" customHeight="1" x14ac:dyDescent="0.15"/>
    <row r="13655" ht="28.5" customHeight="1" x14ac:dyDescent="0.15"/>
    <row r="13656" ht="28.5" customHeight="1" x14ac:dyDescent="0.15"/>
    <row r="13657" ht="28.5" customHeight="1" x14ac:dyDescent="0.15"/>
    <row r="13658" ht="28.5" customHeight="1" x14ac:dyDescent="0.15"/>
    <row r="13659" ht="28.5" customHeight="1" x14ac:dyDescent="0.15"/>
    <row r="13660" ht="28.5" customHeight="1" x14ac:dyDescent="0.15"/>
    <row r="13661" ht="28.5" customHeight="1" x14ac:dyDescent="0.15"/>
    <row r="13662" ht="28.5" customHeight="1" x14ac:dyDescent="0.15"/>
    <row r="13663" ht="28.5" customHeight="1" x14ac:dyDescent="0.15"/>
    <row r="13664" ht="28.5" customHeight="1" x14ac:dyDescent="0.15"/>
    <row r="13665" ht="28.5" customHeight="1" x14ac:dyDescent="0.15"/>
    <row r="13666" ht="28.5" customHeight="1" x14ac:dyDescent="0.15"/>
    <row r="13667" ht="28.5" customHeight="1" x14ac:dyDescent="0.15"/>
    <row r="13668" ht="28.5" customHeight="1" x14ac:dyDescent="0.15"/>
    <row r="13669" ht="28.5" customHeight="1" x14ac:dyDescent="0.15"/>
    <row r="13670" ht="28.5" customHeight="1" x14ac:dyDescent="0.15"/>
    <row r="13671" ht="28.5" customHeight="1" x14ac:dyDescent="0.15"/>
    <row r="13672" ht="28.5" customHeight="1" x14ac:dyDescent="0.15"/>
    <row r="13673" ht="28.5" customHeight="1" x14ac:dyDescent="0.15"/>
    <row r="13674" ht="28.5" customHeight="1" x14ac:dyDescent="0.15"/>
    <row r="13675" ht="28.5" customHeight="1" x14ac:dyDescent="0.15"/>
    <row r="13676" ht="28.5" customHeight="1" x14ac:dyDescent="0.15"/>
    <row r="13677" ht="28.5" customHeight="1" x14ac:dyDescent="0.15"/>
    <row r="13678" ht="28.5" customHeight="1" x14ac:dyDescent="0.15"/>
    <row r="13679" ht="28.5" customHeight="1" x14ac:dyDescent="0.15"/>
    <row r="13680" ht="28.5" customHeight="1" x14ac:dyDescent="0.15"/>
    <row r="13681" ht="28.5" customHeight="1" x14ac:dyDescent="0.15"/>
    <row r="13682" ht="28.5" customHeight="1" x14ac:dyDescent="0.15"/>
    <row r="13683" ht="28.5" customHeight="1" x14ac:dyDescent="0.15"/>
    <row r="13684" ht="28.5" customHeight="1" x14ac:dyDescent="0.15"/>
    <row r="13685" ht="28.5" customHeight="1" x14ac:dyDescent="0.15"/>
    <row r="13686" ht="28.5" customHeight="1" x14ac:dyDescent="0.15"/>
    <row r="13687" ht="28.5" customHeight="1" x14ac:dyDescent="0.15"/>
    <row r="13688" ht="28.5" customHeight="1" x14ac:dyDescent="0.15"/>
    <row r="13689" ht="28.5" customHeight="1" x14ac:dyDescent="0.15"/>
    <row r="13690" ht="28.5" customHeight="1" x14ac:dyDescent="0.15"/>
    <row r="13691" ht="28.5" customHeight="1" x14ac:dyDescent="0.15"/>
    <row r="13692" ht="28.5" customHeight="1" x14ac:dyDescent="0.15"/>
    <row r="13693" ht="28.5" customHeight="1" x14ac:dyDescent="0.15"/>
    <row r="13694" ht="28.5" customHeight="1" x14ac:dyDescent="0.15"/>
    <row r="13695" ht="28.5" customHeight="1" x14ac:dyDescent="0.15"/>
    <row r="13696" ht="28.5" customHeight="1" x14ac:dyDescent="0.15"/>
    <row r="13697" ht="28.5" customHeight="1" x14ac:dyDescent="0.15"/>
    <row r="13698" ht="28.5" customHeight="1" x14ac:dyDescent="0.15"/>
    <row r="13699" ht="28.5" customHeight="1" x14ac:dyDescent="0.15"/>
    <row r="13700" ht="28.5" customHeight="1" x14ac:dyDescent="0.15"/>
    <row r="13701" ht="28.5" customHeight="1" x14ac:dyDescent="0.15"/>
    <row r="13702" ht="28.5" customHeight="1" x14ac:dyDescent="0.15"/>
    <row r="13703" ht="28.5" customHeight="1" x14ac:dyDescent="0.15"/>
    <row r="13704" ht="28.5" customHeight="1" x14ac:dyDescent="0.15"/>
    <row r="13705" ht="28.5" customHeight="1" x14ac:dyDescent="0.15"/>
    <row r="13706" ht="28.5" customHeight="1" x14ac:dyDescent="0.15"/>
    <row r="13707" ht="28.5" customHeight="1" x14ac:dyDescent="0.15"/>
    <row r="13708" ht="28.5" customHeight="1" x14ac:dyDescent="0.15"/>
    <row r="13709" ht="28.5" customHeight="1" x14ac:dyDescent="0.15"/>
    <row r="13710" ht="28.5" customHeight="1" x14ac:dyDescent="0.15"/>
    <row r="13711" ht="28.5" customHeight="1" x14ac:dyDescent="0.15"/>
    <row r="13712" ht="28.5" customHeight="1" x14ac:dyDescent="0.15"/>
    <row r="13713" ht="28.5" customHeight="1" x14ac:dyDescent="0.15"/>
    <row r="13714" ht="28.5" customHeight="1" x14ac:dyDescent="0.15"/>
    <row r="13715" ht="28.5" customHeight="1" x14ac:dyDescent="0.15"/>
    <row r="13716" ht="28.5" customHeight="1" x14ac:dyDescent="0.15"/>
    <row r="13717" ht="28.5" customHeight="1" x14ac:dyDescent="0.15"/>
    <row r="13718" ht="28.5" customHeight="1" x14ac:dyDescent="0.15"/>
    <row r="13719" ht="28.5" customHeight="1" x14ac:dyDescent="0.15"/>
    <row r="13720" ht="28.5" customHeight="1" x14ac:dyDescent="0.15"/>
    <row r="13721" ht="28.5" customHeight="1" x14ac:dyDescent="0.15"/>
    <row r="13722" ht="28.5" customHeight="1" x14ac:dyDescent="0.15"/>
    <row r="13723" ht="28.5" customHeight="1" x14ac:dyDescent="0.15"/>
    <row r="13724" ht="28.5" customHeight="1" x14ac:dyDescent="0.15"/>
    <row r="13725" ht="28.5" customHeight="1" x14ac:dyDescent="0.15"/>
    <row r="13726" ht="28.5" customHeight="1" x14ac:dyDescent="0.15"/>
    <row r="13727" ht="28.5" customHeight="1" x14ac:dyDescent="0.15"/>
    <row r="13728" ht="28.5" customHeight="1" x14ac:dyDescent="0.15"/>
    <row r="13729" ht="28.5" customHeight="1" x14ac:dyDescent="0.15"/>
    <row r="13730" ht="28.5" customHeight="1" x14ac:dyDescent="0.15"/>
    <row r="13731" ht="28.5" customHeight="1" x14ac:dyDescent="0.15"/>
    <row r="13732" ht="28.5" customHeight="1" x14ac:dyDescent="0.15"/>
    <row r="13733" ht="28.5" customHeight="1" x14ac:dyDescent="0.15"/>
    <row r="13734" ht="28.5" customHeight="1" x14ac:dyDescent="0.15"/>
    <row r="13735" ht="28.5" customHeight="1" x14ac:dyDescent="0.15"/>
    <row r="13736" ht="28.5" customHeight="1" x14ac:dyDescent="0.15"/>
    <row r="13737" ht="28.5" customHeight="1" x14ac:dyDescent="0.15"/>
    <row r="13738" ht="28.5" customHeight="1" x14ac:dyDescent="0.15"/>
    <row r="13739" ht="28.5" customHeight="1" x14ac:dyDescent="0.15"/>
    <row r="13740" ht="28.5" customHeight="1" x14ac:dyDescent="0.15"/>
    <row r="13741" ht="28.5" customHeight="1" x14ac:dyDescent="0.15"/>
    <row r="13742" ht="28.5" customHeight="1" x14ac:dyDescent="0.15"/>
    <row r="13743" ht="28.5" customHeight="1" x14ac:dyDescent="0.15"/>
    <row r="13744" ht="28.5" customHeight="1" x14ac:dyDescent="0.15"/>
    <row r="13745" ht="28.5" customHeight="1" x14ac:dyDescent="0.15"/>
    <row r="13746" ht="28.5" customHeight="1" x14ac:dyDescent="0.15"/>
    <row r="13747" ht="28.5" customHeight="1" x14ac:dyDescent="0.15"/>
    <row r="13748" ht="28.5" customHeight="1" x14ac:dyDescent="0.15"/>
    <row r="13749" ht="28.5" customHeight="1" x14ac:dyDescent="0.15"/>
    <row r="13750" ht="28.5" customHeight="1" x14ac:dyDescent="0.15"/>
    <row r="13751" ht="28.5" customHeight="1" x14ac:dyDescent="0.15"/>
    <row r="13752" ht="28.5" customHeight="1" x14ac:dyDescent="0.15"/>
    <row r="13753" ht="28.5" customHeight="1" x14ac:dyDescent="0.15"/>
    <row r="13754" ht="28.5" customHeight="1" x14ac:dyDescent="0.15"/>
    <row r="13755" ht="28.5" customHeight="1" x14ac:dyDescent="0.15"/>
    <row r="13756" ht="28.5" customHeight="1" x14ac:dyDescent="0.15"/>
    <row r="13757" ht="28.5" customHeight="1" x14ac:dyDescent="0.15"/>
    <row r="13758" ht="28.5" customHeight="1" x14ac:dyDescent="0.15"/>
    <row r="13759" ht="28.5" customHeight="1" x14ac:dyDescent="0.15"/>
    <row r="13760" ht="28.5" customHeight="1" x14ac:dyDescent="0.15"/>
    <row r="13761" ht="28.5" customHeight="1" x14ac:dyDescent="0.15"/>
    <row r="13762" ht="28.5" customHeight="1" x14ac:dyDescent="0.15"/>
    <row r="13763" ht="28.5" customHeight="1" x14ac:dyDescent="0.15"/>
    <row r="13764" ht="28.5" customHeight="1" x14ac:dyDescent="0.15"/>
    <row r="13765" ht="28.5" customHeight="1" x14ac:dyDescent="0.15"/>
    <row r="13766" ht="28.5" customHeight="1" x14ac:dyDescent="0.15"/>
    <row r="13767" ht="28.5" customHeight="1" x14ac:dyDescent="0.15"/>
    <row r="13768" ht="28.5" customHeight="1" x14ac:dyDescent="0.15"/>
    <row r="13769" ht="28.5" customHeight="1" x14ac:dyDescent="0.15"/>
    <row r="13770" ht="28.5" customHeight="1" x14ac:dyDescent="0.15"/>
    <row r="13771" ht="28.5" customHeight="1" x14ac:dyDescent="0.15"/>
    <row r="13772" ht="28.5" customHeight="1" x14ac:dyDescent="0.15"/>
    <row r="13773" ht="28.5" customHeight="1" x14ac:dyDescent="0.15"/>
    <row r="13774" ht="28.5" customHeight="1" x14ac:dyDescent="0.15"/>
    <row r="13775" ht="28.5" customHeight="1" x14ac:dyDescent="0.15"/>
    <row r="13776" ht="28.5" customHeight="1" x14ac:dyDescent="0.15"/>
    <row r="13777" ht="28.5" customHeight="1" x14ac:dyDescent="0.15"/>
    <row r="13778" ht="28.5" customHeight="1" x14ac:dyDescent="0.15"/>
    <row r="13779" ht="28.5" customHeight="1" x14ac:dyDescent="0.15"/>
    <row r="13780" ht="28.5" customHeight="1" x14ac:dyDescent="0.15"/>
    <row r="13781" ht="28.5" customHeight="1" x14ac:dyDescent="0.15"/>
    <row r="13782" ht="28.5" customHeight="1" x14ac:dyDescent="0.15"/>
    <row r="13783" ht="28.5" customHeight="1" x14ac:dyDescent="0.15"/>
    <row r="13784" ht="28.5" customHeight="1" x14ac:dyDescent="0.15"/>
    <row r="13785" ht="28.5" customHeight="1" x14ac:dyDescent="0.15"/>
    <row r="13786" ht="28.5" customHeight="1" x14ac:dyDescent="0.15"/>
    <row r="13787" ht="28.5" customHeight="1" x14ac:dyDescent="0.15"/>
    <row r="13788" ht="28.5" customHeight="1" x14ac:dyDescent="0.15"/>
    <row r="13789" ht="28.5" customHeight="1" x14ac:dyDescent="0.15"/>
    <row r="13790" ht="28.5" customHeight="1" x14ac:dyDescent="0.15"/>
    <row r="13791" ht="28.5" customHeight="1" x14ac:dyDescent="0.15"/>
    <row r="13792" ht="28.5" customHeight="1" x14ac:dyDescent="0.15"/>
    <row r="13793" ht="28.5" customHeight="1" x14ac:dyDescent="0.15"/>
    <row r="13794" ht="28.5" customHeight="1" x14ac:dyDescent="0.15"/>
    <row r="13795" ht="28.5" customHeight="1" x14ac:dyDescent="0.15"/>
    <row r="13796" ht="28.5" customHeight="1" x14ac:dyDescent="0.15"/>
    <row r="13797" ht="28.5" customHeight="1" x14ac:dyDescent="0.15"/>
    <row r="13798" ht="28.5" customHeight="1" x14ac:dyDescent="0.15"/>
    <row r="13799" ht="28.5" customHeight="1" x14ac:dyDescent="0.15"/>
    <row r="13800" ht="28.5" customHeight="1" x14ac:dyDescent="0.15"/>
    <row r="13801" ht="28.5" customHeight="1" x14ac:dyDescent="0.15"/>
    <row r="13802" ht="28.5" customHeight="1" x14ac:dyDescent="0.15"/>
    <row r="13803" ht="28.5" customHeight="1" x14ac:dyDescent="0.15"/>
    <row r="13804" ht="28.5" customHeight="1" x14ac:dyDescent="0.15"/>
    <row r="13805" ht="28.5" customHeight="1" x14ac:dyDescent="0.15"/>
    <row r="13806" ht="28.5" customHeight="1" x14ac:dyDescent="0.15"/>
    <row r="13807" ht="28.5" customHeight="1" x14ac:dyDescent="0.15"/>
    <row r="13808" ht="28.5" customHeight="1" x14ac:dyDescent="0.15"/>
    <row r="13809" ht="28.5" customHeight="1" x14ac:dyDescent="0.15"/>
    <row r="13810" ht="28.5" customHeight="1" x14ac:dyDescent="0.15"/>
    <row r="13811" ht="28.5" customHeight="1" x14ac:dyDescent="0.15"/>
    <row r="13812" ht="28.5" customHeight="1" x14ac:dyDescent="0.15"/>
    <row r="13813" ht="28.5" customHeight="1" x14ac:dyDescent="0.15"/>
    <row r="13814" ht="28.5" customHeight="1" x14ac:dyDescent="0.15"/>
    <row r="13815" ht="28.5" customHeight="1" x14ac:dyDescent="0.15"/>
    <row r="13816" ht="28.5" customHeight="1" x14ac:dyDescent="0.15"/>
    <row r="13817" ht="28.5" customHeight="1" x14ac:dyDescent="0.15"/>
    <row r="13818" ht="28.5" customHeight="1" x14ac:dyDescent="0.15"/>
    <row r="13819" ht="28.5" customHeight="1" x14ac:dyDescent="0.15"/>
    <row r="13820" ht="28.5" customHeight="1" x14ac:dyDescent="0.15"/>
    <row r="13821" ht="28.5" customHeight="1" x14ac:dyDescent="0.15"/>
    <row r="13822" ht="28.5" customHeight="1" x14ac:dyDescent="0.15"/>
    <row r="13823" ht="28.5" customHeight="1" x14ac:dyDescent="0.15"/>
    <row r="13824" ht="28.5" customHeight="1" x14ac:dyDescent="0.15"/>
    <row r="13825" ht="28.5" customHeight="1" x14ac:dyDescent="0.15"/>
    <row r="13826" ht="28.5" customHeight="1" x14ac:dyDescent="0.15"/>
    <row r="13827" ht="28.5" customHeight="1" x14ac:dyDescent="0.15"/>
    <row r="13828" ht="28.5" customHeight="1" x14ac:dyDescent="0.15"/>
    <row r="13829" ht="28.5" customHeight="1" x14ac:dyDescent="0.15"/>
    <row r="13830" ht="28.5" customHeight="1" x14ac:dyDescent="0.15"/>
    <row r="13831" ht="28.5" customHeight="1" x14ac:dyDescent="0.15"/>
    <row r="13832" ht="28.5" customHeight="1" x14ac:dyDescent="0.15"/>
    <row r="13833" ht="28.5" customHeight="1" x14ac:dyDescent="0.15"/>
    <row r="13834" ht="28.5" customHeight="1" x14ac:dyDescent="0.15"/>
    <row r="13835" ht="28.5" customHeight="1" x14ac:dyDescent="0.15"/>
    <row r="13836" ht="28.5" customHeight="1" x14ac:dyDescent="0.15"/>
    <row r="13837" ht="28.5" customHeight="1" x14ac:dyDescent="0.15"/>
    <row r="13838" ht="28.5" customHeight="1" x14ac:dyDescent="0.15"/>
    <row r="13839" ht="28.5" customHeight="1" x14ac:dyDescent="0.15"/>
    <row r="13840" ht="28.5" customHeight="1" x14ac:dyDescent="0.15"/>
    <row r="13841" ht="28.5" customHeight="1" x14ac:dyDescent="0.15"/>
    <row r="13842" ht="28.5" customHeight="1" x14ac:dyDescent="0.15"/>
    <row r="13843" ht="28.5" customHeight="1" x14ac:dyDescent="0.15"/>
    <row r="13844" ht="28.5" customHeight="1" x14ac:dyDescent="0.15"/>
    <row r="13845" ht="28.5" customHeight="1" x14ac:dyDescent="0.15"/>
    <row r="13846" ht="28.5" customHeight="1" x14ac:dyDescent="0.15"/>
    <row r="13847" ht="28.5" customHeight="1" x14ac:dyDescent="0.15"/>
    <row r="13848" ht="28.5" customHeight="1" x14ac:dyDescent="0.15"/>
    <row r="13849" ht="28.5" customHeight="1" x14ac:dyDescent="0.15"/>
    <row r="13850" ht="28.5" customHeight="1" x14ac:dyDescent="0.15"/>
    <row r="13851" ht="28.5" customHeight="1" x14ac:dyDescent="0.15"/>
    <row r="13852" ht="28.5" customHeight="1" x14ac:dyDescent="0.15"/>
    <row r="13853" ht="28.5" customHeight="1" x14ac:dyDescent="0.15"/>
    <row r="13854" ht="28.5" customHeight="1" x14ac:dyDescent="0.15"/>
    <row r="13855" ht="28.5" customHeight="1" x14ac:dyDescent="0.15"/>
    <row r="13856" ht="28.5" customHeight="1" x14ac:dyDescent="0.15"/>
    <row r="13857" ht="28.5" customHeight="1" x14ac:dyDescent="0.15"/>
    <row r="13858" ht="28.5" customHeight="1" x14ac:dyDescent="0.15"/>
    <row r="13859" ht="28.5" customHeight="1" x14ac:dyDescent="0.15"/>
    <row r="13860" ht="28.5" customHeight="1" x14ac:dyDescent="0.15"/>
    <row r="13861" ht="28.5" customHeight="1" x14ac:dyDescent="0.15"/>
    <row r="13862" ht="28.5" customHeight="1" x14ac:dyDescent="0.15"/>
    <row r="13863" ht="28.5" customHeight="1" x14ac:dyDescent="0.15"/>
    <row r="13864" ht="28.5" customHeight="1" x14ac:dyDescent="0.15"/>
    <row r="13865" ht="28.5" customHeight="1" x14ac:dyDescent="0.15"/>
    <row r="13866" ht="28.5" customHeight="1" x14ac:dyDescent="0.15"/>
    <row r="13867" ht="28.5" customHeight="1" x14ac:dyDescent="0.15"/>
    <row r="13868" ht="28.5" customHeight="1" x14ac:dyDescent="0.15"/>
    <row r="13869" ht="28.5" customHeight="1" x14ac:dyDescent="0.15"/>
    <row r="13870" ht="28.5" customHeight="1" x14ac:dyDescent="0.15"/>
    <row r="13871" ht="28.5" customHeight="1" x14ac:dyDescent="0.15"/>
    <row r="13872" ht="28.5" customHeight="1" x14ac:dyDescent="0.15"/>
    <row r="13873" ht="28.5" customHeight="1" x14ac:dyDescent="0.15"/>
    <row r="13874" ht="28.5" customHeight="1" x14ac:dyDescent="0.15"/>
    <row r="13875" ht="28.5" customHeight="1" x14ac:dyDescent="0.15"/>
    <row r="13876" ht="28.5" customHeight="1" x14ac:dyDescent="0.15"/>
    <row r="13877" ht="28.5" customHeight="1" x14ac:dyDescent="0.15"/>
    <row r="13878" ht="28.5" customHeight="1" x14ac:dyDescent="0.15"/>
    <row r="13879" ht="28.5" customHeight="1" x14ac:dyDescent="0.15"/>
    <row r="13880" ht="28.5" customHeight="1" x14ac:dyDescent="0.15"/>
    <row r="13881" ht="28.5" customHeight="1" x14ac:dyDescent="0.15"/>
    <row r="13882" ht="28.5" customHeight="1" x14ac:dyDescent="0.15"/>
    <row r="13883" ht="28.5" customHeight="1" x14ac:dyDescent="0.15"/>
    <row r="13884" ht="28.5" customHeight="1" x14ac:dyDescent="0.15"/>
    <row r="13885" ht="28.5" customHeight="1" x14ac:dyDescent="0.15"/>
    <row r="13886" ht="28.5" customHeight="1" x14ac:dyDescent="0.15"/>
    <row r="13887" ht="28.5" customHeight="1" x14ac:dyDescent="0.15"/>
    <row r="13888" ht="28.5" customHeight="1" x14ac:dyDescent="0.15"/>
    <row r="13889" ht="28.5" customHeight="1" x14ac:dyDescent="0.15"/>
    <row r="13890" ht="28.5" customHeight="1" x14ac:dyDescent="0.15"/>
    <row r="13891" ht="28.5" customHeight="1" x14ac:dyDescent="0.15"/>
    <row r="13892" ht="28.5" customHeight="1" x14ac:dyDescent="0.15"/>
    <row r="13893" ht="28.5" customHeight="1" x14ac:dyDescent="0.15"/>
    <row r="13894" ht="28.5" customHeight="1" x14ac:dyDescent="0.15"/>
    <row r="13895" ht="28.5" customHeight="1" x14ac:dyDescent="0.15"/>
    <row r="13896" ht="28.5" customHeight="1" x14ac:dyDescent="0.15"/>
    <row r="13897" ht="28.5" customHeight="1" x14ac:dyDescent="0.15"/>
    <row r="13898" ht="28.5" customHeight="1" x14ac:dyDescent="0.15"/>
    <row r="13899" ht="28.5" customHeight="1" x14ac:dyDescent="0.15"/>
    <row r="13900" ht="28.5" customHeight="1" x14ac:dyDescent="0.15"/>
    <row r="13901" ht="28.5" customHeight="1" x14ac:dyDescent="0.15"/>
    <row r="13902" ht="28.5" customHeight="1" x14ac:dyDescent="0.15"/>
    <row r="13903" ht="28.5" customHeight="1" x14ac:dyDescent="0.15"/>
    <row r="13904" ht="28.5" customHeight="1" x14ac:dyDescent="0.15"/>
    <row r="13905" ht="28.5" customHeight="1" x14ac:dyDescent="0.15"/>
    <row r="13906" ht="28.5" customHeight="1" x14ac:dyDescent="0.15"/>
    <row r="13907" ht="28.5" customHeight="1" x14ac:dyDescent="0.15"/>
    <row r="13908" ht="28.5" customHeight="1" x14ac:dyDescent="0.15"/>
    <row r="13909" ht="28.5" customHeight="1" x14ac:dyDescent="0.15"/>
    <row r="13910" ht="28.5" customHeight="1" x14ac:dyDescent="0.15"/>
    <row r="13911" ht="28.5" customHeight="1" x14ac:dyDescent="0.15"/>
    <row r="13912" ht="28.5" customHeight="1" x14ac:dyDescent="0.15"/>
    <row r="13913" ht="28.5" customHeight="1" x14ac:dyDescent="0.15"/>
    <row r="13914" ht="28.5" customHeight="1" x14ac:dyDescent="0.15"/>
    <row r="13915" ht="28.5" customHeight="1" x14ac:dyDescent="0.15"/>
    <row r="13916" ht="28.5" customHeight="1" x14ac:dyDescent="0.15"/>
    <row r="13917" ht="28.5" customHeight="1" x14ac:dyDescent="0.15"/>
    <row r="13918" ht="28.5" customHeight="1" x14ac:dyDescent="0.15"/>
    <row r="13919" ht="28.5" customHeight="1" x14ac:dyDescent="0.15"/>
    <row r="13920" ht="28.5" customHeight="1" x14ac:dyDescent="0.15"/>
    <row r="13921" ht="28.5" customHeight="1" x14ac:dyDescent="0.15"/>
    <row r="13922" ht="28.5" customHeight="1" x14ac:dyDescent="0.15"/>
    <row r="13923" ht="28.5" customHeight="1" x14ac:dyDescent="0.15"/>
    <row r="13924" ht="28.5" customHeight="1" x14ac:dyDescent="0.15"/>
    <row r="13925" ht="28.5" customHeight="1" x14ac:dyDescent="0.15"/>
    <row r="13926" ht="28.5" customHeight="1" x14ac:dyDescent="0.15"/>
    <row r="13927" ht="28.5" customHeight="1" x14ac:dyDescent="0.15"/>
    <row r="13928" ht="28.5" customHeight="1" x14ac:dyDescent="0.15"/>
    <row r="13929" ht="28.5" customHeight="1" x14ac:dyDescent="0.15"/>
    <row r="13930" ht="28.5" customHeight="1" x14ac:dyDescent="0.15"/>
    <row r="13931" ht="28.5" customHeight="1" x14ac:dyDescent="0.15"/>
    <row r="13932" ht="28.5" customHeight="1" x14ac:dyDescent="0.15"/>
    <row r="13933" ht="28.5" customHeight="1" x14ac:dyDescent="0.15"/>
    <row r="13934" ht="28.5" customHeight="1" x14ac:dyDescent="0.15"/>
    <row r="13935" ht="28.5" customHeight="1" x14ac:dyDescent="0.15"/>
    <row r="13936" ht="28.5" customHeight="1" x14ac:dyDescent="0.15"/>
    <row r="13937" ht="28.5" customHeight="1" x14ac:dyDescent="0.15"/>
    <row r="13938" ht="28.5" customHeight="1" x14ac:dyDescent="0.15"/>
    <row r="13939" ht="28.5" customHeight="1" x14ac:dyDescent="0.15"/>
    <row r="13940" ht="28.5" customHeight="1" x14ac:dyDescent="0.15"/>
    <row r="13941" ht="28.5" customHeight="1" x14ac:dyDescent="0.15"/>
    <row r="13942" ht="28.5" customHeight="1" x14ac:dyDescent="0.15"/>
    <row r="13943" ht="28.5" customHeight="1" x14ac:dyDescent="0.15"/>
    <row r="13944" ht="28.5" customHeight="1" x14ac:dyDescent="0.15"/>
    <row r="13945" ht="28.5" customHeight="1" x14ac:dyDescent="0.15"/>
    <row r="13946" ht="28.5" customHeight="1" x14ac:dyDescent="0.15"/>
    <row r="13947" ht="28.5" customHeight="1" x14ac:dyDescent="0.15"/>
    <row r="13948" ht="28.5" customHeight="1" x14ac:dyDescent="0.15"/>
    <row r="13949" ht="28.5" customHeight="1" x14ac:dyDescent="0.15"/>
    <row r="13950" ht="28.5" customHeight="1" x14ac:dyDescent="0.15"/>
    <row r="13951" ht="28.5" customHeight="1" x14ac:dyDescent="0.15"/>
    <row r="13952" ht="28.5" customHeight="1" x14ac:dyDescent="0.15"/>
    <row r="13953" ht="28.5" customHeight="1" x14ac:dyDescent="0.15"/>
    <row r="13954" ht="28.5" customHeight="1" x14ac:dyDescent="0.15"/>
    <row r="13955" ht="28.5" customHeight="1" x14ac:dyDescent="0.15"/>
    <row r="13956" ht="28.5" customHeight="1" x14ac:dyDescent="0.15"/>
    <row r="13957" ht="28.5" customHeight="1" x14ac:dyDescent="0.15"/>
    <row r="13958" ht="28.5" customHeight="1" x14ac:dyDescent="0.15"/>
    <row r="13959" ht="28.5" customHeight="1" x14ac:dyDescent="0.15"/>
    <row r="13960" ht="28.5" customHeight="1" x14ac:dyDescent="0.15"/>
    <row r="13961" ht="28.5" customHeight="1" x14ac:dyDescent="0.15"/>
    <row r="13962" ht="28.5" customHeight="1" x14ac:dyDescent="0.15"/>
    <row r="13963" ht="28.5" customHeight="1" x14ac:dyDescent="0.15"/>
    <row r="13964" ht="28.5" customHeight="1" x14ac:dyDescent="0.15"/>
    <row r="13965" ht="28.5" customHeight="1" x14ac:dyDescent="0.15"/>
    <row r="13966" ht="28.5" customHeight="1" x14ac:dyDescent="0.15"/>
    <row r="13967" ht="28.5" customHeight="1" x14ac:dyDescent="0.15"/>
    <row r="13968" ht="28.5" customHeight="1" x14ac:dyDescent="0.15"/>
    <row r="13969" ht="28.5" customHeight="1" x14ac:dyDescent="0.15"/>
    <row r="13970" ht="28.5" customHeight="1" x14ac:dyDescent="0.15"/>
    <row r="13971" ht="28.5" customHeight="1" x14ac:dyDescent="0.15"/>
    <row r="13972" ht="28.5" customHeight="1" x14ac:dyDescent="0.15"/>
    <row r="13973" ht="28.5" customHeight="1" x14ac:dyDescent="0.15"/>
    <row r="13974" ht="28.5" customHeight="1" x14ac:dyDescent="0.15"/>
    <row r="13975" ht="28.5" customHeight="1" x14ac:dyDescent="0.15"/>
    <row r="13976" ht="28.5" customHeight="1" x14ac:dyDescent="0.15"/>
    <row r="13977" ht="28.5" customHeight="1" x14ac:dyDescent="0.15"/>
    <row r="13978" ht="28.5" customHeight="1" x14ac:dyDescent="0.15"/>
    <row r="13979" ht="28.5" customHeight="1" x14ac:dyDescent="0.15"/>
    <row r="13980" ht="28.5" customHeight="1" x14ac:dyDescent="0.15"/>
    <row r="13981" ht="28.5" customHeight="1" x14ac:dyDescent="0.15"/>
    <row r="13982" ht="28.5" customHeight="1" x14ac:dyDescent="0.15"/>
    <row r="13983" ht="28.5" customHeight="1" x14ac:dyDescent="0.15"/>
    <row r="13984" ht="28.5" customHeight="1" x14ac:dyDescent="0.15"/>
    <row r="13985" ht="28.5" customHeight="1" x14ac:dyDescent="0.15"/>
    <row r="13986" ht="28.5" customHeight="1" x14ac:dyDescent="0.15"/>
    <row r="13987" ht="28.5" customHeight="1" x14ac:dyDescent="0.15"/>
    <row r="13988" ht="28.5" customHeight="1" x14ac:dyDescent="0.15"/>
    <row r="13989" ht="28.5" customHeight="1" x14ac:dyDescent="0.15"/>
    <row r="13990" ht="28.5" customHeight="1" x14ac:dyDescent="0.15"/>
    <row r="13991" ht="28.5" customHeight="1" x14ac:dyDescent="0.15"/>
    <row r="13992" ht="28.5" customHeight="1" x14ac:dyDescent="0.15"/>
    <row r="13993" ht="28.5" customHeight="1" x14ac:dyDescent="0.15"/>
    <row r="13994" ht="28.5" customHeight="1" x14ac:dyDescent="0.15"/>
    <row r="13995" ht="28.5" customHeight="1" x14ac:dyDescent="0.15"/>
    <row r="13996" ht="28.5" customHeight="1" x14ac:dyDescent="0.15"/>
    <row r="13997" ht="28.5" customHeight="1" x14ac:dyDescent="0.15"/>
    <row r="13998" ht="28.5" customHeight="1" x14ac:dyDescent="0.15"/>
    <row r="13999" ht="28.5" customHeight="1" x14ac:dyDescent="0.15"/>
    <row r="14000" ht="28.5" customHeight="1" x14ac:dyDescent="0.15"/>
    <row r="14001" ht="28.5" customHeight="1" x14ac:dyDescent="0.15"/>
    <row r="14002" ht="28.5" customHeight="1" x14ac:dyDescent="0.15"/>
    <row r="14003" ht="28.5" customHeight="1" x14ac:dyDescent="0.15"/>
    <row r="14004" ht="28.5" customHeight="1" x14ac:dyDescent="0.15"/>
    <row r="14005" ht="28.5" customHeight="1" x14ac:dyDescent="0.15"/>
    <row r="14006" ht="28.5" customHeight="1" x14ac:dyDescent="0.15"/>
    <row r="14007" ht="28.5" customHeight="1" x14ac:dyDescent="0.15"/>
    <row r="14008" ht="28.5" customHeight="1" x14ac:dyDescent="0.15"/>
    <row r="14009" ht="28.5" customHeight="1" x14ac:dyDescent="0.15"/>
    <row r="14010" ht="28.5" customHeight="1" x14ac:dyDescent="0.15"/>
    <row r="14011" ht="28.5" customHeight="1" x14ac:dyDescent="0.15"/>
    <row r="14012" ht="28.5" customHeight="1" x14ac:dyDescent="0.15"/>
    <row r="14013" ht="28.5" customHeight="1" x14ac:dyDescent="0.15"/>
    <row r="14014" ht="28.5" customHeight="1" x14ac:dyDescent="0.15"/>
    <row r="14015" ht="28.5" customHeight="1" x14ac:dyDescent="0.15"/>
    <row r="14016" ht="28.5" customHeight="1" x14ac:dyDescent="0.15"/>
    <row r="14017" ht="28.5" customHeight="1" x14ac:dyDescent="0.15"/>
    <row r="14018" ht="28.5" customHeight="1" x14ac:dyDescent="0.15"/>
    <row r="14019" ht="28.5" customHeight="1" x14ac:dyDescent="0.15"/>
    <row r="14020" ht="28.5" customHeight="1" x14ac:dyDescent="0.15"/>
    <row r="14021" ht="28.5" customHeight="1" x14ac:dyDescent="0.15"/>
    <row r="14022" ht="28.5" customHeight="1" x14ac:dyDescent="0.15"/>
    <row r="14023" ht="28.5" customHeight="1" x14ac:dyDescent="0.15"/>
    <row r="14024" ht="28.5" customHeight="1" x14ac:dyDescent="0.15"/>
    <row r="14025" ht="28.5" customHeight="1" x14ac:dyDescent="0.15"/>
    <row r="14026" ht="28.5" customHeight="1" x14ac:dyDescent="0.15"/>
    <row r="14027" ht="28.5" customHeight="1" x14ac:dyDescent="0.15"/>
    <row r="14028" ht="28.5" customHeight="1" x14ac:dyDescent="0.15"/>
    <row r="14029" ht="28.5" customHeight="1" x14ac:dyDescent="0.15"/>
    <row r="14030" ht="28.5" customHeight="1" x14ac:dyDescent="0.15"/>
    <row r="14031" ht="28.5" customHeight="1" x14ac:dyDescent="0.15"/>
    <row r="14032" ht="28.5" customHeight="1" x14ac:dyDescent="0.15"/>
    <row r="14033" ht="28.5" customHeight="1" x14ac:dyDescent="0.15"/>
    <row r="14034" ht="28.5" customHeight="1" x14ac:dyDescent="0.15"/>
    <row r="14035" ht="28.5" customHeight="1" x14ac:dyDescent="0.15"/>
    <row r="14036" ht="28.5" customHeight="1" x14ac:dyDescent="0.15"/>
    <row r="14037" ht="28.5" customHeight="1" x14ac:dyDescent="0.15"/>
    <row r="14038" ht="28.5" customHeight="1" x14ac:dyDescent="0.15"/>
    <row r="14039" ht="28.5" customHeight="1" x14ac:dyDescent="0.15"/>
    <row r="14040" ht="28.5" customHeight="1" x14ac:dyDescent="0.15"/>
    <row r="14041" ht="28.5" customHeight="1" x14ac:dyDescent="0.15"/>
    <row r="14042" ht="28.5" customHeight="1" x14ac:dyDescent="0.15"/>
    <row r="14043" ht="28.5" customHeight="1" x14ac:dyDescent="0.15"/>
    <row r="14044" ht="28.5" customHeight="1" x14ac:dyDescent="0.15"/>
    <row r="14045" ht="28.5" customHeight="1" x14ac:dyDescent="0.15"/>
    <row r="14046" ht="28.5" customHeight="1" x14ac:dyDescent="0.15"/>
    <row r="14047" ht="28.5" customHeight="1" x14ac:dyDescent="0.15"/>
    <row r="14048" ht="28.5" customHeight="1" x14ac:dyDescent="0.15"/>
    <row r="14049" ht="28.5" customHeight="1" x14ac:dyDescent="0.15"/>
    <row r="14050" ht="28.5" customHeight="1" x14ac:dyDescent="0.15"/>
    <row r="14051" ht="28.5" customHeight="1" x14ac:dyDescent="0.15"/>
    <row r="14052" ht="28.5" customHeight="1" x14ac:dyDescent="0.15"/>
    <row r="14053" ht="28.5" customHeight="1" x14ac:dyDescent="0.15"/>
    <row r="14054" ht="28.5" customHeight="1" x14ac:dyDescent="0.15"/>
    <row r="14055" ht="28.5" customHeight="1" x14ac:dyDescent="0.15"/>
    <row r="14056" ht="28.5" customHeight="1" x14ac:dyDescent="0.15"/>
    <row r="14057" ht="28.5" customHeight="1" x14ac:dyDescent="0.15"/>
    <row r="14058" ht="28.5" customHeight="1" x14ac:dyDescent="0.15"/>
    <row r="14059" ht="28.5" customHeight="1" x14ac:dyDescent="0.15"/>
    <row r="14060" ht="28.5" customHeight="1" x14ac:dyDescent="0.15"/>
    <row r="14061" ht="28.5" customHeight="1" x14ac:dyDescent="0.15"/>
    <row r="14062" ht="28.5" customHeight="1" x14ac:dyDescent="0.15"/>
    <row r="14063" ht="28.5" customHeight="1" x14ac:dyDescent="0.15"/>
    <row r="14064" ht="28.5" customHeight="1" x14ac:dyDescent="0.15"/>
    <row r="14065" ht="28.5" customHeight="1" x14ac:dyDescent="0.15"/>
    <row r="14066" ht="28.5" customHeight="1" x14ac:dyDescent="0.15"/>
    <row r="14067" ht="28.5" customHeight="1" x14ac:dyDescent="0.15"/>
    <row r="14068" ht="28.5" customHeight="1" x14ac:dyDescent="0.15"/>
    <row r="14069" ht="28.5" customHeight="1" x14ac:dyDescent="0.15"/>
    <row r="14070" ht="28.5" customHeight="1" x14ac:dyDescent="0.15"/>
    <row r="14071" ht="28.5" customHeight="1" x14ac:dyDescent="0.15"/>
    <row r="14072" ht="28.5" customHeight="1" x14ac:dyDescent="0.15"/>
    <row r="14073" ht="28.5" customHeight="1" x14ac:dyDescent="0.15"/>
    <row r="14074" ht="28.5" customHeight="1" x14ac:dyDescent="0.15"/>
    <row r="14075" ht="28.5" customHeight="1" x14ac:dyDescent="0.15"/>
    <row r="14076" ht="28.5" customHeight="1" x14ac:dyDescent="0.15"/>
    <row r="14077" ht="28.5" customHeight="1" x14ac:dyDescent="0.15"/>
    <row r="14078" ht="28.5" customHeight="1" x14ac:dyDescent="0.15"/>
    <row r="14079" ht="28.5" customHeight="1" x14ac:dyDescent="0.15"/>
    <row r="14080" ht="28.5" customHeight="1" x14ac:dyDescent="0.15"/>
    <row r="14081" ht="28.5" customHeight="1" x14ac:dyDescent="0.15"/>
    <row r="14082" ht="28.5" customHeight="1" x14ac:dyDescent="0.15"/>
    <row r="14083" ht="28.5" customHeight="1" x14ac:dyDescent="0.15"/>
    <row r="14084" ht="28.5" customHeight="1" x14ac:dyDescent="0.15"/>
    <row r="14085" ht="28.5" customHeight="1" x14ac:dyDescent="0.15"/>
    <row r="14086" ht="28.5" customHeight="1" x14ac:dyDescent="0.15"/>
    <row r="14087" ht="28.5" customHeight="1" x14ac:dyDescent="0.15"/>
    <row r="14088" ht="28.5" customHeight="1" x14ac:dyDescent="0.15"/>
    <row r="14089" ht="28.5" customHeight="1" x14ac:dyDescent="0.15"/>
    <row r="14090" ht="28.5" customHeight="1" x14ac:dyDescent="0.15"/>
    <row r="14091" ht="28.5" customHeight="1" x14ac:dyDescent="0.15"/>
    <row r="14092" ht="28.5" customHeight="1" x14ac:dyDescent="0.15"/>
    <row r="14093" ht="28.5" customHeight="1" x14ac:dyDescent="0.15"/>
    <row r="14094" ht="28.5" customHeight="1" x14ac:dyDescent="0.15"/>
    <row r="14095" ht="28.5" customHeight="1" x14ac:dyDescent="0.15"/>
    <row r="14096" ht="28.5" customHeight="1" x14ac:dyDescent="0.15"/>
    <row r="14097" ht="28.5" customHeight="1" x14ac:dyDescent="0.15"/>
    <row r="14098" ht="28.5" customHeight="1" x14ac:dyDescent="0.15"/>
    <row r="14099" ht="28.5" customHeight="1" x14ac:dyDescent="0.15"/>
    <row r="14100" ht="28.5" customHeight="1" x14ac:dyDescent="0.15"/>
    <row r="14101" ht="28.5" customHeight="1" x14ac:dyDescent="0.15"/>
    <row r="14102" ht="28.5" customHeight="1" x14ac:dyDescent="0.15"/>
    <row r="14103" ht="28.5" customHeight="1" x14ac:dyDescent="0.15"/>
    <row r="14104" ht="28.5" customHeight="1" x14ac:dyDescent="0.15"/>
    <row r="14105" ht="28.5" customHeight="1" x14ac:dyDescent="0.15"/>
    <row r="14106" ht="28.5" customHeight="1" x14ac:dyDescent="0.15"/>
    <row r="14107" ht="28.5" customHeight="1" x14ac:dyDescent="0.15"/>
    <row r="14108" ht="28.5" customHeight="1" x14ac:dyDescent="0.15"/>
    <row r="14109" ht="28.5" customHeight="1" x14ac:dyDescent="0.15"/>
    <row r="14110" ht="28.5" customHeight="1" x14ac:dyDescent="0.15"/>
    <row r="14111" ht="28.5" customHeight="1" x14ac:dyDescent="0.15"/>
    <row r="14112" ht="28.5" customHeight="1" x14ac:dyDescent="0.15"/>
    <row r="14113" ht="28.5" customHeight="1" x14ac:dyDescent="0.15"/>
    <row r="14114" ht="28.5" customHeight="1" x14ac:dyDescent="0.15"/>
    <row r="14115" ht="28.5" customHeight="1" x14ac:dyDescent="0.15"/>
    <row r="14116" ht="28.5" customHeight="1" x14ac:dyDescent="0.15"/>
    <row r="14117" ht="28.5" customHeight="1" x14ac:dyDescent="0.15"/>
    <row r="14118" ht="28.5" customHeight="1" x14ac:dyDescent="0.15"/>
    <row r="14119" ht="28.5" customHeight="1" x14ac:dyDescent="0.15"/>
    <row r="14120" ht="28.5" customHeight="1" x14ac:dyDescent="0.15"/>
    <row r="14121" ht="28.5" customHeight="1" x14ac:dyDescent="0.15"/>
    <row r="14122" ht="28.5" customHeight="1" x14ac:dyDescent="0.15"/>
    <row r="14123" ht="28.5" customHeight="1" x14ac:dyDescent="0.15"/>
    <row r="14124" ht="28.5" customHeight="1" x14ac:dyDescent="0.15"/>
    <row r="14125" ht="28.5" customHeight="1" x14ac:dyDescent="0.15"/>
    <row r="14126" ht="28.5" customHeight="1" x14ac:dyDescent="0.15"/>
    <row r="14127" ht="28.5" customHeight="1" x14ac:dyDescent="0.15"/>
    <row r="14128" ht="28.5" customHeight="1" x14ac:dyDescent="0.15"/>
    <row r="14129" ht="28.5" customHeight="1" x14ac:dyDescent="0.15"/>
    <row r="14130" ht="28.5" customHeight="1" x14ac:dyDescent="0.15"/>
    <row r="14131" ht="28.5" customHeight="1" x14ac:dyDescent="0.15"/>
    <row r="14132" ht="28.5" customHeight="1" x14ac:dyDescent="0.15"/>
    <row r="14133" ht="28.5" customHeight="1" x14ac:dyDescent="0.15"/>
    <row r="14134" ht="28.5" customHeight="1" x14ac:dyDescent="0.15"/>
    <row r="14135" ht="28.5" customHeight="1" x14ac:dyDescent="0.15"/>
    <row r="14136" ht="28.5" customHeight="1" x14ac:dyDescent="0.15"/>
    <row r="14137" ht="28.5" customHeight="1" x14ac:dyDescent="0.15"/>
    <row r="14138" ht="28.5" customHeight="1" x14ac:dyDescent="0.15"/>
    <row r="14139" ht="28.5" customHeight="1" x14ac:dyDescent="0.15"/>
    <row r="14140" ht="28.5" customHeight="1" x14ac:dyDescent="0.15"/>
    <row r="14141" ht="28.5" customHeight="1" x14ac:dyDescent="0.15"/>
    <row r="14142" ht="28.5" customHeight="1" x14ac:dyDescent="0.15"/>
    <row r="14143" ht="28.5" customHeight="1" x14ac:dyDescent="0.15"/>
    <row r="14144" ht="28.5" customHeight="1" x14ac:dyDescent="0.15"/>
    <row r="14145" ht="28.5" customHeight="1" x14ac:dyDescent="0.15"/>
    <row r="14146" ht="28.5" customHeight="1" x14ac:dyDescent="0.15"/>
    <row r="14147" ht="28.5" customHeight="1" x14ac:dyDescent="0.15"/>
    <row r="14148" ht="28.5" customHeight="1" x14ac:dyDescent="0.15"/>
    <row r="14149" ht="28.5" customHeight="1" x14ac:dyDescent="0.15"/>
    <row r="14150" ht="28.5" customHeight="1" x14ac:dyDescent="0.15"/>
    <row r="14151" ht="28.5" customHeight="1" x14ac:dyDescent="0.15"/>
    <row r="14152" ht="28.5" customHeight="1" x14ac:dyDescent="0.15"/>
    <row r="14153" ht="28.5" customHeight="1" x14ac:dyDescent="0.15"/>
    <row r="14154" ht="28.5" customHeight="1" x14ac:dyDescent="0.15"/>
    <row r="14155" ht="28.5" customHeight="1" x14ac:dyDescent="0.15"/>
    <row r="14156" ht="28.5" customHeight="1" x14ac:dyDescent="0.15"/>
    <row r="14157" ht="28.5" customHeight="1" x14ac:dyDescent="0.15"/>
    <row r="14158" ht="28.5" customHeight="1" x14ac:dyDescent="0.15"/>
    <row r="14159" ht="28.5" customHeight="1" x14ac:dyDescent="0.15"/>
    <row r="14160" ht="28.5" customHeight="1" x14ac:dyDescent="0.15"/>
    <row r="14161" ht="28.5" customHeight="1" x14ac:dyDescent="0.15"/>
    <row r="14162" ht="28.5" customHeight="1" x14ac:dyDescent="0.15"/>
    <row r="14163" ht="28.5" customHeight="1" x14ac:dyDescent="0.15"/>
    <row r="14164" ht="28.5" customHeight="1" x14ac:dyDescent="0.15"/>
    <row r="14165" ht="28.5" customHeight="1" x14ac:dyDescent="0.15"/>
    <row r="14166" ht="28.5" customHeight="1" x14ac:dyDescent="0.15"/>
    <row r="14167" ht="28.5" customHeight="1" x14ac:dyDescent="0.15"/>
    <row r="14168" ht="28.5" customHeight="1" x14ac:dyDescent="0.15"/>
    <row r="14169" ht="28.5" customHeight="1" x14ac:dyDescent="0.15"/>
    <row r="14170" ht="28.5" customHeight="1" x14ac:dyDescent="0.15"/>
    <row r="14171" ht="28.5" customHeight="1" x14ac:dyDescent="0.15"/>
    <row r="14172" ht="28.5" customHeight="1" x14ac:dyDescent="0.15"/>
    <row r="14173" ht="28.5" customHeight="1" x14ac:dyDescent="0.15"/>
    <row r="14174" ht="28.5" customHeight="1" x14ac:dyDescent="0.15"/>
    <row r="14175" ht="28.5" customHeight="1" x14ac:dyDescent="0.15"/>
    <row r="14176" ht="28.5" customHeight="1" x14ac:dyDescent="0.15"/>
    <row r="14177" ht="28.5" customHeight="1" x14ac:dyDescent="0.15"/>
    <row r="14178" ht="28.5" customHeight="1" x14ac:dyDescent="0.15"/>
    <row r="14179" ht="28.5" customHeight="1" x14ac:dyDescent="0.15"/>
    <row r="14180" ht="28.5" customHeight="1" x14ac:dyDescent="0.15"/>
    <row r="14181" ht="28.5" customHeight="1" x14ac:dyDescent="0.15"/>
    <row r="14182" ht="28.5" customHeight="1" x14ac:dyDescent="0.15"/>
    <row r="14183" ht="28.5" customHeight="1" x14ac:dyDescent="0.15"/>
    <row r="14184" ht="28.5" customHeight="1" x14ac:dyDescent="0.15"/>
    <row r="14185" ht="28.5" customHeight="1" x14ac:dyDescent="0.15"/>
    <row r="14186" ht="28.5" customHeight="1" x14ac:dyDescent="0.15"/>
    <row r="14187" ht="28.5" customHeight="1" x14ac:dyDescent="0.15"/>
    <row r="14188" ht="28.5" customHeight="1" x14ac:dyDescent="0.15"/>
    <row r="14189" ht="28.5" customHeight="1" x14ac:dyDescent="0.15"/>
    <row r="14190" ht="28.5" customHeight="1" x14ac:dyDescent="0.15"/>
    <row r="14191" ht="28.5" customHeight="1" x14ac:dyDescent="0.15"/>
    <row r="14192" ht="28.5" customHeight="1" x14ac:dyDescent="0.15"/>
    <row r="14193" ht="28.5" customHeight="1" x14ac:dyDescent="0.15"/>
    <row r="14194" ht="28.5" customHeight="1" x14ac:dyDescent="0.15"/>
    <row r="14195" ht="28.5" customHeight="1" x14ac:dyDescent="0.15"/>
    <row r="14196" ht="28.5" customHeight="1" x14ac:dyDescent="0.15"/>
    <row r="14197" ht="28.5" customHeight="1" x14ac:dyDescent="0.15"/>
    <row r="14198" ht="28.5" customHeight="1" x14ac:dyDescent="0.15"/>
    <row r="14199" ht="28.5" customHeight="1" x14ac:dyDescent="0.15"/>
    <row r="14200" ht="28.5" customHeight="1" x14ac:dyDescent="0.15"/>
    <row r="14201" ht="28.5" customHeight="1" x14ac:dyDescent="0.15"/>
    <row r="14202" ht="28.5" customHeight="1" x14ac:dyDescent="0.15"/>
    <row r="14203" ht="28.5" customHeight="1" x14ac:dyDescent="0.15"/>
    <row r="14204" ht="28.5" customHeight="1" x14ac:dyDescent="0.15"/>
    <row r="14205" ht="28.5" customHeight="1" x14ac:dyDescent="0.15"/>
    <row r="14206" ht="28.5" customHeight="1" x14ac:dyDescent="0.15"/>
    <row r="14207" ht="28.5" customHeight="1" x14ac:dyDescent="0.15"/>
    <row r="14208" ht="28.5" customHeight="1" x14ac:dyDescent="0.15"/>
    <row r="14209" ht="28.5" customHeight="1" x14ac:dyDescent="0.15"/>
    <row r="14210" ht="28.5" customHeight="1" x14ac:dyDescent="0.15"/>
    <row r="14211" ht="28.5" customHeight="1" x14ac:dyDescent="0.15"/>
    <row r="14212" ht="28.5" customHeight="1" x14ac:dyDescent="0.15"/>
    <row r="14213" ht="28.5" customHeight="1" x14ac:dyDescent="0.15"/>
    <row r="14214" ht="28.5" customHeight="1" x14ac:dyDescent="0.15"/>
    <row r="14215" ht="28.5" customHeight="1" x14ac:dyDescent="0.15"/>
    <row r="14216" ht="28.5" customHeight="1" x14ac:dyDescent="0.15"/>
    <row r="14217" ht="28.5" customHeight="1" x14ac:dyDescent="0.15"/>
    <row r="14218" ht="28.5" customHeight="1" x14ac:dyDescent="0.15"/>
    <row r="14219" ht="28.5" customHeight="1" x14ac:dyDescent="0.15"/>
    <row r="14220" ht="28.5" customHeight="1" x14ac:dyDescent="0.15"/>
    <row r="14221" ht="28.5" customHeight="1" x14ac:dyDescent="0.15"/>
    <row r="14222" ht="28.5" customHeight="1" x14ac:dyDescent="0.15"/>
    <row r="14223" ht="28.5" customHeight="1" x14ac:dyDescent="0.15"/>
    <row r="14224" ht="28.5" customHeight="1" x14ac:dyDescent="0.15"/>
    <row r="14225" ht="28.5" customHeight="1" x14ac:dyDescent="0.15"/>
    <row r="14226" ht="28.5" customHeight="1" x14ac:dyDescent="0.15"/>
    <row r="14227" ht="28.5" customHeight="1" x14ac:dyDescent="0.15"/>
    <row r="14228" ht="28.5" customHeight="1" x14ac:dyDescent="0.15"/>
    <row r="14229" ht="28.5" customHeight="1" x14ac:dyDescent="0.15"/>
    <row r="14230" ht="28.5" customHeight="1" x14ac:dyDescent="0.15"/>
    <row r="14231" ht="28.5" customHeight="1" x14ac:dyDescent="0.15"/>
    <row r="14232" ht="28.5" customHeight="1" x14ac:dyDescent="0.15"/>
    <row r="14233" ht="28.5" customHeight="1" x14ac:dyDescent="0.15"/>
    <row r="14234" ht="28.5" customHeight="1" x14ac:dyDescent="0.15"/>
    <row r="14235" ht="28.5" customHeight="1" x14ac:dyDescent="0.15"/>
    <row r="14236" ht="28.5" customHeight="1" x14ac:dyDescent="0.15"/>
    <row r="14237" ht="28.5" customHeight="1" x14ac:dyDescent="0.15"/>
    <row r="14238" ht="28.5" customHeight="1" x14ac:dyDescent="0.15"/>
    <row r="14239" ht="28.5" customHeight="1" x14ac:dyDescent="0.15"/>
    <row r="14240" ht="28.5" customHeight="1" x14ac:dyDescent="0.15"/>
    <row r="14241" ht="28.5" customHeight="1" x14ac:dyDescent="0.15"/>
    <row r="14242" ht="28.5" customHeight="1" x14ac:dyDescent="0.15"/>
    <row r="14243" ht="28.5" customHeight="1" x14ac:dyDescent="0.15"/>
    <row r="14244" ht="28.5" customHeight="1" x14ac:dyDescent="0.15"/>
    <row r="14245" ht="28.5" customHeight="1" x14ac:dyDescent="0.15"/>
    <row r="14246" ht="28.5" customHeight="1" x14ac:dyDescent="0.15"/>
    <row r="14247" ht="28.5" customHeight="1" x14ac:dyDescent="0.15"/>
    <row r="14248" ht="28.5" customHeight="1" x14ac:dyDescent="0.15"/>
    <row r="14249" ht="28.5" customHeight="1" x14ac:dyDescent="0.15"/>
    <row r="14250" ht="28.5" customHeight="1" x14ac:dyDescent="0.15"/>
    <row r="14251" ht="28.5" customHeight="1" x14ac:dyDescent="0.15"/>
    <row r="14252" ht="28.5" customHeight="1" x14ac:dyDescent="0.15"/>
    <row r="14253" ht="28.5" customHeight="1" x14ac:dyDescent="0.15"/>
    <row r="14254" ht="28.5" customHeight="1" x14ac:dyDescent="0.15"/>
    <row r="14255" ht="28.5" customHeight="1" x14ac:dyDescent="0.15"/>
    <row r="14256" ht="28.5" customHeight="1" x14ac:dyDescent="0.15"/>
    <row r="14257" ht="28.5" customHeight="1" x14ac:dyDescent="0.15"/>
    <row r="14258" ht="28.5" customHeight="1" x14ac:dyDescent="0.15"/>
    <row r="14259" ht="28.5" customHeight="1" x14ac:dyDescent="0.15"/>
    <row r="14260" ht="28.5" customHeight="1" x14ac:dyDescent="0.15"/>
    <row r="14261" ht="28.5" customHeight="1" x14ac:dyDescent="0.15"/>
    <row r="14262" ht="28.5" customHeight="1" x14ac:dyDescent="0.15"/>
    <row r="14263" ht="28.5" customHeight="1" x14ac:dyDescent="0.15"/>
    <row r="14264" ht="28.5" customHeight="1" x14ac:dyDescent="0.15"/>
    <row r="14265" ht="28.5" customHeight="1" x14ac:dyDescent="0.15"/>
    <row r="14266" ht="28.5" customHeight="1" x14ac:dyDescent="0.15"/>
    <row r="14267" ht="28.5" customHeight="1" x14ac:dyDescent="0.15"/>
    <row r="14268" ht="28.5" customHeight="1" x14ac:dyDescent="0.15"/>
    <row r="14269" ht="28.5" customHeight="1" x14ac:dyDescent="0.15"/>
    <row r="14270" ht="28.5" customHeight="1" x14ac:dyDescent="0.15"/>
    <row r="14271" ht="28.5" customHeight="1" x14ac:dyDescent="0.15"/>
    <row r="14272" ht="28.5" customHeight="1" x14ac:dyDescent="0.15"/>
    <row r="14273" ht="28.5" customHeight="1" x14ac:dyDescent="0.15"/>
    <row r="14274" ht="28.5" customHeight="1" x14ac:dyDescent="0.15"/>
    <row r="14275" ht="28.5" customHeight="1" x14ac:dyDescent="0.15"/>
    <row r="14276" ht="28.5" customHeight="1" x14ac:dyDescent="0.15"/>
    <row r="14277" ht="28.5" customHeight="1" x14ac:dyDescent="0.15"/>
    <row r="14278" ht="28.5" customHeight="1" x14ac:dyDescent="0.15"/>
    <row r="14279" ht="28.5" customHeight="1" x14ac:dyDescent="0.15"/>
    <row r="14280" ht="28.5" customHeight="1" x14ac:dyDescent="0.15"/>
    <row r="14281" ht="28.5" customHeight="1" x14ac:dyDescent="0.15"/>
    <row r="14282" ht="28.5" customHeight="1" x14ac:dyDescent="0.15"/>
    <row r="14283" ht="28.5" customHeight="1" x14ac:dyDescent="0.15"/>
    <row r="14284" ht="28.5" customHeight="1" x14ac:dyDescent="0.15"/>
    <row r="14285" ht="28.5" customHeight="1" x14ac:dyDescent="0.15"/>
    <row r="14286" ht="28.5" customHeight="1" x14ac:dyDescent="0.15"/>
    <row r="14287" ht="28.5" customHeight="1" x14ac:dyDescent="0.15"/>
    <row r="14288" ht="28.5" customHeight="1" x14ac:dyDescent="0.15"/>
    <row r="14289" ht="28.5" customHeight="1" x14ac:dyDescent="0.15"/>
    <row r="14290" ht="28.5" customHeight="1" x14ac:dyDescent="0.15"/>
    <row r="14291" ht="28.5" customHeight="1" x14ac:dyDescent="0.15"/>
    <row r="14292" ht="28.5" customHeight="1" x14ac:dyDescent="0.15"/>
    <row r="14293" ht="28.5" customHeight="1" x14ac:dyDescent="0.15"/>
    <row r="14294" ht="28.5" customHeight="1" x14ac:dyDescent="0.15"/>
    <row r="14295" ht="28.5" customHeight="1" x14ac:dyDescent="0.15"/>
    <row r="14296" ht="28.5" customHeight="1" x14ac:dyDescent="0.15"/>
    <row r="14297" ht="28.5" customHeight="1" x14ac:dyDescent="0.15"/>
    <row r="14298" ht="28.5" customHeight="1" x14ac:dyDescent="0.15"/>
    <row r="14299" ht="28.5" customHeight="1" x14ac:dyDescent="0.15"/>
    <row r="14300" ht="28.5" customHeight="1" x14ac:dyDescent="0.15"/>
    <row r="14301" ht="28.5" customHeight="1" x14ac:dyDescent="0.15"/>
    <row r="14302" ht="28.5" customHeight="1" x14ac:dyDescent="0.15"/>
    <row r="14303" ht="28.5" customHeight="1" x14ac:dyDescent="0.15"/>
    <row r="14304" ht="28.5" customHeight="1" x14ac:dyDescent="0.15"/>
    <row r="14305" ht="28.5" customHeight="1" x14ac:dyDescent="0.15"/>
    <row r="14306" ht="28.5" customHeight="1" x14ac:dyDescent="0.15"/>
    <row r="14307" ht="28.5" customHeight="1" x14ac:dyDescent="0.15"/>
    <row r="14308" ht="28.5" customHeight="1" x14ac:dyDescent="0.15"/>
    <row r="14309" ht="28.5" customHeight="1" x14ac:dyDescent="0.15"/>
    <row r="14310" ht="28.5" customHeight="1" x14ac:dyDescent="0.15"/>
    <row r="14311" ht="28.5" customHeight="1" x14ac:dyDescent="0.15"/>
    <row r="14312" ht="28.5" customHeight="1" x14ac:dyDescent="0.15"/>
    <row r="14313" ht="28.5" customHeight="1" x14ac:dyDescent="0.15"/>
    <row r="14314" ht="28.5" customHeight="1" x14ac:dyDescent="0.15"/>
    <row r="14315" ht="28.5" customHeight="1" x14ac:dyDescent="0.15"/>
    <row r="14316" ht="28.5" customHeight="1" x14ac:dyDescent="0.15"/>
    <row r="14317" ht="28.5" customHeight="1" x14ac:dyDescent="0.15"/>
    <row r="14318" ht="28.5" customHeight="1" x14ac:dyDescent="0.15"/>
    <row r="14319" ht="28.5" customHeight="1" x14ac:dyDescent="0.15"/>
    <row r="14320" ht="28.5" customHeight="1" x14ac:dyDescent="0.15"/>
    <row r="14321" ht="28.5" customHeight="1" x14ac:dyDescent="0.15"/>
    <row r="14322" ht="28.5" customHeight="1" x14ac:dyDescent="0.15"/>
    <row r="14323" ht="28.5" customHeight="1" x14ac:dyDescent="0.15"/>
    <row r="14324" ht="28.5" customHeight="1" x14ac:dyDescent="0.15"/>
    <row r="14325" ht="28.5" customHeight="1" x14ac:dyDescent="0.15"/>
    <row r="14326" ht="28.5" customHeight="1" x14ac:dyDescent="0.15"/>
    <row r="14327" ht="28.5" customHeight="1" x14ac:dyDescent="0.15"/>
    <row r="14328" ht="28.5" customHeight="1" x14ac:dyDescent="0.15"/>
    <row r="14329" ht="28.5" customHeight="1" x14ac:dyDescent="0.15"/>
    <row r="14330" ht="28.5" customHeight="1" x14ac:dyDescent="0.15"/>
    <row r="14331" ht="28.5" customHeight="1" x14ac:dyDescent="0.15"/>
    <row r="14332" ht="28.5" customHeight="1" x14ac:dyDescent="0.15"/>
    <row r="14333" ht="28.5" customHeight="1" x14ac:dyDescent="0.15"/>
    <row r="14334" ht="28.5" customHeight="1" x14ac:dyDescent="0.15"/>
    <row r="14335" ht="28.5" customHeight="1" x14ac:dyDescent="0.15"/>
    <row r="14336" ht="28.5" customHeight="1" x14ac:dyDescent="0.15"/>
    <row r="14337" ht="28.5" customHeight="1" x14ac:dyDescent="0.15"/>
    <row r="14338" ht="28.5" customHeight="1" x14ac:dyDescent="0.15"/>
    <row r="14339" ht="28.5" customHeight="1" x14ac:dyDescent="0.15"/>
    <row r="14340" ht="28.5" customHeight="1" x14ac:dyDescent="0.15"/>
    <row r="14341" ht="28.5" customHeight="1" x14ac:dyDescent="0.15"/>
    <row r="14342" ht="28.5" customHeight="1" x14ac:dyDescent="0.15"/>
    <row r="14343" ht="28.5" customHeight="1" x14ac:dyDescent="0.15"/>
    <row r="14344" ht="28.5" customHeight="1" x14ac:dyDescent="0.15"/>
    <row r="14345" ht="28.5" customHeight="1" x14ac:dyDescent="0.15"/>
    <row r="14346" ht="28.5" customHeight="1" x14ac:dyDescent="0.15"/>
    <row r="14347" ht="28.5" customHeight="1" x14ac:dyDescent="0.15"/>
    <row r="14348" ht="28.5" customHeight="1" x14ac:dyDescent="0.15"/>
    <row r="14349" ht="28.5" customHeight="1" x14ac:dyDescent="0.15"/>
    <row r="14350" ht="28.5" customHeight="1" x14ac:dyDescent="0.15"/>
    <row r="14351" ht="28.5" customHeight="1" x14ac:dyDescent="0.15"/>
    <row r="14352" ht="28.5" customHeight="1" x14ac:dyDescent="0.15"/>
    <row r="14353" ht="28.5" customHeight="1" x14ac:dyDescent="0.15"/>
    <row r="14354" ht="28.5" customHeight="1" x14ac:dyDescent="0.15"/>
    <row r="14355" ht="28.5" customHeight="1" x14ac:dyDescent="0.15"/>
    <row r="14356" ht="28.5" customHeight="1" x14ac:dyDescent="0.15"/>
    <row r="14357" ht="28.5" customHeight="1" x14ac:dyDescent="0.15"/>
    <row r="14358" ht="28.5" customHeight="1" x14ac:dyDescent="0.15"/>
    <row r="14359" ht="28.5" customHeight="1" x14ac:dyDescent="0.15"/>
    <row r="14360" ht="28.5" customHeight="1" x14ac:dyDescent="0.15"/>
    <row r="14361" ht="28.5" customHeight="1" x14ac:dyDescent="0.15"/>
    <row r="14362" ht="28.5" customHeight="1" x14ac:dyDescent="0.15"/>
    <row r="14363" ht="28.5" customHeight="1" x14ac:dyDescent="0.15"/>
    <row r="14364" ht="28.5" customHeight="1" x14ac:dyDescent="0.15"/>
    <row r="14365" ht="28.5" customHeight="1" x14ac:dyDescent="0.15"/>
    <row r="14366" ht="28.5" customHeight="1" x14ac:dyDescent="0.15"/>
    <row r="14367" ht="28.5" customHeight="1" x14ac:dyDescent="0.15"/>
    <row r="14368" ht="28.5" customHeight="1" x14ac:dyDescent="0.15"/>
    <row r="14369" ht="28.5" customHeight="1" x14ac:dyDescent="0.15"/>
    <row r="14370" ht="28.5" customHeight="1" x14ac:dyDescent="0.15"/>
    <row r="14371" ht="28.5" customHeight="1" x14ac:dyDescent="0.15"/>
    <row r="14372" ht="28.5" customHeight="1" x14ac:dyDescent="0.15"/>
    <row r="14373" ht="28.5" customHeight="1" x14ac:dyDescent="0.15"/>
    <row r="14374" ht="28.5" customHeight="1" x14ac:dyDescent="0.15"/>
    <row r="14375" ht="28.5" customHeight="1" x14ac:dyDescent="0.15"/>
    <row r="14376" ht="28.5" customHeight="1" x14ac:dyDescent="0.15"/>
    <row r="14377" ht="28.5" customHeight="1" x14ac:dyDescent="0.15"/>
    <row r="14378" ht="28.5" customHeight="1" x14ac:dyDescent="0.15"/>
    <row r="14379" ht="28.5" customHeight="1" x14ac:dyDescent="0.15"/>
    <row r="14380" ht="28.5" customHeight="1" x14ac:dyDescent="0.15"/>
    <row r="14381" ht="28.5" customHeight="1" x14ac:dyDescent="0.15"/>
    <row r="14382" ht="28.5" customHeight="1" x14ac:dyDescent="0.15"/>
    <row r="14383" ht="28.5" customHeight="1" x14ac:dyDescent="0.15"/>
    <row r="14384" ht="28.5" customHeight="1" x14ac:dyDescent="0.15"/>
    <row r="14385" ht="28.5" customHeight="1" x14ac:dyDescent="0.15"/>
    <row r="14386" ht="28.5" customHeight="1" x14ac:dyDescent="0.15"/>
    <row r="14387" ht="28.5" customHeight="1" x14ac:dyDescent="0.15"/>
    <row r="14388" ht="28.5" customHeight="1" x14ac:dyDescent="0.15"/>
    <row r="14389" ht="28.5" customHeight="1" x14ac:dyDescent="0.15"/>
    <row r="14390" ht="28.5" customHeight="1" x14ac:dyDescent="0.15"/>
    <row r="14391" ht="28.5" customHeight="1" x14ac:dyDescent="0.15"/>
    <row r="14392" ht="28.5" customHeight="1" x14ac:dyDescent="0.15"/>
    <row r="14393" ht="28.5" customHeight="1" x14ac:dyDescent="0.15"/>
    <row r="14394" ht="28.5" customHeight="1" x14ac:dyDescent="0.15"/>
    <row r="14395" ht="28.5" customHeight="1" x14ac:dyDescent="0.15"/>
    <row r="14396" ht="28.5" customHeight="1" x14ac:dyDescent="0.15"/>
    <row r="14397" ht="28.5" customHeight="1" x14ac:dyDescent="0.15"/>
    <row r="14398" ht="28.5" customHeight="1" x14ac:dyDescent="0.15"/>
    <row r="14399" ht="28.5" customHeight="1" x14ac:dyDescent="0.15"/>
    <row r="14400" ht="28.5" customHeight="1" x14ac:dyDescent="0.15"/>
    <row r="14401" ht="28.5" customHeight="1" x14ac:dyDescent="0.15"/>
    <row r="14402" ht="28.5" customHeight="1" x14ac:dyDescent="0.15"/>
    <row r="14403" ht="28.5" customHeight="1" x14ac:dyDescent="0.15"/>
    <row r="14404" ht="28.5" customHeight="1" x14ac:dyDescent="0.15"/>
    <row r="14405" ht="28.5" customHeight="1" x14ac:dyDescent="0.15"/>
    <row r="14406" ht="28.5" customHeight="1" x14ac:dyDescent="0.15"/>
    <row r="14407" ht="28.5" customHeight="1" x14ac:dyDescent="0.15"/>
    <row r="14408" ht="28.5" customHeight="1" x14ac:dyDescent="0.15"/>
    <row r="14409" ht="28.5" customHeight="1" x14ac:dyDescent="0.15"/>
    <row r="14410" ht="28.5" customHeight="1" x14ac:dyDescent="0.15"/>
    <row r="14411" ht="28.5" customHeight="1" x14ac:dyDescent="0.15"/>
    <row r="14412" ht="28.5" customHeight="1" x14ac:dyDescent="0.15"/>
    <row r="14413" ht="28.5" customHeight="1" x14ac:dyDescent="0.15"/>
    <row r="14414" ht="28.5" customHeight="1" x14ac:dyDescent="0.15"/>
    <row r="14415" ht="28.5" customHeight="1" x14ac:dyDescent="0.15"/>
    <row r="14416" ht="28.5" customHeight="1" x14ac:dyDescent="0.15"/>
    <row r="14417" ht="28.5" customHeight="1" x14ac:dyDescent="0.15"/>
    <row r="14418" ht="28.5" customHeight="1" x14ac:dyDescent="0.15"/>
    <row r="14419" ht="28.5" customHeight="1" x14ac:dyDescent="0.15"/>
    <row r="14420" ht="28.5" customHeight="1" x14ac:dyDescent="0.15"/>
    <row r="14421" ht="28.5" customHeight="1" x14ac:dyDescent="0.15"/>
    <row r="14422" ht="28.5" customHeight="1" x14ac:dyDescent="0.15"/>
    <row r="14423" ht="28.5" customHeight="1" x14ac:dyDescent="0.15"/>
    <row r="14424" ht="28.5" customHeight="1" x14ac:dyDescent="0.15"/>
    <row r="14425" ht="28.5" customHeight="1" x14ac:dyDescent="0.15"/>
    <row r="14426" ht="28.5" customHeight="1" x14ac:dyDescent="0.15"/>
    <row r="14427" ht="28.5" customHeight="1" x14ac:dyDescent="0.15"/>
    <row r="14428" ht="28.5" customHeight="1" x14ac:dyDescent="0.15"/>
    <row r="14429" ht="28.5" customHeight="1" x14ac:dyDescent="0.15"/>
    <row r="14430" ht="28.5" customHeight="1" x14ac:dyDescent="0.15"/>
    <row r="14431" ht="28.5" customHeight="1" x14ac:dyDescent="0.15"/>
    <row r="14432" ht="28.5" customHeight="1" x14ac:dyDescent="0.15"/>
    <row r="14433" ht="28.5" customHeight="1" x14ac:dyDescent="0.15"/>
    <row r="14434" ht="28.5" customHeight="1" x14ac:dyDescent="0.15"/>
    <row r="14435" ht="28.5" customHeight="1" x14ac:dyDescent="0.15"/>
    <row r="14436" ht="28.5" customHeight="1" x14ac:dyDescent="0.15"/>
    <row r="14437" ht="28.5" customHeight="1" x14ac:dyDescent="0.15"/>
    <row r="14438" ht="28.5" customHeight="1" x14ac:dyDescent="0.15"/>
    <row r="14439" ht="28.5" customHeight="1" x14ac:dyDescent="0.15"/>
    <row r="14440" ht="28.5" customHeight="1" x14ac:dyDescent="0.15"/>
    <row r="14441" ht="28.5" customHeight="1" x14ac:dyDescent="0.15"/>
    <row r="14442" ht="28.5" customHeight="1" x14ac:dyDescent="0.15"/>
    <row r="14443" ht="28.5" customHeight="1" x14ac:dyDescent="0.15"/>
    <row r="14444" ht="28.5" customHeight="1" x14ac:dyDescent="0.15"/>
    <row r="14445" ht="28.5" customHeight="1" x14ac:dyDescent="0.15"/>
    <row r="14446" ht="28.5" customHeight="1" x14ac:dyDescent="0.15"/>
    <row r="14447" ht="28.5" customHeight="1" x14ac:dyDescent="0.15"/>
    <row r="14448" ht="28.5" customHeight="1" x14ac:dyDescent="0.15"/>
    <row r="14449" ht="28.5" customHeight="1" x14ac:dyDescent="0.15"/>
    <row r="14450" ht="28.5" customHeight="1" x14ac:dyDescent="0.15"/>
    <row r="14451" ht="28.5" customHeight="1" x14ac:dyDescent="0.15"/>
    <row r="14452" ht="28.5" customHeight="1" x14ac:dyDescent="0.15"/>
    <row r="14453" ht="28.5" customHeight="1" x14ac:dyDescent="0.15"/>
    <row r="14454" ht="28.5" customHeight="1" x14ac:dyDescent="0.15"/>
    <row r="14455" ht="28.5" customHeight="1" x14ac:dyDescent="0.15"/>
    <row r="14456" ht="28.5" customHeight="1" x14ac:dyDescent="0.15"/>
    <row r="14457" ht="28.5" customHeight="1" x14ac:dyDescent="0.15"/>
    <row r="14458" ht="28.5" customHeight="1" x14ac:dyDescent="0.15"/>
    <row r="14459" ht="28.5" customHeight="1" x14ac:dyDescent="0.15"/>
    <row r="14460" ht="28.5" customHeight="1" x14ac:dyDescent="0.15"/>
    <row r="14461" ht="28.5" customHeight="1" x14ac:dyDescent="0.15"/>
    <row r="14462" ht="28.5" customHeight="1" x14ac:dyDescent="0.15"/>
    <row r="14463" ht="28.5" customHeight="1" x14ac:dyDescent="0.15"/>
    <row r="14464" ht="28.5" customHeight="1" x14ac:dyDescent="0.15"/>
    <row r="14465" ht="28.5" customHeight="1" x14ac:dyDescent="0.15"/>
    <row r="14466" ht="28.5" customHeight="1" x14ac:dyDescent="0.15"/>
    <row r="14467" ht="28.5" customHeight="1" x14ac:dyDescent="0.15"/>
    <row r="14468" ht="28.5" customHeight="1" x14ac:dyDescent="0.15"/>
    <row r="14469" ht="28.5" customHeight="1" x14ac:dyDescent="0.15"/>
    <row r="14470" ht="28.5" customHeight="1" x14ac:dyDescent="0.15"/>
    <row r="14471" ht="28.5" customHeight="1" x14ac:dyDescent="0.15"/>
    <row r="14472" ht="28.5" customHeight="1" x14ac:dyDescent="0.15"/>
    <row r="14473" ht="28.5" customHeight="1" x14ac:dyDescent="0.15"/>
    <row r="14474" ht="28.5" customHeight="1" x14ac:dyDescent="0.15"/>
    <row r="14475" ht="28.5" customHeight="1" x14ac:dyDescent="0.15"/>
    <row r="14476" ht="28.5" customHeight="1" x14ac:dyDescent="0.15"/>
    <row r="14477" ht="28.5" customHeight="1" x14ac:dyDescent="0.15"/>
    <row r="14478" ht="28.5" customHeight="1" x14ac:dyDescent="0.15"/>
    <row r="14479" ht="28.5" customHeight="1" x14ac:dyDescent="0.15"/>
    <row r="14480" ht="28.5" customHeight="1" x14ac:dyDescent="0.15"/>
    <row r="14481" ht="28.5" customHeight="1" x14ac:dyDescent="0.15"/>
    <row r="14482" ht="28.5" customHeight="1" x14ac:dyDescent="0.15"/>
    <row r="14483" ht="28.5" customHeight="1" x14ac:dyDescent="0.15"/>
    <row r="14484" ht="28.5" customHeight="1" x14ac:dyDescent="0.15"/>
    <row r="14485" ht="28.5" customHeight="1" x14ac:dyDescent="0.15"/>
    <row r="14486" ht="28.5" customHeight="1" x14ac:dyDescent="0.15"/>
    <row r="14487" ht="28.5" customHeight="1" x14ac:dyDescent="0.15"/>
    <row r="14488" ht="28.5" customHeight="1" x14ac:dyDescent="0.15"/>
    <row r="14489" ht="28.5" customHeight="1" x14ac:dyDescent="0.15"/>
    <row r="14490" ht="28.5" customHeight="1" x14ac:dyDescent="0.15"/>
    <row r="14491" ht="28.5" customHeight="1" x14ac:dyDescent="0.15"/>
    <row r="14492" ht="28.5" customHeight="1" x14ac:dyDescent="0.15"/>
    <row r="14493" ht="28.5" customHeight="1" x14ac:dyDescent="0.15"/>
    <row r="14494" ht="28.5" customHeight="1" x14ac:dyDescent="0.15"/>
    <row r="14495" ht="28.5" customHeight="1" x14ac:dyDescent="0.15"/>
    <row r="14496" ht="28.5" customHeight="1" x14ac:dyDescent="0.15"/>
    <row r="14497" ht="28.5" customHeight="1" x14ac:dyDescent="0.15"/>
    <row r="14498" ht="28.5" customHeight="1" x14ac:dyDescent="0.15"/>
    <row r="14499" ht="28.5" customHeight="1" x14ac:dyDescent="0.15"/>
    <row r="14500" ht="28.5" customHeight="1" x14ac:dyDescent="0.15"/>
    <row r="14501" ht="28.5" customHeight="1" x14ac:dyDescent="0.15"/>
    <row r="14502" ht="28.5" customHeight="1" x14ac:dyDescent="0.15"/>
    <row r="14503" ht="28.5" customHeight="1" x14ac:dyDescent="0.15"/>
    <row r="14504" ht="28.5" customHeight="1" x14ac:dyDescent="0.15"/>
    <row r="14505" ht="28.5" customHeight="1" x14ac:dyDescent="0.15"/>
    <row r="14506" ht="28.5" customHeight="1" x14ac:dyDescent="0.15"/>
    <row r="14507" ht="28.5" customHeight="1" x14ac:dyDescent="0.15"/>
    <row r="14508" ht="28.5" customHeight="1" x14ac:dyDescent="0.15"/>
    <row r="14509" ht="28.5" customHeight="1" x14ac:dyDescent="0.15"/>
    <row r="14510" ht="28.5" customHeight="1" x14ac:dyDescent="0.15"/>
    <row r="14511" ht="28.5" customHeight="1" x14ac:dyDescent="0.15"/>
    <row r="14512" ht="28.5" customHeight="1" x14ac:dyDescent="0.15"/>
    <row r="14513" ht="28.5" customHeight="1" x14ac:dyDescent="0.15"/>
    <row r="14514" ht="28.5" customHeight="1" x14ac:dyDescent="0.15"/>
    <row r="14515" ht="28.5" customHeight="1" x14ac:dyDescent="0.15"/>
    <row r="14516" ht="28.5" customHeight="1" x14ac:dyDescent="0.15"/>
    <row r="14517" ht="28.5" customHeight="1" x14ac:dyDescent="0.15"/>
    <row r="14518" ht="28.5" customHeight="1" x14ac:dyDescent="0.15"/>
    <row r="14519" ht="28.5" customHeight="1" x14ac:dyDescent="0.15"/>
    <row r="14520" ht="28.5" customHeight="1" x14ac:dyDescent="0.15"/>
    <row r="14521" ht="28.5" customHeight="1" x14ac:dyDescent="0.15"/>
    <row r="14522" ht="28.5" customHeight="1" x14ac:dyDescent="0.15"/>
    <row r="14523" ht="28.5" customHeight="1" x14ac:dyDescent="0.15"/>
    <row r="14524" ht="28.5" customHeight="1" x14ac:dyDescent="0.15"/>
    <row r="14525" ht="28.5" customHeight="1" x14ac:dyDescent="0.15"/>
    <row r="14526" ht="28.5" customHeight="1" x14ac:dyDescent="0.15"/>
    <row r="14527" ht="28.5" customHeight="1" x14ac:dyDescent="0.15"/>
    <row r="14528" ht="28.5" customHeight="1" x14ac:dyDescent="0.15"/>
    <row r="14529" ht="28.5" customHeight="1" x14ac:dyDescent="0.15"/>
    <row r="14530" ht="28.5" customHeight="1" x14ac:dyDescent="0.15"/>
    <row r="14531" ht="28.5" customHeight="1" x14ac:dyDescent="0.15"/>
    <row r="14532" ht="28.5" customHeight="1" x14ac:dyDescent="0.15"/>
    <row r="14533" ht="28.5" customHeight="1" x14ac:dyDescent="0.15"/>
    <row r="14534" ht="28.5" customHeight="1" x14ac:dyDescent="0.15"/>
    <row r="14535" ht="28.5" customHeight="1" x14ac:dyDescent="0.15"/>
    <row r="14536" ht="28.5" customHeight="1" x14ac:dyDescent="0.15"/>
    <row r="14537" ht="28.5" customHeight="1" x14ac:dyDescent="0.15"/>
    <row r="14538" ht="28.5" customHeight="1" x14ac:dyDescent="0.15"/>
    <row r="14539" ht="28.5" customHeight="1" x14ac:dyDescent="0.15"/>
    <row r="14540" ht="28.5" customHeight="1" x14ac:dyDescent="0.15"/>
    <row r="14541" ht="28.5" customHeight="1" x14ac:dyDescent="0.15"/>
    <row r="14542" ht="28.5" customHeight="1" x14ac:dyDescent="0.15"/>
    <row r="14543" ht="28.5" customHeight="1" x14ac:dyDescent="0.15"/>
    <row r="14544" ht="28.5" customHeight="1" x14ac:dyDescent="0.15"/>
    <row r="14545" ht="28.5" customHeight="1" x14ac:dyDescent="0.15"/>
    <row r="14546" ht="28.5" customHeight="1" x14ac:dyDescent="0.15"/>
    <row r="14547" ht="28.5" customHeight="1" x14ac:dyDescent="0.15"/>
    <row r="14548" ht="28.5" customHeight="1" x14ac:dyDescent="0.15"/>
    <row r="14549" ht="28.5" customHeight="1" x14ac:dyDescent="0.15"/>
    <row r="14550" ht="28.5" customHeight="1" x14ac:dyDescent="0.15"/>
    <row r="14551" ht="28.5" customHeight="1" x14ac:dyDescent="0.15"/>
    <row r="14552" ht="28.5" customHeight="1" x14ac:dyDescent="0.15"/>
    <row r="14553" ht="28.5" customHeight="1" x14ac:dyDescent="0.15"/>
    <row r="14554" ht="28.5" customHeight="1" x14ac:dyDescent="0.15"/>
    <row r="14555" ht="28.5" customHeight="1" x14ac:dyDescent="0.15"/>
    <row r="14556" ht="28.5" customHeight="1" x14ac:dyDescent="0.15"/>
    <row r="14557" ht="28.5" customHeight="1" x14ac:dyDescent="0.15"/>
    <row r="14558" ht="28.5" customHeight="1" x14ac:dyDescent="0.15"/>
    <row r="14559" ht="28.5" customHeight="1" x14ac:dyDescent="0.15"/>
    <row r="14560" ht="28.5" customHeight="1" x14ac:dyDescent="0.15"/>
    <row r="14561" ht="28.5" customHeight="1" x14ac:dyDescent="0.15"/>
    <row r="14562" ht="28.5" customHeight="1" x14ac:dyDescent="0.15"/>
    <row r="14563" ht="28.5" customHeight="1" x14ac:dyDescent="0.15"/>
    <row r="14564" ht="28.5" customHeight="1" x14ac:dyDescent="0.15"/>
    <row r="14565" ht="28.5" customHeight="1" x14ac:dyDescent="0.15"/>
    <row r="14566" ht="28.5" customHeight="1" x14ac:dyDescent="0.15"/>
    <row r="14567" ht="28.5" customHeight="1" x14ac:dyDescent="0.15"/>
    <row r="14568" ht="28.5" customHeight="1" x14ac:dyDescent="0.15"/>
    <row r="14569" ht="28.5" customHeight="1" x14ac:dyDescent="0.15"/>
    <row r="14570" ht="28.5" customHeight="1" x14ac:dyDescent="0.15"/>
    <row r="14571" ht="28.5" customHeight="1" x14ac:dyDescent="0.15"/>
    <row r="14572" ht="28.5" customHeight="1" x14ac:dyDescent="0.15"/>
    <row r="14573" ht="28.5" customHeight="1" x14ac:dyDescent="0.15"/>
    <row r="14574" ht="28.5" customHeight="1" x14ac:dyDescent="0.15"/>
    <row r="14575" ht="28.5" customHeight="1" x14ac:dyDescent="0.15"/>
    <row r="14576" ht="28.5" customHeight="1" x14ac:dyDescent="0.15"/>
    <row r="14577" ht="28.5" customHeight="1" x14ac:dyDescent="0.15"/>
    <row r="14578" ht="28.5" customHeight="1" x14ac:dyDescent="0.15"/>
    <row r="14579" ht="28.5" customHeight="1" x14ac:dyDescent="0.15"/>
    <row r="14580" ht="28.5" customHeight="1" x14ac:dyDescent="0.15"/>
    <row r="14581" ht="28.5" customHeight="1" x14ac:dyDescent="0.15"/>
    <row r="14582" ht="28.5" customHeight="1" x14ac:dyDescent="0.15"/>
    <row r="14583" ht="28.5" customHeight="1" x14ac:dyDescent="0.15"/>
    <row r="14584" ht="28.5" customHeight="1" x14ac:dyDescent="0.15"/>
    <row r="14585" ht="28.5" customHeight="1" x14ac:dyDescent="0.15"/>
    <row r="14586" ht="28.5" customHeight="1" x14ac:dyDescent="0.15"/>
    <row r="14587" ht="28.5" customHeight="1" x14ac:dyDescent="0.15"/>
    <row r="14588" ht="28.5" customHeight="1" x14ac:dyDescent="0.15"/>
    <row r="14589" ht="28.5" customHeight="1" x14ac:dyDescent="0.15"/>
    <row r="14590" ht="28.5" customHeight="1" x14ac:dyDescent="0.15"/>
    <row r="14591" ht="28.5" customHeight="1" x14ac:dyDescent="0.15"/>
    <row r="14592" ht="28.5" customHeight="1" x14ac:dyDescent="0.15"/>
    <row r="14593" ht="28.5" customHeight="1" x14ac:dyDescent="0.15"/>
    <row r="14594" ht="28.5" customHeight="1" x14ac:dyDescent="0.15"/>
    <row r="14595" ht="28.5" customHeight="1" x14ac:dyDescent="0.15"/>
    <row r="14596" ht="28.5" customHeight="1" x14ac:dyDescent="0.15"/>
    <row r="14597" ht="28.5" customHeight="1" x14ac:dyDescent="0.15"/>
    <row r="14598" ht="28.5" customHeight="1" x14ac:dyDescent="0.15"/>
    <row r="14599" ht="28.5" customHeight="1" x14ac:dyDescent="0.15"/>
    <row r="14600" ht="28.5" customHeight="1" x14ac:dyDescent="0.15"/>
    <row r="14601" ht="28.5" customHeight="1" x14ac:dyDescent="0.15"/>
    <row r="14602" ht="28.5" customHeight="1" x14ac:dyDescent="0.15"/>
    <row r="14603" ht="28.5" customHeight="1" x14ac:dyDescent="0.15"/>
    <row r="14604" ht="28.5" customHeight="1" x14ac:dyDescent="0.15"/>
    <row r="14605" ht="28.5" customHeight="1" x14ac:dyDescent="0.15"/>
    <row r="14606" ht="28.5" customHeight="1" x14ac:dyDescent="0.15"/>
    <row r="14607" ht="28.5" customHeight="1" x14ac:dyDescent="0.15"/>
    <row r="14608" ht="28.5" customHeight="1" x14ac:dyDescent="0.15"/>
    <row r="14609" ht="28.5" customHeight="1" x14ac:dyDescent="0.15"/>
    <row r="14610" ht="28.5" customHeight="1" x14ac:dyDescent="0.15"/>
    <row r="14611" ht="28.5" customHeight="1" x14ac:dyDescent="0.15"/>
    <row r="14612" ht="28.5" customHeight="1" x14ac:dyDescent="0.15"/>
    <row r="14613" ht="28.5" customHeight="1" x14ac:dyDescent="0.15"/>
    <row r="14614" ht="28.5" customHeight="1" x14ac:dyDescent="0.15"/>
    <row r="14615" ht="28.5" customHeight="1" x14ac:dyDescent="0.15"/>
    <row r="14616" ht="28.5" customHeight="1" x14ac:dyDescent="0.15"/>
    <row r="14617" ht="28.5" customHeight="1" x14ac:dyDescent="0.15"/>
    <row r="14618" ht="28.5" customHeight="1" x14ac:dyDescent="0.15"/>
    <row r="14619" ht="28.5" customHeight="1" x14ac:dyDescent="0.15"/>
    <row r="14620" ht="28.5" customHeight="1" x14ac:dyDescent="0.15"/>
    <row r="14621" ht="28.5" customHeight="1" x14ac:dyDescent="0.15"/>
    <row r="14622" ht="28.5" customHeight="1" x14ac:dyDescent="0.15"/>
    <row r="14623" ht="28.5" customHeight="1" x14ac:dyDescent="0.15"/>
    <row r="14624" ht="28.5" customHeight="1" x14ac:dyDescent="0.15"/>
    <row r="14625" ht="28.5" customHeight="1" x14ac:dyDescent="0.15"/>
    <row r="14626" ht="28.5" customHeight="1" x14ac:dyDescent="0.15"/>
    <row r="14627" ht="28.5" customHeight="1" x14ac:dyDescent="0.15"/>
    <row r="14628" ht="28.5" customHeight="1" x14ac:dyDescent="0.15"/>
    <row r="14629" ht="28.5" customHeight="1" x14ac:dyDescent="0.15"/>
    <row r="14630" ht="28.5" customHeight="1" x14ac:dyDescent="0.15"/>
    <row r="14631" ht="28.5" customHeight="1" x14ac:dyDescent="0.15"/>
    <row r="14632" ht="28.5" customHeight="1" x14ac:dyDescent="0.15"/>
    <row r="14633" ht="28.5" customHeight="1" x14ac:dyDescent="0.15"/>
    <row r="14634" ht="28.5" customHeight="1" x14ac:dyDescent="0.15"/>
    <row r="14635" ht="28.5" customHeight="1" x14ac:dyDescent="0.15"/>
    <row r="14636" ht="28.5" customHeight="1" x14ac:dyDescent="0.15"/>
    <row r="14637" ht="28.5" customHeight="1" x14ac:dyDescent="0.15"/>
    <row r="14638" ht="28.5" customHeight="1" x14ac:dyDescent="0.15"/>
    <row r="14639" ht="28.5" customHeight="1" x14ac:dyDescent="0.15"/>
    <row r="14640" ht="28.5" customHeight="1" x14ac:dyDescent="0.15"/>
    <row r="14641" ht="28.5" customHeight="1" x14ac:dyDescent="0.15"/>
    <row r="14642" ht="28.5" customHeight="1" x14ac:dyDescent="0.15"/>
    <row r="14643" ht="28.5" customHeight="1" x14ac:dyDescent="0.15"/>
    <row r="14644" ht="28.5" customHeight="1" x14ac:dyDescent="0.15"/>
    <row r="14645" ht="28.5" customHeight="1" x14ac:dyDescent="0.15"/>
    <row r="14646" ht="28.5" customHeight="1" x14ac:dyDescent="0.15"/>
    <row r="14647" ht="28.5" customHeight="1" x14ac:dyDescent="0.15"/>
    <row r="14648" ht="28.5" customHeight="1" x14ac:dyDescent="0.15"/>
    <row r="14649" ht="28.5" customHeight="1" x14ac:dyDescent="0.15"/>
    <row r="14650" ht="28.5" customHeight="1" x14ac:dyDescent="0.15"/>
    <row r="14651" ht="28.5" customHeight="1" x14ac:dyDescent="0.15"/>
    <row r="14652" ht="28.5" customHeight="1" x14ac:dyDescent="0.15"/>
    <row r="14653" ht="28.5" customHeight="1" x14ac:dyDescent="0.15"/>
    <row r="14654" ht="28.5" customHeight="1" x14ac:dyDescent="0.15"/>
    <row r="14655" ht="28.5" customHeight="1" x14ac:dyDescent="0.15"/>
    <row r="14656" ht="28.5" customHeight="1" x14ac:dyDescent="0.15"/>
    <row r="14657" ht="28.5" customHeight="1" x14ac:dyDescent="0.15"/>
    <row r="14658" ht="28.5" customHeight="1" x14ac:dyDescent="0.15"/>
    <row r="14659" ht="28.5" customHeight="1" x14ac:dyDescent="0.15"/>
    <row r="14660" ht="28.5" customHeight="1" x14ac:dyDescent="0.15"/>
    <row r="14661" ht="28.5" customHeight="1" x14ac:dyDescent="0.15"/>
    <row r="14662" ht="28.5" customHeight="1" x14ac:dyDescent="0.15"/>
    <row r="14663" ht="28.5" customHeight="1" x14ac:dyDescent="0.15"/>
    <row r="14664" ht="28.5" customHeight="1" x14ac:dyDescent="0.15"/>
    <row r="14665" ht="28.5" customHeight="1" x14ac:dyDescent="0.15"/>
    <row r="14666" ht="28.5" customHeight="1" x14ac:dyDescent="0.15"/>
    <row r="14667" ht="28.5" customHeight="1" x14ac:dyDescent="0.15"/>
    <row r="14668" ht="28.5" customHeight="1" x14ac:dyDescent="0.15"/>
    <row r="14669" ht="28.5" customHeight="1" x14ac:dyDescent="0.15"/>
    <row r="14670" ht="28.5" customHeight="1" x14ac:dyDescent="0.15"/>
    <row r="14671" ht="28.5" customHeight="1" x14ac:dyDescent="0.15"/>
    <row r="14672" ht="28.5" customHeight="1" x14ac:dyDescent="0.15"/>
    <row r="14673" ht="28.5" customHeight="1" x14ac:dyDescent="0.15"/>
    <row r="14674" ht="28.5" customHeight="1" x14ac:dyDescent="0.15"/>
    <row r="14675" ht="28.5" customHeight="1" x14ac:dyDescent="0.15"/>
    <row r="14676" ht="28.5" customHeight="1" x14ac:dyDescent="0.15"/>
    <row r="14677" ht="28.5" customHeight="1" x14ac:dyDescent="0.15"/>
    <row r="14678" ht="28.5" customHeight="1" x14ac:dyDescent="0.15"/>
    <row r="14679" ht="28.5" customHeight="1" x14ac:dyDescent="0.15"/>
    <row r="14680" ht="28.5" customHeight="1" x14ac:dyDescent="0.15"/>
    <row r="14681" ht="28.5" customHeight="1" x14ac:dyDescent="0.15"/>
    <row r="14682" ht="28.5" customHeight="1" x14ac:dyDescent="0.15"/>
    <row r="14683" ht="28.5" customHeight="1" x14ac:dyDescent="0.15"/>
    <row r="14684" ht="28.5" customHeight="1" x14ac:dyDescent="0.15"/>
    <row r="14685" ht="28.5" customHeight="1" x14ac:dyDescent="0.15"/>
    <row r="14686" ht="28.5" customHeight="1" x14ac:dyDescent="0.15"/>
    <row r="14687" ht="28.5" customHeight="1" x14ac:dyDescent="0.15"/>
    <row r="14688" ht="28.5" customHeight="1" x14ac:dyDescent="0.15"/>
    <row r="14689" ht="28.5" customHeight="1" x14ac:dyDescent="0.15"/>
    <row r="14690" ht="28.5" customHeight="1" x14ac:dyDescent="0.15"/>
    <row r="14691" ht="28.5" customHeight="1" x14ac:dyDescent="0.15"/>
    <row r="14692" ht="28.5" customHeight="1" x14ac:dyDescent="0.15"/>
    <row r="14693" ht="28.5" customHeight="1" x14ac:dyDescent="0.15"/>
    <row r="14694" ht="28.5" customHeight="1" x14ac:dyDescent="0.15"/>
    <row r="14695" ht="28.5" customHeight="1" x14ac:dyDescent="0.15"/>
    <row r="14696" ht="28.5" customHeight="1" x14ac:dyDescent="0.15"/>
    <row r="14697" ht="28.5" customHeight="1" x14ac:dyDescent="0.15"/>
    <row r="14698" ht="28.5" customHeight="1" x14ac:dyDescent="0.15"/>
    <row r="14699" ht="28.5" customHeight="1" x14ac:dyDescent="0.15"/>
    <row r="14700" ht="28.5" customHeight="1" x14ac:dyDescent="0.15"/>
    <row r="14701" ht="28.5" customHeight="1" x14ac:dyDescent="0.15"/>
    <row r="14702" ht="28.5" customHeight="1" x14ac:dyDescent="0.15"/>
    <row r="14703" ht="28.5" customHeight="1" x14ac:dyDescent="0.15"/>
    <row r="14704" ht="28.5" customHeight="1" x14ac:dyDescent="0.15"/>
    <row r="14705" ht="28.5" customHeight="1" x14ac:dyDescent="0.15"/>
    <row r="14706" ht="28.5" customHeight="1" x14ac:dyDescent="0.15"/>
    <row r="14707" ht="28.5" customHeight="1" x14ac:dyDescent="0.15"/>
    <row r="14708" ht="28.5" customHeight="1" x14ac:dyDescent="0.15"/>
    <row r="14709" ht="28.5" customHeight="1" x14ac:dyDescent="0.15"/>
    <row r="14710" ht="28.5" customHeight="1" x14ac:dyDescent="0.15"/>
    <row r="14711" ht="28.5" customHeight="1" x14ac:dyDescent="0.15"/>
    <row r="14712" ht="28.5" customHeight="1" x14ac:dyDescent="0.15"/>
    <row r="14713" ht="28.5" customHeight="1" x14ac:dyDescent="0.15"/>
    <row r="14714" ht="28.5" customHeight="1" x14ac:dyDescent="0.15"/>
    <row r="14715" ht="28.5" customHeight="1" x14ac:dyDescent="0.15"/>
    <row r="14716" ht="28.5" customHeight="1" x14ac:dyDescent="0.15"/>
    <row r="14717" ht="28.5" customHeight="1" x14ac:dyDescent="0.15"/>
    <row r="14718" ht="28.5" customHeight="1" x14ac:dyDescent="0.15"/>
    <row r="14719" ht="28.5" customHeight="1" x14ac:dyDescent="0.15"/>
    <row r="14720" ht="28.5" customHeight="1" x14ac:dyDescent="0.15"/>
    <row r="14721" ht="28.5" customHeight="1" x14ac:dyDescent="0.15"/>
    <row r="14722" ht="28.5" customHeight="1" x14ac:dyDescent="0.15"/>
    <row r="14723" ht="28.5" customHeight="1" x14ac:dyDescent="0.15"/>
    <row r="14724" ht="28.5" customHeight="1" x14ac:dyDescent="0.15"/>
    <row r="14725" ht="28.5" customHeight="1" x14ac:dyDescent="0.15"/>
    <row r="14726" ht="28.5" customHeight="1" x14ac:dyDescent="0.15"/>
    <row r="14727" ht="28.5" customHeight="1" x14ac:dyDescent="0.15"/>
    <row r="14728" ht="28.5" customHeight="1" x14ac:dyDescent="0.15"/>
    <row r="14729" ht="28.5" customHeight="1" x14ac:dyDescent="0.15"/>
    <row r="14730" ht="28.5" customHeight="1" x14ac:dyDescent="0.15"/>
    <row r="14731" ht="28.5" customHeight="1" x14ac:dyDescent="0.15"/>
    <row r="14732" ht="28.5" customHeight="1" x14ac:dyDescent="0.15"/>
    <row r="14733" ht="28.5" customHeight="1" x14ac:dyDescent="0.15"/>
    <row r="14734" ht="28.5" customHeight="1" x14ac:dyDescent="0.15"/>
    <row r="14735" ht="28.5" customHeight="1" x14ac:dyDescent="0.15"/>
    <row r="14736" ht="28.5" customHeight="1" x14ac:dyDescent="0.15"/>
    <row r="14737" ht="28.5" customHeight="1" x14ac:dyDescent="0.15"/>
    <row r="14738" ht="28.5" customHeight="1" x14ac:dyDescent="0.15"/>
    <row r="14739" ht="28.5" customHeight="1" x14ac:dyDescent="0.15"/>
    <row r="14740" ht="28.5" customHeight="1" x14ac:dyDescent="0.15"/>
    <row r="14741" ht="28.5" customHeight="1" x14ac:dyDescent="0.15"/>
    <row r="14742" ht="28.5" customHeight="1" x14ac:dyDescent="0.15"/>
    <row r="14743" ht="28.5" customHeight="1" x14ac:dyDescent="0.15"/>
    <row r="14744" ht="28.5" customHeight="1" x14ac:dyDescent="0.15"/>
    <row r="14745" ht="28.5" customHeight="1" x14ac:dyDescent="0.15"/>
    <row r="14746" ht="28.5" customHeight="1" x14ac:dyDescent="0.15"/>
    <row r="14747" ht="28.5" customHeight="1" x14ac:dyDescent="0.15"/>
    <row r="14748" ht="28.5" customHeight="1" x14ac:dyDescent="0.15"/>
    <row r="14749" ht="28.5" customHeight="1" x14ac:dyDescent="0.15"/>
    <row r="14750" ht="28.5" customHeight="1" x14ac:dyDescent="0.15"/>
    <row r="14751" ht="28.5" customHeight="1" x14ac:dyDescent="0.15"/>
    <row r="14752" ht="28.5" customHeight="1" x14ac:dyDescent="0.15"/>
    <row r="14753" ht="28.5" customHeight="1" x14ac:dyDescent="0.15"/>
    <row r="14754" ht="28.5" customHeight="1" x14ac:dyDescent="0.15"/>
    <row r="14755" ht="28.5" customHeight="1" x14ac:dyDescent="0.15"/>
    <row r="14756" ht="28.5" customHeight="1" x14ac:dyDescent="0.15"/>
    <row r="14757" ht="28.5" customHeight="1" x14ac:dyDescent="0.15"/>
    <row r="14758" ht="28.5" customHeight="1" x14ac:dyDescent="0.15"/>
    <row r="14759" ht="28.5" customHeight="1" x14ac:dyDescent="0.15"/>
    <row r="14760" ht="28.5" customHeight="1" x14ac:dyDescent="0.15"/>
    <row r="14761" ht="28.5" customHeight="1" x14ac:dyDescent="0.15"/>
    <row r="14762" ht="28.5" customHeight="1" x14ac:dyDescent="0.15"/>
    <row r="14763" ht="28.5" customHeight="1" x14ac:dyDescent="0.15"/>
    <row r="14764" ht="28.5" customHeight="1" x14ac:dyDescent="0.15"/>
    <row r="14765" ht="28.5" customHeight="1" x14ac:dyDescent="0.15"/>
    <row r="14766" ht="28.5" customHeight="1" x14ac:dyDescent="0.15"/>
    <row r="14767" ht="28.5" customHeight="1" x14ac:dyDescent="0.15"/>
    <row r="14768" ht="28.5" customHeight="1" x14ac:dyDescent="0.15"/>
    <row r="14769" ht="28.5" customHeight="1" x14ac:dyDescent="0.15"/>
    <row r="14770" ht="28.5" customHeight="1" x14ac:dyDescent="0.15"/>
    <row r="14771" ht="28.5" customHeight="1" x14ac:dyDescent="0.15"/>
    <row r="14772" ht="28.5" customHeight="1" x14ac:dyDescent="0.15"/>
    <row r="14773" ht="28.5" customHeight="1" x14ac:dyDescent="0.15"/>
    <row r="14774" ht="28.5" customHeight="1" x14ac:dyDescent="0.15"/>
    <row r="14775" ht="28.5" customHeight="1" x14ac:dyDescent="0.15"/>
    <row r="14776" ht="28.5" customHeight="1" x14ac:dyDescent="0.15"/>
    <row r="14777" ht="28.5" customHeight="1" x14ac:dyDescent="0.15"/>
    <row r="14778" ht="28.5" customHeight="1" x14ac:dyDescent="0.15"/>
    <row r="14779" ht="28.5" customHeight="1" x14ac:dyDescent="0.15"/>
    <row r="14780" ht="28.5" customHeight="1" x14ac:dyDescent="0.15"/>
    <row r="14781" ht="28.5" customHeight="1" x14ac:dyDescent="0.15"/>
    <row r="14782" ht="28.5" customHeight="1" x14ac:dyDescent="0.15"/>
    <row r="14783" ht="28.5" customHeight="1" x14ac:dyDescent="0.15"/>
    <row r="14784" ht="28.5" customHeight="1" x14ac:dyDescent="0.15"/>
    <row r="14785" ht="28.5" customHeight="1" x14ac:dyDescent="0.15"/>
    <row r="14786" ht="28.5" customHeight="1" x14ac:dyDescent="0.15"/>
    <row r="14787" ht="28.5" customHeight="1" x14ac:dyDescent="0.15"/>
    <row r="14788" ht="28.5" customHeight="1" x14ac:dyDescent="0.15"/>
    <row r="14789" ht="28.5" customHeight="1" x14ac:dyDescent="0.15"/>
    <row r="14790" ht="28.5" customHeight="1" x14ac:dyDescent="0.15"/>
    <row r="14791" ht="28.5" customHeight="1" x14ac:dyDescent="0.15"/>
    <row r="14792" ht="28.5" customHeight="1" x14ac:dyDescent="0.15"/>
    <row r="14793" ht="28.5" customHeight="1" x14ac:dyDescent="0.15"/>
    <row r="14794" ht="28.5" customHeight="1" x14ac:dyDescent="0.15"/>
    <row r="14795" ht="28.5" customHeight="1" x14ac:dyDescent="0.15"/>
    <row r="14796" ht="28.5" customHeight="1" x14ac:dyDescent="0.15"/>
    <row r="14797" ht="28.5" customHeight="1" x14ac:dyDescent="0.15"/>
    <row r="14798" ht="28.5" customHeight="1" x14ac:dyDescent="0.15"/>
    <row r="14799" ht="28.5" customHeight="1" x14ac:dyDescent="0.15"/>
    <row r="14800" ht="28.5" customHeight="1" x14ac:dyDescent="0.15"/>
    <row r="14801" ht="28.5" customHeight="1" x14ac:dyDescent="0.15"/>
    <row r="14802" ht="28.5" customHeight="1" x14ac:dyDescent="0.15"/>
    <row r="14803" ht="28.5" customHeight="1" x14ac:dyDescent="0.15"/>
    <row r="14804" ht="28.5" customHeight="1" x14ac:dyDescent="0.15"/>
    <row r="14805" ht="28.5" customHeight="1" x14ac:dyDescent="0.15"/>
    <row r="14806" ht="28.5" customHeight="1" x14ac:dyDescent="0.15"/>
    <row r="14807" ht="28.5" customHeight="1" x14ac:dyDescent="0.15"/>
    <row r="14808" ht="28.5" customHeight="1" x14ac:dyDescent="0.15"/>
    <row r="14809" ht="28.5" customHeight="1" x14ac:dyDescent="0.15"/>
    <row r="14810" ht="28.5" customHeight="1" x14ac:dyDescent="0.15"/>
    <row r="14811" ht="28.5" customHeight="1" x14ac:dyDescent="0.15"/>
    <row r="14812" ht="28.5" customHeight="1" x14ac:dyDescent="0.15"/>
    <row r="14813" ht="28.5" customHeight="1" x14ac:dyDescent="0.15"/>
    <row r="14814" ht="28.5" customHeight="1" x14ac:dyDescent="0.15"/>
    <row r="14815" ht="28.5" customHeight="1" x14ac:dyDescent="0.15"/>
    <row r="14816" ht="28.5" customHeight="1" x14ac:dyDescent="0.15"/>
    <row r="14817" ht="28.5" customHeight="1" x14ac:dyDescent="0.15"/>
    <row r="14818" ht="28.5" customHeight="1" x14ac:dyDescent="0.15"/>
    <row r="14819" ht="28.5" customHeight="1" x14ac:dyDescent="0.15"/>
    <row r="14820" ht="28.5" customHeight="1" x14ac:dyDescent="0.15"/>
    <row r="14821" ht="28.5" customHeight="1" x14ac:dyDescent="0.15"/>
    <row r="14822" ht="28.5" customHeight="1" x14ac:dyDescent="0.15"/>
    <row r="14823" ht="28.5" customHeight="1" x14ac:dyDescent="0.15"/>
    <row r="14824" ht="28.5" customHeight="1" x14ac:dyDescent="0.15"/>
    <row r="14825" ht="28.5" customHeight="1" x14ac:dyDescent="0.15"/>
    <row r="14826" ht="28.5" customHeight="1" x14ac:dyDescent="0.15"/>
    <row r="14827" ht="28.5" customHeight="1" x14ac:dyDescent="0.15"/>
    <row r="14828" ht="28.5" customHeight="1" x14ac:dyDescent="0.15"/>
    <row r="14829" ht="28.5" customHeight="1" x14ac:dyDescent="0.15"/>
    <row r="14830" ht="28.5" customHeight="1" x14ac:dyDescent="0.15"/>
    <row r="14831" ht="28.5" customHeight="1" x14ac:dyDescent="0.15"/>
    <row r="14832" ht="28.5" customHeight="1" x14ac:dyDescent="0.15"/>
    <row r="14833" ht="28.5" customHeight="1" x14ac:dyDescent="0.15"/>
    <row r="14834" ht="28.5" customHeight="1" x14ac:dyDescent="0.15"/>
    <row r="14835" ht="28.5" customHeight="1" x14ac:dyDescent="0.15"/>
    <row r="14836" ht="28.5" customHeight="1" x14ac:dyDescent="0.15"/>
    <row r="14837" ht="28.5" customHeight="1" x14ac:dyDescent="0.15"/>
    <row r="14838" ht="28.5" customHeight="1" x14ac:dyDescent="0.15"/>
    <row r="14839" ht="28.5" customHeight="1" x14ac:dyDescent="0.15"/>
    <row r="14840" ht="28.5" customHeight="1" x14ac:dyDescent="0.15"/>
    <row r="14841" ht="28.5" customHeight="1" x14ac:dyDescent="0.15"/>
    <row r="14842" ht="28.5" customHeight="1" x14ac:dyDescent="0.15"/>
    <row r="14843" ht="28.5" customHeight="1" x14ac:dyDescent="0.15"/>
    <row r="14844" ht="28.5" customHeight="1" x14ac:dyDescent="0.15"/>
    <row r="14845" ht="28.5" customHeight="1" x14ac:dyDescent="0.15"/>
    <row r="14846" ht="28.5" customHeight="1" x14ac:dyDescent="0.15"/>
    <row r="14847" ht="28.5" customHeight="1" x14ac:dyDescent="0.15"/>
    <row r="14848" ht="28.5" customHeight="1" x14ac:dyDescent="0.15"/>
    <row r="14849" ht="28.5" customHeight="1" x14ac:dyDescent="0.15"/>
    <row r="14850" ht="28.5" customHeight="1" x14ac:dyDescent="0.15"/>
    <row r="14851" ht="28.5" customHeight="1" x14ac:dyDescent="0.15"/>
    <row r="14852" ht="28.5" customHeight="1" x14ac:dyDescent="0.15"/>
    <row r="14853" ht="28.5" customHeight="1" x14ac:dyDescent="0.15"/>
    <row r="14854" ht="28.5" customHeight="1" x14ac:dyDescent="0.15"/>
    <row r="14855" ht="28.5" customHeight="1" x14ac:dyDescent="0.15"/>
    <row r="14856" ht="28.5" customHeight="1" x14ac:dyDescent="0.15"/>
    <row r="14857" ht="28.5" customHeight="1" x14ac:dyDescent="0.15"/>
    <row r="14858" ht="28.5" customHeight="1" x14ac:dyDescent="0.15"/>
    <row r="14859" ht="28.5" customHeight="1" x14ac:dyDescent="0.15"/>
    <row r="14860" ht="28.5" customHeight="1" x14ac:dyDescent="0.15"/>
    <row r="14861" ht="28.5" customHeight="1" x14ac:dyDescent="0.15"/>
    <row r="14862" ht="28.5" customHeight="1" x14ac:dyDescent="0.15"/>
    <row r="14863" ht="28.5" customHeight="1" x14ac:dyDescent="0.15"/>
    <row r="14864" ht="28.5" customHeight="1" x14ac:dyDescent="0.15"/>
    <row r="14865" ht="28.5" customHeight="1" x14ac:dyDescent="0.15"/>
    <row r="14866" ht="28.5" customHeight="1" x14ac:dyDescent="0.15"/>
    <row r="14867" ht="28.5" customHeight="1" x14ac:dyDescent="0.15"/>
    <row r="14868" ht="28.5" customHeight="1" x14ac:dyDescent="0.15"/>
    <row r="14869" ht="28.5" customHeight="1" x14ac:dyDescent="0.15"/>
    <row r="14870" ht="28.5" customHeight="1" x14ac:dyDescent="0.15"/>
    <row r="14871" ht="28.5" customHeight="1" x14ac:dyDescent="0.15"/>
    <row r="14872" ht="28.5" customHeight="1" x14ac:dyDescent="0.15"/>
    <row r="14873" ht="28.5" customHeight="1" x14ac:dyDescent="0.15"/>
    <row r="14874" ht="28.5" customHeight="1" x14ac:dyDescent="0.15"/>
    <row r="14875" ht="28.5" customHeight="1" x14ac:dyDescent="0.15"/>
    <row r="14876" ht="28.5" customHeight="1" x14ac:dyDescent="0.15"/>
    <row r="14877" ht="28.5" customHeight="1" x14ac:dyDescent="0.15"/>
    <row r="14878" ht="28.5" customHeight="1" x14ac:dyDescent="0.15"/>
    <row r="14879" ht="28.5" customHeight="1" x14ac:dyDescent="0.15"/>
    <row r="14880" ht="28.5" customHeight="1" x14ac:dyDescent="0.15"/>
    <row r="14881" ht="28.5" customHeight="1" x14ac:dyDescent="0.15"/>
    <row r="14882" ht="28.5" customHeight="1" x14ac:dyDescent="0.15"/>
    <row r="14883" ht="28.5" customHeight="1" x14ac:dyDescent="0.15"/>
    <row r="14884" ht="28.5" customHeight="1" x14ac:dyDescent="0.15"/>
    <row r="14885" ht="28.5" customHeight="1" x14ac:dyDescent="0.15"/>
    <row r="14886" ht="28.5" customHeight="1" x14ac:dyDescent="0.15"/>
    <row r="14887" ht="28.5" customHeight="1" x14ac:dyDescent="0.15"/>
    <row r="14888" ht="28.5" customHeight="1" x14ac:dyDescent="0.15"/>
    <row r="14889" ht="28.5" customHeight="1" x14ac:dyDescent="0.15"/>
    <row r="14890" ht="28.5" customHeight="1" x14ac:dyDescent="0.15"/>
    <row r="14891" ht="28.5" customHeight="1" x14ac:dyDescent="0.15"/>
    <row r="14892" ht="28.5" customHeight="1" x14ac:dyDescent="0.15"/>
    <row r="14893" ht="28.5" customHeight="1" x14ac:dyDescent="0.15"/>
    <row r="14894" ht="28.5" customHeight="1" x14ac:dyDescent="0.15"/>
    <row r="14895" ht="28.5" customHeight="1" x14ac:dyDescent="0.15"/>
    <row r="14896" ht="28.5" customHeight="1" x14ac:dyDescent="0.15"/>
    <row r="14897" ht="28.5" customHeight="1" x14ac:dyDescent="0.15"/>
    <row r="14898" ht="28.5" customHeight="1" x14ac:dyDescent="0.15"/>
    <row r="14899" ht="28.5" customHeight="1" x14ac:dyDescent="0.15"/>
    <row r="14900" ht="28.5" customHeight="1" x14ac:dyDescent="0.15"/>
    <row r="14901" ht="28.5" customHeight="1" x14ac:dyDescent="0.15"/>
    <row r="14902" ht="28.5" customHeight="1" x14ac:dyDescent="0.15"/>
    <row r="14903" ht="28.5" customHeight="1" x14ac:dyDescent="0.15"/>
    <row r="14904" ht="28.5" customHeight="1" x14ac:dyDescent="0.15"/>
    <row r="14905" ht="28.5" customHeight="1" x14ac:dyDescent="0.15"/>
    <row r="14906" ht="28.5" customHeight="1" x14ac:dyDescent="0.15"/>
    <row r="14907" ht="28.5" customHeight="1" x14ac:dyDescent="0.15"/>
    <row r="14908" ht="28.5" customHeight="1" x14ac:dyDescent="0.15"/>
    <row r="14909" ht="28.5" customHeight="1" x14ac:dyDescent="0.15"/>
    <row r="14910" ht="28.5" customHeight="1" x14ac:dyDescent="0.15"/>
    <row r="14911" ht="28.5" customHeight="1" x14ac:dyDescent="0.15"/>
    <row r="14912" ht="28.5" customHeight="1" x14ac:dyDescent="0.15"/>
    <row r="14913" ht="28.5" customHeight="1" x14ac:dyDescent="0.15"/>
    <row r="14914" ht="28.5" customHeight="1" x14ac:dyDescent="0.15"/>
    <row r="14915" ht="28.5" customHeight="1" x14ac:dyDescent="0.15"/>
    <row r="14916" ht="28.5" customHeight="1" x14ac:dyDescent="0.15"/>
    <row r="14917" ht="28.5" customHeight="1" x14ac:dyDescent="0.15"/>
    <row r="14918" ht="28.5" customHeight="1" x14ac:dyDescent="0.15"/>
    <row r="14919" ht="28.5" customHeight="1" x14ac:dyDescent="0.15"/>
    <row r="14920" ht="28.5" customHeight="1" x14ac:dyDescent="0.15"/>
    <row r="14921" ht="28.5" customHeight="1" x14ac:dyDescent="0.15"/>
    <row r="14922" ht="28.5" customHeight="1" x14ac:dyDescent="0.15"/>
    <row r="14923" ht="28.5" customHeight="1" x14ac:dyDescent="0.15"/>
    <row r="14924" ht="28.5" customHeight="1" x14ac:dyDescent="0.15"/>
    <row r="14925" ht="28.5" customHeight="1" x14ac:dyDescent="0.15"/>
    <row r="14926" ht="28.5" customHeight="1" x14ac:dyDescent="0.15"/>
    <row r="14927" ht="28.5" customHeight="1" x14ac:dyDescent="0.15"/>
    <row r="14928" ht="28.5" customHeight="1" x14ac:dyDescent="0.15"/>
    <row r="14929" ht="28.5" customHeight="1" x14ac:dyDescent="0.15"/>
    <row r="14930" ht="28.5" customHeight="1" x14ac:dyDescent="0.15"/>
    <row r="14931" ht="28.5" customHeight="1" x14ac:dyDescent="0.15"/>
    <row r="14932" ht="28.5" customHeight="1" x14ac:dyDescent="0.15"/>
    <row r="14933" ht="28.5" customHeight="1" x14ac:dyDescent="0.15"/>
    <row r="14934" ht="28.5" customHeight="1" x14ac:dyDescent="0.15"/>
    <row r="14935" ht="28.5" customHeight="1" x14ac:dyDescent="0.15"/>
    <row r="14936" ht="28.5" customHeight="1" x14ac:dyDescent="0.15"/>
    <row r="14937" ht="28.5" customHeight="1" x14ac:dyDescent="0.15"/>
    <row r="14938" ht="28.5" customHeight="1" x14ac:dyDescent="0.15"/>
    <row r="14939" ht="28.5" customHeight="1" x14ac:dyDescent="0.15"/>
    <row r="14940" ht="28.5" customHeight="1" x14ac:dyDescent="0.15"/>
    <row r="14941" ht="28.5" customHeight="1" x14ac:dyDescent="0.15"/>
    <row r="14942" ht="28.5" customHeight="1" x14ac:dyDescent="0.15"/>
    <row r="14943" ht="28.5" customHeight="1" x14ac:dyDescent="0.15"/>
    <row r="14944" ht="28.5" customHeight="1" x14ac:dyDescent="0.15"/>
    <row r="14945" ht="28.5" customHeight="1" x14ac:dyDescent="0.15"/>
    <row r="14946" ht="28.5" customHeight="1" x14ac:dyDescent="0.15"/>
    <row r="14947" ht="28.5" customHeight="1" x14ac:dyDescent="0.15"/>
    <row r="14948" ht="28.5" customHeight="1" x14ac:dyDescent="0.15"/>
    <row r="14949" ht="28.5" customHeight="1" x14ac:dyDescent="0.15"/>
    <row r="14950" ht="28.5" customHeight="1" x14ac:dyDescent="0.15"/>
    <row r="14951" ht="28.5" customHeight="1" x14ac:dyDescent="0.15"/>
    <row r="14952" ht="28.5" customHeight="1" x14ac:dyDescent="0.15"/>
    <row r="14953" ht="28.5" customHeight="1" x14ac:dyDescent="0.15"/>
    <row r="14954" ht="28.5" customHeight="1" x14ac:dyDescent="0.15"/>
    <row r="14955" ht="28.5" customHeight="1" x14ac:dyDescent="0.15"/>
    <row r="14956" ht="28.5" customHeight="1" x14ac:dyDescent="0.15"/>
    <row r="14957" ht="28.5" customHeight="1" x14ac:dyDescent="0.15"/>
    <row r="14958" ht="28.5" customHeight="1" x14ac:dyDescent="0.15"/>
    <row r="14959" ht="28.5" customHeight="1" x14ac:dyDescent="0.15"/>
    <row r="14960" ht="28.5" customHeight="1" x14ac:dyDescent="0.15"/>
    <row r="14961" ht="28.5" customHeight="1" x14ac:dyDescent="0.15"/>
    <row r="14962" ht="28.5" customHeight="1" x14ac:dyDescent="0.15"/>
    <row r="14963" ht="28.5" customHeight="1" x14ac:dyDescent="0.15"/>
    <row r="14964" ht="28.5" customHeight="1" x14ac:dyDescent="0.15"/>
    <row r="14965" ht="28.5" customHeight="1" x14ac:dyDescent="0.15"/>
    <row r="14966" ht="28.5" customHeight="1" x14ac:dyDescent="0.15"/>
    <row r="14967" ht="28.5" customHeight="1" x14ac:dyDescent="0.15"/>
    <row r="14968" ht="28.5" customHeight="1" x14ac:dyDescent="0.15"/>
    <row r="14969" ht="28.5" customHeight="1" x14ac:dyDescent="0.15"/>
    <row r="14970" ht="28.5" customHeight="1" x14ac:dyDescent="0.15"/>
    <row r="14971" ht="28.5" customHeight="1" x14ac:dyDescent="0.15"/>
    <row r="14972" ht="28.5" customHeight="1" x14ac:dyDescent="0.15"/>
    <row r="14973" ht="28.5" customHeight="1" x14ac:dyDescent="0.15"/>
    <row r="14974" ht="28.5" customHeight="1" x14ac:dyDescent="0.15"/>
    <row r="14975" ht="28.5" customHeight="1" x14ac:dyDescent="0.15"/>
    <row r="14976" ht="28.5" customHeight="1" x14ac:dyDescent="0.15"/>
    <row r="14977" ht="28.5" customHeight="1" x14ac:dyDescent="0.15"/>
    <row r="14978" ht="28.5" customHeight="1" x14ac:dyDescent="0.15"/>
    <row r="14979" ht="28.5" customHeight="1" x14ac:dyDescent="0.15"/>
    <row r="14980" ht="28.5" customHeight="1" x14ac:dyDescent="0.15"/>
    <row r="14981" ht="28.5" customHeight="1" x14ac:dyDescent="0.15"/>
    <row r="14982" ht="28.5" customHeight="1" x14ac:dyDescent="0.15"/>
    <row r="14983" ht="28.5" customHeight="1" x14ac:dyDescent="0.15"/>
    <row r="14984" ht="28.5" customHeight="1" x14ac:dyDescent="0.15"/>
    <row r="14985" ht="28.5" customHeight="1" x14ac:dyDescent="0.15"/>
    <row r="14986" ht="28.5" customHeight="1" x14ac:dyDescent="0.15"/>
    <row r="14987" ht="28.5" customHeight="1" x14ac:dyDescent="0.15"/>
    <row r="14988" ht="28.5" customHeight="1" x14ac:dyDescent="0.15"/>
    <row r="14989" ht="28.5" customHeight="1" x14ac:dyDescent="0.15"/>
    <row r="14990" ht="28.5" customHeight="1" x14ac:dyDescent="0.15"/>
    <row r="14991" ht="28.5" customHeight="1" x14ac:dyDescent="0.15"/>
    <row r="14992" ht="28.5" customHeight="1" x14ac:dyDescent="0.15"/>
    <row r="14993" ht="28.5" customHeight="1" x14ac:dyDescent="0.15"/>
    <row r="14994" ht="28.5" customHeight="1" x14ac:dyDescent="0.15"/>
    <row r="14995" ht="28.5" customHeight="1" x14ac:dyDescent="0.15"/>
    <row r="14996" ht="28.5" customHeight="1" x14ac:dyDescent="0.15"/>
    <row r="14997" ht="28.5" customHeight="1" x14ac:dyDescent="0.15"/>
    <row r="14998" ht="28.5" customHeight="1" x14ac:dyDescent="0.15"/>
    <row r="14999" ht="28.5" customHeight="1" x14ac:dyDescent="0.15"/>
    <row r="15000" ht="28.5" customHeight="1" x14ac:dyDescent="0.15"/>
    <row r="15001" ht="28.5" customHeight="1" x14ac:dyDescent="0.15"/>
    <row r="15002" ht="28.5" customHeight="1" x14ac:dyDescent="0.15"/>
    <row r="15003" ht="28.5" customHeight="1" x14ac:dyDescent="0.15"/>
    <row r="15004" ht="28.5" customHeight="1" x14ac:dyDescent="0.15"/>
    <row r="15005" ht="28.5" customHeight="1" x14ac:dyDescent="0.15"/>
    <row r="15006" ht="28.5" customHeight="1" x14ac:dyDescent="0.15"/>
    <row r="15007" ht="28.5" customHeight="1" x14ac:dyDescent="0.15"/>
    <row r="15008" ht="28.5" customHeight="1" x14ac:dyDescent="0.15"/>
    <row r="15009" ht="28.5" customHeight="1" x14ac:dyDescent="0.15"/>
    <row r="15010" ht="28.5" customHeight="1" x14ac:dyDescent="0.15"/>
    <row r="15011" ht="28.5" customHeight="1" x14ac:dyDescent="0.15"/>
    <row r="15012" ht="28.5" customHeight="1" x14ac:dyDescent="0.15"/>
    <row r="15013" ht="28.5" customHeight="1" x14ac:dyDescent="0.15"/>
    <row r="15014" ht="28.5" customHeight="1" x14ac:dyDescent="0.15"/>
    <row r="15015" ht="28.5" customHeight="1" x14ac:dyDescent="0.15"/>
    <row r="15016" ht="28.5" customHeight="1" x14ac:dyDescent="0.15"/>
    <row r="15017" ht="28.5" customHeight="1" x14ac:dyDescent="0.15"/>
    <row r="15018" ht="28.5" customHeight="1" x14ac:dyDescent="0.15"/>
    <row r="15019" ht="28.5" customHeight="1" x14ac:dyDescent="0.15"/>
    <row r="15020" ht="28.5" customHeight="1" x14ac:dyDescent="0.15"/>
    <row r="15021" ht="28.5" customHeight="1" x14ac:dyDescent="0.15"/>
    <row r="15022" ht="28.5" customHeight="1" x14ac:dyDescent="0.15"/>
    <row r="15023" ht="28.5" customHeight="1" x14ac:dyDescent="0.15"/>
    <row r="15024" ht="28.5" customHeight="1" x14ac:dyDescent="0.15"/>
    <row r="15025" ht="28.5" customHeight="1" x14ac:dyDescent="0.15"/>
    <row r="15026" ht="28.5" customHeight="1" x14ac:dyDescent="0.15"/>
    <row r="15027" ht="28.5" customHeight="1" x14ac:dyDescent="0.15"/>
    <row r="15028" ht="28.5" customHeight="1" x14ac:dyDescent="0.15"/>
    <row r="15029" ht="28.5" customHeight="1" x14ac:dyDescent="0.15"/>
    <row r="15030" ht="28.5" customHeight="1" x14ac:dyDescent="0.15"/>
    <row r="15031" ht="28.5" customHeight="1" x14ac:dyDescent="0.15"/>
    <row r="15032" ht="28.5" customHeight="1" x14ac:dyDescent="0.15"/>
    <row r="15033" ht="28.5" customHeight="1" x14ac:dyDescent="0.15"/>
    <row r="15034" ht="28.5" customHeight="1" x14ac:dyDescent="0.15"/>
    <row r="15035" ht="28.5" customHeight="1" x14ac:dyDescent="0.15"/>
    <row r="15036" ht="28.5" customHeight="1" x14ac:dyDescent="0.15"/>
    <row r="15037" ht="28.5" customHeight="1" x14ac:dyDescent="0.15"/>
    <row r="15038" ht="28.5" customHeight="1" x14ac:dyDescent="0.15"/>
    <row r="15039" ht="28.5" customHeight="1" x14ac:dyDescent="0.15"/>
    <row r="15040" ht="28.5" customHeight="1" x14ac:dyDescent="0.15"/>
    <row r="15041" ht="28.5" customHeight="1" x14ac:dyDescent="0.15"/>
    <row r="15042" ht="28.5" customHeight="1" x14ac:dyDescent="0.15"/>
    <row r="15043" ht="28.5" customHeight="1" x14ac:dyDescent="0.15"/>
    <row r="15044" ht="28.5" customHeight="1" x14ac:dyDescent="0.15"/>
    <row r="15045" ht="28.5" customHeight="1" x14ac:dyDescent="0.15"/>
    <row r="15046" ht="28.5" customHeight="1" x14ac:dyDescent="0.15"/>
    <row r="15047" ht="28.5" customHeight="1" x14ac:dyDescent="0.15"/>
    <row r="15048" ht="28.5" customHeight="1" x14ac:dyDescent="0.15"/>
    <row r="15049" ht="28.5" customHeight="1" x14ac:dyDescent="0.15"/>
    <row r="15050" ht="28.5" customHeight="1" x14ac:dyDescent="0.15"/>
    <row r="15051" ht="28.5" customHeight="1" x14ac:dyDescent="0.15"/>
    <row r="15052" ht="28.5" customHeight="1" x14ac:dyDescent="0.15"/>
    <row r="15053" ht="28.5" customHeight="1" x14ac:dyDescent="0.15"/>
    <row r="15054" ht="28.5" customHeight="1" x14ac:dyDescent="0.15"/>
    <row r="15055" ht="28.5" customHeight="1" x14ac:dyDescent="0.15"/>
    <row r="15056" ht="28.5" customHeight="1" x14ac:dyDescent="0.15"/>
    <row r="15057" ht="28.5" customHeight="1" x14ac:dyDescent="0.15"/>
    <row r="15058" ht="28.5" customHeight="1" x14ac:dyDescent="0.15"/>
    <row r="15059" ht="28.5" customHeight="1" x14ac:dyDescent="0.15"/>
    <row r="15060" ht="28.5" customHeight="1" x14ac:dyDescent="0.15"/>
    <row r="15061" ht="28.5" customHeight="1" x14ac:dyDescent="0.15"/>
    <row r="15062" ht="28.5" customHeight="1" x14ac:dyDescent="0.15"/>
    <row r="15063" ht="28.5" customHeight="1" x14ac:dyDescent="0.15"/>
    <row r="15064" ht="28.5" customHeight="1" x14ac:dyDescent="0.15"/>
    <row r="15065" ht="28.5" customHeight="1" x14ac:dyDescent="0.15"/>
    <row r="15066" ht="28.5" customHeight="1" x14ac:dyDescent="0.15"/>
    <row r="15067" ht="28.5" customHeight="1" x14ac:dyDescent="0.15"/>
    <row r="15068" ht="28.5" customHeight="1" x14ac:dyDescent="0.15"/>
    <row r="15069" ht="28.5" customHeight="1" x14ac:dyDescent="0.15"/>
    <row r="15070" ht="28.5" customHeight="1" x14ac:dyDescent="0.15"/>
    <row r="15071" ht="28.5" customHeight="1" x14ac:dyDescent="0.15"/>
    <row r="15072" ht="28.5" customHeight="1" x14ac:dyDescent="0.15"/>
    <row r="15073" ht="28.5" customHeight="1" x14ac:dyDescent="0.15"/>
    <row r="15074" ht="28.5" customHeight="1" x14ac:dyDescent="0.15"/>
    <row r="15075" ht="28.5" customHeight="1" x14ac:dyDescent="0.15"/>
    <row r="15076" ht="28.5" customHeight="1" x14ac:dyDescent="0.15"/>
    <row r="15077" ht="28.5" customHeight="1" x14ac:dyDescent="0.15"/>
    <row r="15078" ht="28.5" customHeight="1" x14ac:dyDescent="0.15"/>
    <row r="15079" ht="28.5" customHeight="1" x14ac:dyDescent="0.15"/>
    <row r="15080" ht="28.5" customHeight="1" x14ac:dyDescent="0.15"/>
    <row r="15081" ht="28.5" customHeight="1" x14ac:dyDescent="0.15"/>
    <row r="15082" ht="28.5" customHeight="1" x14ac:dyDescent="0.15"/>
    <row r="15083" ht="28.5" customHeight="1" x14ac:dyDescent="0.15"/>
    <row r="15084" ht="28.5" customHeight="1" x14ac:dyDescent="0.15"/>
    <row r="15085" ht="28.5" customHeight="1" x14ac:dyDescent="0.15"/>
    <row r="15086" ht="28.5" customHeight="1" x14ac:dyDescent="0.15"/>
    <row r="15087" ht="28.5" customHeight="1" x14ac:dyDescent="0.15"/>
    <row r="15088" ht="28.5" customHeight="1" x14ac:dyDescent="0.15"/>
    <row r="15089" ht="28.5" customHeight="1" x14ac:dyDescent="0.15"/>
    <row r="15090" ht="28.5" customHeight="1" x14ac:dyDescent="0.15"/>
    <row r="15091" ht="28.5" customHeight="1" x14ac:dyDescent="0.15"/>
    <row r="15092" ht="28.5" customHeight="1" x14ac:dyDescent="0.15"/>
    <row r="15093" ht="28.5" customHeight="1" x14ac:dyDescent="0.15"/>
    <row r="15094" ht="28.5" customHeight="1" x14ac:dyDescent="0.15"/>
    <row r="15095" ht="28.5" customHeight="1" x14ac:dyDescent="0.15"/>
    <row r="15096" ht="28.5" customHeight="1" x14ac:dyDescent="0.15"/>
    <row r="15097" ht="28.5" customHeight="1" x14ac:dyDescent="0.15"/>
    <row r="15098" ht="28.5" customHeight="1" x14ac:dyDescent="0.15"/>
    <row r="15099" ht="28.5" customHeight="1" x14ac:dyDescent="0.15"/>
    <row r="15100" ht="28.5" customHeight="1" x14ac:dyDescent="0.15"/>
    <row r="15101" ht="28.5" customHeight="1" x14ac:dyDescent="0.15"/>
    <row r="15102" ht="28.5" customHeight="1" x14ac:dyDescent="0.15"/>
    <row r="15103" ht="28.5" customHeight="1" x14ac:dyDescent="0.15"/>
    <row r="15104" ht="28.5" customHeight="1" x14ac:dyDescent="0.15"/>
    <row r="15105" ht="28.5" customHeight="1" x14ac:dyDescent="0.15"/>
    <row r="15106" ht="28.5" customHeight="1" x14ac:dyDescent="0.15"/>
    <row r="15107" ht="28.5" customHeight="1" x14ac:dyDescent="0.15"/>
    <row r="15108" ht="28.5" customHeight="1" x14ac:dyDescent="0.15"/>
    <row r="15109" ht="28.5" customHeight="1" x14ac:dyDescent="0.15"/>
    <row r="15110" ht="28.5" customHeight="1" x14ac:dyDescent="0.15"/>
    <row r="15111" ht="28.5" customHeight="1" x14ac:dyDescent="0.15"/>
    <row r="15112" ht="28.5" customHeight="1" x14ac:dyDescent="0.15"/>
    <row r="15113" ht="28.5" customHeight="1" x14ac:dyDescent="0.15"/>
    <row r="15114" ht="28.5" customHeight="1" x14ac:dyDescent="0.15"/>
    <row r="15115" ht="28.5" customHeight="1" x14ac:dyDescent="0.15"/>
    <row r="15116" ht="28.5" customHeight="1" x14ac:dyDescent="0.15"/>
    <row r="15117" ht="28.5" customHeight="1" x14ac:dyDescent="0.15"/>
    <row r="15118" ht="28.5" customHeight="1" x14ac:dyDescent="0.15"/>
    <row r="15119" ht="28.5" customHeight="1" x14ac:dyDescent="0.15"/>
    <row r="15120" ht="28.5" customHeight="1" x14ac:dyDescent="0.15"/>
    <row r="15121" ht="28.5" customHeight="1" x14ac:dyDescent="0.15"/>
    <row r="15122" ht="28.5" customHeight="1" x14ac:dyDescent="0.15"/>
    <row r="15123" ht="28.5" customHeight="1" x14ac:dyDescent="0.15"/>
    <row r="15124" ht="28.5" customHeight="1" x14ac:dyDescent="0.15"/>
    <row r="15125" ht="28.5" customHeight="1" x14ac:dyDescent="0.15"/>
    <row r="15126" ht="28.5" customHeight="1" x14ac:dyDescent="0.15"/>
    <row r="15127" ht="28.5" customHeight="1" x14ac:dyDescent="0.15"/>
    <row r="15128" ht="28.5" customHeight="1" x14ac:dyDescent="0.15"/>
    <row r="15129" ht="28.5" customHeight="1" x14ac:dyDescent="0.15"/>
    <row r="15130" ht="28.5" customHeight="1" x14ac:dyDescent="0.15"/>
    <row r="15131" ht="28.5" customHeight="1" x14ac:dyDescent="0.15"/>
    <row r="15132" ht="28.5" customHeight="1" x14ac:dyDescent="0.15"/>
    <row r="15133" ht="28.5" customHeight="1" x14ac:dyDescent="0.15"/>
    <row r="15134" ht="28.5" customHeight="1" x14ac:dyDescent="0.15"/>
    <row r="15135" ht="28.5" customHeight="1" x14ac:dyDescent="0.15"/>
    <row r="15136" ht="28.5" customHeight="1" x14ac:dyDescent="0.15"/>
    <row r="15137" ht="28.5" customHeight="1" x14ac:dyDescent="0.15"/>
    <row r="15138" ht="28.5" customHeight="1" x14ac:dyDescent="0.15"/>
    <row r="15139" ht="28.5" customHeight="1" x14ac:dyDescent="0.15"/>
    <row r="15140" ht="28.5" customHeight="1" x14ac:dyDescent="0.15"/>
    <row r="15141" ht="28.5" customHeight="1" x14ac:dyDescent="0.15"/>
    <row r="15142" ht="28.5" customHeight="1" x14ac:dyDescent="0.15"/>
    <row r="15143" ht="28.5" customHeight="1" x14ac:dyDescent="0.15"/>
    <row r="15144" ht="28.5" customHeight="1" x14ac:dyDescent="0.15"/>
    <row r="15145" ht="28.5" customHeight="1" x14ac:dyDescent="0.15"/>
    <row r="15146" ht="28.5" customHeight="1" x14ac:dyDescent="0.15"/>
    <row r="15147" ht="28.5" customHeight="1" x14ac:dyDescent="0.15"/>
    <row r="15148" ht="28.5" customHeight="1" x14ac:dyDescent="0.15"/>
    <row r="15149" ht="28.5" customHeight="1" x14ac:dyDescent="0.15"/>
    <row r="15150" ht="28.5" customHeight="1" x14ac:dyDescent="0.15"/>
    <row r="15151" ht="28.5" customHeight="1" x14ac:dyDescent="0.15"/>
    <row r="15152" ht="28.5" customHeight="1" x14ac:dyDescent="0.15"/>
    <row r="15153" ht="28.5" customHeight="1" x14ac:dyDescent="0.15"/>
    <row r="15154" ht="28.5" customHeight="1" x14ac:dyDescent="0.15"/>
    <row r="15155" ht="28.5" customHeight="1" x14ac:dyDescent="0.15"/>
    <row r="15156" ht="28.5" customHeight="1" x14ac:dyDescent="0.15"/>
    <row r="15157" ht="28.5" customHeight="1" x14ac:dyDescent="0.15"/>
    <row r="15158" ht="28.5" customHeight="1" x14ac:dyDescent="0.15"/>
    <row r="15159" ht="28.5" customHeight="1" x14ac:dyDescent="0.15"/>
    <row r="15160" ht="28.5" customHeight="1" x14ac:dyDescent="0.15"/>
    <row r="15161" ht="28.5" customHeight="1" x14ac:dyDescent="0.15"/>
    <row r="15162" ht="28.5" customHeight="1" x14ac:dyDescent="0.15"/>
    <row r="15163" ht="28.5" customHeight="1" x14ac:dyDescent="0.15"/>
    <row r="15164" ht="28.5" customHeight="1" x14ac:dyDescent="0.15"/>
    <row r="15165" ht="28.5" customHeight="1" x14ac:dyDescent="0.15"/>
    <row r="15166" ht="28.5" customHeight="1" x14ac:dyDescent="0.15"/>
    <row r="15167" ht="28.5" customHeight="1" x14ac:dyDescent="0.15"/>
    <row r="15168" ht="28.5" customHeight="1" x14ac:dyDescent="0.15"/>
    <row r="15169" ht="28.5" customHeight="1" x14ac:dyDescent="0.15"/>
    <row r="15170" ht="28.5" customHeight="1" x14ac:dyDescent="0.15"/>
    <row r="15171" ht="28.5" customHeight="1" x14ac:dyDescent="0.15"/>
    <row r="15172" ht="28.5" customHeight="1" x14ac:dyDescent="0.15"/>
    <row r="15173" ht="28.5" customHeight="1" x14ac:dyDescent="0.15"/>
    <row r="15174" ht="28.5" customHeight="1" x14ac:dyDescent="0.15"/>
    <row r="15175" ht="28.5" customHeight="1" x14ac:dyDescent="0.15"/>
    <row r="15176" ht="28.5" customHeight="1" x14ac:dyDescent="0.15"/>
    <row r="15177" ht="28.5" customHeight="1" x14ac:dyDescent="0.15"/>
    <row r="15178" ht="28.5" customHeight="1" x14ac:dyDescent="0.15"/>
    <row r="15179" ht="28.5" customHeight="1" x14ac:dyDescent="0.15"/>
    <row r="15180" ht="28.5" customHeight="1" x14ac:dyDescent="0.15"/>
    <row r="15181" ht="28.5" customHeight="1" x14ac:dyDescent="0.15"/>
    <row r="15182" ht="28.5" customHeight="1" x14ac:dyDescent="0.15"/>
    <row r="15183" ht="28.5" customHeight="1" x14ac:dyDescent="0.15"/>
    <row r="15184" ht="28.5" customHeight="1" x14ac:dyDescent="0.15"/>
    <row r="15185" ht="28.5" customHeight="1" x14ac:dyDescent="0.15"/>
    <row r="15186" ht="28.5" customHeight="1" x14ac:dyDescent="0.15"/>
    <row r="15187" ht="28.5" customHeight="1" x14ac:dyDescent="0.15"/>
    <row r="15188" ht="28.5" customHeight="1" x14ac:dyDescent="0.15"/>
    <row r="15189" ht="28.5" customHeight="1" x14ac:dyDescent="0.15"/>
    <row r="15190" ht="28.5" customHeight="1" x14ac:dyDescent="0.15"/>
    <row r="15191" ht="28.5" customHeight="1" x14ac:dyDescent="0.15"/>
    <row r="15192" ht="28.5" customHeight="1" x14ac:dyDescent="0.15"/>
    <row r="15193" ht="28.5" customHeight="1" x14ac:dyDescent="0.15"/>
    <row r="15194" ht="28.5" customHeight="1" x14ac:dyDescent="0.15"/>
    <row r="15195" ht="28.5" customHeight="1" x14ac:dyDescent="0.15"/>
    <row r="15196" ht="28.5" customHeight="1" x14ac:dyDescent="0.15"/>
    <row r="15197" ht="28.5" customHeight="1" x14ac:dyDescent="0.15"/>
    <row r="15198" ht="28.5" customHeight="1" x14ac:dyDescent="0.15"/>
    <row r="15199" ht="28.5" customHeight="1" x14ac:dyDescent="0.15"/>
    <row r="15200" ht="28.5" customHeight="1" x14ac:dyDescent="0.15"/>
    <row r="15201" ht="28.5" customHeight="1" x14ac:dyDescent="0.15"/>
    <row r="15202" ht="28.5" customHeight="1" x14ac:dyDescent="0.15"/>
    <row r="15203" ht="28.5" customHeight="1" x14ac:dyDescent="0.15"/>
    <row r="15204" ht="28.5" customHeight="1" x14ac:dyDescent="0.15"/>
    <row r="15205" ht="28.5" customHeight="1" x14ac:dyDescent="0.15"/>
    <row r="15206" ht="28.5" customHeight="1" x14ac:dyDescent="0.15"/>
    <row r="15207" ht="28.5" customHeight="1" x14ac:dyDescent="0.15"/>
    <row r="15208" ht="28.5" customHeight="1" x14ac:dyDescent="0.15"/>
    <row r="15209" ht="28.5" customHeight="1" x14ac:dyDescent="0.15"/>
    <row r="15210" ht="28.5" customHeight="1" x14ac:dyDescent="0.15"/>
    <row r="15211" ht="28.5" customHeight="1" x14ac:dyDescent="0.15"/>
    <row r="15212" ht="28.5" customHeight="1" x14ac:dyDescent="0.15"/>
    <row r="15213" ht="28.5" customHeight="1" x14ac:dyDescent="0.15"/>
    <row r="15214" ht="28.5" customHeight="1" x14ac:dyDescent="0.15"/>
    <row r="15215" ht="28.5" customHeight="1" x14ac:dyDescent="0.15"/>
    <row r="15216" ht="28.5" customHeight="1" x14ac:dyDescent="0.15"/>
    <row r="15217" ht="28.5" customHeight="1" x14ac:dyDescent="0.15"/>
    <row r="15218" ht="28.5" customHeight="1" x14ac:dyDescent="0.15"/>
    <row r="15219" ht="28.5" customHeight="1" x14ac:dyDescent="0.15"/>
    <row r="15220" ht="28.5" customHeight="1" x14ac:dyDescent="0.15"/>
    <row r="15221" ht="28.5" customHeight="1" x14ac:dyDescent="0.15"/>
    <row r="15222" ht="28.5" customHeight="1" x14ac:dyDescent="0.15"/>
    <row r="15223" ht="28.5" customHeight="1" x14ac:dyDescent="0.15"/>
    <row r="15224" ht="28.5" customHeight="1" x14ac:dyDescent="0.15"/>
    <row r="15225" ht="28.5" customHeight="1" x14ac:dyDescent="0.15"/>
    <row r="15226" ht="28.5" customHeight="1" x14ac:dyDescent="0.15"/>
    <row r="15227" ht="28.5" customHeight="1" x14ac:dyDescent="0.15"/>
    <row r="15228" ht="28.5" customHeight="1" x14ac:dyDescent="0.15"/>
    <row r="15229" ht="28.5" customHeight="1" x14ac:dyDescent="0.15"/>
    <row r="15230" ht="28.5" customHeight="1" x14ac:dyDescent="0.15"/>
    <row r="15231" ht="28.5" customHeight="1" x14ac:dyDescent="0.15"/>
    <row r="15232" ht="28.5" customHeight="1" x14ac:dyDescent="0.15"/>
    <row r="15233" ht="28.5" customHeight="1" x14ac:dyDescent="0.15"/>
    <row r="15234" ht="28.5" customHeight="1" x14ac:dyDescent="0.15"/>
    <row r="15235" ht="28.5" customHeight="1" x14ac:dyDescent="0.15"/>
    <row r="15236" ht="28.5" customHeight="1" x14ac:dyDescent="0.15"/>
    <row r="15237" ht="28.5" customHeight="1" x14ac:dyDescent="0.15"/>
    <row r="15238" ht="28.5" customHeight="1" x14ac:dyDescent="0.15"/>
    <row r="15239" ht="28.5" customHeight="1" x14ac:dyDescent="0.15"/>
    <row r="15240" ht="28.5" customHeight="1" x14ac:dyDescent="0.15"/>
    <row r="15241" ht="28.5" customHeight="1" x14ac:dyDescent="0.15"/>
    <row r="15242" ht="28.5" customHeight="1" x14ac:dyDescent="0.15"/>
    <row r="15243" ht="28.5" customHeight="1" x14ac:dyDescent="0.15"/>
    <row r="15244" ht="28.5" customHeight="1" x14ac:dyDescent="0.15"/>
    <row r="15245" ht="28.5" customHeight="1" x14ac:dyDescent="0.15"/>
    <row r="15246" ht="28.5" customHeight="1" x14ac:dyDescent="0.15"/>
    <row r="15247" ht="28.5" customHeight="1" x14ac:dyDescent="0.15"/>
    <row r="15248" ht="28.5" customHeight="1" x14ac:dyDescent="0.15"/>
    <row r="15249" ht="28.5" customHeight="1" x14ac:dyDescent="0.15"/>
    <row r="15250" ht="28.5" customHeight="1" x14ac:dyDescent="0.15"/>
    <row r="15251" ht="28.5" customHeight="1" x14ac:dyDescent="0.15"/>
    <row r="15252" ht="28.5" customHeight="1" x14ac:dyDescent="0.15"/>
    <row r="15253" ht="28.5" customHeight="1" x14ac:dyDescent="0.15"/>
    <row r="15254" ht="28.5" customHeight="1" x14ac:dyDescent="0.15"/>
    <row r="15255" ht="28.5" customHeight="1" x14ac:dyDescent="0.15"/>
    <row r="15256" ht="28.5" customHeight="1" x14ac:dyDescent="0.15"/>
    <row r="15257" ht="28.5" customHeight="1" x14ac:dyDescent="0.15"/>
    <row r="15258" ht="28.5" customHeight="1" x14ac:dyDescent="0.15"/>
    <row r="15259" ht="28.5" customHeight="1" x14ac:dyDescent="0.15"/>
    <row r="15260" ht="28.5" customHeight="1" x14ac:dyDescent="0.15"/>
    <row r="15261" ht="28.5" customHeight="1" x14ac:dyDescent="0.15"/>
    <row r="15262" ht="28.5" customHeight="1" x14ac:dyDescent="0.15"/>
    <row r="15263" ht="28.5" customHeight="1" x14ac:dyDescent="0.15"/>
    <row r="15264" ht="28.5" customHeight="1" x14ac:dyDescent="0.15"/>
    <row r="15265" ht="28.5" customHeight="1" x14ac:dyDescent="0.15"/>
    <row r="15266" ht="28.5" customHeight="1" x14ac:dyDescent="0.15"/>
    <row r="15267" ht="28.5" customHeight="1" x14ac:dyDescent="0.15"/>
    <row r="15268" ht="28.5" customHeight="1" x14ac:dyDescent="0.15"/>
    <row r="15269" ht="28.5" customHeight="1" x14ac:dyDescent="0.15"/>
    <row r="15270" ht="28.5" customHeight="1" x14ac:dyDescent="0.15"/>
    <row r="15271" ht="28.5" customHeight="1" x14ac:dyDescent="0.15"/>
    <row r="15272" ht="28.5" customHeight="1" x14ac:dyDescent="0.15"/>
    <row r="15273" ht="28.5" customHeight="1" x14ac:dyDescent="0.15"/>
    <row r="15274" ht="28.5" customHeight="1" x14ac:dyDescent="0.15"/>
    <row r="15275" ht="28.5" customHeight="1" x14ac:dyDescent="0.15"/>
    <row r="15276" ht="28.5" customHeight="1" x14ac:dyDescent="0.15"/>
    <row r="15277" ht="28.5" customHeight="1" x14ac:dyDescent="0.15"/>
    <row r="15278" ht="28.5" customHeight="1" x14ac:dyDescent="0.15"/>
    <row r="15279" ht="28.5" customHeight="1" x14ac:dyDescent="0.15"/>
    <row r="15280" ht="28.5" customHeight="1" x14ac:dyDescent="0.15"/>
    <row r="15281" ht="28.5" customHeight="1" x14ac:dyDescent="0.15"/>
    <row r="15282" ht="28.5" customHeight="1" x14ac:dyDescent="0.15"/>
    <row r="15283" ht="28.5" customHeight="1" x14ac:dyDescent="0.15"/>
    <row r="15284" ht="28.5" customHeight="1" x14ac:dyDescent="0.15"/>
    <row r="15285" ht="28.5" customHeight="1" x14ac:dyDescent="0.15"/>
    <row r="15286" ht="28.5" customHeight="1" x14ac:dyDescent="0.15"/>
    <row r="15287" ht="28.5" customHeight="1" x14ac:dyDescent="0.15"/>
    <row r="15288" ht="28.5" customHeight="1" x14ac:dyDescent="0.15"/>
    <row r="15289" ht="28.5" customHeight="1" x14ac:dyDescent="0.15"/>
    <row r="15290" ht="28.5" customHeight="1" x14ac:dyDescent="0.15"/>
    <row r="15291" ht="28.5" customHeight="1" x14ac:dyDescent="0.15"/>
    <row r="15292" ht="28.5" customHeight="1" x14ac:dyDescent="0.15"/>
    <row r="15293" ht="28.5" customHeight="1" x14ac:dyDescent="0.15"/>
    <row r="15294" ht="28.5" customHeight="1" x14ac:dyDescent="0.15"/>
    <row r="15295" ht="28.5" customHeight="1" x14ac:dyDescent="0.15"/>
    <row r="15296" ht="28.5" customHeight="1" x14ac:dyDescent="0.15"/>
    <row r="15297" ht="28.5" customHeight="1" x14ac:dyDescent="0.15"/>
    <row r="15298" ht="28.5" customHeight="1" x14ac:dyDescent="0.15"/>
    <row r="15299" ht="28.5" customHeight="1" x14ac:dyDescent="0.15"/>
    <row r="15300" ht="28.5" customHeight="1" x14ac:dyDescent="0.15"/>
    <row r="15301" ht="28.5" customHeight="1" x14ac:dyDescent="0.15"/>
    <row r="15302" ht="28.5" customHeight="1" x14ac:dyDescent="0.15"/>
    <row r="15303" ht="28.5" customHeight="1" x14ac:dyDescent="0.15"/>
    <row r="15304" ht="28.5" customHeight="1" x14ac:dyDescent="0.15"/>
    <row r="15305" ht="28.5" customHeight="1" x14ac:dyDescent="0.15"/>
    <row r="15306" ht="28.5" customHeight="1" x14ac:dyDescent="0.15"/>
    <row r="15307" ht="28.5" customHeight="1" x14ac:dyDescent="0.15"/>
    <row r="15308" ht="28.5" customHeight="1" x14ac:dyDescent="0.15"/>
    <row r="15309" ht="28.5" customHeight="1" x14ac:dyDescent="0.15"/>
    <row r="15310" ht="28.5" customHeight="1" x14ac:dyDescent="0.15"/>
    <row r="15311" ht="28.5" customHeight="1" x14ac:dyDescent="0.15"/>
    <row r="15312" ht="28.5" customHeight="1" x14ac:dyDescent="0.15"/>
    <row r="15313" ht="28.5" customHeight="1" x14ac:dyDescent="0.15"/>
    <row r="15314" ht="28.5" customHeight="1" x14ac:dyDescent="0.15"/>
    <row r="15315" ht="28.5" customHeight="1" x14ac:dyDescent="0.15"/>
    <row r="15316" ht="28.5" customHeight="1" x14ac:dyDescent="0.15"/>
    <row r="15317" ht="28.5" customHeight="1" x14ac:dyDescent="0.15"/>
    <row r="15318" ht="28.5" customHeight="1" x14ac:dyDescent="0.15"/>
    <row r="15319" ht="28.5" customHeight="1" x14ac:dyDescent="0.15"/>
    <row r="15320" ht="28.5" customHeight="1" x14ac:dyDescent="0.15"/>
    <row r="15321" ht="28.5" customHeight="1" x14ac:dyDescent="0.15"/>
    <row r="15322" ht="28.5" customHeight="1" x14ac:dyDescent="0.15"/>
    <row r="15323" ht="28.5" customHeight="1" x14ac:dyDescent="0.15"/>
    <row r="15324" ht="28.5" customHeight="1" x14ac:dyDescent="0.15"/>
    <row r="15325" ht="28.5" customHeight="1" x14ac:dyDescent="0.15"/>
    <row r="15326" ht="28.5" customHeight="1" x14ac:dyDescent="0.15"/>
    <row r="15327" ht="28.5" customHeight="1" x14ac:dyDescent="0.15"/>
    <row r="15328" ht="28.5" customHeight="1" x14ac:dyDescent="0.15"/>
    <row r="15329" ht="28.5" customHeight="1" x14ac:dyDescent="0.15"/>
    <row r="15330" ht="28.5" customHeight="1" x14ac:dyDescent="0.15"/>
    <row r="15331" ht="28.5" customHeight="1" x14ac:dyDescent="0.15"/>
    <row r="15332" ht="28.5" customHeight="1" x14ac:dyDescent="0.15"/>
    <row r="15333" ht="28.5" customHeight="1" x14ac:dyDescent="0.15"/>
    <row r="15334" ht="28.5" customHeight="1" x14ac:dyDescent="0.15"/>
    <row r="15335" ht="28.5" customHeight="1" x14ac:dyDescent="0.15"/>
    <row r="15336" ht="28.5" customHeight="1" x14ac:dyDescent="0.15"/>
    <row r="15337" ht="28.5" customHeight="1" x14ac:dyDescent="0.15"/>
    <row r="15338" ht="28.5" customHeight="1" x14ac:dyDescent="0.15"/>
    <row r="15339" ht="28.5" customHeight="1" x14ac:dyDescent="0.15"/>
    <row r="15340" ht="28.5" customHeight="1" x14ac:dyDescent="0.15"/>
    <row r="15341" ht="28.5" customHeight="1" x14ac:dyDescent="0.15"/>
    <row r="15342" ht="28.5" customHeight="1" x14ac:dyDescent="0.15"/>
    <row r="15343" ht="28.5" customHeight="1" x14ac:dyDescent="0.15"/>
    <row r="15344" ht="28.5" customHeight="1" x14ac:dyDescent="0.15"/>
    <row r="15345" ht="28.5" customHeight="1" x14ac:dyDescent="0.15"/>
    <row r="15346" ht="28.5" customHeight="1" x14ac:dyDescent="0.15"/>
    <row r="15347" ht="28.5" customHeight="1" x14ac:dyDescent="0.15"/>
    <row r="15348" ht="28.5" customHeight="1" x14ac:dyDescent="0.15"/>
    <row r="15349" ht="28.5" customHeight="1" x14ac:dyDescent="0.15"/>
    <row r="15350" ht="28.5" customHeight="1" x14ac:dyDescent="0.15"/>
    <row r="15351" ht="28.5" customHeight="1" x14ac:dyDescent="0.15"/>
    <row r="15352" ht="28.5" customHeight="1" x14ac:dyDescent="0.15"/>
    <row r="15353" ht="28.5" customHeight="1" x14ac:dyDescent="0.15"/>
    <row r="15354" ht="28.5" customHeight="1" x14ac:dyDescent="0.15"/>
    <row r="15355" ht="28.5" customHeight="1" x14ac:dyDescent="0.15"/>
    <row r="15356" ht="28.5" customHeight="1" x14ac:dyDescent="0.15"/>
    <row r="15357" ht="28.5" customHeight="1" x14ac:dyDescent="0.15"/>
    <row r="15358" ht="28.5" customHeight="1" x14ac:dyDescent="0.15"/>
    <row r="15359" ht="28.5" customHeight="1" x14ac:dyDescent="0.15"/>
    <row r="15360" ht="28.5" customHeight="1" x14ac:dyDescent="0.15"/>
    <row r="15361" ht="28.5" customHeight="1" x14ac:dyDescent="0.15"/>
    <row r="15362" ht="28.5" customHeight="1" x14ac:dyDescent="0.15"/>
    <row r="15363" ht="28.5" customHeight="1" x14ac:dyDescent="0.15"/>
    <row r="15364" ht="28.5" customHeight="1" x14ac:dyDescent="0.15"/>
    <row r="15365" ht="28.5" customHeight="1" x14ac:dyDescent="0.15"/>
    <row r="15366" ht="28.5" customHeight="1" x14ac:dyDescent="0.15"/>
    <row r="15367" ht="28.5" customHeight="1" x14ac:dyDescent="0.15"/>
    <row r="15368" ht="28.5" customHeight="1" x14ac:dyDescent="0.15"/>
    <row r="15369" ht="28.5" customHeight="1" x14ac:dyDescent="0.15"/>
    <row r="15370" ht="28.5" customHeight="1" x14ac:dyDescent="0.15"/>
    <row r="15371" ht="28.5" customHeight="1" x14ac:dyDescent="0.15"/>
    <row r="15372" ht="28.5" customHeight="1" x14ac:dyDescent="0.15"/>
    <row r="15373" ht="28.5" customHeight="1" x14ac:dyDescent="0.15"/>
    <row r="15374" ht="28.5" customHeight="1" x14ac:dyDescent="0.15"/>
    <row r="15375" ht="28.5" customHeight="1" x14ac:dyDescent="0.15"/>
    <row r="15376" ht="28.5" customHeight="1" x14ac:dyDescent="0.15"/>
    <row r="15377" ht="28.5" customHeight="1" x14ac:dyDescent="0.15"/>
    <row r="15378" ht="28.5" customHeight="1" x14ac:dyDescent="0.15"/>
    <row r="15379" ht="28.5" customHeight="1" x14ac:dyDescent="0.15"/>
    <row r="15380" ht="28.5" customHeight="1" x14ac:dyDescent="0.15"/>
    <row r="15381" ht="28.5" customHeight="1" x14ac:dyDescent="0.15"/>
    <row r="15382" ht="28.5" customHeight="1" x14ac:dyDescent="0.15"/>
    <row r="15383" ht="28.5" customHeight="1" x14ac:dyDescent="0.15"/>
    <row r="15384" ht="28.5" customHeight="1" x14ac:dyDescent="0.15"/>
    <row r="15385" ht="28.5" customHeight="1" x14ac:dyDescent="0.15"/>
    <row r="15386" ht="28.5" customHeight="1" x14ac:dyDescent="0.15"/>
    <row r="15387" ht="28.5" customHeight="1" x14ac:dyDescent="0.15"/>
    <row r="15388" ht="28.5" customHeight="1" x14ac:dyDescent="0.15"/>
    <row r="15389" ht="28.5" customHeight="1" x14ac:dyDescent="0.15"/>
    <row r="15390" ht="28.5" customHeight="1" x14ac:dyDescent="0.15"/>
    <row r="15391" ht="28.5" customHeight="1" x14ac:dyDescent="0.15"/>
    <row r="15392" ht="28.5" customHeight="1" x14ac:dyDescent="0.15"/>
    <row r="15393" ht="28.5" customHeight="1" x14ac:dyDescent="0.15"/>
    <row r="15394" ht="28.5" customHeight="1" x14ac:dyDescent="0.15"/>
    <row r="15395" ht="28.5" customHeight="1" x14ac:dyDescent="0.15"/>
    <row r="15396" ht="28.5" customHeight="1" x14ac:dyDescent="0.15"/>
    <row r="15397" ht="28.5" customHeight="1" x14ac:dyDescent="0.15"/>
    <row r="15398" ht="28.5" customHeight="1" x14ac:dyDescent="0.15"/>
    <row r="15399" ht="28.5" customHeight="1" x14ac:dyDescent="0.15"/>
    <row r="15400" ht="28.5" customHeight="1" x14ac:dyDescent="0.15"/>
    <row r="15401" ht="28.5" customHeight="1" x14ac:dyDescent="0.15"/>
    <row r="15402" ht="28.5" customHeight="1" x14ac:dyDescent="0.15"/>
    <row r="15403" ht="28.5" customHeight="1" x14ac:dyDescent="0.15"/>
    <row r="15404" ht="28.5" customHeight="1" x14ac:dyDescent="0.15"/>
    <row r="15405" ht="28.5" customHeight="1" x14ac:dyDescent="0.15"/>
    <row r="15406" ht="28.5" customHeight="1" x14ac:dyDescent="0.15"/>
    <row r="15407" ht="28.5" customHeight="1" x14ac:dyDescent="0.15"/>
    <row r="15408" ht="28.5" customHeight="1" x14ac:dyDescent="0.15"/>
    <row r="15409" ht="28.5" customHeight="1" x14ac:dyDescent="0.15"/>
    <row r="15410" ht="28.5" customHeight="1" x14ac:dyDescent="0.15"/>
    <row r="15411" ht="28.5" customHeight="1" x14ac:dyDescent="0.15"/>
    <row r="15412" ht="28.5" customHeight="1" x14ac:dyDescent="0.15"/>
    <row r="15413" ht="28.5" customHeight="1" x14ac:dyDescent="0.15"/>
    <row r="15414" ht="28.5" customHeight="1" x14ac:dyDescent="0.15"/>
    <row r="15415" ht="28.5" customHeight="1" x14ac:dyDescent="0.15"/>
    <row r="15416" ht="28.5" customHeight="1" x14ac:dyDescent="0.15"/>
    <row r="15417" ht="28.5" customHeight="1" x14ac:dyDescent="0.15"/>
    <row r="15418" ht="28.5" customHeight="1" x14ac:dyDescent="0.15"/>
    <row r="15419" ht="28.5" customHeight="1" x14ac:dyDescent="0.15"/>
    <row r="15420" ht="28.5" customHeight="1" x14ac:dyDescent="0.15"/>
    <row r="15421" ht="28.5" customHeight="1" x14ac:dyDescent="0.15"/>
    <row r="15422" ht="28.5" customHeight="1" x14ac:dyDescent="0.15"/>
    <row r="15423" ht="28.5" customHeight="1" x14ac:dyDescent="0.15"/>
    <row r="15424" ht="28.5" customHeight="1" x14ac:dyDescent="0.15"/>
    <row r="15425" ht="28.5" customHeight="1" x14ac:dyDescent="0.15"/>
    <row r="15426" ht="28.5" customHeight="1" x14ac:dyDescent="0.15"/>
    <row r="15427" ht="28.5" customHeight="1" x14ac:dyDescent="0.15"/>
    <row r="15428" ht="28.5" customHeight="1" x14ac:dyDescent="0.15"/>
    <row r="15429" ht="28.5" customHeight="1" x14ac:dyDescent="0.15"/>
    <row r="15430" ht="28.5" customHeight="1" x14ac:dyDescent="0.15"/>
    <row r="15431" ht="28.5" customHeight="1" x14ac:dyDescent="0.15"/>
    <row r="15432" ht="28.5" customHeight="1" x14ac:dyDescent="0.15"/>
    <row r="15433" ht="28.5" customHeight="1" x14ac:dyDescent="0.15"/>
    <row r="15434" ht="28.5" customHeight="1" x14ac:dyDescent="0.15"/>
    <row r="15435" ht="28.5" customHeight="1" x14ac:dyDescent="0.15"/>
    <row r="15436" ht="28.5" customHeight="1" x14ac:dyDescent="0.15"/>
    <row r="15437" ht="28.5" customHeight="1" x14ac:dyDescent="0.15"/>
    <row r="15438" ht="28.5" customHeight="1" x14ac:dyDescent="0.15"/>
    <row r="15439" ht="28.5" customHeight="1" x14ac:dyDescent="0.15"/>
    <row r="15440" ht="28.5" customHeight="1" x14ac:dyDescent="0.15"/>
    <row r="15441" ht="28.5" customHeight="1" x14ac:dyDescent="0.15"/>
    <row r="15442" ht="28.5" customHeight="1" x14ac:dyDescent="0.15"/>
    <row r="15443" ht="28.5" customHeight="1" x14ac:dyDescent="0.15"/>
    <row r="15444" ht="28.5" customHeight="1" x14ac:dyDescent="0.15"/>
    <row r="15445" ht="28.5" customHeight="1" x14ac:dyDescent="0.15"/>
    <row r="15446" ht="28.5" customHeight="1" x14ac:dyDescent="0.15"/>
    <row r="15447" ht="28.5" customHeight="1" x14ac:dyDescent="0.15"/>
    <row r="15448" ht="28.5" customHeight="1" x14ac:dyDescent="0.15"/>
    <row r="15449" ht="28.5" customHeight="1" x14ac:dyDescent="0.15"/>
    <row r="15450" ht="28.5" customHeight="1" x14ac:dyDescent="0.15"/>
    <row r="15451" ht="28.5" customHeight="1" x14ac:dyDescent="0.15"/>
    <row r="15452" ht="28.5" customHeight="1" x14ac:dyDescent="0.15"/>
    <row r="15453" ht="28.5" customHeight="1" x14ac:dyDescent="0.15"/>
    <row r="15454" ht="28.5" customHeight="1" x14ac:dyDescent="0.15"/>
    <row r="15455" ht="28.5" customHeight="1" x14ac:dyDescent="0.15"/>
    <row r="15456" ht="28.5" customHeight="1" x14ac:dyDescent="0.15"/>
    <row r="15457" ht="28.5" customHeight="1" x14ac:dyDescent="0.15"/>
    <row r="15458" ht="28.5" customHeight="1" x14ac:dyDescent="0.15"/>
    <row r="15459" ht="28.5" customHeight="1" x14ac:dyDescent="0.15"/>
    <row r="15460" ht="28.5" customHeight="1" x14ac:dyDescent="0.15"/>
    <row r="15461" ht="28.5" customHeight="1" x14ac:dyDescent="0.15"/>
    <row r="15462" ht="28.5" customHeight="1" x14ac:dyDescent="0.15"/>
    <row r="15463" ht="28.5" customHeight="1" x14ac:dyDescent="0.15"/>
    <row r="15464" ht="28.5" customHeight="1" x14ac:dyDescent="0.15"/>
    <row r="15465" ht="28.5" customHeight="1" x14ac:dyDescent="0.15"/>
    <row r="15466" ht="28.5" customHeight="1" x14ac:dyDescent="0.15"/>
    <row r="15467" ht="28.5" customHeight="1" x14ac:dyDescent="0.15"/>
    <row r="15468" ht="28.5" customHeight="1" x14ac:dyDescent="0.15"/>
    <row r="15469" ht="28.5" customHeight="1" x14ac:dyDescent="0.15"/>
    <row r="15470" ht="28.5" customHeight="1" x14ac:dyDescent="0.15"/>
    <row r="15471" ht="28.5" customHeight="1" x14ac:dyDescent="0.15"/>
    <row r="15472" ht="28.5" customHeight="1" x14ac:dyDescent="0.15"/>
    <row r="15473" ht="28.5" customHeight="1" x14ac:dyDescent="0.15"/>
    <row r="15474" ht="28.5" customHeight="1" x14ac:dyDescent="0.15"/>
    <row r="15475" ht="28.5" customHeight="1" x14ac:dyDescent="0.15"/>
    <row r="15476" ht="28.5" customHeight="1" x14ac:dyDescent="0.15"/>
    <row r="15477" ht="28.5" customHeight="1" x14ac:dyDescent="0.15"/>
    <row r="15478" ht="28.5" customHeight="1" x14ac:dyDescent="0.15"/>
    <row r="15479" ht="28.5" customHeight="1" x14ac:dyDescent="0.15"/>
    <row r="15480" ht="28.5" customHeight="1" x14ac:dyDescent="0.15"/>
    <row r="15481" ht="28.5" customHeight="1" x14ac:dyDescent="0.15"/>
    <row r="15482" ht="28.5" customHeight="1" x14ac:dyDescent="0.15"/>
    <row r="15483" ht="28.5" customHeight="1" x14ac:dyDescent="0.15"/>
    <row r="15484" ht="28.5" customHeight="1" x14ac:dyDescent="0.15"/>
    <row r="15485" ht="28.5" customHeight="1" x14ac:dyDescent="0.15"/>
    <row r="15486" ht="28.5" customHeight="1" x14ac:dyDescent="0.15"/>
    <row r="15487" ht="28.5" customHeight="1" x14ac:dyDescent="0.15"/>
    <row r="15488" ht="28.5" customHeight="1" x14ac:dyDescent="0.15"/>
    <row r="15489" ht="28.5" customHeight="1" x14ac:dyDescent="0.15"/>
    <row r="15490" ht="28.5" customHeight="1" x14ac:dyDescent="0.15"/>
    <row r="15491" ht="28.5" customHeight="1" x14ac:dyDescent="0.15"/>
    <row r="15492" ht="28.5" customHeight="1" x14ac:dyDescent="0.15"/>
    <row r="15493" ht="28.5" customHeight="1" x14ac:dyDescent="0.15"/>
    <row r="15494" ht="28.5" customHeight="1" x14ac:dyDescent="0.15"/>
    <row r="15495" ht="28.5" customHeight="1" x14ac:dyDescent="0.15"/>
    <row r="15496" ht="28.5" customHeight="1" x14ac:dyDescent="0.15"/>
    <row r="15497" ht="28.5" customHeight="1" x14ac:dyDescent="0.15"/>
    <row r="15498" ht="28.5" customHeight="1" x14ac:dyDescent="0.15"/>
    <row r="15499" ht="28.5" customHeight="1" x14ac:dyDescent="0.15"/>
    <row r="15500" ht="28.5" customHeight="1" x14ac:dyDescent="0.15"/>
    <row r="15501" ht="28.5" customHeight="1" x14ac:dyDescent="0.15"/>
    <row r="15502" ht="28.5" customHeight="1" x14ac:dyDescent="0.15"/>
    <row r="15503" ht="28.5" customHeight="1" x14ac:dyDescent="0.15"/>
    <row r="15504" ht="28.5" customHeight="1" x14ac:dyDescent="0.15"/>
    <row r="15505" ht="28.5" customHeight="1" x14ac:dyDescent="0.15"/>
    <row r="15506" ht="28.5" customHeight="1" x14ac:dyDescent="0.15"/>
    <row r="15507" ht="28.5" customHeight="1" x14ac:dyDescent="0.15"/>
    <row r="15508" ht="28.5" customHeight="1" x14ac:dyDescent="0.15"/>
    <row r="15509" ht="28.5" customHeight="1" x14ac:dyDescent="0.15"/>
    <row r="15510" ht="28.5" customHeight="1" x14ac:dyDescent="0.15"/>
    <row r="15511" ht="28.5" customHeight="1" x14ac:dyDescent="0.15"/>
    <row r="15512" ht="28.5" customHeight="1" x14ac:dyDescent="0.15"/>
    <row r="15513" ht="28.5" customHeight="1" x14ac:dyDescent="0.15"/>
    <row r="15514" ht="28.5" customHeight="1" x14ac:dyDescent="0.15"/>
    <row r="15515" ht="28.5" customHeight="1" x14ac:dyDescent="0.15"/>
    <row r="15516" ht="28.5" customHeight="1" x14ac:dyDescent="0.15"/>
    <row r="15517" ht="28.5" customHeight="1" x14ac:dyDescent="0.15"/>
    <row r="15518" ht="28.5" customHeight="1" x14ac:dyDescent="0.15"/>
    <row r="15519" ht="28.5" customHeight="1" x14ac:dyDescent="0.15"/>
    <row r="15520" ht="28.5" customHeight="1" x14ac:dyDescent="0.15"/>
    <row r="15521" ht="28.5" customHeight="1" x14ac:dyDescent="0.15"/>
    <row r="15522" ht="28.5" customHeight="1" x14ac:dyDescent="0.15"/>
    <row r="15523" ht="28.5" customHeight="1" x14ac:dyDescent="0.15"/>
    <row r="15524" ht="28.5" customHeight="1" x14ac:dyDescent="0.15"/>
    <row r="15525" ht="28.5" customHeight="1" x14ac:dyDescent="0.15"/>
    <row r="15526" ht="28.5" customHeight="1" x14ac:dyDescent="0.15"/>
    <row r="15527" ht="28.5" customHeight="1" x14ac:dyDescent="0.15"/>
    <row r="15528" ht="28.5" customHeight="1" x14ac:dyDescent="0.15"/>
    <row r="15529" ht="28.5" customHeight="1" x14ac:dyDescent="0.15"/>
    <row r="15530" ht="28.5" customHeight="1" x14ac:dyDescent="0.15"/>
    <row r="15531" ht="28.5" customHeight="1" x14ac:dyDescent="0.15"/>
    <row r="15532" ht="28.5" customHeight="1" x14ac:dyDescent="0.15"/>
    <row r="15533" ht="28.5" customHeight="1" x14ac:dyDescent="0.15"/>
    <row r="15534" ht="28.5" customHeight="1" x14ac:dyDescent="0.15"/>
    <row r="15535" ht="28.5" customHeight="1" x14ac:dyDescent="0.15"/>
    <row r="15536" ht="28.5" customHeight="1" x14ac:dyDescent="0.15"/>
    <row r="15537" ht="28.5" customHeight="1" x14ac:dyDescent="0.15"/>
    <row r="15538" ht="28.5" customHeight="1" x14ac:dyDescent="0.15"/>
    <row r="15539" ht="28.5" customHeight="1" x14ac:dyDescent="0.15"/>
    <row r="15540" ht="28.5" customHeight="1" x14ac:dyDescent="0.15"/>
    <row r="15541" ht="28.5" customHeight="1" x14ac:dyDescent="0.15"/>
    <row r="15542" ht="28.5" customHeight="1" x14ac:dyDescent="0.15"/>
    <row r="15543" ht="28.5" customHeight="1" x14ac:dyDescent="0.15"/>
    <row r="15544" ht="28.5" customHeight="1" x14ac:dyDescent="0.15"/>
    <row r="15545" ht="28.5" customHeight="1" x14ac:dyDescent="0.15"/>
    <row r="15546" ht="28.5" customHeight="1" x14ac:dyDescent="0.15"/>
    <row r="15547" ht="28.5" customHeight="1" x14ac:dyDescent="0.15"/>
    <row r="15548" ht="28.5" customHeight="1" x14ac:dyDescent="0.15"/>
    <row r="15549" ht="28.5" customHeight="1" x14ac:dyDescent="0.15"/>
    <row r="15550" ht="28.5" customHeight="1" x14ac:dyDescent="0.15"/>
    <row r="15551" ht="28.5" customHeight="1" x14ac:dyDescent="0.15"/>
    <row r="15552" ht="28.5" customHeight="1" x14ac:dyDescent="0.15"/>
    <row r="15553" ht="28.5" customHeight="1" x14ac:dyDescent="0.15"/>
    <row r="15554" ht="28.5" customHeight="1" x14ac:dyDescent="0.15"/>
    <row r="15555" ht="28.5" customHeight="1" x14ac:dyDescent="0.15"/>
    <row r="15556" ht="28.5" customHeight="1" x14ac:dyDescent="0.15"/>
    <row r="15557" ht="28.5" customHeight="1" x14ac:dyDescent="0.15"/>
    <row r="15558" ht="28.5" customHeight="1" x14ac:dyDescent="0.15"/>
    <row r="15559" ht="28.5" customHeight="1" x14ac:dyDescent="0.15"/>
    <row r="15560" ht="28.5" customHeight="1" x14ac:dyDescent="0.15"/>
    <row r="15561" ht="28.5" customHeight="1" x14ac:dyDescent="0.15"/>
    <row r="15562" ht="28.5" customHeight="1" x14ac:dyDescent="0.15"/>
    <row r="15563" ht="28.5" customHeight="1" x14ac:dyDescent="0.15"/>
    <row r="15564" ht="28.5" customHeight="1" x14ac:dyDescent="0.15"/>
    <row r="15565" ht="28.5" customHeight="1" x14ac:dyDescent="0.15"/>
    <row r="15566" ht="28.5" customHeight="1" x14ac:dyDescent="0.15"/>
    <row r="15567" ht="28.5" customHeight="1" x14ac:dyDescent="0.15"/>
    <row r="15568" ht="28.5" customHeight="1" x14ac:dyDescent="0.15"/>
    <row r="15569" ht="28.5" customHeight="1" x14ac:dyDescent="0.15"/>
    <row r="15570" ht="28.5" customHeight="1" x14ac:dyDescent="0.15"/>
    <row r="15571" ht="28.5" customHeight="1" x14ac:dyDescent="0.15"/>
    <row r="15572" ht="28.5" customHeight="1" x14ac:dyDescent="0.15"/>
    <row r="15573" ht="28.5" customHeight="1" x14ac:dyDescent="0.15"/>
    <row r="15574" ht="28.5" customHeight="1" x14ac:dyDescent="0.15"/>
    <row r="15575" ht="28.5" customHeight="1" x14ac:dyDescent="0.15"/>
    <row r="15576" ht="28.5" customHeight="1" x14ac:dyDescent="0.15"/>
    <row r="15577" ht="28.5" customHeight="1" x14ac:dyDescent="0.15"/>
    <row r="15578" ht="28.5" customHeight="1" x14ac:dyDescent="0.15"/>
    <row r="15579" ht="28.5" customHeight="1" x14ac:dyDescent="0.15"/>
    <row r="15580" ht="28.5" customHeight="1" x14ac:dyDescent="0.15"/>
    <row r="15581" ht="28.5" customHeight="1" x14ac:dyDescent="0.15"/>
    <row r="15582" ht="28.5" customHeight="1" x14ac:dyDescent="0.15"/>
    <row r="15583" ht="28.5" customHeight="1" x14ac:dyDescent="0.15"/>
    <row r="15584" ht="28.5" customHeight="1" x14ac:dyDescent="0.15"/>
    <row r="15585" ht="28.5" customHeight="1" x14ac:dyDescent="0.15"/>
    <row r="15586" ht="28.5" customHeight="1" x14ac:dyDescent="0.15"/>
    <row r="15587" ht="28.5" customHeight="1" x14ac:dyDescent="0.15"/>
    <row r="15588" ht="28.5" customHeight="1" x14ac:dyDescent="0.15"/>
    <row r="15589" ht="28.5" customHeight="1" x14ac:dyDescent="0.15"/>
    <row r="15590" ht="28.5" customHeight="1" x14ac:dyDescent="0.15"/>
    <row r="15591" ht="28.5" customHeight="1" x14ac:dyDescent="0.15"/>
    <row r="15592" ht="28.5" customHeight="1" x14ac:dyDescent="0.15"/>
    <row r="15593" ht="28.5" customHeight="1" x14ac:dyDescent="0.15"/>
    <row r="15594" ht="28.5" customHeight="1" x14ac:dyDescent="0.15"/>
    <row r="15595" ht="28.5" customHeight="1" x14ac:dyDescent="0.15"/>
    <row r="15596" ht="28.5" customHeight="1" x14ac:dyDescent="0.15"/>
    <row r="15597" ht="28.5" customHeight="1" x14ac:dyDescent="0.15"/>
    <row r="15598" ht="28.5" customHeight="1" x14ac:dyDescent="0.15"/>
    <row r="15599" ht="28.5" customHeight="1" x14ac:dyDescent="0.15"/>
    <row r="15600" ht="28.5" customHeight="1" x14ac:dyDescent="0.15"/>
    <row r="15601" ht="28.5" customHeight="1" x14ac:dyDescent="0.15"/>
    <row r="15602" ht="28.5" customHeight="1" x14ac:dyDescent="0.15"/>
    <row r="15603" ht="28.5" customHeight="1" x14ac:dyDescent="0.15"/>
    <row r="15604" ht="28.5" customHeight="1" x14ac:dyDescent="0.15"/>
    <row r="15605" ht="28.5" customHeight="1" x14ac:dyDescent="0.15"/>
    <row r="15606" ht="28.5" customHeight="1" x14ac:dyDescent="0.15"/>
    <row r="15607" ht="28.5" customHeight="1" x14ac:dyDescent="0.15"/>
    <row r="15608" ht="28.5" customHeight="1" x14ac:dyDescent="0.15"/>
    <row r="15609" ht="28.5" customHeight="1" x14ac:dyDescent="0.15"/>
    <row r="15610" ht="28.5" customHeight="1" x14ac:dyDescent="0.15"/>
    <row r="15611" ht="28.5" customHeight="1" x14ac:dyDescent="0.15"/>
    <row r="15612" ht="28.5" customHeight="1" x14ac:dyDescent="0.15"/>
    <row r="15613" ht="28.5" customHeight="1" x14ac:dyDescent="0.15"/>
    <row r="15614" ht="28.5" customHeight="1" x14ac:dyDescent="0.15"/>
    <row r="15615" ht="28.5" customHeight="1" x14ac:dyDescent="0.15"/>
    <row r="15616" ht="28.5" customHeight="1" x14ac:dyDescent="0.15"/>
    <row r="15617" ht="28.5" customHeight="1" x14ac:dyDescent="0.15"/>
    <row r="15618" ht="28.5" customHeight="1" x14ac:dyDescent="0.15"/>
    <row r="15619" ht="28.5" customHeight="1" x14ac:dyDescent="0.15"/>
    <row r="15620" ht="28.5" customHeight="1" x14ac:dyDescent="0.15"/>
    <row r="15621" ht="28.5" customHeight="1" x14ac:dyDescent="0.15"/>
    <row r="15622" ht="28.5" customHeight="1" x14ac:dyDescent="0.15"/>
    <row r="15623" ht="28.5" customHeight="1" x14ac:dyDescent="0.15"/>
    <row r="15624" ht="28.5" customHeight="1" x14ac:dyDescent="0.15"/>
    <row r="15625" ht="28.5" customHeight="1" x14ac:dyDescent="0.15"/>
    <row r="15626" ht="28.5" customHeight="1" x14ac:dyDescent="0.15"/>
    <row r="15627" ht="28.5" customHeight="1" x14ac:dyDescent="0.15"/>
    <row r="15628" ht="28.5" customHeight="1" x14ac:dyDescent="0.15"/>
    <row r="15629" ht="28.5" customHeight="1" x14ac:dyDescent="0.15"/>
    <row r="15630" ht="28.5" customHeight="1" x14ac:dyDescent="0.15"/>
    <row r="15631" ht="28.5" customHeight="1" x14ac:dyDescent="0.15"/>
    <row r="15632" ht="28.5" customHeight="1" x14ac:dyDescent="0.15"/>
    <row r="15633" ht="28.5" customHeight="1" x14ac:dyDescent="0.15"/>
    <row r="15634" ht="28.5" customHeight="1" x14ac:dyDescent="0.15"/>
    <row r="15635" ht="28.5" customHeight="1" x14ac:dyDescent="0.15"/>
    <row r="15636" ht="28.5" customHeight="1" x14ac:dyDescent="0.15"/>
    <row r="15637" ht="28.5" customHeight="1" x14ac:dyDescent="0.15"/>
    <row r="15638" ht="28.5" customHeight="1" x14ac:dyDescent="0.15"/>
    <row r="15639" ht="28.5" customHeight="1" x14ac:dyDescent="0.15"/>
    <row r="15640" ht="28.5" customHeight="1" x14ac:dyDescent="0.15"/>
    <row r="15641" ht="28.5" customHeight="1" x14ac:dyDescent="0.15"/>
    <row r="15642" ht="28.5" customHeight="1" x14ac:dyDescent="0.15"/>
    <row r="15643" ht="28.5" customHeight="1" x14ac:dyDescent="0.15"/>
    <row r="15644" ht="28.5" customHeight="1" x14ac:dyDescent="0.15"/>
    <row r="15645" ht="28.5" customHeight="1" x14ac:dyDescent="0.15"/>
    <row r="15646" ht="28.5" customHeight="1" x14ac:dyDescent="0.15"/>
    <row r="15647" ht="28.5" customHeight="1" x14ac:dyDescent="0.15"/>
    <row r="15648" ht="28.5" customHeight="1" x14ac:dyDescent="0.15"/>
    <row r="15649" ht="28.5" customHeight="1" x14ac:dyDescent="0.15"/>
    <row r="15650" ht="28.5" customHeight="1" x14ac:dyDescent="0.15"/>
    <row r="15651" ht="28.5" customHeight="1" x14ac:dyDescent="0.15"/>
    <row r="15652" ht="28.5" customHeight="1" x14ac:dyDescent="0.15"/>
    <row r="15653" ht="28.5" customHeight="1" x14ac:dyDescent="0.15"/>
    <row r="15654" ht="28.5" customHeight="1" x14ac:dyDescent="0.15"/>
    <row r="15655" ht="28.5" customHeight="1" x14ac:dyDescent="0.15"/>
    <row r="15656" ht="28.5" customHeight="1" x14ac:dyDescent="0.15"/>
    <row r="15657" ht="28.5" customHeight="1" x14ac:dyDescent="0.15"/>
    <row r="15658" ht="28.5" customHeight="1" x14ac:dyDescent="0.15"/>
    <row r="15659" ht="28.5" customHeight="1" x14ac:dyDescent="0.15"/>
    <row r="15660" ht="28.5" customHeight="1" x14ac:dyDescent="0.15"/>
    <row r="15661" ht="28.5" customHeight="1" x14ac:dyDescent="0.15"/>
    <row r="15662" ht="28.5" customHeight="1" x14ac:dyDescent="0.15"/>
    <row r="15663" ht="28.5" customHeight="1" x14ac:dyDescent="0.15"/>
    <row r="15664" ht="28.5" customHeight="1" x14ac:dyDescent="0.15"/>
    <row r="15665" ht="28.5" customHeight="1" x14ac:dyDescent="0.15"/>
    <row r="15666" ht="28.5" customHeight="1" x14ac:dyDescent="0.15"/>
    <row r="15667" ht="28.5" customHeight="1" x14ac:dyDescent="0.15"/>
    <row r="15668" ht="28.5" customHeight="1" x14ac:dyDescent="0.15"/>
    <row r="15669" ht="28.5" customHeight="1" x14ac:dyDescent="0.15"/>
    <row r="15670" ht="28.5" customHeight="1" x14ac:dyDescent="0.15"/>
    <row r="15671" ht="28.5" customHeight="1" x14ac:dyDescent="0.15"/>
    <row r="15672" ht="28.5" customHeight="1" x14ac:dyDescent="0.15"/>
    <row r="15673" ht="28.5" customHeight="1" x14ac:dyDescent="0.15"/>
    <row r="15674" ht="28.5" customHeight="1" x14ac:dyDescent="0.15"/>
    <row r="15675" ht="28.5" customHeight="1" x14ac:dyDescent="0.15"/>
    <row r="15676" ht="28.5" customHeight="1" x14ac:dyDescent="0.15"/>
    <row r="15677" ht="28.5" customHeight="1" x14ac:dyDescent="0.15"/>
    <row r="15678" ht="28.5" customHeight="1" x14ac:dyDescent="0.15"/>
    <row r="15679" ht="28.5" customHeight="1" x14ac:dyDescent="0.15"/>
    <row r="15680" ht="28.5" customHeight="1" x14ac:dyDescent="0.15"/>
    <row r="15681" ht="28.5" customHeight="1" x14ac:dyDescent="0.15"/>
    <row r="15682" ht="28.5" customHeight="1" x14ac:dyDescent="0.15"/>
    <row r="15683" ht="28.5" customHeight="1" x14ac:dyDescent="0.15"/>
    <row r="15684" ht="28.5" customHeight="1" x14ac:dyDescent="0.15"/>
    <row r="15685" ht="28.5" customHeight="1" x14ac:dyDescent="0.15"/>
    <row r="15686" ht="28.5" customHeight="1" x14ac:dyDescent="0.15"/>
    <row r="15687" ht="28.5" customHeight="1" x14ac:dyDescent="0.15"/>
    <row r="15688" ht="28.5" customHeight="1" x14ac:dyDescent="0.15"/>
    <row r="15689" ht="28.5" customHeight="1" x14ac:dyDescent="0.15"/>
    <row r="15690" ht="28.5" customHeight="1" x14ac:dyDescent="0.15"/>
    <row r="15691" ht="28.5" customHeight="1" x14ac:dyDescent="0.15"/>
    <row r="15692" ht="28.5" customHeight="1" x14ac:dyDescent="0.15"/>
    <row r="15693" ht="28.5" customHeight="1" x14ac:dyDescent="0.15"/>
    <row r="15694" ht="28.5" customHeight="1" x14ac:dyDescent="0.15"/>
    <row r="15695" ht="28.5" customHeight="1" x14ac:dyDescent="0.15"/>
    <row r="15696" ht="28.5" customHeight="1" x14ac:dyDescent="0.15"/>
    <row r="15697" ht="28.5" customHeight="1" x14ac:dyDescent="0.15"/>
    <row r="15698" ht="28.5" customHeight="1" x14ac:dyDescent="0.15"/>
    <row r="15699" ht="28.5" customHeight="1" x14ac:dyDescent="0.15"/>
    <row r="15700" ht="28.5" customHeight="1" x14ac:dyDescent="0.15"/>
    <row r="15701" ht="28.5" customHeight="1" x14ac:dyDescent="0.15"/>
    <row r="15702" ht="28.5" customHeight="1" x14ac:dyDescent="0.15"/>
    <row r="15703" ht="28.5" customHeight="1" x14ac:dyDescent="0.15"/>
    <row r="15704" ht="28.5" customHeight="1" x14ac:dyDescent="0.15"/>
    <row r="15705" ht="28.5" customHeight="1" x14ac:dyDescent="0.15"/>
    <row r="15706" ht="28.5" customHeight="1" x14ac:dyDescent="0.15"/>
    <row r="15707" ht="28.5" customHeight="1" x14ac:dyDescent="0.15"/>
    <row r="15708" ht="28.5" customHeight="1" x14ac:dyDescent="0.15"/>
    <row r="15709" ht="28.5" customHeight="1" x14ac:dyDescent="0.15"/>
    <row r="15710" ht="28.5" customHeight="1" x14ac:dyDescent="0.15"/>
    <row r="15711" ht="28.5" customHeight="1" x14ac:dyDescent="0.15"/>
    <row r="15712" ht="28.5" customHeight="1" x14ac:dyDescent="0.15"/>
    <row r="15713" ht="28.5" customHeight="1" x14ac:dyDescent="0.15"/>
    <row r="15714" ht="28.5" customHeight="1" x14ac:dyDescent="0.15"/>
    <row r="15715" ht="28.5" customHeight="1" x14ac:dyDescent="0.15"/>
    <row r="15716" ht="28.5" customHeight="1" x14ac:dyDescent="0.15"/>
    <row r="15717" ht="28.5" customHeight="1" x14ac:dyDescent="0.15"/>
    <row r="15718" ht="28.5" customHeight="1" x14ac:dyDescent="0.15"/>
    <row r="15719" ht="28.5" customHeight="1" x14ac:dyDescent="0.15"/>
    <row r="15720" ht="28.5" customHeight="1" x14ac:dyDescent="0.15"/>
    <row r="15721" ht="28.5" customHeight="1" x14ac:dyDescent="0.15"/>
    <row r="15722" ht="28.5" customHeight="1" x14ac:dyDescent="0.15"/>
    <row r="15723" ht="28.5" customHeight="1" x14ac:dyDescent="0.15"/>
    <row r="15724" ht="28.5" customHeight="1" x14ac:dyDescent="0.15"/>
    <row r="15725" ht="28.5" customHeight="1" x14ac:dyDescent="0.15"/>
    <row r="15726" ht="28.5" customHeight="1" x14ac:dyDescent="0.15"/>
    <row r="15727" ht="28.5" customHeight="1" x14ac:dyDescent="0.15"/>
    <row r="15728" ht="28.5" customHeight="1" x14ac:dyDescent="0.15"/>
    <row r="15729" ht="28.5" customHeight="1" x14ac:dyDescent="0.15"/>
    <row r="15730" ht="28.5" customHeight="1" x14ac:dyDescent="0.15"/>
    <row r="15731" ht="28.5" customHeight="1" x14ac:dyDescent="0.15"/>
    <row r="15732" ht="28.5" customHeight="1" x14ac:dyDescent="0.15"/>
    <row r="15733" ht="28.5" customHeight="1" x14ac:dyDescent="0.15"/>
    <row r="15734" ht="28.5" customHeight="1" x14ac:dyDescent="0.15"/>
    <row r="15735" ht="28.5" customHeight="1" x14ac:dyDescent="0.15"/>
    <row r="15736" ht="28.5" customHeight="1" x14ac:dyDescent="0.15"/>
    <row r="15737" ht="28.5" customHeight="1" x14ac:dyDescent="0.15"/>
    <row r="15738" ht="28.5" customHeight="1" x14ac:dyDescent="0.15"/>
    <row r="15739" ht="28.5" customHeight="1" x14ac:dyDescent="0.15"/>
    <row r="15740" ht="28.5" customHeight="1" x14ac:dyDescent="0.15"/>
    <row r="15741" ht="28.5" customHeight="1" x14ac:dyDescent="0.15"/>
    <row r="15742" ht="28.5" customHeight="1" x14ac:dyDescent="0.15"/>
    <row r="15743" ht="28.5" customHeight="1" x14ac:dyDescent="0.15"/>
    <row r="15744" ht="28.5" customHeight="1" x14ac:dyDescent="0.15"/>
    <row r="15745" ht="28.5" customHeight="1" x14ac:dyDescent="0.15"/>
    <row r="15746" ht="28.5" customHeight="1" x14ac:dyDescent="0.15"/>
    <row r="15747" ht="28.5" customHeight="1" x14ac:dyDescent="0.15"/>
    <row r="15748" ht="28.5" customHeight="1" x14ac:dyDescent="0.15"/>
    <row r="15749" ht="28.5" customHeight="1" x14ac:dyDescent="0.15"/>
    <row r="15750" ht="28.5" customHeight="1" x14ac:dyDescent="0.15"/>
    <row r="15751" ht="28.5" customHeight="1" x14ac:dyDescent="0.15"/>
    <row r="15752" ht="28.5" customHeight="1" x14ac:dyDescent="0.15"/>
    <row r="15753" ht="28.5" customHeight="1" x14ac:dyDescent="0.15"/>
    <row r="15754" ht="28.5" customHeight="1" x14ac:dyDescent="0.15"/>
    <row r="15755" ht="28.5" customHeight="1" x14ac:dyDescent="0.15"/>
    <row r="15756" ht="28.5" customHeight="1" x14ac:dyDescent="0.15"/>
    <row r="15757" ht="28.5" customHeight="1" x14ac:dyDescent="0.15"/>
    <row r="15758" ht="28.5" customHeight="1" x14ac:dyDescent="0.15"/>
    <row r="15759" ht="28.5" customHeight="1" x14ac:dyDescent="0.15"/>
    <row r="15760" ht="28.5" customHeight="1" x14ac:dyDescent="0.15"/>
    <row r="15761" ht="28.5" customHeight="1" x14ac:dyDescent="0.15"/>
    <row r="15762" ht="28.5" customHeight="1" x14ac:dyDescent="0.15"/>
    <row r="15763" ht="28.5" customHeight="1" x14ac:dyDescent="0.15"/>
    <row r="15764" ht="28.5" customHeight="1" x14ac:dyDescent="0.15"/>
    <row r="15765" ht="28.5" customHeight="1" x14ac:dyDescent="0.15"/>
    <row r="15766" ht="28.5" customHeight="1" x14ac:dyDescent="0.15"/>
    <row r="15767" ht="28.5" customHeight="1" x14ac:dyDescent="0.15"/>
    <row r="15768" ht="28.5" customHeight="1" x14ac:dyDescent="0.15"/>
    <row r="15769" ht="28.5" customHeight="1" x14ac:dyDescent="0.15"/>
    <row r="15770" ht="28.5" customHeight="1" x14ac:dyDescent="0.15"/>
    <row r="15771" ht="28.5" customHeight="1" x14ac:dyDescent="0.15"/>
    <row r="15772" ht="28.5" customHeight="1" x14ac:dyDescent="0.15"/>
    <row r="15773" ht="28.5" customHeight="1" x14ac:dyDescent="0.15"/>
    <row r="15774" ht="28.5" customHeight="1" x14ac:dyDescent="0.15"/>
    <row r="15775" ht="28.5" customHeight="1" x14ac:dyDescent="0.15"/>
    <row r="15776" ht="28.5" customHeight="1" x14ac:dyDescent="0.15"/>
    <row r="15777" ht="28.5" customHeight="1" x14ac:dyDescent="0.15"/>
    <row r="15778" ht="28.5" customHeight="1" x14ac:dyDescent="0.15"/>
    <row r="15779" ht="28.5" customHeight="1" x14ac:dyDescent="0.15"/>
    <row r="15780" ht="28.5" customHeight="1" x14ac:dyDescent="0.15"/>
    <row r="15781" ht="28.5" customHeight="1" x14ac:dyDescent="0.15"/>
    <row r="15782" ht="28.5" customHeight="1" x14ac:dyDescent="0.15"/>
    <row r="15783" ht="28.5" customHeight="1" x14ac:dyDescent="0.15"/>
    <row r="15784" ht="28.5" customHeight="1" x14ac:dyDescent="0.15"/>
    <row r="15785" ht="28.5" customHeight="1" x14ac:dyDescent="0.15"/>
    <row r="15786" ht="28.5" customHeight="1" x14ac:dyDescent="0.15"/>
    <row r="15787" ht="28.5" customHeight="1" x14ac:dyDescent="0.15"/>
    <row r="15788" ht="28.5" customHeight="1" x14ac:dyDescent="0.15"/>
    <row r="15789" ht="28.5" customHeight="1" x14ac:dyDescent="0.15"/>
    <row r="15790" ht="28.5" customHeight="1" x14ac:dyDescent="0.15"/>
    <row r="15791" ht="28.5" customHeight="1" x14ac:dyDescent="0.15"/>
    <row r="15792" ht="28.5" customHeight="1" x14ac:dyDescent="0.15"/>
    <row r="15793" ht="28.5" customHeight="1" x14ac:dyDescent="0.15"/>
    <row r="15794" ht="28.5" customHeight="1" x14ac:dyDescent="0.15"/>
    <row r="15795" ht="28.5" customHeight="1" x14ac:dyDescent="0.15"/>
    <row r="15796" ht="28.5" customHeight="1" x14ac:dyDescent="0.15"/>
    <row r="15797" ht="28.5" customHeight="1" x14ac:dyDescent="0.15"/>
    <row r="15798" ht="28.5" customHeight="1" x14ac:dyDescent="0.15"/>
    <row r="15799" ht="28.5" customHeight="1" x14ac:dyDescent="0.15"/>
    <row r="15800" ht="28.5" customHeight="1" x14ac:dyDescent="0.15"/>
    <row r="15801" ht="28.5" customHeight="1" x14ac:dyDescent="0.15"/>
    <row r="15802" ht="28.5" customHeight="1" x14ac:dyDescent="0.15"/>
    <row r="15803" ht="28.5" customHeight="1" x14ac:dyDescent="0.15"/>
    <row r="15804" ht="28.5" customHeight="1" x14ac:dyDescent="0.15"/>
    <row r="15805" ht="28.5" customHeight="1" x14ac:dyDescent="0.15"/>
    <row r="15806" ht="28.5" customHeight="1" x14ac:dyDescent="0.15"/>
    <row r="15807" ht="28.5" customHeight="1" x14ac:dyDescent="0.15"/>
    <row r="15808" ht="28.5" customHeight="1" x14ac:dyDescent="0.15"/>
    <row r="15809" ht="28.5" customHeight="1" x14ac:dyDescent="0.15"/>
    <row r="15810" ht="28.5" customHeight="1" x14ac:dyDescent="0.15"/>
    <row r="15811" ht="28.5" customHeight="1" x14ac:dyDescent="0.15"/>
    <row r="15812" ht="28.5" customHeight="1" x14ac:dyDescent="0.15"/>
    <row r="15813" ht="28.5" customHeight="1" x14ac:dyDescent="0.15"/>
    <row r="15814" ht="28.5" customHeight="1" x14ac:dyDescent="0.15"/>
    <row r="15815" ht="28.5" customHeight="1" x14ac:dyDescent="0.15"/>
    <row r="15816" ht="28.5" customHeight="1" x14ac:dyDescent="0.15"/>
    <row r="15817" ht="28.5" customHeight="1" x14ac:dyDescent="0.15"/>
    <row r="15818" ht="28.5" customHeight="1" x14ac:dyDescent="0.15"/>
    <row r="15819" ht="28.5" customHeight="1" x14ac:dyDescent="0.15"/>
    <row r="15820" ht="28.5" customHeight="1" x14ac:dyDescent="0.15"/>
    <row r="15821" ht="28.5" customHeight="1" x14ac:dyDescent="0.15"/>
    <row r="15822" ht="28.5" customHeight="1" x14ac:dyDescent="0.15"/>
    <row r="15823" ht="28.5" customHeight="1" x14ac:dyDescent="0.15"/>
    <row r="15824" ht="28.5" customHeight="1" x14ac:dyDescent="0.15"/>
    <row r="15825" ht="28.5" customHeight="1" x14ac:dyDescent="0.15"/>
    <row r="15826" ht="28.5" customHeight="1" x14ac:dyDescent="0.15"/>
    <row r="15827" ht="28.5" customHeight="1" x14ac:dyDescent="0.15"/>
    <row r="15828" ht="28.5" customHeight="1" x14ac:dyDescent="0.15"/>
    <row r="15829" ht="28.5" customHeight="1" x14ac:dyDescent="0.15"/>
    <row r="15830" ht="28.5" customHeight="1" x14ac:dyDescent="0.15"/>
    <row r="15831" ht="28.5" customHeight="1" x14ac:dyDescent="0.15"/>
    <row r="15832" ht="28.5" customHeight="1" x14ac:dyDescent="0.15"/>
    <row r="15833" ht="28.5" customHeight="1" x14ac:dyDescent="0.15"/>
    <row r="15834" ht="28.5" customHeight="1" x14ac:dyDescent="0.15"/>
    <row r="15835" ht="28.5" customHeight="1" x14ac:dyDescent="0.15"/>
    <row r="15836" ht="28.5" customHeight="1" x14ac:dyDescent="0.15"/>
    <row r="15837" ht="28.5" customHeight="1" x14ac:dyDescent="0.15"/>
    <row r="15838" ht="28.5" customHeight="1" x14ac:dyDescent="0.15"/>
    <row r="15839" ht="28.5" customHeight="1" x14ac:dyDescent="0.15"/>
    <row r="15840" ht="28.5" customHeight="1" x14ac:dyDescent="0.15"/>
    <row r="15841" ht="28.5" customHeight="1" x14ac:dyDescent="0.15"/>
    <row r="15842" ht="28.5" customHeight="1" x14ac:dyDescent="0.15"/>
    <row r="15843" ht="28.5" customHeight="1" x14ac:dyDescent="0.15"/>
    <row r="15844" ht="28.5" customHeight="1" x14ac:dyDescent="0.15"/>
    <row r="15845" ht="28.5" customHeight="1" x14ac:dyDescent="0.15"/>
    <row r="15846" ht="28.5" customHeight="1" x14ac:dyDescent="0.15"/>
    <row r="15847" ht="28.5" customHeight="1" x14ac:dyDescent="0.15"/>
    <row r="15848" ht="28.5" customHeight="1" x14ac:dyDescent="0.15"/>
    <row r="15849" ht="28.5" customHeight="1" x14ac:dyDescent="0.15"/>
    <row r="15850" ht="28.5" customHeight="1" x14ac:dyDescent="0.15"/>
    <row r="15851" ht="28.5" customHeight="1" x14ac:dyDescent="0.15"/>
    <row r="15852" ht="28.5" customHeight="1" x14ac:dyDescent="0.15"/>
    <row r="15853" ht="28.5" customHeight="1" x14ac:dyDescent="0.15"/>
    <row r="15854" ht="28.5" customHeight="1" x14ac:dyDescent="0.15"/>
    <row r="15855" ht="28.5" customHeight="1" x14ac:dyDescent="0.15"/>
    <row r="15856" ht="28.5" customHeight="1" x14ac:dyDescent="0.15"/>
    <row r="15857" ht="28.5" customHeight="1" x14ac:dyDescent="0.15"/>
    <row r="15858" ht="28.5" customHeight="1" x14ac:dyDescent="0.15"/>
    <row r="15859" ht="28.5" customHeight="1" x14ac:dyDescent="0.15"/>
    <row r="15860" ht="28.5" customHeight="1" x14ac:dyDescent="0.15"/>
    <row r="15861" ht="28.5" customHeight="1" x14ac:dyDescent="0.15"/>
    <row r="15862" ht="28.5" customHeight="1" x14ac:dyDescent="0.15"/>
    <row r="15863" ht="28.5" customHeight="1" x14ac:dyDescent="0.15"/>
    <row r="15864" ht="28.5" customHeight="1" x14ac:dyDescent="0.15"/>
    <row r="15865" ht="28.5" customHeight="1" x14ac:dyDescent="0.15"/>
    <row r="15866" ht="28.5" customHeight="1" x14ac:dyDescent="0.15"/>
    <row r="15867" ht="28.5" customHeight="1" x14ac:dyDescent="0.15"/>
    <row r="15868" ht="28.5" customHeight="1" x14ac:dyDescent="0.15"/>
    <row r="15869" ht="28.5" customHeight="1" x14ac:dyDescent="0.15"/>
    <row r="15870" ht="28.5" customHeight="1" x14ac:dyDescent="0.15"/>
    <row r="15871" ht="28.5" customHeight="1" x14ac:dyDescent="0.15"/>
    <row r="15872" ht="28.5" customHeight="1" x14ac:dyDescent="0.15"/>
    <row r="15873" ht="28.5" customHeight="1" x14ac:dyDescent="0.15"/>
    <row r="15874" ht="28.5" customHeight="1" x14ac:dyDescent="0.15"/>
    <row r="15875" ht="28.5" customHeight="1" x14ac:dyDescent="0.15"/>
    <row r="15876" ht="28.5" customHeight="1" x14ac:dyDescent="0.15"/>
    <row r="15877" ht="28.5" customHeight="1" x14ac:dyDescent="0.15"/>
    <row r="15878" ht="28.5" customHeight="1" x14ac:dyDescent="0.15"/>
    <row r="15879" ht="28.5" customHeight="1" x14ac:dyDescent="0.15"/>
    <row r="15880" ht="28.5" customHeight="1" x14ac:dyDescent="0.15"/>
    <row r="15881" ht="28.5" customHeight="1" x14ac:dyDescent="0.15"/>
    <row r="15882" ht="28.5" customHeight="1" x14ac:dyDescent="0.15"/>
    <row r="15883" ht="28.5" customHeight="1" x14ac:dyDescent="0.15"/>
    <row r="15884" ht="28.5" customHeight="1" x14ac:dyDescent="0.15"/>
    <row r="15885" ht="28.5" customHeight="1" x14ac:dyDescent="0.15"/>
    <row r="15886" ht="28.5" customHeight="1" x14ac:dyDescent="0.15"/>
    <row r="15887" ht="28.5" customHeight="1" x14ac:dyDescent="0.15"/>
    <row r="15888" ht="28.5" customHeight="1" x14ac:dyDescent="0.15"/>
    <row r="15889" ht="28.5" customHeight="1" x14ac:dyDescent="0.15"/>
    <row r="15890" ht="28.5" customHeight="1" x14ac:dyDescent="0.15"/>
    <row r="15891" ht="28.5" customHeight="1" x14ac:dyDescent="0.15"/>
    <row r="15892" ht="28.5" customHeight="1" x14ac:dyDescent="0.15"/>
    <row r="15893" ht="28.5" customHeight="1" x14ac:dyDescent="0.15"/>
    <row r="15894" ht="28.5" customHeight="1" x14ac:dyDescent="0.15"/>
    <row r="15895" ht="28.5" customHeight="1" x14ac:dyDescent="0.15"/>
    <row r="15896" ht="28.5" customHeight="1" x14ac:dyDescent="0.15"/>
    <row r="15897" ht="28.5" customHeight="1" x14ac:dyDescent="0.15"/>
    <row r="15898" ht="28.5" customHeight="1" x14ac:dyDescent="0.15"/>
    <row r="15899" ht="28.5" customHeight="1" x14ac:dyDescent="0.15"/>
    <row r="15900" ht="28.5" customHeight="1" x14ac:dyDescent="0.15"/>
    <row r="15901" ht="28.5" customHeight="1" x14ac:dyDescent="0.15"/>
    <row r="15902" ht="28.5" customHeight="1" x14ac:dyDescent="0.15"/>
    <row r="15903" ht="28.5" customHeight="1" x14ac:dyDescent="0.15"/>
    <row r="15904" ht="28.5" customHeight="1" x14ac:dyDescent="0.15"/>
    <row r="15905" ht="28.5" customHeight="1" x14ac:dyDescent="0.15"/>
    <row r="15906" ht="28.5" customHeight="1" x14ac:dyDescent="0.15"/>
    <row r="15907" ht="28.5" customHeight="1" x14ac:dyDescent="0.15"/>
    <row r="15908" ht="28.5" customHeight="1" x14ac:dyDescent="0.15"/>
    <row r="15909" ht="28.5" customHeight="1" x14ac:dyDescent="0.15"/>
    <row r="15910" ht="28.5" customHeight="1" x14ac:dyDescent="0.15"/>
    <row r="15911" ht="28.5" customHeight="1" x14ac:dyDescent="0.15"/>
    <row r="15912" ht="28.5" customHeight="1" x14ac:dyDescent="0.15"/>
    <row r="15913" ht="28.5" customHeight="1" x14ac:dyDescent="0.15"/>
    <row r="15914" ht="28.5" customHeight="1" x14ac:dyDescent="0.15"/>
    <row r="15915" ht="28.5" customHeight="1" x14ac:dyDescent="0.15"/>
    <row r="15916" ht="28.5" customHeight="1" x14ac:dyDescent="0.15"/>
    <row r="15917" ht="28.5" customHeight="1" x14ac:dyDescent="0.15"/>
    <row r="15918" ht="28.5" customHeight="1" x14ac:dyDescent="0.15"/>
    <row r="15919" ht="28.5" customHeight="1" x14ac:dyDescent="0.15"/>
    <row r="15920" ht="28.5" customHeight="1" x14ac:dyDescent="0.15"/>
    <row r="15921" ht="28.5" customHeight="1" x14ac:dyDescent="0.15"/>
    <row r="15922" ht="28.5" customHeight="1" x14ac:dyDescent="0.15"/>
    <row r="15923" ht="28.5" customHeight="1" x14ac:dyDescent="0.15"/>
    <row r="15924" ht="28.5" customHeight="1" x14ac:dyDescent="0.15"/>
    <row r="15925" ht="28.5" customHeight="1" x14ac:dyDescent="0.15"/>
    <row r="15926" ht="28.5" customHeight="1" x14ac:dyDescent="0.15"/>
    <row r="15927" ht="28.5" customHeight="1" x14ac:dyDescent="0.15"/>
    <row r="15928" ht="28.5" customHeight="1" x14ac:dyDescent="0.15"/>
    <row r="15929" ht="28.5" customHeight="1" x14ac:dyDescent="0.15"/>
    <row r="15930" ht="28.5" customHeight="1" x14ac:dyDescent="0.15"/>
    <row r="15931" ht="28.5" customHeight="1" x14ac:dyDescent="0.15"/>
    <row r="15932" ht="28.5" customHeight="1" x14ac:dyDescent="0.15"/>
    <row r="15933" ht="28.5" customHeight="1" x14ac:dyDescent="0.15"/>
    <row r="15934" ht="28.5" customHeight="1" x14ac:dyDescent="0.15"/>
    <row r="15935" ht="28.5" customHeight="1" x14ac:dyDescent="0.15"/>
    <row r="15936" ht="28.5" customHeight="1" x14ac:dyDescent="0.15"/>
    <row r="15937" ht="28.5" customHeight="1" x14ac:dyDescent="0.15"/>
    <row r="15938" ht="28.5" customHeight="1" x14ac:dyDescent="0.15"/>
    <row r="15939" ht="28.5" customHeight="1" x14ac:dyDescent="0.15"/>
    <row r="15940" ht="28.5" customHeight="1" x14ac:dyDescent="0.15"/>
    <row r="15941" ht="28.5" customHeight="1" x14ac:dyDescent="0.15"/>
    <row r="15942" ht="28.5" customHeight="1" x14ac:dyDescent="0.15"/>
    <row r="15943" ht="28.5" customHeight="1" x14ac:dyDescent="0.15"/>
    <row r="15944" ht="28.5" customHeight="1" x14ac:dyDescent="0.15"/>
    <row r="15945" ht="28.5" customHeight="1" x14ac:dyDescent="0.15"/>
    <row r="15946" ht="28.5" customHeight="1" x14ac:dyDescent="0.15"/>
    <row r="15947" ht="28.5" customHeight="1" x14ac:dyDescent="0.15"/>
    <row r="15948" ht="28.5" customHeight="1" x14ac:dyDescent="0.15"/>
    <row r="15949" ht="28.5" customHeight="1" x14ac:dyDescent="0.15"/>
    <row r="15950" ht="28.5" customHeight="1" x14ac:dyDescent="0.15"/>
    <row r="15951" ht="28.5" customHeight="1" x14ac:dyDescent="0.15"/>
    <row r="15952" ht="28.5" customHeight="1" x14ac:dyDescent="0.15"/>
    <row r="15953" ht="28.5" customHeight="1" x14ac:dyDescent="0.15"/>
    <row r="15954" ht="28.5" customHeight="1" x14ac:dyDescent="0.15"/>
    <row r="15955" ht="28.5" customHeight="1" x14ac:dyDescent="0.15"/>
    <row r="15956" ht="28.5" customHeight="1" x14ac:dyDescent="0.15"/>
    <row r="15957" ht="28.5" customHeight="1" x14ac:dyDescent="0.15"/>
    <row r="15958" ht="28.5" customHeight="1" x14ac:dyDescent="0.15"/>
    <row r="15959" ht="28.5" customHeight="1" x14ac:dyDescent="0.15"/>
    <row r="15960" ht="28.5" customHeight="1" x14ac:dyDescent="0.15"/>
    <row r="15961" ht="28.5" customHeight="1" x14ac:dyDescent="0.15"/>
    <row r="15962" ht="28.5" customHeight="1" x14ac:dyDescent="0.15"/>
    <row r="15963" ht="28.5" customHeight="1" x14ac:dyDescent="0.15"/>
    <row r="15964" ht="28.5" customHeight="1" x14ac:dyDescent="0.15"/>
    <row r="15965" ht="28.5" customHeight="1" x14ac:dyDescent="0.15"/>
    <row r="15966" ht="28.5" customHeight="1" x14ac:dyDescent="0.15"/>
    <row r="15967" ht="28.5" customHeight="1" x14ac:dyDescent="0.15"/>
    <row r="15968" ht="28.5" customHeight="1" x14ac:dyDescent="0.15"/>
    <row r="15969" ht="28.5" customHeight="1" x14ac:dyDescent="0.15"/>
    <row r="15970" ht="28.5" customHeight="1" x14ac:dyDescent="0.15"/>
    <row r="15971" ht="28.5" customHeight="1" x14ac:dyDescent="0.15"/>
    <row r="15972" ht="28.5" customHeight="1" x14ac:dyDescent="0.15"/>
    <row r="15973" ht="28.5" customHeight="1" x14ac:dyDescent="0.15"/>
    <row r="15974" ht="28.5" customHeight="1" x14ac:dyDescent="0.15"/>
    <row r="15975" ht="28.5" customHeight="1" x14ac:dyDescent="0.15"/>
    <row r="15976" ht="28.5" customHeight="1" x14ac:dyDescent="0.15"/>
    <row r="15977" ht="28.5" customHeight="1" x14ac:dyDescent="0.15"/>
    <row r="15978" ht="28.5" customHeight="1" x14ac:dyDescent="0.15"/>
    <row r="15979" ht="28.5" customHeight="1" x14ac:dyDescent="0.15"/>
    <row r="15980" ht="28.5" customHeight="1" x14ac:dyDescent="0.15"/>
    <row r="15981" ht="28.5" customHeight="1" x14ac:dyDescent="0.15"/>
    <row r="15982" ht="28.5" customHeight="1" x14ac:dyDescent="0.15"/>
    <row r="15983" ht="28.5" customHeight="1" x14ac:dyDescent="0.15"/>
    <row r="15984" ht="28.5" customHeight="1" x14ac:dyDescent="0.15"/>
    <row r="15985" ht="28.5" customHeight="1" x14ac:dyDescent="0.15"/>
    <row r="15986" ht="28.5" customHeight="1" x14ac:dyDescent="0.15"/>
    <row r="15987" ht="28.5" customHeight="1" x14ac:dyDescent="0.15"/>
    <row r="15988" ht="28.5" customHeight="1" x14ac:dyDescent="0.15"/>
    <row r="15989" ht="28.5" customHeight="1" x14ac:dyDescent="0.15"/>
    <row r="15990" ht="28.5" customHeight="1" x14ac:dyDescent="0.15"/>
    <row r="15991" ht="28.5" customHeight="1" x14ac:dyDescent="0.15"/>
    <row r="15992" ht="28.5" customHeight="1" x14ac:dyDescent="0.15"/>
    <row r="15993" ht="28.5" customHeight="1" x14ac:dyDescent="0.15"/>
    <row r="15994" ht="28.5" customHeight="1" x14ac:dyDescent="0.15"/>
    <row r="15995" ht="28.5" customHeight="1" x14ac:dyDescent="0.15"/>
    <row r="15996" ht="28.5" customHeight="1" x14ac:dyDescent="0.15"/>
    <row r="15997" ht="28.5" customHeight="1" x14ac:dyDescent="0.15"/>
    <row r="15998" ht="28.5" customHeight="1" x14ac:dyDescent="0.15"/>
    <row r="15999" ht="28.5" customHeight="1" x14ac:dyDescent="0.15"/>
    <row r="16000" ht="28.5" customHeight="1" x14ac:dyDescent="0.15"/>
    <row r="16001" ht="28.5" customHeight="1" x14ac:dyDescent="0.15"/>
    <row r="16002" ht="28.5" customHeight="1" x14ac:dyDescent="0.15"/>
    <row r="16003" ht="28.5" customHeight="1" x14ac:dyDescent="0.15"/>
    <row r="16004" ht="28.5" customHeight="1" x14ac:dyDescent="0.15"/>
    <row r="16005" ht="28.5" customHeight="1" x14ac:dyDescent="0.15"/>
    <row r="16006" ht="28.5" customHeight="1" x14ac:dyDescent="0.15"/>
    <row r="16007" ht="28.5" customHeight="1" x14ac:dyDescent="0.15"/>
    <row r="16008" ht="28.5" customHeight="1" x14ac:dyDescent="0.15"/>
    <row r="16009" ht="28.5" customHeight="1" x14ac:dyDescent="0.15"/>
    <row r="16010" ht="28.5" customHeight="1" x14ac:dyDescent="0.15"/>
    <row r="16011" ht="28.5" customHeight="1" x14ac:dyDescent="0.15"/>
    <row r="16012" ht="28.5" customHeight="1" x14ac:dyDescent="0.15"/>
    <row r="16013" ht="28.5" customHeight="1" x14ac:dyDescent="0.15"/>
    <row r="16014" ht="28.5" customHeight="1" x14ac:dyDescent="0.15"/>
    <row r="16015" ht="28.5" customHeight="1" x14ac:dyDescent="0.15"/>
    <row r="16016" ht="28.5" customHeight="1" x14ac:dyDescent="0.15"/>
    <row r="16017" ht="28.5" customHeight="1" x14ac:dyDescent="0.15"/>
    <row r="16018" ht="28.5" customHeight="1" x14ac:dyDescent="0.15"/>
    <row r="16019" ht="28.5" customHeight="1" x14ac:dyDescent="0.15"/>
    <row r="16020" ht="28.5" customHeight="1" x14ac:dyDescent="0.15"/>
    <row r="16021" ht="28.5" customHeight="1" x14ac:dyDescent="0.15"/>
    <row r="16022" ht="28.5" customHeight="1" x14ac:dyDescent="0.15"/>
    <row r="16023" ht="28.5" customHeight="1" x14ac:dyDescent="0.15"/>
    <row r="16024" ht="28.5" customHeight="1" x14ac:dyDescent="0.15"/>
    <row r="16025" ht="28.5" customHeight="1" x14ac:dyDescent="0.15"/>
    <row r="16026" ht="28.5" customHeight="1" x14ac:dyDescent="0.15"/>
    <row r="16027" ht="28.5" customHeight="1" x14ac:dyDescent="0.15"/>
    <row r="16028" ht="28.5" customHeight="1" x14ac:dyDescent="0.15"/>
    <row r="16029" ht="28.5" customHeight="1" x14ac:dyDescent="0.15"/>
    <row r="16030" ht="28.5" customHeight="1" x14ac:dyDescent="0.15"/>
    <row r="16031" ht="28.5" customHeight="1" x14ac:dyDescent="0.15"/>
    <row r="16032" ht="28.5" customHeight="1" x14ac:dyDescent="0.15"/>
    <row r="16033" ht="28.5" customHeight="1" x14ac:dyDescent="0.15"/>
    <row r="16034" ht="28.5" customHeight="1" x14ac:dyDescent="0.15"/>
    <row r="16035" ht="28.5" customHeight="1" x14ac:dyDescent="0.15"/>
    <row r="16036" ht="28.5" customHeight="1" x14ac:dyDescent="0.15"/>
    <row r="16037" ht="28.5" customHeight="1" x14ac:dyDescent="0.15"/>
    <row r="16038" ht="28.5" customHeight="1" x14ac:dyDescent="0.15"/>
    <row r="16039" ht="28.5" customHeight="1" x14ac:dyDescent="0.15"/>
    <row r="16040" ht="28.5" customHeight="1" x14ac:dyDescent="0.15"/>
    <row r="16041" ht="28.5" customHeight="1" x14ac:dyDescent="0.15"/>
    <row r="16042" ht="28.5" customHeight="1" x14ac:dyDescent="0.15"/>
    <row r="16043" ht="28.5" customHeight="1" x14ac:dyDescent="0.15"/>
    <row r="16044" ht="28.5" customHeight="1" x14ac:dyDescent="0.15"/>
    <row r="16045" ht="28.5" customHeight="1" x14ac:dyDescent="0.15"/>
    <row r="16046" ht="28.5" customHeight="1" x14ac:dyDescent="0.15"/>
    <row r="16047" ht="28.5" customHeight="1" x14ac:dyDescent="0.15"/>
    <row r="16048" ht="28.5" customHeight="1" x14ac:dyDescent="0.15"/>
    <row r="16049" ht="28.5" customHeight="1" x14ac:dyDescent="0.15"/>
    <row r="16050" ht="28.5" customHeight="1" x14ac:dyDescent="0.15"/>
    <row r="16051" ht="28.5" customHeight="1" x14ac:dyDescent="0.15"/>
    <row r="16052" ht="28.5" customHeight="1" x14ac:dyDescent="0.15"/>
    <row r="16053" ht="28.5" customHeight="1" x14ac:dyDescent="0.15"/>
    <row r="16054" ht="28.5" customHeight="1" x14ac:dyDescent="0.15"/>
    <row r="16055" ht="28.5" customHeight="1" x14ac:dyDescent="0.15"/>
    <row r="16056" ht="28.5" customHeight="1" x14ac:dyDescent="0.15"/>
    <row r="16057" ht="28.5" customHeight="1" x14ac:dyDescent="0.15"/>
    <row r="16058" ht="28.5" customHeight="1" x14ac:dyDescent="0.15"/>
    <row r="16059" ht="28.5" customHeight="1" x14ac:dyDescent="0.15"/>
    <row r="16060" ht="28.5" customHeight="1" x14ac:dyDescent="0.15"/>
    <row r="16061" ht="28.5" customHeight="1" x14ac:dyDescent="0.15"/>
    <row r="16062" ht="28.5" customHeight="1" x14ac:dyDescent="0.15"/>
    <row r="16063" ht="28.5" customHeight="1" x14ac:dyDescent="0.15"/>
    <row r="16064" ht="28.5" customHeight="1" x14ac:dyDescent="0.15"/>
    <row r="16065" ht="28.5" customHeight="1" x14ac:dyDescent="0.15"/>
    <row r="16066" ht="28.5" customHeight="1" x14ac:dyDescent="0.15"/>
    <row r="16067" ht="28.5" customHeight="1" x14ac:dyDescent="0.15"/>
    <row r="16068" ht="28.5" customHeight="1" x14ac:dyDescent="0.15"/>
    <row r="16069" ht="28.5" customHeight="1" x14ac:dyDescent="0.15"/>
    <row r="16070" ht="28.5" customHeight="1" x14ac:dyDescent="0.15"/>
    <row r="16071" ht="28.5" customHeight="1" x14ac:dyDescent="0.15"/>
    <row r="16072" ht="28.5" customHeight="1" x14ac:dyDescent="0.15"/>
    <row r="16073" ht="28.5" customHeight="1" x14ac:dyDescent="0.15"/>
    <row r="16074" ht="28.5" customHeight="1" x14ac:dyDescent="0.15"/>
    <row r="16075" ht="28.5" customHeight="1" x14ac:dyDescent="0.15"/>
    <row r="16076" ht="28.5" customHeight="1" x14ac:dyDescent="0.15"/>
    <row r="16077" ht="28.5" customHeight="1" x14ac:dyDescent="0.15"/>
    <row r="16078" ht="28.5" customHeight="1" x14ac:dyDescent="0.15"/>
    <row r="16079" ht="28.5" customHeight="1" x14ac:dyDescent="0.15"/>
    <row r="16080" ht="28.5" customHeight="1" x14ac:dyDescent="0.15"/>
    <row r="16081" ht="28.5" customHeight="1" x14ac:dyDescent="0.15"/>
    <row r="16082" ht="28.5" customHeight="1" x14ac:dyDescent="0.15"/>
    <row r="16083" ht="28.5" customHeight="1" x14ac:dyDescent="0.15"/>
    <row r="16084" ht="28.5" customHeight="1" x14ac:dyDescent="0.15"/>
    <row r="16085" ht="28.5" customHeight="1" x14ac:dyDescent="0.15"/>
    <row r="16086" ht="28.5" customHeight="1" x14ac:dyDescent="0.15"/>
    <row r="16087" ht="28.5" customHeight="1" x14ac:dyDescent="0.15"/>
    <row r="16088" ht="28.5" customHeight="1" x14ac:dyDescent="0.15"/>
    <row r="16089" ht="28.5" customHeight="1" x14ac:dyDescent="0.15"/>
    <row r="16090" ht="28.5" customHeight="1" x14ac:dyDescent="0.15"/>
    <row r="16091" ht="28.5" customHeight="1" x14ac:dyDescent="0.15"/>
    <row r="16092" ht="28.5" customHeight="1" x14ac:dyDescent="0.15"/>
    <row r="16093" ht="28.5" customHeight="1" x14ac:dyDescent="0.15"/>
    <row r="16094" ht="28.5" customHeight="1" x14ac:dyDescent="0.15"/>
    <row r="16095" ht="28.5" customHeight="1" x14ac:dyDescent="0.15"/>
    <row r="16096" ht="28.5" customHeight="1" x14ac:dyDescent="0.15"/>
    <row r="16097" ht="28.5" customHeight="1" x14ac:dyDescent="0.15"/>
    <row r="16098" ht="28.5" customHeight="1" x14ac:dyDescent="0.15"/>
    <row r="16099" ht="28.5" customHeight="1" x14ac:dyDescent="0.15"/>
    <row r="16100" ht="28.5" customHeight="1" x14ac:dyDescent="0.15"/>
    <row r="16101" ht="28.5" customHeight="1" x14ac:dyDescent="0.15"/>
    <row r="16102" ht="28.5" customHeight="1" x14ac:dyDescent="0.15"/>
    <row r="16103" ht="28.5" customHeight="1" x14ac:dyDescent="0.15"/>
    <row r="16104" ht="28.5" customHeight="1" x14ac:dyDescent="0.15"/>
    <row r="16105" ht="28.5" customHeight="1" x14ac:dyDescent="0.15"/>
    <row r="16106" ht="28.5" customHeight="1" x14ac:dyDescent="0.15"/>
    <row r="16107" ht="28.5" customHeight="1" x14ac:dyDescent="0.15"/>
    <row r="16108" ht="28.5" customHeight="1" x14ac:dyDescent="0.15"/>
    <row r="16109" ht="28.5" customHeight="1" x14ac:dyDescent="0.15"/>
    <row r="16110" ht="28.5" customHeight="1" x14ac:dyDescent="0.15"/>
    <row r="16111" ht="28.5" customHeight="1" x14ac:dyDescent="0.15"/>
    <row r="16112" ht="28.5" customHeight="1" x14ac:dyDescent="0.15"/>
    <row r="16113" ht="28.5" customHeight="1" x14ac:dyDescent="0.15"/>
    <row r="16114" ht="28.5" customHeight="1" x14ac:dyDescent="0.15"/>
    <row r="16115" ht="28.5" customHeight="1" x14ac:dyDescent="0.15"/>
    <row r="16116" ht="28.5" customHeight="1" x14ac:dyDescent="0.15"/>
    <row r="16117" ht="28.5" customHeight="1" x14ac:dyDescent="0.15"/>
    <row r="16118" ht="28.5" customHeight="1" x14ac:dyDescent="0.15"/>
    <row r="16119" ht="28.5" customHeight="1" x14ac:dyDescent="0.15"/>
    <row r="16120" ht="28.5" customHeight="1" x14ac:dyDescent="0.15"/>
    <row r="16121" ht="28.5" customHeight="1" x14ac:dyDescent="0.15"/>
    <row r="16122" ht="28.5" customHeight="1" x14ac:dyDescent="0.15"/>
    <row r="16123" ht="28.5" customHeight="1" x14ac:dyDescent="0.15"/>
    <row r="16124" ht="28.5" customHeight="1" x14ac:dyDescent="0.15"/>
    <row r="16125" ht="28.5" customHeight="1" x14ac:dyDescent="0.15"/>
    <row r="16126" ht="28.5" customHeight="1" x14ac:dyDescent="0.15"/>
    <row r="16127" ht="28.5" customHeight="1" x14ac:dyDescent="0.15"/>
    <row r="16128" ht="28.5" customHeight="1" x14ac:dyDescent="0.15"/>
    <row r="16129" ht="28.5" customHeight="1" x14ac:dyDescent="0.15"/>
    <row r="16130" ht="28.5" customHeight="1" x14ac:dyDescent="0.15"/>
    <row r="16131" ht="28.5" customHeight="1" x14ac:dyDescent="0.15"/>
    <row r="16132" ht="28.5" customHeight="1" x14ac:dyDescent="0.15"/>
    <row r="16133" ht="28.5" customHeight="1" x14ac:dyDescent="0.15"/>
    <row r="16134" ht="28.5" customHeight="1" x14ac:dyDescent="0.15"/>
    <row r="16135" ht="28.5" customHeight="1" x14ac:dyDescent="0.15"/>
    <row r="16136" ht="28.5" customHeight="1" x14ac:dyDescent="0.15"/>
    <row r="16137" ht="28.5" customHeight="1" x14ac:dyDescent="0.15"/>
    <row r="16138" ht="28.5" customHeight="1" x14ac:dyDescent="0.15"/>
    <row r="16139" ht="28.5" customHeight="1" x14ac:dyDescent="0.15"/>
    <row r="16140" ht="28.5" customHeight="1" x14ac:dyDescent="0.15"/>
    <row r="16141" ht="28.5" customHeight="1" x14ac:dyDescent="0.15"/>
    <row r="16142" ht="28.5" customHeight="1" x14ac:dyDescent="0.15"/>
    <row r="16143" ht="28.5" customHeight="1" x14ac:dyDescent="0.15"/>
    <row r="16144" ht="28.5" customHeight="1" x14ac:dyDescent="0.15"/>
    <row r="16145" ht="28.5" customHeight="1" x14ac:dyDescent="0.15"/>
    <row r="16146" ht="28.5" customHeight="1" x14ac:dyDescent="0.15"/>
    <row r="16147" ht="28.5" customHeight="1" x14ac:dyDescent="0.15"/>
    <row r="16148" ht="28.5" customHeight="1" x14ac:dyDescent="0.15"/>
    <row r="16149" ht="28.5" customHeight="1" x14ac:dyDescent="0.15"/>
    <row r="16150" ht="28.5" customHeight="1" x14ac:dyDescent="0.15"/>
    <row r="16151" ht="28.5" customHeight="1" x14ac:dyDescent="0.15"/>
    <row r="16152" ht="28.5" customHeight="1" x14ac:dyDescent="0.15"/>
    <row r="16153" ht="28.5" customHeight="1" x14ac:dyDescent="0.15"/>
    <row r="16154" ht="28.5" customHeight="1" x14ac:dyDescent="0.15"/>
    <row r="16155" ht="28.5" customHeight="1" x14ac:dyDescent="0.15"/>
    <row r="16156" ht="28.5" customHeight="1" x14ac:dyDescent="0.15"/>
    <row r="16157" ht="28.5" customHeight="1" x14ac:dyDescent="0.15"/>
    <row r="16158" ht="28.5" customHeight="1" x14ac:dyDescent="0.15"/>
    <row r="16159" ht="28.5" customHeight="1" x14ac:dyDescent="0.15"/>
    <row r="16160" ht="28.5" customHeight="1" x14ac:dyDescent="0.15"/>
    <row r="16161" ht="28.5" customHeight="1" x14ac:dyDescent="0.15"/>
    <row r="16162" ht="28.5" customHeight="1" x14ac:dyDescent="0.15"/>
    <row r="16163" ht="28.5" customHeight="1" x14ac:dyDescent="0.15"/>
    <row r="16164" ht="28.5" customHeight="1" x14ac:dyDescent="0.15"/>
    <row r="16165" ht="28.5" customHeight="1" x14ac:dyDescent="0.15"/>
    <row r="16166" ht="28.5" customHeight="1" x14ac:dyDescent="0.15"/>
    <row r="16167" ht="28.5" customHeight="1" x14ac:dyDescent="0.15"/>
    <row r="16168" ht="28.5" customHeight="1" x14ac:dyDescent="0.15"/>
    <row r="16169" ht="28.5" customHeight="1" x14ac:dyDescent="0.15"/>
    <row r="16170" ht="28.5" customHeight="1" x14ac:dyDescent="0.15"/>
    <row r="16171" ht="28.5" customHeight="1" x14ac:dyDescent="0.15"/>
    <row r="16172" ht="28.5" customHeight="1" x14ac:dyDescent="0.15"/>
    <row r="16173" ht="28.5" customHeight="1" x14ac:dyDescent="0.15"/>
    <row r="16174" ht="28.5" customHeight="1" x14ac:dyDescent="0.15"/>
    <row r="16175" ht="28.5" customHeight="1" x14ac:dyDescent="0.15"/>
    <row r="16176" ht="28.5" customHeight="1" x14ac:dyDescent="0.15"/>
    <row r="16177" ht="28.5" customHeight="1" x14ac:dyDescent="0.15"/>
    <row r="16178" ht="28.5" customHeight="1" x14ac:dyDescent="0.15"/>
    <row r="16179" ht="28.5" customHeight="1" x14ac:dyDescent="0.15"/>
    <row r="16180" ht="28.5" customHeight="1" x14ac:dyDescent="0.15"/>
    <row r="16181" ht="28.5" customHeight="1" x14ac:dyDescent="0.15"/>
    <row r="16182" ht="28.5" customHeight="1" x14ac:dyDescent="0.15"/>
    <row r="16183" ht="28.5" customHeight="1" x14ac:dyDescent="0.15"/>
    <row r="16184" ht="28.5" customHeight="1" x14ac:dyDescent="0.15"/>
    <row r="16185" ht="28.5" customHeight="1" x14ac:dyDescent="0.15"/>
    <row r="16186" ht="28.5" customHeight="1" x14ac:dyDescent="0.15"/>
    <row r="16187" ht="28.5" customHeight="1" x14ac:dyDescent="0.15"/>
    <row r="16188" ht="28.5" customHeight="1" x14ac:dyDescent="0.15"/>
    <row r="16189" ht="28.5" customHeight="1" x14ac:dyDescent="0.15"/>
    <row r="16190" ht="28.5" customHeight="1" x14ac:dyDescent="0.15"/>
    <row r="16191" ht="28.5" customHeight="1" x14ac:dyDescent="0.15"/>
    <row r="16192" ht="28.5" customHeight="1" x14ac:dyDescent="0.15"/>
    <row r="16193" ht="28.5" customHeight="1" x14ac:dyDescent="0.15"/>
    <row r="16194" ht="28.5" customHeight="1" x14ac:dyDescent="0.15"/>
    <row r="16195" ht="28.5" customHeight="1" x14ac:dyDescent="0.15"/>
    <row r="16196" ht="28.5" customHeight="1" x14ac:dyDescent="0.15"/>
    <row r="16197" ht="28.5" customHeight="1" x14ac:dyDescent="0.15"/>
    <row r="16198" ht="28.5" customHeight="1" x14ac:dyDescent="0.15"/>
    <row r="16199" ht="28.5" customHeight="1" x14ac:dyDescent="0.15"/>
    <row r="16200" ht="28.5" customHeight="1" x14ac:dyDescent="0.15"/>
    <row r="16201" ht="28.5" customHeight="1" x14ac:dyDescent="0.15"/>
    <row r="16202" ht="28.5" customHeight="1" x14ac:dyDescent="0.15"/>
    <row r="16203" ht="28.5" customHeight="1" x14ac:dyDescent="0.15"/>
    <row r="16204" ht="28.5" customHeight="1" x14ac:dyDescent="0.15"/>
    <row r="16205" ht="28.5" customHeight="1" x14ac:dyDescent="0.15"/>
    <row r="16206" ht="28.5" customHeight="1" x14ac:dyDescent="0.15"/>
    <row r="16207" ht="28.5" customHeight="1" x14ac:dyDescent="0.15"/>
    <row r="16208" ht="28.5" customHeight="1" x14ac:dyDescent="0.15"/>
    <row r="16209" ht="28.5" customHeight="1" x14ac:dyDescent="0.15"/>
    <row r="16210" ht="28.5" customHeight="1" x14ac:dyDescent="0.15"/>
    <row r="16211" ht="28.5" customHeight="1" x14ac:dyDescent="0.15"/>
    <row r="16212" ht="28.5" customHeight="1" x14ac:dyDescent="0.15"/>
    <row r="16213" ht="28.5" customHeight="1" x14ac:dyDescent="0.15"/>
    <row r="16214" ht="28.5" customHeight="1" x14ac:dyDescent="0.15"/>
    <row r="16215" ht="28.5" customHeight="1" x14ac:dyDescent="0.15"/>
    <row r="16216" ht="28.5" customHeight="1" x14ac:dyDescent="0.15"/>
    <row r="16217" ht="28.5" customHeight="1" x14ac:dyDescent="0.15"/>
    <row r="16218" ht="28.5" customHeight="1" x14ac:dyDescent="0.15"/>
    <row r="16219" ht="28.5" customHeight="1" x14ac:dyDescent="0.15"/>
    <row r="16220" ht="28.5" customHeight="1" x14ac:dyDescent="0.15"/>
    <row r="16221" ht="28.5" customHeight="1" x14ac:dyDescent="0.15"/>
    <row r="16222" ht="28.5" customHeight="1" x14ac:dyDescent="0.15"/>
    <row r="16223" ht="28.5" customHeight="1" x14ac:dyDescent="0.15"/>
    <row r="16224" ht="28.5" customHeight="1" x14ac:dyDescent="0.15"/>
    <row r="16225" ht="28.5" customHeight="1" x14ac:dyDescent="0.15"/>
    <row r="16226" ht="28.5" customHeight="1" x14ac:dyDescent="0.15"/>
    <row r="16227" ht="28.5" customHeight="1" x14ac:dyDescent="0.15"/>
    <row r="16228" ht="28.5" customHeight="1" x14ac:dyDescent="0.15"/>
    <row r="16229" ht="28.5" customHeight="1" x14ac:dyDescent="0.15"/>
    <row r="16230" ht="28.5" customHeight="1" x14ac:dyDescent="0.15"/>
    <row r="16231" ht="28.5" customHeight="1" x14ac:dyDescent="0.15"/>
    <row r="16232" ht="28.5" customHeight="1" x14ac:dyDescent="0.15"/>
    <row r="16233" ht="28.5" customHeight="1" x14ac:dyDescent="0.15"/>
    <row r="16234" ht="28.5" customHeight="1" x14ac:dyDescent="0.15"/>
    <row r="16235" ht="28.5" customHeight="1" x14ac:dyDescent="0.15"/>
    <row r="16236" ht="28.5" customHeight="1" x14ac:dyDescent="0.15"/>
    <row r="16237" ht="28.5" customHeight="1" x14ac:dyDescent="0.15"/>
    <row r="16238" ht="28.5" customHeight="1" x14ac:dyDescent="0.15"/>
    <row r="16239" ht="28.5" customHeight="1" x14ac:dyDescent="0.15"/>
    <row r="16240" ht="28.5" customHeight="1" x14ac:dyDescent="0.15"/>
    <row r="16241" ht="28.5" customHeight="1" x14ac:dyDescent="0.15"/>
    <row r="16242" ht="28.5" customHeight="1" x14ac:dyDescent="0.15"/>
    <row r="16243" ht="28.5" customHeight="1" x14ac:dyDescent="0.15"/>
    <row r="16244" ht="28.5" customHeight="1" x14ac:dyDescent="0.15"/>
    <row r="16245" ht="28.5" customHeight="1" x14ac:dyDescent="0.15"/>
    <row r="16246" ht="28.5" customHeight="1" x14ac:dyDescent="0.15"/>
    <row r="16247" ht="28.5" customHeight="1" x14ac:dyDescent="0.15"/>
    <row r="16248" ht="28.5" customHeight="1" x14ac:dyDescent="0.15"/>
    <row r="16249" ht="28.5" customHeight="1" x14ac:dyDescent="0.15"/>
    <row r="16250" ht="28.5" customHeight="1" x14ac:dyDescent="0.15"/>
    <row r="16251" ht="28.5" customHeight="1" x14ac:dyDescent="0.15"/>
    <row r="16252" ht="28.5" customHeight="1" x14ac:dyDescent="0.15"/>
    <row r="16253" ht="28.5" customHeight="1" x14ac:dyDescent="0.15"/>
    <row r="16254" ht="28.5" customHeight="1" x14ac:dyDescent="0.15"/>
    <row r="16255" ht="28.5" customHeight="1" x14ac:dyDescent="0.15"/>
    <row r="16256" ht="28.5" customHeight="1" x14ac:dyDescent="0.15"/>
    <row r="16257" ht="28.5" customHeight="1" x14ac:dyDescent="0.15"/>
    <row r="16258" ht="28.5" customHeight="1" x14ac:dyDescent="0.15"/>
    <row r="16259" ht="28.5" customHeight="1" x14ac:dyDescent="0.15"/>
    <row r="16260" ht="28.5" customHeight="1" x14ac:dyDescent="0.15"/>
    <row r="16261" ht="28.5" customHeight="1" x14ac:dyDescent="0.15"/>
    <row r="16262" ht="28.5" customHeight="1" x14ac:dyDescent="0.15"/>
    <row r="16263" ht="28.5" customHeight="1" x14ac:dyDescent="0.15"/>
    <row r="16264" ht="28.5" customHeight="1" x14ac:dyDescent="0.15"/>
    <row r="16265" ht="28.5" customHeight="1" x14ac:dyDescent="0.15"/>
    <row r="16266" ht="28.5" customHeight="1" x14ac:dyDescent="0.15"/>
    <row r="16267" ht="28.5" customHeight="1" x14ac:dyDescent="0.15"/>
    <row r="16268" ht="28.5" customHeight="1" x14ac:dyDescent="0.15"/>
    <row r="16269" ht="28.5" customHeight="1" x14ac:dyDescent="0.15"/>
    <row r="16270" ht="28.5" customHeight="1" x14ac:dyDescent="0.15"/>
    <row r="16271" ht="28.5" customHeight="1" x14ac:dyDescent="0.15"/>
    <row r="16272" ht="28.5" customHeight="1" x14ac:dyDescent="0.15"/>
    <row r="16273" ht="28.5" customHeight="1" x14ac:dyDescent="0.15"/>
    <row r="16274" ht="28.5" customHeight="1" x14ac:dyDescent="0.15"/>
    <row r="16275" ht="28.5" customHeight="1" x14ac:dyDescent="0.15"/>
    <row r="16276" ht="28.5" customHeight="1" x14ac:dyDescent="0.15"/>
    <row r="16277" ht="28.5" customHeight="1" x14ac:dyDescent="0.15"/>
    <row r="16278" ht="28.5" customHeight="1" x14ac:dyDescent="0.15"/>
    <row r="16279" ht="28.5" customHeight="1" x14ac:dyDescent="0.15"/>
    <row r="16280" ht="28.5" customHeight="1" x14ac:dyDescent="0.15"/>
    <row r="16281" ht="28.5" customHeight="1" x14ac:dyDescent="0.15"/>
    <row r="16282" ht="28.5" customHeight="1" x14ac:dyDescent="0.15"/>
    <row r="16283" ht="28.5" customHeight="1" x14ac:dyDescent="0.15"/>
    <row r="16284" ht="28.5" customHeight="1" x14ac:dyDescent="0.15"/>
    <row r="16285" ht="28.5" customHeight="1" x14ac:dyDescent="0.15"/>
    <row r="16286" ht="28.5" customHeight="1" x14ac:dyDescent="0.15"/>
    <row r="16287" ht="28.5" customHeight="1" x14ac:dyDescent="0.15"/>
    <row r="16288" ht="28.5" customHeight="1" x14ac:dyDescent="0.15"/>
    <row r="16289" ht="28.5" customHeight="1" x14ac:dyDescent="0.15"/>
    <row r="16290" ht="28.5" customHeight="1" x14ac:dyDescent="0.15"/>
    <row r="16291" ht="28.5" customHeight="1" x14ac:dyDescent="0.15"/>
    <row r="16292" ht="28.5" customHeight="1" x14ac:dyDescent="0.15"/>
    <row r="16293" ht="28.5" customHeight="1" x14ac:dyDescent="0.15"/>
    <row r="16294" ht="28.5" customHeight="1" x14ac:dyDescent="0.15"/>
    <row r="16295" ht="28.5" customHeight="1" x14ac:dyDescent="0.15"/>
    <row r="16296" ht="28.5" customHeight="1" x14ac:dyDescent="0.15"/>
    <row r="16297" ht="28.5" customHeight="1" x14ac:dyDescent="0.15"/>
    <row r="16298" ht="28.5" customHeight="1" x14ac:dyDescent="0.15"/>
    <row r="16299" ht="28.5" customHeight="1" x14ac:dyDescent="0.15"/>
    <row r="16300" ht="28.5" customHeight="1" x14ac:dyDescent="0.15"/>
    <row r="16301" ht="28.5" customHeight="1" x14ac:dyDescent="0.15"/>
    <row r="16302" ht="28.5" customHeight="1" x14ac:dyDescent="0.15"/>
    <row r="16303" ht="28.5" customHeight="1" x14ac:dyDescent="0.15"/>
    <row r="16304" ht="28.5" customHeight="1" x14ac:dyDescent="0.15"/>
    <row r="16305" ht="28.5" customHeight="1" x14ac:dyDescent="0.15"/>
    <row r="16306" ht="28.5" customHeight="1" x14ac:dyDescent="0.15"/>
    <row r="16307" ht="28.5" customHeight="1" x14ac:dyDescent="0.15"/>
    <row r="16308" ht="28.5" customHeight="1" x14ac:dyDescent="0.15"/>
    <row r="16309" ht="28.5" customHeight="1" x14ac:dyDescent="0.15"/>
    <row r="16310" ht="28.5" customHeight="1" x14ac:dyDescent="0.15"/>
    <row r="16311" ht="28.5" customHeight="1" x14ac:dyDescent="0.15"/>
    <row r="16312" ht="28.5" customHeight="1" x14ac:dyDescent="0.15"/>
    <row r="16313" ht="28.5" customHeight="1" x14ac:dyDescent="0.15"/>
    <row r="16314" ht="28.5" customHeight="1" x14ac:dyDescent="0.15"/>
    <row r="16315" ht="28.5" customHeight="1" x14ac:dyDescent="0.15"/>
    <row r="16316" ht="28.5" customHeight="1" x14ac:dyDescent="0.15"/>
    <row r="16317" ht="28.5" customHeight="1" x14ac:dyDescent="0.15"/>
    <row r="16318" ht="28.5" customHeight="1" x14ac:dyDescent="0.15"/>
    <row r="16319" ht="28.5" customHeight="1" x14ac:dyDescent="0.15"/>
    <row r="16320" ht="28.5" customHeight="1" x14ac:dyDescent="0.15"/>
    <row r="16321" ht="28.5" customHeight="1" x14ac:dyDescent="0.15"/>
    <row r="16322" ht="28.5" customHeight="1" x14ac:dyDescent="0.15"/>
    <row r="16323" ht="28.5" customHeight="1" x14ac:dyDescent="0.15"/>
    <row r="16324" ht="28.5" customHeight="1" x14ac:dyDescent="0.15"/>
    <row r="16325" ht="28.5" customHeight="1" x14ac:dyDescent="0.15"/>
    <row r="16326" ht="28.5" customHeight="1" x14ac:dyDescent="0.15"/>
    <row r="16327" ht="28.5" customHeight="1" x14ac:dyDescent="0.15"/>
    <row r="16328" ht="28.5" customHeight="1" x14ac:dyDescent="0.15"/>
    <row r="16329" ht="28.5" customHeight="1" x14ac:dyDescent="0.15"/>
    <row r="16330" ht="28.5" customHeight="1" x14ac:dyDescent="0.15"/>
    <row r="16331" ht="28.5" customHeight="1" x14ac:dyDescent="0.15"/>
    <row r="16332" ht="28.5" customHeight="1" x14ac:dyDescent="0.15"/>
    <row r="16333" ht="28.5" customHeight="1" x14ac:dyDescent="0.15"/>
    <row r="16334" ht="28.5" customHeight="1" x14ac:dyDescent="0.15"/>
    <row r="16335" ht="28.5" customHeight="1" x14ac:dyDescent="0.15"/>
    <row r="16336" ht="28.5" customHeight="1" x14ac:dyDescent="0.15"/>
    <row r="16337" ht="28.5" customHeight="1" x14ac:dyDescent="0.15"/>
    <row r="16338" ht="28.5" customHeight="1" x14ac:dyDescent="0.15"/>
    <row r="16339" ht="28.5" customHeight="1" x14ac:dyDescent="0.15"/>
    <row r="16340" ht="28.5" customHeight="1" x14ac:dyDescent="0.15"/>
    <row r="16341" ht="28.5" customHeight="1" x14ac:dyDescent="0.15"/>
    <row r="16342" ht="28.5" customHeight="1" x14ac:dyDescent="0.15"/>
    <row r="16343" ht="28.5" customHeight="1" x14ac:dyDescent="0.15"/>
    <row r="16344" ht="28.5" customHeight="1" x14ac:dyDescent="0.15"/>
    <row r="16345" ht="28.5" customHeight="1" x14ac:dyDescent="0.15"/>
    <row r="16346" ht="28.5" customHeight="1" x14ac:dyDescent="0.15"/>
    <row r="16347" ht="28.5" customHeight="1" x14ac:dyDescent="0.15"/>
    <row r="16348" ht="28.5" customHeight="1" x14ac:dyDescent="0.15"/>
    <row r="16349" ht="28.5" customHeight="1" x14ac:dyDescent="0.15"/>
    <row r="16350" ht="28.5" customHeight="1" x14ac:dyDescent="0.15"/>
    <row r="16351" ht="28.5" customHeight="1" x14ac:dyDescent="0.15"/>
    <row r="16352" ht="28.5" customHeight="1" x14ac:dyDescent="0.15"/>
    <row r="16353" ht="28.5" customHeight="1" x14ac:dyDescent="0.15"/>
    <row r="16354" ht="28.5" customHeight="1" x14ac:dyDescent="0.15"/>
    <row r="16355" ht="28.5" customHeight="1" x14ac:dyDescent="0.15"/>
    <row r="16356" ht="28.5" customHeight="1" x14ac:dyDescent="0.15"/>
    <row r="16357" ht="28.5" customHeight="1" x14ac:dyDescent="0.15"/>
    <row r="16358" ht="28.5" customHeight="1" x14ac:dyDescent="0.15"/>
    <row r="16359" ht="28.5" customHeight="1" x14ac:dyDescent="0.15"/>
    <row r="16360" ht="28.5" customHeight="1" x14ac:dyDescent="0.15"/>
    <row r="16361" ht="28.5" customHeight="1" x14ac:dyDescent="0.15"/>
    <row r="16362" ht="28.5" customHeight="1" x14ac:dyDescent="0.15"/>
    <row r="16363" ht="28.5" customHeight="1" x14ac:dyDescent="0.15"/>
    <row r="16364" ht="28.5" customHeight="1" x14ac:dyDescent="0.15"/>
    <row r="16365" ht="28.5" customHeight="1" x14ac:dyDescent="0.15"/>
    <row r="16366" ht="28.5" customHeight="1" x14ac:dyDescent="0.15"/>
    <row r="16367" ht="28.5" customHeight="1" x14ac:dyDescent="0.15"/>
    <row r="16368" ht="28.5" customHeight="1" x14ac:dyDescent="0.15"/>
    <row r="16369" ht="28.5" customHeight="1" x14ac:dyDescent="0.15"/>
    <row r="16370" ht="28.5" customHeight="1" x14ac:dyDescent="0.15"/>
    <row r="16371" ht="28.5" customHeight="1" x14ac:dyDescent="0.15"/>
    <row r="16372" ht="28.5" customHeight="1" x14ac:dyDescent="0.15"/>
    <row r="16373" ht="28.5" customHeight="1" x14ac:dyDescent="0.15"/>
    <row r="16374" ht="28.5" customHeight="1" x14ac:dyDescent="0.15"/>
    <row r="16375" ht="28.5" customHeight="1" x14ac:dyDescent="0.15"/>
    <row r="16376" ht="28.5" customHeight="1" x14ac:dyDescent="0.15"/>
    <row r="16377" ht="28.5" customHeight="1" x14ac:dyDescent="0.15"/>
    <row r="16378" ht="28.5" customHeight="1" x14ac:dyDescent="0.15"/>
    <row r="16379" ht="28.5" customHeight="1" x14ac:dyDescent="0.15"/>
    <row r="16380" ht="28.5" customHeight="1" x14ac:dyDescent="0.15"/>
    <row r="16381" ht="28.5" customHeight="1" x14ac:dyDescent="0.15"/>
    <row r="16382" ht="28.5" customHeight="1" x14ac:dyDescent="0.15"/>
    <row r="16383" ht="28.5" customHeight="1" x14ac:dyDescent="0.15"/>
    <row r="16384" ht="28.5" customHeight="1" x14ac:dyDescent="0.15"/>
    <row r="16385" ht="28.5" customHeight="1" x14ac:dyDescent="0.15"/>
    <row r="16386" ht="28.5" customHeight="1" x14ac:dyDescent="0.15"/>
    <row r="16387" ht="28.5" customHeight="1" x14ac:dyDescent="0.15"/>
    <row r="16388" ht="28.5" customHeight="1" x14ac:dyDescent="0.15"/>
    <row r="16389" ht="28.5" customHeight="1" x14ac:dyDescent="0.15"/>
    <row r="16390" ht="28.5" customHeight="1" x14ac:dyDescent="0.15"/>
    <row r="16391" ht="28.5" customHeight="1" x14ac:dyDescent="0.15"/>
    <row r="16392" ht="28.5" customHeight="1" x14ac:dyDescent="0.15"/>
    <row r="16393" ht="28.5" customHeight="1" x14ac:dyDescent="0.15"/>
    <row r="16394" ht="28.5" customHeight="1" x14ac:dyDescent="0.15"/>
    <row r="16395" ht="28.5" customHeight="1" x14ac:dyDescent="0.15"/>
    <row r="16396" ht="28.5" customHeight="1" x14ac:dyDescent="0.15"/>
    <row r="16397" ht="28.5" customHeight="1" x14ac:dyDescent="0.15"/>
    <row r="16398" ht="28.5" customHeight="1" x14ac:dyDescent="0.15"/>
    <row r="16399" ht="28.5" customHeight="1" x14ac:dyDescent="0.15"/>
    <row r="16400" ht="28.5" customHeight="1" x14ac:dyDescent="0.15"/>
    <row r="16401" ht="28.5" customHeight="1" x14ac:dyDescent="0.15"/>
    <row r="16402" ht="28.5" customHeight="1" x14ac:dyDescent="0.15"/>
    <row r="16403" ht="28.5" customHeight="1" x14ac:dyDescent="0.15"/>
    <row r="16404" ht="28.5" customHeight="1" x14ac:dyDescent="0.15"/>
    <row r="16405" ht="28.5" customHeight="1" x14ac:dyDescent="0.15"/>
    <row r="16406" ht="28.5" customHeight="1" x14ac:dyDescent="0.15"/>
    <row r="16407" ht="28.5" customHeight="1" x14ac:dyDescent="0.15"/>
    <row r="16408" ht="28.5" customHeight="1" x14ac:dyDescent="0.15"/>
    <row r="16409" ht="28.5" customHeight="1" x14ac:dyDescent="0.15"/>
    <row r="16410" ht="28.5" customHeight="1" x14ac:dyDescent="0.15"/>
    <row r="16411" ht="28.5" customHeight="1" x14ac:dyDescent="0.15"/>
    <row r="16412" ht="28.5" customHeight="1" x14ac:dyDescent="0.15"/>
    <row r="16413" ht="28.5" customHeight="1" x14ac:dyDescent="0.15"/>
    <row r="16414" ht="28.5" customHeight="1" x14ac:dyDescent="0.15"/>
    <row r="16415" ht="28.5" customHeight="1" x14ac:dyDescent="0.15"/>
    <row r="16416" ht="28.5" customHeight="1" x14ac:dyDescent="0.15"/>
    <row r="16417" ht="28.5" customHeight="1" x14ac:dyDescent="0.15"/>
    <row r="16418" ht="28.5" customHeight="1" x14ac:dyDescent="0.15"/>
    <row r="16419" ht="28.5" customHeight="1" x14ac:dyDescent="0.15"/>
    <row r="16420" ht="28.5" customHeight="1" x14ac:dyDescent="0.15"/>
    <row r="16421" ht="28.5" customHeight="1" x14ac:dyDescent="0.15"/>
    <row r="16422" ht="28.5" customHeight="1" x14ac:dyDescent="0.15"/>
    <row r="16423" ht="28.5" customHeight="1" x14ac:dyDescent="0.15"/>
    <row r="16424" ht="28.5" customHeight="1" x14ac:dyDescent="0.15"/>
    <row r="16425" ht="28.5" customHeight="1" x14ac:dyDescent="0.15"/>
    <row r="16426" ht="28.5" customHeight="1" x14ac:dyDescent="0.15"/>
    <row r="16427" ht="28.5" customHeight="1" x14ac:dyDescent="0.15"/>
    <row r="16428" ht="28.5" customHeight="1" x14ac:dyDescent="0.15"/>
    <row r="16429" ht="28.5" customHeight="1" x14ac:dyDescent="0.15"/>
    <row r="16430" ht="28.5" customHeight="1" x14ac:dyDescent="0.15"/>
    <row r="16431" ht="28.5" customHeight="1" x14ac:dyDescent="0.15"/>
    <row r="16432" ht="28.5" customHeight="1" x14ac:dyDescent="0.15"/>
    <row r="16433" ht="28.5" customHeight="1" x14ac:dyDescent="0.15"/>
    <row r="16434" ht="28.5" customHeight="1" x14ac:dyDescent="0.15"/>
    <row r="16435" ht="28.5" customHeight="1" x14ac:dyDescent="0.15"/>
    <row r="16436" ht="28.5" customHeight="1" x14ac:dyDescent="0.15"/>
    <row r="16437" ht="28.5" customHeight="1" x14ac:dyDescent="0.15"/>
    <row r="16438" ht="28.5" customHeight="1" x14ac:dyDescent="0.15"/>
    <row r="16439" ht="28.5" customHeight="1" x14ac:dyDescent="0.15"/>
    <row r="16440" ht="28.5" customHeight="1" x14ac:dyDescent="0.15"/>
    <row r="16441" ht="28.5" customHeight="1" x14ac:dyDescent="0.15"/>
    <row r="16442" ht="28.5" customHeight="1" x14ac:dyDescent="0.15"/>
    <row r="16443" ht="28.5" customHeight="1" x14ac:dyDescent="0.15"/>
    <row r="16444" ht="28.5" customHeight="1" x14ac:dyDescent="0.15"/>
    <row r="16445" ht="28.5" customHeight="1" x14ac:dyDescent="0.15"/>
    <row r="16446" ht="28.5" customHeight="1" x14ac:dyDescent="0.15"/>
    <row r="16447" ht="28.5" customHeight="1" x14ac:dyDescent="0.15"/>
    <row r="16448" ht="28.5" customHeight="1" x14ac:dyDescent="0.15"/>
    <row r="16449" ht="28.5" customHeight="1" x14ac:dyDescent="0.15"/>
    <row r="16450" ht="28.5" customHeight="1" x14ac:dyDescent="0.15"/>
    <row r="16451" ht="28.5" customHeight="1" x14ac:dyDescent="0.15"/>
    <row r="16452" ht="28.5" customHeight="1" x14ac:dyDescent="0.15"/>
    <row r="16453" ht="28.5" customHeight="1" x14ac:dyDescent="0.15"/>
    <row r="16454" ht="28.5" customHeight="1" x14ac:dyDescent="0.15"/>
    <row r="16455" ht="28.5" customHeight="1" x14ac:dyDescent="0.15"/>
    <row r="16456" ht="28.5" customHeight="1" x14ac:dyDescent="0.15"/>
    <row r="16457" ht="28.5" customHeight="1" x14ac:dyDescent="0.15"/>
    <row r="16458" ht="28.5" customHeight="1" x14ac:dyDescent="0.15"/>
    <row r="16459" ht="28.5" customHeight="1" x14ac:dyDescent="0.15"/>
    <row r="16460" ht="28.5" customHeight="1" x14ac:dyDescent="0.15"/>
    <row r="16461" ht="28.5" customHeight="1" x14ac:dyDescent="0.15"/>
    <row r="16462" ht="28.5" customHeight="1" x14ac:dyDescent="0.15"/>
    <row r="16463" ht="28.5" customHeight="1" x14ac:dyDescent="0.15"/>
    <row r="16464" ht="28.5" customHeight="1" x14ac:dyDescent="0.15"/>
    <row r="16465" ht="28.5" customHeight="1" x14ac:dyDescent="0.15"/>
    <row r="16466" ht="28.5" customHeight="1" x14ac:dyDescent="0.15"/>
    <row r="16467" ht="28.5" customHeight="1" x14ac:dyDescent="0.15"/>
    <row r="16468" ht="28.5" customHeight="1" x14ac:dyDescent="0.15"/>
    <row r="16469" ht="28.5" customHeight="1" x14ac:dyDescent="0.15"/>
    <row r="16470" ht="28.5" customHeight="1" x14ac:dyDescent="0.15"/>
    <row r="16471" ht="28.5" customHeight="1" x14ac:dyDescent="0.15"/>
    <row r="16472" ht="28.5" customHeight="1" x14ac:dyDescent="0.15"/>
    <row r="16473" ht="28.5" customHeight="1" x14ac:dyDescent="0.15"/>
    <row r="16474" ht="28.5" customHeight="1" x14ac:dyDescent="0.15"/>
    <row r="16475" ht="28.5" customHeight="1" x14ac:dyDescent="0.15"/>
    <row r="16476" ht="28.5" customHeight="1" x14ac:dyDescent="0.15"/>
    <row r="16477" ht="28.5" customHeight="1" x14ac:dyDescent="0.15"/>
    <row r="16478" ht="28.5" customHeight="1" x14ac:dyDescent="0.15"/>
    <row r="16479" ht="28.5" customHeight="1" x14ac:dyDescent="0.15"/>
    <row r="16480" ht="28.5" customHeight="1" x14ac:dyDescent="0.15"/>
    <row r="16481" ht="28.5" customHeight="1" x14ac:dyDescent="0.15"/>
    <row r="16482" ht="28.5" customHeight="1" x14ac:dyDescent="0.15"/>
    <row r="16483" ht="28.5" customHeight="1" x14ac:dyDescent="0.15"/>
    <row r="16484" ht="28.5" customHeight="1" x14ac:dyDescent="0.15"/>
    <row r="16485" ht="28.5" customHeight="1" x14ac:dyDescent="0.15"/>
    <row r="16486" ht="28.5" customHeight="1" x14ac:dyDescent="0.15"/>
    <row r="16487" ht="28.5" customHeight="1" x14ac:dyDescent="0.15"/>
    <row r="16488" ht="28.5" customHeight="1" x14ac:dyDescent="0.15"/>
    <row r="16489" ht="28.5" customHeight="1" x14ac:dyDescent="0.15"/>
    <row r="16490" ht="28.5" customHeight="1" x14ac:dyDescent="0.15"/>
    <row r="16491" ht="28.5" customHeight="1" x14ac:dyDescent="0.15"/>
    <row r="16492" ht="28.5" customHeight="1" x14ac:dyDescent="0.15"/>
    <row r="16493" ht="28.5" customHeight="1" x14ac:dyDescent="0.15"/>
    <row r="16494" ht="28.5" customHeight="1" x14ac:dyDescent="0.15"/>
    <row r="16495" ht="28.5" customHeight="1" x14ac:dyDescent="0.15"/>
    <row r="16496" ht="28.5" customHeight="1" x14ac:dyDescent="0.15"/>
    <row r="16497" ht="28.5" customHeight="1" x14ac:dyDescent="0.15"/>
    <row r="16498" ht="28.5" customHeight="1" x14ac:dyDescent="0.15"/>
    <row r="16499" ht="28.5" customHeight="1" x14ac:dyDescent="0.15"/>
    <row r="16500" ht="28.5" customHeight="1" x14ac:dyDescent="0.15"/>
    <row r="16501" ht="28.5" customHeight="1" x14ac:dyDescent="0.15"/>
    <row r="16502" ht="28.5" customHeight="1" x14ac:dyDescent="0.15"/>
    <row r="16503" ht="28.5" customHeight="1" x14ac:dyDescent="0.15"/>
    <row r="16504" ht="28.5" customHeight="1" x14ac:dyDescent="0.15"/>
    <row r="16505" ht="28.5" customHeight="1" x14ac:dyDescent="0.15"/>
    <row r="16506" ht="28.5" customHeight="1" x14ac:dyDescent="0.15"/>
    <row r="16507" ht="28.5" customHeight="1" x14ac:dyDescent="0.15"/>
    <row r="16508" ht="28.5" customHeight="1" x14ac:dyDescent="0.15"/>
    <row r="16509" ht="28.5" customHeight="1" x14ac:dyDescent="0.15"/>
    <row r="16510" ht="28.5" customHeight="1" x14ac:dyDescent="0.15"/>
    <row r="16511" ht="28.5" customHeight="1" x14ac:dyDescent="0.15"/>
    <row r="16512" ht="28.5" customHeight="1" x14ac:dyDescent="0.15"/>
    <row r="16513" ht="28.5" customHeight="1" x14ac:dyDescent="0.15"/>
    <row r="16514" ht="28.5" customHeight="1" x14ac:dyDescent="0.15"/>
    <row r="16515" ht="28.5" customHeight="1" x14ac:dyDescent="0.15"/>
    <row r="16516" ht="28.5" customHeight="1" x14ac:dyDescent="0.15"/>
    <row r="16517" ht="28.5" customHeight="1" x14ac:dyDescent="0.15"/>
    <row r="16518" ht="28.5" customHeight="1" x14ac:dyDescent="0.15"/>
    <row r="16519" ht="28.5" customHeight="1" x14ac:dyDescent="0.15"/>
    <row r="16520" ht="28.5" customHeight="1" x14ac:dyDescent="0.15"/>
    <row r="16521" ht="28.5" customHeight="1" x14ac:dyDescent="0.15"/>
    <row r="16522" ht="28.5" customHeight="1" x14ac:dyDescent="0.15"/>
    <row r="16523" ht="28.5" customHeight="1" x14ac:dyDescent="0.15"/>
    <row r="16524" ht="28.5" customHeight="1" x14ac:dyDescent="0.15"/>
    <row r="16525" ht="28.5" customHeight="1" x14ac:dyDescent="0.15"/>
    <row r="16526" ht="28.5" customHeight="1" x14ac:dyDescent="0.15"/>
    <row r="16527" ht="28.5" customHeight="1" x14ac:dyDescent="0.15"/>
    <row r="16528" ht="28.5" customHeight="1" x14ac:dyDescent="0.15"/>
    <row r="16529" ht="28.5" customHeight="1" x14ac:dyDescent="0.15"/>
    <row r="16530" ht="28.5" customHeight="1" x14ac:dyDescent="0.15"/>
    <row r="16531" ht="28.5" customHeight="1" x14ac:dyDescent="0.15"/>
    <row r="16532" ht="28.5" customHeight="1" x14ac:dyDescent="0.15"/>
    <row r="16533" ht="28.5" customHeight="1" x14ac:dyDescent="0.15"/>
    <row r="16534" ht="28.5" customHeight="1" x14ac:dyDescent="0.15"/>
    <row r="16535" ht="28.5" customHeight="1" x14ac:dyDescent="0.15"/>
    <row r="16536" ht="28.5" customHeight="1" x14ac:dyDescent="0.15"/>
    <row r="16537" ht="28.5" customHeight="1" x14ac:dyDescent="0.15"/>
    <row r="16538" ht="28.5" customHeight="1" x14ac:dyDescent="0.15"/>
    <row r="16539" ht="28.5" customHeight="1" x14ac:dyDescent="0.15"/>
    <row r="16540" ht="28.5" customHeight="1" x14ac:dyDescent="0.15"/>
    <row r="16541" ht="28.5" customHeight="1" x14ac:dyDescent="0.15"/>
    <row r="16542" ht="28.5" customHeight="1" x14ac:dyDescent="0.15"/>
    <row r="16543" ht="28.5" customHeight="1" x14ac:dyDescent="0.15"/>
    <row r="16544" ht="28.5" customHeight="1" x14ac:dyDescent="0.15"/>
    <row r="16545" ht="28.5" customHeight="1" x14ac:dyDescent="0.15"/>
    <row r="16546" ht="28.5" customHeight="1" x14ac:dyDescent="0.15"/>
    <row r="16547" ht="28.5" customHeight="1" x14ac:dyDescent="0.15"/>
    <row r="16548" ht="28.5" customHeight="1" x14ac:dyDescent="0.15"/>
    <row r="16549" ht="28.5" customHeight="1" x14ac:dyDescent="0.15"/>
    <row r="16550" ht="28.5" customHeight="1" x14ac:dyDescent="0.15"/>
    <row r="16551" ht="28.5" customHeight="1" x14ac:dyDescent="0.15"/>
    <row r="16552" ht="28.5" customHeight="1" x14ac:dyDescent="0.15"/>
    <row r="16553" ht="28.5" customHeight="1" x14ac:dyDescent="0.15"/>
    <row r="16554" ht="28.5" customHeight="1" x14ac:dyDescent="0.15"/>
    <row r="16555" ht="28.5" customHeight="1" x14ac:dyDescent="0.15"/>
    <row r="16556" ht="28.5" customHeight="1" x14ac:dyDescent="0.15"/>
    <row r="16557" ht="28.5" customHeight="1" x14ac:dyDescent="0.15"/>
    <row r="16558" ht="28.5" customHeight="1" x14ac:dyDescent="0.15"/>
    <row r="16559" ht="28.5" customHeight="1" x14ac:dyDescent="0.15"/>
    <row r="16560" ht="28.5" customHeight="1" x14ac:dyDescent="0.15"/>
    <row r="16561" ht="28.5" customHeight="1" x14ac:dyDescent="0.15"/>
    <row r="16562" ht="28.5" customHeight="1" x14ac:dyDescent="0.15"/>
    <row r="16563" ht="28.5" customHeight="1" x14ac:dyDescent="0.15"/>
    <row r="16564" ht="28.5" customHeight="1" x14ac:dyDescent="0.15"/>
    <row r="16565" ht="28.5" customHeight="1" x14ac:dyDescent="0.15"/>
    <row r="16566" ht="28.5" customHeight="1" x14ac:dyDescent="0.15"/>
    <row r="16567" ht="28.5" customHeight="1" x14ac:dyDescent="0.15"/>
    <row r="16568" ht="28.5" customHeight="1" x14ac:dyDescent="0.15"/>
    <row r="16569" ht="28.5" customHeight="1" x14ac:dyDescent="0.15"/>
    <row r="16570" ht="28.5" customHeight="1" x14ac:dyDescent="0.15"/>
    <row r="16571" ht="28.5" customHeight="1" x14ac:dyDescent="0.15"/>
    <row r="16572" ht="28.5" customHeight="1" x14ac:dyDescent="0.15"/>
    <row r="16573" ht="28.5" customHeight="1" x14ac:dyDescent="0.15"/>
    <row r="16574" ht="28.5" customHeight="1" x14ac:dyDescent="0.15"/>
    <row r="16575" ht="28.5" customHeight="1" x14ac:dyDescent="0.15"/>
    <row r="16576" ht="28.5" customHeight="1" x14ac:dyDescent="0.15"/>
    <row r="16577" ht="28.5" customHeight="1" x14ac:dyDescent="0.15"/>
    <row r="16578" ht="28.5" customHeight="1" x14ac:dyDescent="0.15"/>
    <row r="16579" ht="28.5" customHeight="1" x14ac:dyDescent="0.15"/>
    <row r="16580" ht="28.5" customHeight="1" x14ac:dyDescent="0.15"/>
    <row r="16581" ht="28.5" customHeight="1" x14ac:dyDescent="0.15"/>
    <row r="16582" ht="28.5" customHeight="1" x14ac:dyDescent="0.15"/>
    <row r="16583" ht="28.5" customHeight="1" x14ac:dyDescent="0.15"/>
    <row r="16584" ht="28.5" customHeight="1" x14ac:dyDescent="0.15"/>
    <row r="16585" ht="28.5" customHeight="1" x14ac:dyDescent="0.15"/>
    <row r="16586" ht="28.5" customHeight="1" x14ac:dyDescent="0.15"/>
    <row r="16587" ht="28.5" customHeight="1" x14ac:dyDescent="0.15"/>
    <row r="16588" ht="28.5" customHeight="1" x14ac:dyDescent="0.15"/>
    <row r="16589" ht="28.5" customHeight="1" x14ac:dyDescent="0.15"/>
    <row r="16590" ht="28.5" customHeight="1" x14ac:dyDescent="0.15"/>
    <row r="16591" ht="28.5" customHeight="1" x14ac:dyDescent="0.15"/>
    <row r="16592" ht="28.5" customHeight="1" x14ac:dyDescent="0.15"/>
    <row r="16593" ht="28.5" customHeight="1" x14ac:dyDescent="0.15"/>
    <row r="16594" ht="28.5" customHeight="1" x14ac:dyDescent="0.15"/>
    <row r="16595" ht="28.5" customHeight="1" x14ac:dyDescent="0.15"/>
    <row r="16596" ht="28.5" customHeight="1" x14ac:dyDescent="0.15"/>
    <row r="16597" ht="28.5" customHeight="1" x14ac:dyDescent="0.15"/>
    <row r="16598" ht="28.5" customHeight="1" x14ac:dyDescent="0.15"/>
    <row r="16599" ht="28.5" customHeight="1" x14ac:dyDescent="0.15"/>
    <row r="16600" ht="28.5" customHeight="1" x14ac:dyDescent="0.15"/>
    <row r="16601" ht="28.5" customHeight="1" x14ac:dyDescent="0.15"/>
    <row r="16602" ht="28.5" customHeight="1" x14ac:dyDescent="0.15"/>
    <row r="16603" ht="28.5" customHeight="1" x14ac:dyDescent="0.15"/>
    <row r="16604" ht="28.5" customHeight="1" x14ac:dyDescent="0.15"/>
    <row r="16605" ht="28.5" customHeight="1" x14ac:dyDescent="0.15"/>
    <row r="16606" ht="28.5" customHeight="1" x14ac:dyDescent="0.15"/>
    <row r="16607" ht="28.5" customHeight="1" x14ac:dyDescent="0.15"/>
    <row r="16608" ht="28.5" customHeight="1" x14ac:dyDescent="0.15"/>
    <row r="16609" ht="28.5" customHeight="1" x14ac:dyDescent="0.15"/>
    <row r="16610" ht="28.5" customHeight="1" x14ac:dyDescent="0.15"/>
    <row r="16611" ht="28.5" customHeight="1" x14ac:dyDescent="0.15"/>
    <row r="16612" ht="28.5" customHeight="1" x14ac:dyDescent="0.15"/>
    <row r="16613" ht="28.5" customHeight="1" x14ac:dyDescent="0.15"/>
    <row r="16614" ht="28.5" customHeight="1" x14ac:dyDescent="0.15"/>
    <row r="16615" ht="28.5" customHeight="1" x14ac:dyDescent="0.15"/>
    <row r="16616" ht="28.5" customHeight="1" x14ac:dyDescent="0.15"/>
    <row r="16617" ht="28.5" customHeight="1" x14ac:dyDescent="0.15"/>
    <row r="16618" ht="28.5" customHeight="1" x14ac:dyDescent="0.15"/>
    <row r="16619" ht="28.5" customHeight="1" x14ac:dyDescent="0.15"/>
    <row r="16620" ht="28.5" customHeight="1" x14ac:dyDescent="0.15"/>
    <row r="16621" ht="28.5" customHeight="1" x14ac:dyDescent="0.15"/>
    <row r="16622" ht="28.5" customHeight="1" x14ac:dyDescent="0.15"/>
    <row r="16623" ht="28.5" customHeight="1" x14ac:dyDescent="0.15"/>
    <row r="16624" ht="28.5" customHeight="1" x14ac:dyDescent="0.15"/>
    <row r="16625" ht="28.5" customHeight="1" x14ac:dyDescent="0.15"/>
    <row r="16626" ht="28.5" customHeight="1" x14ac:dyDescent="0.15"/>
    <row r="16627" ht="28.5" customHeight="1" x14ac:dyDescent="0.15"/>
    <row r="16628" ht="28.5" customHeight="1" x14ac:dyDescent="0.15"/>
    <row r="16629" ht="28.5" customHeight="1" x14ac:dyDescent="0.15"/>
    <row r="16630" ht="28.5" customHeight="1" x14ac:dyDescent="0.15"/>
    <row r="16631" ht="28.5" customHeight="1" x14ac:dyDescent="0.15"/>
    <row r="16632" ht="28.5" customHeight="1" x14ac:dyDescent="0.15"/>
    <row r="16633" ht="28.5" customHeight="1" x14ac:dyDescent="0.15"/>
    <row r="16634" ht="28.5" customHeight="1" x14ac:dyDescent="0.15"/>
    <row r="16635" ht="28.5" customHeight="1" x14ac:dyDescent="0.15"/>
    <row r="16636" ht="28.5" customHeight="1" x14ac:dyDescent="0.15"/>
    <row r="16637" ht="28.5" customHeight="1" x14ac:dyDescent="0.15"/>
    <row r="16638" ht="28.5" customHeight="1" x14ac:dyDescent="0.15"/>
    <row r="16639" ht="28.5" customHeight="1" x14ac:dyDescent="0.15"/>
    <row r="16640" ht="28.5" customHeight="1" x14ac:dyDescent="0.15"/>
    <row r="16641" ht="28.5" customHeight="1" x14ac:dyDescent="0.15"/>
    <row r="16642" ht="28.5" customHeight="1" x14ac:dyDescent="0.15"/>
    <row r="16643" ht="28.5" customHeight="1" x14ac:dyDescent="0.15"/>
    <row r="16644" ht="28.5" customHeight="1" x14ac:dyDescent="0.15"/>
    <row r="16645" ht="28.5" customHeight="1" x14ac:dyDescent="0.15"/>
    <row r="16646" ht="28.5" customHeight="1" x14ac:dyDescent="0.15"/>
    <row r="16647" ht="28.5" customHeight="1" x14ac:dyDescent="0.15"/>
    <row r="16648" ht="28.5" customHeight="1" x14ac:dyDescent="0.15"/>
    <row r="16649" ht="28.5" customHeight="1" x14ac:dyDescent="0.15"/>
    <row r="16650" ht="28.5" customHeight="1" x14ac:dyDescent="0.15"/>
    <row r="16651" ht="28.5" customHeight="1" x14ac:dyDescent="0.15"/>
    <row r="16652" ht="28.5" customHeight="1" x14ac:dyDescent="0.15"/>
    <row r="16653" ht="28.5" customHeight="1" x14ac:dyDescent="0.15"/>
    <row r="16654" ht="28.5" customHeight="1" x14ac:dyDescent="0.15"/>
    <row r="16655" ht="28.5" customHeight="1" x14ac:dyDescent="0.15"/>
    <row r="16656" ht="28.5" customHeight="1" x14ac:dyDescent="0.15"/>
    <row r="16657" ht="28.5" customHeight="1" x14ac:dyDescent="0.15"/>
    <row r="16658" ht="28.5" customHeight="1" x14ac:dyDescent="0.15"/>
    <row r="16659" ht="28.5" customHeight="1" x14ac:dyDescent="0.15"/>
    <row r="16660" ht="28.5" customHeight="1" x14ac:dyDescent="0.15"/>
    <row r="16661" ht="28.5" customHeight="1" x14ac:dyDescent="0.15"/>
    <row r="16662" ht="28.5" customHeight="1" x14ac:dyDescent="0.15"/>
    <row r="16663" ht="28.5" customHeight="1" x14ac:dyDescent="0.15"/>
    <row r="16664" ht="28.5" customHeight="1" x14ac:dyDescent="0.15"/>
    <row r="16665" ht="28.5" customHeight="1" x14ac:dyDescent="0.15"/>
    <row r="16666" ht="28.5" customHeight="1" x14ac:dyDescent="0.15"/>
    <row r="16667" ht="28.5" customHeight="1" x14ac:dyDescent="0.15"/>
    <row r="16668" ht="28.5" customHeight="1" x14ac:dyDescent="0.15"/>
    <row r="16669" ht="28.5" customHeight="1" x14ac:dyDescent="0.15"/>
    <row r="16670" ht="28.5" customHeight="1" x14ac:dyDescent="0.15"/>
    <row r="16671" ht="28.5" customHeight="1" x14ac:dyDescent="0.15"/>
    <row r="16672" ht="28.5" customHeight="1" x14ac:dyDescent="0.15"/>
    <row r="16673" ht="28.5" customHeight="1" x14ac:dyDescent="0.15"/>
    <row r="16674" ht="28.5" customHeight="1" x14ac:dyDescent="0.15"/>
    <row r="16675" ht="28.5" customHeight="1" x14ac:dyDescent="0.15"/>
    <row r="16676" ht="28.5" customHeight="1" x14ac:dyDescent="0.15"/>
    <row r="16677" ht="28.5" customHeight="1" x14ac:dyDescent="0.15"/>
    <row r="16678" ht="28.5" customHeight="1" x14ac:dyDescent="0.15"/>
    <row r="16679" ht="28.5" customHeight="1" x14ac:dyDescent="0.15"/>
    <row r="16680" ht="28.5" customHeight="1" x14ac:dyDescent="0.15"/>
    <row r="16681" ht="28.5" customHeight="1" x14ac:dyDescent="0.15"/>
    <row r="16682" ht="28.5" customHeight="1" x14ac:dyDescent="0.15"/>
    <row r="16683" ht="28.5" customHeight="1" x14ac:dyDescent="0.15"/>
    <row r="16684" ht="28.5" customHeight="1" x14ac:dyDescent="0.15"/>
    <row r="16685" ht="28.5" customHeight="1" x14ac:dyDescent="0.15"/>
    <row r="16686" ht="28.5" customHeight="1" x14ac:dyDescent="0.15"/>
    <row r="16687" ht="28.5" customHeight="1" x14ac:dyDescent="0.15"/>
    <row r="16688" ht="28.5" customHeight="1" x14ac:dyDescent="0.15"/>
    <row r="16689" ht="28.5" customHeight="1" x14ac:dyDescent="0.15"/>
    <row r="16690" ht="28.5" customHeight="1" x14ac:dyDescent="0.15"/>
    <row r="16691" ht="28.5" customHeight="1" x14ac:dyDescent="0.15"/>
    <row r="16692" ht="28.5" customHeight="1" x14ac:dyDescent="0.15"/>
    <row r="16693" ht="28.5" customHeight="1" x14ac:dyDescent="0.15"/>
    <row r="16694" ht="28.5" customHeight="1" x14ac:dyDescent="0.15"/>
    <row r="16695" ht="28.5" customHeight="1" x14ac:dyDescent="0.15"/>
    <row r="16696" ht="28.5" customHeight="1" x14ac:dyDescent="0.15"/>
    <row r="16697" ht="28.5" customHeight="1" x14ac:dyDescent="0.15"/>
    <row r="16698" ht="28.5" customHeight="1" x14ac:dyDescent="0.15"/>
    <row r="16699" ht="28.5" customHeight="1" x14ac:dyDescent="0.15"/>
    <row r="16700" ht="28.5" customHeight="1" x14ac:dyDescent="0.15"/>
    <row r="16701" ht="28.5" customHeight="1" x14ac:dyDescent="0.15"/>
    <row r="16702" ht="28.5" customHeight="1" x14ac:dyDescent="0.15"/>
    <row r="16703" ht="28.5" customHeight="1" x14ac:dyDescent="0.15"/>
    <row r="16704" ht="28.5" customHeight="1" x14ac:dyDescent="0.15"/>
    <row r="16705" ht="28.5" customHeight="1" x14ac:dyDescent="0.15"/>
    <row r="16706" ht="28.5" customHeight="1" x14ac:dyDescent="0.15"/>
    <row r="16707" ht="28.5" customHeight="1" x14ac:dyDescent="0.15"/>
    <row r="16708" ht="28.5" customHeight="1" x14ac:dyDescent="0.15"/>
    <row r="16709" ht="28.5" customHeight="1" x14ac:dyDescent="0.15"/>
    <row r="16710" ht="28.5" customHeight="1" x14ac:dyDescent="0.15"/>
    <row r="16711" ht="28.5" customHeight="1" x14ac:dyDescent="0.15"/>
    <row r="16712" ht="28.5" customHeight="1" x14ac:dyDescent="0.15"/>
    <row r="16713" ht="28.5" customHeight="1" x14ac:dyDescent="0.15"/>
    <row r="16714" ht="28.5" customHeight="1" x14ac:dyDescent="0.15"/>
    <row r="16715" ht="28.5" customHeight="1" x14ac:dyDescent="0.15"/>
    <row r="16716" ht="28.5" customHeight="1" x14ac:dyDescent="0.15"/>
    <row r="16717" ht="28.5" customHeight="1" x14ac:dyDescent="0.15"/>
    <row r="16718" ht="28.5" customHeight="1" x14ac:dyDescent="0.15"/>
    <row r="16719" ht="28.5" customHeight="1" x14ac:dyDescent="0.15"/>
    <row r="16720" ht="28.5" customHeight="1" x14ac:dyDescent="0.15"/>
    <row r="16721" ht="28.5" customHeight="1" x14ac:dyDescent="0.15"/>
    <row r="16722" ht="28.5" customHeight="1" x14ac:dyDescent="0.15"/>
    <row r="16723" ht="28.5" customHeight="1" x14ac:dyDescent="0.15"/>
    <row r="16724" ht="28.5" customHeight="1" x14ac:dyDescent="0.15"/>
    <row r="16725" ht="28.5" customHeight="1" x14ac:dyDescent="0.15"/>
    <row r="16726" ht="28.5" customHeight="1" x14ac:dyDescent="0.15"/>
    <row r="16727" ht="28.5" customHeight="1" x14ac:dyDescent="0.15"/>
    <row r="16728" ht="28.5" customHeight="1" x14ac:dyDescent="0.15"/>
    <row r="16729" ht="28.5" customHeight="1" x14ac:dyDescent="0.15"/>
    <row r="16730" ht="28.5" customHeight="1" x14ac:dyDescent="0.15"/>
    <row r="16731" ht="28.5" customHeight="1" x14ac:dyDescent="0.15"/>
    <row r="16732" ht="28.5" customHeight="1" x14ac:dyDescent="0.15"/>
    <row r="16733" ht="28.5" customHeight="1" x14ac:dyDescent="0.15"/>
    <row r="16734" ht="28.5" customHeight="1" x14ac:dyDescent="0.15"/>
    <row r="16735" ht="28.5" customHeight="1" x14ac:dyDescent="0.15"/>
    <row r="16736" ht="28.5" customHeight="1" x14ac:dyDescent="0.15"/>
    <row r="16737" ht="28.5" customHeight="1" x14ac:dyDescent="0.15"/>
    <row r="16738" ht="28.5" customHeight="1" x14ac:dyDescent="0.15"/>
    <row r="16739" ht="28.5" customHeight="1" x14ac:dyDescent="0.15"/>
    <row r="16740" ht="28.5" customHeight="1" x14ac:dyDescent="0.15"/>
    <row r="16741" ht="28.5" customHeight="1" x14ac:dyDescent="0.15"/>
    <row r="16742" ht="28.5" customHeight="1" x14ac:dyDescent="0.15"/>
    <row r="16743" ht="28.5" customHeight="1" x14ac:dyDescent="0.15"/>
    <row r="16744" ht="28.5" customHeight="1" x14ac:dyDescent="0.15"/>
    <row r="16745" ht="28.5" customHeight="1" x14ac:dyDescent="0.15"/>
    <row r="16746" ht="28.5" customHeight="1" x14ac:dyDescent="0.15"/>
    <row r="16747" ht="28.5" customHeight="1" x14ac:dyDescent="0.15"/>
    <row r="16748" ht="28.5" customHeight="1" x14ac:dyDescent="0.15"/>
    <row r="16749" ht="28.5" customHeight="1" x14ac:dyDescent="0.15"/>
    <row r="16750" ht="28.5" customHeight="1" x14ac:dyDescent="0.15"/>
    <row r="16751" ht="28.5" customHeight="1" x14ac:dyDescent="0.15"/>
    <row r="16752" ht="28.5" customHeight="1" x14ac:dyDescent="0.15"/>
    <row r="16753" ht="28.5" customHeight="1" x14ac:dyDescent="0.15"/>
    <row r="16754" ht="28.5" customHeight="1" x14ac:dyDescent="0.15"/>
    <row r="16755" ht="28.5" customHeight="1" x14ac:dyDescent="0.15"/>
    <row r="16756" ht="28.5" customHeight="1" x14ac:dyDescent="0.15"/>
    <row r="16757" ht="28.5" customHeight="1" x14ac:dyDescent="0.15"/>
    <row r="16758" ht="28.5" customHeight="1" x14ac:dyDescent="0.15"/>
    <row r="16759" ht="28.5" customHeight="1" x14ac:dyDescent="0.15"/>
    <row r="16760" ht="28.5" customHeight="1" x14ac:dyDescent="0.15"/>
    <row r="16761" ht="28.5" customHeight="1" x14ac:dyDescent="0.15"/>
    <row r="16762" ht="28.5" customHeight="1" x14ac:dyDescent="0.15"/>
    <row r="16763" ht="28.5" customHeight="1" x14ac:dyDescent="0.15"/>
    <row r="16764" ht="28.5" customHeight="1" x14ac:dyDescent="0.15"/>
    <row r="16765" ht="28.5" customHeight="1" x14ac:dyDescent="0.15"/>
    <row r="16766" ht="28.5" customHeight="1" x14ac:dyDescent="0.15"/>
    <row r="16767" ht="28.5" customHeight="1" x14ac:dyDescent="0.15"/>
    <row r="16768" ht="28.5" customHeight="1" x14ac:dyDescent="0.15"/>
    <row r="16769" ht="28.5" customHeight="1" x14ac:dyDescent="0.15"/>
    <row r="16770" ht="28.5" customHeight="1" x14ac:dyDescent="0.15"/>
    <row r="16771" ht="28.5" customHeight="1" x14ac:dyDescent="0.15"/>
    <row r="16772" ht="28.5" customHeight="1" x14ac:dyDescent="0.15"/>
    <row r="16773" ht="28.5" customHeight="1" x14ac:dyDescent="0.15"/>
    <row r="16774" ht="28.5" customHeight="1" x14ac:dyDescent="0.15"/>
    <row r="16775" ht="28.5" customHeight="1" x14ac:dyDescent="0.15"/>
    <row r="16776" ht="28.5" customHeight="1" x14ac:dyDescent="0.15"/>
    <row r="16777" ht="28.5" customHeight="1" x14ac:dyDescent="0.15"/>
    <row r="16778" ht="28.5" customHeight="1" x14ac:dyDescent="0.15"/>
    <row r="16779" ht="28.5" customHeight="1" x14ac:dyDescent="0.15"/>
    <row r="16780" ht="28.5" customHeight="1" x14ac:dyDescent="0.15"/>
    <row r="16781" ht="28.5" customHeight="1" x14ac:dyDescent="0.15"/>
    <row r="16782" ht="28.5" customHeight="1" x14ac:dyDescent="0.15"/>
    <row r="16783" ht="28.5" customHeight="1" x14ac:dyDescent="0.15"/>
    <row r="16784" ht="28.5" customHeight="1" x14ac:dyDescent="0.15"/>
    <row r="16785" ht="28.5" customHeight="1" x14ac:dyDescent="0.15"/>
    <row r="16786" ht="28.5" customHeight="1" x14ac:dyDescent="0.15"/>
    <row r="16787" ht="28.5" customHeight="1" x14ac:dyDescent="0.15"/>
    <row r="16788" ht="28.5" customHeight="1" x14ac:dyDescent="0.15"/>
    <row r="16789" ht="28.5" customHeight="1" x14ac:dyDescent="0.15"/>
    <row r="16790" ht="28.5" customHeight="1" x14ac:dyDescent="0.15"/>
    <row r="16791" ht="28.5" customHeight="1" x14ac:dyDescent="0.15"/>
    <row r="16792" ht="28.5" customHeight="1" x14ac:dyDescent="0.15"/>
    <row r="16793" ht="28.5" customHeight="1" x14ac:dyDescent="0.15"/>
    <row r="16794" ht="28.5" customHeight="1" x14ac:dyDescent="0.15"/>
    <row r="16795" ht="28.5" customHeight="1" x14ac:dyDescent="0.15"/>
    <row r="16796" ht="28.5" customHeight="1" x14ac:dyDescent="0.15"/>
    <row r="16797" ht="28.5" customHeight="1" x14ac:dyDescent="0.15"/>
    <row r="16798" ht="28.5" customHeight="1" x14ac:dyDescent="0.15"/>
    <row r="16799" ht="28.5" customHeight="1" x14ac:dyDescent="0.15"/>
    <row r="16800" ht="28.5" customHeight="1" x14ac:dyDescent="0.15"/>
    <row r="16801" ht="28.5" customHeight="1" x14ac:dyDescent="0.15"/>
    <row r="16802" ht="28.5" customHeight="1" x14ac:dyDescent="0.15"/>
    <row r="16803" ht="28.5" customHeight="1" x14ac:dyDescent="0.15"/>
    <row r="16804" ht="28.5" customHeight="1" x14ac:dyDescent="0.15"/>
    <row r="16805" ht="28.5" customHeight="1" x14ac:dyDescent="0.15"/>
    <row r="16806" ht="28.5" customHeight="1" x14ac:dyDescent="0.15"/>
    <row r="16807" ht="28.5" customHeight="1" x14ac:dyDescent="0.15"/>
    <row r="16808" ht="28.5" customHeight="1" x14ac:dyDescent="0.15"/>
    <row r="16809" ht="28.5" customHeight="1" x14ac:dyDescent="0.15"/>
    <row r="16810" ht="28.5" customHeight="1" x14ac:dyDescent="0.15"/>
    <row r="16811" ht="28.5" customHeight="1" x14ac:dyDescent="0.15"/>
    <row r="16812" ht="28.5" customHeight="1" x14ac:dyDescent="0.15"/>
    <row r="16813" ht="28.5" customHeight="1" x14ac:dyDescent="0.15"/>
    <row r="16814" ht="28.5" customHeight="1" x14ac:dyDescent="0.15"/>
    <row r="16815" ht="28.5" customHeight="1" x14ac:dyDescent="0.15"/>
    <row r="16816" ht="28.5" customHeight="1" x14ac:dyDescent="0.15"/>
    <row r="16817" ht="28.5" customHeight="1" x14ac:dyDescent="0.15"/>
    <row r="16818" ht="28.5" customHeight="1" x14ac:dyDescent="0.15"/>
    <row r="16819" ht="28.5" customHeight="1" x14ac:dyDescent="0.15"/>
    <row r="16820" ht="28.5" customHeight="1" x14ac:dyDescent="0.15"/>
    <row r="16821" ht="28.5" customHeight="1" x14ac:dyDescent="0.15"/>
    <row r="16822" ht="28.5" customHeight="1" x14ac:dyDescent="0.15"/>
    <row r="16823" ht="28.5" customHeight="1" x14ac:dyDescent="0.15"/>
    <row r="16824" ht="28.5" customHeight="1" x14ac:dyDescent="0.15"/>
    <row r="16825" ht="28.5" customHeight="1" x14ac:dyDescent="0.15"/>
    <row r="16826" ht="28.5" customHeight="1" x14ac:dyDescent="0.15"/>
    <row r="16827" ht="28.5" customHeight="1" x14ac:dyDescent="0.15"/>
    <row r="16828" ht="28.5" customHeight="1" x14ac:dyDescent="0.15"/>
    <row r="16829" ht="28.5" customHeight="1" x14ac:dyDescent="0.15"/>
    <row r="16830" ht="28.5" customHeight="1" x14ac:dyDescent="0.15"/>
    <row r="16831" ht="28.5" customHeight="1" x14ac:dyDescent="0.15"/>
    <row r="16832" ht="28.5" customHeight="1" x14ac:dyDescent="0.15"/>
    <row r="16833" ht="28.5" customHeight="1" x14ac:dyDescent="0.15"/>
    <row r="16834" ht="28.5" customHeight="1" x14ac:dyDescent="0.15"/>
    <row r="16835" ht="28.5" customHeight="1" x14ac:dyDescent="0.15"/>
    <row r="16836" ht="28.5" customHeight="1" x14ac:dyDescent="0.15"/>
    <row r="16837" ht="28.5" customHeight="1" x14ac:dyDescent="0.15"/>
    <row r="16838" ht="28.5" customHeight="1" x14ac:dyDescent="0.15"/>
    <row r="16839" ht="28.5" customHeight="1" x14ac:dyDescent="0.15"/>
    <row r="16840" ht="28.5" customHeight="1" x14ac:dyDescent="0.15"/>
    <row r="16841" ht="28.5" customHeight="1" x14ac:dyDescent="0.15"/>
    <row r="16842" ht="28.5" customHeight="1" x14ac:dyDescent="0.15"/>
    <row r="16843" ht="28.5" customHeight="1" x14ac:dyDescent="0.15"/>
    <row r="16844" ht="28.5" customHeight="1" x14ac:dyDescent="0.15"/>
    <row r="16845" ht="28.5" customHeight="1" x14ac:dyDescent="0.15"/>
    <row r="16846" ht="28.5" customHeight="1" x14ac:dyDescent="0.15"/>
    <row r="16847" ht="28.5" customHeight="1" x14ac:dyDescent="0.15"/>
    <row r="16848" ht="28.5" customHeight="1" x14ac:dyDescent="0.15"/>
    <row r="16849" ht="28.5" customHeight="1" x14ac:dyDescent="0.15"/>
    <row r="16850" ht="28.5" customHeight="1" x14ac:dyDescent="0.15"/>
    <row r="16851" ht="28.5" customHeight="1" x14ac:dyDescent="0.15"/>
    <row r="16852" ht="28.5" customHeight="1" x14ac:dyDescent="0.15"/>
    <row r="16853" ht="28.5" customHeight="1" x14ac:dyDescent="0.15"/>
    <row r="16854" ht="28.5" customHeight="1" x14ac:dyDescent="0.15"/>
    <row r="16855" ht="28.5" customHeight="1" x14ac:dyDescent="0.15"/>
    <row r="16856" ht="28.5" customHeight="1" x14ac:dyDescent="0.15"/>
    <row r="16857" ht="28.5" customHeight="1" x14ac:dyDescent="0.15"/>
    <row r="16858" ht="28.5" customHeight="1" x14ac:dyDescent="0.15"/>
    <row r="16859" ht="28.5" customHeight="1" x14ac:dyDescent="0.15"/>
    <row r="16860" ht="28.5" customHeight="1" x14ac:dyDescent="0.15"/>
    <row r="16861" ht="28.5" customHeight="1" x14ac:dyDescent="0.15"/>
    <row r="16862" ht="28.5" customHeight="1" x14ac:dyDescent="0.15"/>
    <row r="16863" ht="28.5" customHeight="1" x14ac:dyDescent="0.15"/>
    <row r="16864" ht="28.5" customHeight="1" x14ac:dyDescent="0.15"/>
    <row r="16865" ht="28.5" customHeight="1" x14ac:dyDescent="0.15"/>
    <row r="16866" ht="28.5" customHeight="1" x14ac:dyDescent="0.15"/>
    <row r="16867" ht="28.5" customHeight="1" x14ac:dyDescent="0.15"/>
    <row r="16868" ht="28.5" customHeight="1" x14ac:dyDescent="0.15"/>
    <row r="16869" ht="28.5" customHeight="1" x14ac:dyDescent="0.15"/>
    <row r="16870" ht="28.5" customHeight="1" x14ac:dyDescent="0.15"/>
    <row r="16871" ht="28.5" customHeight="1" x14ac:dyDescent="0.15"/>
    <row r="16872" ht="28.5" customHeight="1" x14ac:dyDescent="0.15"/>
    <row r="16873" ht="28.5" customHeight="1" x14ac:dyDescent="0.15"/>
    <row r="16874" ht="28.5" customHeight="1" x14ac:dyDescent="0.15"/>
    <row r="16875" ht="28.5" customHeight="1" x14ac:dyDescent="0.15"/>
    <row r="16876" ht="28.5" customHeight="1" x14ac:dyDescent="0.15"/>
    <row r="16877" ht="28.5" customHeight="1" x14ac:dyDescent="0.15"/>
    <row r="16878" ht="28.5" customHeight="1" x14ac:dyDescent="0.15"/>
    <row r="16879" ht="28.5" customHeight="1" x14ac:dyDescent="0.15"/>
    <row r="16880" ht="28.5" customHeight="1" x14ac:dyDescent="0.15"/>
    <row r="16881" ht="28.5" customHeight="1" x14ac:dyDescent="0.15"/>
    <row r="16882" ht="28.5" customHeight="1" x14ac:dyDescent="0.15"/>
    <row r="16883" ht="28.5" customHeight="1" x14ac:dyDescent="0.15"/>
    <row r="16884" ht="28.5" customHeight="1" x14ac:dyDescent="0.15"/>
    <row r="16885" ht="28.5" customHeight="1" x14ac:dyDescent="0.15"/>
    <row r="16886" ht="28.5" customHeight="1" x14ac:dyDescent="0.15"/>
    <row r="16887" ht="28.5" customHeight="1" x14ac:dyDescent="0.15"/>
    <row r="16888" ht="28.5" customHeight="1" x14ac:dyDescent="0.15"/>
    <row r="16889" ht="28.5" customHeight="1" x14ac:dyDescent="0.15"/>
    <row r="16890" ht="28.5" customHeight="1" x14ac:dyDescent="0.15"/>
    <row r="16891" ht="28.5" customHeight="1" x14ac:dyDescent="0.15"/>
    <row r="16892" ht="28.5" customHeight="1" x14ac:dyDescent="0.15"/>
    <row r="16893" ht="28.5" customHeight="1" x14ac:dyDescent="0.15"/>
    <row r="16894" ht="28.5" customHeight="1" x14ac:dyDescent="0.15"/>
    <row r="16895" ht="28.5" customHeight="1" x14ac:dyDescent="0.15"/>
    <row r="16896" ht="28.5" customHeight="1" x14ac:dyDescent="0.15"/>
    <row r="16897" ht="28.5" customHeight="1" x14ac:dyDescent="0.15"/>
    <row r="16898" ht="28.5" customHeight="1" x14ac:dyDescent="0.15"/>
    <row r="16899" ht="28.5" customHeight="1" x14ac:dyDescent="0.15"/>
    <row r="16900" ht="28.5" customHeight="1" x14ac:dyDescent="0.15"/>
    <row r="16901" ht="28.5" customHeight="1" x14ac:dyDescent="0.15"/>
    <row r="16902" ht="28.5" customHeight="1" x14ac:dyDescent="0.15"/>
    <row r="16903" ht="28.5" customHeight="1" x14ac:dyDescent="0.15"/>
    <row r="16904" ht="28.5" customHeight="1" x14ac:dyDescent="0.15"/>
    <row r="16905" ht="28.5" customHeight="1" x14ac:dyDescent="0.15"/>
    <row r="16906" ht="28.5" customHeight="1" x14ac:dyDescent="0.15"/>
    <row r="16907" ht="28.5" customHeight="1" x14ac:dyDescent="0.15"/>
    <row r="16908" ht="28.5" customHeight="1" x14ac:dyDescent="0.15"/>
    <row r="16909" ht="28.5" customHeight="1" x14ac:dyDescent="0.15"/>
    <row r="16910" ht="28.5" customHeight="1" x14ac:dyDescent="0.15"/>
    <row r="16911" ht="28.5" customHeight="1" x14ac:dyDescent="0.15"/>
    <row r="16912" ht="28.5" customHeight="1" x14ac:dyDescent="0.15"/>
    <row r="16913" ht="28.5" customHeight="1" x14ac:dyDescent="0.15"/>
    <row r="16914" ht="28.5" customHeight="1" x14ac:dyDescent="0.15"/>
    <row r="16915" ht="28.5" customHeight="1" x14ac:dyDescent="0.15"/>
    <row r="16916" ht="28.5" customHeight="1" x14ac:dyDescent="0.15"/>
    <row r="16917" ht="28.5" customHeight="1" x14ac:dyDescent="0.15"/>
    <row r="16918" ht="28.5" customHeight="1" x14ac:dyDescent="0.15"/>
    <row r="16919" ht="28.5" customHeight="1" x14ac:dyDescent="0.15"/>
    <row r="16920" ht="28.5" customHeight="1" x14ac:dyDescent="0.15"/>
    <row r="16921" ht="28.5" customHeight="1" x14ac:dyDescent="0.15"/>
    <row r="16922" ht="28.5" customHeight="1" x14ac:dyDescent="0.15"/>
    <row r="16923" ht="28.5" customHeight="1" x14ac:dyDescent="0.15"/>
    <row r="16924" ht="28.5" customHeight="1" x14ac:dyDescent="0.15"/>
    <row r="16925" ht="28.5" customHeight="1" x14ac:dyDescent="0.15"/>
    <row r="16926" ht="28.5" customHeight="1" x14ac:dyDescent="0.15"/>
    <row r="16927" ht="28.5" customHeight="1" x14ac:dyDescent="0.15"/>
    <row r="16928" ht="28.5" customHeight="1" x14ac:dyDescent="0.15"/>
    <row r="16929" ht="28.5" customHeight="1" x14ac:dyDescent="0.15"/>
    <row r="16930" ht="28.5" customHeight="1" x14ac:dyDescent="0.15"/>
    <row r="16931" ht="28.5" customHeight="1" x14ac:dyDescent="0.15"/>
    <row r="16932" ht="28.5" customHeight="1" x14ac:dyDescent="0.15"/>
    <row r="16933" ht="28.5" customHeight="1" x14ac:dyDescent="0.15"/>
    <row r="16934" ht="28.5" customHeight="1" x14ac:dyDescent="0.15"/>
    <row r="16935" ht="28.5" customHeight="1" x14ac:dyDescent="0.15"/>
    <row r="16936" ht="28.5" customHeight="1" x14ac:dyDescent="0.15"/>
    <row r="16937" ht="28.5" customHeight="1" x14ac:dyDescent="0.15"/>
    <row r="16938" ht="28.5" customHeight="1" x14ac:dyDescent="0.15"/>
    <row r="16939" ht="28.5" customHeight="1" x14ac:dyDescent="0.15"/>
    <row r="16940" ht="28.5" customHeight="1" x14ac:dyDescent="0.15"/>
    <row r="16941" ht="28.5" customHeight="1" x14ac:dyDescent="0.15"/>
    <row r="16942" ht="28.5" customHeight="1" x14ac:dyDescent="0.15"/>
    <row r="16943" ht="28.5" customHeight="1" x14ac:dyDescent="0.15"/>
    <row r="16944" ht="28.5" customHeight="1" x14ac:dyDescent="0.15"/>
    <row r="16945" ht="28.5" customHeight="1" x14ac:dyDescent="0.15"/>
    <row r="16946" ht="28.5" customHeight="1" x14ac:dyDescent="0.15"/>
    <row r="16947" ht="28.5" customHeight="1" x14ac:dyDescent="0.15"/>
    <row r="16948" ht="28.5" customHeight="1" x14ac:dyDescent="0.15"/>
    <row r="16949" ht="28.5" customHeight="1" x14ac:dyDescent="0.15"/>
    <row r="16950" ht="28.5" customHeight="1" x14ac:dyDescent="0.15"/>
    <row r="16951" ht="28.5" customHeight="1" x14ac:dyDescent="0.15"/>
    <row r="16952" ht="28.5" customHeight="1" x14ac:dyDescent="0.15"/>
    <row r="16953" ht="28.5" customHeight="1" x14ac:dyDescent="0.15"/>
    <row r="16954" ht="28.5" customHeight="1" x14ac:dyDescent="0.15"/>
    <row r="16955" ht="28.5" customHeight="1" x14ac:dyDescent="0.15"/>
    <row r="16956" ht="28.5" customHeight="1" x14ac:dyDescent="0.15"/>
    <row r="16957" ht="28.5" customHeight="1" x14ac:dyDescent="0.15"/>
    <row r="16958" ht="28.5" customHeight="1" x14ac:dyDescent="0.15"/>
    <row r="16959" ht="28.5" customHeight="1" x14ac:dyDescent="0.15"/>
    <row r="16960" ht="28.5" customHeight="1" x14ac:dyDescent="0.15"/>
    <row r="16961" ht="28.5" customHeight="1" x14ac:dyDescent="0.15"/>
    <row r="16962" ht="28.5" customHeight="1" x14ac:dyDescent="0.15"/>
    <row r="16963" ht="28.5" customHeight="1" x14ac:dyDescent="0.15"/>
    <row r="16964" ht="28.5" customHeight="1" x14ac:dyDescent="0.15"/>
    <row r="16965" ht="28.5" customHeight="1" x14ac:dyDescent="0.15"/>
    <row r="16966" ht="28.5" customHeight="1" x14ac:dyDescent="0.15"/>
    <row r="16967" ht="28.5" customHeight="1" x14ac:dyDescent="0.15"/>
    <row r="16968" ht="28.5" customHeight="1" x14ac:dyDescent="0.15"/>
    <row r="16969" ht="28.5" customHeight="1" x14ac:dyDescent="0.15"/>
    <row r="16970" ht="28.5" customHeight="1" x14ac:dyDescent="0.15"/>
    <row r="16971" ht="28.5" customHeight="1" x14ac:dyDescent="0.15"/>
    <row r="16972" ht="28.5" customHeight="1" x14ac:dyDescent="0.15"/>
    <row r="16973" ht="28.5" customHeight="1" x14ac:dyDescent="0.15"/>
    <row r="16974" ht="28.5" customHeight="1" x14ac:dyDescent="0.15"/>
    <row r="16975" ht="28.5" customHeight="1" x14ac:dyDescent="0.15"/>
    <row r="16976" ht="28.5" customHeight="1" x14ac:dyDescent="0.15"/>
    <row r="16977" ht="28.5" customHeight="1" x14ac:dyDescent="0.15"/>
    <row r="16978" ht="28.5" customHeight="1" x14ac:dyDescent="0.15"/>
    <row r="16979" ht="28.5" customHeight="1" x14ac:dyDescent="0.15"/>
    <row r="16980" ht="28.5" customHeight="1" x14ac:dyDescent="0.15"/>
    <row r="16981" ht="28.5" customHeight="1" x14ac:dyDescent="0.15"/>
    <row r="16982" ht="28.5" customHeight="1" x14ac:dyDescent="0.15"/>
    <row r="16983" ht="28.5" customHeight="1" x14ac:dyDescent="0.15"/>
    <row r="16984" ht="28.5" customHeight="1" x14ac:dyDescent="0.15"/>
    <row r="16985" ht="28.5" customHeight="1" x14ac:dyDescent="0.15"/>
    <row r="16986" ht="28.5" customHeight="1" x14ac:dyDescent="0.15"/>
    <row r="16987" ht="28.5" customHeight="1" x14ac:dyDescent="0.15"/>
    <row r="16988" ht="28.5" customHeight="1" x14ac:dyDescent="0.15"/>
    <row r="16989" ht="28.5" customHeight="1" x14ac:dyDescent="0.15"/>
    <row r="16990" ht="28.5" customHeight="1" x14ac:dyDescent="0.15"/>
    <row r="16991" ht="28.5" customHeight="1" x14ac:dyDescent="0.15"/>
    <row r="16992" ht="28.5" customHeight="1" x14ac:dyDescent="0.15"/>
    <row r="16993" ht="28.5" customHeight="1" x14ac:dyDescent="0.15"/>
    <row r="16994" ht="28.5" customHeight="1" x14ac:dyDescent="0.15"/>
    <row r="16995" ht="28.5" customHeight="1" x14ac:dyDescent="0.15"/>
    <row r="16996" ht="28.5" customHeight="1" x14ac:dyDescent="0.15"/>
    <row r="16997" ht="28.5" customHeight="1" x14ac:dyDescent="0.15"/>
    <row r="16998" ht="28.5" customHeight="1" x14ac:dyDescent="0.15"/>
    <row r="16999" ht="28.5" customHeight="1" x14ac:dyDescent="0.15"/>
    <row r="17000" ht="28.5" customHeight="1" x14ac:dyDescent="0.15"/>
    <row r="17001" ht="28.5" customHeight="1" x14ac:dyDescent="0.15"/>
    <row r="17002" ht="28.5" customHeight="1" x14ac:dyDescent="0.15"/>
    <row r="17003" ht="28.5" customHeight="1" x14ac:dyDescent="0.15"/>
    <row r="17004" ht="28.5" customHeight="1" x14ac:dyDescent="0.15"/>
    <row r="17005" ht="28.5" customHeight="1" x14ac:dyDescent="0.15"/>
    <row r="17006" ht="28.5" customHeight="1" x14ac:dyDescent="0.15"/>
    <row r="17007" ht="28.5" customHeight="1" x14ac:dyDescent="0.15"/>
    <row r="17008" ht="28.5" customHeight="1" x14ac:dyDescent="0.15"/>
    <row r="17009" ht="28.5" customHeight="1" x14ac:dyDescent="0.15"/>
    <row r="17010" ht="28.5" customHeight="1" x14ac:dyDescent="0.15"/>
    <row r="17011" ht="28.5" customHeight="1" x14ac:dyDescent="0.15"/>
    <row r="17012" ht="28.5" customHeight="1" x14ac:dyDescent="0.15"/>
    <row r="17013" ht="28.5" customHeight="1" x14ac:dyDescent="0.15"/>
    <row r="17014" ht="28.5" customHeight="1" x14ac:dyDescent="0.15"/>
    <row r="17015" ht="28.5" customHeight="1" x14ac:dyDescent="0.15"/>
    <row r="17016" ht="28.5" customHeight="1" x14ac:dyDescent="0.15"/>
    <row r="17017" ht="28.5" customHeight="1" x14ac:dyDescent="0.15"/>
    <row r="17018" ht="28.5" customHeight="1" x14ac:dyDescent="0.15"/>
    <row r="17019" ht="28.5" customHeight="1" x14ac:dyDescent="0.15"/>
    <row r="17020" ht="28.5" customHeight="1" x14ac:dyDescent="0.15"/>
    <row r="17021" ht="28.5" customHeight="1" x14ac:dyDescent="0.15"/>
    <row r="17022" ht="28.5" customHeight="1" x14ac:dyDescent="0.15"/>
    <row r="17023" ht="28.5" customHeight="1" x14ac:dyDescent="0.15"/>
    <row r="17024" ht="28.5" customHeight="1" x14ac:dyDescent="0.15"/>
    <row r="17025" ht="28.5" customHeight="1" x14ac:dyDescent="0.15"/>
    <row r="17026" ht="28.5" customHeight="1" x14ac:dyDescent="0.15"/>
    <row r="17027" ht="28.5" customHeight="1" x14ac:dyDescent="0.15"/>
    <row r="17028" ht="28.5" customHeight="1" x14ac:dyDescent="0.15"/>
    <row r="17029" ht="28.5" customHeight="1" x14ac:dyDescent="0.15"/>
    <row r="17030" ht="28.5" customHeight="1" x14ac:dyDescent="0.15"/>
    <row r="17031" ht="28.5" customHeight="1" x14ac:dyDescent="0.15"/>
    <row r="17032" ht="28.5" customHeight="1" x14ac:dyDescent="0.15"/>
    <row r="17033" ht="28.5" customHeight="1" x14ac:dyDescent="0.15"/>
    <row r="17034" ht="28.5" customHeight="1" x14ac:dyDescent="0.15"/>
    <row r="17035" ht="28.5" customHeight="1" x14ac:dyDescent="0.15"/>
    <row r="17036" ht="28.5" customHeight="1" x14ac:dyDescent="0.15"/>
    <row r="17037" ht="28.5" customHeight="1" x14ac:dyDescent="0.15"/>
    <row r="17038" ht="28.5" customHeight="1" x14ac:dyDescent="0.15"/>
    <row r="17039" ht="28.5" customHeight="1" x14ac:dyDescent="0.15"/>
    <row r="17040" ht="28.5" customHeight="1" x14ac:dyDescent="0.15"/>
    <row r="17041" ht="28.5" customHeight="1" x14ac:dyDescent="0.15"/>
    <row r="17042" ht="28.5" customHeight="1" x14ac:dyDescent="0.15"/>
    <row r="17043" ht="28.5" customHeight="1" x14ac:dyDescent="0.15"/>
    <row r="17044" ht="28.5" customHeight="1" x14ac:dyDescent="0.15"/>
    <row r="17045" ht="28.5" customHeight="1" x14ac:dyDescent="0.15"/>
    <row r="17046" ht="28.5" customHeight="1" x14ac:dyDescent="0.15"/>
    <row r="17047" ht="28.5" customHeight="1" x14ac:dyDescent="0.15"/>
    <row r="17048" ht="28.5" customHeight="1" x14ac:dyDescent="0.15"/>
    <row r="17049" ht="28.5" customHeight="1" x14ac:dyDescent="0.15"/>
    <row r="17050" ht="28.5" customHeight="1" x14ac:dyDescent="0.15"/>
    <row r="17051" ht="28.5" customHeight="1" x14ac:dyDescent="0.15"/>
    <row r="17052" ht="28.5" customHeight="1" x14ac:dyDescent="0.15"/>
    <row r="17053" ht="28.5" customHeight="1" x14ac:dyDescent="0.15"/>
    <row r="17054" ht="28.5" customHeight="1" x14ac:dyDescent="0.15"/>
    <row r="17055" ht="28.5" customHeight="1" x14ac:dyDescent="0.15"/>
    <row r="17056" ht="28.5" customHeight="1" x14ac:dyDescent="0.15"/>
    <row r="17057" ht="28.5" customHeight="1" x14ac:dyDescent="0.15"/>
    <row r="17058" ht="28.5" customHeight="1" x14ac:dyDescent="0.15"/>
    <row r="17059" ht="28.5" customHeight="1" x14ac:dyDescent="0.15"/>
    <row r="17060" ht="28.5" customHeight="1" x14ac:dyDescent="0.15"/>
    <row r="17061" ht="28.5" customHeight="1" x14ac:dyDescent="0.15"/>
    <row r="17062" ht="28.5" customHeight="1" x14ac:dyDescent="0.15"/>
    <row r="17063" ht="28.5" customHeight="1" x14ac:dyDescent="0.15"/>
    <row r="17064" ht="28.5" customHeight="1" x14ac:dyDescent="0.15"/>
    <row r="17065" ht="28.5" customHeight="1" x14ac:dyDescent="0.15"/>
    <row r="17066" ht="28.5" customHeight="1" x14ac:dyDescent="0.15"/>
    <row r="17067" ht="28.5" customHeight="1" x14ac:dyDescent="0.15"/>
    <row r="17068" ht="28.5" customHeight="1" x14ac:dyDescent="0.15"/>
    <row r="17069" ht="28.5" customHeight="1" x14ac:dyDescent="0.15"/>
    <row r="17070" ht="28.5" customHeight="1" x14ac:dyDescent="0.15"/>
    <row r="17071" ht="28.5" customHeight="1" x14ac:dyDescent="0.15"/>
    <row r="17072" ht="28.5" customHeight="1" x14ac:dyDescent="0.15"/>
    <row r="17073" ht="28.5" customHeight="1" x14ac:dyDescent="0.15"/>
    <row r="17074" ht="28.5" customHeight="1" x14ac:dyDescent="0.15"/>
    <row r="17075" ht="28.5" customHeight="1" x14ac:dyDescent="0.15"/>
    <row r="17076" ht="28.5" customHeight="1" x14ac:dyDescent="0.15"/>
    <row r="17077" ht="28.5" customHeight="1" x14ac:dyDescent="0.15"/>
    <row r="17078" ht="28.5" customHeight="1" x14ac:dyDescent="0.15"/>
    <row r="17079" ht="28.5" customHeight="1" x14ac:dyDescent="0.15"/>
    <row r="17080" ht="28.5" customHeight="1" x14ac:dyDescent="0.15"/>
    <row r="17081" ht="28.5" customHeight="1" x14ac:dyDescent="0.15"/>
    <row r="17082" ht="28.5" customHeight="1" x14ac:dyDescent="0.15"/>
    <row r="17083" ht="28.5" customHeight="1" x14ac:dyDescent="0.15"/>
    <row r="17084" ht="28.5" customHeight="1" x14ac:dyDescent="0.15"/>
    <row r="17085" ht="28.5" customHeight="1" x14ac:dyDescent="0.15"/>
    <row r="17086" ht="28.5" customHeight="1" x14ac:dyDescent="0.15"/>
    <row r="17087" ht="28.5" customHeight="1" x14ac:dyDescent="0.15"/>
    <row r="17088" ht="28.5" customHeight="1" x14ac:dyDescent="0.15"/>
    <row r="17089" ht="28.5" customHeight="1" x14ac:dyDescent="0.15"/>
    <row r="17090" ht="28.5" customHeight="1" x14ac:dyDescent="0.15"/>
    <row r="17091" ht="28.5" customHeight="1" x14ac:dyDescent="0.15"/>
    <row r="17092" ht="28.5" customHeight="1" x14ac:dyDescent="0.15"/>
    <row r="17093" ht="28.5" customHeight="1" x14ac:dyDescent="0.15"/>
    <row r="17094" ht="28.5" customHeight="1" x14ac:dyDescent="0.15"/>
    <row r="17095" ht="28.5" customHeight="1" x14ac:dyDescent="0.15"/>
    <row r="17096" ht="28.5" customHeight="1" x14ac:dyDescent="0.15"/>
    <row r="17097" ht="28.5" customHeight="1" x14ac:dyDescent="0.15"/>
    <row r="17098" ht="28.5" customHeight="1" x14ac:dyDescent="0.15"/>
    <row r="17099" ht="28.5" customHeight="1" x14ac:dyDescent="0.15"/>
    <row r="17100" ht="28.5" customHeight="1" x14ac:dyDescent="0.15"/>
    <row r="17101" ht="28.5" customHeight="1" x14ac:dyDescent="0.15"/>
    <row r="17102" ht="28.5" customHeight="1" x14ac:dyDescent="0.15"/>
    <row r="17103" ht="28.5" customHeight="1" x14ac:dyDescent="0.15"/>
    <row r="17104" ht="28.5" customHeight="1" x14ac:dyDescent="0.15"/>
    <row r="17105" ht="28.5" customHeight="1" x14ac:dyDescent="0.15"/>
    <row r="17106" ht="28.5" customHeight="1" x14ac:dyDescent="0.15"/>
    <row r="17107" ht="28.5" customHeight="1" x14ac:dyDescent="0.15"/>
    <row r="17108" ht="28.5" customHeight="1" x14ac:dyDescent="0.15"/>
    <row r="17109" ht="28.5" customHeight="1" x14ac:dyDescent="0.15"/>
    <row r="17110" ht="28.5" customHeight="1" x14ac:dyDescent="0.15"/>
    <row r="17111" ht="28.5" customHeight="1" x14ac:dyDescent="0.15"/>
    <row r="17112" ht="28.5" customHeight="1" x14ac:dyDescent="0.15"/>
    <row r="17113" ht="28.5" customHeight="1" x14ac:dyDescent="0.15"/>
    <row r="17114" ht="28.5" customHeight="1" x14ac:dyDescent="0.15"/>
    <row r="17115" ht="28.5" customHeight="1" x14ac:dyDescent="0.15"/>
    <row r="17116" ht="28.5" customHeight="1" x14ac:dyDescent="0.15"/>
    <row r="17117" ht="28.5" customHeight="1" x14ac:dyDescent="0.15"/>
    <row r="17118" ht="28.5" customHeight="1" x14ac:dyDescent="0.15"/>
    <row r="17119" ht="28.5" customHeight="1" x14ac:dyDescent="0.15"/>
    <row r="17120" ht="28.5" customHeight="1" x14ac:dyDescent="0.15"/>
    <row r="17121" ht="28.5" customHeight="1" x14ac:dyDescent="0.15"/>
    <row r="17122" ht="28.5" customHeight="1" x14ac:dyDescent="0.15"/>
    <row r="17123" ht="28.5" customHeight="1" x14ac:dyDescent="0.15"/>
    <row r="17124" ht="28.5" customHeight="1" x14ac:dyDescent="0.15"/>
    <row r="17125" ht="28.5" customHeight="1" x14ac:dyDescent="0.15"/>
    <row r="17126" ht="28.5" customHeight="1" x14ac:dyDescent="0.15"/>
    <row r="17127" ht="28.5" customHeight="1" x14ac:dyDescent="0.15"/>
    <row r="17128" ht="28.5" customHeight="1" x14ac:dyDescent="0.15"/>
    <row r="17129" ht="28.5" customHeight="1" x14ac:dyDescent="0.15"/>
    <row r="17130" ht="28.5" customHeight="1" x14ac:dyDescent="0.15"/>
    <row r="17131" ht="28.5" customHeight="1" x14ac:dyDescent="0.15"/>
    <row r="17132" ht="28.5" customHeight="1" x14ac:dyDescent="0.15"/>
    <row r="17133" ht="28.5" customHeight="1" x14ac:dyDescent="0.15"/>
    <row r="17134" ht="28.5" customHeight="1" x14ac:dyDescent="0.15"/>
    <row r="17135" ht="28.5" customHeight="1" x14ac:dyDescent="0.15"/>
    <row r="17136" ht="28.5" customHeight="1" x14ac:dyDescent="0.15"/>
    <row r="17137" ht="28.5" customHeight="1" x14ac:dyDescent="0.15"/>
    <row r="17138" ht="28.5" customHeight="1" x14ac:dyDescent="0.15"/>
    <row r="17139" ht="28.5" customHeight="1" x14ac:dyDescent="0.15"/>
    <row r="17140" ht="28.5" customHeight="1" x14ac:dyDescent="0.15"/>
    <row r="17141" ht="28.5" customHeight="1" x14ac:dyDescent="0.15"/>
    <row r="17142" ht="28.5" customHeight="1" x14ac:dyDescent="0.15"/>
    <row r="17143" ht="28.5" customHeight="1" x14ac:dyDescent="0.15"/>
    <row r="17144" ht="28.5" customHeight="1" x14ac:dyDescent="0.15"/>
    <row r="17145" ht="28.5" customHeight="1" x14ac:dyDescent="0.15"/>
    <row r="17146" ht="28.5" customHeight="1" x14ac:dyDescent="0.15"/>
    <row r="17147" ht="28.5" customHeight="1" x14ac:dyDescent="0.15"/>
    <row r="17148" ht="28.5" customHeight="1" x14ac:dyDescent="0.15"/>
    <row r="17149" ht="28.5" customHeight="1" x14ac:dyDescent="0.15"/>
    <row r="17150" ht="28.5" customHeight="1" x14ac:dyDescent="0.15"/>
    <row r="17151" ht="28.5" customHeight="1" x14ac:dyDescent="0.15"/>
    <row r="17152" ht="28.5" customHeight="1" x14ac:dyDescent="0.15"/>
    <row r="17153" ht="28.5" customHeight="1" x14ac:dyDescent="0.15"/>
    <row r="17154" ht="28.5" customHeight="1" x14ac:dyDescent="0.15"/>
    <row r="17155" ht="28.5" customHeight="1" x14ac:dyDescent="0.15"/>
    <row r="17156" ht="28.5" customHeight="1" x14ac:dyDescent="0.15"/>
    <row r="17157" ht="28.5" customHeight="1" x14ac:dyDescent="0.15"/>
    <row r="17158" ht="28.5" customHeight="1" x14ac:dyDescent="0.15"/>
    <row r="17159" ht="28.5" customHeight="1" x14ac:dyDescent="0.15"/>
    <row r="17160" ht="28.5" customHeight="1" x14ac:dyDescent="0.15"/>
    <row r="17161" ht="28.5" customHeight="1" x14ac:dyDescent="0.15"/>
    <row r="17162" ht="28.5" customHeight="1" x14ac:dyDescent="0.15"/>
    <row r="17163" ht="28.5" customHeight="1" x14ac:dyDescent="0.15"/>
    <row r="17164" ht="28.5" customHeight="1" x14ac:dyDescent="0.15"/>
    <row r="17165" ht="28.5" customHeight="1" x14ac:dyDescent="0.15"/>
    <row r="17166" ht="28.5" customHeight="1" x14ac:dyDescent="0.15"/>
    <row r="17167" ht="28.5" customHeight="1" x14ac:dyDescent="0.15"/>
    <row r="17168" ht="28.5" customHeight="1" x14ac:dyDescent="0.15"/>
    <row r="17169" ht="28.5" customHeight="1" x14ac:dyDescent="0.15"/>
    <row r="17170" ht="28.5" customHeight="1" x14ac:dyDescent="0.15"/>
    <row r="17171" ht="28.5" customHeight="1" x14ac:dyDescent="0.15"/>
    <row r="17172" ht="28.5" customHeight="1" x14ac:dyDescent="0.15"/>
    <row r="17173" ht="28.5" customHeight="1" x14ac:dyDescent="0.15"/>
    <row r="17174" ht="28.5" customHeight="1" x14ac:dyDescent="0.15"/>
    <row r="17175" ht="28.5" customHeight="1" x14ac:dyDescent="0.15"/>
    <row r="17176" ht="28.5" customHeight="1" x14ac:dyDescent="0.15"/>
    <row r="17177" ht="28.5" customHeight="1" x14ac:dyDescent="0.15"/>
    <row r="17178" ht="28.5" customHeight="1" x14ac:dyDescent="0.15"/>
    <row r="17179" ht="28.5" customHeight="1" x14ac:dyDescent="0.15"/>
    <row r="17180" ht="28.5" customHeight="1" x14ac:dyDescent="0.15"/>
    <row r="17181" ht="28.5" customHeight="1" x14ac:dyDescent="0.15"/>
    <row r="17182" ht="28.5" customHeight="1" x14ac:dyDescent="0.15"/>
    <row r="17183" ht="28.5" customHeight="1" x14ac:dyDescent="0.15"/>
    <row r="17184" ht="28.5" customHeight="1" x14ac:dyDescent="0.15"/>
    <row r="17185" ht="28.5" customHeight="1" x14ac:dyDescent="0.15"/>
    <row r="17186" ht="28.5" customHeight="1" x14ac:dyDescent="0.15"/>
    <row r="17187" ht="28.5" customHeight="1" x14ac:dyDescent="0.15"/>
    <row r="17188" ht="28.5" customHeight="1" x14ac:dyDescent="0.15"/>
    <row r="17189" ht="28.5" customHeight="1" x14ac:dyDescent="0.15"/>
    <row r="17190" ht="28.5" customHeight="1" x14ac:dyDescent="0.15"/>
    <row r="17191" ht="28.5" customHeight="1" x14ac:dyDescent="0.15"/>
    <row r="17192" ht="28.5" customHeight="1" x14ac:dyDescent="0.15"/>
    <row r="17193" ht="28.5" customHeight="1" x14ac:dyDescent="0.15"/>
    <row r="17194" ht="28.5" customHeight="1" x14ac:dyDescent="0.15"/>
    <row r="17195" ht="28.5" customHeight="1" x14ac:dyDescent="0.15"/>
    <row r="17196" ht="28.5" customHeight="1" x14ac:dyDescent="0.15"/>
    <row r="17197" ht="28.5" customHeight="1" x14ac:dyDescent="0.15"/>
    <row r="17198" ht="28.5" customHeight="1" x14ac:dyDescent="0.15"/>
    <row r="17199" ht="28.5" customHeight="1" x14ac:dyDescent="0.15"/>
    <row r="17200" ht="28.5" customHeight="1" x14ac:dyDescent="0.15"/>
    <row r="17201" ht="28.5" customHeight="1" x14ac:dyDescent="0.15"/>
    <row r="17202" ht="28.5" customHeight="1" x14ac:dyDescent="0.15"/>
    <row r="17203" ht="28.5" customHeight="1" x14ac:dyDescent="0.15"/>
    <row r="17204" ht="28.5" customHeight="1" x14ac:dyDescent="0.15"/>
    <row r="17205" ht="28.5" customHeight="1" x14ac:dyDescent="0.15"/>
    <row r="17206" ht="28.5" customHeight="1" x14ac:dyDescent="0.15"/>
    <row r="17207" ht="28.5" customHeight="1" x14ac:dyDescent="0.15"/>
    <row r="17208" ht="28.5" customHeight="1" x14ac:dyDescent="0.15"/>
    <row r="17209" ht="28.5" customHeight="1" x14ac:dyDescent="0.15"/>
    <row r="17210" ht="28.5" customHeight="1" x14ac:dyDescent="0.15"/>
    <row r="17211" ht="28.5" customHeight="1" x14ac:dyDescent="0.15"/>
    <row r="17212" ht="28.5" customHeight="1" x14ac:dyDescent="0.15"/>
    <row r="17213" ht="28.5" customHeight="1" x14ac:dyDescent="0.15"/>
    <row r="17214" ht="28.5" customHeight="1" x14ac:dyDescent="0.15"/>
    <row r="17215" ht="28.5" customHeight="1" x14ac:dyDescent="0.15"/>
    <row r="17216" ht="28.5" customHeight="1" x14ac:dyDescent="0.15"/>
    <row r="17217" ht="28.5" customHeight="1" x14ac:dyDescent="0.15"/>
    <row r="17218" ht="28.5" customHeight="1" x14ac:dyDescent="0.15"/>
    <row r="17219" ht="28.5" customHeight="1" x14ac:dyDescent="0.15"/>
    <row r="17220" ht="28.5" customHeight="1" x14ac:dyDescent="0.15"/>
    <row r="17221" ht="28.5" customHeight="1" x14ac:dyDescent="0.15"/>
    <row r="17222" ht="28.5" customHeight="1" x14ac:dyDescent="0.15"/>
    <row r="17223" ht="28.5" customHeight="1" x14ac:dyDescent="0.15"/>
    <row r="17224" ht="28.5" customHeight="1" x14ac:dyDescent="0.15"/>
    <row r="17225" ht="28.5" customHeight="1" x14ac:dyDescent="0.15"/>
    <row r="17226" ht="28.5" customHeight="1" x14ac:dyDescent="0.15"/>
    <row r="17227" ht="28.5" customHeight="1" x14ac:dyDescent="0.15"/>
    <row r="17228" ht="28.5" customHeight="1" x14ac:dyDescent="0.15"/>
    <row r="17229" ht="28.5" customHeight="1" x14ac:dyDescent="0.15"/>
    <row r="17230" ht="28.5" customHeight="1" x14ac:dyDescent="0.15"/>
    <row r="17231" ht="28.5" customHeight="1" x14ac:dyDescent="0.15"/>
    <row r="17232" ht="28.5" customHeight="1" x14ac:dyDescent="0.15"/>
    <row r="17233" ht="28.5" customHeight="1" x14ac:dyDescent="0.15"/>
    <row r="17234" ht="28.5" customHeight="1" x14ac:dyDescent="0.15"/>
    <row r="17235" ht="28.5" customHeight="1" x14ac:dyDescent="0.15"/>
    <row r="17236" ht="28.5" customHeight="1" x14ac:dyDescent="0.15"/>
    <row r="17237" ht="28.5" customHeight="1" x14ac:dyDescent="0.15"/>
    <row r="17238" ht="28.5" customHeight="1" x14ac:dyDescent="0.15"/>
    <row r="17239" ht="28.5" customHeight="1" x14ac:dyDescent="0.15"/>
    <row r="17240" ht="28.5" customHeight="1" x14ac:dyDescent="0.15"/>
    <row r="17241" ht="28.5" customHeight="1" x14ac:dyDescent="0.15"/>
    <row r="17242" ht="28.5" customHeight="1" x14ac:dyDescent="0.15"/>
    <row r="17243" ht="28.5" customHeight="1" x14ac:dyDescent="0.15"/>
    <row r="17244" ht="28.5" customHeight="1" x14ac:dyDescent="0.15"/>
    <row r="17245" ht="28.5" customHeight="1" x14ac:dyDescent="0.15"/>
    <row r="17246" ht="28.5" customHeight="1" x14ac:dyDescent="0.15"/>
    <row r="17247" ht="28.5" customHeight="1" x14ac:dyDescent="0.15"/>
    <row r="17248" ht="28.5" customHeight="1" x14ac:dyDescent="0.15"/>
    <row r="17249" ht="28.5" customHeight="1" x14ac:dyDescent="0.15"/>
    <row r="17250" ht="28.5" customHeight="1" x14ac:dyDescent="0.15"/>
    <row r="17251" ht="28.5" customHeight="1" x14ac:dyDescent="0.15"/>
    <row r="17252" ht="28.5" customHeight="1" x14ac:dyDescent="0.15"/>
    <row r="17253" ht="28.5" customHeight="1" x14ac:dyDescent="0.15"/>
    <row r="17254" ht="28.5" customHeight="1" x14ac:dyDescent="0.15"/>
    <row r="17255" ht="28.5" customHeight="1" x14ac:dyDescent="0.15"/>
    <row r="17256" ht="28.5" customHeight="1" x14ac:dyDescent="0.15"/>
    <row r="17257" ht="28.5" customHeight="1" x14ac:dyDescent="0.15"/>
    <row r="17258" ht="28.5" customHeight="1" x14ac:dyDescent="0.15"/>
    <row r="17259" ht="28.5" customHeight="1" x14ac:dyDescent="0.15"/>
    <row r="17260" ht="28.5" customHeight="1" x14ac:dyDescent="0.15"/>
    <row r="17261" ht="28.5" customHeight="1" x14ac:dyDescent="0.15"/>
    <row r="17262" ht="28.5" customHeight="1" x14ac:dyDescent="0.15"/>
    <row r="17263" ht="28.5" customHeight="1" x14ac:dyDescent="0.15"/>
    <row r="17264" ht="28.5" customHeight="1" x14ac:dyDescent="0.15"/>
    <row r="17265" ht="28.5" customHeight="1" x14ac:dyDescent="0.15"/>
    <row r="17266" ht="28.5" customHeight="1" x14ac:dyDescent="0.15"/>
    <row r="17267" ht="28.5" customHeight="1" x14ac:dyDescent="0.15"/>
    <row r="17268" ht="28.5" customHeight="1" x14ac:dyDescent="0.15"/>
    <row r="17269" ht="28.5" customHeight="1" x14ac:dyDescent="0.15"/>
    <row r="17270" ht="28.5" customHeight="1" x14ac:dyDescent="0.15"/>
    <row r="17271" ht="28.5" customHeight="1" x14ac:dyDescent="0.15"/>
    <row r="17272" ht="28.5" customHeight="1" x14ac:dyDescent="0.15"/>
    <row r="17273" ht="28.5" customHeight="1" x14ac:dyDescent="0.15"/>
    <row r="17274" ht="28.5" customHeight="1" x14ac:dyDescent="0.15"/>
    <row r="17275" ht="28.5" customHeight="1" x14ac:dyDescent="0.15"/>
    <row r="17276" ht="28.5" customHeight="1" x14ac:dyDescent="0.15"/>
    <row r="17277" ht="28.5" customHeight="1" x14ac:dyDescent="0.15"/>
    <row r="17278" ht="28.5" customHeight="1" x14ac:dyDescent="0.15"/>
    <row r="17279" ht="28.5" customHeight="1" x14ac:dyDescent="0.15"/>
    <row r="17280" ht="28.5" customHeight="1" x14ac:dyDescent="0.15"/>
    <row r="17281" ht="28.5" customHeight="1" x14ac:dyDescent="0.15"/>
    <row r="17282" ht="28.5" customHeight="1" x14ac:dyDescent="0.15"/>
    <row r="17283" ht="28.5" customHeight="1" x14ac:dyDescent="0.15"/>
    <row r="17284" ht="28.5" customHeight="1" x14ac:dyDescent="0.15"/>
    <row r="17285" ht="28.5" customHeight="1" x14ac:dyDescent="0.15"/>
    <row r="17286" ht="28.5" customHeight="1" x14ac:dyDescent="0.15"/>
    <row r="17287" ht="28.5" customHeight="1" x14ac:dyDescent="0.15"/>
    <row r="17288" ht="28.5" customHeight="1" x14ac:dyDescent="0.15"/>
    <row r="17289" ht="28.5" customHeight="1" x14ac:dyDescent="0.15"/>
    <row r="17290" ht="28.5" customHeight="1" x14ac:dyDescent="0.15"/>
    <row r="17291" ht="28.5" customHeight="1" x14ac:dyDescent="0.15"/>
    <row r="17292" ht="28.5" customHeight="1" x14ac:dyDescent="0.15"/>
    <row r="17293" ht="28.5" customHeight="1" x14ac:dyDescent="0.15"/>
    <row r="17294" ht="28.5" customHeight="1" x14ac:dyDescent="0.15"/>
    <row r="17295" ht="28.5" customHeight="1" x14ac:dyDescent="0.15"/>
    <row r="17296" ht="28.5" customHeight="1" x14ac:dyDescent="0.15"/>
    <row r="17297" ht="28.5" customHeight="1" x14ac:dyDescent="0.15"/>
    <row r="17298" ht="28.5" customHeight="1" x14ac:dyDescent="0.15"/>
    <row r="17299" ht="28.5" customHeight="1" x14ac:dyDescent="0.15"/>
    <row r="17300" ht="28.5" customHeight="1" x14ac:dyDescent="0.15"/>
    <row r="17301" ht="28.5" customHeight="1" x14ac:dyDescent="0.15"/>
    <row r="17302" ht="28.5" customHeight="1" x14ac:dyDescent="0.15"/>
    <row r="17303" ht="28.5" customHeight="1" x14ac:dyDescent="0.15"/>
    <row r="17304" ht="28.5" customHeight="1" x14ac:dyDescent="0.15"/>
    <row r="17305" ht="28.5" customHeight="1" x14ac:dyDescent="0.15"/>
    <row r="17306" ht="28.5" customHeight="1" x14ac:dyDescent="0.15"/>
    <row r="17307" ht="28.5" customHeight="1" x14ac:dyDescent="0.15"/>
    <row r="17308" ht="28.5" customHeight="1" x14ac:dyDescent="0.15"/>
    <row r="17309" ht="28.5" customHeight="1" x14ac:dyDescent="0.15"/>
    <row r="17310" ht="28.5" customHeight="1" x14ac:dyDescent="0.15"/>
    <row r="17311" ht="28.5" customHeight="1" x14ac:dyDescent="0.15"/>
    <row r="17312" ht="28.5" customHeight="1" x14ac:dyDescent="0.15"/>
    <row r="17313" ht="28.5" customHeight="1" x14ac:dyDescent="0.15"/>
    <row r="17314" ht="28.5" customHeight="1" x14ac:dyDescent="0.15"/>
    <row r="17315" ht="28.5" customHeight="1" x14ac:dyDescent="0.15"/>
    <row r="17316" ht="28.5" customHeight="1" x14ac:dyDescent="0.15"/>
    <row r="17317" ht="28.5" customHeight="1" x14ac:dyDescent="0.15"/>
    <row r="17318" ht="28.5" customHeight="1" x14ac:dyDescent="0.15"/>
    <row r="17319" ht="28.5" customHeight="1" x14ac:dyDescent="0.15"/>
    <row r="17320" ht="28.5" customHeight="1" x14ac:dyDescent="0.15"/>
    <row r="17321" ht="28.5" customHeight="1" x14ac:dyDescent="0.15"/>
    <row r="17322" ht="28.5" customHeight="1" x14ac:dyDescent="0.15"/>
    <row r="17323" ht="28.5" customHeight="1" x14ac:dyDescent="0.15"/>
    <row r="17324" ht="28.5" customHeight="1" x14ac:dyDescent="0.15"/>
    <row r="17325" ht="28.5" customHeight="1" x14ac:dyDescent="0.15"/>
    <row r="17326" ht="28.5" customHeight="1" x14ac:dyDescent="0.15"/>
    <row r="17327" ht="28.5" customHeight="1" x14ac:dyDescent="0.15"/>
    <row r="17328" ht="28.5" customHeight="1" x14ac:dyDescent="0.15"/>
    <row r="17329" ht="28.5" customHeight="1" x14ac:dyDescent="0.15"/>
    <row r="17330" ht="28.5" customHeight="1" x14ac:dyDescent="0.15"/>
    <row r="17331" ht="28.5" customHeight="1" x14ac:dyDescent="0.15"/>
    <row r="17332" ht="28.5" customHeight="1" x14ac:dyDescent="0.15"/>
    <row r="17333" ht="28.5" customHeight="1" x14ac:dyDescent="0.15"/>
    <row r="17334" ht="28.5" customHeight="1" x14ac:dyDescent="0.15"/>
    <row r="17335" ht="28.5" customHeight="1" x14ac:dyDescent="0.15"/>
    <row r="17336" ht="28.5" customHeight="1" x14ac:dyDescent="0.15"/>
    <row r="17337" ht="28.5" customHeight="1" x14ac:dyDescent="0.15"/>
    <row r="17338" ht="28.5" customHeight="1" x14ac:dyDescent="0.15"/>
    <row r="17339" ht="28.5" customHeight="1" x14ac:dyDescent="0.15"/>
    <row r="17340" ht="28.5" customHeight="1" x14ac:dyDescent="0.15"/>
    <row r="17341" ht="28.5" customHeight="1" x14ac:dyDescent="0.15"/>
    <row r="17342" ht="28.5" customHeight="1" x14ac:dyDescent="0.15"/>
    <row r="17343" ht="28.5" customHeight="1" x14ac:dyDescent="0.15"/>
    <row r="17344" ht="28.5" customHeight="1" x14ac:dyDescent="0.15"/>
    <row r="17345" ht="28.5" customHeight="1" x14ac:dyDescent="0.15"/>
    <row r="17346" ht="28.5" customHeight="1" x14ac:dyDescent="0.15"/>
    <row r="17347" ht="28.5" customHeight="1" x14ac:dyDescent="0.15"/>
    <row r="17348" ht="28.5" customHeight="1" x14ac:dyDescent="0.15"/>
    <row r="17349" ht="28.5" customHeight="1" x14ac:dyDescent="0.15"/>
    <row r="17350" ht="28.5" customHeight="1" x14ac:dyDescent="0.15"/>
    <row r="17351" ht="28.5" customHeight="1" x14ac:dyDescent="0.15"/>
    <row r="17352" ht="28.5" customHeight="1" x14ac:dyDescent="0.15"/>
    <row r="17353" ht="28.5" customHeight="1" x14ac:dyDescent="0.15"/>
    <row r="17354" ht="28.5" customHeight="1" x14ac:dyDescent="0.15"/>
    <row r="17355" ht="28.5" customHeight="1" x14ac:dyDescent="0.15"/>
    <row r="17356" ht="28.5" customHeight="1" x14ac:dyDescent="0.15"/>
    <row r="17357" ht="28.5" customHeight="1" x14ac:dyDescent="0.15"/>
    <row r="17358" ht="28.5" customHeight="1" x14ac:dyDescent="0.15"/>
    <row r="17359" ht="28.5" customHeight="1" x14ac:dyDescent="0.15"/>
    <row r="17360" ht="28.5" customHeight="1" x14ac:dyDescent="0.15"/>
    <row r="17361" ht="28.5" customHeight="1" x14ac:dyDescent="0.15"/>
    <row r="17362" ht="28.5" customHeight="1" x14ac:dyDescent="0.15"/>
    <row r="17363" ht="28.5" customHeight="1" x14ac:dyDescent="0.15"/>
    <row r="17364" ht="28.5" customHeight="1" x14ac:dyDescent="0.15"/>
    <row r="17365" ht="28.5" customHeight="1" x14ac:dyDescent="0.15"/>
    <row r="17366" ht="28.5" customHeight="1" x14ac:dyDescent="0.15"/>
    <row r="17367" ht="28.5" customHeight="1" x14ac:dyDescent="0.15"/>
    <row r="17368" ht="28.5" customHeight="1" x14ac:dyDescent="0.15"/>
    <row r="17369" ht="28.5" customHeight="1" x14ac:dyDescent="0.15"/>
    <row r="17370" ht="28.5" customHeight="1" x14ac:dyDescent="0.15"/>
    <row r="17371" ht="28.5" customHeight="1" x14ac:dyDescent="0.15"/>
    <row r="17372" ht="28.5" customHeight="1" x14ac:dyDescent="0.15"/>
    <row r="17373" ht="28.5" customHeight="1" x14ac:dyDescent="0.15"/>
    <row r="17374" ht="28.5" customHeight="1" x14ac:dyDescent="0.15"/>
    <row r="17375" ht="28.5" customHeight="1" x14ac:dyDescent="0.15"/>
    <row r="17376" ht="28.5" customHeight="1" x14ac:dyDescent="0.15"/>
    <row r="17377" ht="28.5" customHeight="1" x14ac:dyDescent="0.15"/>
    <row r="17378" ht="28.5" customHeight="1" x14ac:dyDescent="0.15"/>
    <row r="17379" ht="28.5" customHeight="1" x14ac:dyDescent="0.15"/>
    <row r="17380" ht="28.5" customHeight="1" x14ac:dyDescent="0.15"/>
    <row r="17381" ht="28.5" customHeight="1" x14ac:dyDescent="0.15"/>
    <row r="17382" ht="28.5" customHeight="1" x14ac:dyDescent="0.15"/>
    <row r="17383" ht="28.5" customHeight="1" x14ac:dyDescent="0.15"/>
    <row r="17384" ht="28.5" customHeight="1" x14ac:dyDescent="0.15"/>
    <row r="17385" ht="28.5" customHeight="1" x14ac:dyDescent="0.15"/>
    <row r="17386" ht="28.5" customHeight="1" x14ac:dyDescent="0.15"/>
    <row r="17387" ht="28.5" customHeight="1" x14ac:dyDescent="0.15"/>
    <row r="17388" ht="28.5" customHeight="1" x14ac:dyDescent="0.15"/>
    <row r="17389" ht="28.5" customHeight="1" x14ac:dyDescent="0.15"/>
    <row r="17390" ht="28.5" customHeight="1" x14ac:dyDescent="0.15"/>
    <row r="17391" ht="28.5" customHeight="1" x14ac:dyDescent="0.15"/>
    <row r="17392" ht="28.5" customHeight="1" x14ac:dyDescent="0.15"/>
    <row r="17393" ht="28.5" customHeight="1" x14ac:dyDescent="0.15"/>
    <row r="17394" ht="28.5" customHeight="1" x14ac:dyDescent="0.15"/>
    <row r="17395" ht="28.5" customHeight="1" x14ac:dyDescent="0.15"/>
    <row r="17396" ht="28.5" customHeight="1" x14ac:dyDescent="0.15"/>
    <row r="17397" ht="28.5" customHeight="1" x14ac:dyDescent="0.15"/>
    <row r="17398" ht="28.5" customHeight="1" x14ac:dyDescent="0.15"/>
    <row r="17399" ht="28.5" customHeight="1" x14ac:dyDescent="0.15"/>
    <row r="17400" ht="28.5" customHeight="1" x14ac:dyDescent="0.15"/>
    <row r="17401" ht="28.5" customHeight="1" x14ac:dyDescent="0.15"/>
    <row r="17402" ht="28.5" customHeight="1" x14ac:dyDescent="0.15"/>
    <row r="17403" ht="28.5" customHeight="1" x14ac:dyDescent="0.15"/>
    <row r="17404" ht="28.5" customHeight="1" x14ac:dyDescent="0.15"/>
    <row r="17405" ht="28.5" customHeight="1" x14ac:dyDescent="0.15"/>
    <row r="17406" ht="28.5" customHeight="1" x14ac:dyDescent="0.15"/>
    <row r="17407" ht="28.5" customHeight="1" x14ac:dyDescent="0.15"/>
    <row r="17408" ht="28.5" customHeight="1" x14ac:dyDescent="0.15"/>
    <row r="17409" ht="28.5" customHeight="1" x14ac:dyDescent="0.15"/>
    <row r="17410" ht="28.5" customHeight="1" x14ac:dyDescent="0.15"/>
    <row r="17411" ht="28.5" customHeight="1" x14ac:dyDescent="0.15"/>
    <row r="17412" ht="28.5" customHeight="1" x14ac:dyDescent="0.15"/>
    <row r="17413" ht="28.5" customHeight="1" x14ac:dyDescent="0.15"/>
    <row r="17414" ht="28.5" customHeight="1" x14ac:dyDescent="0.15"/>
    <row r="17415" ht="28.5" customHeight="1" x14ac:dyDescent="0.15"/>
    <row r="17416" ht="28.5" customHeight="1" x14ac:dyDescent="0.15"/>
    <row r="17417" ht="28.5" customHeight="1" x14ac:dyDescent="0.15"/>
    <row r="17418" ht="28.5" customHeight="1" x14ac:dyDescent="0.15"/>
    <row r="17419" ht="28.5" customHeight="1" x14ac:dyDescent="0.15"/>
    <row r="17420" ht="28.5" customHeight="1" x14ac:dyDescent="0.15"/>
    <row r="17421" ht="28.5" customHeight="1" x14ac:dyDescent="0.15"/>
    <row r="17422" ht="28.5" customHeight="1" x14ac:dyDescent="0.15"/>
    <row r="17423" ht="28.5" customHeight="1" x14ac:dyDescent="0.15"/>
    <row r="17424" ht="28.5" customHeight="1" x14ac:dyDescent="0.15"/>
    <row r="17425" ht="28.5" customHeight="1" x14ac:dyDescent="0.15"/>
    <row r="17426" ht="28.5" customHeight="1" x14ac:dyDescent="0.15"/>
    <row r="17427" ht="28.5" customHeight="1" x14ac:dyDescent="0.15"/>
    <row r="17428" ht="28.5" customHeight="1" x14ac:dyDescent="0.15"/>
    <row r="17429" ht="28.5" customHeight="1" x14ac:dyDescent="0.15"/>
    <row r="17430" ht="28.5" customHeight="1" x14ac:dyDescent="0.15"/>
    <row r="17431" ht="28.5" customHeight="1" x14ac:dyDescent="0.15"/>
    <row r="17432" ht="28.5" customHeight="1" x14ac:dyDescent="0.15"/>
    <row r="17433" ht="28.5" customHeight="1" x14ac:dyDescent="0.15"/>
    <row r="17434" ht="28.5" customHeight="1" x14ac:dyDescent="0.15"/>
    <row r="17435" ht="28.5" customHeight="1" x14ac:dyDescent="0.15"/>
    <row r="17436" ht="28.5" customHeight="1" x14ac:dyDescent="0.15"/>
    <row r="17437" ht="28.5" customHeight="1" x14ac:dyDescent="0.15"/>
    <row r="17438" ht="28.5" customHeight="1" x14ac:dyDescent="0.15"/>
    <row r="17439" ht="28.5" customHeight="1" x14ac:dyDescent="0.15"/>
    <row r="17440" ht="28.5" customHeight="1" x14ac:dyDescent="0.15"/>
    <row r="17441" ht="28.5" customHeight="1" x14ac:dyDescent="0.15"/>
    <row r="17442" ht="28.5" customHeight="1" x14ac:dyDescent="0.15"/>
    <row r="17443" ht="28.5" customHeight="1" x14ac:dyDescent="0.15"/>
    <row r="17444" ht="28.5" customHeight="1" x14ac:dyDescent="0.15"/>
    <row r="17445" ht="28.5" customHeight="1" x14ac:dyDescent="0.15"/>
    <row r="17446" ht="28.5" customHeight="1" x14ac:dyDescent="0.15"/>
    <row r="17447" ht="28.5" customHeight="1" x14ac:dyDescent="0.15"/>
    <row r="17448" ht="28.5" customHeight="1" x14ac:dyDescent="0.15"/>
    <row r="17449" ht="28.5" customHeight="1" x14ac:dyDescent="0.15"/>
    <row r="17450" ht="28.5" customHeight="1" x14ac:dyDescent="0.15"/>
    <row r="17451" ht="28.5" customHeight="1" x14ac:dyDescent="0.15"/>
    <row r="17452" ht="28.5" customHeight="1" x14ac:dyDescent="0.15"/>
    <row r="17453" ht="28.5" customHeight="1" x14ac:dyDescent="0.15"/>
    <row r="17454" ht="28.5" customHeight="1" x14ac:dyDescent="0.15"/>
    <row r="17455" ht="28.5" customHeight="1" x14ac:dyDescent="0.15"/>
    <row r="17456" ht="28.5" customHeight="1" x14ac:dyDescent="0.15"/>
    <row r="17457" ht="28.5" customHeight="1" x14ac:dyDescent="0.15"/>
    <row r="17458" ht="28.5" customHeight="1" x14ac:dyDescent="0.15"/>
    <row r="17459" ht="28.5" customHeight="1" x14ac:dyDescent="0.15"/>
    <row r="17460" ht="28.5" customHeight="1" x14ac:dyDescent="0.15"/>
    <row r="17461" ht="28.5" customHeight="1" x14ac:dyDescent="0.15"/>
    <row r="17462" ht="28.5" customHeight="1" x14ac:dyDescent="0.15"/>
    <row r="17463" ht="28.5" customHeight="1" x14ac:dyDescent="0.15"/>
    <row r="17464" ht="28.5" customHeight="1" x14ac:dyDescent="0.15"/>
    <row r="17465" ht="28.5" customHeight="1" x14ac:dyDescent="0.15"/>
    <row r="17466" ht="28.5" customHeight="1" x14ac:dyDescent="0.15"/>
    <row r="17467" ht="28.5" customHeight="1" x14ac:dyDescent="0.15"/>
    <row r="17468" ht="28.5" customHeight="1" x14ac:dyDescent="0.15"/>
    <row r="17469" ht="28.5" customHeight="1" x14ac:dyDescent="0.15"/>
    <row r="17470" ht="28.5" customHeight="1" x14ac:dyDescent="0.15"/>
    <row r="17471" ht="28.5" customHeight="1" x14ac:dyDescent="0.15"/>
    <row r="17472" ht="28.5" customHeight="1" x14ac:dyDescent="0.15"/>
    <row r="17473" ht="28.5" customHeight="1" x14ac:dyDescent="0.15"/>
    <row r="17474" ht="28.5" customHeight="1" x14ac:dyDescent="0.15"/>
    <row r="17475" ht="28.5" customHeight="1" x14ac:dyDescent="0.15"/>
    <row r="17476" ht="28.5" customHeight="1" x14ac:dyDescent="0.15"/>
    <row r="17477" ht="28.5" customHeight="1" x14ac:dyDescent="0.15"/>
    <row r="17478" ht="28.5" customHeight="1" x14ac:dyDescent="0.15"/>
    <row r="17479" ht="28.5" customHeight="1" x14ac:dyDescent="0.15"/>
    <row r="17480" ht="28.5" customHeight="1" x14ac:dyDescent="0.15"/>
    <row r="17481" ht="28.5" customHeight="1" x14ac:dyDescent="0.15"/>
    <row r="17482" ht="28.5" customHeight="1" x14ac:dyDescent="0.15"/>
    <row r="17483" ht="28.5" customHeight="1" x14ac:dyDescent="0.15"/>
    <row r="17484" ht="28.5" customHeight="1" x14ac:dyDescent="0.15"/>
    <row r="17485" ht="28.5" customHeight="1" x14ac:dyDescent="0.15"/>
    <row r="17486" ht="28.5" customHeight="1" x14ac:dyDescent="0.15"/>
    <row r="17487" ht="28.5" customHeight="1" x14ac:dyDescent="0.15"/>
    <row r="17488" ht="28.5" customHeight="1" x14ac:dyDescent="0.15"/>
    <row r="17489" ht="28.5" customHeight="1" x14ac:dyDescent="0.15"/>
    <row r="17490" ht="28.5" customHeight="1" x14ac:dyDescent="0.15"/>
    <row r="17491" ht="28.5" customHeight="1" x14ac:dyDescent="0.15"/>
    <row r="17492" ht="28.5" customHeight="1" x14ac:dyDescent="0.15"/>
    <row r="17493" ht="28.5" customHeight="1" x14ac:dyDescent="0.15"/>
    <row r="17494" ht="28.5" customHeight="1" x14ac:dyDescent="0.15"/>
    <row r="17495" ht="28.5" customHeight="1" x14ac:dyDescent="0.15"/>
    <row r="17496" ht="28.5" customHeight="1" x14ac:dyDescent="0.15"/>
    <row r="17497" ht="28.5" customHeight="1" x14ac:dyDescent="0.15"/>
    <row r="17498" ht="28.5" customHeight="1" x14ac:dyDescent="0.15"/>
    <row r="17499" ht="28.5" customHeight="1" x14ac:dyDescent="0.15"/>
    <row r="17500" ht="28.5" customHeight="1" x14ac:dyDescent="0.15"/>
    <row r="17501" ht="28.5" customHeight="1" x14ac:dyDescent="0.15"/>
    <row r="17502" ht="28.5" customHeight="1" x14ac:dyDescent="0.15"/>
    <row r="17503" ht="28.5" customHeight="1" x14ac:dyDescent="0.15"/>
    <row r="17504" ht="28.5" customHeight="1" x14ac:dyDescent="0.15"/>
    <row r="17505" ht="28.5" customHeight="1" x14ac:dyDescent="0.15"/>
    <row r="17506" ht="28.5" customHeight="1" x14ac:dyDescent="0.15"/>
    <row r="17507" ht="28.5" customHeight="1" x14ac:dyDescent="0.15"/>
    <row r="17508" ht="28.5" customHeight="1" x14ac:dyDescent="0.15"/>
    <row r="17509" ht="28.5" customHeight="1" x14ac:dyDescent="0.15"/>
    <row r="17510" ht="28.5" customHeight="1" x14ac:dyDescent="0.15"/>
    <row r="17511" ht="28.5" customHeight="1" x14ac:dyDescent="0.15"/>
    <row r="17512" ht="28.5" customHeight="1" x14ac:dyDescent="0.15"/>
    <row r="17513" ht="28.5" customHeight="1" x14ac:dyDescent="0.15"/>
    <row r="17514" ht="28.5" customHeight="1" x14ac:dyDescent="0.15"/>
    <row r="17515" ht="28.5" customHeight="1" x14ac:dyDescent="0.15"/>
    <row r="17516" ht="28.5" customHeight="1" x14ac:dyDescent="0.15"/>
    <row r="17517" ht="28.5" customHeight="1" x14ac:dyDescent="0.15"/>
    <row r="17518" ht="28.5" customHeight="1" x14ac:dyDescent="0.15"/>
    <row r="17519" ht="28.5" customHeight="1" x14ac:dyDescent="0.15"/>
    <row r="17520" ht="28.5" customHeight="1" x14ac:dyDescent="0.15"/>
    <row r="17521" ht="28.5" customHeight="1" x14ac:dyDescent="0.15"/>
    <row r="17522" ht="28.5" customHeight="1" x14ac:dyDescent="0.15"/>
    <row r="17523" ht="28.5" customHeight="1" x14ac:dyDescent="0.15"/>
    <row r="17524" ht="28.5" customHeight="1" x14ac:dyDescent="0.15"/>
    <row r="17525" ht="28.5" customHeight="1" x14ac:dyDescent="0.15"/>
    <row r="17526" ht="28.5" customHeight="1" x14ac:dyDescent="0.15"/>
    <row r="17527" ht="28.5" customHeight="1" x14ac:dyDescent="0.15"/>
    <row r="17528" ht="28.5" customHeight="1" x14ac:dyDescent="0.15"/>
    <row r="17529" ht="28.5" customHeight="1" x14ac:dyDescent="0.15"/>
    <row r="17530" ht="28.5" customHeight="1" x14ac:dyDescent="0.15"/>
    <row r="17531" ht="28.5" customHeight="1" x14ac:dyDescent="0.15"/>
    <row r="17532" ht="28.5" customHeight="1" x14ac:dyDescent="0.15"/>
    <row r="17533" ht="28.5" customHeight="1" x14ac:dyDescent="0.15"/>
    <row r="17534" ht="28.5" customHeight="1" x14ac:dyDescent="0.15"/>
    <row r="17535" ht="28.5" customHeight="1" x14ac:dyDescent="0.15"/>
    <row r="17536" ht="28.5" customHeight="1" x14ac:dyDescent="0.15"/>
    <row r="17537" ht="28.5" customHeight="1" x14ac:dyDescent="0.15"/>
    <row r="17538" ht="28.5" customHeight="1" x14ac:dyDescent="0.15"/>
    <row r="17539" ht="28.5" customHeight="1" x14ac:dyDescent="0.15"/>
    <row r="17540" ht="28.5" customHeight="1" x14ac:dyDescent="0.15"/>
    <row r="17541" ht="28.5" customHeight="1" x14ac:dyDescent="0.15"/>
    <row r="17542" ht="28.5" customHeight="1" x14ac:dyDescent="0.15"/>
    <row r="17543" ht="28.5" customHeight="1" x14ac:dyDescent="0.15"/>
    <row r="17544" ht="28.5" customHeight="1" x14ac:dyDescent="0.15"/>
    <row r="17545" ht="28.5" customHeight="1" x14ac:dyDescent="0.15"/>
    <row r="17546" ht="28.5" customHeight="1" x14ac:dyDescent="0.15"/>
    <row r="17547" ht="28.5" customHeight="1" x14ac:dyDescent="0.15"/>
    <row r="17548" ht="28.5" customHeight="1" x14ac:dyDescent="0.15"/>
    <row r="17549" ht="28.5" customHeight="1" x14ac:dyDescent="0.15"/>
    <row r="17550" ht="28.5" customHeight="1" x14ac:dyDescent="0.15"/>
    <row r="17551" ht="28.5" customHeight="1" x14ac:dyDescent="0.15"/>
    <row r="17552" ht="28.5" customHeight="1" x14ac:dyDescent="0.15"/>
    <row r="17553" ht="28.5" customHeight="1" x14ac:dyDescent="0.15"/>
    <row r="17554" ht="28.5" customHeight="1" x14ac:dyDescent="0.15"/>
    <row r="17555" ht="28.5" customHeight="1" x14ac:dyDescent="0.15"/>
    <row r="17556" ht="28.5" customHeight="1" x14ac:dyDescent="0.15"/>
    <row r="17557" ht="28.5" customHeight="1" x14ac:dyDescent="0.15"/>
    <row r="17558" ht="28.5" customHeight="1" x14ac:dyDescent="0.15"/>
    <row r="17559" ht="28.5" customHeight="1" x14ac:dyDescent="0.15"/>
    <row r="17560" ht="28.5" customHeight="1" x14ac:dyDescent="0.15"/>
    <row r="17561" ht="28.5" customHeight="1" x14ac:dyDescent="0.15"/>
    <row r="17562" ht="28.5" customHeight="1" x14ac:dyDescent="0.15"/>
    <row r="17563" ht="28.5" customHeight="1" x14ac:dyDescent="0.15"/>
    <row r="17564" ht="28.5" customHeight="1" x14ac:dyDescent="0.15"/>
    <row r="17565" ht="28.5" customHeight="1" x14ac:dyDescent="0.15"/>
    <row r="17566" ht="28.5" customHeight="1" x14ac:dyDescent="0.15"/>
    <row r="17567" ht="28.5" customHeight="1" x14ac:dyDescent="0.15"/>
    <row r="17568" ht="28.5" customHeight="1" x14ac:dyDescent="0.15"/>
    <row r="17569" ht="28.5" customHeight="1" x14ac:dyDescent="0.15"/>
    <row r="17570" ht="28.5" customHeight="1" x14ac:dyDescent="0.15"/>
    <row r="17571" ht="28.5" customHeight="1" x14ac:dyDescent="0.15"/>
    <row r="17572" ht="28.5" customHeight="1" x14ac:dyDescent="0.15"/>
    <row r="17573" ht="28.5" customHeight="1" x14ac:dyDescent="0.15"/>
    <row r="17574" ht="28.5" customHeight="1" x14ac:dyDescent="0.15"/>
    <row r="17575" ht="28.5" customHeight="1" x14ac:dyDescent="0.15"/>
    <row r="17576" ht="28.5" customHeight="1" x14ac:dyDescent="0.15"/>
    <row r="17577" ht="28.5" customHeight="1" x14ac:dyDescent="0.15"/>
    <row r="17578" ht="28.5" customHeight="1" x14ac:dyDescent="0.15"/>
    <row r="17579" ht="28.5" customHeight="1" x14ac:dyDescent="0.15"/>
    <row r="17580" ht="28.5" customHeight="1" x14ac:dyDescent="0.15"/>
    <row r="17581" ht="28.5" customHeight="1" x14ac:dyDescent="0.15"/>
    <row r="17582" ht="28.5" customHeight="1" x14ac:dyDescent="0.15"/>
    <row r="17583" ht="28.5" customHeight="1" x14ac:dyDescent="0.15"/>
    <row r="17584" ht="28.5" customHeight="1" x14ac:dyDescent="0.15"/>
    <row r="17585" ht="28.5" customHeight="1" x14ac:dyDescent="0.15"/>
    <row r="17586" ht="28.5" customHeight="1" x14ac:dyDescent="0.15"/>
    <row r="17587" ht="28.5" customHeight="1" x14ac:dyDescent="0.15"/>
    <row r="17588" ht="28.5" customHeight="1" x14ac:dyDescent="0.15"/>
    <row r="17589" ht="28.5" customHeight="1" x14ac:dyDescent="0.15"/>
    <row r="17590" ht="28.5" customHeight="1" x14ac:dyDescent="0.15"/>
    <row r="17591" ht="28.5" customHeight="1" x14ac:dyDescent="0.15"/>
    <row r="17592" ht="28.5" customHeight="1" x14ac:dyDescent="0.15"/>
    <row r="17593" ht="28.5" customHeight="1" x14ac:dyDescent="0.15"/>
    <row r="17594" ht="28.5" customHeight="1" x14ac:dyDescent="0.15"/>
    <row r="17595" ht="28.5" customHeight="1" x14ac:dyDescent="0.15"/>
    <row r="17596" ht="28.5" customHeight="1" x14ac:dyDescent="0.15"/>
    <row r="17597" ht="28.5" customHeight="1" x14ac:dyDescent="0.15"/>
    <row r="17598" ht="28.5" customHeight="1" x14ac:dyDescent="0.15"/>
    <row r="17599" ht="28.5" customHeight="1" x14ac:dyDescent="0.15"/>
    <row r="17600" ht="28.5" customHeight="1" x14ac:dyDescent="0.15"/>
    <row r="17601" ht="28.5" customHeight="1" x14ac:dyDescent="0.15"/>
    <row r="17602" ht="28.5" customHeight="1" x14ac:dyDescent="0.15"/>
    <row r="17603" ht="28.5" customHeight="1" x14ac:dyDescent="0.15"/>
    <row r="17604" ht="28.5" customHeight="1" x14ac:dyDescent="0.15"/>
    <row r="17605" ht="28.5" customHeight="1" x14ac:dyDescent="0.15"/>
    <row r="17606" ht="28.5" customHeight="1" x14ac:dyDescent="0.15"/>
    <row r="17607" ht="28.5" customHeight="1" x14ac:dyDescent="0.15"/>
    <row r="17608" ht="28.5" customHeight="1" x14ac:dyDescent="0.15"/>
    <row r="17609" ht="28.5" customHeight="1" x14ac:dyDescent="0.15"/>
    <row r="17610" ht="28.5" customHeight="1" x14ac:dyDescent="0.15"/>
    <row r="17611" ht="28.5" customHeight="1" x14ac:dyDescent="0.15"/>
    <row r="17612" ht="28.5" customHeight="1" x14ac:dyDescent="0.15"/>
    <row r="17613" ht="28.5" customHeight="1" x14ac:dyDescent="0.15"/>
    <row r="17614" ht="28.5" customHeight="1" x14ac:dyDescent="0.15"/>
    <row r="17615" ht="28.5" customHeight="1" x14ac:dyDescent="0.15"/>
    <row r="17616" ht="28.5" customHeight="1" x14ac:dyDescent="0.15"/>
    <row r="17617" ht="28.5" customHeight="1" x14ac:dyDescent="0.15"/>
    <row r="17618" ht="28.5" customHeight="1" x14ac:dyDescent="0.15"/>
    <row r="17619" ht="28.5" customHeight="1" x14ac:dyDescent="0.15"/>
    <row r="17620" ht="28.5" customHeight="1" x14ac:dyDescent="0.15"/>
    <row r="17621" ht="28.5" customHeight="1" x14ac:dyDescent="0.15"/>
    <row r="17622" ht="28.5" customHeight="1" x14ac:dyDescent="0.15"/>
    <row r="17623" ht="28.5" customHeight="1" x14ac:dyDescent="0.15"/>
    <row r="17624" ht="28.5" customHeight="1" x14ac:dyDescent="0.15"/>
    <row r="17625" ht="28.5" customHeight="1" x14ac:dyDescent="0.15"/>
    <row r="17626" ht="28.5" customHeight="1" x14ac:dyDescent="0.15"/>
    <row r="17627" ht="28.5" customHeight="1" x14ac:dyDescent="0.15"/>
    <row r="17628" ht="28.5" customHeight="1" x14ac:dyDescent="0.15"/>
    <row r="17629" ht="28.5" customHeight="1" x14ac:dyDescent="0.15"/>
    <row r="17630" ht="28.5" customHeight="1" x14ac:dyDescent="0.15"/>
    <row r="17631" ht="28.5" customHeight="1" x14ac:dyDescent="0.15"/>
    <row r="17632" ht="28.5" customHeight="1" x14ac:dyDescent="0.15"/>
    <row r="17633" ht="28.5" customHeight="1" x14ac:dyDescent="0.15"/>
    <row r="17634" ht="28.5" customHeight="1" x14ac:dyDescent="0.15"/>
    <row r="17635" ht="28.5" customHeight="1" x14ac:dyDescent="0.15"/>
    <row r="17636" ht="28.5" customHeight="1" x14ac:dyDescent="0.15"/>
    <row r="17637" ht="28.5" customHeight="1" x14ac:dyDescent="0.15"/>
    <row r="17638" ht="28.5" customHeight="1" x14ac:dyDescent="0.15"/>
    <row r="17639" ht="28.5" customHeight="1" x14ac:dyDescent="0.15"/>
    <row r="17640" ht="28.5" customHeight="1" x14ac:dyDescent="0.15"/>
    <row r="17641" ht="28.5" customHeight="1" x14ac:dyDescent="0.15"/>
    <row r="17642" ht="28.5" customHeight="1" x14ac:dyDescent="0.15"/>
    <row r="17643" ht="28.5" customHeight="1" x14ac:dyDescent="0.15"/>
    <row r="17644" ht="28.5" customHeight="1" x14ac:dyDescent="0.15"/>
    <row r="17645" ht="28.5" customHeight="1" x14ac:dyDescent="0.15"/>
    <row r="17646" ht="28.5" customHeight="1" x14ac:dyDescent="0.15"/>
    <row r="17647" ht="28.5" customHeight="1" x14ac:dyDescent="0.15"/>
    <row r="17648" ht="28.5" customHeight="1" x14ac:dyDescent="0.15"/>
    <row r="17649" ht="28.5" customHeight="1" x14ac:dyDescent="0.15"/>
    <row r="17650" ht="28.5" customHeight="1" x14ac:dyDescent="0.15"/>
    <row r="17651" ht="28.5" customHeight="1" x14ac:dyDescent="0.15"/>
    <row r="17652" ht="28.5" customHeight="1" x14ac:dyDescent="0.15"/>
    <row r="17653" ht="28.5" customHeight="1" x14ac:dyDescent="0.15"/>
    <row r="17654" ht="28.5" customHeight="1" x14ac:dyDescent="0.15"/>
    <row r="17655" ht="28.5" customHeight="1" x14ac:dyDescent="0.15"/>
    <row r="17656" ht="28.5" customHeight="1" x14ac:dyDescent="0.15"/>
    <row r="17657" ht="28.5" customHeight="1" x14ac:dyDescent="0.15"/>
    <row r="17658" ht="28.5" customHeight="1" x14ac:dyDescent="0.15"/>
    <row r="17659" ht="28.5" customHeight="1" x14ac:dyDescent="0.15"/>
    <row r="17660" ht="28.5" customHeight="1" x14ac:dyDescent="0.15"/>
    <row r="17661" ht="28.5" customHeight="1" x14ac:dyDescent="0.15"/>
    <row r="17662" ht="28.5" customHeight="1" x14ac:dyDescent="0.15"/>
    <row r="17663" ht="28.5" customHeight="1" x14ac:dyDescent="0.15"/>
    <row r="17664" ht="28.5" customHeight="1" x14ac:dyDescent="0.15"/>
    <row r="17665" ht="28.5" customHeight="1" x14ac:dyDescent="0.15"/>
    <row r="17666" ht="28.5" customHeight="1" x14ac:dyDescent="0.15"/>
    <row r="17667" ht="28.5" customHeight="1" x14ac:dyDescent="0.15"/>
    <row r="17668" ht="28.5" customHeight="1" x14ac:dyDescent="0.15"/>
    <row r="17669" ht="28.5" customHeight="1" x14ac:dyDescent="0.15"/>
    <row r="17670" ht="28.5" customHeight="1" x14ac:dyDescent="0.15"/>
    <row r="17671" ht="28.5" customHeight="1" x14ac:dyDescent="0.15"/>
    <row r="17672" ht="28.5" customHeight="1" x14ac:dyDescent="0.15"/>
    <row r="17673" ht="28.5" customHeight="1" x14ac:dyDescent="0.15"/>
    <row r="17674" ht="28.5" customHeight="1" x14ac:dyDescent="0.15"/>
    <row r="17675" ht="28.5" customHeight="1" x14ac:dyDescent="0.15"/>
    <row r="17676" ht="28.5" customHeight="1" x14ac:dyDescent="0.15"/>
    <row r="17677" ht="28.5" customHeight="1" x14ac:dyDescent="0.15"/>
    <row r="17678" ht="28.5" customHeight="1" x14ac:dyDescent="0.15"/>
    <row r="17679" ht="28.5" customHeight="1" x14ac:dyDescent="0.15"/>
    <row r="17680" ht="28.5" customHeight="1" x14ac:dyDescent="0.15"/>
    <row r="17681" ht="28.5" customHeight="1" x14ac:dyDescent="0.15"/>
    <row r="17682" ht="28.5" customHeight="1" x14ac:dyDescent="0.15"/>
    <row r="17683" ht="28.5" customHeight="1" x14ac:dyDescent="0.15"/>
    <row r="17684" ht="28.5" customHeight="1" x14ac:dyDescent="0.15"/>
    <row r="17685" ht="28.5" customHeight="1" x14ac:dyDescent="0.15"/>
    <row r="17686" ht="28.5" customHeight="1" x14ac:dyDescent="0.15"/>
    <row r="17687" ht="28.5" customHeight="1" x14ac:dyDescent="0.15"/>
    <row r="17688" ht="28.5" customHeight="1" x14ac:dyDescent="0.15"/>
    <row r="17689" ht="28.5" customHeight="1" x14ac:dyDescent="0.15"/>
    <row r="17690" ht="28.5" customHeight="1" x14ac:dyDescent="0.15"/>
    <row r="17691" ht="28.5" customHeight="1" x14ac:dyDescent="0.15"/>
    <row r="17692" ht="28.5" customHeight="1" x14ac:dyDescent="0.15"/>
    <row r="17693" ht="28.5" customHeight="1" x14ac:dyDescent="0.15"/>
    <row r="17694" ht="28.5" customHeight="1" x14ac:dyDescent="0.15"/>
    <row r="17695" ht="28.5" customHeight="1" x14ac:dyDescent="0.15"/>
    <row r="17696" ht="28.5" customHeight="1" x14ac:dyDescent="0.15"/>
    <row r="17697" ht="28.5" customHeight="1" x14ac:dyDescent="0.15"/>
    <row r="17698" ht="28.5" customHeight="1" x14ac:dyDescent="0.15"/>
    <row r="17699" ht="28.5" customHeight="1" x14ac:dyDescent="0.15"/>
    <row r="17700" ht="28.5" customHeight="1" x14ac:dyDescent="0.15"/>
    <row r="17701" ht="28.5" customHeight="1" x14ac:dyDescent="0.15"/>
    <row r="17702" ht="28.5" customHeight="1" x14ac:dyDescent="0.15"/>
    <row r="17703" ht="28.5" customHeight="1" x14ac:dyDescent="0.15"/>
    <row r="17704" ht="28.5" customHeight="1" x14ac:dyDescent="0.15"/>
    <row r="17705" ht="28.5" customHeight="1" x14ac:dyDescent="0.15"/>
    <row r="17706" ht="28.5" customHeight="1" x14ac:dyDescent="0.15"/>
    <row r="17707" ht="28.5" customHeight="1" x14ac:dyDescent="0.15"/>
    <row r="17708" ht="28.5" customHeight="1" x14ac:dyDescent="0.15"/>
    <row r="17709" ht="28.5" customHeight="1" x14ac:dyDescent="0.15"/>
    <row r="17710" ht="28.5" customHeight="1" x14ac:dyDescent="0.15"/>
    <row r="17711" ht="28.5" customHeight="1" x14ac:dyDescent="0.15"/>
    <row r="17712" ht="28.5" customHeight="1" x14ac:dyDescent="0.15"/>
    <row r="17713" ht="28.5" customHeight="1" x14ac:dyDescent="0.15"/>
    <row r="17714" ht="28.5" customHeight="1" x14ac:dyDescent="0.15"/>
    <row r="17715" ht="28.5" customHeight="1" x14ac:dyDescent="0.15"/>
    <row r="17716" ht="28.5" customHeight="1" x14ac:dyDescent="0.15"/>
    <row r="17717" ht="28.5" customHeight="1" x14ac:dyDescent="0.15"/>
    <row r="17718" ht="28.5" customHeight="1" x14ac:dyDescent="0.15"/>
    <row r="17719" ht="28.5" customHeight="1" x14ac:dyDescent="0.15"/>
    <row r="17720" ht="28.5" customHeight="1" x14ac:dyDescent="0.15"/>
    <row r="17721" ht="28.5" customHeight="1" x14ac:dyDescent="0.15"/>
    <row r="17722" ht="28.5" customHeight="1" x14ac:dyDescent="0.15"/>
    <row r="17723" ht="28.5" customHeight="1" x14ac:dyDescent="0.15"/>
    <row r="17724" ht="28.5" customHeight="1" x14ac:dyDescent="0.15"/>
    <row r="17725" ht="28.5" customHeight="1" x14ac:dyDescent="0.15"/>
    <row r="17726" ht="28.5" customHeight="1" x14ac:dyDescent="0.15"/>
    <row r="17727" ht="28.5" customHeight="1" x14ac:dyDescent="0.15"/>
    <row r="17728" ht="28.5" customHeight="1" x14ac:dyDescent="0.15"/>
    <row r="17729" ht="28.5" customHeight="1" x14ac:dyDescent="0.15"/>
    <row r="17730" ht="28.5" customHeight="1" x14ac:dyDescent="0.15"/>
    <row r="17731" ht="28.5" customHeight="1" x14ac:dyDescent="0.15"/>
    <row r="17732" ht="28.5" customHeight="1" x14ac:dyDescent="0.15"/>
    <row r="17733" ht="28.5" customHeight="1" x14ac:dyDescent="0.15"/>
    <row r="17734" ht="28.5" customHeight="1" x14ac:dyDescent="0.15"/>
    <row r="17735" ht="28.5" customHeight="1" x14ac:dyDescent="0.15"/>
    <row r="17736" ht="28.5" customHeight="1" x14ac:dyDescent="0.15"/>
    <row r="17737" ht="28.5" customHeight="1" x14ac:dyDescent="0.15"/>
    <row r="17738" ht="28.5" customHeight="1" x14ac:dyDescent="0.15"/>
    <row r="17739" ht="28.5" customHeight="1" x14ac:dyDescent="0.15"/>
    <row r="17740" ht="28.5" customHeight="1" x14ac:dyDescent="0.15"/>
    <row r="17741" ht="28.5" customHeight="1" x14ac:dyDescent="0.15"/>
    <row r="17742" ht="28.5" customHeight="1" x14ac:dyDescent="0.15"/>
    <row r="17743" ht="28.5" customHeight="1" x14ac:dyDescent="0.15"/>
    <row r="17744" ht="28.5" customHeight="1" x14ac:dyDescent="0.15"/>
    <row r="17745" ht="28.5" customHeight="1" x14ac:dyDescent="0.15"/>
    <row r="17746" ht="28.5" customHeight="1" x14ac:dyDescent="0.15"/>
    <row r="17747" ht="28.5" customHeight="1" x14ac:dyDescent="0.15"/>
    <row r="17748" ht="28.5" customHeight="1" x14ac:dyDescent="0.15"/>
    <row r="17749" ht="28.5" customHeight="1" x14ac:dyDescent="0.15"/>
    <row r="17750" ht="28.5" customHeight="1" x14ac:dyDescent="0.15"/>
    <row r="17751" ht="28.5" customHeight="1" x14ac:dyDescent="0.15"/>
    <row r="17752" ht="28.5" customHeight="1" x14ac:dyDescent="0.15"/>
    <row r="17753" ht="28.5" customHeight="1" x14ac:dyDescent="0.15"/>
    <row r="17754" ht="28.5" customHeight="1" x14ac:dyDescent="0.15"/>
    <row r="17755" ht="28.5" customHeight="1" x14ac:dyDescent="0.15"/>
    <row r="17756" ht="28.5" customHeight="1" x14ac:dyDescent="0.15"/>
    <row r="17757" ht="28.5" customHeight="1" x14ac:dyDescent="0.15"/>
    <row r="17758" ht="28.5" customHeight="1" x14ac:dyDescent="0.15"/>
    <row r="17759" ht="28.5" customHeight="1" x14ac:dyDescent="0.15"/>
    <row r="17760" ht="28.5" customHeight="1" x14ac:dyDescent="0.15"/>
    <row r="17761" ht="28.5" customHeight="1" x14ac:dyDescent="0.15"/>
    <row r="17762" ht="28.5" customHeight="1" x14ac:dyDescent="0.15"/>
    <row r="17763" ht="28.5" customHeight="1" x14ac:dyDescent="0.15"/>
    <row r="17764" ht="28.5" customHeight="1" x14ac:dyDescent="0.15"/>
    <row r="17765" ht="28.5" customHeight="1" x14ac:dyDescent="0.15"/>
    <row r="17766" ht="28.5" customHeight="1" x14ac:dyDescent="0.15"/>
    <row r="17767" ht="28.5" customHeight="1" x14ac:dyDescent="0.15"/>
    <row r="17768" ht="28.5" customHeight="1" x14ac:dyDescent="0.15"/>
    <row r="17769" ht="28.5" customHeight="1" x14ac:dyDescent="0.15"/>
    <row r="17770" ht="28.5" customHeight="1" x14ac:dyDescent="0.15"/>
    <row r="17771" ht="28.5" customHeight="1" x14ac:dyDescent="0.15"/>
    <row r="17772" ht="28.5" customHeight="1" x14ac:dyDescent="0.15"/>
    <row r="17773" ht="28.5" customHeight="1" x14ac:dyDescent="0.15"/>
    <row r="17774" ht="28.5" customHeight="1" x14ac:dyDescent="0.15"/>
    <row r="17775" ht="28.5" customHeight="1" x14ac:dyDescent="0.15"/>
    <row r="17776" ht="28.5" customHeight="1" x14ac:dyDescent="0.15"/>
    <row r="17777" ht="28.5" customHeight="1" x14ac:dyDescent="0.15"/>
    <row r="17778" ht="28.5" customHeight="1" x14ac:dyDescent="0.15"/>
    <row r="17779" ht="28.5" customHeight="1" x14ac:dyDescent="0.15"/>
    <row r="17780" ht="28.5" customHeight="1" x14ac:dyDescent="0.15"/>
    <row r="17781" ht="28.5" customHeight="1" x14ac:dyDescent="0.15"/>
    <row r="17782" ht="28.5" customHeight="1" x14ac:dyDescent="0.15"/>
    <row r="17783" ht="28.5" customHeight="1" x14ac:dyDescent="0.15"/>
    <row r="17784" ht="28.5" customHeight="1" x14ac:dyDescent="0.15"/>
    <row r="17785" ht="28.5" customHeight="1" x14ac:dyDescent="0.15"/>
    <row r="17786" ht="28.5" customHeight="1" x14ac:dyDescent="0.15"/>
    <row r="17787" ht="28.5" customHeight="1" x14ac:dyDescent="0.15"/>
    <row r="17788" ht="28.5" customHeight="1" x14ac:dyDescent="0.15"/>
    <row r="17789" ht="28.5" customHeight="1" x14ac:dyDescent="0.15"/>
    <row r="17790" ht="28.5" customHeight="1" x14ac:dyDescent="0.15"/>
    <row r="17791" ht="28.5" customHeight="1" x14ac:dyDescent="0.15"/>
    <row r="17792" ht="28.5" customHeight="1" x14ac:dyDescent="0.15"/>
    <row r="17793" ht="28.5" customHeight="1" x14ac:dyDescent="0.15"/>
    <row r="17794" ht="28.5" customHeight="1" x14ac:dyDescent="0.15"/>
    <row r="17795" ht="28.5" customHeight="1" x14ac:dyDescent="0.15"/>
    <row r="17796" ht="28.5" customHeight="1" x14ac:dyDescent="0.15"/>
    <row r="17797" ht="28.5" customHeight="1" x14ac:dyDescent="0.15"/>
    <row r="17798" ht="28.5" customHeight="1" x14ac:dyDescent="0.15"/>
    <row r="17799" ht="28.5" customHeight="1" x14ac:dyDescent="0.15"/>
    <row r="17800" ht="28.5" customHeight="1" x14ac:dyDescent="0.15"/>
    <row r="17801" ht="28.5" customHeight="1" x14ac:dyDescent="0.15"/>
    <row r="17802" ht="28.5" customHeight="1" x14ac:dyDescent="0.15"/>
    <row r="17803" ht="28.5" customHeight="1" x14ac:dyDescent="0.15"/>
    <row r="17804" ht="28.5" customHeight="1" x14ac:dyDescent="0.15"/>
    <row r="17805" ht="28.5" customHeight="1" x14ac:dyDescent="0.15"/>
    <row r="17806" ht="28.5" customHeight="1" x14ac:dyDescent="0.15"/>
    <row r="17807" ht="28.5" customHeight="1" x14ac:dyDescent="0.15"/>
    <row r="17808" ht="28.5" customHeight="1" x14ac:dyDescent="0.15"/>
    <row r="17809" ht="28.5" customHeight="1" x14ac:dyDescent="0.15"/>
    <row r="17810" ht="28.5" customHeight="1" x14ac:dyDescent="0.15"/>
    <row r="17811" ht="28.5" customHeight="1" x14ac:dyDescent="0.15"/>
    <row r="17812" ht="28.5" customHeight="1" x14ac:dyDescent="0.15"/>
    <row r="17813" ht="28.5" customHeight="1" x14ac:dyDescent="0.15"/>
    <row r="17814" ht="28.5" customHeight="1" x14ac:dyDescent="0.15"/>
    <row r="17815" ht="28.5" customHeight="1" x14ac:dyDescent="0.15"/>
    <row r="17816" ht="28.5" customHeight="1" x14ac:dyDescent="0.15"/>
    <row r="17817" ht="28.5" customHeight="1" x14ac:dyDescent="0.15"/>
    <row r="17818" ht="28.5" customHeight="1" x14ac:dyDescent="0.15"/>
    <row r="17819" ht="28.5" customHeight="1" x14ac:dyDescent="0.15"/>
    <row r="17820" ht="28.5" customHeight="1" x14ac:dyDescent="0.15"/>
    <row r="17821" ht="28.5" customHeight="1" x14ac:dyDescent="0.15"/>
    <row r="17822" ht="28.5" customHeight="1" x14ac:dyDescent="0.15"/>
    <row r="17823" ht="28.5" customHeight="1" x14ac:dyDescent="0.15"/>
    <row r="17824" ht="28.5" customHeight="1" x14ac:dyDescent="0.15"/>
    <row r="17825" ht="28.5" customHeight="1" x14ac:dyDescent="0.15"/>
    <row r="17826" ht="28.5" customHeight="1" x14ac:dyDescent="0.15"/>
    <row r="17827" ht="28.5" customHeight="1" x14ac:dyDescent="0.15"/>
    <row r="17828" ht="28.5" customHeight="1" x14ac:dyDescent="0.15"/>
    <row r="17829" ht="28.5" customHeight="1" x14ac:dyDescent="0.15"/>
    <row r="17830" ht="28.5" customHeight="1" x14ac:dyDescent="0.15"/>
    <row r="17831" ht="28.5" customHeight="1" x14ac:dyDescent="0.15"/>
    <row r="17832" ht="28.5" customHeight="1" x14ac:dyDescent="0.15"/>
    <row r="17833" ht="28.5" customHeight="1" x14ac:dyDescent="0.15"/>
    <row r="17834" ht="28.5" customHeight="1" x14ac:dyDescent="0.15"/>
    <row r="17835" ht="28.5" customHeight="1" x14ac:dyDescent="0.15"/>
    <row r="17836" ht="28.5" customHeight="1" x14ac:dyDescent="0.15"/>
    <row r="17837" ht="28.5" customHeight="1" x14ac:dyDescent="0.15"/>
    <row r="17838" ht="28.5" customHeight="1" x14ac:dyDescent="0.15"/>
    <row r="17839" ht="28.5" customHeight="1" x14ac:dyDescent="0.15"/>
    <row r="17840" ht="28.5" customHeight="1" x14ac:dyDescent="0.15"/>
    <row r="17841" ht="28.5" customHeight="1" x14ac:dyDescent="0.15"/>
    <row r="17842" ht="28.5" customHeight="1" x14ac:dyDescent="0.15"/>
    <row r="17843" ht="28.5" customHeight="1" x14ac:dyDescent="0.15"/>
    <row r="17844" ht="28.5" customHeight="1" x14ac:dyDescent="0.15"/>
    <row r="17845" ht="28.5" customHeight="1" x14ac:dyDescent="0.15"/>
    <row r="17846" ht="28.5" customHeight="1" x14ac:dyDescent="0.15"/>
    <row r="17847" ht="28.5" customHeight="1" x14ac:dyDescent="0.15"/>
    <row r="17848" ht="28.5" customHeight="1" x14ac:dyDescent="0.15"/>
    <row r="17849" ht="28.5" customHeight="1" x14ac:dyDescent="0.15"/>
    <row r="17850" ht="28.5" customHeight="1" x14ac:dyDescent="0.15"/>
    <row r="17851" ht="28.5" customHeight="1" x14ac:dyDescent="0.15"/>
    <row r="17852" ht="28.5" customHeight="1" x14ac:dyDescent="0.15"/>
    <row r="17853" ht="28.5" customHeight="1" x14ac:dyDescent="0.15"/>
    <row r="17854" ht="28.5" customHeight="1" x14ac:dyDescent="0.15"/>
    <row r="17855" ht="28.5" customHeight="1" x14ac:dyDescent="0.15"/>
    <row r="17856" ht="28.5" customHeight="1" x14ac:dyDescent="0.15"/>
    <row r="17857" ht="28.5" customHeight="1" x14ac:dyDescent="0.15"/>
    <row r="17858" ht="28.5" customHeight="1" x14ac:dyDescent="0.15"/>
    <row r="17859" ht="28.5" customHeight="1" x14ac:dyDescent="0.15"/>
    <row r="17860" ht="28.5" customHeight="1" x14ac:dyDescent="0.15"/>
    <row r="17861" ht="28.5" customHeight="1" x14ac:dyDescent="0.15"/>
    <row r="17862" ht="28.5" customHeight="1" x14ac:dyDescent="0.15"/>
    <row r="17863" ht="28.5" customHeight="1" x14ac:dyDescent="0.15"/>
    <row r="17864" ht="28.5" customHeight="1" x14ac:dyDescent="0.15"/>
    <row r="17865" ht="28.5" customHeight="1" x14ac:dyDescent="0.15"/>
    <row r="17866" ht="28.5" customHeight="1" x14ac:dyDescent="0.15"/>
    <row r="17867" ht="28.5" customHeight="1" x14ac:dyDescent="0.15"/>
    <row r="17868" ht="28.5" customHeight="1" x14ac:dyDescent="0.15"/>
    <row r="17869" ht="28.5" customHeight="1" x14ac:dyDescent="0.15"/>
    <row r="17870" ht="28.5" customHeight="1" x14ac:dyDescent="0.15"/>
    <row r="17871" ht="28.5" customHeight="1" x14ac:dyDescent="0.15"/>
    <row r="17872" ht="28.5" customHeight="1" x14ac:dyDescent="0.15"/>
    <row r="17873" ht="28.5" customHeight="1" x14ac:dyDescent="0.15"/>
    <row r="17874" ht="28.5" customHeight="1" x14ac:dyDescent="0.15"/>
    <row r="17875" ht="28.5" customHeight="1" x14ac:dyDescent="0.15"/>
    <row r="17876" ht="28.5" customHeight="1" x14ac:dyDescent="0.15"/>
    <row r="17877" ht="28.5" customHeight="1" x14ac:dyDescent="0.15"/>
    <row r="17878" ht="28.5" customHeight="1" x14ac:dyDescent="0.15"/>
    <row r="17879" ht="28.5" customHeight="1" x14ac:dyDescent="0.15"/>
    <row r="17880" ht="28.5" customHeight="1" x14ac:dyDescent="0.15"/>
    <row r="17881" ht="28.5" customHeight="1" x14ac:dyDescent="0.15"/>
    <row r="17882" ht="28.5" customHeight="1" x14ac:dyDescent="0.15"/>
    <row r="17883" ht="28.5" customHeight="1" x14ac:dyDescent="0.15"/>
    <row r="17884" ht="28.5" customHeight="1" x14ac:dyDescent="0.15"/>
    <row r="17885" ht="28.5" customHeight="1" x14ac:dyDescent="0.15"/>
    <row r="17886" ht="28.5" customHeight="1" x14ac:dyDescent="0.15"/>
    <row r="17887" ht="28.5" customHeight="1" x14ac:dyDescent="0.15"/>
    <row r="17888" ht="28.5" customHeight="1" x14ac:dyDescent="0.15"/>
    <row r="17889" ht="28.5" customHeight="1" x14ac:dyDescent="0.15"/>
    <row r="17890" ht="28.5" customHeight="1" x14ac:dyDescent="0.15"/>
    <row r="17891" ht="28.5" customHeight="1" x14ac:dyDescent="0.15"/>
    <row r="17892" ht="28.5" customHeight="1" x14ac:dyDescent="0.15"/>
    <row r="17893" ht="28.5" customHeight="1" x14ac:dyDescent="0.15"/>
    <row r="17894" ht="28.5" customHeight="1" x14ac:dyDescent="0.15"/>
    <row r="17895" ht="28.5" customHeight="1" x14ac:dyDescent="0.15"/>
    <row r="17896" ht="28.5" customHeight="1" x14ac:dyDescent="0.15"/>
    <row r="17897" ht="28.5" customHeight="1" x14ac:dyDescent="0.15"/>
    <row r="17898" ht="28.5" customHeight="1" x14ac:dyDescent="0.15"/>
    <row r="17899" ht="28.5" customHeight="1" x14ac:dyDescent="0.15"/>
    <row r="17900" ht="28.5" customHeight="1" x14ac:dyDescent="0.15"/>
    <row r="17901" ht="28.5" customHeight="1" x14ac:dyDescent="0.15"/>
    <row r="17902" ht="28.5" customHeight="1" x14ac:dyDescent="0.15"/>
    <row r="17903" ht="28.5" customHeight="1" x14ac:dyDescent="0.15"/>
    <row r="17904" ht="28.5" customHeight="1" x14ac:dyDescent="0.15"/>
    <row r="17905" ht="28.5" customHeight="1" x14ac:dyDescent="0.15"/>
    <row r="17906" ht="28.5" customHeight="1" x14ac:dyDescent="0.15"/>
    <row r="17907" ht="28.5" customHeight="1" x14ac:dyDescent="0.15"/>
    <row r="17908" ht="28.5" customHeight="1" x14ac:dyDescent="0.15"/>
    <row r="17909" ht="28.5" customHeight="1" x14ac:dyDescent="0.15"/>
    <row r="17910" ht="28.5" customHeight="1" x14ac:dyDescent="0.15"/>
    <row r="17911" ht="28.5" customHeight="1" x14ac:dyDescent="0.15"/>
    <row r="17912" ht="28.5" customHeight="1" x14ac:dyDescent="0.15"/>
    <row r="17913" ht="28.5" customHeight="1" x14ac:dyDescent="0.15"/>
    <row r="17914" ht="28.5" customHeight="1" x14ac:dyDescent="0.15"/>
    <row r="17915" ht="28.5" customHeight="1" x14ac:dyDescent="0.15"/>
    <row r="17916" ht="28.5" customHeight="1" x14ac:dyDescent="0.15"/>
    <row r="17917" ht="28.5" customHeight="1" x14ac:dyDescent="0.15"/>
    <row r="17918" ht="28.5" customHeight="1" x14ac:dyDescent="0.15"/>
    <row r="17919" ht="28.5" customHeight="1" x14ac:dyDescent="0.15"/>
    <row r="17920" ht="28.5" customHeight="1" x14ac:dyDescent="0.15"/>
    <row r="17921" ht="28.5" customHeight="1" x14ac:dyDescent="0.15"/>
    <row r="17922" ht="28.5" customHeight="1" x14ac:dyDescent="0.15"/>
    <row r="17923" ht="28.5" customHeight="1" x14ac:dyDescent="0.15"/>
    <row r="17924" ht="28.5" customHeight="1" x14ac:dyDescent="0.15"/>
    <row r="17925" ht="28.5" customHeight="1" x14ac:dyDescent="0.15"/>
    <row r="17926" ht="28.5" customHeight="1" x14ac:dyDescent="0.15"/>
    <row r="17927" ht="28.5" customHeight="1" x14ac:dyDescent="0.15"/>
    <row r="17928" ht="28.5" customHeight="1" x14ac:dyDescent="0.15"/>
    <row r="17929" ht="28.5" customHeight="1" x14ac:dyDescent="0.15"/>
    <row r="17930" ht="28.5" customHeight="1" x14ac:dyDescent="0.15"/>
    <row r="17931" ht="28.5" customHeight="1" x14ac:dyDescent="0.15"/>
    <row r="17932" ht="28.5" customHeight="1" x14ac:dyDescent="0.15"/>
    <row r="17933" ht="28.5" customHeight="1" x14ac:dyDescent="0.15"/>
    <row r="17934" ht="28.5" customHeight="1" x14ac:dyDescent="0.15"/>
    <row r="17935" ht="28.5" customHeight="1" x14ac:dyDescent="0.15"/>
    <row r="17936" ht="28.5" customHeight="1" x14ac:dyDescent="0.15"/>
    <row r="17937" ht="28.5" customHeight="1" x14ac:dyDescent="0.15"/>
    <row r="17938" ht="28.5" customHeight="1" x14ac:dyDescent="0.15"/>
    <row r="17939" ht="28.5" customHeight="1" x14ac:dyDescent="0.15"/>
    <row r="17940" ht="28.5" customHeight="1" x14ac:dyDescent="0.15"/>
    <row r="17941" ht="28.5" customHeight="1" x14ac:dyDescent="0.15"/>
    <row r="17942" ht="28.5" customHeight="1" x14ac:dyDescent="0.15"/>
    <row r="17943" ht="28.5" customHeight="1" x14ac:dyDescent="0.15"/>
    <row r="17944" ht="28.5" customHeight="1" x14ac:dyDescent="0.15"/>
    <row r="17945" ht="28.5" customHeight="1" x14ac:dyDescent="0.15"/>
    <row r="17946" ht="28.5" customHeight="1" x14ac:dyDescent="0.15"/>
    <row r="17947" ht="28.5" customHeight="1" x14ac:dyDescent="0.15"/>
    <row r="17948" ht="28.5" customHeight="1" x14ac:dyDescent="0.15"/>
    <row r="17949" ht="28.5" customHeight="1" x14ac:dyDescent="0.15"/>
    <row r="17950" ht="28.5" customHeight="1" x14ac:dyDescent="0.15"/>
    <row r="17951" ht="28.5" customHeight="1" x14ac:dyDescent="0.15"/>
    <row r="17952" ht="28.5" customHeight="1" x14ac:dyDescent="0.15"/>
    <row r="17953" ht="28.5" customHeight="1" x14ac:dyDescent="0.15"/>
    <row r="17954" ht="28.5" customHeight="1" x14ac:dyDescent="0.15"/>
    <row r="17955" ht="28.5" customHeight="1" x14ac:dyDescent="0.15"/>
    <row r="17956" ht="28.5" customHeight="1" x14ac:dyDescent="0.15"/>
    <row r="17957" ht="28.5" customHeight="1" x14ac:dyDescent="0.15"/>
    <row r="17958" ht="28.5" customHeight="1" x14ac:dyDescent="0.15"/>
    <row r="17959" ht="28.5" customHeight="1" x14ac:dyDescent="0.15"/>
    <row r="17960" ht="28.5" customHeight="1" x14ac:dyDescent="0.15"/>
    <row r="17961" ht="28.5" customHeight="1" x14ac:dyDescent="0.15"/>
    <row r="17962" ht="28.5" customHeight="1" x14ac:dyDescent="0.15"/>
    <row r="17963" ht="28.5" customHeight="1" x14ac:dyDescent="0.15"/>
    <row r="17964" ht="28.5" customHeight="1" x14ac:dyDescent="0.15"/>
    <row r="17965" ht="28.5" customHeight="1" x14ac:dyDescent="0.15"/>
    <row r="17966" ht="28.5" customHeight="1" x14ac:dyDescent="0.15"/>
    <row r="17967" ht="28.5" customHeight="1" x14ac:dyDescent="0.15"/>
    <row r="17968" ht="28.5" customHeight="1" x14ac:dyDescent="0.15"/>
    <row r="17969" ht="28.5" customHeight="1" x14ac:dyDescent="0.15"/>
    <row r="17970" ht="28.5" customHeight="1" x14ac:dyDescent="0.15"/>
    <row r="17971" ht="28.5" customHeight="1" x14ac:dyDescent="0.15"/>
    <row r="17972" ht="28.5" customHeight="1" x14ac:dyDescent="0.15"/>
    <row r="17973" ht="28.5" customHeight="1" x14ac:dyDescent="0.15"/>
    <row r="17974" ht="28.5" customHeight="1" x14ac:dyDescent="0.15"/>
    <row r="17975" ht="28.5" customHeight="1" x14ac:dyDescent="0.15"/>
    <row r="17976" ht="28.5" customHeight="1" x14ac:dyDescent="0.15"/>
    <row r="17977" ht="28.5" customHeight="1" x14ac:dyDescent="0.15"/>
    <row r="17978" ht="28.5" customHeight="1" x14ac:dyDescent="0.15"/>
    <row r="17979" ht="28.5" customHeight="1" x14ac:dyDescent="0.15"/>
    <row r="17980" ht="28.5" customHeight="1" x14ac:dyDescent="0.15"/>
    <row r="17981" ht="28.5" customHeight="1" x14ac:dyDescent="0.15"/>
    <row r="17982" ht="28.5" customHeight="1" x14ac:dyDescent="0.15"/>
    <row r="17983" ht="28.5" customHeight="1" x14ac:dyDescent="0.15"/>
    <row r="17984" ht="28.5" customHeight="1" x14ac:dyDescent="0.15"/>
    <row r="17985" ht="28.5" customHeight="1" x14ac:dyDescent="0.15"/>
    <row r="17986" ht="28.5" customHeight="1" x14ac:dyDescent="0.15"/>
    <row r="17987" ht="28.5" customHeight="1" x14ac:dyDescent="0.15"/>
    <row r="17988" ht="28.5" customHeight="1" x14ac:dyDescent="0.15"/>
    <row r="17989" ht="28.5" customHeight="1" x14ac:dyDescent="0.15"/>
    <row r="17990" ht="28.5" customHeight="1" x14ac:dyDescent="0.15"/>
    <row r="17991" ht="28.5" customHeight="1" x14ac:dyDescent="0.15"/>
    <row r="17992" ht="28.5" customHeight="1" x14ac:dyDescent="0.15"/>
    <row r="17993" ht="28.5" customHeight="1" x14ac:dyDescent="0.15"/>
    <row r="17994" ht="28.5" customHeight="1" x14ac:dyDescent="0.15"/>
    <row r="17995" ht="28.5" customHeight="1" x14ac:dyDescent="0.15"/>
    <row r="17996" ht="28.5" customHeight="1" x14ac:dyDescent="0.15"/>
    <row r="17997" ht="28.5" customHeight="1" x14ac:dyDescent="0.15"/>
    <row r="17998" ht="28.5" customHeight="1" x14ac:dyDescent="0.15"/>
    <row r="17999" ht="28.5" customHeight="1" x14ac:dyDescent="0.15"/>
    <row r="18000" ht="28.5" customHeight="1" x14ac:dyDescent="0.15"/>
    <row r="18001" ht="28.5" customHeight="1" x14ac:dyDescent="0.15"/>
    <row r="18002" ht="28.5" customHeight="1" x14ac:dyDescent="0.15"/>
    <row r="18003" ht="28.5" customHeight="1" x14ac:dyDescent="0.15"/>
    <row r="18004" ht="28.5" customHeight="1" x14ac:dyDescent="0.15"/>
    <row r="18005" ht="28.5" customHeight="1" x14ac:dyDescent="0.15"/>
    <row r="18006" ht="28.5" customHeight="1" x14ac:dyDescent="0.15"/>
    <row r="18007" ht="28.5" customHeight="1" x14ac:dyDescent="0.15"/>
    <row r="18008" ht="28.5" customHeight="1" x14ac:dyDescent="0.15"/>
    <row r="18009" ht="28.5" customHeight="1" x14ac:dyDescent="0.15"/>
    <row r="18010" ht="28.5" customHeight="1" x14ac:dyDescent="0.15"/>
    <row r="18011" ht="28.5" customHeight="1" x14ac:dyDescent="0.15"/>
    <row r="18012" ht="28.5" customHeight="1" x14ac:dyDescent="0.15"/>
    <row r="18013" ht="28.5" customHeight="1" x14ac:dyDescent="0.15"/>
    <row r="18014" ht="28.5" customHeight="1" x14ac:dyDescent="0.15"/>
    <row r="18015" ht="28.5" customHeight="1" x14ac:dyDescent="0.15"/>
    <row r="18016" ht="28.5" customHeight="1" x14ac:dyDescent="0.15"/>
    <row r="18017" ht="28.5" customHeight="1" x14ac:dyDescent="0.15"/>
    <row r="18018" ht="28.5" customHeight="1" x14ac:dyDescent="0.15"/>
    <row r="18019" ht="28.5" customHeight="1" x14ac:dyDescent="0.15"/>
    <row r="18020" ht="28.5" customHeight="1" x14ac:dyDescent="0.15"/>
    <row r="18021" ht="28.5" customHeight="1" x14ac:dyDescent="0.15"/>
    <row r="18022" ht="28.5" customHeight="1" x14ac:dyDescent="0.15"/>
    <row r="18023" ht="28.5" customHeight="1" x14ac:dyDescent="0.15"/>
    <row r="18024" ht="28.5" customHeight="1" x14ac:dyDescent="0.15"/>
    <row r="18025" ht="28.5" customHeight="1" x14ac:dyDescent="0.15"/>
    <row r="18026" ht="28.5" customHeight="1" x14ac:dyDescent="0.15"/>
    <row r="18027" ht="28.5" customHeight="1" x14ac:dyDescent="0.15"/>
    <row r="18028" ht="28.5" customHeight="1" x14ac:dyDescent="0.15"/>
    <row r="18029" ht="28.5" customHeight="1" x14ac:dyDescent="0.15"/>
    <row r="18030" ht="28.5" customHeight="1" x14ac:dyDescent="0.15"/>
    <row r="18031" ht="28.5" customHeight="1" x14ac:dyDescent="0.15"/>
    <row r="18032" ht="28.5" customHeight="1" x14ac:dyDescent="0.15"/>
    <row r="18033" ht="28.5" customHeight="1" x14ac:dyDescent="0.15"/>
    <row r="18034" ht="28.5" customHeight="1" x14ac:dyDescent="0.15"/>
    <row r="18035" ht="28.5" customHeight="1" x14ac:dyDescent="0.15"/>
    <row r="18036" ht="28.5" customHeight="1" x14ac:dyDescent="0.15"/>
    <row r="18037" ht="28.5" customHeight="1" x14ac:dyDescent="0.15"/>
    <row r="18038" ht="28.5" customHeight="1" x14ac:dyDescent="0.15"/>
    <row r="18039" ht="28.5" customHeight="1" x14ac:dyDescent="0.15"/>
    <row r="18040" ht="28.5" customHeight="1" x14ac:dyDescent="0.15"/>
    <row r="18041" ht="28.5" customHeight="1" x14ac:dyDescent="0.15"/>
    <row r="18042" ht="28.5" customHeight="1" x14ac:dyDescent="0.15"/>
    <row r="18043" ht="28.5" customHeight="1" x14ac:dyDescent="0.15"/>
    <row r="18044" ht="28.5" customHeight="1" x14ac:dyDescent="0.15"/>
    <row r="18045" ht="28.5" customHeight="1" x14ac:dyDescent="0.15"/>
    <row r="18046" ht="28.5" customHeight="1" x14ac:dyDescent="0.15"/>
    <row r="18047" ht="28.5" customHeight="1" x14ac:dyDescent="0.15"/>
    <row r="18048" ht="28.5" customHeight="1" x14ac:dyDescent="0.15"/>
    <row r="18049" ht="28.5" customHeight="1" x14ac:dyDescent="0.15"/>
    <row r="18050" ht="28.5" customHeight="1" x14ac:dyDescent="0.15"/>
    <row r="18051" ht="28.5" customHeight="1" x14ac:dyDescent="0.15"/>
    <row r="18052" ht="28.5" customHeight="1" x14ac:dyDescent="0.15"/>
    <row r="18053" ht="28.5" customHeight="1" x14ac:dyDescent="0.15"/>
    <row r="18054" ht="28.5" customHeight="1" x14ac:dyDescent="0.15"/>
    <row r="18055" ht="28.5" customHeight="1" x14ac:dyDescent="0.15"/>
    <row r="18056" ht="28.5" customHeight="1" x14ac:dyDescent="0.15"/>
    <row r="18057" ht="28.5" customHeight="1" x14ac:dyDescent="0.15"/>
    <row r="18058" ht="28.5" customHeight="1" x14ac:dyDescent="0.15"/>
    <row r="18059" ht="28.5" customHeight="1" x14ac:dyDescent="0.15"/>
    <row r="18060" ht="28.5" customHeight="1" x14ac:dyDescent="0.15"/>
    <row r="18061" ht="28.5" customHeight="1" x14ac:dyDescent="0.15"/>
    <row r="18062" ht="28.5" customHeight="1" x14ac:dyDescent="0.15"/>
    <row r="18063" ht="28.5" customHeight="1" x14ac:dyDescent="0.15"/>
    <row r="18064" ht="28.5" customHeight="1" x14ac:dyDescent="0.15"/>
    <row r="18065" ht="28.5" customHeight="1" x14ac:dyDescent="0.15"/>
    <row r="18066" ht="28.5" customHeight="1" x14ac:dyDescent="0.15"/>
    <row r="18067" ht="28.5" customHeight="1" x14ac:dyDescent="0.15"/>
    <row r="18068" ht="28.5" customHeight="1" x14ac:dyDescent="0.15"/>
    <row r="18069" ht="28.5" customHeight="1" x14ac:dyDescent="0.15"/>
    <row r="18070" ht="28.5" customHeight="1" x14ac:dyDescent="0.15"/>
    <row r="18071" ht="28.5" customHeight="1" x14ac:dyDescent="0.15"/>
    <row r="18072" ht="28.5" customHeight="1" x14ac:dyDescent="0.15"/>
    <row r="18073" ht="28.5" customHeight="1" x14ac:dyDescent="0.15"/>
    <row r="18074" ht="28.5" customHeight="1" x14ac:dyDescent="0.15"/>
    <row r="18075" ht="28.5" customHeight="1" x14ac:dyDescent="0.15"/>
    <row r="18076" ht="28.5" customHeight="1" x14ac:dyDescent="0.15"/>
    <row r="18077" ht="28.5" customHeight="1" x14ac:dyDescent="0.15"/>
    <row r="18078" ht="28.5" customHeight="1" x14ac:dyDescent="0.15"/>
    <row r="18079" ht="28.5" customHeight="1" x14ac:dyDescent="0.15"/>
    <row r="18080" ht="28.5" customHeight="1" x14ac:dyDescent="0.15"/>
    <row r="18081" ht="28.5" customHeight="1" x14ac:dyDescent="0.15"/>
    <row r="18082" ht="28.5" customHeight="1" x14ac:dyDescent="0.15"/>
    <row r="18083" ht="28.5" customHeight="1" x14ac:dyDescent="0.15"/>
    <row r="18084" ht="28.5" customHeight="1" x14ac:dyDescent="0.15"/>
    <row r="18085" ht="28.5" customHeight="1" x14ac:dyDescent="0.15"/>
    <row r="18086" ht="28.5" customHeight="1" x14ac:dyDescent="0.15"/>
    <row r="18087" ht="28.5" customHeight="1" x14ac:dyDescent="0.15"/>
    <row r="18088" ht="28.5" customHeight="1" x14ac:dyDescent="0.15"/>
    <row r="18089" ht="28.5" customHeight="1" x14ac:dyDescent="0.15"/>
    <row r="18090" ht="28.5" customHeight="1" x14ac:dyDescent="0.15"/>
    <row r="18091" ht="28.5" customHeight="1" x14ac:dyDescent="0.15"/>
    <row r="18092" ht="28.5" customHeight="1" x14ac:dyDescent="0.15"/>
    <row r="18093" ht="28.5" customHeight="1" x14ac:dyDescent="0.15"/>
    <row r="18094" ht="28.5" customHeight="1" x14ac:dyDescent="0.15"/>
    <row r="18095" ht="28.5" customHeight="1" x14ac:dyDescent="0.15"/>
    <row r="18096" ht="28.5" customHeight="1" x14ac:dyDescent="0.15"/>
    <row r="18097" ht="28.5" customHeight="1" x14ac:dyDescent="0.15"/>
    <row r="18098" ht="28.5" customHeight="1" x14ac:dyDescent="0.15"/>
    <row r="18099" ht="28.5" customHeight="1" x14ac:dyDescent="0.15"/>
    <row r="18100" ht="28.5" customHeight="1" x14ac:dyDescent="0.15"/>
    <row r="18101" ht="28.5" customHeight="1" x14ac:dyDescent="0.15"/>
    <row r="18102" ht="28.5" customHeight="1" x14ac:dyDescent="0.15"/>
    <row r="18103" ht="28.5" customHeight="1" x14ac:dyDescent="0.15"/>
    <row r="18104" ht="28.5" customHeight="1" x14ac:dyDescent="0.15"/>
    <row r="18105" ht="28.5" customHeight="1" x14ac:dyDescent="0.15"/>
    <row r="18106" ht="28.5" customHeight="1" x14ac:dyDescent="0.15"/>
    <row r="18107" ht="28.5" customHeight="1" x14ac:dyDescent="0.15"/>
    <row r="18108" ht="28.5" customHeight="1" x14ac:dyDescent="0.15"/>
    <row r="18109" ht="28.5" customHeight="1" x14ac:dyDescent="0.15"/>
    <row r="18110" ht="28.5" customHeight="1" x14ac:dyDescent="0.15"/>
    <row r="18111" ht="28.5" customHeight="1" x14ac:dyDescent="0.15"/>
    <row r="18112" ht="28.5" customHeight="1" x14ac:dyDescent="0.15"/>
    <row r="18113" ht="28.5" customHeight="1" x14ac:dyDescent="0.15"/>
    <row r="18114" ht="28.5" customHeight="1" x14ac:dyDescent="0.15"/>
    <row r="18115" ht="28.5" customHeight="1" x14ac:dyDescent="0.15"/>
    <row r="18116" ht="28.5" customHeight="1" x14ac:dyDescent="0.15"/>
    <row r="18117" ht="28.5" customHeight="1" x14ac:dyDescent="0.15"/>
    <row r="18118" ht="28.5" customHeight="1" x14ac:dyDescent="0.15"/>
    <row r="18119" ht="28.5" customHeight="1" x14ac:dyDescent="0.15"/>
    <row r="18120" ht="28.5" customHeight="1" x14ac:dyDescent="0.15"/>
    <row r="18121" ht="28.5" customHeight="1" x14ac:dyDescent="0.15"/>
    <row r="18122" ht="28.5" customHeight="1" x14ac:dyDescent="0.15"/>
    <row r="18123" ht="28.5" customHeight="1" x14ac:dyDescent="0.15"/>
    <row r="18124" ht="28.5" customHeight="1" x14ac:dyDescent="0.15"/>
    <row r="18125" ht="28.5" customHeight="1" x14ac:dyDescent="0.15"/>
    <row r="18126" ht="28.5" customHeight="1" x14ac:dyDescent="0.15"/>
    <row r="18127" ht="28.5" customHeight="1" x14ac:dyDescent="0.15"/>
    <row r="18128" ht="28.5" customHeight="1" x14ac:dyDescent="0.15"/>
    <row r="18129" ht="28.5" customHeight="1" x14ac:dyDescent="0.15"/>
    <row r="18130" ht="28.5" customHeight="1" x14ac:dyDescent="0.15"/>
    <row r="18131" ht="28.5" customHeight="1" x14ac:dyDescent="0.15"/>
    <row r="18132" ht="28.5" customHeight="1" x14ac:dyDescent="0.15"/>
    <row r="18133" ht="28.5" customHeight="1" x14ac:dyDescent="0.15"/>
    <row r="18134" ht="28.5" customHeight="1" x14ac:dyDescent="0.15"/>
    <row r="18135" ht="28.5" customHeight="1" x14ac:dyDescent="0.15"/>
    <row r="18136" ht="28.5" customHeight="1" x14ac:dyDescent="0.15"/>
    <row r="18137" ht="28.5" customHeight="1" x14ac:dyDescent="0.15"/>
    <row r="18138" ht="28.5" customHeight="1" x14ac:dyDescent="0.15"/>
    <row r="18139" ht="28.5" customHeight="1" x14ac:dyDescent="0.15"/>
    <row r="18140" ht="28.5" customHeight="1" x14ac:dyDescent="0.15"/>
    <row r="18141" ht="28.5" customHeight="1" x14ac:dyDescent="0.15"/>
    <row r="18142" ht="28.5" customHeight="1" x14ac:dyDescent="0.15"/>
    <row r="18143" ht="28.5" customHeight="1" x14ac:dyDescent="0.15"/>
    <row r="18144" ht="28.5" customHeight="1" x14ac:dyDescent="0.15"/>
    <row r="18145" ht="28.5" customHeight="1" x14ac:dyDescent="0.15"/>
    <row r="18146" ht="28.5" customHeight="1" x14ac:dyDescent="0.15"/>
    <row r="18147" ht="28.5" customHeight="1" x14ac:dyDescent="0.15"/>
    <row r="18148" ht="28.5" customHeight="1" x14ac:dyDescent="0.15"/>
    <row r="18149" ht="28.5" customHeight="1" x14ac:dyDescent="0.15"/>
    <row r="18150" ht="28.5" customHeight="1" x14ac:dyDescent="0.15"/>
    <row r="18151" ht="28.5" customHeight="1" x14ac:dyDescent="0.15"/>
    <row r="18152" ht="28.5" customHeight="1" x14ac:dyDescent="0.15"/>
    <row r="18153" ht="28.5" customHeight="1" x14ac:dyDescent="0.15"/>
    <row r="18154" ht="28.5" customHeight="1" x14ac:dyDescent="0.15"/>
    <row r="18155" ht="28.5" customHeight="1" x14ac:dyDescent="0.15"/>
    <row r="18156" ht="28.5" customHeight="1" x14ac:dyDescent="0.15"/>
    <row r="18157" ht="28.5" customHeight="1" x14ac:dyDescent="0.15"/>
    <row r="18158" ht="28.5" customHeight="1" x14ac:dyDescent="0.15"/>
    <row r="18159" ht="28.5" customHeight="1" x14ac:dyDescent="0.15"/>
    <row r="18160" ht="28.5" customHeight="1" x14ac:dyDescent="0.15"/>
    <row r="18161" ht="28.5" customHeight="1" x14ac:dyDescent="0.15"/>
    <row r="18162" ht="28.5" customHeight="1" x14ac:dyDescent="0.15"/>
    <row r="18163" ht="28.5" customHeight="1" x14ac:dyDescent="0.15"/>
    <row r="18164" ht="28.5" customHeight="1" x14ac:dyDescent="0.15"/>
    <row r="18165" ht="28.5" customHeight="1" x14ac:dyDescent="0.15"/>
    <row r="18166" ht="28.5" customHeight="1" x14ac:dyDescent="0.15"/>
    <row r="18167" ht="28.5" customHeight="1" x14ac:dyDescent="0.15"/>
    <row r="18168" ht="28.5" customHeight="1" x14ac:dyDescent="0.15"/>
    <row r="18169" ht="28.5" customHeight="1" x14ac:dyDescent="0.15"/>
    <row r="18170" ht="28.5" customHeight="1" x14ac:dyDescent="0.15"/>
    <row r="18171" ht="28.5" customHeight="1" x14ac:dyDescent="0.15"/>
    <row r="18172" ht="28.5" customHeight="1" x14ac:dyDescent="0.15"/>
    <row r="18173" ht="28.5" customHeight="1" x14ac:dyDescent="0.15"/>
    <row r="18174" ht="28.5" customHeight="1" x14ac:dyDescent="0.15"/>
    <row r="18175" ht="28.5" customHeight="1" x14ac:dyDescent="0.15"/>
    <row r="18176" ht="28.5" customHeight="1" x14ac:dyDescent="0.15"/>
    <row r="18177" ht="28.5" customHeight="1" x14ac:dyDescent="0.15"/>
    <row r="18178" ht="28.5" customHeight="1" x14ac:dyDescent="0.15"/>
    <row r="18179" ht="28.5" customHeight="1" x14ac:dyDescent="0.15"/>
    <row r="18180" ht="28.5" customHeight="1" x14ac:dyDescent="0.15"/>
    <row r="18181" ht="28.5" customHeight="1" x14ac:dyDescent="0.15"/>
    <row r="18182" ht="28.5" customHeight="1" x14ac:dyDescent="0.15"/>
    <row r="18183" ht="28.5" customHeight="1" x14ac:dyDescent="0.15"/>
    <row r="18184" ht="28.5" customHeight="1" x14ac:dyDescent="0.15"/>
    <row r="18185" ht="28.5" customHeight="1" x14ac:dyDescent="0.15"/>
    <row r="18186" ht="28.5" customHeight="1" x14ac:dyDescent="0.15"/>
    <row r="18187" ht="28.5" customHeight="1" x14ac:dyDescent="0.15"/>
    <row r="18188" ht="28.5" customHeight="1" x14ac:dyDescent="0.15"/>
    <row r="18189" ht="28.5" customHeight="1" x14ac:dyDescent="0.15"/>
    <row r="18190" ht="28.5" customHeight="1" x14ac:dyDescent="0.15"/>
    <row r="18191" ht="28.5" customHeight="1" x14ac:dyDescent="0.15"/>
    <row r="18192" ht="28.5" customHeight="1" x14ac:dyDescent="0.15"/>
    <row r="18193" ht="28.5" customHeight="1" x14ac:dyDescent="0.15"/>
    <row r="18194" ht="28.5" customHeight="1" x14ac:dyDescent="0.15"/>
    <row r="18195" ht="28.5" customHeight="1" x14ac:dyDescent="0.15"/>
    <row r="18196" ht="28.5" customHeight="1" x14ac:dyDescent="0.15"/>
    <row r="18197" ht="28.5" customHeight="1" x14ac:dyDescent="0.15"/>
    <row r="18198" ht="28.5" customHeight="1" x14ac:dyDescent="0.15"/>
    <row r="18199" ht="28.5" customHeight="1" x14ac:dyDescent="0.15"/>
    <row r="18200" ht="28.5" customHeight="1" x14ac:dyDescent="0.15"/>
    <row r="18201" ht="28.5" customHeight="1" x14ac:dyDescent="0.15"/>
    <row r="18202" ht="28.5" customHeight="1" x14ac:dyDescent="0.15"/>
    <row r="18203" ht="28.5" customHeight="1" x14ac:dyDescent="0.15"/>
    <row r="18204" ht="28.5" customHeight="1" x14ac:dyDescent="0.15"/>
    <row r="18205" ht="28.5" customHeight="1" x14ac:dyDescent="0.15"/>
    <row r="18206" ht="28.5" customHeight="1" x14ac:dyDescent="0.15"/>
    <row r="18207" ht="28.5" customHeight="1" x14ac:dyDescent="0.15"/>
    <row r="18208" ht="28.5" customHeight="1" x14ac:dyDescent="0.15"/>
    <row r="18209" ht="28.5" customHeight="1" x14ac:dyDescent="0.15"/>
    <row r="18210" ht="28.5" customHeight="1" x14ac:dyDescent="0.15"/>
    <row r="18211" ht="28.5" customHeight="1" x14ac:dyDescent="0.15"/>
    <row r="18212" ht="28.5" customHeight="1" x14ac:dyDescent="0.15"/>
    <row r="18213" ht="28.5" customHeight="1" x14ac:dyDescent="0.15"/>
    <row r="18214" ht="28.5" customHeight="1" x14ac:dyDescent="0.15"/>
    <row r="18215" ht="28.5" customHeight="1" x14ac:dyDescent="0.15"/>
    <row r="18216" ht="28.5" customHeight="1" x14ac:dyDescent="0.15"/>
    <row r="18217" ht="28.5" customHeight="1" x14ac:dyDescent="0.15"/>
    <row r="18218" ht="28.5" customHeight="1" x14ac:dyDescent="0.15"/>
    <row r="18219" ht="28.5" customHeight="1" x14ac:dyDescent="0.15"/>
    <row r="18220" ht="28.5" customHeight="1" x14ac:dyDescent="0.15"/>
    <row r="18221" ht="28.5" customHeight="1" x14ac:dyDescent="0.15"/>
    <row r="18222" ht="28.5" customHeight="1" x14ac:dyDescent="0.15"/>
    <row r="18223" ht="28.5" customHeight="1" x14ac:dyDescent="0.15"/>
    <row r="18224" ht="28.5" customHeight="1" x14ac:dyDescent="0.15"/>
    <row r="18225" ht="28.5" customHeight="1" x14ac:dyDescent="0.15"/>
    <row r="18226" ht="28.5" customHeight="1" x14ac:dyDescent="0.15"/>
    <row r="18227" ht="28.5" customHeight="1" x14ac:dyDescent="0.15"/>
    <row r="18228" ht="28.5" customHeight="1" x14ac:dyDescent="0.15"/>
    <row r="18229" ht="28.5" customHeight="1" x14ac:dyDescent="0.15"/>
    <row r="18230" ht="28.5" customHeight="1" x14ac:dyDescent="0.15"/>
    <row r="18231" ht="28.5" customHeight="1" x14ac:dyDescent="0.15"/>
    <row r="18232" ht="28.5" customHeight="1" x14ac:dyDescent="0.15"/>
    <row r="18233" ht="28.5" customHeight="1" x14ac:dyDescent="0.15"/>
    <row r="18234" ht="28.5" customHeight="1" x14ac:dyDescent="0.15"/>
    <row r="18235" ht="28.5" customHeight="1" x14ac:dyDescent="0.15"/>
    <row r="18236" ht="28.5" customHeight="1" x14ac:dyDescent="0.15"/>
    <row r="18237" ht="28.5" customHeight="1" x14ac:dyDescent="0.15"/>
    <row r="18238" ht="28.5" customHeight="1" x14ac:dyDescent="0.15"/>
    <row r="18239" ht="28.5" customHeight="1" x14ac:dyDescent="0.15"/>
    <row r="18240" ht="28.5" customHeight="1" x14ac:dyDescent="0.15"/>
    <row r="18241" ht="28.5" customHeight="1" x14ac:dyDescent="0.15"/>
    <row r="18242" ht="28.5" customHeight="1" x14ac:dyDescent="0.15"/>
    <row r="18243" ht="28.5" customHeight="1" x14ac:dyDescent="0.15"/>
    <row r="18244" ht="28.5" customHeight="1" x14ac:dyDescent="0.15"/>
    <row r="18245" ht="28.5" customHeight="1" x14ac:dyDescent="0.15"/>
    <row r="18246" ht="28.5" customHeight="1" x14ac:dyDescent="0.15"/>
    <row r="18247" ht="28.5" customHeight="1" x14ac:dyDescent="0.15"/>
    <row r="18248" ht="28.5" customHeight="1" x14ac:dyDescent="0.15"/>
    <row r="18249" ht="28.5" customHeight="1" x14ac:dyDescent="0.15"/>
    <row r="18250" ht="28.5" customHeight="1" x14ac:dyDescent="0.15"/>
    <row r="18251" ht="28.5" customHeight="1" x14ac:dyDescent="0.15"/>
    <row r="18252" ht="28.5" customHeight="1" x14ac:dyDescent="0.15"/>
    <row r="18253" ht="28.5" customHeight="1" x14ac:dyDescent="0.15"/>
    <row r="18254" ht="28.5" customHeight="1" x14ac:dyDescent="0.15"/>
    <row r="18255" ht="28.5" customHeight="1" x14ac:dyDescent="0.15"/>
    <row r="18256" ht="28.5" customHeight="1" x14ac:dyDescent="0.15"/>
    <row r="18257" ht="28.5" customHeight="1" x14ac:dyDescent="0.15"/>
    <row r="18258" ht="28.5" customHeight="1" x14ac:dyDescent="0.15"/>
    <row r="18259" ht="28.5" customHeight="1" x14ac:dyDescent="0.15"/>
    <row r="18260" ht="28.5" customHeight="1" x14ac:dyDescent="0.15"/>
    <row r="18261" ht="28.5" customHeight="1" x14ac:dyDescent="0.15"/>
    <row r="18262" ht="28.5" customHeight="1" x14ac:dyDescent="0.15"/>
    <row r="18263" ht="28.5" customHeight="1" x14ac:dyDescent="0.15"/>
    <row r="18264" ht="28.5" customHeight="1" x14ac:dyDescent="0.15"/>
    <row r="18265" ht="28.5" customHeight="1" x14ac:dyDescent="0.15"/>
    <row r="18266" ht="28.5" customHeight="1" x14ac:dyDescent="0.15"/>
    <row r="18267" ht="28.5" customHeight="1" x14ac:dyDescent="0.15"/>
    <row r="18268" ht="28.5" customHeight="1" x14ac:dyDescent="0.15"/>
    <row r="18269" ht="28.5" customHeight="1" x14ac:dyDescent="0.15"/>
    <row r="18270" ht="28.5" customHeight="1" x14ac:dyDescent="0.15"/>
    <row r="18271" ht="28.5" customHeight="1" x14ac:dyDescent="0.15"/>
    <row r="18272" ht="28.5" customHeight="1" x14ac:dyDescent="0.15"/>
    <row r="18273" ht="28.5" customHeight="1" x14ac:dyDescent="0.15"/>
    <row r="18274" ht="28.5" customHeight="1" x14ac:dyDescent="0.15"/>
    <row r="18275" ht="28.5" customHeight="1" x14ac:dyDescent="0.15"/>
    <row r="18276" ht="28.5" customHeight="1" x14ac:dyDescent="0.15"/>
    <row r="18277" ht="28.5" customHeight="1" x14ac:dyDescent="0.15"/>
    <row r="18278" ht="28.5" customHeight="1" x14ac:dyDescent="0.15"/>
    <row r="18279" ht="28.5" customHeight="1" x14ac:dyDescent="0.15"/>
    <row r="18280" ht="28.5" customHeight="1" x14ac:dyDescent="0.15"/>
    <row r="18281" ht="28.5" customHeight="1" x14ac:dyDescent="0.15"/>
    <row r="18282" ht="28.5" customHeight="1" x14ac:dyDescent="0.15"/>
    <row r="18283" ht="28.5" customHeight="1" x14ac:dyDescent="0.15"/>
    <row r="18284" ht="28.5" customHeight="1" x14ac:dyDescent="0.15"/>
    <row r="18285" ht="28.5" customHeight="1" x14ac:dyDescent="0.15"/>
    <row r="18286" ht="28.5" customHeight="1" x14ac:dyDescent="0.15"/>
    <row r="18287" ht="28.5" customHeight="1" x14ac:dyDescent="0.15"/>
    <row r="18288" ht="28.5" customHeight="1" x14ac:dyDescent="0.15"/>
    <row r="18289" ht="28.5" customHeight="1" x14ac:dyDescent="0.15"/>
    <row r="18290" ht="28.5" customHeight="1" x14ac:dyDescent="0.15"/>
    <row r="18291" ht="28.5" customHeight="1" x14ac:dyDescent="0.15"/>
    <row r="18292" ht="28.5" customHeight="1" x14ac:dyDescent="0.15"/>
    <row r="18293" ht="28.5" customHeight="1" x14ac:dyDescent="0.15"/>
    <row r="18294" ht="28.5" customHeight="1" x14ac:dyDescent="0.15"/>
    <row r="18295" ht="28.5" customHeight="1" x14ac:dyDescent="0.15"/>
    <row r="18296" ht="28.5" customHeight="1" x14ac:dyDescent="0.15"/>
    <row r="18297" ht="28.5" customHeight="1" x14ac:dyDescent="0.15"/>
    <row r="18298" ht="28.5" customHeight="1" x14ac:dyDescent="0.15"/>
    <row r="18299" ht="28.5" customHeight="1" x14ac:dyDescent="0.15"/>
    <row r="18300" ht="28.5" customHeight="1" x14ac:dyDescent="0.15"/>
    <row r="18301" ht="28.5" customHeight="1" x14ac:dyDescent="0.15"/>
    <row r="18302" ht="28.5" customHeight="1" x14ac:dyDescent="0.15"/>
    <row r="18303" ht="28.5" customHeight="1" x14ac:dyDescent="0.15"/>
    <row r="18304" ht="28.5" customHeight="1" x14ac:dyDescent="0.15"/>
    <row r="18305" ht="28.5" customHeight="1" x14ac:dyDescent="0.15"/>
    <row r="18306" ht="28.5" customHeight="1" x14ac:dyDescent="0.15"/>
    <row r="18307" ht="28.5" customHeight="1" x14ac:dyDescent="0.15"/>
    <row r="18308" ht="28.5" customHeight="1" x14ac:dyDescent="0.15"/>
    <row r="18309" ht="28.5" customHeight="1" x14ac:dyDescent="0.15"/>
    <row r="18310" ht="28.5" customHeight="1" x14ac:dyDescent="0.15"/>
    <row r="18311" ht="28.5" customHeight="1" x14ac:dyDescent="0.15"/>
    <row r="18312" ht="28.5" customHeight="1" x14ac:dyDescent="0.15"/>
    <row r="18313" ht="28.5" customHeight="1" x14ac:dyDescent="0.15"/>
    <row r="18314" ht="28.5" customHeight="1" x14ac:dyDescent="0.15"/>
    <row r="18315" ht="28.5" customHeight="1" x14ac:dyDescent="0.15"/>
    <row r="18316" ht="28.5" customHeight="1" x14ac:dyDescent="0.15"/>
    <row r="18317" ht="28.5" customHeight="1" x14ac:dyDescent="0.15"/>
    <row r="18318" ht="28.5" customHeight="1" x14ac:dyDescent="0.15"/>
    <row r="18319" ht="28.5" customHeight="1" x14ac:dyDescent="0.15"/>
    <row r="18320" ht="28.5" customHeight="1" x14ac:dyDescent="0.15"/>
    <row r="18321" ht="28.5" customHeight="1" x14ac:dyDescent="0.15"/>
    <row r="18322" ht="28.5" customHeight="1" x14ac:dyDescent="0.15"/>
    <row r="18323" ht="28.5" customHeight="1" x14ac:dyDescent="0.15"/>
    <row r="18324" ht="28.5" customHeight="1" x14ac:dyDescent="0.15"/>
    <row r="18325" ht="28.5" customHeight="1" x14ac:dyDescent="0.15"/>
    <row r="18326" ht="28.5" customHeight="1" x14ac:dyDescent="0.15"/>
    <row r="18327" ht="28.5" customHeight="1" x14ac:dyDescent="0.15"/>
    <row r="18328" ht="28.5" customHeight="1" x14ac:dyDescent="0.15"/>
    <row r="18329" ht="28.5" customHeight="1" x14ac:dyDescent="0.15"/>
    <row r="18330" ht="28.5" customHeight="1" x14ac:dyDescent="0.15"/>
    <row r="18331" ht="28.5" customHeight="1" x14ac:dyDescent="0.15"/>
    <row r="18332" ht="28.5" customHeight="1" x14ac:dyDescent="0.15"/>
    <row r="18333" ht="28.5" customHeight="1" x14ac:dyDescent="0.15"/>
    <row r="18334" ht="28.5" customHeight="1" x14ac:dyDescent="0.15"/>
    <row r="18335" ht="28.5" customHeight="1" x14ac:dyDescent="0.15"/>
    <row r="18336" ht="28.5" customHeight="1" x14ac:dyDescent="0.15"/>
    <row r="18337" ht="28.5" customHeight="1" x14ac:dyDescent="0.15"/>
    <row r="18338" ht="28.5" customHeight="1" x14ac:dyDescent="0.15"/>
    <row r="18339" ht="28.5" customHeight="1" x14ac:dyDescent="0.15"/>
    <row r="18340" ht="28.5" customHeight="1" x14ac:dyDescent="0.15"/>
    <row r="18341" ht="28.5" customHeight="1" x14ac:dyDescent="0.15"/>
    <row r="18342" ht="28.5" customHeight="1" x14ac:dyDescent="0.15"/>
    <row r="18343" ht="28.5" customHeight="1" x14ac:dyDescent="0.15"/>
    <row r="18344" ht="28.5" customHeight="1" x14ac:dyDescent="0.15"/>
    <row r="18345" ht="28.5" customHeight="1" x14ac:dyDescent="0.15"/>
    <row r="18346" ht="28.5" customHeight="1" x14ac:dyDescent="0.15"/>
    <row r="18347" ht="28.5" customHeight="1" x14ac:dyDescent="0.15"/>
    <row r="18348" ht="28.5" customHeight="1" x14ac:dyDescent="0.15"/>
    <row r="18349" ht="28.5" customHeight="1" x14ac:dyDescent="0.15"/>
    <row r="18350" ht="28.5" customHeight="1" x14ac:dyDescent="0.15"/>
    <row r="18351" ht="28.5" customHeight="1" x14ac:dyDescent="0.15"/>
    <row r="18352" ht="28.5" customHeight="1" x14ac:dyDescent="0.15"/>
    <row r="18353" ht="28.5" customHeight="1" x14ac:dyDescent="0.15"/>
    <row r="18354" ht="28.5" customHeight="1" x14ac:dyDescent="0.15"/>
    <row r="18355" ht="28.5" customHeight="1" x14ac:dyDescent="0.15"/>
    <row r="18356" ht="28.5" customHeight="1" x14ac:dyDescent="0.15"/>
    <row r="18357" ht="28.5" customHeight="1" x14ac:dyDescent="0.15"/>
    <row r="18358" ht="28.5" customHeight="1" x14ac:dyDescent="0.15"/>
    <row r="18359" ht="28.5" customHeight="1" x14ac:dyDescent="0.15"/>
    <row r="18360" ht="28.5" customHeight="1" x14ac:dyDescent="0.15"/>
    <row r="18361" ht="28.5" customHeight="1" x14ac:dyDescent="0.15"/>
    <row r="18362" ht="28.5" customHeight="1" x14ac:dyDescent="0.15"/>
    <row r="18363" ht="28.5" customHeight="1" x14ac:dyDescent="0.15"/>
    <row r="18364" ht="28.5" customHeight="1" x14ac:dyDescent="0.15"/>
    <row r="18365" ht="28.5" customHeight="1" x14ac:dyDescent="0.15"/>
    <row r="18366" ht="28.5" customHeight="1" x14ac:dyDescent="0.15"/>
    <row r="18367" ht="28.5" customHeight="1" x14ac:dyDescent="0.15"/>
    <row r="18368" ht="28.5" customHeight="1" x14ac:dyDescent="0.15"/>
    <row r="18369" ht="28.5" customHeight="1" x14ac:dyDescent="0.15"/>
    <row r="18370" ht="28.5" customHeight="1" x14ac:dyDescent="0.15"/>
    <row r="18371" ht="28.5" customHeight="1" x14ac:dyDescent="0.15"/>
    <row r="18372" ht="28.5" customHeight="1" x14ac:dyDescent="0.15"/>
    <row r="18373" ht="28.5" customHeight="1" x14ac:dyDescent="0.15"/>
    <row r="18374" ht="28.5" customHeight="1" x14ac:dyDescent="0.15"/>
    <row r="18375" ht="28.5" customHeight="1" x14ac:dyDescent="0.15"/>
    <row r="18376" ht="28.5" customHeight="1" x14ac:dyDescent="0.15"/>
    <row r="18377" ht="28.5" customHeight="1" x14ac:dyDescent="0.15"/>
    <row r="18378" ht="28.5" customHeight="1" x14ac:dyDescent="0.15"/>
    <row r="18379" ht="28.5" customHeight="1" x14ac:dyDescent="0.15"/>
    <row r="18380" ht="28.5" customHeight="1" x14ac:dyDescent="0.15"/>
    <row r="18381" ht="28.5" customHeight="1" x14ac:dyDescent="0.15"/>
    <row r="18382" ht="28.5" customHeight="1" x14ac:dyDescent="0.15"/>
    <row r="18383" ht="28.5" customHeight="1" x14ac:dyDescent="0.15"/>
    <row r="18384" ht="28.5" customHeight="1" x14ac:dyDescent="0.15"/>
    <row r="18385" ht="28.5" customHeight="1" x14ac:dyDescent="0.15"/>
    <row r="18386" ht="28.5" customHeight="1" x14ac:dyDescent="0.15"/>
    <row r="18387" ht="28.5" customHeight="1" x14ac:dyDescent="0.15"/>
    <row r="18388" ht="28.5" customHeight="1" x14ac:dyDescent="0.15"/>
    <row r="18389" ht="28.5" customHeight="1" x14ac:dyDescent="0.15"/>
    <row r="18390" ht="28.5" customHeight="1" x14ac:dyDescent="0.15"/>
    <row r="18391" ht="28.5" customHeight="1" x14ac:dyDescent="0.15"/>
    <row r="18392" ht="28.5" customHeight="1" x14ac:dyDescent="0.15"/>
    <row r="18393" ht="28.5" customHeight="1" x14ac:dyDescent="0.15"/>
    <row r="18394" ht="28.5" customHeight="1" x14ac:dyDescent="0.15"/>
    <row r="18395" ht="28.5" customHeight="1" x14ac:dyDescent="0.15"/>
    <row r="18396" ht="28.5" customHeight="1" x14ac:dyDescent="0.15"/>
    <row r="18397" ht="28.5" customHeight="1" x14ac:dyDescent="0.15"/>
    <row r="18398" ht="28.5" customHeight="1" x14ac:dyDescent="0.15"/>
    <row r="18399" ht="28.5" customHeight="1" x14ac:dyDescent="0.15"/>
    <row r="18400" ht="28.5" customHeight="1" x14ac:dyDescent="0.15"/>
    <row r="18401" ht="28.5" customHeight="1" x14ac:dyDescent="0.15"/>
    <row r="18402" ht="28.5" customHeight="1" x14ac:dyDescent="0.15"/>
    <row r="18403" ht="28.5" customHeight="1" x14ac:dyDescent="0.15"/>
    <row r="18404" ht="28.5" customHeight="1" x14ac:dyDescent="0.15"/>
    <row r="18405" ht="28.5" customHeight="1" x14ac:dyDescent="0.15"/>
    <row r="18406" ht="28.5" customHeight="1" x14ac:dyDescent="0.15"/>
    <row r="18407" ht="28.5" customHeight="1" x14ac:dyDescent="0.15"/>
    <row r="18408" ht="28.5" customHeight="1" x14ac:dyDescent="0.15"/>
    <row r="18409" ht="28.5" customHeight="1" x14ac:dyDescent="0.15"/>
    <row r="18410" ht="28.5" customHeight="1" x14ac:dyDescent="0.15"/>
    <row r="18411" ht="28.5" customHeight="1" x14ac:dyDescent="0.15"/>
    <row r="18412" ht="28.5" customHeight="1" x14ac:dyDescent="0.15"/>
    <row r="18413" ht="28.5" customHeight="1" x14ac:dyDescent="0.15"/>
    <row r="18414" ht="28.5" customHeight="1" x14ac:dyDescent="0.15"/>
    <row r="18415" ht="28.5" customHeight="1" x14ac:dyDescent="0.15"/>
    <row r="18416" ht="28.5" customHeight="1" x14ac:dyDescent="0.15"/>
    <row r="18417" ht="28.5" customHeight="1" x14ac:dyDescent="0.15"/>
    <row r="18418" ht="28.5" customHeight="1" x14ac:dyDescent="0.15"/>
    <row r="18419" ht="28.5" customHeight="1" x14ac:dyDescent="0.15"/>
    <row r="18420" ht="28.5" customHeight="1" x14ac:dyDescent="0.15"/>
    <row r="18421" ht="28.5" customHeight="1" x14ac:dyDescent="0.15"/>
    <row r="18422" ht="28.5" customHeight="1" x14ac:dyDescent="0.15"/>
    <row r="18423" ht="28.5" customHeight="1" x14ac:dyDescent="0.15"/>
    <row r="18424" ht="28.5" customHeight="1" x14ac:dyDescent="0.15"/>
    <row r="18425" ht="28.5" customHeight="1" x14ac:dyDescent="0.15"/>
    <row r="18426" ht="28.5" customHeight="1" x14ac:dyDescent="0.15"/>
    <row r="18427" ht="28.5" customHeight="1" x14ac:dyDescent="0.15"/>
    <row r="18428" ht="28.5" customHeight="1" x14ac:dyDescent="0.15"/>
    <row r="18429" ht="28.5" customHeight="1" x14ac:dyDescent="0.15"/>
    <row r="18430" ht="28.5" customHeight="1" x14ac:dyDescent="0.15"/>
    <row r="18431" ht="28.5" customHeight="1" x14ac:dyDescent="0.15"/>
    <row r="18432" ht="28.5" customHeight="1" x14ac:dyDescent="0.15"/>
    <row r="18433" ht="28.5" customHeight="1" x14ac:dyDescent="0.15"/>
    <row r="18434" ht="28.5" customHeight="1" x14ac:dyDescent="0.15"/>
    <row r="18435" ht="28.5" customHeight="1" x14ac:dyDescent="0.15"/>
    <row r="18436" ht="28.5" customHeight="1" x14ac:dyDescent="0.15"/>
    <row r="18437" ht="28.5" customHeight="1" x14ac:dyDescent="0.15"/>
    <row r="18438" ht="28.5" customHeight="1" x14ac:dyDescent="0.15"/>
    <row r="18439" ht="28.5" customHeight="1" x14ac:dyDescent="0.15"/>
    <row r="18440" ht="28.5" customHeight="1" x14ac:dyDescent="0.15"/>
    <row r="18441" ht="28.5" customHeight="1" x14ac:dyDescent="0.15"/>
    <row r="18442" ht="28.5" customHeight="1" x14ac:dyDescent="0.15"/>
    <row r="18443" ht="28.5" customHeight="1" x14ac:dyDescent="0.15"/>
    <row r="18444" ht="28.5" customHeight="1" x14ac:dyDescent="0.15"/>
    <row r="18445" ht="28.5" customHeight="1" x14ac:dyDescent="0.15"/>
    <row r="18446" ht="28.5" customHeight="1" x14ac:dyDescent="0.15"/>
    <row r="18447" ht="28.5" customHeight="1" x14ac:dyDescent="0.15"/>
    <row r="18448" ht="28.5" customHeight="1" x14ac:dyDescent="0.15"/>
    <row r="18449" ht="28.5" customHeight="1" x14ac:dyDescent="0.15"/>
    <row r="18450" ht="28.5" customHeight="1" x14ac:dyDescent="0.15"/>
    <row r="18451" ht="28.5" customHeight="1" x14ac:dyDescent="0.15"/>
    <row r="18452" ht="28.5" customHeight="1" x14ac:dyDescent="0.15"/>
    <row r="18453" ht="28.5" customHeight="1" x14ac:dyDescent="0.15"/>
    <row r="18454" ht="28.5" customHeight="1" x14ac:dyDescent="0.15"/>
    <row r="18455" ht="28.5" customHeight="1" x14ac:dyDescent="0.15"/>
    <row r="18456" ht="28.5" customHeight="1" x14ac:dyDescent="0.15"/>
    <row r="18457" ht="28.5" customHeight="1" x14ac:dyDescent="0.15"/>
    <row r="18458" ht="28.5" customHeight="1" x14ac:dyDescent="0.15"/>
    <row r="18459" ht="28.5" customHeight="1" x14ac:dyDescent="0.15"/>
    <row r="18460" ht="28.5" customHeight="1" x14ac:dyDescent="0.15"/>
    <row r="18461" ht="28.5" customHeight="1" x14ac:dyDescent="0.15"/>
    <row r="18462" ht="28.5" customHeight="1" x14ac:dyDescent="0.15"/>
    <row r="18463" ht="28.5" customHeight="1" x14ac:dyDescent="0.15"/>
    <row r="18464" ht="28.5" customHeight="1" x14ac:dyDescent="0.15"/>
    <row r="18465" ht="28.5" customHeight="1" x14ac:dyDescent="0.15"/>
    <row r="18466" ht="28.5" customHeight="1" x14ac:dyDescent="0.15"/>
    <row r="18467" ht="28.5" customHeight="1" x14ac:dyDescent="0.15"/>
    <row r="18468" ht="28.5" customHeight="1" x14ac:dyDescent="0.15"/>
    <row r="18469" ht="28.5" customHeight="1" x14ac:dyDescent="0.15"/>
    <row r="18470" ht="28.5" customHeight="1" x14ac:dyDescent="0.15"/>
    <row r="18471" ht="28.5" customHeight="1" x14ac:dyDescent="0.15"/>
    <row r="18472" ht="28.5" customHeight="1" x14ac:dyDescent="0.15"/>
    <row r="18473" ht="28.5" customHeight="1" x14ac:dyDescent="0.15"/>
    <row r="18474" ht="28.5" customHeight="1" x14ac:dyDescent="0.15"/>
    <row r="18475" ht="28.5" customHeight="1" x14ac:dyDescent="0.15"/>
    <row r="18476" ht="28.5" customHeight="1" x14ac:dyDescent="0.15"/>
    <row r="18477" ht="28.5" customHeight="1" x14ac:dyDescent="0.15"/>
    <row r="18478" ht="28.5" customHeight="1" x14ac:dyDescent="0.15"/>
    <row r="18479" ht="28.5" customHeight="1" x14ac:dyDescent="0.15"/>
    <row r="18480" ht="28.5" customHeight="1" x14ac:dyDescent="0.15"/>
    <row r="18481" ht="28.5" customHeight="1" x14ac:dyDescent="0.15"/>
    <row r="18482" ht="28.5" customHeight="1" x14ac:dyDescent="0.15"/>
    <row r="18483" ht="28.5" customHeight="1" x14ac:dyDescent="0.15"/>
    <row r="18484" ht="28.5" customHeight="1" x14ac:dyDescent="0.15"/>
    <row r="18485" ht="28.5" customHeight="1" x14ac:dyDescent="0.15"/>
    <row r="18486" ht="28.5" customHeight="1" x14ac:dyDescent="0.15"/>
    <row r="18487" ht="28.5" customHeight="1" x14ac:dyDescent="0.15"/>
    <row r="18488" ht="28.5" customHeight="1" x14ac:dyDescent="0.15"/>
    <row r="18489" ht="28.5" customHeight="1" x14ac:dyDescent="0.15"/>
    <row r="18490" ht="28.5" customHeight="1" x14ac:dyDescent="0.15"/>
    <row r="18491" ht="28.5" customHeight="1" x14ac:dyDescent="0.15"/>
    <row r="18492" ht="28.5" customHeight="1" x14ac:dyDescent="0.15"/>
    <row r="18493" ht="28.5" customHeight="1" x14ac:dyDescent="0.15"/>
    <row r="18494" ht="28.5" customHeight="1" x14ac:dyDescent="0.15"/>
    <row r="18495" ht="28.5" customHeight="1" x14ac:dyDescent="0.15"/>
    <row r="18496" ht="28.5" customHeight="1" x14ac:dyDescent="0.15"/>
    <row r="18497" ht="28.5" customHeight="1" x14ac:dyDescent="0.15"/>
    <row r="18498" ht="28.5" customHeight="1" x14ac:dyDescent="0.15"/>
    <row r="18499" ht="28.5" customHeight="1" x14ac:dyDescent="0.15"/>
    <row r="18500" ht="28.5" customHeight="1" x14ac:dyDescent="0.15"/>
    <row r="18501" ht="28.5" customHeight="1" x14ac:dyDescent="0.15"/>
    <row r="18502" ht="28.5" customHeight="1" x14ac:dyDescent="0.15"/>
    <row r="18503" ht="28.5" customHeight="1" x14ac:dyDescent="0.15"/>
    <row r="18504" ht="28.5" customHeight="1" x14ac:dyDescent="0.15"/>
    <row r="18505" ht="28.5" customHeight="1" x14ac:dyDescent="0.15"/>
    <row r="18506" ht="28.5" customHeight="1" x14ac:dyDescent="0.15"/>
    <row r="18507" ht="28.5" customHeight="1" x14ac:dyDescent="0.15"/>
    <row r="18508" ht="28.5" customHeight="1" x14ac:dyDescent="0.15"/>
    <row r="18509" ht="28.5" customHeight="1" x14ac:dyDescent="0.15"/>
    <row r="18510" ht="28.5" customHeight="1" x14ac:dyDescent="0.15"/>
    <row r="18511" ht="28.5" customHeight="1" x14ac:dyDescent="0.15"/>
    <row r="18512" ht="28.5" customHeight="1" x14ac:dyDescent="0.15"/>
    <row r="18513" ht="28.5" customHeight="1" x14ac:dyDescent="0.15"/>
    <row r="18514" ht="28.5" customHeight="1" x14ac:dyDescent="0.15"/>
    <row r="18515" ht="28.5" customHeight="1" x14ac:dyDescent="0.15"/>
    <row r="18516" ht="28.5" customHeight="1" x14ac:dyDescent="0.15"/>
    <row r="18517" ht="28.5" customHeight="1" x14ac:dyDescent="0.15"/>
    <row r="18518" ht="28.5" customHeight="1" x14ac:dyDescent="0.15"/>
    <row r="18519" ht="28.5" customHeight="1" x14ac:dyDescent="0.15"/>
    <row r="18520" ht="28.5" customHeight="1" x14ac:dyDescent="0.15"/>
    <row r="18521" ht="28.5" customHeight="1" x14ac:dyDescent="0.15"/>
    <row r="18522" ht="28.5" customHeight="1" x14ac:dyDescent="0.15"/>
    <row r="18523" ht="28.5" customHeight="1" x14ac:dyDescent="0.15"/>
    <row r="18524" ht="28.5" customHeight="1" x14ac:dyDescent="0.15"/>
    <row r="18525" ht="28.5" customHeight="1" x14ac:dyDescent="0.15"/>
    <row r="18526" ht="28.5" customHeight="1" x14ac:dyDescent="0.15"/>
    <row r="18527" ht="28.5" customHeight="1" x14ac:dyDescent="0.15"/>
    <row r="18528" ht="28.5" customHeight="1" x14ac:dyDescent="0.15"/>
    <row r="18529" ht="28.5" customHeight="1" x14ac:dyDescent="0.15"/>
    <row r="18530" ht="28.5" customHeight="1" x14ac:dyDescent="0.15"/>
    <row r="18531" ht="28.5" customHeight="1" x14ac:dyDescent="0.15"/>
    <row r="18532" ht="28.5" customHeight="1" x14ac:dyDescent="0.15"/>
    <row r="18533" ht="28.5" customHeight="1" x14ac:dyDescent="0.15"/>
    <row r="18534" ht="28.5" customHeight="1" x14ac:dyDescent="0.15"/>
    <row r="18535" ht="28.5" customHeight="1" x14ac:dyDescent="0.15"/>
    <row r="18536" ht="28.5" customHeight="1" x14ac:dyDescent="0.15"/>
    <row r="18537" ht="28.5" customHeight="1" x14ac:dyDescent="0.15"/>
    <row r="18538" ht="28.5" customHeight="1" x14ac:dyDescent="0.15"/>
    <row r="18539" ht="28.5" customHeight="1" x14ac:dyDescent="0.15"/>
    <row r="18540" ht="28.5" customHeight="1" x14ac:dyDescent="0.15"/>
    <row r="18541" ht="28.5" customHeight="1" x14ac:dyDescent="0.15"/>
    <row r="18542" ht="28.5" customHeight="1" x14ac:dyDescent="0.15"/>
    <row r="18543" ht="28.5" customHeight="1" x14ac:dyDescent="0.15"/>
    <row r="18544" ht="28.5" customHeight="1" x14ac:dyDescent="0.15"/>
    <row r="18545" ht="28.5" customHeight="1" x14ac:dyDescent="0.15"/>
    <row r="18546" ht="28.5" customHeight="1" x14ac:dyDescent="0.15"/>
    <row r="18547" ht="28.5" customHeight="1" x14ac:dyDescent="0.15"/>
    <row r="18548" ht="28.5" customHeight="1" x14ac:dyDescent="0.15"/>
    <row r="18549" ht="28.5" customHeight="1" x14ac:dyDescent="0.15"/>
    <row r="18550" ht="28.5" customHeight="1" x14ac:dyDescent="0.15"/>
    <row r="18551" ht="28.5" customHeight="1" x14ac:dyDescent="0.15"/>
    <row r="18552" ht="28.5" customHeight="1" x14ac:dyDescent="0.15"/>
    <row r="18553" ht="28.5" customHeight="1" x14ac:dyDescent="0.15"/>
    <row r="18554" ht="28.5" customHeight="1" x14ac:dyDescent="0.15"/>
    <row r="18555" ht="28.5" customHeight="1" x14ac:dyDescent="0.15"/>
    <row r="18556" ht="28.5" customHeight="1" x14ac:dyDescent="0.15"/>
    <row r="18557" ht="28.5" customHeight="1" x14ac:dyDescent="0.15"/>
    <row r="18558" ht="28.5" customHeight="1" x14ac:dyDescent="0.15"/>
    <row r="18559" ht="28.5" customHeight="1" x14ac:dyDescent="0.15"/>
    <row r="18560" ht="28.5" customHeight="1" x14ac:dyDescent="0.15"/>
    <row r="18561" ht="28.5" customHeight="1" x14ac:dyDescent="0.15"/>
    <row r="18562" ht="28.5" customHeight="1" x14ac:dyDescent="0.15"/>
    <row r="18563" ht="28.5" customHeight="1" x14ac:dyDescent="0.15"/>
    <row r="18564" ht="28.5" customHeight="1" x14ac:dyDescent="0.15"/>
    <row r="18565" ht="28.5" customHeight="1" x14ac:dyDescent="0.15"/>
    <row r="18566" ht="28.5" customHeight="1" x14ac:dyDescent="0.15"/>
    <row r="18567" ht="28.5" customHeight="1" x14ac:dyDescent="0.15"/>
    <row r="18568" ht="28.5" customHeight="1" x14ac:dyDescent="0.15"/>
    <row r="18569" ht="28.5" customHeight="1" x14ac:dyDescent="0.15"/>
    <row r="18570" ht="28.5" customHeight="1" x14ac:dyDescent="0.15"/>
    <row r="18571" ht="28.5" customHeight="1" x14ac:dyDescent="0.15"/>
    <row r="18572" ht="28.5" customHeight="1" x14ac:dyDescent="0.15"/>
    <row r="18573" ht="28.5" customHeight="1" x14ac:dyDescent="0.15"/>
    <row r="18574" ht="28.5" customHeight="1" x14ac:dyDescent="0.15"/>
    <row r="18575" ht="28.5" customHeight="1" x14ac:dyDescent="0.15"/>
    <row r="18576" ht="28.5" customHeight="1" x14ac:dyDescent="0.15"/>
    <row r="18577" ht="28.5" customHeight="1" x14ac:dyDescent="0.15"/>
    <row r="18578" ht="28.5" customHeight="1" x14ac:dyDescent="0.15"/>
    <row r="18579" ht="28.5" customHeight="1" x14ac:dyDescent="0.15"/>
    <row r="18580" ht="28.5" customHeight="1" x14ac:dyDescent="0.15"/>
    <row r="18581" ht="28.5" customHeight="1" x14ac:dyDescent="0.15"/>
    <row r="18582" ht="28.5" customHeight="1" x14ac:dyDescent="0.15"/>
    <row r="18583" ht="28.5" customHeight="1" x14ac:dyDescent="0.15"/>
    <row r="18584" ht="28.5" customHeight="1" x14ac:dyDescent="0.15"/>
    <row r="18585" ht="28.5" customHeight="1" x14ac:dyDescent="0.15"/>
    <row r="18586" ht="28.5" customHeight="1" x14ac:dyDescent="0.15"/>
    <row r="18587" ht="28.5" customHeight="1" x14ac:dyDescent="0.15"/>
    <row r="18588" ht="28.5" customHeight="1" x14ac:dyDescent="0.15"/>
    <row r="18589" ht="28.5" customHeight="1" x14ac:dyDescent="0.15"/>
    <row r="18590" ht="28.5" customHeight="1" x14ac:dyDescent="0.15"/>
    <row r="18591" ht="28.5" customHeight="1" x14ac:dyDescent="0.15"/>
    <row r="18592" ht="28.5" customHeight="1" x14ac:dyDescent="0.15"/>
    <row r="18593" ht="28.5" customHeight="1" x14ac:dyDescent="0.15"/>
    <row r="18594" ht="28.5" customHeight="1" x14ac:dyDescent="0.15"/>
    <row r="18595" ht="28.5" customHeight="1" x14ac:dyDescent="0.15"/>
    <row r="18596" ht="28.5" customHeight="1" x14ac:dyDescent="0.15"/>
    <row r="18597" ht="28.5" customHeight="1" x14ac:dyDescent="0.15"/>
    <row r="18598" ht="28.5" customHeight="1" x14ac:dyDescent="0.15"/>
    <row r="18599" ht="28.5" customHeight="1" x14ac:dyDescent="0.15"/>
    <row r="18600" ht="28.5" customHeight="1" x14ac:dyDescent="0.15"/>
    <row r="18601" ht="28.5" customHeight="1" x14ac:dyDescent="0.15"/>
    <row r="18602" ht="28.5" customHeight="1" x14ac:dyDescent="0.15"/>
    <row r="18603" ht="28.5" customHeight="1" x14ac:dyDescent="0.15"/>
    <row r="18604" ht="28.5" customHeight="1" x14ac:dyDescent="0.15"/>
    <row r="18605" ht="28.5" customHeight="1" x14ac:dyDescent="0.15"/>
    <row r="18606" ht="28.5" customHeight="1" x14ac:dyDescent="0.15"/>
    <row r="18607" ht="28.5" customHeight="1" x14ac:dyDescent="0.15"/>
    <row r="18608" ht="28.5" customHeight="1" x14ac:dyDescent="0.15"/>
    <row r="18609" ht="28.5" customHeight="1" x14ac:dyDescent="0.15"/>
    <row r="18610" ht="28.5" customHeight="1" x14ac:dyDescent="0.15"/>
    <row r="18611" ht="28.5" customHeight="1" x14ac:dyDescent="0.15"/>
    <row r="18612" ht="28.5" customHeight="1" x14ac:dyDescent="0.15"/>
    <row r="18613" ht="28.5" customHeight="1" x14ac:dyDescent="0.15"/>
    <row r="18614" ht="28.5" customHeight="1" x14ac:dyDescent="0.15"/>
    <row r="18615" ht="28.5" customHeight="1" x14ac:dyDescent="0.15"/>
    <row r="18616" ht="28.5" customHeight="1" x14ac:dyDescent="0.15"/>
    <row r="18617" ht="28.5" customHeight="1" x14ac:dyDescent="0.15"/>
    <row r="18618" ht="28.5" customHeight="1" x14ac:dyDescent="0.15"/>
    <row r="18619" ht="28.5" customHeight="1" x14ac:dyDescent="0.15"/>
    <row r="18620" ht="28.5" customHeight="1" x14ac:dyDescent="0.15"/>
    <row r="18621" ht="28.5" customHeight="1" x14ac:dyDescent="0.15"/>
    <row r="18622" ht="28.5" customHeight="1" x14ac:dyDescent="0.15"/>
    <row r="18623" ht="28.5" customHeight="1" x14ac:dyDescent="0.15"/>
    <row r="18624" ht="28.5" customHeight="1" x14ac:dyDescent="0.15"/>
    <row r="18625" ht="28.5" customHeight="1" x14ac:dyDescent="0.15"/>
    <row r="18626" ht="28.5" customHeight="1" x14ac:dyDescent="0.15"/>
    <row r="18627" ht="28.5" customHeight="1" x14ac:dyDescent="0.15"/>
    <row r="18628" ht="28.5" customHeight="1" x14ac:dyDescent="0.15"/>
    <row r="18629" ht="28.5" customHeight="1" x14ac:dyDescent="0.15"/>
    <row r="18630" ht="28.5" customHeight="1" x14ac:dyDescent="0.15"/>
    <row r="18631" ht="28.5" customHeight="1" x14ac:dyDescent="0.15"/>
    <row r="18632" ht="28.5" customHeight="1" x14ac:dyDescent="0.15"/>
    <row r="18633" ht="28.5" customHeight="1" x14ac:dyDescent="0.15"/>
    <row r="18634" ht="28.5" customHeight="1" x14ac:dyDescent="0.15"/>
    <row r="18635" ht="28.5" customHeight="1" x14ac:dyDescent="0.15"/>
    <row r="18636" ht="28.5" customHeight="1" x14ac:dyDescent="0.15"/>
    <row r="18637" ht="28.5" customHeight="1" x14ac:dyDescent="0.15"/>
    <row r="18638" ht="28.5" customHeight="1" x14ac:dyDescent="0.15"/>
    <row r="18639" ht="28.5" customHeight="1" x14ac:dyDescent="0.15"/>
    <row r="18640" ht="28.5" customHeight="1" x14ac:dyDescent="0.15"/>
    <row r="18641" ht="28.5" customHeight="1" x14ac:dyDescent="0.15"/>
    <row r="18642" ht="28.5" customHeight="1" x14ac:dyDescent="0.15"/>
    <row r="18643" ht="28.5" customHeight="1" x14ac:dyDescent="0.15"/>
    <row r="18644" ht="28.5" customHeight="1" x14ac:dyDescent="0.15"/>
    <row r="18645" ht="28.5" customHeight="1" x14ac:dyDescent="0.15"/>
    <row r="18646" ht="28.5" customHeight="1" x14ac:dyDescent="0.15"/>
    <row r="18647" ht="28.5" customHeight="1" x14ac:dyDescent="0.15"/>
    <row r="18648" ht="28.5" customHeight="1" x14ac:dyDescent="0.15"/>
    <row r="18649" ht="28.5" customHeight="1" x14ac:dyDescent="0.15"/>
    <row r="18650" ht="28.5" customHeight="1" x14ac:dyDescent="0.15"/>
    <row r="18651" ht="28.5" customHeight="1" x14ac:dyDescent="0.15"/>
    <row r="18652" ht="28.5" customHeight="1" x14ac:dyDescent="0.15"/>
    <row r="18653" ht="28.5" customHeight="1" x14ac:dyDescent="0.15"/>
    <row r="18654" ht="28.5" customHeight="1" x14ac:dyDescent="0.15"/>
    <row r="18655" ht="28.5" customHeight="1" x14ac:dyDescent="0.15"/>
    <row r="18656" ht="28.5" customHeight="1" x14ac:dyDescent="0.15"/>
    <row r="18657" ht="28.5" customHeight="1" x14ac:dyDescent="0.15"/>
    <row r="18658" ht="28.5" customHeight="1" x14ac:dyDescent="0.15"/>
    <row r="18659" ht="28.5" customHeight="1" x14ac:dyDescent="0.15"/>
    <row r="18660" ht="28.5" customHeight="1" x14ac:dyDescent="0.15"/>
    <row r="18661" ht="28.5" customHeight="1" x14ac:dyDescent="0.15"/>
    <row r="18662" ht="28.5" customHeight="1" x14ac:dyDescent="0.15"/>
    <row r="18663" ht="28.5" customHeight="1" x14ac:dyDescent="0.15"/>
    <row r="18664" ht="28.5" customHeight="1" x14ac:dyDescent="0.15"/>
    <row r="18665" ht="28.5" customHeight="1" x14ac:dyDescent="0.15"/>
    <row r="18666" ht="28.5" customHeight="1" x14ac:dyDescent="0.15"/>
    <row r="18667" ht="28.5" customHeight="1" x14ac:dyDescent="0.15"/>
    <row r="18668" ht="28.5" customHeight="1" x14ac:dyDescent="0.15"/>
    <row r="18669" ht="28.5" customHeight="1" x14ac:dyDescent="0.15"/>
    <row r="18670" ht="28.5" customHeight="1" x14ac:dyDescent="0.15"/>
    <row r="18671" ht="28.5" customHeight="1" x14ac:dyDescent="0.15"/>
    <row r="18672" ht="28.5" customHeight="1" x14ac:dyDescent="0.15"/>
    <row r="18673" ht="28.5" customHeight="1" x14ac:dyDescent="0.15"/>
    <row r="18674" ht="28.5" customHeight="1" x14ac:dyDescent="0.15"/>
    <row r="18675" ht="28.5" customHeight="1" x14ac:dyDescent="0.15"/>
    <row r="18676" ht="28.5" customHeight="1" x14ac:dyDescent="0.15"/>
    <row r="18677" ht="28.5" customHeight="1" x14ac:dyDescent="0.15"/>
    <row r="18678" ht="28.5" customHeight="1" x14ac:dyDescent="0.15"/>
    <row r="18679" ht="28.5" customHeight="1" x14ac:dyDescent="0.15"/>
    <row r="18680" ht="28.5" customHeight="1" x14ac:dyDescent="0.15"/>
    <row r="18681" ht="28.5" customHeight="1" x14ac:dyDescent="0.15"/>
    <row r="18682" ht="28.5" customHeight="1" x14ac:dyDescent="0.15"/>
    <row r="18683" ht="28.5" customHeight="1" x14ac:dyDescent="0.15"/>
    <row r="18684" ht="28.5" customHeight="1" x14ac:dyDescent="0.15"/>
    <row r="18685" ht="28.5" customHeight="1" x14ac:dyDescent="0.15"/>
    <row r="18686" ht="28.5" customHeight="1" x14ac:dyDescent="0.15"/>
    <row r="18687" ht="28.5" customHeight="1" x14ac:dyDescent="0.15"/>
    <row r="18688" ht="28.5" customHeight="1" x14ac:dyDescent="0.15"/>
    <row r="18689" ht="28.5" customHeight="1" x14ac:dyDescent="0.15"/>
    <row r="18690" ht="28.5" customHeight="1" x14ac:dyDescent="0.15"/>
    <row r="18691" ht="28.5" customHeight="1" x14ac:dyDescent="0.15"/>
    <row r="18692" ht="28.5" customHeight="1" x14ac:dyDescent="0.15"/>
    <row r="18693" ht="28.5" customHeight="1" x14ac:dyDescent="0.15"/>
    <row r="18694" ht="28.5" customHeight="1" x14ac:dyDescent="0.15"/>
    <row r="18695" ht="28.5" customHeight="1" x14ac:dyDescent="0.15"/>
    <row r="18696" ht="28.5" customHeight="1" x14ac:dyDescent="0.15"/>
    <row r="18697" ht="28.5" customHeight="1" x14ac:dyDescent="0.15"/>
    <row r="18698" ht="28.5" customHeight="1" x14ac:dyDescent="0.15"/>
    <row r="18699" ht="28.5" customHeight="1" x14ac:dyDescent="0.15"/>
    <row r="18700" ht="28.5" customHeight="1" x14ac:dyDescent="0.15"/>
    <row r="18701" ht="28.5" customHeight="1" x14ac:dyDescent="0.15"/>
    <row r="18702" ht="28.5" customHeight="1" x14ac:dyDescent="0.15"/>
    <row r="18703" ht="28.5" customHeight="1" x14ac:dyDescent="0.15"/>
    <row r="18704" ht="28.5" customHeight="1" x14ac:dyDescent="0.15"/>
    <row r="18705" ht="28.5" customHeight="1" x14ac:dyDescent="0.15"/>
    <row r="18706" ht="28.5" customHeight="1" x14ac:dyDescent="0.15"/>
    <row r="18707" ht="28.5" customHeight="1" x14ac:dyDescent="0.15"/>
    <row r="18708" ht="28.5" customHeight="1" x14ac:dyDescent="0.15"/>
    <row r="18709" ht="28.5" customHeight="1" x14ac:dyDescent="0.15"/>
    <row r="18710" ht="28.5" customHeight="1" x14ac:dyDescent="0.15"/>
    <row r="18711" ht="28.5" customHeight="1" x14ac:dyDescent="0.15"/>
    <row r="18712" ht="28.5" customHeight="1" x14ac:dyDescent="0.15"/>
    <row r="18713" ht="28.5" customHeight="1" x14ac:dyDescent="0.15"/>
    <row r="18714" ht="28.5" customHeight="1" x14ac:dyDescent="0.15"/>
    <row r="18715" ht="28.5" customHeight="1" x14ac:dyDescent="0.15"/>
    <row r="18716" ht="28.5" customHeight="1" x14ac:dyDescent="0.15"/>
    <row r="18717" ht="28.5" customHeight="1" x14ac:dyDescent="0.15"/>
    <row r="18718" ht="28.5" customHeight="1" x14ac:dyDescent="0.15"/>
    <row r="18719" ht="28.5" customHeight="1" x14ac:dyDescent="0.15"/>
    <row r="18720" ht="28.5" customHeight="1" x14ac:dyDescent="0.15"/>
    <row r="18721" ht="28.5" customHeight="1" x14ac:dyDescent="0.15"/>
    <row r="18722" ht="28.5" customHeight="1" x14ac:dyDescent="0.15"/>
    <row r="18723" ht="28.5" customHeight="1" x14ac:dyDescent="0.15"/>
    <row r="18724" ht="28.5" customHeight="1" x14ac:dyDescent="0.15"/>
    <row r="18725" ht="28.5" customHeight="1" x14ac:dyDescent="0.15"/>
    <row r="18726" ht="28.5" customHeight="1" x14ac:dyDescent="0.15"/>
    <row r="18727" ht="28.5" customHeight="1" x14ac:dyDescent="0.15"/>
    <row r="18728" ht="28.5" customHeight="1" x14ac:dyDescent="0.15"/>
    <row r="18729" ht="28.5" customHeight="1" x14ac:dyDescent="0.15"/>
    <row r="18730" ht="28.5" customHeight="1" x14ac:dyDescent="0.15"/>
    <row r="18731" ht="28.5" customHeight="1" x14ac:dyDescent="0.15"/>
    <row r="18732" ht="28.5" customHeight="1" x14ac:dyDescent="0.15"/>
    <row r="18733" ht="28.5" customHeight="1" x14ac:dyDescent="0.15"/>
    <row r="18734" ht="28.5" customHeight="1" x14ac:dyDescent="0.15"/>
    <row r="18735" ht="28.5" customHeight="1" x14ac:dyDescent="0.15"/>
    <row r="18736" ht="28.5" customHeight="1" x14ac:dyDescent="0.15"/>
    <row r="18737" ht="28.5" customHeight="1" x14ac:dyDescent="0.15"/>
    <row r="18738" ht="28.5" customHeight="1" x14ac:dyDescent="0.15"/>
    <row r="18739" ht="28.5" customHeight="1" x14ac:dyDescent="0.15"/>
    <row r="18740" ht="28.5" customHeight="1" x14ac:dyDescent="0.15"/>
    <row r="18741" ht="28.5" customHeight="1" x14ac:dyDescent="0.15"/>
    <row r="18742" ht="28.5" customHeight="1" x14ac:dyDescent="0.15"/>
    <row r="18743" ht="28.5" customHeight="1" x14ac:dyDescent="0.15"/>
    <row r="18744" ht="28.5" customHeight="1" x14ac:dyDescent="0.15"/>
    <row r="18745" ht="28.5" customHeight="1" x14ac:dyDescent="0.15"/>
    <row r="18746" ht="28.5" customHeight="1" x14ac:dyDescent="0.15"/>
    <row r="18747" ht="28.5" customHeight="1" x14ac:dyDescent="0.15"/>
    <row r="18748" ht="28.5" customHeight="1" x14ac:dyDescent="0.15"/>
    <row r="18749" ht="28.5" customHeight="1" x14ac:dyDescent="0.15"/>
    <row r="18750" ht="28.5" customHeight="1" x14ac:dyDescent="0.15"/>
    <row r="18751" ht="28.5" customHeight="1" x14ac:dyDescent="0.15"/>
    <row r="18752" ht="28.5" customHeight="1" x14ac:dyDescent="0.15"/>
    <row r="18753" ht="28.5" customHeight="1" x14ac:dyDescent="0.15"/>
    <row r="18754" ht="28.5" customHeight="1" x14ac:dyDescent="0.15"/>
    <row r="18755" ht="28.5" customHeight="1" x14ac:dyDescent="0.15"/>
    <row r="18756" ht="28.5" customHeight="1" x14ac:dyDescent="0.15"/>
    <row r="18757" ht="28.5" customHeight="1" x14ac:dyDescent="0.15"/>
    <row r="18758" ht="28.5" customHeight="1" x14ac:dyDescent="0.15"/>
    <row r="18759" ht="28.5" customHeight="1" x14ac:dyDescent="0.15"/>
    <row r="18760" ht="28.5" customHeight="1" x14ac:dyDescent="0.15"/>
    <row r="18761" ht="28.5" customHeight="1" x14ac:dyDescent="0.15"/>
    <row r="18762" ht="28.5" customHeight="1" x14ac:dyDescent="0.15"/>
    <row r="18763" ht="28.5" customHeight="1" x14ac:dyDescent="0.15"/>
    <row r="18764" ht="28.5" customHeight="1" x14ac:dyDescent="0.15"/>
    <row r="18765" ht="28.5" customHeight="1" x14ac:dyDescent="0.15"/>
    <row r="18766" ht="28.5" customHeight="1" x14ac:dyDescent="0.15"/>
    <row r="18767" ht="28.5" customHeight="1" x14ac:dyDescent="0.15"/>
    <row r="18768" ht="28.5" customHeight="1" x14ac:dyDescent="0.15"/>
    <row r="18769" ht="28.5" customHeight="1" x14ac:dyDescent="0.15"/>
    <row r="18770" ht="28.5" customHeight="1" x14ac:dyDescent="0.15"/>
    <row r="18771" ht="28.5" customHeight="1" x14ac:dyDescent="0.15"/>
    <row r="18772" ht="28.5" customHeight="1" x14ac:dyDescent="0.15"/>
    <row r="18773" ht="28.5" customHeight="1" x14ac:dyDescent="0.15"/>
    <row r="18774" ht="28.5" customHeight="1" x14ac:dyDescent="0.15"/>
    <row r="18775" ht="28.5" customHeight="1" x14ac:dyDescent="0.15"/>
    <row r="18776" ht="28.5" customHeight="1" x14ac:dyDescent="0.15"/>
    <row r="18777" ht="28.5" customHeight="1" x14ac:dyDescent="0.15"/>
    <row r="18778" ht="28.5" customHeight="1" x14ac:dyDescent="0.15"/>
    <row r="18779" ht="28.5" customHeight="1" x14ac:dyDescent="0.15"/>
    <row r="18780" ht="28.5" customHeight="1" x14ac:dyDescent="0.15"/>
    <row r="18781" ht="28.5" customHeight="1" x14ac:dyDescent="0.15"/>
    <row r="18782" ht="28.5" customHeight="1" x14ac:dyDescent="0.15"/>
    <row r="18783" ht="28.5" customHeight="1" x14ac:dyDescent="0.15"/>
    <row r="18784" ht="28.5" customHeight="1" x14ac:dyDescent="0.15"/>
    <row r="18785" ht="28.5" customHeight="1" x14ac:dyDescent="0.15"/>
    <row r="18786" ht="28.5" customHeight="1" x14ac:dyDescent="0.15"/>
    <row r="18787" ht="28.5" customHeight="1" x14ac:dyDescent="0.15"/>
    <row r="18788" ht="28.5" customHeight="1" x14ac:dyDescent="0.15"/>
    <row r="18789" ht="28.5" customHeight="1" x14ac:dyDescent="0.15"/>
    <row r="18790" ht="28.5" customHeight="1" x14ac:dyDescent="0.15"/>
    <row r="18791" ht="28.5" customHeight="1" x14ac:dyDescent="0.15"/>
    <row r="18792" ht="28.5" customHeight="1" x14ac:dyDescent="0.15"/>
    <row r="18793" ht="28.5" customHeight="1" x14ac:dyDescent="0.15"/>
    <row r="18794" ht="28.5" customHeight="1" x14ac:dyDescent="0.15"/>
    <row r="18795" ht="28.5" customHeight="1" x14ac:dyDescent="0.15"/>
    <row r="18796" ht="28.5" customHeight="1" x14ac:dyDescent="0.15"/>
    <row r="18797" ht="28.5" customHeight="1" x14ac:dyDescent="0.15"/>
    <row r="18798" ht="28.5" customHeight="1" x14ac:dyDescent="0.15"/>
    <row r="18799" ht="28.5" customHeight="1" x14ac:dyDescent="0.15"/>
    <row r="18800" ht="28.5" customHeight="1" x14ac:dyDescent="0.15"/>
    <row r="18801" ht="28.5" customHeight="1" x14ac:dyDescent="0.15"/>
    <row r="18802" ht="28.5" customHeight="1" x14ac:dyDescent="0.15"/>
    <row r="18803" ht="28.5" customHeight="1" x14ac:dyDescent="0.15"/>
    <row r="18804" ht="28.5" customHeight="1" x14ac:dyDescent="0.15"/>
    <row r="18805" ht="28.5" customHeight="1" x14ac:dyDescent="0.15"/>
    <row r="18806" ht="28.5" customHeight="1" x14ac:dyDescent="0.15"/>
    <row r="18807" ht="28.5" customHeight="1" x14ac:dyDescent="0.15"/>
    <row r="18808" ht="28.5" customHeight="1" x14ac:dyDescent="0.15"/>
    <row r="18809" ht="28.5" customHeight="1" x14ac:dyDescent="0.15"/>
    <row r="18810" ht="28.5" customHeight="1" x14ac:dyDescent="0.15"/>
    <row r="18811" ht="28.5" customHeight="1" x14ac:dyDescent="0.15"/>
    <row r="18812" ht="28.5" customHeight="1" x14ac:dyDescent="0.15"/>
    <row r="18813" ht="28.5" customHeight="1" x14ac:dyDescent="0.15"/>
    <row r="18814" ht="28.5" customHeight="1" x14ac:dyDescent="0.15"/>
    <row r="18815" ht="28.5" customHeight="1" x14ac:dyDescent="0.15"/>
    <row r="18816" ht="28.5" customHeight="1" x14ac:dyDescent="0.15"/>
    <row r="18817" ht="28.5" customHeight="1" x14ac:dyDescent="0.15"/>
    <row r="18818" ht="28.5" customHeight="1" x14ac:dyDescent="0.15"/>
    <row r="18819" ht="28.5" customHeight="1" x14ac:dyDescent="0.15"/>
    <row r="18820" ht="28.5" customHeight="1" x14ac:dyDescent="0.15"/>
    <row r="18821" ht="28.5" customHeight="1" x14ac:dyDescent="0.15"/>
    <row r="18822" ht="28.5" customHeight="1" x14ac:dyDescent="0.15"/>
    <row r="18823" ht="28.5" customHeight="1" x14ac:dyDescent="0.15"/>
    <row r="18824" ht="28.5" customHeight="1" x14ac:dyDescent="0.15"/>
    <row r="18825" ht="28.5" customHeight="1" x14ac:dyDescent="0.15"/>
    <row r="18826" ht="28.5" customHeight="1" x14ac:dyDescent="0.15"/>
    <row r="18827" ht="28.5" customHeight="1" x14ac:dyDescent="0.15"/>
    <row r="18828" ht="28.5" customHeight="1" x14ac:dyDescent="0.15"/>
    <row r="18829" ht="28.5" customHeight="1" x14ac:dyDescent="0.15"/>
    <row r="18830" ht="28.5" customHeight="1" x14ac:dyDescent="0.15"/>
    <row r="18831" ht="28.5" customHeight="1" x14ac:dyDescent="0.15"/>
    <row r="18832" ht="28.5" customHeight="1" x14ac:dyDescent="0.15"/>
    <row r="18833" ht="28.5" customHeight="1" x14ac:dyDescent="0.15"/>
    <row r="18834" ht="28.5" customHeight="1" x14ac:dyDescent="0.15"/>
    <row r="18835" ht="28.5" customHeight="1" x14ac:dyDescent="0.15"/>
    <row r="18836" ht="28.5" customHeight="1" x14ac:dyDescent="0.15"/>
    <row r="18837" ht="28.5" customHeight="1" x14ac:dyDescent="0.15"/>
    <row r="18838" ht="28.5" customHeight="1" x14ac:dyDescent="0.15"/>
    <row r="18839" ht="28.5" customHeight="1" x14ac:dyDescent="0.15"/>
    <row r="18840" ht="28.5" customHeight="1" x14ac:dyDescent="0.15"/>
    <row r="18841" ht="28.5" customHeight="1" x14ac:dyDescent="0.15"/>
    <row r="18842" ht="28.5" customHeight="1" x14ac:dyDescent="0.15"/>
    <row r="18843" ht="28.5" customHeight="1" x14ac:dyDescent="0.15"/>
    <row r="18844" ht="28.5" customHeight="1" x14ac:dyDescent="0.15"/>
    <row r="18845" ht="28.5" customHeight="1" x14ac:dyDescent="0.15"/>
    <row r="18846" ht="28.5" customHeight="1" x14ac:dyDescent="0.15"/>
    <row r="18847" ht="28.5" customHeight="1" x14ac:dyDescent="0.15"/>
    <row r="18848" ht="28.5" customHeight="1" x14ac:dyDescent="0.15"/>
    <row r="18849" ht="28.5" customHeight="1" x14ac:dyDescent="0.15"/>
    <row r="18850" ht="28.5" customHeight="1" x14ac:dyDescent="0.15"/>
    <row r="18851" ht="28.5" customHeight="1" x14ac:dyDescent="0.15"/>
    <row r="18852" ht="28.5" customHeight="1" x14ac:dyDescent="0.15"/>
    <row r="18853" ht="28.5" customHeight="1" x14ac:dyDescent="0.15"/>
    <row r="18854" ht="28.5" customHeight="1" x14ac:dyDescent="0.15"/>
    <row r="18855" ht="28.5" customHeight="1" x14ac:dyDescent="0.15"/>
    <row r="18856" ht="28.5" customHeight="1" x14ac:dyDescent="0.15"/>
    <row r="18857" ht="28.5" customHeight="1" x14ac:dyDescent="0.15"/>
    <row r="18858" ht="28.5" customHeight="1" x14ac:dyDescent="0.15"/>
    <row r="18859" ht="28.5" customHeight="1" x14ac:dyDescent="0.15"/>
    <row r="18860" ht="28.5" customHeight="1" x14ac:dyDescent="0.15"/>
    <row r="18861" ht="28.5" customHeight="1" x14ac:dyDescent="0.15"/>
    <row r="18862" ht="28.5" customHeight="1" x14ac:dyDescent="0.15"/>
    <row r="18863" ht="28.5" customHeight="1" x14ac:dyDescent="0.15"/>
    <row r="18864" ht="28.5" customHeight="1" x14ac:dyDescent="0.15"/>
    <row r="18865" ht="28.5" customHeight="1" x14ac:dyDescent="0.15"/>
    <row r="18866" ht="28.5" customHeight="1" x14ac:dyDescent="0.15"/>
    <row r="18867" ht="28.5" customHeight="1" x14ac:dyDescent="0.15"/>
    <row r="18868" ht="28.5" customHeight="1" x14ac:dyDescent="0.15"/>
    <row r="18869" ht="28.5" customHeight="1" x14ac:dyDescent="0.15"/>
    <row r="18870" ht="28.5" customHeight="1" x14ac:dyDescent="0.15"/>
    <row r="18871" ht="28.5" customHeight="1" x14ac:dyDescent="0.15"/>
    <row r="18872" ht="28.5" customHeight="1" x14ac:dyDescent="0.15"/>
    <row r="18873" ht="28.5" customHeight="1" x14ac:dyDescent="0.15"/>
    <row r="18874" ht="28.5" customHeight="1" x14ac:dyDescent="0.15"/>
    <row r="18875" ht="28.5" customHeight="1" x14ac:dyDescent="0.15"/>
    <row r="18876" ht="28.5" customHeight="1" x14ac:dyDescent="0.15"/>
    <row r="18877" ht="28.5" customHeight="1" x14ac:dyDescent="0.15"/>
    <row r="18878" ht="28.5" customHeight="1" x14ac:dyDescent="0.15"/>
    <row r="18879" ht="28.5" customHeight="1" x14ac:dyDescent="0.15"/>
    <row r="18880" ht="28.5" customHeight="1" x14ac:dyDescent="0.15"/>
    <row r="18881" ht="28.5" customHeight="1" x14ac:dyDescent="0.15"/>
    <row r="18882" ht="28.5" customHeight="1" x14ac:dyDescent="0.15"/>
    <row r="18883" ht="28.5" customHeight="1" x14ac:dyDescent="0.15"/>
    <row r="18884" ht="28.5" customHeight="1" x14ac:dyDescent="0.15"/>
    <row r="18885" ht="28.5" customHeight="1" x14ac:dyDescent="0.15"/>
    <row r="18886" ht="28.5" customHeight="1" x14ac:dyDescent="0.15"/>
    <row r="18887" ht="28.5" customHeight="1" x14ac:dyDescent="0.15"/>
    <row r="18888" ht="28.5" customHeight="1" x14ac:dyDescent="0.15"/>
    <row r="18889" ht="28.5" customHeight="1" x14ac:dyDescent="0.15"/>
    <row r="18890" ht="28.5" customHeight="1" x14ac:dyDescent="0.15"/>
    <row r="18891" ht="28.5" customHeight="1" x14ac:dyDescent="0.15"/>
    <row r="18892" ht="28.5" customHeight="1" x14ac:dyDescent="0.15"/>
    <row r="18893" ht="28.5" customHeight="1" x14ac:dyDescent="0.15"/>
    <row r="18894" ht="28.5" customHeight="1" x14ac:dyDescent="0.15"/>
    <row r="18895" ht="28.5" customHeight="1" x14ac:dyDescent="0.15"/>
    <row r="18896" ht="28.5" customHeight="1" x14ac:dyDescent="0.15"/>
    <row r="18897" ht="28.5" customHeight="1" x14ac:dyDescent="0.15"/>
    <row r="18898" ht="28.5" customHeight="1" x14ac:dyDescent="0.15"/>
    <row r="18899" ht="28.5" customHeight="1" x14ac:dyDescent="0.15"/>
    <row r="18900" ht="28.5" customHeight="1" x14ac:dyDescent="0.15"/>
    <row r="18901" ht="28.5" customHeight="1" x14ac:dyDescent="0.15"/>
    <row r="18902" ht="28.5" customHeight="1" x14ac:dyDescent="0.15"/>
    <row r="18903" ht="28.5" customHeight="1" x14ac:dyDescent="0.15"/>
    <row r="18904" ht="28.5" customHeight="1" x14ac:dyDescent="0.15"/>
    <row r="18905" ht="28.5" customHeight="1" x14ac:dyDescent="0.15"/>
    <row r="18906" ht="28.5" customHeight="1" x14ac:dyDescent="0.15"/>
    <row r="18907" ht="28.5" customHeight="1" x14ac:dyDescent="0.15"/>
    <row r="18908" ht="28.5" customHeight="1" x14ac:dyDescent="0.15"/>
    <row r="18909" ht="28.5" customHeight="1" x14ac:dyDescent="0.15"/>
    <row r="18910" ht="28.5" customHeight="1" x14ac:dyDescent="0.15"/>
    <row r="18911" ht="28.5" customHeight="1" x14ac:dyDescent="0.15"/>
    <row r="18912" ht="28.5" customHeight="1" x14ac:dyDescent="0.15"/>
    <row r="18913" ht="28.5" customHeight="1" x14ac:dyDescent="0.15"/>
    <row r="18914" ht="28.5" customHeight="1" x14ac:dyDescent="0.15"/>
    <row r="18915" ht="28.5" customHeight="1" x14ac:dyDescent="0.15"/>
    <row r="18916" ht="28.5" customHeight="1" x14ac:dyDescent="0.15"/>
    <row r="18917" ht="28.5" customHeight="1" x14ac:dyDescent="0.15"/>
    <row r="18918" ht="28.5" customHeight="1" x14ac:dyDescent="0.15"/>
    <row r="18919" ht="28.5" customHeight="1" x14ac:dyDescent="0.15"/>
    <row r="18920" ht="28.5" customHeight="1" x14ac:dyDescent="0.15"/>
    <row r="18921" ht="28.5" customHeight="1" x14ac:dyDescent="0.15"/>
    <row r="18922" ht="28.5" customHeight="1" x14ac:dyDescent="0.15"/>
    <row r="18923" ht="28.5" customHeight="1" x14ac:dyDescent="0.15"/>
    <row r="18924" ht="28.5" customHeight="1" x14ac:dyDescent="0.15"/>
    <row r="18925" ht="28.5" customHeight="1" x14ac:dyDescent="0.15"/>
    <row r="18926" ht="28.5" customHeight="1" x14ac:dyDescent="0.15"/>
    <row r="18927" ht="28.5" customHeight="1" x14ac:dyDescent="0.15"/>
    <row r="18928" ht="28.5" customHeight="1" x14ac:dyDescent="0.15"/>
    <row r="18929" ht="28.5" customHeight="1" x14ac:dyDescent="0.15"/>
    <row r="18930" ht="28.5" customHeight="1" x14ac:dyDescent="0.15"/>
    <row r="18931" ht="28.5" customHeight="1" x14ac:dyDescent="0.15"/>
    <row r="18932" ht="28.5" customHeight="1" x14ac:dyDescent="0.15"/>
    <row r="18933" ht="28.5" customHeight="1" x14ac:dyDescent="0.15"/>
    <row r="18934" ht="28.5" customHeight="1" x14ac:dyDescent="0.15"/>
    <row r="18935" ht="28.5" customHeight="1" x14ac:dyDescent="0.15"/>
    <row r="18936" ht="28.5" customHeight="1" x14ac:dyDescent="0.15"/>
    <row r="18937" ht="28.5" customHeight="1" x14ac:dyDescent="0.15"/>
    <row r="18938" ht="28.5" customHeight="1" x14ac:dyDescent="0.15"/>
    <row r="18939" ht="28.5" customHeight="1" x14ac:dyDescent="0.15"/>
    <row r="18940" ht="28.5" customHeight="1" x14ac:dyDescent="0.15"/>
    <row r="18941" ht="28.5" customHeight="1" x14ac:dyDescent="0.15"/>
    <row r="18942" ht="28.5" customHeight="1" x14ac:dyDescent="0.15"/>
    <row r="18943" ht="28.5" customHeight="1" x14ac:dyDescent="0.15"/>
    <row r="18944" ht="28.5" customHeight="1" x14ac:dyDescent="0.15"/>
    <row r="18945" ht="28.5" customHeight="1" x14ac:dyDescent="0.15"/>
    <row r="18946" ht="28.5" customHeight="1" x14ac:dyDescent="0.15"/>
    <row r="18947" ht="28.5" customHeight="1" x14ac:dyDescent="0.15"/>
    <row r="18948" ht="28.5" customHeight="1" x14ac:dyDescent="0.15"/>
    <row r="18949" ht="28.5" customHeight="1" x14ac:dyDescent="0.15"/>
    <row r="18950" ht="28.5" customHeight="1" x14ac:dyDescent="0.15"/>
    <row r="18951" ht="28.5" customHeight="1" x14ac:dyDescent="0.15"/>
    <row r="18952" ht="28.5" customHeight="1" x14ac:dyDescent="0.15"/>
    <row r="18953" ht="28.5" customHeight="1" x14ac:dyDescent="0.15"/>
    <row r="18954" ht="28.5" customHeight="1" x14ac:dyDescent="0.15"/>
    <row r="18955" ht="28.5" customHeight="1" x14ac:dyDescent="0.15"/>
    <row r="18956" ht="28.5" customHeight="1" x14ac:dyDescent="0.15"/>
    <row r="18957" ht="28.5" customHeight="1" x14ac:dyDescent="0.15"/>
    <row r="18958" ht="28.5" customHeight="1" x14ac:dyDescent="0.15"/>
    <row r="18959" ht="28.5" customHeight="1" x14ac:dyDescent="0.15"/>
    <row r="18960" ht="28.5" customHeight="1" x14ac:dyDescent="0.15"/>
    <row r="18961" ht="28.5" customHeight="1" x14ac:dyDescent="0.15"/>
    <row r="18962" ht="28.5" customHeight="1" x14ac:dyDescent="0.15"/>
    <row r="18963" ht="28.5" customHeight="1" x14ac:dyDescent="0.15"/>
    <row r="18964" ht="28.5" customHeight="1" x14ac:dyDescent="0.15"/>
    <row r="18965" ht="28.5" customHeight="1" x14ac:dyDescent="0.15"/>
    <row r="18966" ht="28.5" customHeight="1" x14ac:dyDescent="0.15"/>
    <row r="18967" ht="28.5" customHeight="1" x14ac:dyDescent="0.15"/>
    <row r="18968" ht="28.5" customHeight="1" x14ac:dyDescent="0.15"/>
    <row r="18969" ht="28.5" customHeight="1" x14ac:dyDescent="0.15"/>
    <row r="18970" ht="28.5" customHeight="1" x14ac:dyDescent="0.15"/>
    <row r="18971" ht="28.5" customHeight="1" x14ac:dyDescent="0.15"/>
    <row r="18972" ht="28.5" customHeight="1" x14ac:dyDescent="0.15"/>
    <row r="18973" ht="28.5" customHeight="1" x14ac:dyDescent="0.15"/>
    <row r="18974" ht="28.5" customHeight="1" x14ac:dyDescent="0.15"/>
    <row r="18975" ht="28.5" customHeight="1" x14ac:dyDescent="0.15"/>
    <row r="18976" ht="28.5" customHeight="1" x14ac:dyDescent="0.15"/>
    <row r="18977" ht="28.5" customHeight="1" x14ac:dyDescent="0.15"/>
    <row r="18978" ht="28.5" customHeight="1" x14ac:dyDescent="0.15"/>
    <row r="18979" ht="28.5" customHeight="1" x14ac:dyDescent="0.15"/>
    <row r="18980" ht="28.5" customHeight="1" x14ac:dyDescent="0.15"/>
    <row r="18981" ht="28.5" customHeight="1" x14ac:dyDescent="0.15"/>
    <row r="18982" ht="28.5" customHeight="1" x14ac:dyDescent="0.15"/>
    <row r="18983" ht="28.5" customHeight="1" x14ac:dyDescent="0.15"/>
    <row r="18984" ht="28.5" customHeight="1" x14ac:dyDescent="0.15"/>
    <row r="18985" ht="28.5" customHeight="1" x14ac:dyDescent="0.15"/>
    <row r="18986" ht="28.5" customHeight="1" x14ac:dyDescent="0.15"/>
    <row r="18987" ht="28.5" customHeight="1" x14ac:dyDescent="0.15"/>
    <row r="18988" ht="28.5" customHeight="1" x14ac:dyDescent="0.15"/>
    <row r="18989" ht="28.5" customHeight="1" x14ac:dyDescent="0.15"/>
    <row r="18990" ht="28.5" customHeight="1" x14ac:dyDescent="0.15"/>
    <row r="18991" ht="28.5" customHeight="1" x14ac:dyDescent="0.15"/>
    <row r="18992" ht="28.5" customHeight="1" x14ac:dyDescent="0.15"/>
    <row r="18993" ht="28.5" customHeight="1" x14ac:dyDescent="0.15"/>
    <row r="18994" ht="28.5" customHeight="1" x14ac:dyDescent="0.15"/>
    <row r="18995" ht="28.5" customHeight="1" x14ac:dyDescent="0.15"/>
    <row r="18996" ht="28.5" customHeight="1" x14ac:dyDescent="0.15"/>
    <row r="18997" ht="28.5" customHeight="1" x14ac:dyDescent="0.15"/>
    <row r="18998" ht="28.5" customHeight="1" x14ac:dyDescent="0.15"/>
    <row r="18999" ht="28.5" customHeight="1" x14ac:dyDescent="0.15"/>
    <row r="19000" ht="28.5" customHeight="1" x14ac:dyDescent="0.15"/>
    <row r="19001" ht="28.5" customHeight="1" x14ac:dyDescent="0.15"/>
    <row r="19002" ht="28.5" customHeight="1" x14ac:dyDescent="0.15"/>
    <row r="19003" ht="28.5" customHeight="1" x14ac:dyDescent="0.15"/>
    <row r="19004" ht="28.5" customHeight="1" x14ac:dyDescent="0.15"/>
    <row r="19005" ht="28.5" customHeight="1" x14ac:dyDescent="0.15"/>
    <row r="19006" ht="28.5" customHeight="1" x14ac:dyDescent="0.15"/>
    <row r="19007" ht="28.5" customHeight="1" x14ac:dyDescent="0.15"/>
    <row r="19008" ht="28.5" customHeight="1" x14ac:dyDescent="0.15"/>
    <row r="19009" ht="28.5" customHeight="1" x14ac:dyDescent="0.15"/>
    <row r="19010" ht="28.5" customHeight="1" x14ac:dyDescent="0.15"/>
    <row r="19011" ht="28.5" customHeight="1" x14ac:dyDescent="0.15"/>
    <row r="19012" ht="28.5" customHeight="1" x14ac:dyDescent="0.15"/>
    <row r="19013" ht="28.5" customHeight="1" x14ac:dyDescent="0.15"/>
    <row r="19014" ht="28.5" customHeight="1" x14ac:dyDescent="0.15"/>
    <row r="19015" ht="28.5" customHeight="1" x14ac:dyDescent="0.15"/>
    <row r="19016" ht="28.5" customHeight="1" x14ac:dyDescent="0.15"/>
    <row r="19017" ht="28.5" customHeight="1" x14ac:dyDescent="0.15"/>
    <row r="19018" ht="28.5" customHeight="1" x14ac:dyDescent="0.15"/>
    <row r="19019" ht="28.5" customHeight="1" x14ac:dyDescent="0.15"/>
    <row r="19020" ht="28.5" customHeight="1" x14ac:dyDescent="0.15"/>
    <row r="19021" ht="28.5" customHeight="1" x14ac:dyDescent="0.15"/>
    <row r="19022" ht="28.5" customHeight="1" x14ac:dyDescent="0.15"/>
    <row r="19023" ht="28.5" customHeight="1" x14ac:dyDescent="0.15"/>
    <row r="19024" ht="28.5" customHeight="1" x14ac:dyDescent="0.15"/>
    <row r="19025" ht="28.5" customHeight="1" x14ac:dyDescent="0.15"/>
    <row r="19026" ht="28.5" customHeight="1" x14ac:dyDescent="0.15"/>
    <row r="19027" ht="28.5" customHeight="1" x14ac:dyDescent="0.15"/>
    <row r="19028" ht="28.5" customHeight="1" x14ac:dyDescent="0.15"/>
    <row r="19029" ht="28.5" customHeight="1" x14ac:dyDescent="0.15"/>
    <row r="19030" ht="28.5" customHeight="1" x14ac:dyDescent="0.15"/>
    <row r="19031" ht="28.5" customHeight="1" x14ac:dyDescent="0.15"/>
    <row r="19032" ht="28.5" customHeight="1" x14ac:dyDescent="0.15"/>
    <row r="19033" ht="28.5" customHeight="1" x14ac:dyDescent="0.15"/>
    <row r="19034" ht="28.5" customHeight="1" x14ac:dyDescent="0.15"/>
    <row r="19035" ht="28.5" customHeight="1" x14ac:dyDescent="0.15"/>
    <row r="19036" ht="28.5" customHeight="1" x14ac:dyDescent="0.15"/>
    <row r="19037" ht="28.5" customHeight="1" x14ac:dyDescent="0.15"/>
    <row r="19038" ht="28.5" customHeight="1" x14ac:dyDescent="0.15"/>
    <row r="19039" ht="28.5" customHeight="1" x14ac:dyDescent="0.15"/>
    <row r="19040" ht="28.5" customHeight="1" x14ac:dyDescent="0.15"/>
    <row r="19041" ht="28.5" customHeight="1" x14ac:dyDescent="0.15"/>
    <row r="19042" ht="28.5" customHeight="1" x14ac:dyDescent="0.15"/>
    <row r="19043" ht="28.5" customHeight="1" x14ac:dyDescent="0.15"/>
    <row r="19044" ht="28.5" customHeight="1" x14ac:dyDescent="0.15"/>
    <row r="19045" ht="28.5" customHeight="1" x14ac:dyDescent="0.15"/>
    <row r="19046" ht="28.5" customHeight="1" x14ac:dyDescent="0.15"/>
    <row r="19047" ht="28.5" customHeight="1" x14ac:dyDescent="0.15"/>
    <row r="19048" ht="28.5" customHeight="1" x14ac:dyDescent="0.15"/>
    <row r="19049" ht="28.5" customHeight="1" x14ac:dyDescent="0.15"/>
    <row r="19050" ht="28.5" customHeight="1" x14ac:dyDescent="0.15"/>
    <row r="19051" ht="28.5" customHeight="1" x14ac:dyDescent="0.15"/>
    <row r="19052" ht="28.5" customHeight="1" x14ac:dyDescent="0.15"/>
    <row r="19053" ht="28.5" customHeight="1" x14ac:dyDescent="0.15"/>
    <row r="19054" ht="28.5" customHeight="1" x14ac:dyDescent="0.15"/>
    <row r="19055" ht="28.5" customHeight="1" x14ac:dyDescent="0.15"/>
    <row r="19056" ht="28.5" customHeight="1" x14ac:dyDescent="0.15"/>
    <row r="19057" ht="28.5" customHeight="1" x14ac:dyDescent="0.15"/>
    <row r="19058" ht="28.5" customHeight="1" x14ac:dyDescent="0.15"/>
    <row r="19059" ht="28.5" customHeight="1" x14ac:dyDescent="0.15"/>
    <row r="19060" ht="28.5" customHeight="1" x14ac:dyDescent="0.15"/>
    <row r="19061" ht="28.5" customHeight="1" x14ac:dyDescent="0.15"/>
    <row r="19062" ht="28.5" customHeight="1" x14ac:dyDescent="0.15"/>
    <row r="19063" ht="28.5" customHeight="1" x14ac:dyDescent="0.15"/>
    <row r="19064" ht="28.5" customHeight="1" x14ac:dyDescent="0.15"/>
    <row r="19065" ht="28.5" customHeight="1" x14ac:dyDescent="0.15"/>
    <row r="19066" ht="28.5" customHeight="1" x14ac:dyDescent="0.15"/>
    <row r="19067" ht="28.5" customHeight="1" x14ac:dyDescent="0.15"/>
    <row r="19068" ht="28.5" customHeight="1" x14ac:dyDescent="0.15"/>
    <row r="19069" ht="28.5" customHeight="1" x14ac:dyDescent="0.15"/>
    <row r="19070" ht="28.5" customHeight="1" x14ac:dyDescent="0.15"/>
    <row r="19071" ht="28.5" customHeight="1" x14ac:dyDescent="0.15"/>
    <row r="19072" ht="28.5" customHeight="1" x14ac:dyDescent="0.15"/>
    <row r="19073" ht="28.5" customHeight="1" x14ac:dyDescent="0.15"/>
    <row r="19074" ht="28.5" customHeight="1" x14ac:dyDescent="0.15"/>
    <row r="19075" ht="28.5" customHeight="1" x14ac:dyDescent="0.15"/>
    <row r="19076" ht="28.5" customHeight="1" x14ac:dyDescent="0.15"/>
    <row r="19077" ht="28.5" customHeight="1" x14ac:dyDescent="0.15"/>
    <row r="19078" ht="28.5" customHeight="1" x14ac:dyDescent="0.15"/>
    <row r="19079" ht="28.5" customHeight="1" x14ac:dyDescent="0.15"/>
    <row r="19080" ht="28.5" customHeight="1" x14ac:dyDescent="0.15"/>
    <row r="19081" ht="28.5" customHeight="1" x14ac:dyDescent="0.15"/>
    <row r="19082" ht="28.5" customHeight="1" x14ac:dyDescent="0.15"/>
    <row r="19083" ht="28.5" customHeight="1" x14ac:dyDescent="0.15"/>
    <row r="19084" ht="28.5" customHeight="1" x14ac:dyDescent="0.15"/>
    <row r="19085" ht="28.5" customHeight="1" x14ac:dyDescent="0.15"/>
    <row r="19086" ht="28.5" customHeight="1" x14ac:dyDescent="0.15"/>
    <row r="19087" ht="28.5" customHeight="1" x14ac:dyDescent="0.15"/>
    <row r="19088" ht="28.5" customHeight="1" x14ac:dyDescent="0.15"/>
    <row r="19089" ht="28.5" customHeight="1" x14ac:dyDescent="0.15"/>
    <row r="19090" ht="28.5" customHeight="1" x14ac:dyDescent="0.15"/>
    <row r="19091" ht="28.5" customHeight="1" x14ac:dyDescent="0.15"/>
    <row r="19092" ht="28.5" customHeight="1" x14ac:dyDescent="0.15"/>
    <row r="19093" ht="28.5" customHeight="1" x14ac:dyDescent="0.15"/>
    <row r="19094" ht="28.5" customHeight="1" x14ac:dyDescent="0.15"/>
    <row r="19095" ht="28.5" customHeight="1" x14ac:dyDescent="0.15"/>
    <row r="19096" ht="28.5" customHeight="1" x14ac:dyDescent="0.15"/>
    <row r="19097" ht="28.5" customHeight="1" x14ac:dyDescent="0.15"/>
    <row r="19098" ht="28.5" customHeight="1" x14ac:dyDescent="0.15"/>
    <row r="19099" ht="28.5" customHeight="1" x14ac:dyDescent="0.15"/>
    <row r="19100" ht="28.5" customHeight="1" x14ac:dyDescent="0.15"/>
    <row r="19101" ht="28.5" customHeight="1" x14ac:dyDescent="0.15"/>
    <row r="19102" ht="28.5" customHeight="1" x14ac:dyDescent="0.15"/>
    <row r="19103" ht="28.5" customHeight="1" x14ac:dyDescent="0.15"/>
    <row r="19104" ht="28.5" customHeight="1" x14ac:dyDescent="0.15"/>
    <row r="19105" ht="28.5" customHeight="1" x14ac:dyDescent="0.15"/>
    <row r="19106" ht="28.5" customHeight="1" x14ac:dyDescent="0.15"/>
    <row r="19107" ht="28.5" customHeight="1" x14ac:dyDescent="0.15"/>
    <row r="19108" ht="28.5" customHeight="1" x14ac:dyDescent="0.15"/>
    <row r="19109" ht="28.5" customHeight="1" x14ac:dyDescent="0.15"/>
    <row r="19110" ht="28.5" customHeight="1" x14ac:dyDescent="0.15"/>
    <row r="19111" ht="28.5" customHeight="1" x14ac:dyDescent="0.15"/>
    <row r="19112" ht="28.5" customHeight="1" x14ac:dyDescent="0.15"/>
    <row r="19113" ht="28.5" customHeight="1" x14ac:dyDescent="0.15"/>
    <row r="19114" ht="28.5" customHeight="1" x14ac:dyDescent="0.15"/>
    <row r="19115" ht="28.5" customHeight="1" x14ac:dyDescent="0.15"/>
    <row r="19116" ht="28.5" customHeight="1" x14ac:dyDescent="0.15"/>
    <row r="19117" ht="28.5" customHeight="1" x14ac:dyDescent="0.15"/>
    <row r="19118" ht="28.5" customHeight="1" x14ac:dyDescent="0.15"/>
    <row r="19119" ht="28.5" customHeight="1" x14ac:dyDescent="0.15"/>
    <row r="19120" ht="28.5" customHeight="1" x14ac:dyDescent="0.15"/>
    <row r="19121" ht="28.5" customHeight="1" x14ac:dyDescent="0.15"/>
    <row r="19122" ht="28.5" customHeight="1" x14ac:dyDescent="0.15"/>
    <row r="19123" ht="28.5" customHeight="1" x14ac:dyDescent="0.15"/>
    <row r="19124" ht="28.5" customHeight="1" x14ac:dyDescent="0.15"/>
    <row r="19125" ht="28.5" customHeight="1" x14ac:dyDescent="0.15"/>
    <row r="19126" ht="28.5" customHeight="1" x14ac:dyDescent="0.15"/>
    <row r="19127" ht="28.5" customHeight="1" x14ac:dyDescent="0.15"/>
    <row r="19128" ht="28.5" customHeight="1" x14ac:dyDescent="0.15"/>
    <row r="19129" ht="28.5" customHeight="1" x14ac:dyDescent="0.15"/>
    <row r="19130" ht="28.5" customHeight="1" x14ac:dyDescent="0.15"/>
    <row r="19131" ht="28.5" customHeight="1" x14ac:dyDescent="0.15"/>
    <row r="19132" ht="28.5" customHeight="1" x14ac:dyDescent="0.15"/>
    <row r="19133" ht="28.5" customHeight="1" x14ac:dyDescent="0.15"/>
    <row r="19134" ht="28.5" customHeight="1" x14ac:dyDescent="0.15"/>
    <row r="19135" ht="28.5" customHeight="1" x14ac:dyDescent="0.15"/>
    <row r="19136" ht="28.5" customHeight="1" x14ac:dyDescent="0.15"/>
    <row r="19137" ht="28.5" customHeight="1" x14ac:dyDescent="0.15"/>
    <row r="19138" ht="28.5" customHeight="1" x14ac:dyDescent="0.15"/>
    <row r="19139" ht="28.5" customHeight="1" x14ac:dyDescent="0.15"/>
    <row r="19140" ht="28.5" customHeight="1" x14ac:dyDescent="0.15"/>
    <row r="19141" ht="28.5" customHeight="1" x14ac:dyDescent="0.15"/>
    <row r="19142" ht="28.5" customHeight="1" x14ac:dyDescent="0.15"/>
    <row r="19143" ht="28.5" customHeight="1" x14ac:dyDescent="0.15"/>
    <row r="19144" ht="28.5" customHeight="1" x14ac:dyDescent="0.15"/>
    <row r="19145" ht="28.5" customHeight="1" x14ac:dyDescent="0.15"/>
    <row r="19146" ht="28.5" customHeight="1" x14ac:dyDescent="0.15"/>
    <row r="19147" ht="28.5" customHeight="1" x14ac:dyDescent="0.15"/>
    <row r="19148" ht="28.5" customHeight="1" x14ac:dyDescent="0.15"/>
    <row r="19149" ht="28.5" customHeight="1" x14ac:dyDescent="0.15"/>
    <row r="19150" ht="28.5" customHeight="1" x14ac:dyDescent="0.15"/>
    <row r="19151" ht="28.5" customHeight="1" x14ac:dyDescent="0.15"/>
    <row r="19152" ht="28.5" customHeight="1" x14ac:dyDescent="0.15"/>
    <row r="19153" ht="28.5" customHeight="1" x14ac:dyDescent="0.15"/>
    <row r="19154" ht="28.5" customHeight="1" x14ac:dyDescent="0.15"/>
    <row r="19155" ht="28.5" customHeight="1" x14ac:dyDescent="0.15"/>
    <row r="19156" ht="28.5" customHeight="1" x14ac:dyDescent="0.15"/>
    <row r="19157" ht="28.5" customHeight="1" x14ac:dyDescent="0.15"/>
    <row r="19158" ht="28.5" customHeight="1" x14ac:dyDescent="0.15"/>
    <row r="19159" ht="28.5" customHeight="1" x14ac:dyDescent="0.15"/>
    <row r="19160" ht="28.5" customHeight="1" x14ac:dyDescent="0.15"/>
    <row r="19161" ht="28.5" customHeight="1" x14ac:dyDescent="0.15"/>
    <row r="19162" ht="28.5" customHeight="1" x14ac:dyDescent="0.15"/>
    <row r="19163" ht="28.5" customHeight="1" x14ac:dyDescent="0.15"/>
    <row r="19164" ht="28.5" customHeight="1" x14ac:dyDescent="0.15"/>
    <row r="19165" ht="28.5" customHeight="1" x14ac:dyDescent="0.15"/>
    <row r="19166" ht="28.5" customHeight="1" x14ac:dyDescent="0.15"/>
    <row r="19167" ht="28.5" customHeight="1" x14ac:dyDescent="0.15"/>
    <row r="19168" ht="28.5" customHeight="1" x14ac:dyDescent="0.15"/>
    <row r="19169" ht="28.5" customHeight="1" x14ac:dyDescent="0.15"/>
    <row r="19170" ht="28.5" customHeight="1" x14ac:dyDescent="0.15"/>
    <row r="19171" ht="28.5" customHeight="1" x14ac:dyDescent="0.15"/>
    <row r="19172" ht="28.5" customHeight="1" x14ac:dyDescent="0.15"/>
    <row r="19173" ht="28.5" customHeight="1" x14ac:dyDescent="0.15"/>
    <row r="19174" ht="28.5" customHeight="1" x14ac:dyDescent="0.15"/>
    <row r="19175" ht="28.5" customHeight="1" x14ac:dyDescent="0.15"/>
    <row r="19176" ht="28.5" customHeight="1" x14ac:dyDescent="0.15"/>
    <row r="19177" ht="28.5" customHeight="1" x14ac:dyDescent="0.15"/>
    <row r="19178" ht="28.5" customHeight="1" x14ac:dyDescent="0.15"/>
    <row r="19179" ht="28.5" customHeight="1" x14ac:dyDescent="0.15"/>
    <row r="19180" ht="28.5" customHeight="1" x14ac:dyDescent="0.15"/>
    <row r="19181" ht="28.5" customHeight="1" x14ac:dyDescent="0.15"/>
    <row r="19182" ht="28.5" customHeight="1" x14ac:dyDescent="0.15"/>
    <row r="19183" ht="28.5" customHeight="1" x14ac:dyDescent="0.15"/>
    <row r="19184" ht="28.5" customHeight="1" x14ac:dyDescent="0.15"/>
    <row r="19185" ht="28.5" customHeight="1" x14ac:dyDescent="0.15"/>
    <row r="19186" ht="28.5" customHeight="1" x14ac:dyDescent="0.15"/>
    <row r="19187" ht="28.5" customHeight="1" x14ac:dyDescent="0.15"/>
    <row r="19188" ht="28.5" customHeight="1" x14ac:dyDescent="0.15"/>
    <row r="19189" ht="28.5" customHeight="1" x14ac:dyDescent="0.15"/>
    <row r="19190" ht="28.5" customHeight="1" x14ac:dyDescent="0.15"/>
    <row r="19191" ht="28.5" customHeight="1" x14ac:dyDescent="0.15"/>
    <row r="19192" ht="28.5" customHeight="1" x14ac:dyDescent="0.15"/>
    <row r="19193" ht="28.5" customHeight="1" x14ac:dyDescent="0.15"/>
    <row r="19194" ht="28.5" customHeight="1" x14ac:dyDescent="0.15"/>
    <row r="19195" ht="28.5" customHeight="1" x14ac:dyDescent="0.15"/>
    <row r="19196" ht="28.5" customHeight="1" x14ac:dyDescent="0.15"/>
    <row r="19197" ht="28.5" customHeight="1" x14ac:dyDescent="0.15"/>
    <row r="19198" ht="28.5" customHeight="1" x14ac:dyDescent="0.15"/>
    <row r="19199" ht="28.5" customHeight="1" x14ac:dyDescent="0.15"/>
    <row r="19200" ht="28.5" customHeight="1" x14ac:dyDescent="0.15"/>
    <row r="19201" ht="28.5" customHeight="1" x14ac:dyDescent="0.15"/>
    <row r="19202" ht="28.5" customHeight="1" x14ac:dyDescent="0.15"/>
    <row r="19203" ht="28.5" customHeight="1" x14ac:dyDescent="0.15"/>
    <row r="19204" ht="28.5" customHeight="1" x14ac:dyDescent="0.15"/>
    <row r="19205" ht="28.5" customHeight="1" x14ac:dyDescent="0.15"/>
    <row r="19206" ht="28.5" customHeight="1" x14ac:dyDescent="0.15"/>
    <row r="19207" ht="28.5" customHeight="1" x14ac:dyDescent="0.15"/>
    <row r="19208" ht="28.5" customHeight="1" x14ac:dyDescent="0.15"/>
    <row r="19209" ht="28.5" customHeight="1" x14ac:dyDescent="0.15"/>
    <row r="19210" ht="28.5" customHeight="1" x14ac:dyDescent="0.15"/>
    <row r="19211" ht="28.5" customHeight="1" x14ac:dyDescent="0.15"/>
    <row r="19212" ht="28.5" customHeight="1" x14ac:dyDescent="0.15"/>
    <row r="19213" ht="28.5" customHeight="1" x14ac:dyDescent="0.15"/>
    <row r="19214" ht="28.5" customHeight="1" x14ac:dyDescent="0.15"/>
    <row r="19215" ht="28.5" customHeight="1" x14ac:dyDescent="0.15"/>
    <row r="19216" ht="28.5" customHeight="1" x14ac:dyDescent="0.15"/>
    <row r="19217" ht="28.5" customHeight="1" x14ac:dyDescent="0.15"/>
    <row r="19218" ht="28.5" customHeight="1" x14ac:dyDescent="0.15"/>
    <row r="19219" ht="28.5" customHeight="1" x14ac:dyDescent="0.15"/>
    <row r="19220" ht="28.5" customHeight="1" x14ac:dyDescent="0.15"/>
    <row r="19221" ht="28.5" customHeight="1" x14ac:dyDescent="0.15"/>
    <row r="19222" ht="28.5" customHeight="1" x14ac:dyDescent="0.15"/>
    <row r="19223" ht="28.5" customHeight="1" x14ac:dyDescent="0.15"/>
    <row r="19224" ht="28.5" customHeight="1" x14ac:dyDescent="0.15"/>
    <row r="19225" ht="28.5" customHeight="1" x14ac:dyDescent="0.15"/>
    <row r="19226" ht="28.5" customHeight="1" x14ac:dyDescent="0.15"/>
    <row r="19227" ht="28.5" customHeight="1" x14ac:dyDescent="0.15"/>
    <row r="19228" ht="28.5" customHeight="1" x14ac:dyDescent="0.15"/>
    <row r="19229" ht="28.5" customHeight="1" x14ac:dyDescent="0.15"/>
    <row r="19230" ht="28.5" customHeight="1" x14ac:dyDescent="0.15"/>
    <row r="19231" ht="28.5" customHeight="1" x14ac:dyDescent="0.15"/>
    <row r="19232" ht="28.5" customHeight="1" x14ac:dyDescent="0.15"/>
    <row r="19233" ht="28.5" customHeight="1" x14ac:dyDescent="0.15"/>
    <row r="19234" ht="28.5" customHeight="1" x14ac:dyDescent="0.15"/>
    <row r="19235" ht="28.5" customHeight="1" x14ac:dyDescent="0.15"/>
    <row r="19236" ht="28.5" customHeight="1" x14ac:dyDescent="0.15"/>
    <row r="19237" ht="28.5" customHeight="1" x14ac:dyDescent="0.15"/>
    <row r="19238" ht="28.5" customHeight="1" x14ac:dyDescent="0.15"/>
    <row r="19239" ht="28.5" customHeight="1" x14ac:dyDescent="0.15"/>
    <row r="19240" ht="28.5" customHeight="1" x14ac:dyDescent="0.15"/>
    <row r="19241" ht="28.5" customHeight="1" x14ac:dyDescent="0.15"/>
    <row r="19242" ht="28.5" customHeight="1" x14ac:dyDescent="0.15"/>
    <row r="19243" ht="28.5" customHeight="1" x14ac:dyDescent="0.15"/>
    <row r="19244" ht="28.5" customHeight="1" x14ac:dyDescent="0.15"/>
    <row r="19245" ht="28.5" customHeight="1" x14ac:dyDescent="0.15"/>
    <row r="19246" ht="28.5" customHeight="1" x14ac:dyDescent="0.15"/>
    <row r="19247" ht="28.5" customHeight="1" x14ac:dyDescent="0.15"/>
    <row r="19248" ht="28.5" customHeight="1" x14ac:dyDescent="0.15"/>
    <row r="19249" ht="28.5" customHeight="1" x14ac:dyDescent="0.15"/>
    <row r="19250" ht="28.5" customHeight="1" x14ac:dyDescent="0.15"/>
    <row r="19251" ht="28.5" customHeight="1" x14ac:dyDescent="0.15"/>
    <row r="19252" ht="28.5" customHeight="1" x14ac:dyDescent="0.15"/>
    <row r="19253" ht="28.5" customHeight="1" x14ac:dyDescent="0.15"/>
    <row r="19254" ht="28.5" customHeight="1" x14ac:dyDescent="0.15"/>
    <row r="19255" ht="28.5" customHeight="1" x14ac:dyDescent="0.15"/>
    <row r="19256" ht="28.5" customHeight="1" x14ac:dyDescent="0.15"/>
    <row r="19257" ht="28.5" customHeight="1" x14ac:dyDescent="0.15"/>
    <row r="19258" ht="28.5" customHeight="1" x14ac:dyDescent="0.15"/>
    <row r="19259" ht="28.5" customHeight="1" x14ac:dyDescent="0.15"/>
    <row r="19260" ht="28.5" customHeight="1" x14ac:dyDescent="0.15"/>
    <row r="19261" ht="28.5" customHeight="1" x14ac:dyDescent="0.15"/>
    <row r="19262" ht="28.5" customHeight="1" x14ac:dyDescent="0.15"/>
    <row r="19263" ht="28.5" customHeight="1" x14ac:dyDescent="0.15"/>
    <row r="19264" ht="28.5" customHeight="1" x14ac:dyDescent="0.15"/>
    <row r="19265" ht="28.5" customHeight="1" x14ac:dyDescent="0.15"/>
    <row r="19266" ht="28.5" customHeight="1" x14ac:dyDescent="0.15"/>
    <row r="19267" ht="28.5" customHeight="1" x14ac:dyDescent="0.15"/>
    <row r="19268" ht="28.5" customHeight="1" x14ac:dyDescent="0.15"/>
    <row r="19269" ht="28.5" customHeight="1" x14ac:dyDescent="0.15"/>
    <row r="19270" ht="28.5" customHeight="1" x14ac:dyDescent="0.15"/>
    <row r="19271" ht="28.5" customHeight="1" x14ac:dyDescent="0.15"/>
    <row r="19272" ht="28.5" customHeight="1" x14ac:dyDescent="0.15"/>
    <row r="19273" ht="28.5" customHeight="1" x14ac:dyDescent="0.15"/>
    <row r="19274" ht="28.5" customHeight="1" x14ac:dyDescent="0.15"/>
    <row r="19275" ht="28.5" customHeight="1" x14ac:dyDescent="0.15"/>
    <row r="19276" ht="28.5" customHeight="1" x14ac:dyDescent="0.15"/>
    <row r="19277" ht="28.5" customHeight="1" x14ac:dyDescent="0.15"/>
    <row r="19278" ht="28.5" customHeight="1" x14ac:dyDescent="0.15"/>
    <row r="19279" ht="28.5" customHeight="1" x14ac:dyDescent="0.15"/>
    <row r="19280" ht="28.5" customHeight="1" x14ac:dyDescent="0.15"/>
    <row r="19281" ht="28.5" customHeight="1" x14ac:dyDescent="0.15"/>
    <row r="19282" ht="28.5" customHeight="1" x14ac:dyDescent="0.15"/>
    <row r="19283" ht="28.5" customHeight="1" x14ac:dyDescent="0.15"/>
    <row r="19284" ht="28.5" customHeight="1" x14ac:dyDescent="0.15"/>
    <row r="19285" ht="28.5" customHeight="1" x14ac:dyDescent="0.15"/>
    <row r="19286" ht="28.5" customHeight="1" x14ac:dyDescent="0.15"/>
    <row r="19287" ht="28.5" customHeight="1" x14ac:dyDescent="0.15"/>
    <row r="19288" ht="28.5" customHeight="1" x14ac:dyDescent="0.15"/>
    <row r="19289" ht="28.5" customHeight="1" x14ac:dyDescent="0.15"/>
    <row r="19290" ht="28.5" customHeight="1" x14ac:dyDescent="0.15"/>
    <row r="19291" ht="28.5" customHeight="1" x14ac:dyDescent="0.15"/>
    <row r="19292" ht="28.5" customHeight="1" x14ac:dyDescent="0.15"/>
    <row r="19293" ht="28.5" customHeight="1" x14ac:dyDescent="0.15"/>
    <row r="19294" ht="28.5" customHeight="1" x14ac:dyDescent="0.15"/>
    <row r="19295" ht="28.5" customHeight="1" x14ac:dyDescent="0.15"/>
    <row r="19296" ht="28.5" customHeight="1" x14ac:dyDescent="0.15"/>
    <row r="19297" ht="28.5" customHeight="1" x14ac:dyDescent="0.15"/>
    <row r="19298" ht="28.5" customHeight="1" x14ac:dyDescent="0.15"/>
    <row r="19299" ht="28.5" customHeight="1" x14ac:dyDescent="0.15"/>
    <row r="19300" ht="28.5" customHeight="1" x14ac:dyDescent="0.15"/>
    <row r="19301" ht="28.5" customHeight="1" x14ac:dyDescent="0.15"/>
    <row r="19302" ht="28.5" customHeight="1" x14ac:dyDescent="0.15"/>
    <row r="19303" ht="28.5" customHeight="1" x14ac:dyDescent="0.15"/>
    <row r="19304" ht="28.5" customHeight="1" x14ac:dyDescent="0.15"/>
    <row r="19305" ht="28.5" customHeight="1" x14ac:dyDescent="0.15"/>
    <row r="19306" ht="28.5" customHeight="1" x14ac:dyDescent="0.15"/>
    <row r="19307" ht="28.5" customHeight="1" x14ac:dyDescent="0.15"/>
    <row r="19308" ht="28.5" customHeight="1" x14ac:dyDescent="0.15"/>
    <row r="19309" ht="28.5" customHeight="1" x14ac:dyDescent="0.15"/>
    <row r="19310" ht="28.5" customHeight="1" x14ac:dyDescent="0.15"/>
    <row r="19311" ht="28.5" customHeight="1" x14ac:dyDescent="0.15"/>
    <row r="19312" ht="28.5" customHeight="1" x14ac:dyDescent="0.15"/>
    <row r="19313" ht="28.5" customHeight="1" x14ac:dyDescent="0.15"/>
    <row r="19314" ht="28.5" customHeight="1" x14ac:dyDescent="0.15"/>
    <row r="19315" ht="28.5" customHeight="1" x14ac:dyDescent="0.15"/>
    <row r="19316" ht="28.5" customHeight="1" x14ac:dyDescent="0.15"/>
    <row r="19317" ht="28.5" customHeight="1" x14ac:dyDescent="0.15"/>
    <row r="19318" ht="28.5" customHeight="1" x14ac:dyDescent="0.15"/>
    <row r="19319" ht="28.5" customHeight="1" x14ac:dyDescent="0.15"/>
    <row r="19320" ht="28.5" customHeight="1" x14ac:dyDescent="0.15"/>
    <row r="19321" ht="28.5" customHeight="1" x14ac:dyDescent="0.15"/>
    <row r="19322" ht="28.5" customHeight="1" x14ac:dyDescent="0.15"/>
    <row r="19323" ht="28.5" customHeight="1" x14ac:dyDescent="0.15"/>
    <row r="19324" ht="28.5" customHeight="1" x14ac:dyDescent="0.15"/>
    <row r="19325" ht="28.5" customHeight="1" x14ac:dyDescent="0.15"/>
    <row r="19326" ht="28.5" customHeight="1" x14ac:dyDescent="0.15"/>
    <row r="19327" ht="28.5" customHeight="1" x14ac:dyDescent="0.15"/>
    <row r="19328" ht="28.5" customHeight="1" x14ac:dyDescent="0.15"/>
    <row r="19329" ht="28.5" customHeight="1" x14ac:dyDescent="0.15"/>
    <row r="19330" ht="28.5" customHeight="1" x14ac:dyDescent="0.15"/>
    <row r="19331" ht="28.5" customHeight="1" x14ac:dyDescent="0.15"/>
    <row r="19332" ht="28.5" customHeight="1" x14ac:dyDescent="0.15"/>
    <row r="19333" ht="28.5" customHeight="1" x14ac:dyDescent="0.15"/>
    <row r="19334" ht="28.5" customHeight="1" x14ac:dyDescent="0.15"/>
    <row r="19335" ht="28.5" customHeight="1" x14ac:dyDescent="0.15"/>
    <row r="19336" ht="28.5" customHeight="1" x14ac:dyDescent="0.15"/>
    <row r="19337" ht="28.5" customHeight="1" x14ac:dyDescent="0.15"/>
    <row r="19338" ht="28.5" customHeight="1" x14ac:dyDescent="0.15"/>
    <row r="19339" ht="28.5" customHeight="1" x14ac:dyDescent="0.15"/>
    <row r="19340" ht="28.5" customHeight="1" x14ac:dyDescent="0.15"/>
    <row r="19341" ht="28.5" customHeight="1" x14ac:dyDescent="0.15"/>
    <row r="19342" ht="28.5" customHeight="1" x14ac:dyDescent="0.15"/>
    <row r="19343" ht="28.5" customHeight="1" x14ac:dyDescent="0.15"/>
    <row r="19344" ht="28.5" customHeight="1" x14ac:dyDescent="0.15"/>
    <row r="19345" ht="28.5" customHeight="1" x14ac:dyDescent="0.15"/>
    <row r="19346" ht="28.5" customHeight="1" x14ac:dyDescent="0.15"/>
    <row r="19347" ht="28.5" customHeight="1" x14ac:dyDescent="0.15"/>
    <row r="19348" ht="28.5" customHeight="1" x14ac:dyDescent="0.15"/>
    <row r="19349" ht="28.5" customHeight="1" x14ac:dyDescent="0.15"/>
    <row r="19350" ht="28.5" customHeight="1" x14ac:dyDescent="0.15"/>
    <row r="19351" ht="28.5" customHeight="1" x14ac:dyDescent="0.15"/>
    <row r="19352" ht="28.5" customHeight="1" x14ac:dyDescent="0.15"/>
    <row r="19353" ht="28.5" customHeight="1" x14ac:dyDescent="0.15"/>
    <row r="19354" ht="28.5" customHeight="1" x14ac:dyDescent="0.15"/>
    <row r="19355" ht="28.5" customHeight="1" x14ac:dyDescent="0.15"/>
    <row r="19356" ht="28.5" customHeight="1" x14ac:dyDescent="0.15"/>
    <row r="19357" ht="28.5" customHeight="1" x14ac:dyDescent="0.15"/>
    <row r="19358" ht="28.5" customHeight="1" x14ac:dyDescent="0.15"/>
    <row r="19359" ht="28.5" customHeight="1" x14ac:dyDescent="0.15"/>
    <row r="19360" ht="28.5" customHeight="1" x14ac:dyDescent="0.15"/>
    <row r="19361" ht="28.5" customHeight="1" x14ac:dyDescent="0.15"/>
    <row r="19362" ht="28.5" customHeight="1" x14ac:dyDescent="0.15"/>
    <row r="19363" ht="28.5" customHeight="1" x14ac:dyDescent="0.15"/>
    <row r="19364" ht="28.5" customHeight="1" x14ac:dyDescent="0.15"/>
    <row r="19365" ht="28.5" customHeight="1" x14ac:dyDescent="0.15"/>
    <row r="19366" ht="28.5" customHeight="1" x14ac:dyDescent="0.15"/>
    <row r="19367" ht="28.5" customHeight="1" x14ac:dyDescent="0.15"/>
    <row r="19368" ht="28.5" customHeight="1" x14ac:dyDescent="0.15"/>
    <row r="19369" ht="28.5" customHeight="1" x14ac:dyDescent="0.15"/>
    <row r="19370" ht="28.5" customHeight="1" x14ac:dyDescent="0.15"/>
    <row r="19371" ht="28.5" customHeight="1" x14ac:dyDescent="0.15"/>
    <row r="19372" ht="28.5" customHeight="1" x14ac:dyDescent="0.15"/>
    <row r="19373" ht="28.5" customHeight="1" x14ac:dyDescent="0.15"/>
    <row r="19374" ht="28.5" customHeight="1" x14ac:dyDescent="0.15"/>
    <row r="19375" ht="28.5" customHeight="1" x14ac:dyDescent="0.15"/>
    <row r="19376" ht="28.5" customHeight="1" x14ac:dyDescent="0.15"/>
    <row r="19377" ht="28.5" customHeight="1" x14ac:dyDescent="0.15"/>
    <row r="19378" ht="28.5" customHeight="1" x14ac:dyDescent="0.15"/>
    <row r="19379" ht="28.5" customHeight="1" x14ac:dyDescent="0.15"/>
    <row r="19380" ht="28.5" customHeight="1" x14ac:dyDescent="0.15"/>
    <row r="19381" ht="28.5" customHeight="1" x14ac:dyDescent="0.15"/>
    <row r="19382" ht="28.5" customHeight="1" x14ac:dyDescent="0.15"/>
    <row r="19383" ht="28.5" customHeight="1" x14ac:dyDescent="0.15"/>
    <row r="19384" ht="28.5" customHeight="1" x14ac:dyDescent="0.15"/>
    <row r="19385" ht="28.5" customHeight="1" x14ac:dyDescent="0.15"/>
    <row r="19386" ht="28.5" customHeight="1" x14ac:dyDescent="0.15"/>
    <row r="19387" ht="28.5" customHeight="1" x14ac:dyDescent="0.15"/>
    <row r="19388" ht="28.5" customHeight="1" x14ac:dyDescent="0.15"/>
    <row r="19389" ht="28.5" customHeight="1" x14ac:dyDescent="0.15"/>
    <row r="19390" ht="28.5" customHeight="1" x14ac:dyDescent="0.15"/>
    <row r="19391" ht="28.5" customHeight="1" x14ac:dyDescent="0.15"/>
    <row r="19392" ht="28.5" customHeight="1" x14ac:dyDescent="0.15"/>
    <row r="19393" ht="28.5" customHeight="1" x14ac:dyDescent="0.15"/>
    <row r="19394" ht="28.5" customHeight="1" x14ac:dyDescent="0.15"/>
    <row r="19395" ht="28.5" customHeight="1" x14ac:dyDescent="0.15"/>
    <row r="19396" ht="28.5" customHeight="1" x14ac:dyDescent="0.15"/>
    <row r="19397" ht="28.5" customHeight="1" x14ac:dyDescent="0.15"/>
    <row r="19398" ht="28.5" customHeight="1" x14ac:dyDescent="0.15"/>
    <row r="19399" ht="28.5" customHeight="1" x14ac:dyDescent="0.15"/>
    <row r="19400" ht="28.5" customHeight="1" x14ac:dyDescent="0.15"/>
    <row r="19401" ht="28.5" customHeight="1" x14ac:dyDescent="0.15"/>
    <row r="19402" ht="28.5" customHeight="1" x14ac:dyDescent="0.15"/>
    <row r="19403" ht="28.5" customHeight="1" x14ac:dyDescent="0.15"/>
    <row r="19404" ht="28.5" customHeight="1" x14ac:dyDescent="0.15"/>
    <row r="19405" ht="28.5" customHeight="1" x14ac:dyDescent="0.15"/>
    <row r="19406" ht="28.5" customHeight="1" x14ac:dyDescent="0.15"/>
    <row r="19407" ht="28.5" customHeight="1" x14ac:dyDescent="0.15"/>
    <row r="19408" ht="28.5" customHeight="1" x14ac:dyDescent="0.15"/>
    <row r="19409" ht="28.5" customHeight="1" x14ac:dyDescent="0.15"/>
    <row r="19410" ht="28.5" customHeight="1" x14ac:dyDescent="0.15"/>
    <row r="19411" ht="28.5" customHeight="1" x14ac:dyDescent="0.15"/>
    <row r="19412" ht="28.5" customHeight="1" x14ac:dyDescent="0.15"/>
    <row r="19413" ht="28.5" customHeight="1" x14ac:dyDescent="0.15"/>
    <row r="19414" ht="28.5" customHeight="1" x14ac:dyDescent="0.15"/>
    <row r="19415" ht="28.5" customHeight="1" x14ac:dyDescent="0.15"/>
    <row r="19416" ht="28.5" customHeight="1" x14ac:dyDescent="0.15"/>
    <row r="19417" ht="28.5" customHeight="1" x14ac:dyDescent="0.15"/>
    <row r="19418" ht="28.5" customHeight="1" x14ac:dyDescent="0.15"/>
    <row r="19419" ht="28.5" customHeight="1" x14ac:dyDescent="0.15"/>
    <row r="19420" ht="28.5" customHeight="1" x14ac:dyDescent="0.15"/>
    <row r="19421" ht="28.5" customHeight="1" x14ac:dyDescent="0.15"/>
    <row r="19422" ht="28.5" customHeight="1" x14ac:dyDescent="0.15"/>
    <row r="19423" ht="28.5" customHeight="1" x14ac:dyDescent="0.15"/>
    <row r="19424" ht="28.5" customHeight="1" x14ac:dyDescent="0.15"/>
    <row r="19425" ht="28.5" customHeight="1" x14ac:dyDescent="0.15"/>
    <row r="19426" ht="28.5" customHeight="1" x14ac:dyDescent="0.15"/>
    <row r="19427" ht="28.5" customHeight="1" x14ac:dyDescent="0.15"/>
    <row r="19428" ht="28.5" customHeight="1" x14ac:dyDescent="0.15"/>
    <row r="19429" ht="28.5" customHeight="1" x14ac:dyDescent="0.15"/>
    <row r="19430" ht="28.5" customHeight="1" x14ac:dyDescent="0.15"/>
    <row r="19431" ht="28.5" customHeight="1" x14ac:dyDescent="0.15"/>
    <row r="19432" ht="28.5" customHeight="1" x14ac:dyDescent="0.15"/>
    <row r="19433" ht="28.5" customHeight="1" x14ac:dyDescent="0.15"/>
    <row r="19434" ht="28.5" customHeight="1" x14ac:dyDescent="0.15"/>
    <row r="19435" ht="28.5" customHeight="1" x14ac:dyDescent="0.15"/>
    <row r="19436" ht="28.5" customHeight="1" x14ac:dyDescent="0.15"/>
    <row r="19437" ht="28.5" customHeight="1" x14ac:dyDescent="0.15"/>
    <row r="19438" ht="28.5" customHeight="1" x14ac:dyDescent="0.15"/>
    <row r="19439" ht="28.5" customHeight="1" x14ac:dyDescent="0.15"/>
    <row r="19440" ht="28.5" customHeight="1" x14ac:dyDescent="0.15"/>
    <row r="19441" ht="28.5" customHeight="1" x14ac:dyDescent="0.15"/>
    <row r="19442" ht="28.5" customHeight="1" x14ac:dyDescent="0.15"/>
    <row r="19443" ht="28.5" customHeight="1" x14ac:dyDescent="0.15"/>
    <row r="19444" ht="28.5" customHeight="1" x14ac:dyDescent="0.15"/>
    <row r="19445" ht="28.5" customHeight="1" x14ac:dyDescent="0.15"/>
    <row r="19446" ht="28.5" customHeight="1" x14ac:dyDescent="0.15"/>
    <row r="19447" ht="28.5" customHeight="1" x14ac:dyDescent="0.15"/>
    <row r="19448" ht="28.5" customHeight="1" x14ac:dyDescent="0.15"/>
    <row r="19449" ht="28.5" customHeight="1" x14ac:dyDescent="0.15"/>
    <row r="19450" ht="28.5" customHeight="1" x14ac:dyDescent="0.15"/>
    <row r="19451" ht="28.5" customHeight="1" x14ac:dyDescent="0.15"/>
    <row r="19452" ht="28.5" customHeight="1" x14ac:dyDescent="0.15"/>
    <row r="19453" ht="28.5" customHeight="1" x14ac:dyDescent="0.15"/>
    <row r="19454" ht="28.5" customHeight="1" x14ac:dyDescent="0.15"/>
    <row r="19455" ht="28.5" customHeight="1" x14ac:dyDescent="0.15"/>
    <row r="19456" ht="28.5" customHeight="1" x14ac:dyDescent="0.15"/>
    <row r="19457" ht="28.5" customHeight="1" x14ac:dyDescent="0.15"/>
    <row r="19458" ht="28.5" customHeight="1" x14ac:dyDescent="0.15"/>
    <row r="19459" ht="28.5" customHeight="1" x14ac:dyDescent="0.15"/>
    <row r="19460" ht="28.5" customHeight="1" x14ac:dyDescent="0.15"/>
    <row r="19461" ht="28.5" customHeight="1" x14ac:dyDescent="0.15"/>
    <row r="19462" ht="28.5" customHeight="1" x14ac:dyDescent="0.15"/>
    <row r="19463" ht="28.5" customHeight="1" x14ac:dyDescent="0.15"/>
    <row r="19464" ht="28.5" customHeight="1" x14ac:dyDescent="0.15"/>
    <row r="19465" ht="28.5" customHeight="1" x14ac:dyDescent="0.15"/>
    <row r="19466" ht="28.5" customHeight="1" x14ac:dyDescent="0.15"/>
    <row r="19467" ht="28.5" customHeight="1" x14ac:dyDescent="0.15"/>
    <row r="19468" ht="28.5" customHeight="1" x14ac:dyDescent="0.15"/>
    <row r="19469" ht="28.5" customHeight="1" x14ac:dyDescent="0.15"/>
    <row r="19470" ht="28.5" customHeight="1" x14ac:dyDescent="0.15"/>
    <row r="19471" ht="28.5" customHeight="1" x14ac:dyDescent="0.15"/>
    <row r="19472" ht="28.5" customHeight="1" x14ac:dyDescent="0.15"/>
    <row r="19473" ht="28.5" customHeight="1" x14ac:dyDescent="0.15"/>
    <row r="19474" ht="28.5" customHeight="1" x14ac:dyDescent="0.15"/>
    <row r="19475" ht="28.5" customHeight="1" x14ac:dyDescent="0.15"/>
    <row r="19476" ht="28.5" customHeight="1" x14ac:dyDescent="0.15"/>
    <row r="19477" ht="28.5" customHeight="1" x14ac:dyDescent="0.15"/>
    <row r="19478" ht="28.5" customHeight="1" x14ac:dyDescent="0.15"/>
    <row r="19479" ht="28.5" customHeight="1" x14ac:dyDescent="0.15"/>
    <row r="19480" ht="28.5" customHeight="1" x14ac:dyDescent="0.15"/>
    <row r="19481" ht="28.5" customHeight="1" x14ac:dyDescent="0.15"/>
    <row r="19482" ht="28.5" customHeight="1" x14ac:dyDescent="0.15"/>
    <row r="19483" ht="28.5" customHeight="1" x14ac:dyDescent="0.15"/>
    <row r="19484" ht="28.5" customHeight="1" x14ac:dyDescent="0.15"/>
    <row r="19485" ht="28.5" customHeight="1" x14ac:dyDescent="0.15"/>
    <row r="19486" ht="28.5" customHeight="1" x14ac:dyDescent="0.15"/>
    <row r="19487" ht="28.5" customHeight="1" x14ac:dyDescent="0.15"/>
    <row r="19488" ht="28.5" customHeight="1" x14ac:dyDescent="0.15"/>
    <row r="19489" ht="28.5" customHeight="1" x14ac:dyDescent="0.15"/>
    <row r="19490" ht="28.5" customHeight="1" x14ac:dyDescent="0.15"/>
    <row r="19491" ht="28.5" customHeight="1" x14ac:dyDescent="0.15"/>
    <row r="19492" ht="28.5" customHeight="1" x14ac:dyDescent="0.15"/>
    <row r="19493" ht="28.5" customHeight="1" x14ac:dyDescent="0.15"/>
    <row r="19494" ht="28.5" customHeight="1" x14ac:dyDescent="0.15"/>
    <row r="19495" ht="28.5" customHeight="1" x14ac:dyDescent="0.15"/>
    <row r="19496" ht="28.5" customHeight="1" x14ac:dyDescent="0.15"/>
    <row r="19497" ht="28.5" customHeight="1" x14ac:dyDescent="0.15"/>
    <row r="19498" ht="28.5" customHeight="1" x14ac:dyDescent="0.15"/>
    <row r="19499" ht="28.5" customHeight="1" x14ac:dyDescent="0.15"/>
    <row r="19500" ht="28.5" customHeight="1" x14ac:dyDescent="0.15"/>
    <row r="19501" ht="28.5" customHeight="1" x14ac:dyDescent="0.15"/>
    <row r="19502" ht="28.5" customHeight="1" x14ac:dyDescent="0.15"/>
    <row r="19503" ht="28.5" customHeight="1" x14ac:dyDescent="0.15"/>
    <row r="19504" ht="28.5" customHeight="1" x14ac:dyDescent="0.15"/>
    <row r="19505" ht="28.5" customHeight="1" x14ac:dyDescent="0.15"/>
    <row r="19506" ht="28.5" customHeight="1" x14ac:dyDescent="0.15"/>
    <row r="19507" ht="28.5" customHeight="1" x14ac:dyDescent="0.15"/>
    <row r="19508" ht="28.5" customHeight="1" x14ac:dyDescent="0.15"/>
    <row r="19509" ht="28.5" customHeight="1" x14ac:dyDescent="0.15"/>
    <row r="19510" ht="28.5" customHeight="1" x14ac:dyDescent="0.15"/>
    <row r="19511" ht="28.5" customHeight="1" x14ac:dyDescent="0.15"/>
    <row r="19512" ht="28.5" customHeight="1" x14ac:dyDescent="0.15"/>
    <row r="19513" ht="28.5" customHeight="1" x14ac:dyDescent="0.15"/>
    <row r="19514" ht="28.5" customHeight="1" x14ac:dyDescent="0.15"/>
    <row r="19515" ht="28.5" customHeight="1" x14ac:dyDescent="0.15"/>
    <row r="19516" ht="28.5" customHeight="1" x14ac:dyDescent="0.15"/>
    <row r="19517" ht="28.5" customHeight="1" x14ac:dyDescent="0.15"/>
    <row r="19518" ht="28.5" customHeight="1" x14ac:dyDescent="0.15"/>
    <row r="19519" ht="28.5" customHeight="1" x14ac:dyDescent="0.15"/>
    <row r="19520" ht="28.5" customHeight="1" x14ac:dyDescent="0.15"/>
    <row r="19521" ht="28.5" customHeight="1" x14ac:dyDescent="0.15"/>
    <row r="19522" ht="28.5" customHeight="1" x14ac:dyDescent="0.15"/>
    <row r="19523" ht="28.5" customHeight="1" x14ac:dyDescent="0.15"/>
    <row r="19524" ht="28.5" customHeight="1" x14ac:dyDescent="0.15"/>
    <row r="19525" ht="28.5" customHeight="1" x14ac:dyDescent="0.15"/>
    <row r="19526" ht="28.5" customHeight="1" x14ac:dyDescent="0.15"/>
    <row r="19527" ht="28.5" customHeight="1" x14ac:dyDescent="0.15"/>
    <row r="19528" ht="28.5" customHeight="1" x14ac:dyDescent="0.15"/>
    <row r="19529" ht="28.5" customHeight="1" x14ac:dyDescent="0.15"/>
    <row r="19530" ht="28.5" customHeight="1" x14ac:dyDescent="0.15"/>
    <row r="19531" ht="28.5" customHeight="1" x14ac:dyDescent="0.15"/>
    <row r="19532" ht="28.5" customHeight="1" x14ac:dyDescent="0.15"/>
    <row r="19533" ht="28.5" customHeight="1" x14ac:dyDescent="0.15"/>
    <row r="19534" ht="28.5" customHeight="1" x14ac:dyDescent="0.15"/>
    <row r="19535" ht="28.5" customHeight="1" x14ac:dyDescent="0.15"/>
    <row r="19536" ht="28.5" customHeight="1" x14ac:dyDescent="0.15"/>
    <row r="19537" ht="28.5" customHeight="1" x14ac:dyDescent="0.15"/>
    <row r="19538" ht="28.5" customHeight="1" x14ac:dyDescent="0.15"/>
    <row r="19539" ht="28.5" customHeight="1" x14ac:dyDescent="0.15"/>
    <row r="19540" ht="28.5" customHeight="1" x14ac:dyDescent="0.15"/>
    <row r="19541" ht="28.5" customHeight="1" x14ac:dyDescent="0.15"/>
    <row r="19542" ht="28.5" customHeight="1" x14ac:dyDescent="0.15"/>
    <row r="19543" ht="28.5" customHeight="1" x14ac:dyDescent="0.15"/>
    <row r="19544" ht="28.5" customHeight="1" x14ac:dyDescent="0.15"/>
    <row r="19545" ht="28.5" customHeight="1" x14ac:dyDescent="0.15"/>
    <row r="19546" ht="28.5" customHeight="1" x14ac:dyDescent="0.15"/>
    <row r="19547" ht="28.5" customHeight="1" x14ac:dyDescent="0.15"/>
    <row r="19548" ht="28.5" customHeight="1" x14ac:dyDescent="0.15"/>
    <row r="19549" ht="28.5" customHeight="1" x14ac:dyDescent="0.15"/>
    <row r="19550" ht="28.5" customHeight="1" x14ac:dyDescent="0.15"/>
    <row r="19551" ht="28.5" customHeight="1" x14ac:dyDescent="0.15"/>
    <row r="19552" ht="28.5" customHeight="1" x14ac:dyDescent="0.15"/>
    <row r="19553" ht="28.5" customHeight="1" x14ac:dyDescent="0.15"/>
    <row r="19554" ht="28.5" customHeight="1" x14ac:dyDescent="0.15"/>
    <row r="19555" ht="28.5" customHeight="1" x14ac:dyDescent="0.15"/>
    <row r="19556" ht="28.5" customHeight="1" x14ac:dyDescent="0.15"/>
    <row r="19557" ht="28.5" customHeight="1" x14ac:dyDescent="0.15"/>
    <row r="19558" ht="28.5" customHeight="1" x14ac:dyDescent="0.15"/>
    <row r="19559" ht="28.5" customHeight="1" x14ac:dyDescent="0.15"/>
    <row r="19560" ht="28.5" customHeight="1" x14ac:dyDescent="0.15"/>
    <row r="19561" ht="28.5" customHeight="1" x14ac:dyDescent="0.15"/>
    <row r="19562" ht="28.5" customHeight="1" x14ac:dyDescent="0.15"/>
    <row r="19563" ht="28.5" customHeight="1" x14ac:dyDescent="0.15"/>
    <row r="19564" ht="28.5" customHeight="1" x14ac:dyDescent="0.15"/>
    <row r="19565" ht="28.5" customHeight="1" x14ac:dyDescent="0.15"/>
    <row r="19566" ht="28.5" customHeight="1" x14ac:dyDescent="0.15"/>
    <row r="19567" ht="28.5" customHeight="1" x14ac:dyDescent="0.15"/>
    <row r="19568" ht="28.5" customHeight="1" x14ac:dyDescent="0.15"/>
    <row r="19569" ht="28.5" customHeight="1" x14ac:dyDescent="0.15"/>
    <row r="19570" ht="28.5" customHeight="1" x14ac:dyDescent="0.15"/>
    <row r="19571" ht="28.5" customHeight="1" x14ac:dyDescent="0.15"/>
    <row r="19572" ht="28.5" customHeight="1" x14ac:dyDescent="0.15"/>
    <row r="19573" ht="28.5" customHeight="1" x14ac:dyDescent="0.15"/>
    <row r="19574" ht="28.5" customHeight="1" x14ac:dyDescent="0.15"/>
    <row r="19575" ht="28.5" customHeight="1" x14ac:dyDescent="0.15"/>
    <row r="19576" ht="28.5" customHeight="1" x14ac:dyDescent="0.15"/>
    <row r="19577" ht="28.5" customHeight="1" x14ac:dyDescent="0.15"/>
    <row r="19578" ht="28.5" customHeight="1" x14ac:dyDescent="0.15"/>
    <row r="19579" ht="28.5" customHeight="1" x14ac:dyDescent="0.15"/>
    <row r="19580" ht="28.5" customHeight="1" x14ac:dyDescent="0.15"/>
    <row r="19581" ht="28.5" customHeight="1" x14ac:dyDescent="0.15"/>
    <row r="19582" ht="28.5" customHeight="1" x14ac:dyDescent="0.15"/>
    <row r="19583" ht="28.5" customHeight="1" x14ac:dyDescent="0.15"/>
    <row r="19584" ht="28.5" customHeight="1" x14ac:dyDescent="0.15"/>
    <row r="19585" ht="28.5" customHeight="1" x14ac:dyDescent="0.15"/>
    <row r="19586" ht="28.5" customHeight="1" x14ac:dyDescent="0.15"/>
    <row r="19587" ht="28.5" customHeight="1" x14ac:dyDescent="0.15"/>
    <row r="19588" ht="28.5" customHeight="1" x14ac:dyDescent="0.15"/>
    <row r="19589" ht="28.5" customHeight="1" x14ac:dyDescent="0.15"/>
    <row r="19590" ht="28.5" customHeight="1" x14ac:dyDescent="0.15"/>
    <row r="19591" ht="28.5" customHeight="1" x14ac:dyDescent="0.15"/>
    <row r="19592" ht="28.5" customHeight="1" x14ac:dyDescent="0.15"/>
    <row r="19593" ht="28.5" customHeight="1" x14ac:dyDescent="0.15"/>
    <row r="19594" ht="28.5" customHeight="1" x14ac:dyDescent="0.15"/>
    <row r="19595" ht="28.5" customHeight="1" x14ac:dyDescent="0.15"/>
    <row r="19596" ht="28.5" customHeight="1" x14ac:dyDescent="0.15"/>
    <row r="19597" ht="28.5" customHeight="1" x14ac:dyDescent="0.15"/>
    <row r="19598" ht="28.5" customHeight="1" x14ac:dyDescent="0.15"/>
    <row r="19599" ht="28.5" customHeight="1" x14ac:dyDescent="0.15"/>
    <row r="19600" ht="28.5" customHeight="1" x14ac:dyDescent="0.15"/>
    <row r="19601" ht="28.5" customHeight="1" x14ac:dyDescent="0.15"/>
    <row r="19602" ht="28.5" customHeight="1" x14ac:dyDescent="0.15"/>
    <row r="19603" ht="28.5" customHeight="1" x14ac:dyDescent="0.15"/>
    <row r="19604" ht="28.5" customHeight="1" x14ac:dyDescent="0.15"/>
    <row r="19605" ht="28.5" customHeight="1" x14ac:dyDescent="0.15"/>
    <row r="19606" ht="28.5" customHeight="1" x14ac:dyDescent="0.15"/>
    <row r="19607" ht="28.5" customHeight="1" x14ac:dyDescent="0.15"/>
    <row r="19608" ht="28.5" customHeight="1" x14ac:dyDescent="0.15"/>
    <row r="19609" ht="28.5" customHeight="1" x14ac:dyDescent="0.15"/>
    <row r="19610" ht="28.5" customHeight="1" x14ac:dyDescent="0.15"/>
    <row r="19611" ht="28.5" customHeight="1" x14ac:dyDescent="0.15"/>
    <row r="19612" ht="28.5" customHeight="1" x14ac:dyDescent="0.15"/>
    <row r="19613" ht="28.5" customHeight="1" x14ac:dyDescent="0.15"/>
    <row r="19614" ht="28.5" customHeight="1" x14ac:dyDescent="0.15"/>
    <row r="19615" ht="28.5" customHeight="1" x14ac:dyDescent="0.15"/>
    <row r="19616" ht="28.5" customHeight="1" x14ac:dyDescent="0.15"/>
    <row r="19617" ht="28.5" customHeight="1" x14ac:dyDescent="0.15"/>
    <row r="19618" ht="28.5" customHeight="1" x14ac:dyDescent="0.15"/>
    <row r="19619" ht="28.5" customHeight="1" x14ac:dyDescent="0.15"/>
    <row r="19620" ht="28.5" customHeight="1" x14ac:dyDescent="0.15"/>
    <row r="19621" ht="28.5" customHeight="1" x14ac:dyDescent="0.15"/>
    <row r="19622" ht="28.5" customHeight="1" x14ac:dyDescent="0.15"/>
    <row r="19623" ht="28.5" customHeight="1" x14ac:dyDescent="0.15"/>
    <row r="19624" ht="28.5" customHeight="1" x14ac:dyDescent="0.15"/>
    <row r="19625" ht="28.5" customHeight="1" x14ac:dyDescent="0.15"/>
    <row r="19626" ht="28.5" customHeight="1" x14ac:dyDescent="0.15"/>
    <row r="19627" ht="28.5" customHeight="1" x14ac:dyDescent="0.15"/>
    <row r="19628" ht="28.5" customHeight="1" x14ac:dyDescent="0.15"/>
    <row r="19629" ht="28.5" customHeight="1" x14ac:dyDescent="0.15"/>
    <row r="19630" ht="28.5" customHeight="1" x14ac:dyDescent="0.15"/>
    <row r="19631" ht="28.5" customHeight="1" x14ac:dyDescent="0.15"/>
    <row r="19632" ht="28.5" customHeight="1" x14ac:dyDescent="0.15"/>
    <row r="19633" ht="28.5" customHeight="1" x14ac:dyDescent="0.15"/>
    <row r="19634" ht="28.5" customHeight="1" x14ac:dyDescent="0.15"/>
    <row r="19635" ht="28.5" customHeight="1" x14ac:dyDescent="0.15"/>
    <row r="19636" ht="28.5" customHeight="1" x14ac:dyDescent="0.15"/>
    <row r="19637" ht="28.5" customHeight="1" x14ac:dyDescent="0.15"/>
    <row r="19638" ht="28.5" customHeight="1" x14ac:dyDescent="0.15"/>
    <row r="19639" ht="28.5" customHeight="1" x14ac:dyDescent="0.15"/>
    <row r="19640" ht="28.5" customHeight="1" x14ac:dyDescent="0.15"/>
    <row r="19641" ht="28.5" customHeight="1" x14ac:dyDescent="0.15"/>
    <row r="19642" ht="28.5" customHeight="1" x14ac:dyDescent="0.15"/>
    <row r="19643" ht="28.5" customHeight="1" x14ac:dyDescent="0.15"/>
    <row r="19644" ht="28.5" customHeight="1" x14ac:dyDescent="0.15"/>
    <row r="19645" ht="28.5" customHeight="1" x14ac:dyDescent="0.15"/>
    <row r="19646" ht="28.5" customHeight="1" x14ac:dyDescent="0.15"/>
    <row r="19647" ht="28.5" customHeight="1" x14ac:dyDescent="0.15"/>
    <row r="19648" ht="28.5" customHeight="1" x14ac:dyDescent="0.15"/>
    <row r="19649" ht="28.5" customHeight="1" x14ac:dyDescent="0.15"/>
    <row r="19650" ht="28.5" customHeight="1" x14ac:dyDescent="0.15"/>
    <row r="19651" ht="28.5" customHeight="1" x14ac:dyDescent="0.15"/>
    <row r="19652" ht="28.5" customHeight="1" x14ac:dyDescent="0.15"/>
    <row r="19653" ht="28.5" customHeight="1" x14ac:dyDescent="0.15"/>
    <row r="19654" ht="28.5" customHeight="1" x14ac:dyDescent="0.15"/>
    <row r="19655" ht="28.5" customHeight="1" x14ac:dyDescent="0.15"/>
    <row r="19656" ht="28.5" customHeight="1" x14ac:dyDescent="0.15"/>
    <row r="19657" ht="28.5" customHeight="1" x14ac:dyDescent="0.15"/>
    <row r="19658" ht="28.5" customHeight="1" x14ac:dyDescent="0.15"/>
    <row r="19659" ht="28.5" customHeight="1" x14ac:dyDescent="0.15"/>
    <row r="19660" ht="28.5" customHeight="1" x14ac:dyDescent="0.15"/>
    <row r="19661" ht="28.5" customHeight="1" x14ac:dyDescent="0.15"/>
    <row r="19662" ht="28.5" customHeight="1" x14ac:dyDescent="0.15"/>
    <row r="19663" ht="28.5" customHeight="1" x14ac:dyDescent="0.15"/>
    <row r="19664" ht="28.5" customHeight="1" x14ac:dyDescent="0.15"/>
    <row r="19665" ht="28.5" customHeight="1" x14ac:dyDescent="0.15"/>
    <row r="19666" ht="28.5" customHeight="1" x14ac:dyDescent="0.15"/>
    <row r="19667" ht="28.5" customHeight="1" x14ac:dyDescent="0.15"/>
    <row r="19668" ht="28.5" customHeight="1" x14ac:dyDescent="0.15"/>
    <row r="19669" ht="28.5" customHeight="1" x14ac:dyDescent="0.15"/>
    <row r="19670" ht="28.5" customHeight="1" x14ac:dyDescent="0.15"/>
    <row r="19671" ht="28.5" customHeight="1" x14ac:dyDescent="0.15"/>
    <row r="19672" ht="28.5" customHeight="1" x14ac:dyDescent="0.15"/>
    <row r="19673" ht="28.5" customHeight="1" x14ac:dyDescent="0.15"/>
    <row r="19674" ht="28.5" customHeight="1" x14ac:dyDescent="0.15"/>
    <row r="19675" ht="28.5" customHeight="1" x14ac:dyDescent="0.15"/>
    <row r="19676" ht="28.5" customHeight="1" x14ac:dyDescent="0.15"/>
    <row r="19677" ht="28.5" customHeight="1" x14ac:dyDescent="0.15"/>
    <row r="19678" ht="28.5" customHeight="1" x14ac:dyDescent="0.15"/>
    <row r="19679" ht="28.5" customHeight="1" x14ac:dyDescent="0.15"/>
    <row r="19680" ht="28.5" customHeight="1" x14ac:dyDescent="0.15"/>
    <row r="19681" ht="28.5" customHeight="1" x14ac:dyDescent="0.15"/>
    <row r="19682" ht="28.5" customHeight="1" x14ac:dyDescent="0.15"/>
    <row r="19683" ht="28.5" customHeight="1" x14ac:dyDescent="0.15"/>
    <row r="19684" ht="28.5" customHeight="1" x14ac:dyDescent="0.15"/>
    <row r="19685" ht="28.5" customHeight="1" x14ac:dyDescent="0.15"/>
    <row r="19686" ht="28.5" customHeight="1" x14ac:dyDescent="0.15"/>
    <row r="19687" ht="28.5" customHeight="1" x14ac:dyDescent="0.15"/>
    <row r="19688" ht="28.5" customHeight="1" x14ac:dyDescent="0.15"/>
    <row r="19689" ht="28.5" customHeight="1" x14ac:dyDescent="0.15"/>
    <row r="19690" ht="28.5" customHeight="1" x14ac:dyDescent="0.15"/>
    <row r="19691" ht="28.5" customHeight="1" x14ac:dyDescent="0.15"/>
    <row r="19692" ht="28.5" customHeight="1" x14ac:dyDescent="0.15"/>
    <row r="19693" ht="28.5" customHeight="1" x14ac:dyDescent="0.15"/>
    <row r="19694" ht="28.5" customHeight="1" x14ac:dyDescent="0.15"/>
    <row r="19695" ht="28.5" customHeight="1" x14ac:dyDescent="0.15"/>
    <row r="19696" ht="28.5" customHeight="1" x14ac:dyDescent="0.15"/>
    <row r="19697" ht="28.5" customHeight="1" x14ac:dyDescent="0.15"/>
    <row r="19698" ht="28.5" customHeight="1" x14ac:dyDescent="0.15"/>
    <row r="19699" ht="28.5" customHeight="1" x14ac:dyDescent="0.15"/>
    <row r="19700" ht="28.5" customHeight="1" x14ac:dyDescent="0.15"/>
    <row r="19701" ht="28.5" customHeight="1" x14ac:dyDescent="0.15"/>
    <row r="19702" ht="28.5" customHeight="1" x14ac:dyDescent="0.15"/>
    <row r="19703" ht="28.5" customHeight="1" x14ac:dyDescent="0.15"/>
    <row r="19704" ht="28.5" customHeight="1" x14ac:dyDescent="0.15"/>
    <row r="19705" ht="28.5" customHeight="1" x14ac:dyDescent="0.15"/>
    <row r="19706" ht="28.5" customHeight="1" x14ac:dyDescent="0.15"/>
    <row r="19707" ht="28.5" customHeight="1" x14ac:dyDescent="0.15"/>
    <row r="19708" ht="28.5" customHeight="1" x14ac:dyDescent="0.15"/>
    <row r="19709" ht="28.5" customHeight="1" x14ac:dyDescent="0.15"/>
    <row r="19710" ht="28.5" customHeight="1" x14ac:dyDescent="0.15"/>
    <row r="19711" ht="28.5" customHeight="1" x14ac:dyDescent="0.15"/>
    <row r="19712" ht="28.5" customHeight="1" x14ac:dyDescent="0.15"/>
    <row r="19713" ht="28.5" customHeight="1" x14ac:dyDescent="0.15"/>
    <row r="19714" ht="28.5" customHeight="1" x14ac:dyDescent="0.15"/>
    <row r="19715" ht="28.5" customHeight="1" x14ac:dyDescent="0.15"/>
    <row r="19716" ht="28.5" customHeight="1" x14ac:dyDescent="0.15"/>
    <row r="19717" ht="28.5" customHeight="1" x14ac:dyDescent="0.15"/>
    <row r="19718" ht="28.5" customHeight="1" x14ac:dyDescent="0.15"/>
    <row r="19719" ht="28.5" customHeight="1" x14ac:dyDescent="0.15"/>
    <row r="19720" ht="28.5" customHeight="1" x14ac:dyDescent="0.15"/>
    <row r="19721" ht="28.5" customHeight="1" x14ac:dyDescent="0.15"/>
    <row r="19722" ht="28.5" customHeight="1" x14ac:dyDescent="0.15"/>
    <row r="19723" ht="28.5" customHeight="1" x14ac:dyDescent="0.15"/>
    <row r="19724" ht="28.5" customHeight="1" x14ac:dyDescent="0.15"/>
    <row r="19725" ht="28.5" customHeight="1" x14ac:dyDescent="0.15"/>
    <row r="19726" ht="28.5" customHeight="1" x14ac:dyDescent="0.15"/>
    <row r="19727" ht="28.5" customHeight="1" x14ac:dyDescent="0.15"/>
    <row r="19728" ht="28.5" customHeight="1" x14ac:dyDescent="0.15"/>
    <row r="19729" ht="28.5" customHeight="1" x14ac:dyDescent="0.15"/>
    <row r="19730" ht="28.5" customHeight="1" x14ac:dyDescent="0.15"/>
    <row r="19731" ht="28.5" customHeight="1" x14ac:dyDescent="0.15"/>
    <row r="19732" ht="28.5" customHeight="1" x14ac:dyDescent="0.15"/>
    <row r="19733" ht="28.5" customHeight="1" x14ac:dyDescent="0.15"/>
    <row r="19734" ht="28.5" customHeight="1" x14ac:dyDescent="0.15"/>
    <row r="19735" ht="28.5" customHeight="1" x14ac:dyDescent="0.15"/>
    <row r="19736" ht="28.5" customHeight="1" x14ac:dyDescent="0.15"/>
    <row r="19737" ht="28.5" customHeight="1" x14ac:dyDescent="0.15"/>
    <row r="19738" ht="28.5" customHeight="1" x14ac:dyDescent="0.15"/>
    <row r="19739" ht="28.5" customHeight="1" x14ac:dyDescent="0.15"/>
    <row r="19740" ht="28.5" customHeight="1" x14ac:dyDescent="0.15"/>
    <row r="19741" ht="28.5" customHeight="1" x14ac:dyDescent="0.15"/>
    <row r="19742" ht="28.5" customHeight="1" x14ac:dyDescent="0.15"/>
    <row r="19743" ht="28.5" customHeight="1" x14ac:dyDescent="0.15"/>
    <row r="19744" ht="28.5" customHeight="1" x14ac:dyDescent="0.15"/>
    <row r="19745" ht="28.5" customHeight="1" x14ac:dyDescent="0.15"/>
    <row r="19746" ht="28.5" customHeight="1" x14ac:dyDescent="0.15"/>
    <row r="19747" ht="28.5" customHeight="1" x14ac:dyDescent="0.15"/>
    <row r="19748" ht="28.5" customHeight="1" x14ac:dyDescent="0.15"/>
    <row r="19749" ht="28.5" customHeight="1" x14ac:dyDescent="0.15"/>
    <row r="19750" ht="28.5" customHeight="1" x14ac:dyDescent="0.15"/>
    <row r="19751" ht="28.5" customHeight="1" x14ac:dyDescent="0.15"/>
    <row r="19752" ht="28.5" customHeight="1" x14ac:dyDescent="0.15"/>
    <row r="19753" ht="28.5" customHeight="1" x14ac:dyDescent="0.15"/>
    <row r="19754" ht="28.5" customHeight="1" x14ac:dyDescent="0.15"/>
    <row r="19755" ht="28.5" customHeight="1" x14ac:dyDescent="0.15"/>
    <row r="19756" ht="28.5" customHeight="1" x14ac:dyDescent="0.15"/>
    <row r="19757" ht="28.5" customHeight="1" x14ac:dyDescent="0.15"/>
    <row r="19758" ht="28.5" customHeight="1" x14ac:dyDescent="0.15"/>
    <row r="19759" ht="28.5" customHeight="1" x14ac:dyDescent="0.15"/>
    <row r="19760" ht="28.5" customHeight="1" x14ac:dyDescent="0.15"/>
    <row r="19761" ht="28.5" customHeight="1" x14ac:dyDescent="0.15"/>
    <row r="19762" ht="28.5" customHeight="1" x14ac:dyDescent="0.15"/>
    <row r="19763" ht="28.5" customHeight="1" x14ac:dyDescent="0.15"/>
    <row r="19764" ht="28.5" customHeight="1" x14ac:dyDescent="0.15"/>
    <row r="19765" ht="28.5" customHeight="1" x14ac:dyDescent="0.15"/>
    <row r="19766" ht="28.5" customHeight="1" x14ac:dyDescent="0.15"/>
    <row r="19767" ht="28.5" customHeight="1" x14ac:dyDescent="0.15"/>
    <row r="19768" ht="28.5" customHeight="1" x14ac:dyDescent="0.15"/>
    <row r="19769" ht="28.5" customHeight="1" x14ac:dyDescent="0.15"/>
    <row r="19770" ht="28.5" customHeight="1" x14ac:dyDescent="0.15"/>
    <row r="19771" ht="28.5" customHeight="1" x14ac:dyDescent="0.15"/>
    <row r="19772" ht="28.5" customHeight="1" x14ac:dyDescent="0.15"/>
    <row r="19773" ht="28.5" customHeight="1" x14ac:dyDescent="0.15"/>
    <row r="19774" ht="28.5" customHeight="1" x14ac:dyDescent="0.15"/>
    <row r="19775" ht="28.5" customHeight="1" x14ac:dyDescent="0.15"/>
    <row r="19776" ht="28.5" customHeight="1" x14ac:dyDescent="0.15"/>
    <row r="19777" ht="28.5" customHeight="1" x14ac:dyDescent="0.15"/>
    <row r="19778" ht="28.5" customHeight="1" x14ac:dyDescent="0.15"/>
    <row r="19779" ht="28.5" customHeight="1" x14ac:dyDescent="0.15"/>
    <row r="19780" ht="28.5" customHeight="1" x14ac:dyDescent="0.15"/>
    <row r="19781" ht="28.5" customHeight="1" x14ac:dyDescent="0.15"/>
    <row r="19782" ht="28.5" customHeight="1" x14ac:dyDescent="0.15"/>
    <row r="19783" ht="28.5" customHeight="1" x14ac:dyDescent="0.15"/>
    <row r="19784" ht="28.5" customHeight="1" x14ac:dyDescent="0.15"/>
    <row r="19785" ht="28.5" customHeight="1" x14ac:dyDescent="0.15"/>
    <row r="19786" ht="28.5" customHeight="1" x14ac:dyDescent="0.15"/>
    <row r="19787" ht="28.5" customHeight="1" x14ac:dyDescent="0.15"/>
    <row r="19788" ht="28.5" customHeight="1" x14ac:dyDescent="0.15"/>
    <row r="19789" ht="28.5" customHeight="1" x14ac:dyDescent="0.15"/>
    <row r="19790" ht="28.5" customHeight="1" x14ac:dyDescent="0.15"/>
    <row r="19791" ht="28.5" customHeight="1" x14ac:dyDescent="0.15"/>
    <row r="19792" ht="28.5" customHeight="1" x14ac:dyDescent="0.15"/>
    <row r="19793" ht="28.5" customHeight="1" x14ac:dyDescent="0.15"/>
    <row r="19794" ht="28.5" customHeight="1" x14ac:dyDescent="0.15"/>
    <row r="19795" ht="28.5" customHeight="1" x14ac:dyDescent="0.15"/>
    <row r="19796" ht="28.5" customHeight="1" x14ac:dyDescent="0.15"/>
    <row r="19797" ht="28.5" customHeight="1" x14ac:dyDescent="0.15"/>
    <row r="19798" ht="28.5" customHeight="1" x14ac:dyDescent="0.15"/>
    <row r="19799" ht="28.5" customHeight="1" x14ac:dyDescent="0.15"/>
    <row r="19800" ht="28.5" customHeight="1" x14ac:dyDescent="0.15"/>
    <row r="19801" ht="28.5" customHeight="1" x14ac:dyDescent="0.15"/>
    <row r="19802" ht="28.5" customHeight="1" x14ac:dyDescent="0.15"/>
    <row r="19803" ht="28.5" customHeight="1" x14ac:dyDescent="0.15"/>
    <row r="19804" ht="28.5" customHeight="1" x14ac:dyDescent="0.15"/>
    <row r="19805" ht="28.5" customHeight="1" x14ac:dyDescent="0.15"/>
    <row r="19806" ht="28.5" customHeight="1" x14ac:dyDescent="0.15"/>
    <row r="19807" ht="28.5" customHeight="1" x14ac:dyDescent="0.15"/>
    <row r="19808" ht="28.5" customHeight="1" x14ac:dyDescent="0.15"/>
    <row r="19809" ht="28.5" customHeight="1" x14ac:dyDescent="0.15"/>
    <row r="19810" ht="28.5" customHeight="1" x14ac:dyDescent="0.15"/>
    <row r="19811" ht="28.5" customHeight="1" x14ac:dyDescent="0.15"/>
    <row r="19812" ht="28.5" customHeight="1" x14ac:dyDescent="0.15"/>
    <row r="19813" ht="28.5" customHeight="1" x14ac:dyDescent="0.15"/>
    <row r="19814" ht="28.5" customHeight="1" x14ac:dyDescent="0.15"/>
    <row r="19815" ht="28.5" customHeight="1" x14ac:dyDescent="0.15"/>
    <row r="19816" ht="28.5" customHeight="1" x14ac:dyDescent="0.15"/>
    <row r="19817" ht="28.5" customHeight="1" x14ac:dyDescent="0.15"/>
    <row r="19818" ht="28.5" customHeight="1" x14ac:dyDescent="0.15"/>
    <row r="19819" ht="28.5" customHeight="1" x14ac:dyDescent="0.15"/>
    <row r="19820" ht="28.5" customHeight="1" x14ac:dyDescent="0.15"/>
    <row r="19821" ht="28.5" customHeight="1" x14ac:dyDescent="0.15"/>
    <row r="19822" ht="28.5" customHeight="1" x14ac:dyDescent="0.15"/>
    <row r="19823" ht="28.5" customHeight="1" x14ac:dyDescent="0.15"/>
    <row r="19824" ht="28.5" customHeight="1" x14ac:dyDescent="0.15"/>
    <row r="19825" ht="28.5" customHeight="1" x14ac:dyDescent="0.15"/>
    <row r="19826" ht="28.5" customHeight="1" x14ac:dyDescent="0.15"/>
    <row r="19827" ht="28.5" customHeight="1" x14ac:dyDescent="0.15"/>
    <row r="19828" ht="28.5" customHeight="1" x14ac:dyDescent="0.15"/>
    <row r="19829" ht="28.5" customHeight="1" x14ac:dyDescent="0.15"/>
    <row r="19830" ht="28.5" customHeight="1" x14ac:dyDescent="0.15"/>
    <row r="19831" ht="28.5" customHeight="1" x14ac:dyDescent="0.15"/>
    <row r="19832" ht="28.5" customHeight="1" x14ac:dyDescent="0.15"/>
    <row r="19833" ht="28.5" customHeight="1" x14ac:dyDescent="0.15"/>
    <row r="19834" ht="28.5" customHeight="1" x14ac:dyDescent="0.15"/>
    <row r="19835" ht="28.5" customHeight="1" x14ac:dyDescent="0.15"/>
    <row r="19836" ht="28.5" customHeight="1" x14ac:dyDescent="0.15"/>
    <row r="19837" ht="28.5" customHeight="1" x14ac:dyDescent="0.15"/>
    <row r="19838" ht="28.5" customHeight="1" x14ac:dyDescent="0.15"/>
    <row r="19839" ht="28.5" customHeight="1" x14ac:dyDescent="0.15"/>
    <row r="19840" ht="28.5" customHeight="1" x14ac:dyDescent="0.15"/>
    <row r="19841" ht="28.5" customHeight="1" x14ac:dyDescent="0.15"/>
    <row r="19842" ht="28.5" customHeight="1" x14ac:dyDescent="0.15"/>
    <row r="19843" ht="28.5" customHeight="1" x14ac:dyDescent="0.15"/>
    <row r="19844" ht="28.5" customHeight="1" x14ac:dyDescent="0.15"/>
    <row r="19845" ht="28.5" customHeight="1" x14ac:dyDescent="0.15"/>
    <row r="19846" ht="28.5" customHeight="1" x14ac:dyDescent="0.15"/>
    <row r="19847" ht="28.5" customHeight="1" x14ac:dyDescent="0.15"/>
    <row r="19848" ht="28.5" customHeight="1" x14ac:dyDescent="0.15"/>
    <row r="19849" ht="28.5" customHeight="1" x14ac:dyDescent="0.15"/>
    <row r="19850" ht="28.5" customHeight="1" x14ac:dyDescent="0.15"/>
    <row r="19851" ht="28.5" customHeight="1" x14ac:dyDescent="0.15"/>
    <row r="19852" ht="28.5" customHeight="1" x14ac:dyDescent="0.15"/>
    <row r="19853" ht="28.5" customHeight="1" x14ac:dyDescent="0.15"/>
    <row r="19854" ht="28.5" customHeight="1" x14ac:dyDescent="0.15"/>
    <row r="19855" ht="28.5" customHeight="1" x14ac:dyDescent="0.15"/>
    <row r="19856" ht="28.5" customHeight="1" x14ac:dyDescent="0.15"/>
    <row r="19857" ht="28.5" customHeight="1" x14ac:dyDescent="0.15"/>
    <row r="19858" ht="28.5" customHeight="1" x14ac:dyDescent="0.15"/>
    <row r="19859" ht="28.5" customHeight="1" x14ac:dyDescent="0.15"/>
    <row r="19860" ht="28.5" customHeight="1" x14ac:dyDescent="0.15"/>
    <row r="19861" ht="28.5" customHeight="1" x14ac:dyDescent="0.15"/>
    <row r="19862" ht="28.5" customHeight="1" x14ac:dyDescent="0.15"/>
    <row r="19863" ht="28.5" customHeight="1" x14ac:dyDescent="0.15"/>
    <row r="19864" ht="28.5" customHeight="1" x14ac:dyDescent="0.15"/>
    <row r="19865" ht="28.5" customHeight="1" x14ac:dyDescent="0.15"/>
    <row r="19866" ht="28.5" customHeight="1" x14ac:dyDescent="0.15"/>
    <row r="19867" ht="28.5" customHeight="1" x14ac:dyDescent="0.15"/>
    <row r="19868" ht="28.5" customHeight="1" x14ac:dyDescent="0.15"/>
    <row r="19869" ht="28.5" customHeight="1" x14ac:dyDescent="0.15"/>
    <row r="19870" ht="28.5" customHeight="1" x14ac:dyDescent="0.15"/>
    <row r="19871" ht="28.5" customHeight="1" x14ac:dyDescent="0.15"/>
    <row r="19872" ht="28.5" customHeight="1" x14ac:dyDescent="0.15"/>
    <row r="19873" ht="28.5" customHeight="1" x14ac:dyDescent="0.15"/>
    <row r="19874" ht="28.5" customHeight="1" x14ac:dyDescent="0.15"/>
    <row r="19875" ht="28.5" customHeight="1" x14ac:dyDescent="0.15"/>
    <row r="19876" ht="28.5" customHeight="1" x14ac:dyDescent="0.15"/>
    <row r="19877" ht="28.5" customHeight="1" x14ac:dyDescent="0.15"/>
    <row r="19878" ht="28.5" customHeight="1" x14ac:dyDescent="0.15"/>
    <row r="19879" ht="28.5" customHeight="1" x14ac:dyDescent="0.15"/>
    <row r="19880" ht="28.5" customHeight="1" x14ac:dyDescent="0.15"/>
    <row r="19881" ht="28.5" customHeight="1" x14ac:dyDescent="0.15"/>
    <row r="19882" ht="28.5" customHeight="1" x14ac:dyDescent="0.15"/>
    <row r="19883" ht="28.5" customHeight="1" x14ac:dyDescent="0.15"/>
    <row r="19884" ht="28.5" customHeight="1" x14ac:dyDescent="0.15"/>
    <row r="19885" ht="28.5" customHeight="1" x14ac:dyDescent="0.15"/>
    <row r="19886" ht="28.5" customHeight="1" x14ac:dyDescent="0.15"/>
    <row r="19887" ht="28.5" customHeight="1" x14ac:dyDescent="0.15"/>
    <row r="19888" ht="28.5" customHeight="1" x14ac:dyDescent="0.15"/>
    <row r="19889" ht="28.5" customHeight="1" x14ac:dyDescent="0.15"/>
    <row r="19890" ht="28.5" customHeight="1" x14ac:dyDescent="0.15"/>
    <row r="19891" ht="28.5" customHeight="1" x14ac:dyDescent="0.15"/>
    <row r="19892" ht="28.5" customHeight="1" x14ac:dyDescent="0.15"/>
    <row r="19893" ht="28.5" customHeight="1" x14ac:dyDescent="0.15"/>
    <row r="19894" ht="28.5" customHeight="1" x14ac:dyDescent="0.15"/>
    <row r="19895" ht="28.5" customHeight="1" x14ac:dyDescent="0.15"/>
    <row r="19896" ht="28.5" customHeight="1" x14ac:dyDescent="0.15"/>
    <row r="19897" ht="28.5" customHeight="1" x14ac:dyDescent="0.15"/>
    <row r="19898" ht="28.5" customHeight="1" x14ac:dyDescent="0.15"/>
    <row r="19899" ht="28.5" customHeight="1" x14ac:dyDescent="0.15"/>
    <row r="19900" ht="28.5" customHeight="1" x14ac:dyDescent="0.15"/>
    <row r="19901" ht="28.5" customHeight="1" x14ac:dyDescent="0.15"/>
    <row r="19902" ht="28.5" customHeight="1" x14ac:dyDescent="0.15"/>
    <row r="19903" ht="28.5" customHeight="1" x14ac:dyDescent="0.15"/>
    <row r="19904" ht="28.5" customHeight="1" x14ac:dyDescent="0.15"/>
    <row r="19905" ht="28.5" customHeight="1" x14ac:dyDescent="0.15"/>
    <row r="19906" ht="28.5" customHeight="1" x14ac:dyDescent="0.15"/>
    <row r="19907" ht="28.5" customHeight="1" x14ac:dyDescent="0.15"/>
    <row r="19908" ht="28.5" customHeight="1" x14ac:dyDescent="0.15"/>
    <row r="19909" ht="28.5" customHeight="1" x14ac:dyDescent="0.15"/>
    <row r="19910" ht="28.5" customHeight="1" x14ac:dyDescent="0.15"/>
    <row r="19911" ht="28.5" customHeight="1" x14ac:dyDescent="0.15"/>
    <row r="19912" ht="28.5" customHeight="1" x14ac:dyDescent="0.15"/>
    <row r="19913" ht="28.5" customHeight="1" x14ac:dyDescent="0.15"/>
    <row r="19914" ht="28.5" customHeight="1" x14ac:dyDescent="0.15"/>
    <row r="19915" ht="28.5" customHeight="1" x14ac:dyDescent="0.15"/>
    <row r="19916" ht="28.5" customHeight="1" x14ac:dyDescent="0.15"/>
    <row r="19917" ht="28.5" customHeight="1" x14ac:dyDescent="0.15"/>
    <row r="19918" ht="28.5" customHeight="1" x14ac:dyDescent="0.15"/>
    <row r="19919" ht="28.5" customHeight="1" x14ac:dyDescent="0.15"/>
    <row r="19920" ht="28.5" customHeight="1" x14ac:dyDescent="0.15"/>
    <row r="19921" ht="28.5" customHeight="1" x14ac:dyDescent="0.15"/>
    <row r="19922" ht="28.5" customHeight="1" x14ac:dyDescent="0.15"/>
    <row r="19923" ht="28.5" customHeight="1" x14ac:dyDescent="0.15"/>
    <row r="19924" ht="28.5" customHeight="1" x14ac:dyDescent="0.15"/>
    <row r="19925" ht="28.5" customHeight="1" x14ac:dyDescent="0.15"/>
    <row r="19926" ht="28.5" customHeight="1" x14ac:dyDescent="0.15"/>
    <row r="19927" ht="28.5" customHeight="1" x14ac:dyDescent="0.15"/>
    <row r="19928" ht="28.5" customHeight="1" x14ac:dyDescent="0.15"/>
    <row r="19929" ht="28.5" customHeight="1" x14ac:dyDescent="0.15"/>
    <row r="19930" ht="28.5" customHeight="1" x14ac:dyDescent="0.15"/>
    <row r="19931" ht="28.5" customHeight="1" x14ac:dyDescent="0.15"/>
    <row r="19932" ht="28.5" customHeight="1" x14ac:dyDescent="0.15"/>
    <row r="19933" ht="28.5" customHeight="1" x14ac:dyDescent="0.15"/>
    <row r="19934" ht="28.5" customHeight="1" x14ac:dyDescent="0.15"/>
    <row r="19935" ht="28.5" customHeight="1" x14ac:dyDescent="0.15"/>
    <row r="19936" ht="28.5" customHeight="1" x14ac:dyDescent="0.15"/>
    <row r="19937" ht="28.5" customHeight="1" x14ac:dyDescent="0.15"/>
    <row r="19938" ht="28.5" customHeight="1" x14ac:dyDescent="0.15"/>
    <row r="19939" ht="28.5" customHeight="1" x14ac:dyDescent="0.15"/>
    <row r="19940" ht="28.5" customHeight="1" x14ac:dyDescent="0.15"/>
    <row r="19941" ht="28.5" customHeight="1" x14ac:dyDescent="0.15"/>
    <row r="19942" ht="28.5" customHeight="1" x14ac:dyDescent="0.15"/>
    <row r="19943" ht="28.5" customHeight="1" x14ac:dyDescent="0.15"/>
    <row r="19944" ht="28.5" customHeight="1" x14ac:dyDescent="0.15"/>
    <row r="19945" ht="28.5" customHeight="1" x14ac:dyDescent="0.15"/>
    <row r="19946" ht="28.5" customHeight="1" x14ac:dyDescent="0.15"/>
    <row r="19947" ht="28.5" customHeight="1" x14ac:dyDescent="0.15"/>
    <row r="19948" ht="28.5" customHeight="1" x14ac:dyDescent="0.15"/>
    <row r="19949" ht="28.5" customHeight="1" x14ac:dyDescent="0.15"/>
    <row r="19950" ht="28.5" customHeight="1" x14ac:dyDescent="0.15"/>
    <row r="19951" ht="28.5" customHeight="1" x14ac:dyDescent="0.15"/>
    <row r="19952" ht="28.5" customHeight="1" x14ac:dyDescent="0.15"/>
    <row r="19953" ht="28.5" customHeight="1" x14ac:dyDescent="0.15"/>
    <row r="19954" ht="28.5" customHeight="1" x14ac:dyDescent="0.15"/>
    <row r="19955" ht="28.5" customHeight="1" x14ac:dyDescent="0.15"/>
    <row r="19956" ht="28.5" customHeight="1" x14ac:dyDescent="0.15"/>
    <row r="19957" ht="28.5" customHeight="1" x14ac:dyDescent="0.15"/>
    <row r="19958" ht="28.5" customHeight="1" x14ac:dyDescent="0.15"/>
    <row r="19959" ht="28.5" customHeight="1" x14ac:dyDescent="0.15"/>
    <row r="19960" ht="28.5" customHeight="1" x14ac:dyDescent="0.15"/>
    <row r="19961" ht="28.5" customHeight="1" x14ac:dyDescent="0.15"/>
    <row r="19962" ht="28.5" customHeight="1" x14ac:dyDescent="0.15"/>
    <row r="19963" ht="28.5" customHeight="1" x14ac:dyDescent="0.15"/>
    <row r="19964" ht="28.5" customHeight="1" x14ac:dyDescent="0.15"/>
    <row r="19965" ht="28.5" customHeight="1" x14ac:dyDescent="0.15"/>
    <row r="19966" ht="28.5" customHeight="1" x14ac:dyDescent="0.15"/>
    <row r="19967" ht="28.5" customHeight="1" x14ac:dyDescent="0.15"/>
    <row r="19968" ht="28.5" customHeight="1" x14ac:dyDescent="0.15"/>
    <row r="19969" ht="28.5" customHeight="1" x14ac:dyDescent="0.15"/>
    <row r="19970" ht="28.5" customHeight="1" x14ac:dyDescent="0.15"/>
    <row r="19971" ht="28.5" customHeight="1" x14ac:dyDescent="0.15"/>
    <row r="19972" ht="28.5" customHeight="1" x14ac:dyDescent="0.15"/>
    <row r="19973" ht="28.5" customHeight="1" x14ac:dyDescent="0.15"/>
    <row r="19974" ht="28.5" customHeight="1" x14ac:dyDescent="0.15"/>
    <row r="19975" ht="28.5" customHeight="1" x14ac:dyDescent="0.15"/>
    <row r="19976" ht="28.5" customHeight="1" x14ac:dyDescent="0.15"/>
    <row r="19977" ht="28.5" customHeight="1" x14ac:dyDescent="0.15"/>
    <row r="19978" ht="28.5" customHeight="1" x14ac:dyDescent="0.15"/>
    <row r="19979" ht="28.5" customHeight="1" x14ac:dyDescent="0.15"/>
    <row r="19980" ht="28.5" customHeight="1" x14ac:dyDescent="0.15"/>
    <row r="19981" ht="28.5" customHeight="1" x14ac:dyDescent="0.15"/>
    <row r="19982" ht="28.5" customHeight="1" x14ac:dyDescent="0.15"/>
    <row r="19983" ht="28.5" customHeight="1" x14ac:dyDescent="0.15"/>
    <row r="19984" ht="28.5" customHeight="1" x14ac:dyDescent="0.15"/>
    <row r="19985" ht="28.5" customHeight="1" x14ac:dyDescent="0.15"/>
    <row r="19986" ht="28.5" customHeight="1" x14ac:dyDescent="0.15"/>
    <row r="19987" ht="28.5" customHeight="1" x14ac:dyDescent="0.15"/>
    <row r="19988" ht="28.5" customHeight="1" x14ac:dyDescent="0.15"/>
    <row r="19989" ht="28.5" customHeight="1" x14ac:dyDescent="0.15"/>
    <row r="19990" ht="28.5" customHeight="1" x14ac:dyDescent="0.15"/>
    <row r="19991" ht="28.5" customHeight="1" x14ac:dyDescent="0.15"/>
    <row r="19992" ht="28.5" customHeight="1" x14ac:dyDescent="0.15"/>
    <row r="19993" ht="28.5" customHeight="1" x14ac:dyDescent="0.15"/>
    <row r="19994" ht="28.5" customHeight="1" x14ac:dyDescent="0.15"/>
    <row r="19995" ht="28.5" customHeight="1" x14ac:dyDescent="0.15"/>
    <row r="19996" ht="28.5" customHeight="1" x14ac:dyDescent="0.15"/>
    <row r="19997" ht="28.5" customHeight="1" x14ac:dyDescent="0.15"/>
    <row r="19998" ht="28.5" customHeight="1" x14ac:dyDescent="0.15"/>
    <row r="19999" ht="28.5" customHeight="1" x14ac:dyDescent="0.15"/>
    <row r="20000" ht="28.5" customHeight="1" x14ac:dyDescent="0.15"/>
    <row r="20001" ht="28.5" customHeight="1" x14ac:dyDescent="0.15"/>
    <row r="20002" ht="28.5" customHeight="1" x14ac:dyDescent="0.15"/>
    <row r="20003" ht="28.5" customHeight="1" x14ac:dyDescent="0.15"/>
    <row r="20004" ht="28.5" customHeight="1" x14ac:dyDescent="0.15"/>
    <row r="20005" ht="28.5" customHeight="1" x14ac:dyDescent="0.15"/>
    <row r="20006" ht="28.5" customHeight="1" x14ac:dyDescent="0.15"/>
    <row r="20007" ht="28.5" customHeight="1" x14ac:dyDescent="0.15"/>
    <row r="20008" ht="28.5" customHeight="1" x14ac:dyDescent="0.15"/>
    <row r="20009" ht="28.5" customHeight="1" x14ac:dyDescent="0.15"/>
    <row r="20010" ht="28.5" customHeight="1" x14ac:dyDescent="0.15"/>
    <row r="20011" ht="28.5" customHeight="1" x14ac:dyDescent="0.15"/>
    <row r="20012" ht="28.5" customHeight="1" x14ac:dyDescent="0.15"/>
    <row r="20013" ht="28.5" customHeight="1" x14ac:dyDescent="0.15"/>
    <row r="20014" ht="28.5" customHeight="1" x14ac:dyDescent="0.15"/>
    <row r="20015" ht="28.5" customHeight="1" x14ac:dyDescent="0.15"/>
    <row r="20016" ht="28.5" customHeight="1" x14ac:dyDescent="0.15"/>
    <row r="20017" ht="28.5" customHeight="1" x14ac:dyDescent="0.15"/>
    <row r="20018" ht="28.5" customHeight="1" x14ac:dyDescent="0.15"/>
    <row r="20019" ht="28.5" customHeight="1" x14ac:dyDescent="0.15"/>
    <row r="20020" ht="28.5" customHeight="1" x14ac:dyDescent="0.15"/>
    <row r="20021" ht="28.5" customHeight="1" x14ac:dyDescent="0.15"/>
    <row r="20022" ht="28.5" customHeight="1" x14ac:dyDescent="0.15"/>
    <row r="20023" ht="28.5" customHeight="1" x14ac:dyDescent="0.15"/>
    <row r="20024" ht="28.5" customHeight="1" x14ac:dyDescent="0.15"/>
    <row r="20025" ht="28.5" customHeight="1" x14ac:dyDescent="0.15"/>
    <row r="20026" ht="28.5" customHeight="1" x14ac:dyDescent="0.15"/>
    <row r="20027" ht="28.5" customHeight="1" x14ac:dyDescent="0.15"/>
    <row r="20028" ht="28.5" customHeight="1" x14ac:dyDescent="0.15"/>
    <row r="20029" ht="28.5" customHeight="1" x14ac:dyDescent="0.15"/>
    <row r="20030" ht="28.5" customHeight="1" x14ac:dyDescent="0.15"/>
    <row r="20031" ht="28.5" customHeight="1" x14ac:dyDescent="0.15"/>
    <row r="20032" ht="28.5" customHeight="1" x14ac:dyDescent="0.15"/>
    <row r="20033" ht="28.5" customHeight="1" x14ac:dyDescent="0.15"/>
    <row r="20034" ht="28.5" customHeight="1" x14ac:dyDescent="0.15"/>
    <row r="20035" ht="28.5" customHeight="1" x14ac:dyDescent="0.15"/>
    <row r="20036" ht="28.5" customHeight="1" x14ac:dyDescent="0.15"/>
    <row r="20037" ht="28.5" customHeight="1" x14ac:dyDescent="0.15"/>
    <row r="20038" ht="28.5" customHeight="1" x14ac:dyDescent="0.15"/>
    <row r="20039" ht="28.5" customHeight="1" x14ac:dyDescent="0.15"/>
    <row r="20040" ht="28.5" customHeight="1" x14ac:dyDescent="0.15"/>
    <row r="20041" ht="28.5" customHeight="1" x14ac:dyDescent="0.15"/>
    <row r="20042" ht="28.5" customHeight="1" x14ac:dyDescent="0.15"/>
    <row r="20043" ht="28.5" customHeight="1" x14ac:dyDescent="0.15"/>
    <row r="20044" ht="28.5" customHeight="1" x14ac:dyDescent="0.15"/>
    <row r="20045" ht="28.5" customHeight="1" x14ac:dyDescent="0.15"/>
    <row r="20046" ht="28.5" customHeight="1" x14ac:dyDescent="0.15"/>
    <row r="20047" ht="28.5" customHeight="1" x14ac:dyDescent="0.15"/>
    <row r="20048" ht="28.5" customHeight="1" x14ac:dyDescent="0.15"/>
    <row r="20049" ht="28.5" customHeight="1" x14ac:dyDescent="0.15"/>
    <row r="20050" ht="28.5" customHeight="1" x14ac:dyDescent="0.15"/>
    <row r="20051" ht="28.5" customHeight="1" x14ac:dyDescent="0.15"/>
    <row r="20052" ht="28.5" customHeight="1" x14ac:dyDescent="0.15"/>
    <row r="20053" ht="28.5" customHeight="1" x14ac:dyDescent="0.15"/>
    <row r="20054" ht="28.5" customHeight="1" x14ac:dyDescent="0.15"/>
    <row r="20055" ht="28.5" customHeight="1" x14ac:dyDescent="0.15"/>
    <row r="20056" ht="28.5" customHeight="1" x14ac:dyDescent="0.15"/>
    <row r="20057" ht="28.5" customHeight="1" x14ac:dyDescent="0.15"/>
    <row r="20058" ht="28.5" customHeight="1" x14ac:dyDescent="0.15"/>
    <row r="20059" ht="28.5" customHeight="1" x14ac:dyDescent="0.15"/>
    <row r="20060" ht="28.5" customHeight="1" x14ac:dyDescent="0.15"/>
    <row r="20061" ht="28.5" customHeight="1" x14ac:dyDescent="0.15"/>
    <row r="20062" ht="28.5" customHeight="1" x14ac:dyDescent="0.15"/>
    <row r="20063" ht="28.5" customHeight="1" x14ac:dyDescent="0.15"/>
    <row r="20064" ht="28.5" customHeight="1" x14ac:dyDescent="0.15"/>
    <row r="20065" ht="28.5" customHeight="1" x14ac:dyDescent="0.15"/>
    <row r="20066" ht="28.5" customHeight="1" x14ac:dyDescent="0.15"/>
    <row r="20067" ht="28.5" customHeight="1" x14ac:dyDescent="0.15"/>
    <row r="20068" ht="28.5" customHeight="1" x14ac:dyDescent="0.15"/>
    <row r="20069" ht="28.5" customHeight="1" x14ac:dyDescent="0.15"/>
    <row r="20070" ht="28.5" customHeight="1" x14ac:dyDescent="0.15"/>
    <row r="20071" ht="28.5" customHeight="1" x14ac:dyDescent="0.15"/>
    <row r="20072" ht="28.5" customHeight="1" x14ac:dyDescent="0.15"/>
    <row r="20073" ht="28.5" customHeight="1" x14ac:dyDescent="0.15"/>
    <row r="20074" ht="28.5" customHeight="1" x14ac:dyDescent="0.15"/>
    <row r="20075" ht="28.5" customHeight="1" x14ac:dyDescent="0.15"/>
    <row r="20076" ht="28.5" customHeight="1" x14ac:dyDescent="0.15"/>
    <row r="20077" ht="28.5" customHeight="1" x14ac:dyDescent="0.15"/>
    <row r="20078" ht="28.5" customHeight="1" x14ac:dyDescent="0.15"/>
    <row r="20079" ht="28.5" customHeight="1" x14ac:dyDescent="0.15"/>
    <row r="20080" ht="28.5" customHeight="1" x14ac:dyDescent="0.15"/>
    <row r="20081" ht="28.5" customHeight="1" x14ac:dyDescent="0.15"/>
    <row r="20082" ht="28.5" customHeight="1" x14ac:dyDescent="0.15"/>
    <row r="20083" ht="28.5" customHeight="1" x14ac:dyDescent="0.15"/>
    <row r="20084" ht="28.5" customHeight="1" x14ac:dyDescent="0.15"/>
    <row r="20085" ht="28.5" customHeight="1" x14ac:dyDescent="0.15"/>
    <row r="20086" ht="28.5" customHeight="1" x14ac:dyDescent="0.15"/>
    <row r="20087" ht="28.5" customHeight="1" x14ac:dyDescent="0.15"/>
    <row r="20088" ht="28.5" customHeight="1" x14ac:dyDescent="0.15"/>
    <row r="20089" ht="28.5" customHeight="1" x14ac:dyDescent="0.15"/>
    <row r="20090" ht="28.5" customHeight="1" x14ac:dyDescent="0.15"/>
    <row r="20091" ht="28.5" customHeight="1" x14ac:dyDescent="0.15"/>
    <row r="20092" ht="28.5" customHeight="1" x14ac:dyDescent="0.15"/>
    <row r="20093" ht="28.5" customHeight="1" x14ac:dyDescent="0.15"/>
    <row r="20094" ht="28.5" customHeight="1" x14ac:dyDescent="0.15"/>
    <row r="20095" ht="28.5" customHeight="1" x14ac:dyDescent="0.15"/>
    <row r="20096" ht="28.5" customHeight="1" x14ac:dyDescent="0.15"/>
    <row r="20097" ht="28.5" customHeight="1" x14ac:dyDescent="0.15"/>
    <row r="20098" ht="28.5" customHeight="1" x14ac:dyDescent="0.15"/>
    <row r="20099" ht="28.5" customHeight="1" x14ac:dyDescent="0.15"/>
    <row r="20100" ht="28.5" customHeight="1" x14ac:dyDescent="0.15"/>
    <row r="20101" ht="28.5" customHeight="1" x14ac:dyDescent="0.15"/>
    <row r="20102" ht="28.5" customHeight="1" x14ac:dyDescent="0.15"/>
    <row r="20103" ht="28.5" customHeight="1" x14ac:dyDescent="0.15"/>
    <row r="20104" ht="28.5" customHeight="1" x14ac:dyDescent="0.15"/>
    <row r="20105" ht="28.5" customHeight="1" x14ac:dyDescent="0.15"/>
    <row r="20106" ht="28.5" customHeight="1" x14ac:dyDescent="0.15"/>
    <row r="20107" ht="28.5" customHeight="1" x14ac:dyDescent="0.15"/>
    <row r="20108" ht="28.5" customHeight="1" x14ac:dyDescent="0.15"/>
    <row r="20109" ht="28.5" customHeight="1" x14ac:dyDescent="0.15"/>
    <row r="20110" ht="28.5" customHeight="1" x14ac:dyDescent="0.15"/>
    <row r="20111" ht="28.5" customHeight="1" x14ac:dyDescent="0.15"/>
    <row r="20112" ht="28.5" customHeight="1" x14ac:dyDescent="0.15"/>
    <row r="20113" ht="28.5" customHeight="1" x14ac:dyDescent="0.15"/>
    <row r="20114" ht="28.5" customHeight="1" x14ac:dyDescent="0.15"/>
    <row r="20115" ht="28.5" customHeight="1" x14ac:dyDescent="0.15"/>
    <row r="20116" ht="28.5" customHeight="1" x14ac:dyDescent="0.15"/>
    <row r="20117" ht="28.5" customHeight="1" x14ac:dyDescent="0.15"/>
    <row r="20118" ht="28.5" customHeight="1" x14ac:dyDescent="0.15"/>
    <row r="20119" ht="28.5" customHeight="1" x14ac:dyDescent="0.15"/>
    <row r="20120" ht="28.5" customHeight="1" x14ac:dyDescent="0.15"/>
    <row r="20121" ht="28.5" customHeight="1" x14ac:dyDescent="0.15"/>
    <row r="20122" ht="28.5" customHeight="1" x14ac:dyDescent="0.15"/>
    <row r="20123" ht="28.5" customHeight="1" x14ac:dyDescent="0.15"/>
    <row r="20124" ht="28.5" customHeight="1" x14ac:dyDescent="0.15"/>
    <row r="20125" ht="28.5" customHeight="1" x14ac:dyDescent="0.15"/>
    <row r="20126" ht="28.5" customHeight="1" x14ac:dyDescent="0.15"/>
    <row r="20127" ht="28.5" customHeight="1" x14ac:dyDescent="0.15"/>
    <row r="20128" ht="28.5" customHeight="1" x14ac:dyDescent="0.15"/>
    <row r="20129" ht="28.5" customHeight="1" x14ac:dyDescent="0.15"/>
    <row r="20130" ht="28.5" customHeight="1" x14ac:dyDescent="0.15"/>
    <row r="20131" ht="28.5" customHeight="1" x14ac:dyDescent="0.15"/>
    <row r="20132" ht="28.5" customHeight="1" x14ac:dyDescent="0.15"/>
    <row r="20133" ht="28.5" customHeight="1" x14ac:dyDescent="0.15"/>
    <row r="20134" ht="28.5" customHeight="1" x14ac:dyDescent="0.15"/>
    <row r="20135" ht="28.5" customHeight="1" x14ac:dyDescent="0.15"/>
    <row r="20136" ht="28.5" customHeight="1" x14ac:dyDescent="0.15"/>
    <row r="20137" ht="28.5" customHeight="1" x14ac:dyDescent="0.15"/>
    <row r="20138" ht="28.5" customHeight="1" x14ac:dyDescent="0.15"/>
    <row r="20139" ht="28.5" customHeight="1" x14ac:dyDescent="0.15"/>
    <row r="20140" ht="28.5" customHeight="1" x14ac:dyDescent="0.15"/>
    <row r="20141" ht="28.5" customHeight="1" x14ac:dyDescent="0.15"/>
    <row r="20142" ht="28.5" customHeight="1" x14ac:dyDescent="0.15"/>
    <row r="20143" ht="28.5" customHeight="1" x14ac:dyDescent="0.15"/>
    <row r="20144" ht="28.5" customHeight="1" x14ac:dyDescent="0.15"/>
    <row r="20145" ht="28.5" customHeight="1" x14ac:dyDescent="0.15"/>
    <row r="20146" ht="28.5" customHeight="1" x14ac:dyDescent="0.15"/>
    <row r="20147" ht="28.5" customHeight="1" x14ac:dyDescent="0.15"/>
    <row r="20148" ht="28.5" customHeight="1" x14ac:dyDescent="0.15"/>
    <row r="20149" ht="28.5" customHeight="1" x14ac:dyDescent="0.15"/>
    <row r="20150" ht="28.5" customHeight="1" x14ac:dyDescent="0.15"/>
    <row r="20151" ht="28.5" customHeight="1" x14ac:dyDescent="0.15"/>
    <row r="20152" ht="28.5" customHeight="1" x14ac:dyDescent="0.15"/>
    <row r="20153" ht="28.5" customHeight="1" x14ac:dyDescent="0.15"/>
    <row r="20154" ht="28.5" customHeight="1" x14ac:dyDescent="0.15"/>
    <row r="20155" ht="28.5" customHeight="1" x14ac:dyDescent="0.15"/>
    <row r="20156" ht="28.5" customHeight="1" x14ac:dyDescent="0.15"/>
    <row r="20157" ht="28.5" customHeight="1" x14ac:dyDescent="0.15"/>
    <row r="20158" ht="28.5" customHeight="1" x14ac:dyDescent="0.15"/>
    <row r="20159" ht="28.5" customHeight="1" x14ac:dyDescent="0.15"/>
    <row r="20160" ht="28.5" customHeight="1" x14ac:dyDescent="0.15"/>
    <row r="20161" ht="28.5" customHeight="1" x14ac:dyDescent="0.15"/>
    <row r="20162" ht="28.5" customHeight="1" x14ac:dyDescent="0.15"/>
    <row r="20163" ht="28.5" customHeight="1" x14ac:dyDescent="0.15"/>
    <row r="20164" ht="28.5" customHeight="1" x14ac:dyDescent="0.15"/>
    <row r="20165" ht="28.5" customHeight="1" x14ac:dyDescent="0.15"/>
    <row r="20166" ht="28.5" customHeight="1" x14ac:dyDescent="0.15"/>
    <row r="20167" ht="28.5" customHeight="1" x14ac:dyDescent="0.15"/>
    <row r="20168" ht="28.5" customHeight="1" x14ac:dyDescent="0.15"/>
    <row r="20169" ht="28.5" customHeight="1" x14ac:dyDescent="0.15"/>
    <row r="20170" ht="28.5" customHeight="1" x14ac:dyDescent="0.15"/>
    <row r="20171" ht="28.5" customHeight="1" x14ac:dyDescent="0.15"/>
    <row r="20172" ht="28.5" customHeight="1" x14ac:dyDescent="0.15"/>
    <row r="20173" ht="28.5" customHeight="1" x14ac:dyDescent="0.15"/>
    <row r="20174" ht="28.5" customHeight="1" x14ac:dyDescent="0.15"/>
    <row r="20175" ht="28.5" customHeight="1" x14ac:dyDescent="0.15"/>
    <row r="20176" ht="28.5" customHeight="1" x14ac:dyDescent="0.15"/>
    <row r="20177" ht="28.5" customHeight="1" x14ac:dyDescent="0.15"/>
    <row r="20178" ht="28.5" customHeight="1" x14ac:dyDescent="0.15"/>
    <row r="20179" ht="28.5" customHeight="1" x14ac:dyDescent="0.15"/>
    <row r="20180" ht="28.5" customHeight="1" x14ac:dyDescent="0.15"/>
    <row r="20181" ht="28.5" customHeight="1" x14ac:dyDescent="0.15"/>
    <row r="20182" ht="28.5" customHeight="1" x14ac:dyDescent="0.15"/>
    <row r="20183" ht="28.5" customHeight="1" x14ac:dyDescent="0.15"/>
    <row r="20184" ht="28.5" customHeight="1" x14ac:dyDescent="0.15"/>
    <row r="20185" ht="28.5" customHeight="1" x14ac:dyDescent="0.15"/>
    <row r="20186" ht="28.5" customHeight="1" x14ac:dyDescent="0.15"/>
    <row r="20187" ht="28.5" customHeight="1" x14ac:dyDescent="0.15"/>
    <row r="20188" ht="28.5" customHeight="1" x14ac:dyDescent="0.15"/>
    <row r="20189" ht="28.5" customHeight="1" x14ac:dyDescent="0.15"/>
    <row r="20190" ht="28.5" customHeight="1" x14ac:dyDescent="0.15"/>
    <row r="20191" ht="28.5" customHeight="1" x14ac:dyDescent="0.15"/>
    <row r="20192" ht="28.5" customHeight="1" x14ac:dyDescent="0.15"/>
    <row r="20193" ht="28.5" customHeight="1" x14ac:dyDescent="0.15"/>
    <row r="20194" ht="28.5" customHeight="1" x14ac:dyDescent="0.15"/>
    <row r="20195" ht="28.5" customHeight="1" x14ac:dyDescent="0.15"/>
    <row r="20196" ht="28.5" customHeight="1" x14ac:dyDescent="0.15"/>
    <row r="20197" ht="28.5" customHeight="1" x14ac:dyDescent="0.15"/>
    <row r="20198" ht="28.5" customHeight="1" x14ac:dyDescent="0.15"/>
    <row r="20199" ht="28.5" customHeight="1" x14ac:dyDescent="0.15"/>
    <row r="20200" ht="28.5" customHeight="1" x14ac:dyDescent="0.15"/>
    <row r="20201" ht="28.5" customHeight="1" x14ac:dyDescent="0.15"/>
    <row r="20202" ht="28.5" customHeight="1" x14ac:dyDescent="0.15"/>
    <row r="20203" ht="28.5" customHeight="1" x14ac:dyDescent="0.15"/>
    <row r="20204" ht="28.5" customHeight="1" x14ac:dyDescent="0.15"/>
    <row r="20205" ht="28.5" customHeight="1" x14ac:dyDescent="0.15"/>
    <row r="20206" ht="28.5" customHeight="1" x14ac:dyDescent="0.15"/>
    <row r="20207" ht="28.5" customHeight="1" x14ac:dyDescent="0.15"/>
    <row r="20208" ht="28.5" customHeight="1" x14ac:dyDescent="0.15"/>
    <row r="20209" ht="28.5" customHeight="1" x14ac:dyDescent="0.15"/>
    <row r="20210" ht="28.5" customHeight="1" x14ac:dyDescent="0.15"/>
    <row r="20211" ht="28.5" customHeight="1" x14ac:dyDescent="0.15"/>
    <row r="20212" ht="28.5" customHeight="1" x14ac:dyDescent="0.15"/>
    <row r="20213" ht="28.5" customHeight="1" x14ac:dyDescent="0.15"/>
    <row r="20214" ht="28.5" customHeight="1" x14ac:dyDescent="0.15"/>
    <row r="20215" ht="28.5" customHeight="1" x14ac:dyDescent="0.15"/>
    <row r="20216" ht="28.5" customHeight="1" x14ac:dyDescent="0.15"/>
    <row r="20217" ht="28.5" customHeight="1" x14ac:dyDescent="0.15"/>
    <row r="20218" ht="28.5" customHeight="1" x14ac:dyDescent="0.15"/>
    <row r="20219" ht="28.5" customHeight="1" x14ac:dyDescent="0.15"/>
    <row r="20220" ht="28.5" customHeight="1" x14ac:dyDescent="0.15"/>
    <row r="20221" ht="28.5" customHeight="1" x14ac:dyDescent="0.15"/>
    <row r="20222" ht="28.5" customHeight="1" x14ac:dyDescent="0.15"/>
    <row r="20223" ht="28.5" customHeight="1" x14ac:dyDescent="0.15"/>
    <row r="20224" ht="28.5" customHeight="1" x14ac:dyDescent="0.15"/>
    <row r="20225" ht="28.5" customHeight="1" x14ac:dyDescent="0.15"/>
    <row r="20226" ht="28.5" customHeight="1" x14ac:dyDescent="0.15"/>
    <row r="20227" ht="28.5" customHeight="1" x14ac:dyDescent="0.15"/>
    <row r="20228" ht="28.5" customHeight="1" x14ac:dyDescent="0.15"/>
    <row r="20229" ht="28.5" customHeight="1" x14ac:dyDescent="0.15"/>
    <row r="20230" ht="28.5" customHeight="1" x14ac:dyDescent="0.15"/>
    <row r="20231" ht="28.5" customHeight="1" x14ac:dyDescent="0.15"/>
    <row r="20232" ht="28.5" customHeight="1" x14ac:dyDescent="0.15"/>
    <row r="20233" ht="28.5" customHeight="1" x14ac:dyDescent="0.15"/>
    <row r="20234" ht="28.5" customHeight="1" x14ac:dyDescent="0.15"/>
    <row r="20235" ht="28.5" customHeight="1" x14ac:dyDescent="0.15"/>
    <row r="20236" ht="28.5" customHeight="1" x14ac:dyDescent="0.15"/>
    <row r="20237" ht="28.5" customHeight="1" x14ac:dyDescent="0.15"/>
    <row r="20238" ht="28.5" customHeight="1" x14ac:dyDescent="0.15"/>
    <row r="20239" ht="28.5" customHeight="1" x14ac:dyDescent="0.15"/>
    <row r="20240" ht="28.5" customHeight="1" x14ac:dyDescent="0.15"/>
    <row r="20241" ht="28.5" customHeight="1" x14ac:dyDescent="0.15"/>
    <row r="20242" ht="28.5" customHeight="1" x14ac:dyDescent="0.15"/>
    <row r="20243" ht="28.5" customHeight="1" x14ac:dyDescent="0.15"/>
    <row r="20244" ht="28.5" customHeight="1" x14ac:dyDescent="0.15"/>
    <row r="20245" ht="28.5" customHeight="1" x14ac:dyDescent="0.15"/>
    <row r="20246" ht="28.5" customHeight="1" x14ac:dyDescent="0.15"/>
    <row r="20247" ht="28.5" customHeight="1" x14ac:dyDescent="0.15"/>
    <row r="20248" ht="28.5" customHeight="1" x14ac:dyDescent="0.15"/>
    <row r="20249" ht="28.5" customHeight="1" x14ac:dyDescent="0.15"/>
    <row r="20250" ht="28.5" customHeight="1" x14ac:dyDescent="0.15"/>
    <row r="20251" ht="28.5" customHeight="1" x14ac:dyDescent="0.15"/>
    <row r="20252" ht="28.5" customHeight="1" x14ac:dyDescent="0.15"/>
    <row r="20253" ht="28.5" customHeight="1" x14ac:dyDescent="0.15"/>
    <row r="20254" ht="28.5" customHeight="1" x14ac:dyDescent="0.15"/>
    <row r="20255" ht="28.5" customHeight="1" x14ac:dyDescent="0.15"/>
    <row r="20256" ht="28.5" customHeight="1" x14ac:dyDescent="0.15"/>
    <row r="20257" ht="28.5" customHeight="1" x14ac:dyDescent="0.15"/>
    <row r="20258" ht="28.5" customHeight="1" x14ac:dyDescent="0.15"/>
    <row r="20259" ht="28.5" customHeight="1" x14ac:dyDescent="0.15"/>
    <row r="20260" ht="28.5" customHeight="1" x14ac:dyDescent="0.15"/>
    <row r="20261" ht="28.5" customHeight="1" x14ac:dyDescent="0.15"/>
    <row r="20262" ht="28.5" customHeight="1" x14ac:dyDescent="0.15"/>
    <row r="20263" ht="28.5" customHeight="1" x14ac:dyDescent="0.15"/>
    <row r="20264" ht="28.5" customHeight="1" x14ac:dyDescent="0.15"/>
    <row r="20265" ht="28.5" customHeight="1" x14ac:dyDescent="0.15"/>
    <row r="20266" ht="28.5" customHeight="1" x14ac:dyDescent="0.15"/>
    <row r="20267" ht="28.5" customHeight="1" x14ac:dyDescent="0.15"/>
    <row r="20268" ht="28.5" customHeight="1" x14ac:dyDescent="0.15"/>
    <row r="20269" ht="28.5" customHeight="1" x14ac:dyDescent="0.15"/>
    <row r="20270" ht="28.5" customHeight="1" x14ac:dyDescent="0.15"/>
    <row r="20271" ht="28.5" customHeight="1" x14ac:dyDescent="0.15"/>
    <row r="20272" ht="28.5" customHeight="1" x14ac:dyDescent="0.15"/>
    <row r="20273" ht="28.5" customHeight="1" x14ac:dyDescent="0.15"/>
    <row r="20274" ht="28.5" customHeight="1" x14ac:dyDescent="0.15"/>
    <row r="20275" ht="28.5" customHeight="1" x14ac:dyDescent="0.15"/>
    <row r="20276" ht="28.5" customHeight="1" x14ac:dyDescent="0.15"/>
    <row r="20277" ht="28.5" customHeight="1" x14ac:dyDescent="0.15"/>
    <row r="20278" ht="28.5" customHeight="1" x14ac:dyDescent="0.15"/>
    <row r="20279" ht="28.5" customHeight="1" x14ac:dyDescent="0.15"/>
    <row r="20280" ht="28.5" customHeight="1" x14ac:dyDescent="0.15"/>
    <row r="20281" ht="28.5" customHeight="1" x14ac:dyDescent="0.15"/>
    <row r="20282" ht="28.5" customHeight="1" x14ac:dyDescent="0.15"/>
    <row r="20283" ht="28.5" customHeight="1" x14ac:dyDescent="0.15"/>
    <row r="20284" ht="28.5" customHeight="1" x14ac:dyDescent="0.15"/>
    <row r="20285" ht="28.5" customHeight="1" x14ac:dyDescent="0.15"/>
    <row r="20286" ht="28.5" customHeight="1" x14ac:dyDescent="0.15"/>
    <row r="20287" ht="28.5" customHeight="1" x14ac:dyDescent="0.15"/>
    <row r="20288" ht="28.5" customHeight="1" x14ac:dyDescent="0.15"/>
    <row r="20289" ht="28.5" customHeight="1" x14ac:dyDescent="0.15"/>
    <row r="20290" ht="28.5" customHeight="1" x14ac:dyDescent="0.15"/>
    <row r="20291" ht="28.5" customHeight="1" x14ac:dyDescent="0.15"/>
    <row r="20292" ht="28.5" customHeight="1" x14ac:dyDescent="0.15"/>
    <row r="20293" ht="28.5" customHeight="1" x14ac:dyDescent="0.15"/>
    <row r="20294" ht="28.5" customHeight="1" x14ac:dyDescent="0.15"/>
    <row r="20295" ht="28.5" customHeight="1" x14ac:dyDescent="0.15"/>
    <row r="20296" ht="28.5" customHeight="1" x14ac:dyDescent="0.15"/>
    <row r="20297" ht="28.5" customHeight="1" x14ac:dyDescent="0.15"/>
    <row r="20298" ht="28.5" customHeight="1" x14ac:dyDescent="0.15"/>
    <row r="20299" ht="28.5" customHeight="1" x14ac:dyDescent="0.15"/>
    <row r="20300" ht="28.5" customHeight="1" x14ac:dyDescent="0.15"/>
    <row r="20301" ht="28.5" customHeight="1" x14ac:dyDescent="0.15"/>
    <row r="20302" ht="28.5" customHeight="1" x14ac:dyDescent="0.15"/>
    <row r="20303" ht="28.5" customHeight="1" x14ac:dyDescent="0.15"/>
    <row r="20304" ht="28.5" customHeight="1" x14ac:dyDescent="0.15"/>
    <row r="20305" ht="28.5" customHeight="1" x14ac:dyDescent="0.15"/>
    <row r="20306" ht="28.5" customHeight="1" x14ac:dyDescent="0.15"/>
    <row r="20307" ht="28.5" customHeight="1" x14ac:dyDescent="0.15"/>
    <row r="20308" ht="28.5" customHeight="1" x14ac:dyDescent="0.15"/>
    <row r="20309" ht="28.5" customHeight="1" x14ac:dyDescent="0.15"/>
    <row r="20310" ht="28.5" customHeight="1" x14ac:dyDescent="0.15"/>
    <row r="20311" ht="28.5" customHeight="1" x14ac:dyDescent="0.15"/>
    <row r="20312" ht="28.5" customHeight="1" x14ac:dyDescent="0.15"/>
    <row r="20313" ht="28.5" customHeight="1" x14ac:dyDescent="0.15"/>
    <row r="20314" ht="28.5" customHeight="1" x14ac:dyDescent="0.15"/>
    <row r="20315" ht="28.5" customHeight="1" x14ac:dyDescent="0.15"/>
    <row r="20316" ht="28.5" customHeight="1" x14ac:dyDescent="0.15"/>
    <row r="20317" ht="28.5" customHeight="1" x14ac:dyDescent="0.15"/>
    <row r="20318" ht="28.5" customHeight="1" x14ac:dyDescent="0.15"/>
    <row r="20319" ht="28.5" customHeight="1" x14ac:dyDescent="0.15"/>
    <row r="20320" ht="28.5" customHeight="1" x14ac:dyDescent="0.15"/>
    <row r="20321" ht="28.5" customHeight="1" x14ac:dyDescent="0.15"/>
    <row r="20322" ht="28.5" customHeight="1" x14ac:dyDescent="0.15"/>
    <row r="20323" ht="28.5" customHeight="1" x14ac:dyDescent="0.15"/>
    <row r="20324" ht="28.5" customHeight="1" x14ac:dyDescent="0.15"/>
    <row r="20325" ht="28.5" customHeight="1" x14ac:dyDescent="0.15"/>
    <row r="20326" ht="28.5" customHeight="1" x14ac:dyDescent="0.15"/>
    <row r="20327" ht="28.5" customHeight="1" x14ac:dyDescent="0.15"/>
    <row r="20328" ht="28.5" customHeight="1" x14ac:dyDescent="0.15"/>
    <row r="20329" ht="28.5" customHeight="1" x14ac:dyDescent="0.15"/>
    <row r="20330" ht="28.5" customHeight="1" x14ac:dyDescent="0.15"/>
    <row r="20331" ht="28.5" customHeight="1" x14ac:dyDescent="0.15"/>
    <row r="20332" ht="28.5" customHeight="1" x14ac:dyDescent="0.15"/>
    <row r="20333" ht="28.5" customHeight="1" x14ac:dyDescent="0.15"/>
    <row r="20334" ht="28.5" customHeight="1" x14ac:dyDescent="0.15"/>
    <row r="20335" ht="28.5" customHeight="1" x14ac:dyDescent="0.15"/>
    <row r="20336" ht="28.5" customHeight="1" x14ac:dyDescent="0.15"/>
    <row r="20337" ht="28.5" customHeight="1" x14ac:dyDescent="0.15"/>
    <row r="20338" ht="28.5" customHeight="1" x14ac:dyDescent="0.15"/>
    <row r="20339" ht="28.5" customHeight="1" x14ac:dyDescent="0.15"/>
    <row r="20340" ht="28.5" customHeight="1" x14ac:dyDescent="0.15"/>
    <row r="20341" ht="28.5" customHeight="1" x14ac:dyDescent="0.15"/>
    <row r="20342" ht="28.5" customHeight="1" x14ac:dyDescent="0.15"/>
    <row r="20343" ht="28.5" customHeight="1" x14ac:dyDescent="0.15"/>
    <row r="20344" ht="28.5" customHeight="1" x14ac:dyDescent="0.15"/>
    <row r="20345" ht="28.5" customHeight="1" x14ac:dyDescent="0.15"/>
    <row r="20346" ht="28.5" customHeight="1" x14ac:dyDescent="0.15"/>
    <row r="20347" ht="28.5" customHeight="1" x14ac:dyDescent="0.15"/>
    <row r="20348" ht="28.5" customHeight="1" x14ac:dyDescent="0.15"/>
    <row r="20349" ht="28.5" customHeight="1" x14ac:dyDescent="0.15"/>
    <row r="20350" ht="28.5" customHeight="1" x14ac:dyDescent="0.15"/>
    <row r="20351" ht="28.5" customHeight="1" x14ac:dyDescent="0.15"/>
    <row r="20352" ht="28.5" customHeight="1" x14ac:dyDescent="0.15"/>
    <row r="20353" ht="28.5" customHeight="1" x14ac:dyDescent="0.15"/>
    <row r="20354" ht="28.5" customHeight="1" x14ac:dyDescent="0.15"/>
    <row r="20355" ht="28.5" customHeight="1" x14ac:dyDescent="0.15"/>
    <row r="20356" ht="28.5" customHeight="1" x14ac:dyDescent="0.15"/>
    <row r="20357" ht="28.5" customHeight="1" x14ac:dyDescent="0.15"/>
    <row r="20358" ht="28.5" customHeight="1" x14ac:dyDescent="0.15"/>
    <row r="20359" ht="28.5" customHeight="1" x14ac:dyDescent="0.15"/>
    <row r="20360" ht="28.5" customHeight="1" x14ac:dyDescent="0.15"/>
    <row r="20361" ht="28.5" customHeight="1" x14ac:dyDescent="0.15"/>
    <row r="20362" ht="28.5" customHeight="1" x14ac:dyDescent="0.15"/>
    <row r="20363" ht="28.5" customHeight="1" x14ac:dyDescent="0.15"/>
    <row r="20364" ht="28.5" customHeight="1" x14ac:dyDescent="0.15"/>
    <row r="20365" ht="28.5" customHeight="1" x14ac:dyDescent="0.15"/>
    <row r="20366" ht="28.5" customHeight="1" x14ac:dyDescent="0.15"/>
    <row r="20367" ht="28.5" customHeight="1" x14ac:dyDescent="0.15"/>
    <row r="20368" ht="28.5" customHeight="1" x14ac:dyDescent="0.15"/>
    <row r="20369" ht="28.5" customHeight="1" x14ac:dyDescent="0.15"/>
    <row r="20370" ht="28.5" customHeight="1" x14ac:dyDescent="0.15"/>
    <row r="20371" ht="28.5" customHeight="1" x14ac:dyDescent="0.15"/>
    <row r="20372" ht="28.5" customHeight="1" x14ac:dyDescent="0.15"/>
    <row r="20373" ht="28.5" customHeight="1" x14ac:dyDescent="0.15"/>
    <row r="20374" ht="28.5" customHeight="1" x14ac:dyDescent="0.15"/>
    <row r="20375" ht="28.5" customHeight="1" x14ac:dyDescent="0.15"/>
    <row r="20376" ht="28.5" customHeight="1" x14ac:dyDescent="0.15"/>
    <row r="20377" ht="28.5" customHeight="1" x14ac:dyDescent="0.15"/>
    <row r="20378" ht="28.5" customHeight="1" x14ac:dyDescent="0.15"/>
    <row r="20379" ht="28.5" customHeight="1" x14ac:dyDescent="0.15"/>
    <row r="20380" ht="28.5" customHeight="1" x14ac:dyDescent="0.15"/>
    <row r="20381" ht="28.5" customHeight="1" x14ac:dyDescent="0.15"/>
    <row r="20382" ht="28.5" customHeight="1" x14ac:dyDescent="0.15"/>
    <row r="20383" ht="28.5" customHeight="1" x14ac:dyDescent="0.15"/>
    <row r="20384" ht="28.5" customHeight="1" x14ac:dyDescent="0.15"/>
    <row r="20385" ht="28.5" customHeight="1" x14ac:dyDescent="0.15"/>
    <row r="20386" ht="28.5" customHeight="1" x14ac:dyDescent="0.15"/>
    <row r="20387" ht="28.5" customHeight="1" x14ac:dyDescent="0.15"/>
    <row r="20388" ht="28.5" customHeight="1" x14ac:dyDescent="0.15"/>
    <row r="20389" ht="28.5" customHeight="1" x14ac:dyDescent="0.15"/>
    <row r="20390" ht="28.5" customHeight="1" x14ac:dyDescent="0.15"/>
    <row r="20391" ht="28.5" customHeight="1" x14ac:dyDescent="0.15"/>
    <row r="20392" ht="28.5" customHeight="1" x14ac:dyDescent="0.15"/>
    <row r="20393" ht="28.5" customHeight="1" x14ac:dyDescent="0.15"/>
    <row r="20394" ht="28.5" customHeight="1" x14ac:dyDescent="0.15"/>
    <row r="20395" ht="28.5" customHeight="1" x14ac:dyDescent="0.15"/>
    <row r="20396" ht="28.5" customHeight="1" x14ac:dyDescent="0.15"/>
    <row r="20397" ht="28.5" customHeight="1" x14ac:dyDescent="0.15"/>
    <row r="20398" ht="28.5" customHeight="1" x14ac:dyDescent="0.15"/>
    <row r="20399" ht="28.5" customHeight="1" x14ac:dyDescent="0.15"/>
    <row r="20400" ht="28.5" customHeight="1" x14ac:dyDescent="0.15"/>
    <row r="20401" ht="28.5" customHeight="1" x14ac:dyDescent="0.15"/>
    <row r="20402" ht="28.5" customHeight="1" x14ac:dyDescent="0.15"/>
    <row r="20403" ht="28.5" customHeight="1" x14ac:dyDescent="0.15"/>
    <row r="20404" ht="28.5" customHeight="1" x14ac:dyDescent="0.15"/>
    <row r="20405" ht="28.5" customHeight="1" x14ac:dyDescent="0.15"/>
    <row r="20406" ht="28.5" customHeight="1" x14ac:dyDescent="0.15"/>
    <row r="20407" ht="28.5" customHeight="1" x14ac:dyDescent="0.15"/>
    <row r="20408" ht="28.5" customHeight="1" x14ac:dyDescent="0.15"/>
    <row r="20409" ht="28.5" customHeight="1" x14ac:dyDescent="0.15"/>
    <row r="20410" ht="28.5" customHeight="1" x14ac:dyDescent="0.15"/>
    <row r="20411" ht="28.5" customHeight="1" x14ac:dyDescent="0.15"/>
    <row r="20412" ht="28.5" customHeight="1" x14ac:dyDescent="0.15"/>
    <row r="20413" ht="28.5" customHeight="1" x14ac:dyDescent="0.15"/>
    <row r="20414" ht="28.5" customHeight="1" x14ac:dyDescent="0.15"/>
    <row r="20415" ht="28.5" customHeight="1" x14ac:dyDescent="0.15"/>
    <row r="20416" ht="28.5" customHeight="1" x14ac:dyDescent="0.15"/>
    <row r="20417" ht="28.5" customHeight="1" x14ac:dyDescent="0.15"/>
    <row r="20418" ht="28.5" customHeight="1" x14ac:dyDescent="0.15"/>
    <row r="20419" ht="28.5" customHeight="1" x14ac:dyDescent="0.15"/>
    <row r="20420" ht="28.5" customHeight="1" x14ac:dyDescent="0.15"/>
    <row r="20421" ht="28.5" customHeight="1" x14ac:dyDescent="0.15"/>
    <row r="20422" ht="28.5" customHeight="1" x14ac:dyDescent="0.15"/>
    <row r="20423" ht="28.5" customHeight="1" x14ac:dyDescent="0.15"/>
    <row r="20424" ht="28.5" customHeight="1" x14ac:dyDescent="0.15"/>
    <row r="20425" ht="28.5" customHeight="1" x14ac:dyDescent="0.15"/>
    <row r="20426" ht="28.5" customHeight="1" x14ac:dyDescent="0.15"/>
    <row r="20427" ht="28.5" customHeight="1" x14ac:dyDescent="0.15"/>
    <row r="20428" ht="28.5" customHeight="1" x14ac:dyDescent="0.15"/>
    <row r="20429" ht="28.5" customHeight="1" x14ac:dyDescent="0.15"/>
    <row r="20430" ht="28.5" customHeight="1" x14ac:dyDescent="0.15"/>
    <row r="20431" ht="28.5" customHeight="1" x14ac:dyDescent="0.15"/>
    <row r="20432" ht="28.5" customHeight="1" x14ac:dyDescent="0.15"/>
    <row r="20433" ht="28.5" customHeight="1" x14ac:dyDescent="0.15"/>
    <row r="20434" ht="28.5" customHeight="1" x14ac:dyDescent="0.15"/>
    <row r="20435" ht="28.5" customHeight="1" x14ac:dyDescent="0.15"/>
    <row r="20436" ht="28.5" customHeight="1" x14ac:dyDescent="0.15"/>
    <row r="20437" ht="28.5" customHeight="1" x14ac:dyDescent="0.15"/>
    <row r="20438" ht="28.5" customHeight="1" x14ac:dyDescent="0.15"/>
    <row r="20439" ht="28.5" customHeight="1" x14ac:dyDescent="0.15"/>
    <row r="20440" ht="28.5" customHeight="1" x14ac:dyDescent="0.15"/>
    <row r="20441" ht="28.5" customHeight="1" x14ac:dyDescent="0.15"/>
    <row r="20442" ht="28.5" customHeight="1" x14ac:dyDescent="0.15"/>
    <row r="20443" ht="28.5" customHeight="1" x14ac:dyDescent="0.15"/>
    <row r="20444" ht="28.5" customHeight="1" x14ac:dyDescent="0.15"/>
    <row r="20445" ht="28.5" customHeight="1" x14ac:dyDescent="0.15"/>
    <row r="20446" ht="28.5" customHeight="1" x14ac:dyDescent="0.15"/>
    <row r="20447" ht="28.5" customHeight="1" x14ac:dyDescent="0.15"/>
    <row r="20448" ht="28.5" customHeight="1" x14ac:dyDescent="0.15"/>
    <row r="20449" ht="28.5" customHeight="1" x14ac:dyDescent="0.15"/>
    <row r="20450" ht="28.5" customHeight="1" x14ac:dyDescent="0.15"/>
    <row r="20451" ht="28.5" customHeight="1" x14ac:dyDescent="0.15"/>
    <row r="20452" ht="28.5" customHeight="1" x14ac:dyDescent="0.15"/>
    <row r="20453" ht="28.5" customHeight="1" x14ac:dyDescent="0.15"/>
    <row r="20454" ht="28.5" customHeight="1" x14ac:dyDescent="0.15"/>
    <row r="20455" ht="28.5" customHeight="1" x14ac:dyDescent="0.15"/>
    <row r="20456" ht="28.5" customHeight="1" x14ac:dyDescent="0.15"/>
    <row r="20457" ht="28.5" customHeight="1" x14ac:dyDescent="0.15"/>
    <row r="20458" ht="28.5" customHeight="1" x14ac:dyDescent="0.15"/>
    <row r="20459" ht="28.5" customHeight="1" x14ac:dyDescent="0.15"/>
    <row r="20460" ht="28.5" customHeight="1" x14ac:dyDescent="0.15"/>
    <row r="20461" ht="28.5" customHeight="1" x14ac:dyDescent="0.15"/>
    <row r="20462" ht="28.5" customHeight="1" x14ac:dyDescent="0.15"/>
    <row r="20463" ht="28.5" customHeight="1" x14ac:dyDescent="0.15"/>
    <row r="20464" ht="28.5" customHeight="1" x14ac:dyDescent="0.15"/>
    <row r="20465" ht="28.5" customHeight="1" x14ac:dyDescent="0.15"/>
    <row r="20466" ht="28.5" customHeight="1" x14ac:dyDescent="0.15"/>
    <row r="20467" ht="28.5" customHeight="1" x14ac:dyDescent="0.15"/>
    <row r="20468" ht="28.5" customHeight="1" x14ac:dyDescent="0.15"/>
    <row r="20469" ht="28.5" customHeight="1" x14ac:dyDescent="0.15"/>
    <row r="20470" ht="28.5" customHeight="1" x14ac:dyDescent="0.15"/>
    <row r="20471" ht="28.5" customHeight="1" x14ac:dyDescent="0.15"/>
    <row r="20472" ht="28.5" customHeight="1" x14ac:dyDescent="0.15"/>
    <row r="20473" ht="28.5" customHeight="1" x14ac:dyDescent="0.15"/>
    <row r="20474" ht="28.5" customHeight="1" x14ac:dyDescent="0.15"/>
    <row r="20475" ht="28.5" customHeight="1" x14ac:dyDescent="0.15"/>
    <row r="20476" ht="28.5" customHeight="1" x14ac:dyDescent="0.15"/>
    <row r="20477" ht="28.5" customHeight="1" x14ac:dyDescent="0.15"/>
    <row r="20478" ht="28.5" customHeight="1" x14ac:dyDescent="0.15"/>
    <row r="20479" ht="28.5" customHeight="1" x14ac:dyDescent="0.15"/>
    <row r="20480" ht="28.5" customHeight="1" x14ac:dyDescent="0.15"/>
    <row r="20481" ht="28.5" customHeight="1" x14ac:dyDescent="0.15"/>
    <row r="20482" ht="28.5" customHeight="1" x14ac:dyDescent="0.15"/>
    <row r="20483" ht="28.5" customHeight="1" x14ac:dyDescent="0.15"/>
    <row r="20484" ht="28.5" customHeight="1" x14ac:dyDescent="0.15"/>
    <row r="20485" ht="28.5" customHeight="1" x14ac:dyDescent="0.15"/>
    <row r="20486" ht="28.5" customHeight="1" x14ac:dyDescent="0.15"/>
    <row r="20487" ht="28.5" customHeight="1" x14ac:dyDescent="0.15"/>
    <row r="20488" ht="28.5" customHeight="1" x14ac:dyDescent="0.15"/>
    <row r="20489" ht="28.5" customHeight="1" x14ac:dyDescent="0.15"/>
    <row r="20490" ht="28.5" customHeight="1" x14ac:dyDescent="0.15"/>
    <row r="20491" ht="28.5" customHeight="1" x14ac:dyDescent="0.15"/>
    <row r="20492" ht="28.5" customHeight="1" x14ac:dyDescent="0.15"/>
    <row r="20493" ht="28.5" customHeight="1" x14ac:dyDescent="0.15"/>
    <row r="20494" ht="28.5" customHeight="1" x14ac:dyDescent="0.15"/>
    <row r="20495" ht="28.5" customHeight="1" x14ac:dyDescent="0.15"/>
    <row r="20496" ht="28.5" customHeight="1" x14ac:dyDescent="0.15"/>
    <row r="20497" ht="28.5" customHeight="1" x14ac:dyDescent="0.15"/>
    <row r="20498" ht="28.5" customHeight="1" x14ac:dyDescent="0.15"/>
    <row r="20499" ht="28.5" customHeight="1" x14ac:dyDescent="0.15"/>
    <row r="20500" ht="28.5" customHeight="1" x14ac:dyDescent="0.15"/>
    <row r="20501" ht="28.5" customHeight="1" x14ac:dyDescent="0.15"/>
    <row r="20502" ht="28.5" customHeight="1" x14ac:dyDescent="0.15"/>
    <row r="20503" ht="28.5" customHeight="1" x14ac:dyDescent="0.15"/>
    <row r="20504" ht="28.5" customHeight="1" x14ac:dyDescent="0.15"/>
    <row r="20505" ht="28.5" customHeight="1" x14ac:dyDescent="0.15"/>
    <row r="20506" ht="28.5" customHeight="1" x14ac:dyDescent="0.15"/>
    <row r="20507" ht="28.5" customHeight="1" x14ac:dyDescent="0.15"/>
    <row r="20508" ht="28.5" customHeight="1" x14ac:dyDescent="0.15"/>
    <row r="20509" ht="28.5" customHeight="1" x14ac:dyDescent="0.15"/>
    <row r="20510" ht="28.5" customHeight="1" x14ac:dyDescent="0.15"/>
    <row r="20511" ht="28.5" customHeight="1" x14ac:dyDescent="0.15"/>
    <row r="20512" ht="28.5" customHeight="1" x14ac:dyDescent="0.15"/>
    <row r="20513" ht="28.5" customHeight="1" x14ac:dyDescent="0.15"/>
    <row r="20514" ht="28.5" customHeight="1" x14ac:dyDescent="0.15"/>
    <row r="20515" ht="28.5" customHeight="1" x14ac:dyDescent="0.15"/>
    <row r="20516" ht="28.5" customHeight="1" x14ac:dyDescent="0.15"/>
    <row r="20517" ht="28.5" customHeight="1" x14ac:dyDescent="0.15"/>
    <row r="20518" ht="28.5" customHeight="1" x14ac:dyDescent="0.15"/>
    <row r="20519" ht="28.5" customHeight="1" x14ac:dyDescent="0.15"/>
    <row r="20520" ht="28.5" customHeight="1" x14ac:dyDescent="0.15"/>
    <row r="20521" ht="28.5" customHeight="1" x14ac:dyDescent="0.15"/>
    <row r="20522" ht="28.5" customHeight="1" x14ac:dyDescent="0.15"/>
    <row r="20523" ht="28.5" customHeight="1" x14ac:dyDescent="0.15"/>
    <row r="20524" ht="28.5" customHeight="1" x14ac:dyDescent="0.15"/>
    <row r="20525" ht="28.5" customHeight="1" x14ac:dyDescent="0.15"/>
    <row r="20526" ht="28.5" customHeight="1" x14ac:dyDescent="0.15"/>
    <row r="20527" ht="28.5" customHeight="1" x14ac:dyDescent="0.15"/>
    <row r="20528" ht="28.5" customHeight="1" x14ac:dyDescent="0.15"/>
    <row r="20529" ht="28.5" customHeight="1" x14ac:dyDescent="0.15"/>
    <row r="20530" ht="28.5" customHeight="1" x14ac:dyDescent="0.15"/>
    <row r="20531" ht="28.5" customHeight="1" x14ac:dyDescent="0.15"/>
    <row r="20532" ht="28.5" customHeight="1" x14ac:dyDescent="0.15"/>
    <row r="20533" ht="28.5" customHeight="1" x14ac:dyDescent="0.15"/>
    <row r="20534" ht="28.5" customHeight="1" x14ac:dyDescent="0.15"/>
    <row r="20535" ht="28.5" customHeight="1" x14ac:dyDescent="0.15"/>
    <row r="20536" ht="28.5" customHeight="1" x14ac:dyDescent="0.15"/>
    <row r="20537" ht="28.5" customHeight="1" x14ac:dyDescent="0.15"/>
    <row r="20538" ht="28.5" customHeight="1" x14ac:dyDescent="0.15"/>
    <row r="20539" ht="28.5" customHeight="1" x14ac:dyDescent="0.15"/>
    <row r="20540" ht="28.5" customHeight="1" x14ac:dyDescent="0.15"/>
    <row r="20541" ht="28.5" customHeight="1" x14ac:dyDescent="0.15"/>
    <row r="20542" ht="28.5" customHeight="1" x14ac:dyDescent="0.15"/>
    <row r="20543" ht="28.5" customHeight="1" x14ac:dyDescent="0.15"/>
    <row r="20544" ht="28.5" customHeight="1" x14ac:dyDescent="0.15"/>
    <row r="20545" ht="28.5" customHeight="1" x14ac:dyDescent="0.15"/>
    <row r="20546" ht="28.5" customHeight="1" x14ac:dyDescent="0.15"/>
    <row r="20547" ht="28.5" customHeight="1" x14ac:dyDescent="0.15"/>
    <row r="20548" ht="28.5" customHeight="1" x14ac:dyDescent="0.15"/>
    <row r="20549" ht="28.5" customHeight="1" x14ac:dyDescent="0.15"/>
    <row r="20550" ht="28.5" customHeight="1" x14ac:dyDescent="0.15"/>
    <row r="20551" ht="28.5" customHeight="1" x14ac:dyDescent="0.15"/>
    <row r="20552" ht="28.5" customHeight="1" x14ac:dyDescent="0.15"/>
    <row r="20553" ht="28.5" customHeight="1" x14ac:dyDescent="0.15"/>
    <row r="20554" ht="28.5" customHeight="1" x14ac:dyDescent="0.15"/>
    <row r="20555" ht="28.5" customHeight="1" x14ac:dyDescent="0.15"/>
    <row r="20556" ht="28.5" customHeight="1" x14ac:dyDescent="0.15"/>
    <row r="20557" ht="28.5" customHeight="1" x14ac:dyDescent="0.15"/>
    <row r="20558" ht="28.5" customHeight="1" x14ac:dyDescent="0.15"/>
    <row r="20559" ht="28.5" customHeight="1" x14ac:dyDescent="0.15"/>
    <row r="20560" ht="28.5" customHeight="1" x14ac:dyDescent="0.15"/>
    <row r="20561" ht="28.5" customHeight="1" x14ac:dyDescent="0.15"/>
    <row r="20562" ht="28.5" customHeight="1" x14ac:dyDescent="0.15"/>
    <row r="20563" ht="28.5" customHeight="1" x14ac:dyDescent="0.15"/>
    <row r="20564" ht="28.5" customHeight="1" x14ac:dyDescent="0.15"/>
    <row r="20565" ht="28.5" customHeight="1" x14ac:dyDescent="0.15"/>
    <row r="20566" ht="28.5" customHeight="1" x14ac:dyDescent="0.15"/>
    <row r="20567" ht="28.5" customHeight="1" x14ac:dyDescent="0.15"/>
    <row r="20568" ht="28.5" customHeight="1" x14ac:dyDescent="0.15"/>
    <row r="20569" ht="28.5" customHeight="1" x14ac:dyDescent="0.15"/>
    <row r="20570" ht="28.5" customHeight="1" x14ac:dyDescent="0.15"/>
    <row r="20571" ht="28.5" customHeight="1" x14ac:dyDescent="0.15"/>
    <row r="20572" ht="28.5" customHeight="1" x14ac:dyDescent="0.15"/>
    <row r="20573" ht="28.5" customHeight="1" x14ac:dyDescent="0.15"/>
    <row r="20574" ht="28.5" customHeight="1" x14ac:dyDescent="0.15"/>
    <row r="20575" ht="28.5" customHeight="1" x14ac:dyDescent="0.15"/>
    <row r="20576" ht="28.5" customHeight="1" x14ac:dyDescent="0.15"/>
    <row r="20577" ht="28.5" customHeight="1" x14ac:dyDescent="0.15"/>
    <row r="20578" ht="28.5" customHeight="1" x14ac:dyDescent="0.15"/>
    <row r="20579" ht="28.5" customHeight="1" x14ac:dyDescent="0.15"/>
    <row r="20580" ht="28.5" customHeight="1" x14ac:dyDescent="0.15"/>
    <row r="20581" ht="28.5" customHeight="1" x14ac:dyDescent="0.15"/>
    <row r="20582" ht="28.5" customHeight="1" x14ac:dyDescent="0.15"/>
    <row r="20583" ht="28.5" customHeight="1" x14ac:dyDescent="0.15"/>
    <row r="20584" ht="28.5" customHeight="1" x14ac:dyDescent="0.15"/>
    <row r="20585" ht="28.5" customHeight="1" x14ac:dyDescent="0.15"/>
    <row r="20586" ht="28.5" customHeight="1" x14ac:dyDescent="0.15"/>
    <row r="20587" ht="28.5" customHeight="1" x14ac:dyDescent="0.15"/>
    <row r="20588" ht="28.5" customHeight="1" x14ac:dyDescent="0.15"/>
    <row r="20589" ht="28.5" customHeight="1" x14ac:dyDescent="0.15"/>
    <row r="20590" ht="28.5" customHeight="1" x14ac:dyDescent="0.15"/>
    <row r="20591" ht="28.5" customHeight="1" x14ac:dyDescent="0.15"/>
    <row r="20592" ht="28.5" customHeight="1" x14ac:dyDescent="0.15"/>
    <row r="20593" ht="28.5" customHeight="1" x14ac:dyDescent="0.15"/>
    <row r="20594" ht="28.5" customHeight="1" x14ac:dyDescent="0.15"/>
    <row r="20595" ht="28.5" customHeight="1" x14ac:dyDescent="0.15"/>
    <row r="20596" ht="28.5" customHeight="1" x14ac:dyDescent="0.15"/>
    <row r="20597" ht="28.5" customHeight="1" x14ac:dyDescent="0.15"/>
    <row r="20598" ht="28.5" customHeight="1" x14ac:dyDescent="0.15"/>
    <row r="20599" ht="28.5" customHeight="1" x14ac:dyDescent="0.15"/>
    <row r="20600" ht="28.5" customHeight="1" x14ac:dyDescent="0.15"/>
    <row r="20601" ht="28.5" customHeight="1" x14ac:dyDescent="0.15"/>
    <row r="20602" ht="28.5" customHeight="1" x14ac:dyDescent="0.15"/>
    <row r="20603" ht="28.5" customHeight="1" x14ac:dyDescent="0.15"/>
    <row r="20604" ht="28.5" customHeight="1" x14ac:dyDescent="0.15"/>
    <row r="20605" ht="28.5" customHeight="1" x14ac:dyDescent="0.15"/>
    <row r="20606" ht="28.5" customHeight="1" x14ac:dyDescent="0.15"/>
    <row r="20607" ht="28.5" customHeight="1" x14ac:dyDescent="0.15"/>
    <row r="20608" ht="28.5" customHeight="1" x14ac:dyDescent="0.15"/>
    <row r="20609" ht="28.5" customHeight="1" x14ac:dyDescent="0.15"/>
    <row r="20610" ht="28.5" customHeight="1" x14ac:dyDescent="0.15"/>
    <row r="20611" ht="28.5" customHeight="1" x14ac:dyDescent="0.15"/>
    <row r="20612" ht="28.5" customHeight="1" x14ac:dyDescent="0.15"/>
    <row r="20613" ht="28.5" customHeight="1" x14ac:dyDescent="0.15"/>
    <row r="20614" ht="28.5" customHeight="1" x14ac:dyDescent="0.15"/>
    <row r="20615" ht="28.5" customHeight="1" x14ac:dyDescent="0.15"/>
    <row r="20616" ht="28.5" customHeight="1" x14ac:dyDescent="0.15"/>
    <row r="20617" ht="28.5" customHeight="1" x14ac:dyDescent="0.15"/>
    <row r="20618" ht="28.5" customHeight="1" x14ac:dyDescent="0.15"/>
    <row r="20619" ht="28.5" customHeight="1" x14ac:dyDescent="0.15"/>
    <row r="20620" ht="28.5" customHeight="1" x14ac:dyDescent="0.15"/>
    <row r="20621" ht="28.5" customHeight="1" x14ac:dyDescent="0.15"/>
    <row r="20622" ht="28.5" customHeight="1" x14ac:dyDescent="0.15"/>
    <row r="20623" ht="28.5" customHeight="1" x14ac:dyDescent="0.15"/>
    <row r="20624" ht="28.5" customHeight="1" x14ac:dyDescent="0.15"/>
    <row r="20625" ht="28.5" customHeight="1" x14ac:dyDescent="0.15"/>
    <row r="20626" ht="28.5" customHeight="1" x14ac:dyDescent="0.15"/>
    <row r="20627" ht="28.5" customHeight="1" x14ac:dyDescent="0.15"/>
    <row r="20628" ht="28.5" customHeight="1" x14ac:dyDescent="0.15"/>
    <row r="20629" ht="28.5" customHeight="1" x14ac:dyDescent="0.15"/>
    <row r="20630" ht="28.5" customHeight="1" x14ac:dyDescent="0.15"/>
    <row r="20631" ht="28.5" customHeight="1" x14ac:dyDescent="0.15"/>
    <row r="20632" ht="28.5" customHeight="1" x14ac:dyDescent="0.15"/>
    <row r="20633" ht="28.5" customHeight="1" x14ac:dyDescent="0.15"/>
    <row r="20634" ht="28.5" customHeight="1" x14ac:dyDescent="0.15"/>
    <row r="20635" ht="28.5" customHeight="1" x14ac:dyDescent="0.15"/>
    <row r="20636" ht="28.5" customHeight="1" x14ac:dyDescent="0.15"/>
    <row r="20637" ht="28.5" customHeight="1" x14ac:dyDescent="0.15"/>
    <row r="20638" ht="28.5" customHeight="1" x14ac:dyDescent="0.15"/>
    <row r="20639" ht="28.5" customHeight="1" x14ac:dyDescent="0.15"/>
    <row r="20640" ht="28.5" customHeight="1" x14ac:dyDescent="0.15"/>
    <row r="20641" ht="28.5" customHeight="1" x14ac:dyDescent="0.15"/>
    <row r="20642" ht="28.5" customHeight="1" x14ac:dyDescent="0.15"/>
    <row r="20643" ht="28.5" customHeight="1" x14ac:dyDescent="0.15"/>
    <row r="20644" ht="28.5" customHeight="1" x14ac:dyDescent="0.15"/>
    <row r="20645" ht="28.5" customHeight="1" x14ac:dyDescent="0.15"/>
    <row r="20646" ht="28.5" customHeight="1" x14ac:dyDescent="0.15"/>
    <row r="20647" ht="28.5" customHeight="1" x14ac:dyDescent="0.15"/>
    <row r="20648" ht="28.5" customHeight="1" x14ac:dyDescent="0.15"/>
    <row r="20649" ht="28.5" customHeight="1" x14ac:dyDescent="0.15"/>
    <row r="20650" ht="28.5" customHeight="1" x14ac:dyDescent="0.15"/>
    <row r="20651" ht="28.5" customHeight="1" x14ac:dyDescent="0.15"/>
    <row r="20652" ht="28.5" customHeight="1" x14ac:dyDescent="0.15"/>
    <row r="20653" ht="28.5" customHeight="1" x14ac:dyDescent="0.15"/>
    <row r="20654" ht="28.5" customHeight="1" x14ac:dyDescent="0.15"/>
    <row r="20655" ht="28.5" customHeight="1" x14ac:dyDescent="0.15"/>
    <row r="20656" ht="28.5" customHeight="1" x14ac:dyDescent="0.15"/>
    <row r="20657" ht="28.5" customHeight="1" x14ac:dyDescent="0.15"/>
    <row r="20658" ht="28.5" customHeight="1" x14ac:dyDescent="0.15"/>
    <row r="20659" ht="28.5" customHeight="1" x14ac:dyDescent="0.15"/>
    <row r="20660" ht="28.5" customHeight="1" x14ac:dyDescent="0.15"/>
    <row r="20661" ht="28.5" customHeight="1" x14ac:dyDescent="0.15"/>
    <row r="20662" ht="28.5" customHeight="1" x14ac:dyDescent="0.15"/>
    <row r="20663" ht="28.5" customHeight="1" x14ac:dyDescent="0.15"/>
    <row r="20664" ht="28.5" customHeight="1" x14ac:dyDescent="0.15"/>
    <row r="20665" ht="28.5" customHeight="1" x14ac:dyDescent="0.15"/>
    <row r="20666" ht="28.5" customHeight="1" x14ac:dyDescent="0.15"/>
    <row r="20667" ht="28.5" customHeight="1" x14ac:dyDescent="0.15"/>
    <row r="20668" ht="28.5" customHeight="1" x14ac:dyDescent="0.15"/>
    <row r="20669" ht="28.5" customHeight="1" x14ac:dyDescent="0.15"/>
    <row r="20670" ht="28.5" customHeight="1" x14ac:dyDescent="0.15"/>
    <row r="20671" ht="28.5" customHeight="1" x14ac:dyDescent="0.15"/>
    <row r="20672" ht="28.5" customHeight="1" x14ac:dyDescent="0.15"/>
    <row r="20673" ht="28.5" customHeight="1" x14ac:dyDescent="0.15"/>
    <row r="20674" ht="28.5" customHeight="1" x14ac:dyDescent="0.15"/>
    <row r="20675" ht="28.5" customHeight="1" x14ac:dyDescent="0.15"/>
    <row r="20676" ht="28.5" customHeight="1" x14ac:dyDescent="0.15"/>
    <row r="20677" ht="28.5" customHeight="1" x14ac:dyDescent="0.15"/>
    <row r="20678" ht="28.5" customHeight="1" x14ac:dyDescent="0.15"/>
    <row r="20679" ht="28.5" customHeight="1" x14ac:dyDescent="0.15"/>
    <row r="20680" ht="28.5" customHeight="1" x14ac:dyDescent="0.15"/>
    <row r="20681" ht="28.5" customHeight="1" x14ac:dyDescent="0.15"/>
    <row r="20682" ht="28.5" customHeight="1" x14ac:dyDescent="0.15"/>
    <row r="20683" ht="28.5" customHeight="1" x14ac:dyDescent="0.15"/>
    <row r="20684" ht="28.5" customHeight="1" x14ac:dyDescent="0.15"/>
    <row r="20685" ht="28.5" customHeight="1" x14ac:dyDescent="0.15"/>
    <row r="20686" ht="28.5" customHeight="1" x14ac:dyDescent="0.15"/>
    <row r="20687" ht="28.5" customHeight="1" x14ac:dyDescent="0.15"/>
    <row r="20688" ht="28.5" customHeight="1" x14ac:dyDescent="0.15"/>
    <row r="20689" ht="28.5" customHeight="1" x14ac:dyDescent="0.15"/>
    <row r="20690" ht="28.5" customHeight="1" x14ac:dyDescent="0.15"/>
    <row r="20691" ht="28.5" customHeight="1" x14ac:dyDescent="0.15"/>
    <row r="20692" ht="28.5" customHeight="1" x14ac:dyDescent="0.15"/>
    <row r="20693" ht="28.5" customHeight="1" x14ac:dyDescent="0.15"/>
    <row r="20694" ht="28.5" customHeight="1" x14ac:dyDescent="0.15"/>
    <row r="20695" ht="28.5" customHeight="1" x14ac:dyDescent="0.15"/>
    <row r="20696" ht="28.5" customHeight="1" x14ac:dyDescent="0.15"/>
    <row r="20697" ht="28.5" customHeight="1" x14ac:dyDescent="0.15"/>
    <row r="20698" ht="28.5" customHeight="1" x14ac:dyDescent="0.15"/>
    <row r="20699" ht="28.5" customHeight="1" x14ac:dyDescent="0.15"/>
    <row r="20700" ht="28.5" customHeight="1" x14ac:dyDescent="0.15"/>
    <row r="20701" ht="28.5" customHeight="1" x14ac:dyDescent="0.15"/>
    <row r="20702" ht="28.5" customHeight="1" x14ac:dyDescent="0.15"/>
    <row r="20703" ht="28.5" customHeight="1" x14ac:dyDescent="0.15"/>
    <row r="20704" ht="28.5" customHeight="1" x14ac:dyDescent="0.15"/>
    <row r="20705" ht="28.5" customHeight="1" x14ac:dyDescent="0.15"/>
    <row r="20706" ht="28.5" customHeight="1" x14ac:dyDescent="0.15"/>
    <row r="20707" ht="28.5" customHeight="1" x14ac:dyDescent="0.15"/>
    <row r="20708" ht="28.5" customHeight="1" x14ac:dyDescent="0.15"/>
    <row r="20709" ht="28.5" customHeight="1" x14ac:dyDescent="0.15"/>
    <row r="20710" ht="28.5" customHeight="1" x14ac:dyDescent="0.15"/>
    <row r="20711" ht="28.5" customHeight="1" x14ac:dyDescent="0.15"/>
    <row r="20712" ht="28.5" customHeight="1" x14ac:dyDescent="0.15"/>
    <row r="20713" ht="28.5" customHeight="1" x14ac:dyDescent="0.15"/>
    <row r="20714" ht="28.5" customHeight="1" x14ac:dyDescent="0.15"/>
    <row r="20715" ht="28.5" customHeight="1" x14ac:dyDescent="0.15"/>
    <row r="20716" ht="28.5" customHeight="1" x14ac:dyDescent="0.15"/>
    <row r="20717" ht="28.5" customHeight="1" x14ac:dyDescent="0.15"/>
    <row r="20718" ht="28.5" customHeight="1" x14ac:dyDescent="0.15"/>
    <row r="20719" ht="28.5" customHeight="1" x14ac:dyDescent="0.15"/>
    <row r="20720" ht="28.5" customHeight="1" x14ac:dyDescent="0.15"/>
    <row r="20721" ht="28.5" customHeight="1" x14ac:dyDescent="0.15"/>
    <row r="20722" ht="28.5" customHeight="1" x14ac:dyDescent="0.15"/>
    <row r="20723" ht="28.5" customHeight="1" x14ac:dyDescent="0.15"/>
    <row r="20724" ht="28.5" customHeight="1" x14ac:dyDescent="0.15"/>
    <row r="20725" ht="28.5" customHeight="1" x14ac:dyDescent="0.15"/>
    <row r="20726" ht="28.5" customHeight="1" x14ac:dyDescent="0.15"/>
    <row r="20727" ht="28.5" customHeight="1" x14ac:dyDescent="0.15"/>
    <row r="20728" ht="28.5" customHeight="1" x14ac:dyDescent="0.15"/>
    <row r="20729" ht="28.5" customHeight="1" x14ac:dyDescent="0.15"/>
    <row r="20730" ht="28.5" customHeight="1" x14ac:dyDescent="0.15"/>
    <row r="20731" ht="28.5" customHeight="1" x14ac:dyDescent="0.15"/>
    <row r="20732" ht="28.5" customHeight="1" x14ac:dyDescent="0.15"/>
    <row r="20733" ht="28.5" customHeight="1" x14ac:dyDescent="0.15"/>
    <row r="20734" ht="28.5" customHeight="1" x14ac:dyDescent="0.15"/>
    <row r="20735" ht="28.5" customHeight="1" x14ac:dyDescent="0.15"/>
    <row r="20736" ht="28.5" customHeight="1" x14ac:dyDescent="0.15"/>
    <row r="20737" ht="28.5" customHeight="1" x14ac:dyDescent="0.15"/>
    <row r="20738" ht="28.5" customHeight="1" x14ac:dyDescent="0.15"/>
    <row r="20739" ht="28.5" customHeight="1" x14ac:dyDescent="0.15"/>
    <row r="20740" ht="28.5" customHeight="1" x14ac:dyDescent="0.15"/>
    <row r="20741" ht="28.5" customHeight="1" x14ac:dyDescent="0.15"/>
    <row r="20742" ht="28.5" customHeight="1" x14ac:dyDescent="0.15"/>
    <row r="20743" ht="28.5" customHeight="1" x14ac:dyDescent="0.15"/>
    <row r="20744" ht="28.5" customHeight="1" x14ac:dyDescent="0.15"/>
    <row r="20745" ht="28.5" customHeight="1" x14ac:dyDescent="0.15"/>
    <row r="20746" ht="28.5" customHeight="1" x14ac:dyDescent="0.15"/>
    <row r="20747" ht="28.5" customHeight="1" x14ac:dyDescent="0.15"/>
    <row r="20748" ht="28.5" customHeight="1" x14ac:dyDescent="0.15"/>
    <row r="20749" ht="28.5" customHeight="1" x14ac:dyDescent="0.15"/>
    <row r="20750" ht="28.5" customHeight="1" x14ac:dyDescent="0.15"/>
    <row r="20751" ht="28.5" customHeight="1" x14ac:dyDescent="0.15"/>
    <row r="20752" ht="28.5" customHeight="1" x14ac:dyDescent="0.15"/>
    <row r="20753" ht="28.5" customHeight="1" x14ac:dyDescent="0.15"/>
    <row r="20754" ht="28.5" customHeight="1" x14ac:dyDescent="0.15"/>
    <row r="20755" ht="28.5" customHeight="1" x14ac:dyDescent="0.15"/>
    <row r="20756" ht="28.5" customHeight="1" x14ac:dyDescent="0.15"/>
    <row r="20757" ht="28.5" customHeight="1" x14ac:dyDescent="0.15"/>
    <row r="20758" ht="28.5" customHeight="1" x14ac:dyDescent="0.15"/>
    <row r="20759" ht="28.5" customHeight="1" x14ac:dyDescent="0.15"/>
    <row r="20760" ht="28.5" customHeight="1" x14ac:dyDescent="0.15"/>
    <row r="20761" ht="28.5" customHeight="1" x14ac:dyDescent="0.15"/>
    <row r="20762" ht="28.5" customHeight="1" x14ac:dyDescent="0.15"/>
    <row r="20763" ht="28.5" customHeight="1" x14ac:dyDescent="0.15"/>
    <row r="20764" ht="28.5" customHeight="1" x14ac:dyDescent="0.15"/>
    <row r="20765" ht="28.5" customHeight="1" x14ac:dyDescent="0.15"/>
    <row r="20766" ht="28.5" customHeight="1" x14ac:dyDescent="0.15"/>
    <row r="20767" ht="28.5" customHeight="1" x14ac:dyDescent="0.15"/>
    <row r="20768" ht="28.5" customHeight="1" x14ac:dyDescent="0.15"/>
    <row r="20769" ht="28.5" customHeight="1" x14ac:dyDescent="0.15"/>
    <row r="20770" ht="28.5" customHeight="1" x14ac:dyDescent="0.15"/>
    <row r="20771" ht="28.5" customHeight="1" x14ac:dyDescent="0.15"/>
    <row r="20772" ht="28.5" customHeight="1" x14ac:dyDescent="0.15"/>
    <row r="20773" ht="28.5" customHeight="1" x14ac:dyDescent="0.15"/>
    <row r="20774" ht="28.5" customHeight="1" x14ac:dyDescent="0.15"/>
    <row r="20775" ht="28.5" customHeight="1" x14ac:dyDescent="0.15"/>
    <row r="20776" ht="28.5" customHeight="1" x14ac:dyDescent="0.15"/>
    <row r="20777" ht="28.5" customHeight="1" x14ac:dyDescent="0.15"/>
    <row r="20778" ht="28.5" customHeight="1" x14ac:dyDescent="0.15"/>
    <row r="20779" ht="28.5" customHeight="1" x14ac:dyDescent="0.15"/>
    <row r="20780" ht="28.5" customHeight="1" x14ac:dyDescent="0.15"/>
    <row r="20781" ht="28.5" customHeight="1" x14ac:dyDescent="0.15"/>
    <row r="20782" ht="28.5" customHeight="1" x14ac:dyDescent="0.15"/>
    <row r="20783" ht="28.5" customHeight="1" x14ac:dyDescent="0.15"/>
    <row r="20784" ht="28.5" customHeight="1" x14ac:dyDescent="0.15"/>
    <row r="20785" ht="28.5" customHeight="1" x14ac:dyDescent="0.15"/>
    <row r="20786" ht="28.5" customHeight="1" x14ac:dyDescent="0.15"/>
    <row r="20787" ht="28.5" customHeight="1" x14ac:dyDescent="0.15"/>
    <row r="20788" ht="28.5" customHeight="1" x14ac:dyDescent="0.15"/>
    <row r="20789" ht="28.5" customHeight="1" x14ac:dyDescent="0.15"/>
    <row r="20790" ht="28.5" customHeight="1" x14ac:dyDescent="0.15"/>
    <row r="20791" ht="28.5" customHeight="1" x14ac:dyDescent="0.15"/>
    <row r="20792" ht="28.5" customHeight="1" x14ac:dyDescent="0.15"/>
    <row r="20793" ht="28.5" customHeight="1" x14ac:dyDescent="0.15"/>
    <row r="20794" ht="28.5" customHeight="1" x14ac:dyDescent="0.15"/>
    <row r="20795" ht="28.5" customHeight="1" x14ac:dyDescent="0.15"/>
    <row r="20796" ht="28.5" customHeight="1" x14ac:dyDescent="0.15"/>
    <row r="20797" ht="28.5" customHeight="1" x14ac:dyDescent="0.15"/>
    <row r="20798" ht="28.5" customHeight="1" x14ac:dyDescent="0.15"/>
    <row r="20799" ht="28.5" customHeight="1" x14ac:dyDescent="0.15"/>
    <row r="20800" ht="28.5" customHeight="1" x14ac:dyDescent="0.15"/>
    <row r="20801" ht="28.5" customHeight="1" x14ac:dyDescent="0.15"/>
    <row r="20802" ht="28.5" customHeight="1" x14ac:dyDescent="0.15"/>
    <row r="20803" ht="28.5" customHeight="1" x14ac:dyDescent="0.15"/>
    <row r="20804" ht="28.5" customHeight="1" x14ac:dyDescent="0.15"/>
    <row r="20805" ht="28.5" customHeight="1" x14ac:dyDescent="0.15"/>
    <row r="20806" ht="28.5" customHeight="1" x14ac:dyDescent="0.15"/>
    <row r="20807" ht="28.5" customHeight="1" x14ac:dyDescent="0.15"/>
    <row r="20808" ht="28.5" customHeight="1" x14ac:dyDescent="0.15"/>
    <row r="20809" ht="28.5" customHeight="1" x14ac:dyDescent="0.15"/>
    <row r="20810" ht="28.5" customHeight="1" x14ac:dyDescent="0.15"/>
    <row r="20811" ht="28.5" customHeight="1" x14ac:dyDescent="0.15"/>
    <row r="20812" ht="28.5" customHeight="1" x14ac:dyDescent="0.15"/>
    <row r="20813" ht="28.5" customHeight="1" x14ac:dyDescent="0.15"/>
    <row r="20814" ht="28.5" customHeight="1" x14ac:dyDescent="0.15"/>
    <row r="20815" ht="28.5" customHeight="1" x14ac:dyDescent="0.15"/>
    <row r="20816" ht="28.5" customHeight="1" x14ac:dyDescent="0.15"/>
    <row r="20817" ht="28.5" customHeight="1" x14ac:dyDescent="0.15"/>
    <row r="20818" ht="28.5" customHeight="1" x14ac:dyDescent="0.15"/>
    <row r="20819" ht="28.5" customHeight="1" x14ac:dyDescent="0.15"/>
    <row r="20820" ht="28.5" customHeight="1" x14ac:dyDescent="0.15"/>
    <row r="20821" ht="28.5" customHeight="1" x14ac:dyDescent="0.15"/>
    <row r="20822" ht="28.5" customHeight="1" x14ac:dyDescent="0.15"/>
    <row r="20823" ht="28.5" customHeight="1" x14ac:dyDescent="0.15"/>
    <row r="20824" ht="28.5" customHeight="1" x14ac:dyDescent="0.15"/>
    <row r="20825" ht="28.5" customHeight="1" x14ac:dyDescent="0.15"/>
    <row r="20826" ht="28.5" customHeight="1" x14ac:dyDescent="0.15"/>
    <row r="20827" ht="28.5" customHeight="1" x14ac:dyDescent="0.15"/>
    <row r="20828" ht="28.5" customHeight="1" x14ac:dyDescent="0.15"/>
    <row r="20829" ht="28.5" customHeight="1" x14ac:dyDescent="0.15"/>
    <row r="20830" ht="28.5" customHeight="1" x14ac:dyDescent="0.15"/>
    <row r="20831" ht="28.5" customHeight="1" x14ac:dyDescent="0.15"/>
    <row r="20832" ht="28.5" customHeight="1" x14ac:dyDescent="0.15"/>
    <row r="20833" ht="28.5" customHeight="1" x14ac:dyDescent="0.15"/>
    <row r="20834" ht="28.5" customHeight="1" x14ac:dyDescent="0.15"/>
    <row r="20835" ht="28.5" customHeight="1" x14ac:dyDescent="0.15"/>
    <row r="20836" ht="28.5" customHeight="1" x14ac:dyDescent="0.15"/>
    <row r="20837" ht="28.5" customHeight="1" x14ac:dyDescent="0.15"/>
    <row r="20838" ht="28.5" customHeight="1" x14ac:dyDescent="0.15"/>
    <row r="20839" ht="28.5" customHeight="1" x14ac:dyDescent="0.15"/>
    <row r="20840" ht="28.5" customHeight="1" x14ac:dyDescent="0.15"/>
    <row r="20841" ht="28.5" customHeight="1" x14ac:dyDescent="0.15"/>
    <row r="20842" ht="28.5" customHeight="1" x14ac:dyDescent="0.15"/>
    <row r="20843" ht="28.5" customHeight="1" x14ac:dyDescent="0.15"/>
    <row r="20844" ht="28.5" customHeight="1" x14ac:dyDescent="0.15"/>
    <row r="20845" ht="28.5" customHeight="1" x14ac:dyDescent="0.15"/>
    <row r="20846" ht="28.5" customHeight="1" x14ac:dyDescent="0.15"/>
    <row r="20847" ht="28.5" customHeight="1" x14ac:dyDescent="0.15"/>
    <row r="20848" ht="28.5" customHeight="1" x14ac:dyDescent="0.15"/>
    <row r="20849" ht="28.5" customHeight="1" x14ac:dyDescent="0.15"/>
    <row r="20850" ht="28.5" customHeight="1" x14ac:dyDescent="0.15"/>
    <row r="20851" ht="28.5" customHeight="1" x14ac:dyDescent="0.15"/>
    <row r="20852" ht="28.5" customHeight="1" x14ac:dyDescent="0.15"/>
    <row r="20853" ht="28.5" customHeight="1" x14ac:dyDescent="0.15"/>
    <row r="20854" ht="28.5" customHeight="1" x14ac:dyDescent="0.15"/>
    <row r="20855" ht="28.5" customHeight="1" x14ac:dyDescent="0.15"/>
    <row r="20856" ht="28.5" customHeight="1" x14ac:dyDescent="0.15"/>
    <row r="20857" ht="28.5" customHeight="1" x14ac:dyDescent="0.15"/>
    <row r="20858" ht="28.5" customHeight="1" x14ac:dyDescent="0.15"/>
    <row r="20859" ht="28.5" customHeight="1" x14ac:dyDescent="0.15"/>
    <row r="20860" ht="28.5" customHeight="1" x14ac:dyDescent="0.15"/>
    <row r="20861" ht="28.5" customHeight="1" x14ac:dyDescent="0.15"/>
    <row r="20862" ht="28.5" customHeight="1" x14ac:dyDescent="0.15"/>
    <row r="20863" ht="28.5" customHeight="1" x14ac:dyDescent="0.15"/>
    <row r="20864" ht="28.5" customHeight="1" x14ac:dyDescent="0.15"/>
    <row r="20865" ht="28.5" customHeight="1" x14ac:dyDescent="0.15"/>
    <row r="20866" ht="28.5" customHeight="1" x14ac:dyDescent="0.15"/>
    <row r="20867" ht="28.5" customHeight="1" x14ac:dyDescent="0.15"/>
    <row r="20868" ht="28.5" customHeight="1" x14ac:dyDescent="0.15"/>
    <row r="20869" ht="28.5" customHeight="1" x14ac:dyDescent="0.15"/>
    <row r="20870" ht="28.5" customHeight="1" x14ac:dyDescent="0.15"/>
    <row r="20871" ht="28.5" customHeight="1" x14ac:dyDescent="0.15"/>
    <row r="20872" ht="28.5" customHeight="1" x14ac:dyDescent="0.15"/>
    <row r="20873" ht="28.5" customHeight="1" x14ac:dyDescent="0.15"/>
    <row r="20874" ht="28.5" customHeight="1" x14ac:dyDescent="0.15"/>
    <row r="20875" ht="28.5" customHeight="1" x14ac:dyDescent="0.15"/>
    <row r="20876" ht="28.5" customHeight="1" x14ac:dyDescent="0.15"/>
    <row r="20877" ht="28.5" customHeight="1" x14ac:dyDescent="0.15"/>
    <row r="20878" ht="28.5" customHeight="1" x14ac:dyDescent="0.15"/>
    <row r="20879" ht="28.5" customHeight="1" x14ac:dyDescent="0.15"/>
    <row r="20880" ht="28.5" customHeight="1" x14ac:dyDescent="0.15"/>
    <row r="20881" ht="28.5" customHeight="1" x14ac:dyDescent="0.15"/>
    <row r="20882" ht="28.5" customHeight="1" x14ac:dyDescent="0.15"/>
    <row r="20883" ht="28.5" customHeight="1" x14ac:dyDescent="0.15"/>
    <row r="20884" ht="28.5" customHeight="1" x14ac:dyDescent="0.15"/>
    <row r="20885" ht="28.5" customHeight="1" x14ac:dyDescent="0.15"/>
    <row r="20886" ht="28.5" customHeight="1" x14ac:dyDescent="0.15"/>
    <row r="20887" ht="28.5" customHeight="1" x14ac:dyDescent="0.15"/>
    <row r="20888" ht="28.5" customHeight="1" x14ac:dyDescent="0.15"/>
    <row r="20889" ht="28.5" customHeight="1" x14ac:dyDescent="0.15"/>
    <row r="20890" ht="28.5" customHeight="1" x14ac:dyDescent="0.15"/>
    <row r="20891" ht="28.5" customHeight="1" x14ac:dyDescent="0.15"/>
    <row r="20892" ht="28.5" customHeight="1" x14ac:dyDescent="0.15"/>
    <row r="20893" ht="28.5" customHeight="1" x14ac:dyDescent="0.15"/>
    <row r="20894" ht="28.5" customHeight="1" x14ac:dyDescent="0.15"/>
    <row r="20895" ht="28.5" customHeight="1" x14ac:dyDescent="0.15"/>
    <row r="20896" ht="28.5" customHeight="1" x14ac:dyDescent="0.15"/>
    <row r="20897" ht="28.5" customHeight="1" x14ac:dyDescent="0.15"/>
    <row r="20898" ht="28.5" customHeight="1" x14ac:dyDescent="0.15"/>
    <row r="20899" ht="28.5" customHeight="1" x14ac:dyDescent="0.15"/>
    <row r="20900" ht="28.5" customHeight="1" x14ac:dyDescent="0.15"/>
    <row r="20901" ht="28.5" customHeight="1" x14ac:dyDescent="0.15"/>
    <row r="20902" ht="28.5" customHeight="1" x14ac:dyDescent="0.15"/>
    <row r="20903" ht="28.5" customHeight="1" x14ac:dyDescent="0.15"/>
    <row r="20904" ht="28.5" customHeight="1" x14ac:dyDescent="0.15"/>
    <row r="20905" ht="28.5" customHeight="1" x14ac:dyDescent="0.15"/>
    <row r="20906" ht="28.5" customHeight="1" x14ac:dyDescent="0.15"/>
    <row r="20907" ht="28.5" customHeight="1" x14ac:dyDescent="0.15"/>
    <row r="20908" ht="28.5" customHeight="1" x14ac:dyDescent="0.15"/>
    <row r="20909" ht="28.5" customHeight="1" x14ac:dyDescent="0.15"/>
    <row r="20910" ht="28.5" customHeight="1" x14ac:dyDescent="0.15"/>
    <row r="20911" ht="28.5" customHeight="1" x14ac:dyDescent="0.15"/>
    <row r="20912" ht="28.5" customHeight="1" x14ac:dyDescent="0.15"/>
    <row r="20913" ht="28.5" customHeight="1" x14ac:dyDescent="0.15"/>
    <row r="20914" ht="28.5" customHeight="1" x14ac:dyDescent="0.15"/>
    <row r="20915" ht="28.5" customHeight="1" x14ac:dyDescent="0.15"/>
    <row r="20916" ht="28.5" customHeight="1" x14ac:dyDescent="0.15"/>
    <row r="20917" ht="28.5" customHeight="1" x14ac:dyDescent="0.15"/>
    <row r="20918" ht="28.5" customHeight="1" x14ac:dyDescent="0.15"/>
    <row r="20919" ht="28.5" customHeight="1" x14ac:dyDescent="0.15"/>
    <row r="20920" ht="28.5" customHeight="1" x14ac:dyDescent="0.15"/>
    <row r="20921" ht="28.5" customHeight="1" x14ac:dyDescent="0.15"/>
    <row r="20922" ht="28.5" customHeight="1" x14ac:dyDescent="0.15"/>
    <row r="20923" ht="28.5" customHeight="1" x14ac:dyDescent="0.15"/>
    <row r="20924" ht="28.5" customHeight="1" x14ac:dyDescent="0.15"/>
    <row r="20925" ht="28.5" customHeight="1" x14ac:dyDescent="0.15"/>
    <row r="20926" ht="28.5" customHeight="1" x14ac:dyDescent="0.15"/>
    <row r="20927" ht="28.5" customHeight="1" x14ac:dyDescent="0.15"/>
    <row r="20928" ht="28.5" customHeight="1" x14ac:dyDescent="0.15"/>
    <row r="20929" ht="28.5" customHeight="1" x14ac:dyDescent="0.15"/>
    <row r="20930" ht="28.5" customHeight="1" x14ac:dyDescent="0.15"/>
    <row r="20931" ht="28.5" customHeight="1" x14ac:dyDescent="0.15"/>
    <row r="20932" ht="28.5" customHeight="1" x14ac:dyDescent="0.15"/>
    <row r="20933" ht="28.5" customHeight="1" x14ac:dyDescent="0.15"/>
    <row r="20934" ht="28.5" customHeight="1" x14ac:dyDescent="0.15"/>
    <row r="20935" ht="28.5" customHeight="1" x14ac:dyDescent="0.15"/>
    <row r="20936" ht="28.5" customHeight="1" x14ac:dyDescent="0.15"/>
    <row r="20937" ht="28.5" customHeight="1" x14ac:dyDescent="0.15"/>
    <row r="20938" ht="28.5" customHeight="1" x14ac:dyDescent="0.15"/>
    <row r="20939" ht="28.5" customHeight="1" x14ac:dyDescent="0.15"/>
    <row r="20940" ht="28.5" customHeight="1" x14ac:dyDescent="0.15"/>
    <row r="20941" ht="28.5" customHeight="1" x14ac:dyDescent="0.15"/>
    <row r="20942" ht="28.5" customHeight="1" x14ac:dyDescent="0.15"/>
    <row r="20943" ht="28.5" customHeight="1" x14ac:dyDescent="0.15"/>
    <row r="20944" ht="28.5" customHeight="1" x14ac:dyDescent="0.15"/>
    <row r="20945" ht="28.5" customHeight="1" x14ac:dyDescent="0.15"/>
    <row r="20946" ht="28.5" customHeight="1" x14ac:dyDescent="0.15"/>
    <row r="20947" ht="28.5" customHeight="1" x14ac:dyDescent="0.15"/>
    <row r="20948" ht="28.5" customHeight="1" x14ac:dyDescent="0.15"/>
    <row r="20949" ht="28.5" customHeight="1" x14ac:dyDescent="0.15"/>
    <row r="20950" ht="28.5" customHeight="1" x14ac:dyDescent="0.15"/>
    <row r="20951" ht="28.5" customHeight="1" x14ac:dyDescent="0.15"/>
    <row r="20952" ht="28.5" customHeight="1" x14ac:dyDescent="0.15"/>
    <row r="20953" ht="28.5" customHeight="1" x14ac:dyDescent="0.15"/>
    <row r="20954" ht="28.5" customHeight="1" x14ac:dyDescent="0.15"/>
    <row r="20955" ht="28.5" customHeight="1" x14ac:dyDescent="0.15"/>
    <row r="20956" ht="28.5" customHeight="1" x14ac:dyDescent="0.15"/>
    <row r="20957" ht="28.5" customHeight="1" x14ac:dyDescent="0.15"/>
    <row r="20958" ht="28.5" customHeight="1" x14ac:dyDescent="0.15"/>
    <row r="20959" ht="28.5" customHeight="1" x14ac:dyDescent="0.15"/>
    <row r="20960" ht="28.5" customHeight="1" x14ac:dyDescent="0.15"/>
    <row r="20961" ht="28.5" customHeight="1" x14ac:dyDescent="0.15"/>
    <row r="20962" ht="28.5" customHeight="1" x14ac:dyDescent="0.15"/>
    <row r="20963" ht="28.5" customHeight="1" x14ac:dyDescent="0.15"/>
    <row r="20964" ht="28.5" customHeight="1" x14ac:dyDescent="0.15"/>
    <row r="20965" ht="28.5" customHeight="1" x14ac:dyDescent="0.15"/>
    <row r="20966" ht="28.5" customHeight="1" x14ac:dyDescent="0.15"/>
    <row r="20967" ht="28.5" customHeight="1" x14ac:dyDescent="0.15"/>
    <row r="20968" ht="28.5" customHeight="1" x14ac:dyDescent="0.15"/>
    <row r="20969" ht="28.5" customHeight="1" x14ac:dyDescent="0.15"/>
    <row r="20970" ht="28.5" customHeight="1" x14ac:dyDescent="0.15"/>
    <row r="20971" ht="28.5" customHeight="1" x14ac:dyDescent="0.15"/>
    <row r="20972" ht="28.5" customHeight="1" x14ac:dyDescent="0.15"/>
    <row r="20973" ht="28.5" customHeight="1" x14ac:dyDescent="0.15"/>
    <row r="20974" ht="28.5" customHeight="1" x14ac:dyDescent="0.15"/>
    <row r="20975" ht="28.5" customHeight="1" x14ac:dyDescent="0.15"/>
    <row r="20976" ht="28.5" customHeight="1" x14ac:dyDescent="0.15"/>
    <row r="20977" ht="28.5" customHeight="1" x14ac:dyDescent="0.15"/>
    <row r="20978" ht="28.5" customHeight="1" x14ac:dyDescent="0.15"/>
    <row r="20979" ht="28.5" customHeight="1" x14ac:dyDescent="0.15"/>
    <row r="20980" ht="28.5" customHeight="1" x14ac:dyDescent="0.15"/>
    <row r="20981" ht="28.5" customHeight="1" x14ac:dyDescent="0.15"/>
    <row r="20982" ht="28.5" customHeight="1" x14ac:dyDescent="0.15"/>
    <row r="20983" ht="28.5" customHeight="1" x14ac:dyDescent="0.15"/>
    <row r="20984" ht="28.5" customHeight="1" x14ac:dyDescent="0.15"/>
    <row r="20985" ht="28.5" customHeight="1" x14ac:dyDescent="0.15"/>
    <row r="20986" ht="28.5" customHeight="1" x14ac:dyDescent="0.15"/>
    <row r="20987" ht="28.5" customHeight="1" x14ac:dyDescent="0.15"/>
    <row r="20988" ht="28.5" customHeight="1" x14ac:dyDescent="0.15"/>
    <row r="20989" ht="28.5" customHeight="1" x14ac:dyDescent="0.15"/>
    <row r="20990" ht="28.5" customHeight="1" x14ac:dyDescent="0.15"/>
    <row r="20991" ht="28.5" customHeight="1" x14ac:dyDescent="0.15"/>
    <row r="20992" ht="28.5" customHeight="1" x14ac:dyDescent="0.15"/>
    <row r="20993" ht="28.5" customHeight="1" x14ac:dyDescent="0.15"/>
    <row r="20994" ht="28.5" customHeight="1" x14ac:dyDescent="0.15"/>
    <row r="20995" ht="28.5" customHeight="1" x14ac:dyDescent="0.15"/>
    <row r="20996" ht="28.5" customHeight="1" x14ac:dyDescent="0.15"/>
    <row r="20997" ht="28.5" customHeight="1" x14ac:dyDescent="0.15"/>
    <row r="20998" ht="28.5" customHeight="1" x14ac:dyDescent="0.15"/>
    <row r="20999" ht="28.5" customHeight="1" x14ac:dyDescent="0.15"/>
    <row r="21000" ht="28.5" customHeight="1" x14ac:dyDescent="0.15"/>
    <row r="21001" ht="28.5" customHeight="1" x14ac:dyDescent="0.15"/>
    <row r="21002" ht="28.5" customHeight="1" x14ac:dyDescent="0.15"/>
    <row r="21003" ht="28.5" customHeight="1" x14ac:dyDescent="0.15"/>
    <row r="21004" ht="28.5" customHeight="1" x14ac:dyDescent="0.15"/>
    <row r="21005" ht="28.5" customHeight="1" x14ac:dyDescent="0.15"/>
    <row r="21006" ht="28.5" customHeight="1" x14ac:dyDescent="0.15"/>
    <row r="21007" ht="28.5" customHeight="1" x14ac:dyDescent="0.15"/>
    <row r="21008" ht="28.5" customHeight="1" x14ac:dyDescent="0.15"/>
    <row r="21009" ht="28.5" customHeight="1" x14ac:dyDescent="0.15"/>
    <row r="21010" ht="28.5" customHeight="1" x14ac:dyDescent="0.15"/>
  </sheetData>
  <mergeCells count="16">
    <mergeCell ref="A1:Q1"/>
    <mergeCell ref="A2:A3"/>
    <mergeCell ref="B2:B3"/>
    <mergeCell ref="C2:C3"/>
    <mergeCell ref="D2:D3"/>
    <mergeCell ref="E2:E3"/>
    <mergeCell ref="F2:F3"/>
    <mergeCell ref="G2:G3"/>
    <mergeCell ref="H2:I2"/>
    <mergeCell ref="J2:J3"/>
    <mergeCell ref="P2:P3"/>
    <mergeCell ref="Q2:Q3"/>
    <mergeCell ref="K2:K3"/>
    <mergeCell ref="L2:M2"/>
    <mergeCell ref="N2:N3"/>
    <mergeCell ref="O2:O3"/>
  </mergeCells>
  <phoneticPr fontId="36"/>
  <printOptions horizontalCentered="1"/>
  <pageMargins left="0.19652777777777777" right="0.39374999999999999" top="0.52986111111111112" bottom="0.59027777777777779" header="0.51180555555555551" footer="0.51180555555555551"/>
  <pageSetup paperSize="9" scale="67" firstPageNumber="0" orientation="landscape" horizontalDpi="300" verticalDpi="300" r:id="rId1"/>
  <headerFooter alignWithMargins="0"/>
  <rowBreaks count="3" manualBreakCount="3">
    <brk id="28" max="16383" man="1"/>
    <brk id="53" max="16383" man="1"/>
    <brk id="7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DU138"/>
  <sheetViews>
    <sheetView showGridLines="0" view="pageBreakPreview" zoomScaleNormal="100" zoomScaleSheetLayoutView="100" workbookViewId="0">
      <selection activeCell="CA3" sqref="CA3:CD8"/>
    </sheetView>
  </sheetViews>
  <sheetFormatPr defaultRowHeight="11.25" x14ac:dyDescent="0.15"/>
  <cols>
    <col min="1" max="1" width="1.25" style="39" customWidth="1"/>
    <col min="2" max="6" width="1.25" style="40" customWidth="1"/>
    <col min="7" max="78" width="1.25" style="41" customWidth="1"/>
    <col min="79" max="79" width="9" style="18"/>
    <col min="80" max="80" width="9" style="18" customWidth="1"/>
    <col min="81" max="121" width="9" style="18" hidden="1" customWidth="1"/>
    <col min="122" max="124" width="9" style="18" customWidth="1"/>
    <col min="125" max="125" width="9" style="18"/>
    <col min="126" max="16384" width="9" style="41"/>
  </cols>
  <sheetData>
    <row r="1" spans="1:125" ht="12" customHeight="1" x14ac:dyDescent="0.15">
      <c r="BM1" s="42"/>
      <c r="BN1" s="42"/>
      <c r="BO1" s="42"/>
      <c r="BP1" s="42"/>
      <c r="BQ1" s="42"/>
      <c r="BR1" s="42"/>
      <c r="BS1" s="562" t="s">
        <v>0</v>
      </c>
      <c r="BT1" s="562"/>
      <c r="BU1" s="562"/>
      <c r="BV1" s="561">
        <f>CA2</f>
        <v>1</v>
      </c>
      <c r="BW1" s="561"/>
      <c r="BX1" s="561"/>
      <c r="CA1" s="19" t="s">
        <v>51</v>
      </c>
      <c r="CB1" s="20"/>
      <c r="CC1" s="20"/>
      <c r="CD1" s="20"/>
      <c r="CE1" s="20"/>
    </row>
    <row r="2" spans="1:125" s="43" customFormat="1" ht="12" customHeight="1" x14ac:dyDescent="0.15">
      <c r="A2" s="170"/>
      <c r="B2" s="170"/>
      <c r="C2" s="563" t="s">
        <v>9804</v>
      </c>
      <c r="D2" s="563"/>
      <c r="E2" s="563"/>
      <c r="F2" s="563"/>
      <c r="G2" s="563"/>
      <c r="H2" s="563" t="s">
        <v>9803</v>
      </c>
      <c r="I2" s="563"/>
      <c r="J2" s="563"/>
      <c r="K2" s="563"/>
      <c r="L2" s="563"/>
      <c r="M2" s="563" t="s">
        <v>9802</v>
      </c>
      <c r="N2" s="563"/>
      <c r="O2" s="563"/>
      <c r="P2" s="563"/>
      <c r="Q2" s="563"/>
      <c r="R2" s="170"/>
      <c r="S2" s="170"/>
      <c r="T2" s="170"/>
      <c r="U2" s="170"/>
      <c r="V2" s="519" t="s">
        <v>59</v>
      </c>
      <c r="W2" s="520"/>
      <c r="X2" s="520"/>
      <c r="Y2" s="521"/>
      <c r="Z2" s="564" t="s">
        <v>2292</v>
      </c>
      <c r="AA2" s="564"/>
      <c r="AB2" s="564"/>
      <c r="AC2" s="564"/>
      <c r="AD2" s="564"/>
      <c r="AE2" s="564"/>
      <c r="AF2" s="564"/>
      <c r="AG2" s="564"/>
      <c r="AH2" s="564"/>
      <c r="AI2" s="170"/>
      <c r="AJ2" s="170"/>
      <c r="AK2" s="565" t="s">
        <v>2287</v>
      </c>
      <c r="AL2" s="565"/>
      <c r="AM2" s="563" t="s">
        <v>2288</v>
      </c>
      <c r="AN2" s="563"/>
      <c r="AO2" s="563"/>
      <c r="AP2" s="563"/>
      <c r="AQ2" s="563"/>
      <c r="AR2" s="563"/>
      <c r="AS2" s="563"/>
      <c r="AT2" s="563"/>
      <c r="AU2" s="563"/>
      <c r="AV2" s="563"/>
      <c r="AW2" s="563"/>
      <c r="AX2" s="563"/>
      <c r="AY2" s="563"/>
      <c r="AZ2" s="563" t="s">
        <v>2289</v>
      </c>
      <c r="BA2" s="563"/>
      <c r="BB2" s="563"/>
      <c r="BC2" s="563"/>
      <c r="BD2" s="563"/>
      <c r="BE2" s="563"/>
      <c r="BF2" s="563"/>
      <c r="BG2" s="563"/>
      <c r="BH2" s="563"/>
      <c r="BI2" s="563"/>
      <c r="BJ2" s="563"/>
      <c r="BK2" s="563"/>
      <c r="BL2" s="563"/>
      <c r="BM2" s="563" t="s">
        <v>2290</v>
      </c>
      <c r="BN2" s="563"/>
      <c r="BO2" s="563"/>
      <c r="BP2" s="563"/>
      <c r="BQ2" s="563"/>
      <c r="BR2" s="563"/>
      <c r="BS2" s="563"/>
      <c r="BT2" s="563"/>
      <c r="BU2" s="563"/>
      <c r="BV2" s="563"/>
      <c r="BW2" s="563"/>
      <c r="BX2" s="563"/>
      <c r="BY2" s="563"/>
      <c r="CA2" s="22">
        <v>1</v>
      </c>
      <c r="CB2" s="23"/>
      <c r="CC2" s="23"/>
      <c r="CD2" s="23"/>
      <c r="CE2" s="23"/>
      <c r="CF2" s="5" t="s">
        <v>1</v>
      </c>
      <c r="CG2" s="5" t="s">
        <v>2</v>
      </c>
      <c r="CH2" s="5" t="s">
        <v>3</v>
      </c>
      <c r="CI2" s="5" t="s">
        <v>5</v>
      </c>
      <c r="CJ2" s="5" t="s">
        <v>52</v>
      </c>
      <c r="CK2" s="5" t="s">
        <v>53</v>
      </c>
      <c r="CL2" s="5" t="s">
        <v>7</v>
      </c>
      <c r="CM2" s="5" t="s">
        <v>8</v>
      </c>
      <c r="CN2" s="6" t="s">
        <v>9</v>
      </c>
      <c r="CO2" s="6" t="s">
        <v>54</v>
      </c>
      <c r="CP2" s="5" t="s">
        <v>11</v>
      </c>
      <c r="CQ2" s="5" t="s">
        <v>12</v>
      </c>
      <c r="CR2" s="5" t="s">
        <v>13</v>
      </c>
      <c r="CS2" s="5" t="s">
        <v>14</v>
      </c>
      <c r="CT2" s="5" t="s">
        <v>15</v>
      </c>
      <c r="CU2" s="5" t="s">
        <v>16</v>
      </c>
      <c r="CV2" s="5" t="s">
        <v>17</v>
      </c>
      <c r="CW2" s="5" t="s">
        <v>18</v>
      </c>
      <c r="CX2" s="5" t="s">
        <v>19</v>
      </c>
      <c r="CY2" s="5" t="s">
        <v>20</v>
      </c>
      <c r="CZ2" s="5" t="s">
        <v>19</v>
      </c>
      <c r="DA2" s="5" t="s">
        <v>20</v>
      </c>
      <c r="DB2" s="5" t="s">
        <v>19</v>
      </c>
      <c r="DC2" s="5" t="s">
        <v>20</v>
      </c>
      <c r="DD2" s="5" t="s">
        <v>21</v>
      </c>
      <c r="DE2" s="5" t="s">
        <v>22</v>
      </c>
      <c r="DF2" s="5" t="s">
        <v>23</v>
      </c>
      <c r="DG2" s="5" t="s">
        <v>24</v>
      </c>
      <c r="DH2" s="5" t="s">
        <v>25</v>
      </c>
      <c r="DI2" s="6" t="s">
        <v>26</v>
      </c>
      <c r="DJ2" s="5" t="s">
        <v>55</v>
      </c>
      <c r="DK2" s="5" t="s">
        <v>56</v>
      </c>
      <c r="DL2" s="5" t="s">
        <v>29</v>
      </c>
      <c r="DM2" s="5" t="s">
        <v>30</v>
      </c>
      <c r="DN2" s="5" t="s">
        <v>31</v>
      </c>
      <c r="DO2" s="5" t="s">
        <v>32</v>
      </c>
      <c r="DP2" s="6" t="s">
        <v>33</v>
      </c>
      <c r="DQ2" s="6" t="s">
        <v>9836</v>
      </c>
      <c r="DR2" s="21"/>
      <c r="DS2" s="21"/>
      <c r="DT2" s="21"/>
      <c r="DU2" s="21"/>
    </row>
    <row r="3" spans="1:125" s="43" customFormat="1" ht="12" customHeight="1" x14ac:dyDescent="0.15">
      <c r="A3" s="170"/>
      <c r="B3" s="170"/>
      <c r="C3" s="563"/>
      <c r="D3" s="563"/>
      <c r="E3" s="563"/>
      <c r="F3" s="563"/>
      <c r="G3" s="563"/>
      <c r="H3" s="566"/>
      <c r="I3" s="566"/>
      <c r="J3" s="566"/>
      <c r="K3" s="566"/>
      <c r="L3" s="566"/>
      <c r="M3" s="563"/>
      <c r="N3" s="563"/>
      <c r="O3" s="563"/>
      <c r="P3" s="563"/>
      <c r="Q3" s="563"/>
      <c r="R3" s="170"/>
      <c r="S3" s="170"/>
      <c r="T3" s="170"/>
      <c r="U3" s="170"/>
      <c r="V3" s="519" t="s">
        <v>60</v>
      </c>
      <c r="W3" s="520"/>
      <c r="X3" s="520"/>
      <c r="Y3" s="521"/>
      <c r="Z3" s="564" t="s">
        <v>2292</v>
      </c>
      <c r="AA3" s="564"/>
      <c r="AB3" s="564"/>
      <c r="AC3" s="564"/>
      <c r="AD3" s="564"/>
      <c r="AE3" s="564"/>
      <c r="AF3" s="564"/>
      <c r="AG3" s="564"/>
      <c r="AH3" s="564"/>
      <c r="AI3" s="170"/>
      <c r="AJ3" s="170"/>
      <c r="AK3" s="565"/>
      <c r="AL3" s="565"/>
      <c r="AM3" s="160"/>
      <c r="AN3" s="160"/>
      <c r="AO3" s="160"/>
      <c r="AP3" s="160"/>
      <c r="AQ3" s="161"/>
      <c r="AR3" s="161"/>
      <c r="AS3" s="161"/>
      <c r="AT3" s="161"/>
      <c r="AU3" s="161"/>
      <c r="AV3" s="161"/>
      <c r="AW3" s="161"/>
      <c r="AX3" s="161"/>
      <c r="AY3" s="161"/>
      <c r="AZ3" s="161"/>
      <c r="BA3" s="161"/>
      <c r="BB3" s="161"/>
      <c r="BC3" s="161"/>
      <c r="BD3" s="161"/>
      <c r="BE3" s="161"/>
      <c r="BF3" s="161"/>
      <c r="BG3" s="160"/>
      <c r="BH3" s="160"/>
      <c r="BI3" s="160"/>
      <c r="BJ3" s="160"/>
      <c r="BK3" s="160"/>
      <c r="BL3" s="160"/>
      <c r="BM3" s="160"/>
      <c r="BN3" s="160"/>
      <c r="BO3" s="160"/>
      <c r="BP3" s="160"/>
      <c r="BQ3" s="160"/>
      <c r="BR3" s="160"/>
      <c r="BS3" s="160"/>
      <c r="BT3" s="160"/>
      <c r="BU3" s="160"/>
      <c r="BV3" s="160"/>
      <c r="BW3" s="160"/>
      <c r="BX3" s="160"/>
      <c r="BY3" s="162"/>
      <c r="CA3" s="504" t="s">
        <v>57</v>
      </c>
      <c r="CB3" s="504"/>
      <c r="CC3" s="504"/>
      <c r="CD3" s="504"/>
      <c r="CE3" s="25"/>
      <c r="CF3" s="5">
        <f>LOOKUP($CA2,データ入力!$A2:$A501,データ入力!B2:B501)</f>
        <v>0</v>
      </c>
      <c r="CG3" s="5">
        <f>LOOKUP($CA2,データ入力!$A2:$A501,データ入力!C2:C501)</f>
        <v>0</v>
      </c>
      <c r="CH3" s="5">
        <f>LOOKUP($CA2,データ入力!$A2:$A501,データ入力!D2:D501)</f>
        <v>0</v>
      </c>
      <c r="CI3" s="5">
        <f>LOOKUP($CA2,データ入力!$A2:$A501,データ入力!F2:F501)</f>
        <v>0</v>
      </c>
      <c r="CJ3" s="5">
        <f>LOOKUP($CA2,データ入力!$A2:$A501,データ入力!G2:G501)</f>
        <v>0</v>
      </c>
      <c r="CK3" s="5">
        <f>LOOKUP($CA2,データ入力!$A2:$A501,データ入力!H2:H501)</f>
        <v>0</v>
      </c>
      <c r="CL3" s="5">
        <f>LOOKUP($CA2,データ入力!$A2:$A501,データ入力!I2:I501)</f>
        <v>0</v>
      </c>
      <c r="CM3" s="5">
        <f>LOOKUP($CA2,データ入力!$A2:$A501,データ入力!J2:J501)</f>
        <v>0</v>
      </c>
      <c r="CN3" s="5">
        <f>LOOKUP($CA2,データ入力!$A2:$A501,データ入力!K2:K501)</f>
        <v>0</v>
      </c>
      <c r="CO3" s="5">
        <f>LOOKUP($CA2,データ入力!$A2:$A501,データ入力!L2:L501)</f>
        <v>0</v>
      </c>
      <c r="CP3" s="5">
        <f>LOOKUP($CA2,データ入力!$A2:$A501,データ入力!M2:M501)</f>
        <v>0</v>
      </c>
      <c r="CQ3" s="5">
        <f>LOOKUP($CA2,データ入力!$A2:$A501,データ入力!N2:N501)</f>
        <v>0</v>
      </c>
      <c r="CR3" s="5">
        <f>LOOKUP($CA2,データ入力!$A2:$A501,データ入力!O2:O501)</f>
        <v>0</v>
      </c>
      <c r="CS3" s="5">
        <f>LOOKUP($CA2,データ入力!$A2:$A501,データ入力!P2:P501)</f>
        <v>0</v>
      </c>
      <c r="CT3" s="5">
        <f>LOOKUP($CA2,データ入力!$A2:$A501,データ入力!Q2:Q501)</f>
        <v>0</v>
      </c>
      <c r="CU3" s="5">
        <f>LOOKUP($CA2,データ入力!$A2:$A501,データ入力!R2:R501)</f>
        <v>0</v>
      </c>
      <c r="CV3" s="5">
        <f>LOOKUP($CA2,データ入力!$A2:$A501,データ入力!S2:S501)</f>
        <v>0</v>
      </c>
      <c r="CW3" s="5">
        <f>LOOKUP($CA2,データ入力!$A2:$A501,データ入力!T2:T501)</f>
        <v>0</v>
      </c>
      <c r="CX3" s="5">
        <f>LOOKUP($CA2,データ入力!$A2:$A501,データ入力!U2:U501)</f>
        <v>0</v>
      </c>
      <c r="CY3" s="5">
        <f>LOOKUP($CA2,データ入力!$A2:$A501,データ入力!V2:V501)</f>
        <v>0</v>
      </c>
      <c r="CZ3" s="5">
        <f>LOOKUP($CA2,データ入力!$A2:$A501,データ入力!W2:W501)</f>
        <v>0</v>
      </c>
      <c r="DA3" s="5">
        <f>LOOKUP($CA2,データ入力!$A2:$A501,データ入力!X2:X501)</f>
        <v>0</v>
      </c>
      <c r="DB3" s="5">
        <f>LOOKUP($CA2,データ入力!$A2:$A501,データ入力!Y2:Y501)</f>
        <v>0</v>
      </c>
      <c r="DC3" s="5">
        <f>LOOKUP($CA2,データ入力!$A2:$A501,データ入力!Z2:Z501)</f>
        <v>0</v>
      </c>
      <c r="DD3" s="5">
        <f>LOOKUP($CA2,データ入力!$A2:$A501,データ入力!AA2:AA501)</f>
        <v>0</v>
      </c>
      <c r="DE3" s="5">
        <f>LOOKUP($CA2,データ入力!$A2:$A501,データ入力!AB2:AB501)</f>
        <v>0</v>
      </c>
      <c r="DF3" s="5">
        <f>LOOKUP($CA2,データ入力!$A2:$A501,データ入力!AC2:AC501)</f>
        <v>0</v>
      </c>
      <c r="DG3" s="5" t="e">
        <f>LOOKUP($CA2,データ入力!$A2:$A501,データ入力!AD2:AD501)</f>
        <v>#N/A</v>
      </c>
      <c r="DH3" s="5">
        <f>LOOKUP($CA2,データ入力!$A2:$A501,データ入力!AE2:AE501)</f>
        <v>0</v>
      </c>
      <c r="DI3" s="5">
        <f>LOOKUP($CA2,データ入力!$A2:$A501,データ入力!AF2:AF501)</f>
        <v>0</v>
      </c>
      <c r="DJ3" s="5">
        <f>LOOKUP($CA2,データ入力!$A2:$A501,データ入力!AG2:AG501)</f>
        <v>0</v>
      </c>
      <c r="DK3" s="5">
        <f>LOOKUP($CA2,データ入力!$A2:$A501,データ入力!AH2:AH501)</f>
        <v>0</v>
      </c>
      <c r="DL3" s="5">
        <f>LOOKUP($CA2,データ入力!$A2:$A501,データ入力!AI2:AI501)</f>
        <v>0</v>
      </c>
      <c r="DM3" s="5">
        <f>LOOKUP($CA2,データ入力!$A2:$A501,データ入力!AJ2:AJ501)</f>
        <v>1</v>
      </c>
      <c r="DN3" s="5">
        <f>LOOKUP($CA2,データ入力!$A2:$A501,データ入力!AK2:AK501)</f>
        <v>0</v>
      </c>
      <c r="DO3" s="5">
        <f>LOOKUP($CA2,データ入力!$A2:$A501,データ入力!AL2:AL501)</f>
        <v>0</v>
      </c>
      <c r="DP3" s="5">
        <f>LOOKUP($CA2,データ入力!$A2:$A501,データ入力!AM2:AM501)</f>
        <v>0</v>
      </c>
      <c r="DQ3" s="5">
        <f>LOOKUP($CA2,データ入力!$A2:$A501,データ入力!AN2:AN501)</f>
        <v>1</v>
      </c>
      <c r="DR3" s="21"/>
      <c r="DS3" s="21"/>
      <c r="DT3" s="21"/>
      <c r="DU3" s="21"/>
    </row>
    <row r="4" spans="1:125" s="43" customFormat="1" ht="12" customHeight="1" x14ac:dyDescent="0.15">
      <c r="A4" s="170"/>
      <c r="B4" s="170"/>
      <c r="C4" s="563"/>
      <c r="D4" s="563"/>
      <c r="E4" s="563"/>
      <c r="F4" s="563"/>
      <c r="G4" s="563"/>
      <c r="H4" s="566"/>
      <c r="I4" s="566"/>
      <c r="J4" s="566"/>
      <c r="K4" s="566"/>
      <c r="L4" s="566"/>
      <c r="M4" s="563"/>
      <c r="N4" s="563"/>
      <c r="O4" s="563"/>
      <c r="P4" s="563"/>
      <c r="Q4" s="563"/>
      <c r="R4" s="170"/>
      <c r="S4" s="170"/>
      <c r="T4" s="170"/>
      <c r="U4" s="170"/>
      <c r="V4" s="519" t="s">
        <v>2293</v>
      </c>
      <c r="W4" s="520"/>
      <c r="X4" s="520"/>
      <c r="Y4" s="521"/>
      <c r="Z4" s="564" t="s">
        <v>2294</v>
      </c>
      <c r="AA4" s="564"/>
      <c r="AB4" s="564"/>
      <c r="AC4" s="564"/>
      <c r="AD4" s="564"/>
      <c r="AE4" s="564"/>
      <c r="AF4" s="564"/>
      <c r="AG4" s="564"/>
      <c r="AH4" s="564"/>
      <c r="AI4" s="170"/>
      <c r="AJ4" s="170"/>
      <c r="AK4" s="565"/>
      <c r="AL4" s="565"/>
      <c r="AM4" s="558" t="s">
        <v>61</v>
      </c>
      <c r="AN4" s="558"/>
      <c r="AO4" s="558"/>
      <c r="AP4" s="558"/>
      <c r="AQ4" s="558"/>
      <c r="AR4" s="558"/>
      <c r="AS4" s="558"/>
      <c r="AT4" s="558"/>
      <c r="AU4" s="558"/>
      <c r="AV4" s="558"/>
      <c r="AW4" s="558"/>
      <c r="AX4" s="558"/>
      <c r="AY4" s="558"/>
      <c r="AZ4" s="558"/>
      <c r="BA4" s="558"/>
      <c r="BB4" s="558"/>
      <c r="BC4" s="558"/>
      <c r="BD4" s="558"/>
      <c r="BE4" s="558"/>
      <c r="BF4" s="558"/>
      <c r="BG4" s="558"/>
      <c r="BH4" s="558"/>
      <c r="BI4" s="558"/>
      <c r="BJ4" s="558"/>
      <c r="BK4" s="558"/>
      <c r="BL4" s="558"/>
      <c r="BM4" s="558"/>
      <c r="BN4" s="558"/>
      <c r="BO4" s="558"/>
      <c r="BP4" s="558"/>
      <c r="BQ4" s="558"/>
      <c r="BR4" s="558"/>
      <c r="BS4" s="558"/>
      <c r="BT4" s="558"/>
      <c r="BU4" s="558"/>
      <c r="BV4" s="558"/>
      <c r="BW4" s="160"/>
      <c r="BX4" s="160"/>
      <c r="BY4" s="162"/>
      <c r="CA4" s="504"/>
      <c r="CB4" s="504"/>
      <c r="CC4" s="504"/>
      <c r="CD4" s="504"/>
      <c r="CE4" s="26"/>
      <c r="CF4" s="27" t="str">
        <f>RIGHT(CG$3,5)</f>
        <v>0</v>
      </c>
      <c r="CG4" s="28" t="str">
        <f>LEFT(CF4,1)</f>
        <v>0</v>
      </c>
      <c r="CH4" s="21"/>
      <c r="CI4" s="21"/>
      <c r="CJ4" s="21"/>
      <c r="CK4" s="21"/>
      <c r="CL4" s="21"/>
      <c r="CM4" s="21"/>
      <c r="CN4" s="21"/>
      <c r="CO4" s="21"/>
      <c r="CP4" s="27" t="str">
        <f>RIGHT(CR$3,12)</f>
        <v>0</v>
      </c>
      <c r="CQ4" s="28" t="str">
        <f t="shared" ref="CQ4:CQ23" si="0">LEFT(CP4,1)</f>
        <v>0</v>
      </c>
      <c r="CR4" s="27" t="str">
        <f>RIGHT(CS$3,12)</f>
        <v>0</v>
      </c>
      <c r="CS4" s="28" t="str">
        <f t="shared" ref="CS4:CS23" si="1">LEFT(CR4,1)</f>
        <v>0</v>
      </c>
      <c r="CT4" s="27" t="str">
        <f>RIGHT(CU$3,7)</f>
        <v>0</v>
      </c>
      <c r="CU4" s="28" t="str">
        <f t="shared" ref="CU4:CU10" si="2">LEFT(CT4,1)</f>
        <v>0</v>
      </c>
      <c r="CV4" s="27" t="str">
        <f>RIGHT(CV$3,7)</f>
        <v>0</v>
      </c>
      <c r="CW4" s="28" t="str">
        <f t="shared" ref="CW4:CW10" si="3">LEFT(CV4,1)</f>
        <v>0</v>
      </c>
      <c r="CX4" s="27" t="str">
        <f>RIGHT(CW$3,7)</f>
        <v>0</v>
      </c>
      <c r="CY4" s="28" t="str">
        <f t="shared" ref="CY4:CY10" si="4">LEFT(CX4,1)</f>
        <v>0</v>
      </c>
      <c r="CZ4" s="21"/>
      <c r="DA4" s="21"/>
      <c r="DB4" s="21"/>
      <c r="DC4" s="21"/>
      <c r="DD4" s="21"/>
      <c r="DE4" s="115" t="e">
        <f>VLOOKUP(DD3,住所!A:D,2,)</f>
        <v>#N/A</v>
      </c>
      <c r="DF4" s="21"/>
      <c r="DG4" s="21"/>
      <c r="DH4" s="21"/>
      <c r="DI4" s="21"/>
      <c r="DJ4" s="21"/>
      <c r="DK4" s="27" t="str">
        <f>RIGHT(DL$3,7)</f>
        <v>0</v>
      </c>
      <c r="DL4" s="28" t="str">
        <f t="shared" ref="DL4:DL10" si="5">LEFT(DK4,1)</f>
        <v>0</v>
      </c>
      <c r="DM4" s="21"/>
      <c r="DN4" s="27" t="str">
        <f>RIGHT(DO$3,5)</f>
        <v>0</v>
      </c>
      <c r="DO4" s="28" t="str">
        <f>LEFT(DN4,1)</f>
        <v>0</v>
      </c>
      <c r="DP4" s="21"/>
      <c r="DQ4" s="21"/>
      <c r="DR4" s="21"/>
      <c r="DS4" s="21"/>
      <c r="DT4" s="21"/>
      <c r="DU4" s="21"/>
    </row>
    <row r="5" spans="1:125" s="43" customFormat="1" ht="12" customHeight="1" x14ac:dyDescent="0.15">
      <c r="A5" s="170"/>
      <c r="B5" s="170"/>
      <c r="C5" s="563"/>
      <c r="D5" s="563"/>
      <c r="E5" s="563"/>
      <c r="F5" s="563"/>
      <c r="G5" s="563"/>
      <c r="H5" s="566"/>
      <c r="I5" s="566"/>
      <c r="J5" s="566"/>
      <c r="K5" s="566"/>
      <c r="L5" s="566"/>
      <c r="M5" s="563"/>
      <c r="N5" s="563"/>
      <c r="O5" s="563"/>
      <c r="P5" s="563"/>
      <c r="Q5" s="563"/>
      <c r="R5" s="170"/>
      <c r="S5" s="170"/>
      <c r="T5" s="170"/>
      <c r="U5" s="170"/>
      <c r="V5" s="519" t="s">
        <v>62</v>
      </c>
      <c r="W5" s="520"/>
      <c r="X5" s="520"/>
      <c r="Y5" s="521"/>
      <c r="Z5" s="564" t="s">
        <v>2295</v>
      </c>
      <c r="AA5" s="564"/>
      <c r="AB5" s="564"/>
      <c r="AC5" s="564"/>
      <c r="AD5" s="564"/>
      <c r="AE5" s="564"/>
      <c r="AF5" s="564"/>
      <c r="AG5" s="564"/>
      <c r="AH5" s="564"/>
      <c r="AI5" s="170"/>
      <c r="AJ5" s="170"/>
      <c r="AK5" s="565"/>
      <c r="AL5" s="565"/>
      <c r="AM5" s="558" t="s">
        <v>63</v>
      </c>
      <c r="AN5" s="558"/>
      <c r="AO5" s="558"/>
      <c r="AP5" s="558"/>
      <c r="AQ5" s="558"/>
      <c r="AR5" s="558"/>
      <c r="AS5" s="558"/>
      <c r="AT5" s="558"/>
      <c r="AU5" s="558"/>
      <c r="AV5" s="558"/>
      <c r="AW5" s="558"/>
      <c r="AX5" s="558"/>
      <c r="AY5" s="558"/>
      <c r="AZ5" s="558"/>
      <c r="BA5" s="558"/>
      <c r="BB5" s="558"/>
      <c r="BC5" s="558"/>
      <c r="BD5" s="558"/>
      <c r="BE5" s="558"/>
      <c r="BF5" s="558"/>
      <c r="BG5" s="558"/>
      <c r="BH5" s="558"/>
      <c r="BI5" s="558"/>
      <c r="BJ5" s="558"/>
      <c r="BK5" s="558"/>
      <c r="BL5" s="558"/>
      <c r="BM5" s="558"/>
      <c r="BN5" s="558"/>
      <c r="BO5" s="558"/>
      <c r="BP5" s="558"/>
      <c r="BQ5" s="558"/>
      <c r="BR5" s="558"/>
      <c r="BS5" s="558"/>
      <c r="BT5" s="558"/>
      <c r="BU5" s="558"/>
      <c r="BV5" s="558"/>
      <c r="BW5" s="160"/>
      <c r="BX5" s="160"/>
      <c r="BY5" s="162"/>
      <c r="CA5" s="504"/>
      <c r="CB5" s="504"/>
      <c r="CC5" s="504"/>
      <c r="CD5" s="504"/>
      <c r="CE5" s="26"/>
      <c r="CF5" s="27" t="str">
        <f>RIGHT(CG$3,4)</f>
        <v>0</v>
      </c>
      <c r="CG5" s="28" t="str">
        <f>LEFT(CF5,1)</f>
        <v>0</v>
      </c>
      <c r="CH5" s="21"/>
      <c r="CI5" s="21"/>
      <c r="CJ5" s="21"/>
      <c r="CK5" s="21"/>
      <c r="CL5" s="21"/>
      <c r="CM5" s="21"/>
      <c r="CN5" s="21"/>
      <c r="CO5" s="21"/>
      <c r="CP5" s="27" t="str">
        <f>RIGHT(CR$3,11)</f>
        <v>0</v>
      </c>
      <c r="CQ5" s="28" t="str">
        <f t="shared" si="0"/>
        <v>0</v>
      </c>
      <c r="CR5" s="27" t="str">
        <f>RIGHT(CS$3,11)</f>
        <v>0</v>
      </c>
      <c r="CS5" s="28" t="str">
        <f t="shared" si="1"/>
        <v>0</v>
      </c>
      <c r="CT5" s="27" t="str">
        <f>RIGHT(CU$3,6)</f>
        <v>0</v>
      </c>
      <c r="CU5" s="28" t="str">
        <f t="shared" si="2"/>
        <v>0</v>
      </c>
      <c r="CV5" s="27" t="str">
        <f>RIGHT(CV$3,6)</f>
        <v>0</v>
      </c>
      <c r="CW5" s="28" t="str">
        <f t="shared" si="3"/>
        <v>0</v>
      </c>
      <c r="CX5" s="27" t="str">
        <f>RIGHT(CW$3,6)</f>
        <v>0</v>
      </c>
      <c r="CY5" s="28" t="str">
        <f t="shared" si="4"/>
        <v>0</v>
      </c>
      <c r="CZ5" s="21"/>
      <c r="DA5" s="21"/>
      <c r="DB5" s="21"/>
      <c r="DC5" s="21"/>
      <c r="DD5" s="21"/>
      <c r="DE5" s="115" t="e">
        <f>VLOOKUP(DD3,住所!A:D,3,)</f>
        <v>#N/A</v>
      </c>
      <c r="DF5" s="21"/>
      <c r="DG5" s="21"/>
      <c r="DH5" s="21"/>
      <c r="DI5" s="21"/>
      <c r="DJ5" s="21"/>
      <c r="DK5" s="27" t="str">
        <f>RIGHT(DL$3,6)</f>
        <v>0</v>
      </c>
      <c r="DL5" s="28" t="str">
        <f t="shared" si="5"/>
        <v>0</v>
      </c>
      <c r="DM5" s="21"/>
      <c r="DN5" s="27" t="str">
        <f>RIGHT(DO$3,4)</f>
        <v>0</v>
      </c>
      <c r="DO5" s="28" t="str">
        <f>LEFT(DN5,1)</f>
        <v>0</v>
      </c>
      <c r="DP5" s="21"/>
      <c r="DQ5" s="21"/>
      <c r="DR5" s="21"/>
      <c r="DS5" s="21"/>
      <c r="DT5" s="21"/>
      <c r="DU5" s="21"/>
    </row>
    <row r="6" spans="1:125" s="43" customFormat="1" ht="12" customHeight="1" x14ac:dyDescent="0.15">
      <c r="A6" s="171"/>
      <c r="B6" s="172"/>
      <c r="C6" s="170"/>
      <c r="D6" s="567" t="s">
        <v>64</v>
      </c>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170"/>
      <c r="AJ6" s="170"/>
      <c r="AK6" s="565"/>
      <c r="AL6" s="565"/>
      <c r="AM6" s="558" t="s">
        <v>65</v>
      </c>
      <c r="AN6" s="558"/>
      <c r="AO6" s="558"/>
      <c r="AP6" s="558"/>
      <c r="AQ6" s="558"/>
      <c r="AR6" s="558"/>
      <c r="AS6" s="558"/>
      <c r="AT6" s="558"/>
      <c r="AU6" s="558"/>
      <c r="AV6" s="558"/>
      <c r="AW6" s="558"/>
      <c r="AX6" s="558"/>
      <c r="AY6" s="558"/>
      <c r="AZ6" s="558"/>
      <c r="BA6" s="558"/>
      <c r="BB6" s="558"/>
      <c r="BC6" s="558"/>
      <c r="BD6" s="558" t="s">
        <v>66</v>
      </c>
      <c r="BE6" s="558"/>
      <c r="BF6" s="558"/>
      <c r="BG6" s="558"/>
      <c r="BH6" s="558"/>
      <c r="BI6" s="558"/>
      <c r="BJ6" s="558"/>
      <c r="BK6" s="558"/>
      <c r="BL6" s="558"/>
      <c r="BM6" s="558"/>
      <c r="BN6" s="558"/>
      <c r="BO6" s="558"/>
      <c r="BP6" s="558"/>
      <c r="BQ6" s="558"/>
      <c r="BR6" s="558"/>
      <c r="BS6" s="558"/>
      <c r="BT6" s="558"/>
      <c r="BU6" s="558"/>
      <c r="BV6" s="160"/>
      <c r="BW6" s="160"/>
      <c r="BX6" s="160"/>
      <c r="BY6" s="162"/>
      <c r="CA6" s="504"/>
      <c r="CB6" s="504"/>
      <c r="CC6" s="504"/>
      <c r="CD6" s="504"/>
      <c r="CE6" s="26"/>
      <c r="CF6" s="27" t="str">
        <f>RIGHT(CG$3,3)</f>
        <v>0</v>
      </c>
      <c r="CG6" s="28" t="str">
        <f>LEFT(CF6,1)</f>
        <v>0</v>
      </c>
      <c r="CH6" s="21"/>
      <c r="CI6" s="21"/>
      <c r="CJ6" s="21"/>
      <c r="CK6" s="21"/>
      <c r="CL6" s="21"/>
      <c r="CM6" s="21"/>
      <c r="CN6" s="21"/>
      <c r="CO6" s="21"/>
      <c r="CP6" s="27" t="str">
        <f>RIGHT(CR$3,10)</f>
        <v>0</v>
      </c>
      <c r="CQ6" s="28" t="str">
        <f t="shared" si="0"/>
        <v>0</v>
      </c>
      <c r="CR6" s="27" t="str">
        <f>RIGHT(CS$3,10)</f>
        <v>0</v>
      </c>
      <c r="CS6" s="28" t="str">
        <f t="shared" si="1"/>
        <v>0</v>
      </c>
      <c r="CT6" s="27" t="str">
        <f>RIGHT(CU$3,5)</f>
        <v>0</v>
      </c>
      <c r="CU6" s="28" t="str">
        <f t="shared" si="2"/>
        <v>0</v>
      </c>
      <c r="CV6" s="27" t="str">
        <f>RIGHT(CV$3,5)</f>
        <v>0</v>
      </c>
      <c r="CW6" s="28" t="str">
        <f t="shared" si="3"/>
        <v>0</v>
      </c>
      <c r="CX6" s="27" t="str">
        <f>RIGHT(CW$3,5)</f>
        <v>0</v>
      </c>
      <c r="CY6" s="28" t="str">
        <f t="shared" si="4"/>
        <v>0</v>
      </c>
      <c r="CZ6" s="21"/>
      <c r="DA6" s="21"/>
      <c r="DB6" s="21"/>
      <c r="DC6" s="21"/>
      <c r="DD6" s="21"/>
      <c r="DE6" s="115"/>
      <c r="DF6" s="21"/>
      <c r="DG6" s="21"/>
      <c r="DH6" s="21"/>
      <c r="DI6" s="21"/>
      <c r="DJ6" s="21"/>
      <c r="DK6" s="27" t="str">
        <f>RIGHT(DL$3,5)</f>
        <v>0</v>
      </c>
      <c r="DL6" s="28" t="str">
        <f t="shared" si="5"/>
        <v>0</v>
      </c>
      <c r="DM6" s="21"/>
      <c r="DN6" s="27" t="str">
        <f>RIGHT(DO$3,3)</f>
        <v>0</v>
      </c>
      <c r="DO6" s="28" t="str">
        <f>LEFT(DN6,1)</f>
        <v>0</v>
      </c>
      <c r="DP6" s="21"/>
      <c r="DQ6" s="21"/>
      <c r="DR6" s="21"/>
      <c r="DS6" s="21"/>
      <c r="DT6" s="21"/>
      <c r="DU6" s="21"/>
    </row>
    <row r="7" spans="1:125" s="43" customFormat="1" ht="12" customHeight="1" x14ac:dyDescent="0.15">
      <c r="A7" s="170"/>
      <c r="B7" s="172"/>
      <c r="C7" s="172"/>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170"/>
      <c r="AJ7" s="170"/>
      <c r="AK7" s="565"/>
      <c r="AL7" s="565"/>
      <c r="AM7" s="160"/>
      <c r="AN7" s="160"/>
      <c r="AO7" s="160"/>
      <c r="AP7" s="160"/>
      <c r="AQ7" s="161"/>
      <c r="AR7" s="161"/>
      <c r="AS7" s="161"/>
      <c r="AT7" s="161"/>
      <c r="AU7" s="161"/>
      <c r="AV7" s="161"/>
      <c r="AW7" s="161"/>
      <c r="AX7" s="160"/>
      <c r="AY7" s="161"/>
      <c r="AZ7" s="161"/>
      <c r="BA7" s="160"/>
      <c r="BB7" s="161"/>
      <c r="BC7" s="161"/>
      <c r="BD7" s="558" t="s">
        <v>67</v>
      </c>
      <c r="BE7" s="558"/>
      <c r="BF7" s="558"/>
      <c r="BG7" s="558"/>
      <c r="BH7" s="558"/>
      <c r="BI7" s="558"/>
      <c r="BJ7" s="160"/>
      <c r="BK7" s="558" t="s">
        <v>9805</v>
      </c>
      <c r="BL7" s="558"/>
      <c r="BM7" s="558"/>
      <c r="BN7" s="558"/>
      <c r="BO7" s="558"/>
      <c r="BP7" s="558"/>
      <c r="BQ7" s="558"/>
      <c r="BR7" s="558"/>
      <c r="BS7" s="558"/>
      <c r="BT7" s="558"/>
      <c r="BU7" s="558"/>
      <c r="BV7" s="558"/>
      <c r="BW7" s="558"/>
      <c r="BX7" s="558"/>
      <c r="BY7" s="560"/>
      <c r="CA7" s="504"/>
      <c r="CB7" s="504"/>
      <c r="CC7" s="504"/>
      <c r="CD7" s="504"/>
      <c r="CE7" s="26"/>
      <c r="CF7" s="27" t="str">
        <f>RIGHT(CG$3,2)</f>
        <v>0</v>
      </c>
      <c r="CG7" s="28" t="str">
        <f>LEFT(CF7,1)</f>
        <v>0</v>
      </c>
      <c r="CH7" s="21"/>
      <c r="CI7" s="21"/>
      <c r="CJ7" s="21"/>
      <c r="CK7" s="21"/>
      <c r="CL7" s="21"/>
      <c r="CM7" s="21"/>
      <c r="CN7" s="21"/>
      <c r="CO7" s="21"/>
      <c r="CP7" s="27" t="str">
        <f>RIGHT(CR$3,9)</f>
        <v>0</v>
      </c>
      <c r="CQ7" s="28" t="str">
        <f t="shared" si="0"/>
        <v>0</v>
      </c>
      <c r="CR7" s="27" t="str">
        <f>RIGHT(CS$3,9)</f>
        <v>0</v>
      </c>
      <c r="CS7" s="28" t="str">
        <f t="shared" si="1"/>
        <v>0</v>
      </c>
      <c r="CT7" s="27" t="str">
        <f>RIGHT(CU$3,4)</f>
        <v>0</v>
      </c>
      <c r="CU7" s="28" t="str">
        <f t="shared" si="2"/>
        <v>0</v>
      </c>
      <c r="CV7" s="27" t="str">
        <f>RIGHT(CV$3,4)</f>
        <v>0</v>
      </c>
      <c r="CW7" s="28" t="str">
        <f t="shared" si="3"/>
        <v>0</v>
      </c>
      <c r="CX7" s="27" t="str">
        <f>RIGHT(CW$3,4)</f>
        <v>0</v>
      </c>
      <c r="CY7" s="28" t="str">
        <f t="shared" si="4"/>
        <v>0</v>
      </c>
      <c r="CZ7" s="21"/>
      <c r="DA7" s="21"/>
      <c r="DB7" s="21"/>
      <c r="DC7" s="21"/>
      <c r="DD7" s="21"/>
      <c r="DE7" s="115"/>
      <c r="DF7" s="21"/>
      <c r="DG7" s="21"/>
      <c r="DH7" s="21"/>
      <c r="DI7" s="21"/>
      <c r="DJ7" s="21"/>
      <c r="DK7" s="27" t="str">
        <f>RIGHT(DL$3,4)</f>
        <v>0</v>
      </c>
      <c r="DL7" s="28" t="str">
        <f t="shared" si="5"/>
        <v>0</v>
      </c>
      <c r="DM7" s="21"/>
      <c r="DN7" s="27" t="str">
        <f>RIGHT(DO$3,2)</f>
        <v>0</v>
      </c>
      <c r="DO7" s="28" t="str">
        <f>LEFT(DN7,1)</f>
        <v>0</v>
      </c>
      <c r="DP7" s="21"/>
      <c r="DQ7" s="21"/>
      <c r="DR7" s="21"/>
      <c r="DS7" s="21"/>
      <c r="DT7" s="21"/>
      <c r="DU7" s="21"/>
    </row>
    <row r="8" spans="1:125" s="46" customFormat="1" ht="12" customHeight="1" x14ac:dyDescent="0.15">
      <c r="A8" s="170"/>
      <c r="B8" s="172"/>
      <c r="C8" s="172"/>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170"/>
      <c r="AJ8" s="170"/>
      <c r="AK8" s="565"/>
      <c r="AL8" s="565"/>
      <c r="AM8" s="160"/>
      <c r="AN8" s="160"/>
      <c r="AO8" s="160"/>
      <c r="AP8" s="160"/>
      <c r="AQ8" s="161"/>
      <c r="AR8" s="161"/>
      <c r="AS8" s="161"/>
      <c r="AT8" s="161"/>
      <c r="AU8" s="161"/>
      <c r="AV8" s="161"/>
      <c r="AW8" s="161"/>
      <c r="AX8" s="160"/>
      <c r="AY8" s="161"/>
      <c r="AZ8" s="161"/>
      <c r="BA8" s="160"/>
      <c r="BB8" s="161"/>
      <c r="BC8" s="161"/>
      <c r="BD8" s="163" t="s">
        <v>2291</v>
      </c>
      <c r="BE8" s="163"/>
      <c r="BF8" s="163"/>
      <c r="BG8" s="163"/>
      <c r="BH8" s="163"/>
      <c r="BI8" s="163"/>
      <c r="BJ8" s="160"/>
      <c r="BK8" s="163"/>
      <c r="BL8" s="163"/>
      <c r="BM8" s="163"/>
      <c r="BN8" s="163"/>
      <c r="BO8" s="163"/>
      <c r="BP8" s="163"/>
      <c r="BQ8" s="163"/>
      <c r="BR8" s="163"/>
      <c r="BS8" s="163"/>
      <c r="BT8" s="163"/>
      <c r="BU8" s="163"/>
      <c r="BV8" s="163"/>
      <c r="BW8" s="163"/>
      <c r="BX8" s="163"/>
      <c r="BY8" s="164"/>
      <c r="CA8" s="504"/>
      <c r="CB8" s="504"/>
      <c r="CC8" s="504"/>
      <c r="CD8" s="504"/>
      <c r="CE8" s="26"/>
      <c r="CF8" s="27" t="str">
        <f>RIGHT(CG$3,1)</f>
        <v>0</v>
      </c>
      <c r="CG8" s="28" t="str">
        <f>LEFT(CF8,1)</f>
        <v>0</v>
      </c>
      <c r="CH8" s="29"/>
      <c r="CI8" s="29"/>
      <c r="CJ8" s="29"/>
      <c r="CK8" s="29"/>
      <c r="CL8" s="29"/>
      <c r="CM8" s="29"/>
      <c r="CN8" s="29"/>
      <c r="CO8" s="29"/>
      <c r="CP8" s="27" t="str">
        <f>RIGHT(CR$3,8)</f>
        <v>0</v>
      </c>
      <c r="CQ8" s="28" t="str">
        <f t="shared" si="0"/>
        <v>0</v>
      </c>
      <c r="CR8" s="27" t="str">
        <f>RIGHT(CS$3,8)</f>
        <v>0</v>
      </c>
      <c r="CS8" s="28" t="str">
        <f t="shared" si="1"/>
        <v>0</v>
      </c>
      <c r="CT8" s="27" t="str">
        <f>RIGHT(CU$3,3)</f>
        <v>0</v>
      </c>
      <c r="CU8" s="28" t="str">
        <f t="shared" si="2"/>
        <v>0</v>
      </c>
      <c r="CV8" s="27" t="str">
        <f>RIGHT(CV$3,3)</f>
        <v>0</v>
      </c>
      <c r="CW8" s="28" t="str">
        <f t="shared" si="3"/>
        <v>0</v>
      </c>
      <c r="CX8" s="27" t="str">
        <f>RIGHT(CW$3,3)</f>
        <v>0</v>
      </c>
      <c r="CY8" s="28" t="str">
        <f t="shared" si="4"/>
        <v>0</v>
      </c>
      <c r="CZ8" s="29"/>
      <c r="DA8" s="29"/>
      <c r="DB8" s="29"/>
      <c r="DC8" s="29"/>
      <c r="DD8" s="29"/>
      <c r="DE8" s="116"/>
      <c r="DF8" s="29"/>
      <c r="DG8" s="29"/>
      <c r="DH8" s="29"/>
      <c r="DI8" s="29"/>
      <c r="DJ8" s="29"/>
      <c r="DK8" s="27" t="str">
        <f>RIGHT(DL$3,3)</f>
        <v>0</v>
      </c>
      <c r="DL8" s="28" t="str">
        <f t="shared" si="5"/>
        <v>0</v>
      </c>
      <c r="DM8" s="29"/>
      <c r="DN8" s="27" t="str">
        <f>RIGHT(DO$3,1)</f>
        <v>0</v>
      </c>
      <c r="DO8" s="28" t="str">
        <f>LEFT(DN8,1)</f>
        <v>0</v>
      </c>
      <c r="DP8" s="29"/>
      <c r="DQ8" s="29"/>
      <c r="DR8" s="29"/>
      <c r="DS8" s="29"/>
      <c r="DT8" s="29"/>
      <c r="DU8" s="29"/>
    </row>
    <row r="9" spans="1:125" s="46" customFormat="1" ht="12" customHeight="1" x14ac:dyDescent="0.15">
      <c r="A9" s="165"/>
      <c r="B9" s="165"/>
      <c r="C9" s="173" t="s">
        <v>68</v>
      </c>
      <c r="D9" s="174"/>
      <c r="E9" s="174"/>
      <c r="F9" s="174"/>
      <c r="G9" s="174"/>
      <c r="H9" s="174"/>
      <c r="I9" s="175"/>
      <c r="J9" s="175"/>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7"/>
      <c r="AJ9" s="165"/>
      <c r="AK9" s="565"/>
      <c r="AL9" s="565"/>
      <c r="AM9" s="558" t="s">
        <v>69</v>
      </c>
      <c r="AN9" s="558"/>
      <c r="AO9" s="558"/>
      <c r="AP9" s="558"/>
      <c r="AQ9" s="558"/>
      <c r="AR9" s="558"/>
      <c r="AS9" s="558"/>
      <c r="AT9" s="558"/>
      <c r="AU9" s="558"/>
      <c r="AV9" s="558"/>
      <c r="AW9" s="558"/>
      <c r="AX9" s="558"/>
      <c r="AY9" s="558"/>
      <c r="AZ9" s="558"/>
      <c r="BA9" s="558"/>
      <c r="BB9" s="558"/>
      <c r="BC9" s="558"/>
      <c r="BD9" s="558" t="s">
        <v>70</v>
      </c>
      <c r="BE9" s="558"/>
      <c r="BF9" s="558"/>
      <c r="BG9" s="558"/>
      <c r="BH9" s="558"/>
      <c r="BI9" s="558"/>
      <c r="BJ9" s="165"/>
      <c r="BK9" s="161" t="s">
        <v>71</v>
      </c>
      <c r="BL9" s="161"/>
      <c r="BM9" s="161"/>
      <c r="BN9" s="161"/>
      <c r="BO9" s="161"/>
      <c r="BP9" s="165"/>
      <c r="BQ9" s="165"/>
      <c r="BR9" s="165"/>
      <c r="BS9" s="165"/>
      <c r="BT9" s="165"/>
      <c r="BU9" s="165"/>
      <c r="BV9" s="165"/>
      <c r="BW9" s="165"/>
      <c r="BX9" s="165"/>
      <c r="BY9" s="166"/>
      <c r="CA9" s="30"/>
      <c r="CB9" s="30"/>
      <c r="CC9" s="30"/>
      <c r="CD9" s="30"/>
      <c r="CE9" s="26"/>
      <c r="CF9" s="27"/>
      <c r="CG9" s="29">
        <f>LEN(CG3)</f>
        <v>1</v>
      </c>
      <c r="CH9" s="29"/>
      <c r="CI9" s="29"/>
      <c r="CJ9" s="29"/>
      <c r="CK9" s="29"/>
      <c r="CL9" s="29"/>
      <c r="CM9" s="29"/>
      <c r="CN9" s="29"/>
      <c r="CO9" s="29"/>
      <c r="CP9" s="27" t="str">
        <f>RIGHT(CR$3,7)</f>
        <v>0</v>
      </c>
      <c r="CQ9" s="28" t="str">
        <f t="shared" si="0"/>
        <v>0</v>
      </c>
      <c r="CR9" s="27" t="str">
        <f>RIGHT(CS$3,7)</f>
        <v>0</v>
      </c>
      <c r="CS9" s="28" t="str">
        <f t="shared" si="1"/>
        <v>0</v>
      </c>
      <c r="CT9" s="27" t="str">
        <f>RIGHT(CU$3,2)</f>
        <v>0</v>
      </c>
      <c r="CU9" s="28" t="str">
        <f t="shared" si="2"/>
        <v>0</v>
      </c>
      <c r="CV9" s="27" t="str">
        <f>RIGHT(CV$3,2)</f>
        <v>0</v>
      </c>
      <c r="CW9" s="28" t="str">
        <f t="shared" si="3"/>
        <v>0</v>
      </c>
      <c r="CX9" s="27" t="str">
        <f>RIGHT(CW$3,2)</f>
        <v>0</v>
      </c>
      <c r="CY9" s="28" t="str">
        <f t="shared" si="4"/>
        <v>0</v>
      </c>
      <c r="CZ9" s="29"/>
      <c r="DA9" s="29"/>
      <c r="DB9" s="29"/>
      <c r="DC9" s="29"/>
      <c r="DD9" s="29"/>
      <c r="DE9" s="116"/>
      <c r="DF9" s="29"/>
      <c r="DG9" s="29"/>
      <c r="DH9" s="29"/>
      <c r="DI9" s="29"/>
      <c r="DJ9" s="29"/>
      <c r="DK9" s="27" t="str">
        <f>RIGHT(DL$3,2)</f>
        <v>0</v>
      </c>
      <c r="DL9" s="28" t="str">
        <f t="shared" si="5"/>
        <v>0</v>
      </c>
      <c r="DM9" s="29"/>
      <c r="DN9" s="27"/>
      <c r="DO9" s="29">
        <f>IF(DO3=0,0,LEN(DO3))</f>
        <v>0</v>
      </c>
      <c r="DP9" s="29"/>
      <c r="DQ9" s="29"/>
      <c r="DR9" s="29"/>
      <c r="DS9" s="29"/>
      <c r="DT9" s="29"/>
      <c r="DU9" s="29"/>
    </row>
    <row r="10" spans="1:125" s="46" customFormat="1" ht="12" customHeight="1" x14ac:dyDescent="0.15">
      <c r="A10" s="165"/>
      <c r="B10" s="165"/>
      <c r="C10" s="522" t="str">
        <f>IFERROR(VLOOKUP(CF3,CC28:CD106,2,FALSE),"")</f>
        <v/>
      </c>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4"/>
      <c r="AI10" s="177"/>
      <c r="AJ10" s="165"/>
      <c r="AK10" s="565"/>
      <c r="AL10" s="565"/>
      <c r="AM10" s="558" t="s">
        <v>72</v>
      </c>
      <c r="AN10" s="558"/>
      <c r="AO10" s="558"/>
      <c r="AP10" s="558"/>
      <c r="AQ10" s="558"/>
      <c r="AR10" s="558"/>
      <c r="AS10" s="558"/>
      <c r="AT10" s="558"/>
      <c r="AU10" s="558"/>
      <c r="AV10" s="558"/>
      <c r="AW10" s="558"/>
      <c r="AX10" s="558"/>
      <c r="AY10" s="558"/>
      <c r="AZ10" s="558"/>
      <c r="BA10" s="558"/>
      <c r="BB10" s="558"/>
      <c r="BC10" s="558"/>
      <c r="BD10" s="558" t="s">
        <v>73</v>
      </c>
      <c r="BE10" s="558"/>
      <c r="BF10" s="558"/>
      <c r="BG10" s="558"/>
      <c r="BH10" s="558"/>
      <c r="BI10" s="558"/>
      <c r="BJ10" s="165"/>
      <c r="BK10" s="161" t="s">
        <v>74</v>
      </c>
      <c r="BL10" s="161"/>
      <c r="BM10" s="161"/>
      <c r="BN10" s="161"/>
      <c r="BO10" s="161"/>
      <c r="BP10" s="161"/>
      <c r="BQ10" s="161"/>
      <c r="BR10" s="161"/>
      <c r="BS10" s="165"/>
      <c r="BT10" s="161"/>
      <c r="BU10" s="161"/>
      <c r="BV10" s="165"/>
      <c r="BW10" s="165"/>
      <c r="BX10" s="165"/>
      <c r="BY10" s="166"/>
      <c r="CA10" s="30"/>
      <c r="CB10" s="30"/>
      <c r="CC10" s="30"/>
      <c r="CD10" s="30"/>
      <c r="CE10" s="26"/>
      <c r="CF10" s="29"/>
      <c r="CG10" s="29"/>
      <c r="CH10" s="29"/>
      <c r="CI10" s="29"/>
      <c r="CJ10" s="29"/>
      <c r="CK10" s="29"/>
      <c r="CL10" s="29"/>
      <c r="CM10" s="29"/>
      <c r="CN10" s="29"/>
      <c r="CO10" s="29"/>
      <c r="CP10" s="27" t="str">
        <f>RIGHT(CR$3,6)</f>
        <v>0</v>
      </c>
      <c r="CQ10" s="28" t="str">
        <f t="shared" si="0"/>
        <v>0</v>
      </c>
      <c r="CR10" s="27" t="str">
        <f>RIGHT(CS$3,6)</f>
        <v>0</v>
      </c>
      <c r="CS10" s="28" t="str">
        <f t="shared" si="1"/>
        <v>0</v>
      </c>
      <c r="CT10" s="27" t="str">
        <f>RIGHT(CU$3,1)</f>
        <v>0</v>
      </c>
      <c r="CU10" s="28" t="str">
        <f t="shared" si="2"/>
        <v>0</v>
      </c>
      <c r="CV10" s="27" t="str">
        <f>RIGHT(CV$3,1)</f>
        <v>0</v>
      </c>
      <c r="CW10" s="28" t="str">
        <f t="shared" si="3"/>
        <v>0</v>
      </c>
      <c r="CX10" s="27" t="str">
        <f>RIGHT(CW$3,1)</f>
        <v>0</v>
      </c>
      <c r="CY10" s="28" t="str">
        <f t="shared" si="4"/>
        <v>0</v>
      </c>
      <c r="CZ10" s="29"/>
      <c r="DA10" s="29"/>
      <c r="DB10" s="29"/>
      <c r="DC10" s="29"/>
      <c r="DD10" s="29"/>
      <c r="DE10" s="116"/>
      <c r="DF10" s="29"/>
      <c r="DG10" s="29"/>
      <c r="DH10" s="29"/>
      <c r="DI10" s="29"/>
      <c r="DJ10" s="29"/>
      <c r="DK10" s="27" t="str">
        <f>RIGHT(DL$3,1)</f>
        <v>0</v>
      </c>
      <c r="DL10" s="28" t="str">
        <f t="shared" si="5"/>
        <v>0</v>
      </c>
      <c r="DM10" s="29"/>
      <c r="DN10" s="29"/>
      <c r="DO10" s="29"/>
      <c r="DP10" s="29"/>
      <c r="DQ10" s="29"/>
      <c r="DR10" s="29"/>
      <c r="DS10" s="29"/>
      <c r="DT10" s="29"/>
      <c r="DU10" s="29"/>
    </row>
    <row r="11" spans="1:125" s="170" customFormat="1" ht="12" customHeight="1" x14ac:dyDescent="0.15">
      <c r="A11" s="165"/>
      <c r="B11" s="165"/>
      <c r="C11" s="525"/>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7"/>
      <c r="AI11" s="177"/>
      <c r="AJ11" s="165"/>
      <c r="AK11" s="565"/>
      <c r="AL11" s="565"/>
      <c r="AM11" s="167"/>
      <c r="AN11" s="167"/>
      <c r="AO11" s="167"/>
      <c r="AP11" s="167"/>
      <c r="AQ11" s="168"/>
      <c r="AR11" s="168"/>
      <c r="AS11" s="168"/>
      <c r="AT11" s="168"/>
      <c r="AU11" s="168"/>
      <c r="AV11" s="168"/>
      <c r="AW11" s="168"/>
      <c r="AX11" s="168"/>
      <c r="AY11" s="168"/>
      <c r="AZ11" s="168"/>
      <c r="BA11" s="168"/>
      <c r="BB11" s="168"/>
      <c r="BC11" s="168"/>
      <c r="BD11" s="168"/>
      <c r="BE11" s="168"/>
      <c r="BF11" s="168"/>
      <c r="BG11" s="167"/>
      <c r="BH11" s="167"/>
      <c r="BI11" s="167"/>
      <c r="BJ11" s="167"/>
      <c r="BK11" s="167"/>
      <c r="BL11" s="167"/>
      <c r="BM11" s="167"/>
      <c r="BN11" s="167"/>
      <c r="BO11" s="167"/>
      <c r="BP11" s="167"/>
      <c r="BQ11" s="167"/>
      <c r="BR11" s="167"/>
      <c r="BS11" s="167"/>
      <c r="BT11" s="167"/>
      <c r="BU11" s="167"/>
      <c r="BV11" s="167"/>
      <c r="BW11" s="167"/>
      <c r="BX11" s="167"/>
      <c r="BY11" s="169"/>
    </row>
    <row r="12" spans="1:125" s="170" customFormat="1" ht="12" customHeight="1" x14ac:dyDescent="0.15">
      <c r="A12" s="44"/>
      <c r="B12" s="44"/>
      <c r="C12" s="45"/>
      <c r="D12" s="45"/>
      <c r="E12" s="45"/>
      <c r="F12" s="45"/>
      <c r="G12" s="45"/>
      <c r="H12" s="45"/>
      <c r="I12" s="45"/>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45"/>
      <c r="AQ12" s="45"/>
      <c r="AR12" s="45"/>
      <c r="AS12" s="45"/>
      <c r="AT12" s="45"/>
      <c r="AU12" s="159"/>
      <c r="AV12" s="45"/>
      <c r="AW12" s="45"/>
      <c r="AX12" s="45"/>
      <c r="AY12" s="45"/>
      <c r="AZ12" s="45"/>
      <c r="BA12" s="45"/>
      <c r="BB12" s="45"/>
      <c r="BC12" s="45"/>
      <c r="BD12" s="159"/>
      <c r="BE12" s="159"/>
      <c r="BF12" s="45"/>
      <c r="BG12" s="45"/>
      <c r="BH12" s="45"/>
      <c r="BI12" s="45"/>
      <c r="BJ12" s="159"/>
      <c r="BK12" s="159"/>
      <c r="BL12" s="159"/>
      <c r="BM12" s="159"/>
      <c r="BN12" s="159"/>
      <c r="BO12" s="159"/>
      <c r="BP12" s="159"/>
      <c r="BQ12" s="159"/>
      <c r="BR12" s="159"/>
      <c r="BS12" s="159"/>
      <c r="BT12" s="159"/>
      <c r="BU12" s="159"/>
      <c r="BV12" s="159"/>
      <c r="BW12" s="159"/>
      <c r="BX12" s="159"/>
      <c r="BY12" s="159"/>
    </row>
    <row r="13" spans="1:125" s="170" customFormat="1" ht="12" customHeight="1" x14ac:dyDescent="0.15">
      <c r="A13" s="44"/>
      <c r="B13" s="289" t="s">
        <v>75</v>
      </c>
      <c r="C13" s="290"/>
      <c r="D13" s="290"/>
      <c r="E13" s="290"/>
      <c r="F13" s="290"/>
      <c r="G13" s="291"/>
      <c r="H13" s="159"/>
      <c r="I13" s="331" t="s">
        <v>76</v>
      </c>
      <c r="J13" s="332"/>
      <c r="K13" s="332"/>
      <c r="L13" s="332"/>
      <c r="M13" s="332"/>
      <c r="N13" s="332"/>
      <c r="O13" s="332"/>
      <c r="P13" s="332"/>
      <c r="Q13" s="332"/>
      <c r="R13" s="333"/>
      <c r="S13" s="45"/>
      <c r="T13" s="45"/>
      <c r="U13" s="325" t="s">
        <v>77</v>
      </c>
      <c r="V13" s="326"/>
      <c r="W13" s="326"/>
      <c r="X13" s="327"/>
      <c r="Y13" s="159"/>
      <c r="Z13" s="159"/>
      <c r="AA13" s="533" t="s">
        <v>78</v>
      </c>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5"/>
      <c r="AY13" s="45"/>
      <c r="AZ13" s="45"/>
      <c r="BA13" s="331" t="s">
        <v>79</v>
      </c>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3"/>
      <c r="BY13" s="159"/>
    </row>
    <row r="14" spans="1:125" s="170" customFormat="1" ht="12" customHeight="1" x14ac:dyDescent="0.15">
      <c r="A14" s="44"/>
      <c r="B14" s="546" t="str">
        <f>MID(CF3,1,1)</f>
        <v>0</v>
      </c>
      <c r="C14" s="547"/>
      <c r="D14" s="550" t="str">
        <f>MID(CF3,2,1)</f>
        <v/>
      </c>
      <c r="E14" s="551"/>
      <c r="F14" s="550" t="str">
        <f>MID(CF3,3,1)</f>
        <v/>
      </c>
      <c r="G14" s="554"/>
      <c r="H14" s="159"/>
      <c r="I14" s="539" t="str">
        <f>IF(CG9=5,CG4,"")</f>
        <v/>
      </c>
      <c r="J14" s="540"/>
      <c r="K14" s="540" t="str">
        <f>IF(CG9&gt;=4,CG5,"")</f>
        <v/>
      </c>
      <c r="L14" s="540"/>
      <c r="M14" s="540" t="str">
        <f>IF(CG9&gt;=3,CG6,"")</f>
        <v/>
      </c>
      <c r="N14" s="540"/>
      <c r="O14" s="540" t="str">
        <f>CG7</f>
        <v>0</v>
      </c>
      <c r="P14" s="540"/>
      <c r="Q14" s="540" t="str">
        <f>CG8</f>
        <v>0</v>
      </c>
      <c r="R14" s="543"/>
      <c r="S14" s="241"/>
      <c r="T14" s="57"/>
      <c r="U14" s="545"/>
      <c r="V14" s="515"/>
      <c r="W14" s="506">
        <f>CQ3</f>
        <v>0</v>
      </c>
      <c r="X14" s="417"/>
      <c r="Y14" s="159"/>
      <c r="Z14" s="159"/>
      <c r="AA14" s="556" t="str">
        <f>IF(CN26&gt;=12,CQ4,"")</f>
        <v/>
      </c>
      <c r="AB14" s="511"/>
      <c r="AC14" s="510" t="str">
        <f>IF(CN26&gt;=11,CQ5,"")</f>
        <v/>
      </c>
      <c r="AD14" s="511"/>
      <c r="AE14" s="510" t="str">
        <f>IF(CN26&gt;=10,CQ6,"")</f>
        <v/>
      </c>
      <c r="AF14" s="511"/>
      <c r="AG14" s="506" t="str">
        <f>IF(CN26&gt;=9,CQ7,"")</f>
        <v/>
      </c>
      <c r="AH14" s="507"/>
      <c r="AI14" s="510" t="str">
        <f>IF(CN26&gt;=8,CQ8,"")</f>
        <v/>
      </c>
      <c r="AJ14" s="511"/>
      <c r="AK14" s="510" t="str">
        <f>IF(CN26&gt;=7,CQ9,"")</f>
        <v/>
      </c>
      <c r="AL14" s="511"/>
      <c r="AM14" s="510" t="str">
        <f>IF(CN26&gt;=6,CQ10,"")</f>
        <v/>
      </c>
      <c r="AN14" s="511"/>
      <c r="AO14" s="510" t="str">
        <f>IF(CN26&gt;=5,CQ21,"")</f>
        <v/>
      </c>
      <c r="AP14" s="511"/>
      <c r="AQ14" s="510" t="str">
        <f>IF(CN26&gt;=4,CQ22,"")</f>
        <v/>
      </c>
      <c r="AR14" s="511"/>
      <c r="AS14" s="510" t="str">
        <f>IF(CN26&gt;=3,CQ23,"")</f>
        <v/>
      </c>
      <c r="AT14" s="511"/>
      <c r="AU14" s="510" t="str">
        <f>IF(CN26&gt;=2,CN24,"")</f>
        <v/>
      </c>
      <c r="AV14" s="511"/>
      <c r="AW14" s="506" t="str">
        <f>IF(CN26&gt;=1,CN25,"")</f>
        <v>0</v>
      </c>
      <c r="AX14" s="417"/>
      <c r="AY14" s="45"/>
      <c r="AZ14" s="45"/>
      <c r="BA14" s="536" t="str">
        <f>IF(CP26&gt;=12,CS4,"")</f>
        <v/>
      </c>
      <c r="BB14" s="537"/>
      <c r="BC14" s="510" t="str">
        <f>IF(CP26&gt;=11,CS5,"")</f>
        <v/>
      </c>
      <c r="BD14" s="511"/>
      <c r="BE14" s="510" t="str">
        <f>IF(CP26&gt;=10,CS6,"")</f>
        <v/>
      </c>
      <c r="BF14" s="511"/>
      <c r="BG14" s="514" t="str">
        <f>IF(CP26&gt;=9,CS7,"")</f>
        <v/>
      </c>
      <c r="BH14" s="515"/>
      <c r="BI14" s="506" t="str">
        <f>IF(CP26&gt;=8,CS8,"")</f>
        <v/>
      </c>
      <c r="BJ14" s="507"/>
      <c r="BK14" s="506" t="str">
        <f>IF(CP26&gt;=7,CS9,"")</f>
        <v/>
      </c>
      <c r="BL14" s="507"/>
      <c r="BM14" s="510" t="str">
        <f>IF(CP26&gt;=6,CS10,"")</f>
        <v/>
      </c>
      <c r="BN14" s="511"/>
      <c r="BO14" s="510" t="str">
        <f>IF(CP26&gt;=5,CS21,"")</f>
        <v/>
      </c>
      <c r="BP14" s="511"/>
      <c r="BQ14" s="510" t="str">
        <f>IF(CP26&gt;=4,CS22,"")</f>
        <v/>
      </c>
      <c r="BR14" s="511"/>
      <c r="BS14" s="506" t="str">
        <f>IF(CP26&gt;=3,CS23,"")</f>
        <v/>
      </c>
      <c r="BT14" s="507"/>
      <c r="BU14" s="514" t="str">
        <f>IF(CP26&gt;=2,CP24,"")</f>
        <v/>
      </c>
      <c r="BV14" s="515"/>
      <c r="BW14" s="516" t="str">
        <f>IF(CP26&gt;=1,CP25,"")</f>
        <v>0</v>
      </c>
      <c r="BX14" s="517"/>
      <c r="BY14" s="159"/>
    </row>
    <row r="15" spans="1:125" s="170" customFormat="1" ht="12" customHeight="1" x14ac:dyDescent="0.15">
      <c r="A15" s="58"/>
      <c r="B15" s="548"/>
      <c r="C15" s="549"/>
      <c r="D15" s="552"/>
      <c r="E15" s="553"/>
      <c r="F15" s="552"/>
      <c r="G15" s="555"/>
      <c r="H15" s="159"/>
      <c r="I15" s="541"/>
      <c r="J15" s="542"/>
      <c r="K15" s="542"/>
      <c r="L15" s="542"/>
      <c r="M15" s="542"/>
      <c r="N15" s="542"/>
      <c r="O15" s="542"/>
      <c r="P15" s="542"/>
      <c r="Q15" s="542"/>
      <c r="R15" s="544"/>
      <c r="S15" s="241"/>
      <c r="T15" s="57"/>
      <c r="U15" s="418"/>
      <c r="V15" s="509"/>
      <c r="W15" s="508"/>
      <c r="X15" s="420"/>
      <c r="Y15" s="159"/>
      <c r="Z15" s="159"/>
      <c r="AA15" s="538"/>
      <c r="AB15" s="513"/>
      <c r="AC15" s="512"/>
      <c r="AD15" s="513"/>
      <c r="AE15" s="512"/>
      <c r="AF15" s="513"/>
      <c r="AG15" s="508"/>
      <c r="AH15" s="509"/>
      <c r="AI15" s="512"/>
      <c r="AJ15" s="513"/>
      <c r="AK15" s="512"/>
      <c r="AL15" s="513"/>
      <c r="AM15" s="512"/>
      <c r="AN15" s="513"/>
      <c r="AO15" s="512"/>
      <c r="AP15" s="513"/>
      <c r="AQ15" s="512"/>
      <c r="AR15" s="513"/>
      <c r="AS15" s="512"/>
      <c r="AT15" s="513"/>
      <c r="AU15" s="512"/>
      <c r="AV15" s="513"/>
      <c r="AW15" s="508"/>
      <c r="AX15" s="420"/>
      <c r="AY15" s="45"/>
      <c r="AZ15" s="45"/>
      <c r="BA15" s="538"/>
      <c r="BB15" s="513"/>
      <c r="BC15" s="512"/>
      <c r="BD15" s="513"/>
      <c r="BE15" s="512"/>
      <c r="BF15" s="513"/>
      <c r="BG15" s="508"/>
      <c r="BH15" s="509"/>
      <c r="BI15" s="508"/>
      <c r="BJ15" s="509"/>
      <c r="BK15" s="508"/>
      <c r="BL15" s="509"/>
      <c r="BM15" s="512"/>
      <c r="BN15" s="513"/>
      <c r="BO15" s="512"/>
      <c r="BP15" s="513"/>
      <c r="BQ15" s="512"/>
      <c r="BR15" s="513"/>
      <c r="BS15" s="508"/>
      <c r="BT15" s="509"/>
      <c r="BU15" s="508"/>
      <c r="BV15" s="509"/>
      <c r="BW15" s="512"/>
      <c r="BX15" s="518"/>
      <c r="BY15" s="159"/>
    </row>
    <row r="16" spans="1:125" s="170" customFormat="1" ht="11.25" customHeight="1" x14ac:dyDescent="0.15">
      <c r="A16" s="45"/>
      <c r="B16" s="45"/>
      <c r="C16" s="45"/>
      <c r="D16" s="45"/>
      <c r="E16" s="45"/>
      <c r="F16" s="45"/>
      <c r="G16" s="45"/>
      <c r="H16" s="45"/>
      <c r="I16" s="45"/>
      <c r="J16" s="43"/>
      <c r="K16" s="43"/>
      <c r="L16" s="45"/>
      <c r="M16" s="45"/>
      <c r="N16" s="45"/>
      <c r="O16" s="43"/>
      <c r="P16" s="45"/>
      <c r="Q16" s="45"/>
      <c r="R16" s="505"/>
      <c r="S16" s="505"/>
      <c r="T16" s="505"/>
      <c r="U16" s="505"/>
      <c r="V16" s="505"/>
      <c r="W16" s="505"/>
      <c r="X16" s="505"/>
      <c r="Y16" s="505"/>
      <c r="Z16" s="505"/>
      <c r="AA16" s="505"/>
      <c r="AB16" s="505"/>
      <c r="AC16" s="505"/>
      <c r="AD16" s="505"/>
      <c r="AE16" s="505"/>
      <c r="AF16" s="505"/>
      <c r="AG16" s="505"/>
      <c r="AH16" s="505"/>
      <c r="AI16" s="505"/>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row>
    <row r="17" spans="1:125" s="170" customFormat="1" ht="11.25" customHeight="1" x14ac:dyDescent="0.15">
      <c r="A17" s="46"/>
      <c r="B17" s="384" t="s">
        <v>80</v>
      </c>
      <c r="C17" s="385"/>
      <c r="D17" s="393" t="s">
        <v>81</v>
      </c>
      <c r="E17" s="394"/>
      <c r="F17" s="557" t="str">
        <f>MID(CJ3,1,1)</f>
        <v>0</v>
      </c>
      <c r="G17" s="557"/>
      <c r="H17" s="398" t="str">
        <f>MID(CJ3,2,1)</f>
        <v/>
      </c>
      <c r="I17" s="398"/>
      <c r="J17" s="398" t="str">
        <f>MID(CJ3,3,1)</f>
        <v/>
      </c>
      <c r="K17" s="398"/>
      <c r="L17" s="397" t="str">
        <f>MID(CJ3,4,1)</f>
        <v/>
      </c>
      <c r="M17" s="397"/>
      <c r="N17" s="397" t="str">
        <f>MID(CJ3,5,1)</f>
        <v/>
      </c>
      <c r="O17" s="397"/>
      <c r="P17" s="397" t="str">
        <f>MID(CJ3,6,1)</f>
        <v/>
      </c>
      <c r="Q17" s="397"/>
      <c r="R17" s="398" t="str">
        <f>MID(CJ3,7,1)</f>
        <v/>
      </c>
      <c r="S17" s="398"/>
      <c r="T17" s="398" t="str">
        <f>MID(CJ3,8,1)</f>
        <v/>
      </c>
      <c r="U17" s="398"/>
      <c r="V17" s="398" t="str">
        <f>MID(CJ3,9,1)</f>
        <v/>
      </c>
      <c r="W17" s="398"/>
      <c r="X17" s="397" t="str">
        <f>MID(CJ3,10,1)</f>
        <v/>
      </c>
      <c r="Y17" s="397"/>
      <c r="Z17" s="397" t="str">
        <f>MID(CJ3,11,1)</f>
        <v/>
      </c>
      <c r="AA17" s="397"/>
      <c r="AB17" s="398" t="str">
        <f>MID(CJ3,12,1)</f>
        <v/>
      </c>
      <c r="AC17" s="398"/>
      <c r="AD17" s="398" t="str">
        <f>MID(CJ3,13,1)</f>
        <v/>
      </c>
      <c r="AE17" s="398"/>
      <c r="AF17" s="398" t="str">
        <f>MID(CJ3,14,1)</f>
        <v/>
      </c>
      <c r="AG17" s="398"/>
      <c r="AH17" s="397" t="str">
        <f>MID(CJ3,15,1)</f>
        <v/>
      </c>
      <c r="AI17" s="397"/>
      <c r="AJ17" s="397" t="str">
        <f>MID(CJ3,16,1)</f>
        <v/>
      </c>
      <c r="AK17" s="397"/>
      <c r="AL17" s="397" t="str">
        <f>MID(CJ3,17,1)</f>
        <v/>
      </c>
      <c r="AM17" s="397"/>
      <c r="AN17" s="497" t="str">
        <f>MID(CJ3,18,1)</f>
        <v/>
      </c>
      <c r="AO17" s="497"/>
      <c r="AP17" s="50"/>
      <c r="AQ17" s="438" t="s">
        <v>82</v>
      </c>
      <c r="AR17" s="438"/>
      <c r="AS17" s="438"/>
      <c r="AT17" s="438"/>
      <c r="AU17" s="438"/>
      <c r="AV17" s="46"/>
      <c r="AW17" s="322" t="s">
        <v>83</v>
      </c>
      <c r="AX17" s="323"/>
      <c r="AY17" s="323"/>
      <c r="AZ17" s="323"/>
      <c r="BA17" s="323"/>
      <c r="BB17" s="323"/>
      <c r="BC17" s="323"/>
      <c r="BD17" s="323"/>
      <c r="BE17" s="323"/>
      <c r="BF17" s="323"/>
      <c r="BG17" s="323"/>
      <c r="BH17" s="323"/>
      <c r="BI17" s="323"/>
      <c r="BJ17" s="324"/>
      <c r="BK17" s="46"/>
      <c r="BL17" s="46"/>
      <c r="BM17" s="47" t="s">
        <v>84</v>
      </c>
      <c r="BN17" s="49"/>
      <c r="BO17" s="49"/>
      <c r="BP17" s="60"/>
      <c r="BQ17" s="60"/>
      <c r="BR17" s="49"/>
      <c r="BS17" s="49"/>
      <c r="BT17" s="49"/>
      <c r="BU17" s="60"/>
      <c r="BV17" s="60"/>
      <c r="BW17" s="60"/>
      <c r="BX17" s="61"/>
      <c r="BY17" s="62"/>
    </row>
    <row r="18" spans="1:125" s="165" customFormat="1" ht="11.25" customHeight="1" x14ac:dyDescent="0.15">
      <c r="A18" s="46"/>
      <c r="B18" s="386"/>
      <c r="C18" s="387"/>
      <c r="D18" s="395"/>
      <c r="E18" s="396"/>
      <c r="F18" s="557"/>
      <c r="G18" s="557"/>
      <c r="H18" s="398"/>
      <c r="I18" s="398"/>
      <c r="J18" s="398"/>
      <c r="K18" s="398"/>
      <c r="L18" s="397"/>
      <c r="M18" s="397"/>
      <c r="N18" s="397"/>
      <c r="O18" s="397"/>
      <c r="P18" s="397"/>
      <c r="Q18" s="397"/>
      <c r="R18" s="398"/>
      <c r="S18" s="398"/>
      <c r="T18" s="398"/>
      <c r="U18" s="398"/>
      <c r="V18" s="398"/>
      <c r="W18" s="398"/>
      <c r="X18" s="397"/>
      <c r="Y18" s="397"/>
      <c r="Z18" s="397"/>
      <c r="AA18" s="397"/>
      <c r="AB18" s="398"/>
      <c r="AC18" s="398"/>
      <c r="AD18" s="398"/>
      <c r="AE18" s="398"/>
      <c r="AF18" s="398"/>
      <c r="AG18" s="398"/>
      <c r="AH18" s="397"/>
      <c r="AI18" s="397"/>
      <c r="AJ18" s="397"/>
      <c r="AK18" s="397"/>
      <c r="AL18" s="397"/>
      <c r="AM18" s="397"/>
      <c r="AN18" s="497"/>
      <c r="AO18" s="497"/>
      <c r="AP18" s="50"/>
      <c r="AQ18" s="438"/>
      <c r="AR18" s="438"/>
      <c r="AS18" s="438"/>
      <c r="AT18" s="438"/>
      <c r="AU18" s="438"/>
      <c r="AV18" s="46"/>
      <c r="AW18" s="472" t="s">
        <v>85</v>
      </c>
      <c r="AX18" s="472"/>
      <c r="AY18" s="438" t="s">
        <v>86</v>
      </c>
      <c r="AZ18" s="438"/>
      <c r="BA18" s="438"/>
      <c r="BB18" s="438"/>
      <c r="BC18" s="438" t="s">
        <v>87</v>
      </c>
      <c r="BD18" s="438"/>
      <c r="BE18" s="438"/>
      <c r="BF18" s="438"/>
      <c r="BG18" s="438" t="s">
        <v>88</v>
      </c>
      <c r="BH18" s="438"/>
      <c r="BI18" s="438"/>
      <c r="BJ18" s="438"/>
      <c r="BK18" s="46"/>
      <c r="BL18" s="46"/>
      <c r="BM18" s="559">
        <f>CO3</f>
        <v>0</v>
      </c>
      <c r="BN18" s="559"/>
      <c r="BO18" s="559"/>
      <c r="BP18" s="559"/>
      <c r="BQ18" s="559"/>
      <c r="BR18" s="559"/>
      <c r="BS18" s="559"/>
      <c r="BT18" s="559"/>
      <c r="BU18" s="559"/>
      <c r="BV18" s="559"/>
      <c r="BW18" s="559"/>
      <c r="BX18" s="559"/>
      <c r="BY18" s="62"/>
    </row>
    <row r="19" spans="1:125" s="165" customFormat="1" ht="11.25" customHeight="1" x14ac:dyDescent="0.15">
      <c r="A19" s="46"/>
      <c r="B19" s="386"/>
      <c r="C19" s="387"/>
      <c r="D19" s="443" t="s">
        <v>89</v>
      </c>
      <c r="E19" s="444"/>
      <c r="F19" s="321" t="str">
        <f>MID(CK3,1,1)</f>
        <v>0</v>
      </c>
      <c r="G19" s="321"/>
      <c r="H19" s="321"/>
      <c r="I19" s="310" t="str">
        <f>MID(CK3,2,1)</f>
        <v/>
      </c>
      <c r="J19" s="310"/>
      <c r="K19" s="310"/>
      <c r="L19" s="310" t="str">
        <f>MID(CK3,3,1)</f>
        <v/>
      </c>
      <c r="M19" s="310"/>
      <c r="N19" s="310"/>
      <c r="O19" s="310" t="str">
        <f>MID(CK3,4,1)</f>
        <v/>
      </c>
      <c r="P19" s="310"/>
      <c r="Q19" s="310"/>
      <c r="R19" s="310" t="str">
        <f>MID(CK3,5,1)</f>
        <v/>
      </c>
      <c r="S19" s="310"/>
      <c r="T19" s="310"/>
      <c r="U19" s="310" t="str">
        <f>MID(CK3,6,1)</f>
        <v/>
      </c>
      <c r="V19" s="310"/>
      <c r="W19" s="310"/>
      <c r="X19" s="310" t="str">
        <f>MID(CK3,7,1)</f>
        <v/>
      </c>
      <c r="Y19" s="310"/>
      <c r="Z19" s="310"/>
      <c r="AA19" s="310" t="str">
        <f>MID(CK3,8,1)</f>
        <v/>
      </c>
      <c r="AB19" s="310"/>
      <c r="AC19" s="310"/>
      <c r="AD19" s="310" t="str">
        <f>MID(CK3,9,1)</f>
        <v/>
      </c>
      <c r="AE19" s="310"/>
      <c r="AF19" s="310"/>
      <c r="AG19" s="310" t="str">
        <f>MID(CK3,10,1)</f>
        <v/>
      </c>
      <c r="AH19" s="310"/>
      <c r="AI19" s="310"/>
      <c r="AJ19" s="310" t="str">
        <f>MID(CK3,11,1)</f>
        <v/>
      </c>
      <c r="AK19" s="310"/>
      <c r="AL19" s="310"/>
      <c r="AM19" s="337" t="str">
        <f>MID(CK3,12,1)</f>
        <v/>
      </c>
      <c r="AN19" s="337"/>
      <c r="AO19" s="337"/>
      <c r="AP19" s="50"/>
      <c r="AQ19" s="379">
        <f>CL3</f>
        <v>0</v>
      </c>
      <c r="AR19" s="379"/>
      <c r="AS19" s="379"/>
      <c r="AT19" s="379"/>
      <c r="AU19" s="379"/>
      <c r="AV19" s="46"/>
      <c r="AW19" s="341" t="str">
        <f>MID(CM3,1,1)</f>
        <v>0</v>
      </c>
      <c r="AX19" s="341"/>
      <c r="AY19" s="321" t="str">
        <f>MID(CM3,2,1)</f>
        <v/>
      </c>
      <c r="AZ19" s="321"/>
      <c r="BA19" s="337" t="str">
        <f>MID(CM3,3,1)</f>
        <v/>
      </c>
      <c r="BB19" s="337"/>
      <c r="BC19" s="321" t="str">
        <f>MID(CM3,4,1)</f>
        <v/>
      </c>
      <c r="BD19" s="321"/>
      <c r="BE19" s="337" t="str">
        <f>MID(CM3,5,1)</f>
        <v/>
      </c>
      <c r="BF19" s="337"/>
      <c r="BG19" s="321" t="str">
        <f>MID(CM3,6,1)</f>
        <v/>
      </c>
      <c r="BH19" s="321"/>
      <c r="BI19" s="337" t="str">
        <f>MID(CM3,7,1)</f>
        <v/>
      </c>
      <c r="BJ19" s="337"/>
      <c r="BK19" s="46"/>
      <c r="BL19" s="46"/>
      <c r="BM19" s="559"/>
      <c r="BN19" s="559"/>
      <c r="BO19" s="559"/>
      <c r="BP19" s="559"/>
      <c r="BQ19" s="559"/>
      <c r="BR19" s="559"/>
      <c r="BS19" s="559"/>
      <c r="BT19" s="559"/>
      <c r="BU19" s="559"/>
      <c r="BV19" s="559"/>
      <c r="BW19" s="559"/>
      <c r="BX19" s="559"/>
      <c r="BY19" s="62"/>
    </row>
    <row r="20" spans="1:125" s="165" customFormat="1" ht="10.5" customHeight="1" x14ac:dyDescent="0.15">
      <c r="A20" s="46"/>
      <c r="B20" s="388"/>
      <c r="C20" s="389"/>
      <c r="D20" s="445"/>
      <c r="E20" s="396"/>
      <c r="F20" s="321"/>
      <c r="G20" s="321"/>
      <c r="H20" s="321"/>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37"/>
      <c r="AN20" s="337"/>
      <c r="AO20" s="337"/>
      <c r="AP20" s="50"/>
      <c r="AQ20" s="379"/>
      <c r="AR20" s="379"/>
      <c r="AS20" s="379"/>
      <c r="AT20" s="379"/>
      <c r="AU20" s="379"/>
      <c r="AV20" s="46"/>
      <c r="AW20" s="341"/>
      <c r="AX20" s="341"/>
      <c r="AY20" s="321"/>
      <c r="AZ20" s="321"/>
      <c r="BA20" s="337"/>
      <c r="BB20" s="337"/>
      <c r="BC20" s="321"/>
      <c r="BD20" s="321"/>
      <c r="BE20" s="337"/>
      <c r="BF20" s="337"/>
      <c r="BG20" s="321"/>
      <c r="BH20" s="321"/>
      <c r="BI20" s="337"/>
      <c r="BJ20" s="337"/>
      <c r="BK20" s="46"/>
      <c r="BL20" s="46"/>
      <c r="BM20" s="559"/>
      <c r="BN20" s="559"/>
      <c r="BO20" s="559"/>
      <c r="BP20" s="559"/>
      <c r="BQ20" s="559"/>
      <c r="BR20" s="559"/>
      <c r="BS20" s="559"/>
      <c r="BT20" s="559"/>
      <c r="BU20" s="559"/>
      <c r="BV20" s="559"/>
      <c r="BW20" s="559"/>
      <c r="BX20" s="559"/>
      <c r="BY20" s="62"/>
    </row>
    <row r="21" spans="1:125" s="46" customFormat="1" ht="12" customHeight="1" thickBot="1" x14ac:dyDescent="0.2">
      <c r="B21" s="63"/>
      <c r="C21" s="63"/>
      <c r="D21" s="64"/>
      <c r="E21" s="64"/>
      <c r="F21" s="52"/>
      <c r="G21" s="52"/>
      <c r="H21" s="52"/>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CA21" s="26"/>
      <c r="CB21" s="26"/>
      <c r="CC21" s="26"/>
      <c r="CD21" s="26"/>
      <c r="CE21" s="26"/>
      <c r="CF21" s="29"/>
      <c r="CG21" s="29"/>
      <c r="CH21" s="29"/>
      <c r="CI21" s="29"/>
      <c r="CJ21" s="29"/>
      <c r="CK21" s="29"/>
      <c r="CL21" s="29"/>
      <c r="CM21" s="29"/>
      <c r="CN21" s="29"/>
      <c r="CO21" s="29"/>
      <c r="CP21" s="27" t="str">
        <f>RIGHT(CR$3,5)</f>
        <v>0</v>
      </c>
      <c r="CQ21" s="28" t="str">
        <f t="shared" si="0"/>
        <v>0</v>
      </c>
      <c r="CR21" s="27" t="str">
        <f>RIGHT(CS$3,5)</f>
        <v>0</v>
      </c>
      <c r="CS21" s="28" t="str">
        <f t="shared" si="1"/>
        <v>0</v>
      </c>
      <c r="CT21" s="27"/>
      <c r="CU21" s="29">
        <f>LEN(CU3)</f>
        <v>1</v>
      </c>
      <c r="CV21" s="27"/>
      <c r="CW21" s="29">
        <f>LEN(CV3)</f>
        <v>1</v>
      </c>
      <c r="CX21" s="27"/>
      <c r="CY21" s="29">
        <f>LEN(CW3)</f>
        <v>1</v>
      </c>
      <c r="CZ21" s="29"/>
      <c r="DA21" s="29"/>
      <c r="DB21" s="29"/>
      <c r="DC21" s="29"/>
      <c r="DD21" s="29"/>
      <c r="DE21" s="116"/>
      <c r="DF21" s="29"/>
      <c r="DG21" s="29"/>
      <c r="DH21" s="29"/>
      <c r="DI21" s="29"/>
      <c r="DJ21" s="29"/>
      <c r="DK21" s="27"/>
      <c r="DL21" s="29">
        <f>LEN(DL3)</f>
        <v>1</v>
      </c>
      <c r="DM21" s="29"/>
      <c r="DN21" s="29"/>
      <c r="DO21" s="29"/>
      <c r="DP21" s="29"/>
      <c r="DQ21" s="29"/>
      <c r="DR21" s="29"/>
      <c r="DS21" s="29"/>
      <c r="DT21" s="29"/>
      <c r="DU21" s="29"/>
    </row>
    <row r="22" spans="1:125" s="46" customFormat="1" ht="12" customHeight="1" thickBot="1" x14ac:dyDescent="0.2">
      <c r="A22" s="66"/>
      <c r="B22" s="311" t="s">
        <v>90</v>
      </c>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AA22" s="289" t="s">
        <v>91</v>
      </c>
      <c r="AB22" s="290"/>
      <c r="AC22" s="290"/>
      <c r="AD22" s="290"/>
      <c r="AE22" s="290"/>
      <c r="AF22" s="290"/>
      <c r="AG22" s="290"/>
      <c r="AH22" s="290"/>
      <c r="AI22" s="290"/>
      <c r="AJ22" s="290"/>
      <c r="AK22" s="290"/>
      <c r="AL22" s="290"/>
      <c r="AM22" s="290"/>
      <c r="AN22" s="290"/>
      <c r="AO22" s="290"/>
      <c r="AP22" s="290"/>
      <c r="AQ22" s="290"/>
      <c r="AR22" s="290"/>
      <c r="AS22" s="290"/>
      <c r="AT22" s="290"/>
      <c r="AU22" s="290"/>
      <c r="AV22" s="291"/>
      <c r="AX22" s="530" t="s">
        <v>9833</v>
      </c>
      <c r="AY22" s="531"/>
      <c r="AZ22" s="531"/>
      <c r="BA22" s="531"/>
      <c r="BB22" s="531"/>
      <c r="BC22" s="531"/>
      <c r="BD22" s="531"/>
      <c r="BE22" s="531"/>
      <c r="BF22" s="532"/>
      <c r="BG22" s="264"/>
      <c r="BH22" s="346" t="s">
        <v>9832</v>
      </c>
      <c r="BI22" s="528"/>
      <c r="BJ22" s="528"/>
      <c r="BK22" s="528"/>
      <c r="BL22" s="528"/>
      <c r="BM22" s="528"/>
      <c r="BN22" s="528"/>
      <c r="BO22" s="528"/>
      <c r="BP22" s="528"/>
      <c r="BQ22" s="528"/>
      <c r="BR22" s="529"/>
      <c r="BS22" s="346" t="s">
        <v>9831</v>
      </c>
      <c r="BT22" s="528"/>
      <c r="BU22" s="528"/>
      <c r="BV22" s="528"/>
      <c r="BW22" s="528"/>
      <c r="BX22" s="529"/>
      <c r="CA22" s="26"/>
      <c r="CB22" s="26"/>
      <c r="CC22" s="26"/>
      <c r="CD22" s="26"/>
      <c r="CE22" s="26"/>
      <c r="CF22" s="29"/>
      <c r="CG22" s="29"/>
      <c r="CH22" s="29"/>
      <c r="CI22" s="29"/>
      <c r="CJ22" s="29"/>
      <c r="CK22" s="29"/>
      <c r="CL22" s="29"/>
      <c r="CM22" s="29"/>
      <c r="CN22" s="29"/>
      <c r="CO22" s="29"/>
      <c r="CP22" s="27" t="str">
        <f>RIGHT(CR$3,4)</f>
        <v>0</v>
      </c>
      <c r="CQ22" s="28" t="str">
        <f t="shared" si="0"/>
        <v>0</v>
      </c>
      <c r="CR22" s="27" t="str">
        <f>RIGHT(CS$3,4)</f>
        <v>0</v>
      </c>
      <c r="CS22" s="28" t="str">
        <f t="shared" si="1"/>
        <v>0</v>
      </c>
      <c r="CT22" s="29"/>
      <c r="CU22" s="29"/>
      <c r="CV22" s="29"/>
      <c r="CW22" s="29"/>
      <c r="CX22" s="29"/>
      <c r="CY22" s="29"/>
      <c r="CZ22" s="29"/>
      <c r="DA22" s="29"/>
      <c r="DB22" s="29"/>
      <c r="DC22" s="29"/>
      <c r="DD22" s="29"/>
      <c r="DE22" s="116"/>
      <c r="DF22" s="29"/>
      <c r="DG22" s="29"/>
      <c r="DH22" s="29"/>
      <c r="DI22" s="29"/>
      <c r="DJ22" s="29"/>
      <c r="DK22" s="29"/>
      <c r="DL22" s="29"/>
      <c r="DM22" s="29"/>
      <c r="DN22" s="29"/>
      <c r="DO22" s="29"/>
      <c r="DP22" s="29"/>
      <c r="DQ22" s="29"/>
      <c r="DR22" s="29"/>
      <c r="DS22" s="29"/>
      <c r="DT22" s="29"/>
      <c r="DU22" s="29"/>
    </row>
    <row r="23" spans="1:125" s="46" customFormat="1" ht="12" customHeight="1" x14ac:dyDescent="0.15">
      <c r="A23" s="66"/>
      <c r="B23" s="441"/>
      <c r="C23" s="399"/>
      <c r="D23" s="399"/>
      <c r="E23" s="399"/>
      <c r="F23" s="399"/>
      <c r="G23" s="399"/>
      <c r="H23" s="399"/>
      <c r="I23" s="400"/>
      <c r="J23" s="492"/>
      <c r="K23" s="399"/>
      <c r="L23" s="399"/>
      <c r="M23" s="399"/>
      <c r="N23" s="494"/>
      <c r="O23" s="399"/>
      <c r="P23" s="309"/>
      <c r="Q23" s="437"/>
      <c r="R23" s="496"/>
      <c r="S23" s="309"/>
      <c r="T23" s="309"/>
      <c r="U23" s="309"/>
      <c r="V23" s="309"/>
      <c r="W23" s="309"/>
      <c r="X23" s="309"/>
      <c r="Y23" s="469"/>
      <c r="AA23" s="297" t="str">
        <f>IF(OR(CT3=41,CT3=47),"*",MID(CP3,1,1))</f>
        <v>0</v>
      </c>
      <c r="AB23" s="297"/>
      <c r="AC23" s="296" t="str">
        <f>IF(OR(CT3=41,CT3=47),"*",MID(CP3,2,1))</f>
        <v/>
      </c>
      <c r="AD23" s="296"/>
      <c r="AE23" s="296" t="str">
        <f>IF(OR(CT3=41,CT3=47),"*",MID(CP3,3,1))</f>
        <v/>
      </c>
      <c r="AF23" s="296"/>
      <c r="AG23" s="337" t="str">
        <f>IF(OR(CT3=41,CT3=47),"*",MID(CP3,4,1))</f>
        <v/>
      </c>
      <c r="AH23" s="337"/>
      <c r="AI23" s="414" t="s">
        <v>92</v>
      </c>
      <c r="AJ23" s="414"/>
      <c r="AK23" s="297" t="str">
        <f>IF(OR(CT3=41,CT3=47),"*",MID(CP3,5,1))</f>
        <v/>
      </c>
      <c r="AL23" s="297"/>
      <c r="AM23" s="296" t="str">
        <f>IF(OR(CT3=41,CT3=47),"*",MID(CP3,6,1))</f>
        <v/>
      </c>
      <c r="AN23" s="296"/>
      <c r="AO23" s="296" t="str">
        <f>IF(OR(CT3=41,CT3=47),"*",MID(CP3,7,1))</f>
        <v/>
      </c>
      <c r="AP23" s="296"/>
      <c r="AQ23" s="296" t="str">
        <f>IF(OR(CT3=41,CT3=47),"*",MID(CP3,8,1))</f>
        <v/>
      </c>
      <c r="AR23" s="296"/>
      <c r="AS23" s="296" t="str">
        <f>IF(OR(CT3=41,CT3=47),"*",MID(CP3,9,1))</f>
        <v/>
      </c>
      <c r="AT23" s="296"/>
      <c r="AU23" s="316" t="str">
        <f>IF(OR(CT3=41,CT3=47),"*",MID(CP3,10,1))</f>
        <v/>
      </c>
      <c r="AV23" s="316"/>
      <c r="AX23" s="432">
        <f>DQ3</f>
        <v>1</v>
      </c>
      <c r="AY23" s="433"/>
      <c r="AZ23" s="427" t="s">
        <v>9837</v>
      </c>
      <c r="BA23" s="428"/>
      <c r="BB23" s="428"/>
      <c r="BC23" s="428"/>
      <c r="BD23" s="428"/>
      <c r="BE23" s="428"/>
      <c r="BF23" s="429"/>
      <c r="BG23" s="264"/>
      <c r="BH23" s="421"/>
      <c r="BI23" s="422"/>
      <c r="BJ23" s="422"/>
      <c r="BK23" s="422"/>
      <c r="BL23" s="422"/>
      <c r="BM23" s="422"/>
      <c r="BN23" s="422"/>
      <c r="BO23" s="422"/>
      <c r="BP23" s="422"/>
      <c r="BQ23" s="422"/>
      <c r="BR23" s="422"/>
      <c r="BS23" s="422"/>
      <c r="BT23" s="422"/>
      <c r="BU23" s="422"/>
      <c r="BV23" s="422"/>
      <c r="BW23" s="422"/>
      <c r="BX23" s="423"/>
      <c r="CA23" s="26"/>
      <c r="CB23" s="26"/>
      <c r="CC23" s="26"/>
      <c r="CD23" s="26"/>
      <c r="CE23" s="26"/>
      <c r="CF23" s="29"/>
      <c r="CG23" s="29"/>
      <c r="CH23" s="29"/>
      <c r="CI23" s="29"/>
      <c r="CJ23" s="29"/>
      <c r="CK23" s="29"/>
      <c r="CL23" s="29"/>
      <c r="CM23" s="29"/>
      <c r="CN23" s="29"/>
      <c r="CO23" s="29"/>
      <c r="CP23" s="27" t="str">
        <f>RIGHT(CR$3,3)</f>
        <v>0</v>
      </c>
      <c r="CQ23" s="28" t="str">
        <f t="shared" si="0"/>
        <v>0</v>
      </c>
      <c r="CR23" s="27" t="str">
        <f>RIGHT(CS$3,3)</f>
        <v>0</v>
      </c>
      <c r="CS23" s="28" t="str">
        <f t="shared" si="1"/>
        <v>0</v>
      </c>
      <c r="CT23" s="29"/>
      <c r="CU23" s="29"/>
      <c r="CV23" s="29"/>
      <c r="CW23" s="29"/>
      <c r="CX23" s="29"/>
      <c r="CY23" s="29"/>
      <c r="CZ23" s="29"/>
      <c r="DA23" s="29"/>
      <c r="DB23" s="29"/>
      <c r="DC23" s="29"/>
      <c r="DD23" s="29"/>
      <c r="DE23" s="116"/>
      <c r="DF23" s="29"/>
      <c r="DG23" s="29"/>
      <c r="DH23" s="29"/>
      <c r="DI23" s="29"/>
      <c r="DJ23" s="29"/>
      <c r="DK23" s="29"/>
      <c r="DL23" s="29"/>
      <c r="DM23" s="29"/>
      <c r="DN23" s="29"/>
      <c r="DO23" s="29"/>
      <c r="DP23" s="29"/>
      <c r="DQ23" s="29"/>
      <c r="DR23" s="29"/>
      <c r="DS23" s="29"/>
      <c r="DT23" s="29"/>
      <c r="DU23" s="29"/>
    </row>
    <row r="24" spans="1:125" s="46" customFormat="1" ht="12" customHeight="1" thickBot="1" x14ac:dyDescent="0.2">
      <c r="A24" s="66"/>
      <c r="B24" s="442"/>
      <c r="C24" s="401"/>
      <c r="D24" s="401"/>
      <c r="E24" s="401"/>
      <c r="F24" s="401"/>
      <c r="G24" s="401"/>
      <c r="H24" s="401"/>
      <c r="I24" s="402"/>
      <c r="J24" s="493"/>
      <c r="K24" s="401"/>
      <c r="L24" s="401"/>
      <c r="M24" s="401"/>
      <c r="N24" s="495"/>
      <c r="O24" s="401"/>
      <c r="P24" s="309"/>
      <c r="Q24" s="437"/>
      <c r="R24" s="496"/>
      <c r="S24" s="309"/>
      <c r="T24" s="309"/>
      <c r="U24" s="309"/>
      <c r="V24" s="309"/>
      <c r="W24" s="309"/>
      <c r="X24" s="309"/>
      <c r="Y24" s="469"/>
      <c r="AA24" s="297"/>
      <c r="AB24" s="297"/>
      <c r="AC24" s="296"/>
      <c r="AD24" s="296"/>
      <c r="AE24" s="296"/>
      <c r="AF24" s="296"/>
      <c r="AG24" s="337"/>
      <c r="AH24" s="337"/>
      <c r="AI24" s="414"/>
      <c r="AJ24" s="414"/>
      <c r="AK24" s="297"/>
      <c r="AL24" s="297"/>
      <c r="AM24" s="296"/>
      <c r="AN24" s="296"/>
      <c r="AO24" s="296"/>
      <c r="AP24" s="296"/>
      <c r="AQ24" s="296"/>
      <c r="AR24" s="296"/>
      <c r="AS24" s="296"/>
      <c r="AT24" s="296"/>
      <c r="AU24" s="316"/>
      <c r="AV24" s="316"/>
      <c r="AX24" s="434"/>
      <c r="AY24" s="435"/>
      <c r="AZ24" s="430"/>
      <c r="BA24" s="430"/>
      <c r="BB24" s="430"/>
      <c r="BC24" s="430"/>
      <c r="BD24" s="430"/>
      <c r="BE24" s="430"/>
      <c r="BF24" s="431"/>
      <c r="BG24" s="264"/>
      <c r="BH24" s="424"/>
      <c r="BI24" s="425"/>
      <c r="BJ24" s="425"/>
      <c r="BK24" s="425"/>
      <c r="BL24" s="425"/>
      <c r="BM24" s="425"/>
      <c r="BN24" s="425"/>
      <c r="BO24" s="425"/>
      <c r="BP24" s="425"/>
      <c r="BQ24" s="425"/>
      <c r="BR24" s="425"/>
      <c r="BS24" s="425"/>
      <c r="BT24" s="425"/>
      <c r="BU24" s="425"/>
      <c r="BV24" s="425"/>
      <c r="BW24" s="425"/>
      <c r="BX24" s="426"/>
      <c r="CA24" s="26"/>
      <c r="CB24" s="26"/>
      <c r="CC24" s="26"/>
      <c r="CD24" s="26"/>
      <c r="CE24" s="26"/>
      <c r="CF24" s="31"/>
      <c r="CG24" s="32"/>
      <c r="CH24" s="31"/>
      <c r="CI24" s="29"/>
      <c r="CJ24" s="29"/>
      <c r="CK24" s="29"/>
      <c r="CL24" s="29"/>
      <c r="CM24" s="27" t="str">
        <f>RIGHT(CR$3,2)</f>
        <v>0</v>
      </c>
      <c r="CN24" s="28" t="str">
        <f>LEFT(CM24,1)</f>
        <v>0</v>
      </c>
      <c r="CO24" s="27" t="str">
        <f>RIGHT(CS$3,2)</f>
        <v>0</v>
      </c>
      <c r="CP24" s="28" t="str">
        <f>LEFT(CO24,1)</f>
        <v>0</v>
      </c>
      <c r="CQ24" s="29"/>
      <c r="CR24" s="29"/>
      <c r="CS24" s="29"/>
      <c r="CT24" s="29"/>
      <c r="CU24" s="29"/>
      <c r="CV24" s="29"/>
      <c r="CW24" s="29"/>
      <c r="CX24" s="29"/>
      <c r="CY24" s="29"/>
      <c r="CZ24" s="29"/>
      <c r="DA24" s="29"/>
      <c r="DB24" s="29"/>
      <c r="DC24" s="29"/>
      <c r="DD24" s="29"/>
      <c r="DE24" s="116"/>
      <c r="DF24" s="29"/>
      <c r="DG24" s="29"/>
      <c r="DH24" s="29"/>
      <c r="DI24" s="29"/>
      <c r="DJ24" s="29"/>
      <c r="DK24" s="29"/>
      <c r="DL24" s="29"/>
      <c r="DM24" s="29"/>
      <c r="DN24" s="29"/>
      <c r="DO24" s="29"/>
      <c r="DP24" s="29"/>
      <c r="DQ24" s="29"/>
      <c r="DR24" s="29"/>
      <c r="DS24" s="29"/>
      <c r="DT24" s="29"/>
      <c r="DU24" s="29"/>
    </row>
    <row r="25" spans="1:125" s="43" customFormat="1" ht="12" customHeight="1" x14ac:dyDescent="0.15">
      <c r="A25" s="6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CA25" s="26"/>
      <c r="CB25" s="26"/>
      <c r="CC25" s="26"/>
      <c r="CD25" s="26"/>
      <c r="CE25" s="26"/>
      <c r="CF25" s="33"/>
      <c r="CG25" s="33"/>
      <c r="CH25" s="33"/>
      <c r="CI25" s="21"/>
      <c r="CJ25" s="21"/>
      <c r="CK25" s="21"/>
      <c r="CL25" s="21"/>
      <c r="CM25" s="27" t="str">
        <f>RIGHT(CR$3,1)</f>
        <v>0</v>
      </c>
      <c r="CN25" s="28" t="str">
        <f>LEFT(CM25,1)</f>
        <v>0</v>
      </c>
      <c r="CO25" s="27" t="str">
        <f>RIGHT(CS$3,1)</f>
        <v>0</v>
      </c>
      <c r="CP25" s="28" t="str">
        <f>LEFT(CO25,1)</f>
        <v>0</v>
      </c>
      <c r="CQ25" s="21"/>
      <c r="CR25" s="21"/>
      <c r="CS25" s="21"/>
      <c r="CT25" s="21"/>
      <c r="CU25" s="21"/>
      <c r="CV25" s="21"/>
      <c r="CW25" s="21"/>
      <c r="CX25" s="21"/>
      <c r="CY25" s="21"/>
      <c r="CZ25" s="21"/>
      <c r="DA25" s="21"/>
      <c r="DB25" s="21"/>
      <c r="DC25" s="21"/>
      <c r="DD25" s="21"/>
      <c r="DE25" s="115"/>
      <c r="DF25" s="21"/>
      <c r="DG25" s="21"/>
      <c r="DH25" s="21"/>
      <c r="DI25" s="21"/>
      <c r="DJ25" s="21"/>
      <c r="DK25" s="21"/>
      <c r="DL25" s="21"/>
      <c r="DM25" s="21"/>
      <c r="DN25" s="21"/>
      <c r="DO25" s="21"/>
      <c r="DP25" s="21"/>
      <c r="DQ25" s="21"/>
      <c r="DR25" s="21"/>
      <c r="DS25" s="21"/>
      <c r="DT25" s="21"/>
      <c r="DU25" s="21"/>
    </row>
    <row r="26" spans="1:125" s="46" customFormat="1" ht="12" customHeight="1" x14ac:dyDescent="0.15">
      <c r="A26" s="66"/>
      <c r="B26" s="289" t="s">
        <v>93</v>
      </c>
      <c r="C26" s="290"/>
      <c r="D26" s="290"/>
      <c r="E26" s="290"/>
      <c r="F26" s="290"/>
      <c r="G26" s="290"/>
      <c r="H26" s="290"/>
      <c r="I26" s="290"/>
      <c r="J26" s="290"/>
      <c r="K26" s="290"/>
      <c r="L26" s="290"/>
      <c r="M26" s="290"/>
      <c r="N26" s="290"/>
      <c r="O26" s="290"/>
      <c r="P26" s="290"/>
      <c r="Q26" s="290"/>
      <c r="R26" s="290"/>
      <c r="S26" s="291"/>
      <c r="T26" s="405" t="s">
        <v>94</v>
      </c>
      <c r="U26" s="406"/>
      <c r="V26" s="406"/>
      <c r="W26" s="407"/>
      <c r="X26" s="311" t="s">
        <v>95</v>
      </c>
      <c r="Y26" s="311"/>
      <c r="Z26" s="311"/>
      <c r="AA26" s="311"/>
      <c r="AB26" s="311"/>
      <c r="AC26" s="311"/>
      <c r="AD26" s="311"/>
      <c r="AE26" s="311"/>
      <c r="AF26" s="311"/>
      <c r="AG26" s="311"/>
      <c r="AH26" s="311"/>
      <c r="AI26" s="311"/>
      <c r="AJ26" s="311"/>
      <c r="AK26" s="311"/>
      <c r="AL26" s="311" t="s">
        <v>96</v>
      </c>
      <c r="AM26" s="311"/>
      <c r="AN26" s="311"/>
      <c r="AO26" s="311"/>
      <c r="AP26" s="311"/>
      <c r="AQ26" s="311"/>
      <c r="AR26" s="311"/>
      <c r="AS26" s="311"/>
      <c r="AT26" s="311"/>
      <c r="AU26" s="311"/>
      <c r="AV26" s="311"/>
      <c r="AW26" s="311"/>
      <c r="AX26" s="311" t="s">
        <v>97</v>
      </c>
      <c r="AY26" s="311"/>
      <c r="AZ26" s="311"/>
      <c r="BA26" s="311"/>
      <c r="BB26" s="311"/>
      <c r="BC26" s="311"/>
      <c r="BD26" s="311"/>
      <c r="BE26" s="311"/>
      <c r="BF26" s="311"/>
      <c r="BG26" s="311"/>
      <c r="BH26" s="311"/>
      <c r="BI26" s="311"/>
      <c r="BJ26" s="311"/>
      <c r="BK26" s="311"/>
      <c r="BL26" s="289" t="s">
        <v>98</v>
      </c>
      <c r="BM26" s="290"/>
      <c r="BN26" s="290"/>
      <c r="BO26" s="290"/>
      <c r="BP26" s="290"/>
      <c r="BQ26" s="290"/>
      <c r="BR26" s="290"/>
      <c r="BS26" s="290"/>
      <c r="BT26" s="290"/>
      <c r="BU26" s="290"/>
      <c r="BV26" s="290"/>
      <c r="BW26" s="290"/>
      <c r="BX26" s="291"/>
      <c r="BZ26" s="62"/>
      <c r="CA26" s="26"/>
      <c r="CB26" s="26"/>
      <c r="CC26" s="26"/>
      <c r="CD26" s="26"/>
      <c r="CE26" s="26"/>
      <c r="CF26" s="188"/>
      <c r="CG26" s="189" t="s">
        <v>2378</v>
      </c>
      <c r="CH26" s="189"/>
      <c r="CI26" s="189" t="s">
        <v>2379</v>
      </c>
      <c r="CJ26" s="190"/>
      <c r="CK26" s="29"/>
      <c r="CL26" s="29"/>
      <c r="CM26" s="29"/>
      <c r="CN26" s="29">
        <f>LEN(CR3)</f>
        <v>1</v>
      </c>
      <c r="CO26" s="29"/>
      <c r="CP26" s="29">
        <f>LEN(CS3)</f>
        <v>1</v>
      </c>
      <c r="CQ26" s="29"/>
      <c r="CR26" s="29"/>
      <c r="CS26" s="29"/>
      <c r="CT26" s="29"/>
      <c r="CU26" s="29"/>
      <c r="CV26" s="29"/>
      <c r="CW26" s="29"/>
      <c r="CX26" s="29"/>
      <c r="CY26" s="29"/>
      <c r="CZ26" s="29"/>
      <c r="DA26" s="29"/>
      <c r="DB26" s="29"/>
      <c r="DC26" s="29"/>
      <c r="DD26" s="29"/>
      <c r="DE26" s="116"/>
      <c r="DF26" s="29"/>
      <c r="DG26" s="29"/>
      <c r="DH26" s="29"/>
      <c r="DI26" s="29"/>
      <c r="DJ26" s="29"/>
      <c r="DK26" s="29"/>
      <c r="DL26" s="29"/>
      <c r="DM26" s="29"/>
      <c r="DN26" s="29"/>
      <c r="DO26" s="29"/>
      <c r="DP26" s="29"/>
      <c r="DQ26" s="29"/>
      <c r="DR26" s="29"/>
      <c r="DS26" s="29"/>
      <c r="DT26" s="29"/>
      <c r="DU26" s="29"/>
    </row>
    <row r="27" spans="1:125" s="46" customFormat="1" ht="12" customHeight="1" x14ac:dyDescent="0.15">
      <c r="A27" s="66"/>
      <c r="B27" s="289" t="s">
        <v>99</v>
      </c>
      <c r="C27" s="290"/>
      <c r="D27" s="290"/>
      <c r="E27" s="290"/>
      <c r="F27" s="439" t="s">
        <v>85</v>
      </c>
      <c r="G27" s="440"/>
      <c r="H27" s="311" t="s">
        <v>86</v>
      </c>
      <c r="I27" s="311"/>
      <c r="J27" s="311"/>
      <c r="K27" s="311"/>
      <c r="L27" s="311" t="s">
        <v>87</v>
      </c>
      <c r="M27" s="311"/>
      <c r="N27" s="311"/>
      <c r="O27" s="311"/>
      <c r="P27" s="311" t="s">
        <v>88</v>
      </c>
      <c r="Q27" s="311"/>
      <c r="R27" s="311"/>
      <c r="S27" s="311"/>
      <c r="T27" s="408"/>
      <c r="U27" s="409"/>
      <c r="V27" s="409"/>
      <c r="W27" s="410"/>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38"/>
      <c r="BM27" s="339"/>
      <c r="BN27" s="340"/>
      <c r="BO27" s="322" t="s">
        <v>100</v>
      </c>
      <c r="BP27" s="323"/>
      <c r="BQ27" s="323"/>
      <c r="BR27" s="324"/>
      <c r="BS27" s="322" t="s">
        <v>101</v>
      </c>
      <c r="BT27" s="323"/>
      <c r="BU27" s="323"/>
      <c r="BV27" s="323"/>
      <c r="BW27" s="323"/>
      <c r="BX27" s="324"/>
      <c r="BZ27" s="62"/>
      <c r="CA27" s="29"/>
      <c r="CB27" s="29"/>
      <c r="CC27" s="179" t="s">
        <v>2296</v>
      </c>
      <c r="CD27" s="179" t="s">
        <v>2297</v>
      </c>
      <c r="CE27" s="29"/>
      <c r="CF27" s="182" t="s">
        <v>2377</v>
      </c>
      <c r="CG27" s="182" t="s">
        <v>19</v>
      </c>
      <c r="CH27" s="182" t="s">
        <v>58</v>
      </c>
      <c r="CI27" s="182" t="s">
        <v>19</v>
      </c>
      <c r="CJ27" s="182" t="s">
        <v>58</v>
      </c>
      <c r="CK27" s="112"/>
      <c r="CL27" s="29"/>
      <c r="CM27" s="29"/>
      <c r="CN27" s="29"/>
      <c r="CO27" s="28" t="str">
        <f>LEFT(CN27,1)</f>
        <v/>
      </c>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row>
    <row r="28" spans="1:125" s="46" customFormat="1" ht="12" customHeight="1" x14ac:dyDescent="0.15">
      <c r="A28" s="66"/>
      <c r="B28" s="297" t="str">
        <f>MID(CH3,1,1)</f>
        <v>0</v>
      </c>
      <c r="C28" s="297"/>
      <c r="D28" s="316" t="str">
        <f>MID(CH3,2,1)</f>
        <v/>
      </c>
      <c r="E28" s="316"/>
      <c r="F28" s="341" t="str">
        <f>MID(CI3,1,1)</f>
        <v>0</v>
      </c>
      <c r="G28" s="341"/>
      <c r="H28" s="321" t="str">
        <f>MID(CI3,2,1)</f>
        <v/>
      </c>
      <c r="I28" s="321"/>
      <c r="J28" s="337" t="str">
        <f>MID(CI3,3,1)</f>
        <v/>
      </c>
      <c r="K28" s="337"/>
      <c r="L28" s="321" t="str">
        <f>MID(CI3,4,1)</f>
        <v/>
      </c>
      <c r="M28" s="321"/>
      <c r="N28" s="337" t="str">
        <f>MID(CI3,5,1)</f>
        <v/>
      </c>
      <c r="O28" s="337"/>
      <c r="P28" s="321" t="str">
        <f>MID(CI3,6,1)</f>
        <v/>
      </c>
      <c r="Q28" s="321"/>
      <c r="R28" s="337" t="str">
        <f>MID(CI3,7,1)</f>
        <v/>
      </c>
      <c r="S28" s="337"/>
      <c r="T28" s="297" t="str">
        <f>MID(CT3,1,1)</f>
        <v>0</v>
      </c>
      <c r="U28" s="297"/>
      <c r="V28" s="316" t="str">
        <f>MID(CT3,2,1)</f>
        <v/>
      </c>
      <c r="W28" s="316"/>
      <c r="X28" s="297" t="str">
        <f>IF(CU21=7,CU4,"")</f>
        <v/>
      </c>
      <c r="Y28" s="297"/>
      <c r="Z28" s="296" t="str">
        <f>IF(OR(CU21=7,CU21=6),CU5,"")</f>
        <v/>
      </c>
      <c r="AA28" s="296"/>
      <c r="AB28" s="296" t="str">
        <f>$CU6</f>
        <v>0</v>
      </c>
      <c r="AC28" s="296"/>
      <c r="AD28" s="296" t="str">
        <f>$CU7</f>
        <v>0</v>
      </c>
      <c r="AE28" s="296"/>
      <c r="AF28" s="296" t="str">
        <f>$CU8</f>
        <v>0</v>
      </c>
      <c r="AG28" s="296"/>
      <c r="AH28" s="296" t="str">
        <f>$CU9</f>
        <v>0</v>
      </c>
      <c r="AI28" s="296"/>
      <c r="AJ28" s="296" t="str">
        <f>$CU10</f>
        <v>0</v>
      </c>
      <c r="AK28" s="296"/>
      <c r="AL28" s="297" t="str">
        <f>IF(CW21&gt;=6,CW5,"")</f>
        <v/>
      </c>
      <c r="AM28" s="297"/>
      <c r="AN28" s="310" t="str">
        <f>IF(CW21&gt;=5,CW6,"")</f>
        <v/>
      </c>
      <c r="AO28" s="310"/>
      <c r="AP28" s="296" t="str">
        <f>IF(CW21&gt;=4,CW7,"")</f>
        <v/>
      </c>
      <c r="AQ28" s="296"/>
      <c r="AR28" s="296" t="str">
        <f>IF(CW21&gt;=3,CW8,"")</f>
        <v/>
      </c>
      <c r="AS28" s="296"/>
      <c r="AT28" s="296" t="str">
        <f>IF(CW21&gt;=2,CW9,"")</f>
        <v/>
      </c>
      <c r="AU28" s="296"/>
      <c r="AV28" s="296" t="str">
        <f>IF(CW21&gt;=1,CW10,"")</f>
        <v>0</v>
      </c>
      <c r="AW28" s="296"/>
      <c r="AX28" s="297" t="str">
        <f>IF(CY21&gt;=7,CY4,"")</f>
        <v/>
      </c>
      <c r="AY28" s="297"/>
      <c r="AZ28" s="296" t="str">
        <f>IF(CY21&gt;=6,CY5,"")</f>
        <v/>
      </c>
      <c r="BA28" s="296"/>
      <c r="BB28" s="296" t="str">
        <f>IF(CY21&gt;=5,CY6,"")</f>
        <v/>
      </c>
      <c r="BC28" s="296"/>
      <c r="BD28" s="310" t="str">
        <f>IF(CY21&gt;=4,CY7,"")</f>
        <v/>
      </c>
      <c r="BE28" s="310"/>
      <c r="BF28" s="296" t="str">
        <f>IF(CY21&gt;=3,CY8,"")</f>
        <v/>
      </c>
      <c r="BG28" s="296"/>
      <c r="BH28" s="310" t="str">
        <f>IF(CY21&gt;=2,CY9,"")</f>
        <v/>
      </c>
      <c r="BI28" s="310"/>
      <c r="BJ28" s="296" t="str">
        <f>IF(CY21&gt;=1,CY10,"")</f>
        <v>0</v>
      </c>
      <c r="BK28" s="296"/>
      <c r="BL28" s="325" t="s">
        <v>102</v>
      </c>
      <c r="BM28" s="326"/>
      <c r="BN28" s="327"/>
      <c r="BO28" s="341">
        <f>IF(CW3&lt;58000,1,VLOOKUP(CW3,CF28:CH77,2,TRUE))</f>
        <v>1</v>
      </c>
      <c r="BP28" s="341"/>
      <c r="BQ28" s="341"/>
      <c r="BR28" s="341"/>
      <c r="BS28" s="413">
        <f>LOOKUP(BO28,CG28:CH77)</f>
        <v>58</v>
      </c>
      <c r="BT28" s="413"/>
      <c r="BU28" s="413"/>
      <c r="BV28" s="413"/>
      <c r="BW28" s="413"/>
      <c r="BX28" s="413"/>
      <c r="BZ28" s="62"/>
      <c r="CA28" s="29"/>
      <c r="CB28" s="29"/>
      <c r="CC28" s="180">
        <v>101</v>
      </c>
      <c r="CD28" s="180" t="s">
        <v>2298</v>
      </c>
      <c r="CE28" s="29"/>
      <c r="CF28" s="183">
        <v>58000</v>
      </c>
      <c r="CG28" s="184">
        <v>1</v>
      </c>
      <c r="CH28" s="184">
        <v>58</v>
      </c>
      <c r="CI28" s="184">
        <v>1</v>
      </c>
      <c r="CJ28" s="184">
        <v>88</v>
      </c>
      <c r="CK28" s="113"/>
      <c r="CL28" s="29"/>
      <c r="CM28" s="29"/>
      <c r="CN28" s="29"/>
      <c r="CO28" s="28" t="str">
        <f>LEFT(CN28,1)</f>
        <v/>
      </c>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row>
    <row r="29" spans="1:125" s="46" customFormat="1" ht="12" customHeight="1" x14ac:dyDescent="0.15">
      <c r="A29" s="66"/>
      <c r="B29" s="297"/>
      <c r="C29" s="297"/>
      <c r="D29" s="316"/>
      <c r="E29" s="316"/>
      <c r="F29" s="341"/>
      <c r="G29" s="341"/>
      <c r="H29" s="321"/>
      <c r="I29" s="321"/>
      <c r="J29" s="337"/>
      <c r="K29" s="337"/>
      <c r="L29" s="321"/>
      <c r="M29" s="321"/>
      <c r="N29" s="337"/>
      <c r="O29" s="337"/>
      <c r="P29" s="321"/>
      <c r="Q29" s="321"/>
      <c r="R29" s="337"/>
      <c r="S29" s="337"/>
      <c r="T29" s="297"/>
      <c r="U29" s="297"/>
      <c r="V29" s="316"/>
      <c r="W29" s="316"/>
      <c r="X29" s="297"/>
      <c r="Y29" s="297"/>
      <c r="Z29" s="296"/>
      <c r="AA29" s="296"/>
      <c r="AB29" s="296"/>
      <c r="AC29" s="296"/>
      <c r="AD29" s="296"/>
      <c r="AE29" s="296"/>
      <c r="AF29" s="296"/>
      <c r="AG29" s="296"/>
      <c r="AH29" s="296"/>
      <c r="AI29" s="296"/>
      <c r="AJ29" s="296"/>
      <c r="AK29" s="296"/>
      <c r="AL29" s="297"/>
      <c r="AM29" s="297"/>
      <c r="AN29" s="310"/>
      <c r="AO29" s="310"/>
      <c r="AP29" s="296"/>
      <c r="AQ29" s="296"/>
      <c r="AR29" s="296"/>
      <c r="AS29" s="296"/>
      <c r="AT29" s="296"/>
      <c r="AU29" s="296"/>
      <c r="AV29" s="296"/>
      <c r="AW29" s="296"/>
      <c r="AX29" s="297"/>
      <c r="AY29" s="297"/>
      <c r="AZ29" s="296"/>
      <c r="BA29" s="296"/>
      <c r="BB29" s="296"/>
      <c r="BC29" s="296"/>
      <c r="BD29" s="310"/>
      <c r="BE29" s="310"/>
      <c r="BF29" s="296"/>
      <c r="BG29" s="296"/>
      <c r="BH29" s="310"/>
      <c r="BI29" s="310"/>
      <c r="BJ29" s="296"/>
      <c r="BK29" s="296"/>
      <c r="BL29" s="328"/>
      <c r="BM29" s="329"/>
      <c r="BN29" s="330"/>
      <c r="BO29" s="341"/>
      <c r="BP29" s="341"/>
      <c r="BQ29" s="341"/>
      <c r="BR29" s="341"/>
      <c r="BS29" s="413"/>
      <c r="BT29" s="413"/>
      <c r="BU29" s="413"/>
      <c r="BV29" s="413"/>
      <c r="BW29" s="413"/>
      <c r="BX29" s="413"/>
      <c r="BZ29" s="62"/>
      <c r="CA29" s="29"/>
      <c r="CB29" s="29"/>
      <c r="CC29" s="180">
        <v>102</v>
      </c>
      <c r="CD29" s="180" t="s">
        <v>2299</v>
      </c>
      <c r="CE29" s="29"/>
      <c r="CF29" s="185">
        <v>63000</v>
      </c>
      <c r="CG29" s="186">
        <v>2</v>
      </c>
      <c r="CH29" s="184">
        <v>68</v>
      </c>
      <c r="CI29" s="186">
        <v>1</v>
      </c>
      <c r="CJ29" s="184">
        <v>88</v>
      </c>
      <c r="CK29" s="113"/>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row>
    <row r="30" spans="1:125" s="46" customFormat="1" ht="12" customHeight="1" x14ac:dyDescent="0.15">
      <c r="A30" s="66"/>
      <c r="B30" s="45"/>
      <c r="C30" s="45"/>
      <c r="D30" s="45"/>
      <c r="T30" s="67"/>
      <c r="AK30" s="45"/>
      <c r="AL30" s="45"/>
      <c r="AS30" s="68"/>
      <c r="AT30" s="68"/>
      <c r="AY30" s="68"/>
      <c r="AZ30" s="68"/>
      <c r="BA30" s="68"/>
      <c r="BB30" s="68"/>
      <c r="BC30" s="68"/>
      <c r="BD30" s="68"/>
      <c r="BE30" s="68"/>
      <c r="BF30" s="68"/>
      <c r="BG30" s="68"/>
      <c r="BH30" s="68"/>
      <c r="BI30" s="68"/>
      <c r="BK30" s="68"/>
      <c r="BL30" s="325" t="s">
        <v>104</v>
      </c>
      <c r="BM30" s="326"/>
      <c r="BN30" s="327"/>
      <c r="BO30" s="415">
        <f>IF(OR(CT3=41,CT3=47),"*",IF(CW3&lt;93000,1,IF(BO28&gt;34,32,BO28-3)))</f>
        <v>1</v>
      </c>
      <c r="BP30" s="416"/>
      <c r="BQ30" s="416"/>
      <c r="BR30" s="417"/>
      <c r="BS30" s="413">
        <f>IF(OR(CT3=41,CT3=47),"***千円",LOOKUP(BO30,CI28:CJ77))</f>
        <v>88</v>
      </c>
      <c r="BT30" s="413"/>
      <c r="BU30" s="413"/>
      <c r="BV30" s="413"/>
      <c r="BW30" s="413"/>
      <c r="BX30" s="413"/>
      <c r="CA30" s="29"/>
      <c r="CB30" s="29"/>
      <c r="CC30" s="180">
        <v>103</v>
      </c>
      <c r="CD30" s="180" t="s">
        <v>2300</v>
      </c>
      <c r="CE30" s="29"/>
      <c r="CF30" s="183">
        <v>73000</v>
      </c>
      <c r="CG30" s="184">
        <v>3</v>
      </c>
      <c r="CH30" s="184">
        <v>78</v>
      </c>
      <c r="CI30" s="184">
        <v>1</v>
      </c>
      <c r="CJ30" s="184">
        <v>88</v>
      </c>
      <c r="CK30" s="113"/>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row>
    <row r="31" spans="1:125" s="46" customFormat="1" ht="12" customHeight="1" x14ac:dyDescent="0.15">
      <c r="A31" s="66"/>
      <c r="B31" s="498" t="s">
        <v>105</v>
      </c>
      <c r="C31" s="499"/>
      <c r="D31" s="331" t="s">
        <v>106</v>
      </c>
      <c r="E31" s="332"/>
      <c r="F31" s="332"/>
      <c r="G31" s="332"/>
      <c r="H31" s="332"/>
      <c r="I31" s="332"/>
      <c r="J31" s="332"/>
      <c r="K31" s="333"/>
      <c r="L31" s="297" t="str">
        <f>MID(DD3,1,1)</f>
        <v>0</v>
      </c>
      <c r="M31" s="297"/>
      <c r="N31" s="296" t="str">
        <f>MID(DD3,2,1)</f>
        <v/>
      </c>
      <c r="O31" s="296"/>
      <c r="P31" s="316" t="str">
        <f>MID(DD3,3,1)</f>
        <v/>
      </c>
      <c r="Q31" s="316"/>
      <c r="R31" s="438" t="s">
        <v>107</v>
      </c>
      <c r="S31" s="438"/>
      <c r="T31" s="321" t="str">
        <f>MID(DD3,4,1)</f>
        <v/>
      </c>
      <c r="U31" s="321"/>
      <c r="V31" s="310" t="str">
        <f>MID(DD3,5,1)</f>
        <v/>
      </c>
      <c r="W31" s="310"/>
      <c r="X31" s="296" t="str">
        <f>MID(DD3,6,1)</f>
        <v/>
      </c>
      <c r="Y31" s="296"/>
      <c r="Z31" s="316" t="str">
        <f>MID(DD3,7,1)</f>
        <v/>
      </c>
      <c r="AA31" s="316"/>
      <c r="AB31" s="331" t="s">
        <v>108</v>
      </c>
      <c r="AC31" s="332"/>
      <c r="AD31" s="332"/>
      <c r="AE31" s="332"/>
      <c r="AF31" s="332"/>
      <c r="AG31" s="332"/>
      <c r="AH31" s="332"/>
      <c r="AI31" s="333"/>
      <c r="AJ31" s="342" t="s">
        <v>9827</v>
      </c>
      <c r="AK31" s="342"/>
      <c r="AL31" s="303" t="s">
        <v>9827</v>
      </c>
      <c r="AM31" s="303"/>
      <c r="AN31" s="303" t="s">
        <v>9827</v>
      </c>
      <c r="AO31" s="303"/>
      <c r="AP31" s="303" t="s">
        <v>9827</v>
      </c>
      <c r="AQ31" s="303"/>
      <c r="AR31" s="303" t="s">
        <v>9827</v>
      </c>
      <c r="AS31" s="303"/>
      <c r="AT31" s="303" t="s">
        <v>9827</v>
      </c>
      <c r="AU31" s="303"/>
      <c r="AV31" s="303" t="s">
        <v>9827</v>
      </c>
      <c r="AW31" s="303"/>
      <c r="AX31" s="303" t="s">
        <v>9827</v>
      </c>
      <c r="AY31" s="303"/>
      <c r="AZ31" s="303" t="s">
        <v>9827</v>
      </c>
      <c r="BA31" s="303"/>
      <c r="BB31" s="303" t="s">
        <v>9827</v>
      </c>
      <c r="BC31" s="303"/>
      <c r="BD31" s="303" t="s">
        <v>9827</v>
      </c>
      <c r="BE31" s="303"/>
      <c r="BF31" s="303" t="s">
        <v>9827</v>
      </c>
      <c r="BG31" s="303"/>
      <c r="BH31" s="345" t="s">
        <v>9827</v>
      </c>
      <c r="BI31" s="345"/>
      <c r="BJ31" s="52"/>
      <c r="BK31" s="52"/>
      <c r="BL31" s="328"/>
      <c r="BM31" s="329"/>
      <c r="BN31" s="330"/>
      <c r="BO31" s="418"/>
      <c r="BP31" s="419"/>
      <c r="BQ31" s="419"/>
      <c r="BR31" s="420"/>
      <c r="BS31" s="413"/>
      <c r="BT31" s="413"/>
      <c r="BU31" s="413"/>
      <c r="BV31" s="413"/>
      <c r="BW31" s="413"/>
      <c r="BX31" s="413"/>
      <c r="CA31" s="29"/>
      <c r="CB31" s="29"/>
      <c r="CC31" s="180">
        <v>105</v>
      </c>
      <c r="CD31" s="180" t="s">
        <v>2301</v>
      </c>
      <c r="CE31" s="29"/>
      <c r="CF31" s="185">
        <v>83000</v>
      </c>
      <c r="CG31" s="184">
        <v>4</v>
      </c>
      <c r="CH31" s="184">
        <v>88</v>
      </c>
      <c r="CI31" s="184">
        <v>1</v>
      </c>
      <c r="CJ31" s="184">
        <v>88</v>
      </c>
      <c r="CK31" s="113"/>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row>
    <row r="32" spans="1:125" s="46" customFormat="1" ht="12" customHeight="1" x14ac:dyDescent="0.15">
      <c r="A32" s="66"/>
      <c r="B32" s="500"/>
      <c r="C32" s="501"/>
      <c r="D32" s="334"/>
      <c r="E32" s="335"/>
      <c r="F32" s="335"/>
      <c r="G32" s="335"/>
      <c r="H32" s="335"/>
      <c r="I32" s="335"/>
      <c r="J32" s="335"/>
      <c r="K32" s="336"/>
      <c r="L32" s="297"/>
      <c r="M32" s="297"/>
      <c r="N32" s="296"/>
      <c r="O32" s="296"/>
      <c r="P32" s="316"/>
      <c r="Q32" s="316"/>
      <c r="R32" s="438"/>
      <c r="S32" s="438"/>
      <c r="T32" s="321"/>
      <c r="U32" s="321"/>
      <c r="V32" s="310"/>
      <c r="W32" s="310"/>
      <c r="X32" s="296"/>
      <c r="Y32" s="296"/>
      <c r="Z32" s="316"/>
      <c r="AA32" s="316"/>
      <c r="AB32" s="334"/>
      <c r="AC32" s="335"/>
      <c r="AD32" s="335"/>
      <c r="AE32" s="335"/>
      <c r="AF32" s="335"/>
      <c r="AG32" s="335"/>
      <c r="AH32" s="335"/>
      <c r="AI32" s="336"/>
      <c r="AJ32" s="342"/>
      <c r="AK32" s="342"/>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45"/>
      <c r="BI32" s="345"/>
      <c r="BJ32" s="52"/>
      <c r="BK32" s="52"/>
      <c r="BL32" s="325" t="s">
        <v>109</v>
      </c>
      <c r="BM32" s="326"/>
      <c r="BN32" s="327"/>
      <c r="BO32" s="415">
        <f>IF(OR(CT3=41,CT3=47),"*",IF(CW3&lt;93000,1,IF(BO28&gt;34,32,BO28-3)))</f>
        <v>1</v>
      </c>
      <c r="BP32" s="416"/>
      <c r="BQ32" s="416"/>
      <c r="BR32" s="417"/>
      <c r="BS32" s="413">
        <f>IF(OR(CT3=41,CT3=47),"***千円",LOOKUP(BO30,CI28:CJ77))</f>
        <v>88</v>
      </c>
      <c r="BT32" s="413"/>
      <c r="BU32" s="413"/>
      <c r="BV32" s="413"/>
      <c r="BW32" s="413"/>
      <c r="BX32" s="413"/>
      <c r="BY32" s="70"/>
      <c r="CA32" s="29"/>
      <c r="CB32" s="29"/>
      <c r="CC32" s="180">
        <v>107</v>
      </c>
      <c r="CD32" s="180" t="s">
        <v>2302</v>
      </c>
      <c r="CE32" s="29"/>
      <c r="CF32" s="183">
        <v>93000</v>
      </c>
      <c r="CG32" s="186">
        <v>5</v>
      </c>
      <c r="CH32" s="184">
        <v>98</v>
      </c>
      <c r="CI32" s="186">
        <v>2</v>
      </c>
      <c r="CJ32" s="184">
        <v>98</v>
      </c>
      <c r="CK32" s="113"/>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row>
    <row r="33" spans="1:124" s="46" customFormat="1" ht="12" customHeight="1" x14ac:dyDescent="0.15">
      <c r="A33" s="66"/>
      <c r="B33" s="500"/>
      <c r="C33" s="501"/>
      <c r="D33" s="411" t="s">
        <v>110</v>
      </c>
      <c r="E33" s="412"/>
      <c r="F33" s="412"/>
      <c r="G33" s="412"/>
      <c r="H33" s="412"/>
      <c r="I33" s="412"/>
      <c r="J33" s="412"/>
      <c r="K33" s="412"/>
      <c r="L33" s="412"/>
      <c r="M33" s="412"/>
      <c r="N33" s="412"/>
      <c r="O33" s="48"/>
      <c r="P33" s="71"/>
      <c r="Q33" s="300" t="s">
        <v>111</v>
      </c>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2"/>
      <c r="BJ33" s="52"/>
      <c r="BK33" s="52"/>
      <c r="BL33" s="328"/>
      <c r="BM33" s="329"/>
      <c r="BN33" s="330"/>
      <c r="BO33" s="418"/>
      <c r="BP33" s="419"/>
      <c r="BQ33" s="419"/>
      <c r="BR33" s="420"/>
      <c r="BS33" s="413"/>
      <c r="BT33" s="413"/>
      <c r="BU33" s="413"/>
      <c r="BV33" s="413"/>
      <c r="BW33" s="413"/>
      <c r="BX33" s="413"/>
      <c r="BY33" s="70"/>
      <c r="CA33" s="29"/>
      <c r="CB33" s="29"/>
      <c r="CC33" s="180">
        <v>108</v>
      </c>
      <c r="CD33" s="180" t="s">
        <v>2303</v>
      </c>
      <c r="CE33" s="29"/>
      <c r="CF33" s="187">
        <v>101000</v>
      </c>
      <c r="CG33" s="184">
        <v>6</v>
      </c>
      <c r="CH33" s="184">
        <v>104</v>
      </c>
      <c r="CI33" s="184">
        <v>3</v>
      </c>
      <c r="CJ33" s="184">
        <v>104</v>
      </c>
      <c r="CK33" s="113"/>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row>
    <row r="34" spans="1:124" s="46" customFormat="1" ht="12" customHeight="1" x14ac:dyDescent="0.15">
      <c r="A34" s="66"/>
      <c r="B34" s="500"/>
      <c r="C34" s="501"/>
      <c r="D34" s="72"/>
      <c r="E34" s="436" t="str">
        <f>IFERROR(DE4,"")</f>
        <v/>
      </c>
      <c r="F34" s="436"/>
      <c r="G34" s="436"/>
      <c r="H34" s="436"/>
      <c r="I34" s="436"/>
      <c r="J34" s="436"/>
      <c r="K34" s="436"/>
      <c r="L34" s="436"/>
      <c r="M34" s="436"/>
      <c r="N34" s="436"/>
      <c r="O34" s="436"/>
      <c r="P34" s="73"/>
      <c r="Q34" s="321" t="str">
        <f>MID(DE3,1,1)</f>
        <v>0</v>
      </c>
      <c r="R34" s="321"/>
      <c r="S34" s="321"/>
      <c r="T34" s="310" t="str">
        <f>MID(DE3,2,1)</f>
        <v/>
      </c>
      <c r="U34" s="310"/>
      <c r="V34" s="310"/>
      <c r="W34" s="310" t="str">
        <f>MID(DE3,3,1)</f>
        <v/>
      </c>
      <c r="X34" s="310"/>
      <c r="Y34" s="310"/>
      <c r="Z34" s="310" t="str">
        <f>MID(DE3,4,1)</f>
        <v/>
      </c>
      <c r="AA34" s="310"/>
      <c r="AB34" s="310"/>
      <c r="AC34" s="310" t="str">
        <f>MID(DE3,5,1)</f>
        <v/>
      </c>
      <c r="AD34" s="310"/>
      <c r="AE34" s="310"/>
      <c r="AF34" s="310" t="str">
        <f>MID(DE3,6,1)</f>
        <v/>
      </c>
      <c r="AG34" s="310"/>
      <c r="AH34" s="310"/>
      <c r="AI34" s="310" t="str">
        <f>MID(DE3,7,1)</f>
        <v/>
      </c>
      <c r="AJ34" s="310"/>
      <c r="AK34" s="310"/>
      <c r="AL34" s="310" t="str">
        <f>MID(DE3,8,1)</f>
        <v/>
      </c>
      <c r="AM34" s="310"/>
      <c r="AN34" s="310"/>
      <c r="AO34" s="310" t="str">
        <f>MID(DE3,9,1)</f>
        <v/>
      </c>
      <c r="AP34" s="310"/>
      <c r="AQ34" s="310"/>
      <c r="AR34" s="310" t="str">
        <f>MID(DE3,10,1)</f>
        <v/>
      </c>
      <c r="AS34" s="310"/>
      <c r="AT34" s="310"/>
      <c r="AU34" s="310" t="str">
        <f>MID(DE3,11,1)</f>
        <v/>
      </c>
      <c r="AV34" s="310"/>
      <c r="AW34" s="310"/>
      <c r="AX34" s="310" t="str">
        <f>MID(DE3,12,1)</f>
        <v/>
      </c>
      <c r="AY34" s="310"/>
      <c r="AZ34" s="310"/>
      <c r="BA34" s="310" t="str">
        <f>MID(DE3,13,1)</f>
        <v/>
      </c>
      <c r="BB34" s="310"/>
      <c r="BC34" s="310"/>
      <c r="BD34" s="310" t="str">
        <f>MID(DE3,14,1)</f>
        <v/>
      </c>
      <c r="BE34" s="310"/>
      <c r="BF34" s="310"/>
      <c r="BG34" s="337" t="str">
        <f>MID(DE3,15,1)</f>
        <v/>
      </c>
      <c r="BH34" s="337"/>
      <c r="BI34" s="337"/>
      <c r="BJ34" s="74"/>
      <c r="BK34" s="74"/>
      <c r="BL34" s="49"/>
      <c r="BM34" s="49"/>
      <c r="BN34" s="49"/>
      <c r="BO34" s="49"/>
      <c r="BP34" s="49"/>
      <c r="BQ34" s="49"/>
      <c r="BR34" s="49"/>
      <c r="BS34" s="75"/>
      <c r="BT34" s="75"/>
      <c r="BU34" s="75"/>
      <c r="BV34" s="75"/>
      <c r="BW34" s="75"/>
      <c r="BX34" s="75"/>
      <c r="BY34" s="70"/>
      <c r="CA34" s="29"/>
      <c r="CB34" s="29"/>
      <c r="CC34" s="180">
        <v>110</v>
      </c>
      <c r="CD34" s="180" t="s">
        <v>2304</v>
      </c>
      <c r="CE34" s="29"/>
      <c r="CF34" s="187">
        <v>107000</v>
      </c>
      <c r="CG34" s="184">
        <v>7</v>
      </c>
      <c r="CH34" s="184">
        <v>110</v>
      </c>
      <c r="CI34" s="184">
        <v>4</v>
      </c>
      <c r="CJ34" s="184">
        <v>110</v>
      </c>
      <c r="CK34" s="113"/>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row>
    <row r="35" spans="1:124" s="46" customFormat="1" ht="12" customHeight="1" x14ac:dyDescent="0.15">
      <c r="A35" s="66"/>
      <c r="B35" s="500"/>
      <c r="C35" s="501"/>
      <c r="D35" s="72"/>
      <c r="E35" s="436"/>
      <c r="F35" s="436"/>
      <c r="G35" s="436"/>
      <c r="H35" s="436"/>
      <c r="I35" s="436"/>
      <c r="J35" s="436"/>
      <c r="K35" s="436"/>
      <c r="L35" s="436"/>
      <c r="M35" s="436"/>
      <c r="N35" s="436"/>
      <c r="O35" s="436"/>
      <c r="P35" s="73"/>
      <c r="Q35" s="321"/>
      <c r="R35" s="321"/>
      <c r="S35" s="321"/>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0"/>
      <c r="BC35" s="310"/>
      <c r="BD35" s="310"/>
      <c r="BE35" s="310"/>
      <c r="BF35" s="310"/>
      <c r="BG35" s="337"/>
      <c r="BH35" s="337"/>
      <c r="BI35" s="337"/>
      <c r="BK35" s="322" t="s">
        <v>112</v>
      </c>
      <c r="BL35" s="323"/>
      <c r="BM35" s="323"/>
      <c r="BN35" s="323"/>
      <c r="BO35" s="323"/>
      <c r="BP35" s="323"/>
      <c r="BQ35" s="323"/>
      <c r="BR35" s="323"/>
      <c r="BS35" s="323"/>
      <c r="BT35" s="323"/>
      <c r="BU35" s="323"/>
      <c r="BV35" s="323"/>
      <c r="BW35" s="323"/>
      <c r="BX35" s="324"/>
      <c r="CA35" s="29"/>
      <c r="CB35" s="29"/>
      <c r="CC35" s="180">
        <v>112</v>
      </c>
      <c r="CD35" s="180" t="s">
        <v>2305</v>
      </c>
      <c r="CE35" s="29"/>
      <c r="CF35" s="187">
        <v>114000</v>
      </c>
      <c r="CG35" s="186">
        <v>8</v>
      </c>
      <c r="CH35" s="184">
        <v>118</v>
      </c>
      <c r="CI35" s="186">
        <v>5</v>
      </c>
      <c r="CJ35" s="184">
        <v>118</v>
      </c>
      <c r="CK35" s="113"/>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row>
    <row r="36" spans="1:124" s="46" customFormat="1" ht="12" customHeight="1" x14ac:dyDescent="0.15">
      <c r="A36" s="76"/>
      <c r="B36" s="500"/>
      <c r="C36" s="501"/>
      <c r="D36" s="72"/>
      <c r="E36" s="24"/>
      <c r="F36" s="34"/>
      <c r="G36" s="34"/>
      <c r="H36" s="34"/>
      <c r="I36" s="34"/>
      <c r="J36" s="34"/>
      <c r="K36" s="34"/>
      <c r="L36" s="34"/>
      <c r="M36" s="34"/>
      <c r="N36" s="34"/>
      <c r="O36" s="24"/>
      <c r="P36" s="73"/>
      <c r="Q36" s="318" t="s">
        <v>113</v>
      </c>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20"/>
      <c r="BK36" s="440" t="s">
        <v>85</v>
      </c>
      <c r="BL36" s="474"/>
      <c r="BM36" s="289" t="s">
        <v>86</v>
      </c>
      <c r="BN36" s="290"/>
      <c r="BO36" s="290"/>
      <c r="BP36" s="291"/>
      <c r="BQ36" s="289" t="s">
        <v>87</v>
      </c>
      <c r="BR36" s="290"/>
      <c r="BS36" s="290"/>
      <c r="BT36" s="291"/>
      <c r="BU36" s="289" t="s">
        <v>88</v>
      </c>
      <c r="BV36" s="290"/>
      <c r="BW36" s="290"/>
      <c r="BX36" s="291"/>
      <c r="CA36" s="29"/>
      <c r="CB36" s="29"/>
      <c r="CC36" s="180">
        <v>114</v>
      </c>
      <c r="CD36" s="180" t="s">
        <v>2306</v>
      </c>
      <c r="CE36" s="29"/>
      <c r="CF36" s="187">
        <v>122000</v>
      </c>
      <c r="CG36" s="184">
        <v>9</v>
      </c>
      <c r="CH36" s="184">
        <v>126</v>
      </c>
      <c r="CI36" s="184">
        <v>6</v>
      </c>
      <c r="CJ36" s="184">
        <v>126</v>
      </c>
      <c r="CK36" s="113"/>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row>
    <row r="37" spans="1:124" s="46" customFormat="1" ht="12" customHeight="1" x14ac:dyDescent="0.15">
      <c r="A37" s="76"/>
      <c r="B37" s="500"/>
      <c r="C37" s="501"/>
      <c r="D37" s="72"/>
      <c r="E37" s="475" t="str">
        <f>IFERROR(DE5,"")</f>
        <v/>
      </c>
      <c r="F37" s="475"/>
      <c r="G37" s="475"/>
      <c r="H37" s="475"/>
      <c r="I37" s="475"/>
      <c r="J37" s="475"/>
      <c r="K37" s="475"/>
      <c r="L37" s="475"/>
      <c r="M37" s="475"/>
      <c r="N37" s="475"/>
      <c r="O37" s="475"/>
      <c r="P37" s="73"/>
      <c r="Q37" s="321" t="str">
        <f>IF(DF3=0,"",MID(DF3,1,1))</f>
        <v/>
      </c>
      <c r="R37" s="321"/>
      <c r="S37" s="321"/>
      <c r="T37" s="310" t="str">
        <f>MID(DF3,2,1)</f>
        <v/>
      </c>
      <c r="U37" s="310"/>
      <c r="V37" s="310"/>
      <c r="W37" s="310" t="str">
        <f>MID(DF3,3,1)</f>
        <v/>
      </c>
      <c r="X37" s="310"/>
      <c r="Y37" s="310"/>
      <c r="Z37" s="310" t="str">
        <f>MID(DF3,4,1)</f>
        <v/>
      </c>
      <c r="AA37" s="310"/>
      <c r="AB37" s="310"/>
      <c r="AC37" s="310" t="str">
        <f>MID(DF3,5,1)</f>
        <v/>
      </c>
      <c r="AD37" s="310"/>
      <c r="AE37" s="310"/>
      <c r="AF37" s="310" t="str">
        <f>MID(DF3,6,1)</f>
        <v/>
      </c>
      <c r="AG37" s="310"/>
      <c r="AH37" s="310"/>
      <c r="AI37" s="310" t="str">
        <f>MID(DF3,7,1)</f>
        <v/>
      </c>
      <c r="AJ37" s="310"/>
      <c r="AK37" s="310"/>
      <c r="AL37" s="310" t="str">
        <f>MID(DF3,8,1)</f>
        <v/>
      </c>
      <c r="AM37" s="310"/>
      <c r="AN37" s="310"/>
      <c r="AO37" s="310" t="str">
        <f>MID(DF3,9,1)</f>
        <v/>
      </c>
      <c r="AP37" s="310"/>
      <c r="AQ37" s="310"/>
      <c r="AR37" s="310" t="str">
        <f>MID(DF3,10,1)</f>
        <v/>
      </c>
      <c r="AS37" s="310"/>
      <c r="AT37" s="310"/>
      <c r="AU37" s="310" t="str">
        <f>MID(DF3,11,1)</f>
        <v/>
      </c>
      <c r="AV37" s="310"/>
      <c r="AW37" s="310"/>
      <c r="AX37" s="310" t="str">
        <f>MID(DF3,12,1)</f>
        <v/>
      </c>
      <c r="AY37" s="310"/>
      <c r="AZ37" s="310"/>
      <c r="BA37" s="310" t="str">
        <f>MID(DF3,13,1)</f>
        <v/>
      </c>
      <c r="BB37" s="310"/>
      <c r="BC37" s="310"/>
      <c r="BD37" s="310" t="str">
        <f>MID(DF3,14,1)</f>
        <v/>
      </c>
      <c r="BE37" s="310"/>
      <c r="BF37" s="310"/>
      <c r="BG37" s="337" t="str">
        <f>MID(DF3,15,1)</f>
        <v/>
      </c>
      <c r="BH37" s="337"/>
      <c r="BI37" s="337"/>
      <c r="BK37" s="285"/>
      <c r="BL37" s="293"/>
      <c r="BM37" s="285"/>
      <c r="BN37" s="286"/>
      <c r="BO37" s="292"/>
      <c r="BP37" s="293"/>
      <c r="BQ37" s="285"/>
      <c r="BR37" s="286"/>
      <c r="BS37" s="292"/>
      <c r="BT37" s="293"/>
      <c r="BU37" s="285"/>
      <c r="BV37" s="286"/>
      <c r="BW37" s="292"/>
      <c r="BX37" s="293"/>
      <c r="CA37" s="29"/>
      <c r="CB37" s="29"/>
      <c r="CC37" s="180">
        <v>115</v>
      </c>
      <c r="CD37" s="180" t="s">
        <v>2307</v>
      </c>
      <c r="CE37" s="29"/>
      <c r="CF37" s="187">
        <v>130000</v>
      </c>
      <c r="CG37" s="184">
        <v>10</v>
      </c>
      <c r="CH37" s="184">
        <v>134</v>
      </c>
      <c r="CI37" s="184">
        <v>7</v>
      </c>
      <c r="CJ37" s="184">
        <v>134</v>
      </c>
      <c r="CK37" s="113"/>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row>
    <row r="38" spans="1:124" s="46" customFormat="1" ht="12" customHeight="1" x14ac:dyDescent="0.15">
      <c r="A38" s="76"/>
      <c r="B38" s="502"/>
      <c r="C38" s="503"/>
      <c r="D38" s="77"/>
      <c r="E38" s="475"/>
      <c r="F38" s="475"/>
      <c r="G38" s="475"/>
      <c r="H38" s="475"/>
      <c r="I38" s="475"/>
      <c r="J38" s="475"/>
      <c r="K38" s="475"/>
      <c r="L38" s="475"/>
      <c r="M38" s="475"/>
      <c r="N38" s="475"/>
      <c r="O38" s="475"/>
      <c r="P38" s="78"/>
      <c r="Q38" s="321"/>
      <c r="R38" s="321"/>
      <c r="S38" s="321"/>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37"/>
      <c r="BH38" s="337"/>
      <c r="BI38" s="337"/>
      <c r="BK38" s="287"/>
      <c r="BL38" s="295"/>
      <c r="BM38" s="287"/>
      <c r="BN38" s="288"/>
      <c r="BO38" s="294"/>
      <c r="BP38" s="295"/>
      <c r="BQ38" s="287"/>
      <c r="BR38" s="288"/>
      <c r="BS38" s="294"/>
      <c r="BT38" s="295"/>
      <c r="BU38" s="287"/>
      <c r="BV38" s="288"/>
      <c r="BW38" s="294"/>
      <c r="BX38" s="295"/>
      <c r="CA38" s="29"/>
      <c r="CB38" s="29"/>
      <c r="CC38" s="180">
        <v>116</v>
      </c>
      <c r="CD38" s="180" t="s">
        <v>2308</v>
      </c>
      <c r="CE38" s="29"/>
      <c r="CF38" s="187">
        <v>138000</v>
      </c>
      <c r="CG38" s="186">
        <v>11</v>
      </c>
      <c r="CH38" s="184">
        <v>142</v>
      </c>
      <c r="CI38" s="186">
        <v>8</v>
      </c>
      <c r="CJ38" s="184">
        <v>142</v>
      </c>
      <c r="CK38" s="113"/>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row>
    <row r="39" spans="1:124" s="46" customFormat="1" ht="12" customHeight="1" x14ac:dyDescent="0.15">
      <c r="A39" s="76"/>
      <c r="B39" s="59"/>
      <c r="C39" s="59"/>
      <c r="D39" s="45"/>
      <c r="E39" s="45"/>
      <c r="F39" s="45"/>
      <c r="G39" s="45"/>
      <c r="H39" s="45"/>
      <c r="I39" s="45"/>
      <c r="J39" s="45"/>
      <c r="K39" s="45"/>
      <c r="L39" s="45"/>
      <c r="M39" s="45"/>
      <c r="N39" s="45"/>
      <c r="O39" s="45"/>
      <c r="P39" s="45"/>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CA39" s="29"/>
      <c r="CB39" s="29"/>
      <c r="CC39" s="180">
        <v>117</v>
      </c>
      <c r="CD39" s="180" t="s">
        <v>2309</v>
      </c>
      <c r="CE39" s="29"/>
      <c r="CF39" s="187">
        <v>146000</v>
      </c>
      <c r="CG39" s="184">
        <v>12</v>
      </c>
      <c r="CH39" s="184">
        <v>150</v>
      </c>
      <c r="CI39" s="184">
        <v>9</v>
      </c>
      <c r="CJ39" s="184">
        <v>150</v>
      </c>
      <c r="CK39" s="113"/>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row>
    <row r="40" spans="1:124" s="46" customFormat="1" ht="12" customHeight="1" x14ac:dyDescent="0.15">
      <c r="A40" s="76"/>
      <c r="B40" s="481" t="s">
        <v>114</v>
      </c>
      <c r="C40" s="482"/>
      <c r="D40" s="80"/>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9"/>
      <c r="AH40" s="49"/>
      <c r="AI40" s="49"/>
      <c r="AJ40" s="49"/>
      <c r="AK40" s="49"/>
      <c r="AL40" s="49"/>
      <c r="AM40" s="81"/>
      <c r="AP40" s="473" t="s">
        <v>115</v>
      </c>
      <c r="AQ40" s="326"/>
      <c r="AR40" s="326"/>
      <c r="AS40" s="327"/>
      <c r="AV40" s="325" t="s">
        <v>116</v>
      </c>
      <c r="AW40" s="326"/>
      <c r="AX40" s="326"/>
      <c r="AY40" s="326"/>
      <c r="AZ40" s="326"/>
      <c r="BA40" s="326"/>
      <c r="BB40" s="326"/>
      <c r="BC40" s="326"/>
      <c r="BD40" s="326"/>
      <c r="BE40" s="326"/>
      <c r="BF40" s="326"/>
      <c r="BG40" s="326"/>
      <c r="BH40" s="326"/>
      <c r="BI40" s="327"/>
      <c r="BK40" s="325" t="s">
        <v>117</v>
      </c>
      <c r="BL40" s="326"/>
      <c r="BM40" s="326"/>
      <c r="BN40" s="326"/>
      <c r="BO40" s="326"/>
      <c r="BP40" s="326"/>
      <c r="BQ40" s="326"/>
      <c r="BR40" s="326"/>
      <c r="BS40" s="326"/>
      <c r="BT40" s="326"/>
      <c r="BU40" s="326"/>
      <c r="BV40" s="326"/>
      <c r="BW40" s="326"/>
      <c r="BX40" s="327"/>
      <c r="BY40" s="70"/>
      <c r="CA40" s="29"/>
      <c r="CB40" s="29"/>
      <c r="CC40" s="180">
        <v>119</v>
      </c>
      <c r="CD40" s="180" t="s">
        <v>2310</v>
      </c>
      <c r="CE40" s="29"/>
      <c r="CF40" s="187">
        <v>155000</v>
      </c>
      <c r="CG40" s="184">
        <v>13</v>
      </c>
      <c r="CH40" s="184">
        <v>160</v>
      </c>
      <c r="CI40" s="184">
        <v>10</v>
      </c>
      <c r="CJ40" s="184">
        <v>160</v>
      </c>
      <c r="CK40" s="113"/>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row>
    <row r="41" spans="1:124" s="70" customFormat="1" ht="12" customHeight="1" x14ac:dyDescent="0.15">
      <c r="A41" s="76"/>
      <c r="B41" s="483"/>
      <c r="C41" s="484"/>
      <c r="D41" s="82"/>
      <c r="E41" s="289" t="s">
        <v>118</v>
      </c>
      <c r="F41" s="290"/>
      <c r="G41" s="290"/>
      <c r="H41" s="290"/>
      <c r="I41" s="290"/>
      <c r="J41" s="290"/>
      <c r="K41" s="290"/>
      <c r="L41" s="291"/>
      <c r="M41" s="82"/>
      <c r="N41" s="487" t="s">
        <v>119</v>
      </c>
      <c r="O41" s="488"/>
      <c r="P41" s="488"/>
      <c r="Q41" s="488"/>
      <c r="R41" s="488"/>
      <c r="S41" s="489"/>
      <c r="U41" s="322" t="s">
        <v>120</v>
      </c>
      <c r="V41" s="323"/>
      <c r="W41" s="323"/>
      <c r="X41" s="323"/>
      <c r="Y41" s="323"/>
      <c r="Z41" s="323"/>
      <c r="AA41" s="323"/>
      <c r="AB41" s="323"/>
      <c r="AC41" s="323"/>
      <c r="AD41" s="323"/>
      <c r="AE41" s="323"/>
      <c r="AF41" s="323"/>
      <c r="AG41" s="323"/>
      <c r="AH41" s="324"/>
      <c r="AI41" s="46"/>
      <c r="AJ41" s="472" t="s">
        <v>121</v>
      </c>
      <c r="AK41" s="472"/>
      <c r="AL41" s="472"/>
      <c r="AM41" s="51"/>
      <c r="AN41" s="46"/>
      <c r="AO41" s="46"/>
      <c r="AP41" s="328"/>
      <c r="AQ41" s="329"/>
      <c r="AR41" s="329"/>
      <c r="AS41" s="330"/>
      <c r="AT41" s="46"/>
      <c r="AU41" s="46"/>
      <c r="AV41" s="440" t="s">
        <v>85</v>
      </c>
      <c r="AW41" s="474"/>
      <c r="AX41" s="311" t="s">
        <v>86</v>
      </c>
      <c r="AY41" s="311"/>
      <c r="AZ41" s="311"/>
      <c r="BA41" s="311"/>
      <c r="BB41" s="311" t="s">
        <v>87</v>
      </c>
      <c r="BC41" s="311"/>
      <c r="BD41" s="311"/>
      <c r="BE41" s="311"/>
      <c r="BF41" s="311" t="s">
        <v>88</v>
      </c>
      <c r="BG41" s="311"/>
      <c r="BH41" s="311"/>
      <c r="BI41" s="311"/>
      <c r="BJ41" s="46"/>
      <c r="BK41" s="440" t="s">
        <v>85</v>
      </c>
      <c r="BL41" s="474"/>
      <c r="BM41" s="311" t="s">
        <v>86</v>
      </c>
      <c r="BN41" s="311"/>
      <c r="BO41" s="311"/>
      <c r="BP41" s="311"/>
      <c r="BQ41" s="311" t="s">
        <v>87</v>
      </c>
      <c r="BR41" s="311"/>
      <c r="BS41" s="311"/>
      <c r="BT41" s="311"/>
      <c r="BU41" s="311" t="s">
        <v>88</v>
      </c>
      <c r="BV41" s="311"/>
      <c r="BW41" s="311"/>
      <c r="BX41" s="311"/>
      <c r="CA41" s="35"/>
      <c r="CB41" s="35"/>
      <c r="CC41" s="180">
        <v>120</v>
      </c>
      <c r="CD41" s="180" t="s">
        <v>2311</v>
      </c>
      <c r="CE41" s="35"/>
      <c r="CF41" s="187">
        <v>165000</v>
      </c>
      <c r="CG41" s="186">
        <v>14</v>
      </c>
      <c r="CH41" s="184">
        <v>170</v>
      </c>
      <c r="CI41" s="186">
        <v>11</v>
      </c>
      <c r="CJ41" s="184">
        <v>170</v>
      </c>
      <c r="CK41" s="113"/>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row>
    <row r="42" spans="1:124" s="70" customFormat="1" ht="12" customHeight="1" x14ac:dyDescent="0.15">
      <c r="A42" s="66"/>
      <c r="B42" s="483"/>
      <c r="C42" s="484"/>
      <c r="D42" s="82"/>
      <c r="E42" s="297" t="str">
        <f>MID(DJ3,1,1)</f>
        <v>0</v>
      </c>
      <c r="F42" s="297"/>
      <c r="G42" s="296" t="str">
        <f>MID(DJ3,2,1)</f>
        <v/>
      </c>
      <c r="H42" s="296"/>
      <c r="I42" s="296" t="str">
        <f>MID(DJ3,3,1)</f>
        <v/>
      </c>
      <c r="J42" s="296"/>
      <c r="K42" s="316" t="str">
        <f>MID(DJ3,4,1)</f>
        <v/>
      </c>
      <c r="L42" s="316"/>
      <c r="M42" s="83"/>
      <c r="N42" s="297" t="str">
        <f>MID(DK3,1,1)</f>
        <v>0</v>
      </c>
      <c r="O42" s="297"/>
      <c r="P42" s="296" t="str">
        <f>MID(DK3,2,1)</f>
        <v/>
      </c>
      <c r="Q42" s="296"/>
      <c r="R42" s="316" t="str">
        <f>MID(DK3,3,1)</f>
        <v/>
      </c>
      <c r="S42" s="316"/>
      <c r="T42" s="84"/>
      <c r="U42" s="297" t="str">
        <f>IF(DL21=7,DL4,"")</f>
        <v/>
      </c>
      <c r="V42" s="297"/>
      <c r="W42" s="296" t="str">
        <f>IF(DL21&gt;=6,DL5,"")</f>
        <v/>
      </c>
      <c r="X42" s="296"/>
      <c r="Y42" s="296" t="str">
        <f>IF(DL21&gt;=5,DL6,"")</f>
        <v/>
      </c>
      <c r="Z42" s="296"/>
      <c r="AA42" s="296" t="str">
        <f>IF(DL21&gt;=4,DL7,"")</f>
        <v/>
      </c>
      <c r="AB42" s="296"/>
      <c r="AC42" s="296" t="str">
        <f>IF(DL21&gt;=3,DL8,"")</f>
        <v/>
      </c>
      <c r="AD42" s="296"/>
      <c r="AE42" s="296" t="str">
        <f>IF(DL21&gt;=2,DL9,"")</f>
        <v/>
      </c>
      <c r="AF42" s="296"/>
      <c r="AG42" s="316" t="str">
        <f>DL10</f>
        <v>0</v>
      </c>
      <c r="AH42" s="316"/>
      <c r="AI42" s="85"/>
      <c r="AJ42" s="471" t="s">
        <v>122</v>
      </c>
      <c r="AK42" s="471"/>
      <c r="AL42" s="471"/>
      <c r="AM42" s="86"/>
      <c r="AN42" s="84"/>
      <c r="AO42" s="84"/>
      <c r="AP42" s="308"/>
      <c r="AQ42" s="309"/>
      <c r="AR42" s="309"/>
      <c r="AS42" s="469"/>
      <c r="AT42" s="87"/>
      <c r="AU42" s="87"/>
      <c r="AV42" s="317"/>
      <c r="AW42" s="317"/>
      <c r="AX42" s="312"/>
      <c r="AY42" s="313"/>
      <c r="AZ42" s="371"/>
      <c r="BA42" s="372"/>
      <c r="BB42" s="312"/>
      <c r="BC42" s="313"/>
      <c r="BD42" s="371"/>
      <c r="BE42" s="372"/>
      <c r="BF42" s="312"/>
      <c r="BG42" s="313"/>
      <c r="BH42" s="371"/>
      <c r="BI42" s="372"/>
      <c r="BJ42" s="87"/>
      <c r="BK42" s="317"/>
      <c r="BL42" s="317"/>
      <c r="BM42" s="312"/>
      <c r="BN42" s="313"/>
      <c r="BO42" s="371"/>
      <c r="BP42" s="372"/>
      <c r="BQ42" s="312"/>
      <c r="BR42" s="313"/>
      <c r="BS42" s="371"/>
      <c r="BT42" s="372"/>
      <c r="BU42" s="312"/>
      <c r="BV42" s="313"/>
      <c r="BW42" s="371"/>
      <c r="BX42" s="372"/>
      <c r="CA42" s="35"/>
      <c r="CB42" s="35"/>
      <c r="CC42" s="180">
        <v>121</v>
      </c>
      <c r="CD42" s="180" t="s">
        <v>2312</v>
      </c>
      <c r="CE42" s="35"/>
      <c r="CF42" s="187">
        <v>175000</v>
      </c>
      <c r="CG42" s="184">
        <v>15</v>
      </c>
      <c r="CH42" s="184">
        <v>180</v>
      </c>
      <c r="CI42" s="184">
        <v>12</v>
      </c>
      <c r="CJ42" s="184">
        <v>180</v>
      </c>
      <c r="CK42" s="113"/>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row>
    <row r="43" spans="1:124" s="70" customFormat="1" ht="12" customHeight="1" x14ac:dyDescent="0.15">
      <c r="A43" s="66"/>
      <c r="B43" s="483"/>
      <c r="C43" s="484"/>
      <c r="D43" s="88"/>
      <c r="E43" s="297"/>
      <c r="F43" s="297"/>
      <c r="G43" s="296"/>
      <c r="H43" s="296"/>
      <c r="I43" s="296"/>
      <c r="J43" s="296"/>
      <c r="K43" s="316"/>
      <c r="L43" s="316"/>
      <c r="M43" s="84"/>
      <c r="N43" s="297"/>
      <c r="O43" s="297"/>
      <c r="P43" s="296"/>
      <c r="Q43" s="296"/>
      <c r="R43" s="316"/>
      <c r="S43" s="316"/>
      <c r="T43" s="84"/>
      <c r="U43" s="297"/>
      <c r="V43" s="297"/>
      <c r="W43" s="296"/>
      <c r="X43" s="296"/>
      <c r="Y43" s="296"/>
      <c r="Z43" s="296"/>
      <c r="AA43" s="296"/>
      <c r="AB43" s="296"/>
      <c r="AC43" s="296"/>
      <c r="AD43" s="296"/>
      <c r="AE43" s="296"/>
      <c r="AF43" s="296"/>
      <c r="AG43" s="316"/>
      <c r="AH43" s="316"/>
      <c r="AI43" s="85"/>
      <c r="AJ43" s="471"/>
      <c r="AK43" s="471"/>
      <c r="AL43" s="471"/>
      <c r="AM43" s="86"/>
      <c r="AN43" s="84"/>
      <c r="AO43" s="84"/>
      <c r="AP43" s="308"/>
      <c r="AQ43" s="309"/>
      <c r="AR43" s="309"/>
      <c r="AS43" s="469"/>
      <c r="AT43" s="87"/>
      <c r="AU43" s="87"/>
      <c r="AV43" s="317"/>
      <c r="AW43" s="317"/>
      <c r="AX43" s="314"/>
      <c r="AY43" s="315"/>
      <c r="AZ43" s="371"/>
      <c r="BA43" s="372"/>
      <c r="BB43" s="314"/>
      <c r="BC43" s="315"/>
      <c r="BD43" s="371"/>
      <c r="BE43" s="372"/>
      <c r="BF43" s="314"/>
      <c r="BG43" s="315"/>
      <c r="BH43" s="371"/>
      <c r="BI43" s="372"/>
      <c r="BJ43" s="87"/>
      <c r="BK43" s="317"/>
      <c r="BL43" s="317"/>
      <c r="BM43" s="314"/>
      <c r="BN43" s="315"/>
      <c r="BO43" s="371"/>
      <c r="BP43" s="372"/>
      <c r="BQ43" s="314"/>
      <c r="BR43" s="315"/>
      <c r="BS43" s="371"/>
      <c r="BT43" s="372"/>
      <c r="BU43" s="314"/>
      <c r="BV43" s="315"/>
      <c r="BW43" s="371"/>
      <c r="BX43" s="372"/>
      <c r="CA43" s="35"/>
      <c r="CB43" s="35"/>
      <c r="CC43" s="180">
        <v>122</v>
      </c>
      <c r="CD43" s="180" t="s">
        <v>2313</v>
      </c>
      <c r="CE43" s="35"/>
      <c r="CF43" s="187">
        <v>185000</v>
      </c>
      <c r="CG43" s="184">
        <v>16</v>
      </c>
      <c r="CH43" s="184">
        <v>190</v>
      </c>
      <c r="CI43" s="184">
        <v>13</v>
      </c>
      <c r="CJ43" s="184">
        <v>190</v>
      </c>
      <c r="CK43" s="113"/>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row>
    <row r="44" spans="1:124" s="46" customFormat="1" ht="12" customHeight="1" x14ac:dyDescent="0.15">
      <c r="A44" s="66"/>
      <c r="B44" s="483"/>
      <c r="C44" s="484"/>
      <c r="D44" s="88"/>
      <c r="E44" s="44"/>
      <c r="F44" s="44"/>
      <c r="G44" s="44"/>
      <c r="H44" s="44"/>
      <c r="I44" s="44"/>
      <c r="J44" s="44"/>
      <c r="K44" s="44"/>
      <c r="L44" s="44"/>
      <c r="N44" s="45"/>
      <c r="O44" s="45"/>
      <c r="P44" s="45"/>
      <c r="Q44" s="45"/>
      <c r="R44" s="45"/>
      <c r="S44" s="45"/>
      <c r="T44" s="70"/>
      <c r="U44" s="44"/>
      <c r="V44" s="44"/>
      <c r="W44" s="44"/>
      <c r="X44" s="44"/>
      <c r="Y44" s="44"/>
      <c r="Z44" s="44"/>
      <c r="AA44" s="89"/>
      <c r="AB44" s="89"/>
      <c r="AC44" s="44"/>
      <c r="AD44" s="44"/>
      <c r="AE44" s="44"/>
      <c r="AF44" s="44"/>
      <c r="AG44" s="44"/>
      <c r="AH44" s="44"/>
      <c r="AI44" s="45"/>
      <c r="AM44" s="90"/>
      <c r="AN44" s="54"/>
      <c r="AO44" s="54"/>
      <c r="AP44" s="69"/>
      <c r="AQ44" s="69"/>
      <c r="AR44" s="69"/>
      <c r="AS44" s="69"/>
      <c r="AT44" s="91"/>
      <c r="AU44" s="91"/>
      <c r="AV44" s="92"/>
      <c r="AW44" s="92"/>
      <c r="AX44" s="69"/>
      <c r="AY44" s="69"/>
      <c r="AZ44" s="69"/>
      <c r="BA44" s="69"/>
      <c r="BB44" s="69"/>
      <c r="BC44" s="69"/>
      <c r="BD44" s="69"/>
      <c r="BE44" s="69"/>
      <c r="BF44" s="69"/>
      <c r="BG44" s="69"/>
      <c r="BH44" s="69"/>
      <c r="BI44" s="69"/>
      <c r="BJ44" s="91"/>
      <c r="BK44" s="92"/>
      <c r="BL44" s="92"/>
      <c r="BM44" s="69"/>
      <c r="BN44" s="69"/>
      <c r="BO44" s="69"/>
      <c r="BP44" s="69"/>
      <c r="BQ44" s="69"/>
      <c r="BR44" s="69"/>
      <c r="BS44" s="69"/>
      <c r="BT44" s="69"/>
      <c r="BU44" s="69"/>
      <c r="BV44" s="69"/>
      <c r="BW44" s="69"/>
      <c r="BX44" s="69"/>
      <c r="BY44" s="93"/>
      <c r="CA44" s="29"/>
      <c r="CB44" s="29"/>
      <c r="CC44" s="180">
        <v>123</v>
      </c>
      <c r="CD44" s="180" t="s">
        <v>2314</v>
      </c>
      <c r="CE44" s="29"/>
      <c r="CF44" s="187">
        <v>195000</v>
      </c>
      <c r="CG44" s="186">
        <v>17</v>
      </c>
      <c r="CH44" s="184">
        <v>200</v>
      </c>
      <c r="CI44" s="186">
        <v>14</v>
      </c>
      <c r="CJ44" s="184">
        <v>200</v>
      </c>
      <c r="CK44" s="113"/>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row>
    <row r="45" spans="1:124" s="46" customFormat="1" ht="12" customHeight="1" x14ac:dyDescent="0.15">
      <c r="A45" s="66"/>
      <c r="B45" s="483"/>
      <c r="C45" s="484"/>
      <c r="D45" s="88"/>
      <c r="E45" s="480" t="s">
        <v>123</v>
      </c>
      <c r="F45" s="480"/>
      <c r="G45" s="47"/>
      <c r="H45" s="49"/>
      <c r="I45" s="304" t="s">
        <v>124</v>
      </c>
      <c r="J45" s="304"/>
      <c r="K45" s="304"/>
      <c r="L45" s="304"/>
      <c r="M45" s="304"/>
      <c r="N45" s="304"/>
      <c r="O45" s="49"/>
      <c r="P45" s="49"/>
      <c r="Q45" s="49"/>
      <c r="R45" s="304" t="s">
        <v>125</v>
      </c>
      <c r="S45" s="304"/>
      <c r="T45" s="304"/>
      <c r="U45" s="304"/>
      <c r="V45" s="304"/>
      <c r="W45" s="304"/>
      <c r="X45" s="49"/>
      <c r="Y45" s="49"/>
      <c r="Z45" s="49"/>
      <c r="AA45" s="49"/>
      <c r="AB45" s="304" t="s">
        <v>126</v>
      </c>
      <c r="AC45" s="304"/>
      <c r="AD45" s="304"/>
      <c r="AE45" s="304"/>
      <c r="AF45" s="304"/>
      <c r="AG45" s="304"/>
      <c r="AH45" s="304"/>
      <c r="AI45" s="304"/>
      <c r="AJ45" s="304"/>
      <c r="AK45" s="305"/>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W45" s="49"/>
      <c r="BX45" s="81"/>
      <c r="BY45" s="70"/>
      <c r="CA45" s="29"/>
      <c r="CB45" s="29"/>
      <c r="CC45" s="180">
        <v>124</v>
      </c>
      <c r="CD45" s="180" t="s">
        <v>2315</v>
      </c>
      <c r="CE45" s="29"/>
      <c r="CF45" s="187">
        <v>210000</v>
      </c>
      <c r="CG45" s="184">
        <v>18</v>
      </c>
      <c r="CH45" s="184">
        <v>220</v>
      </c>
      <c r="CI45" s="184">
        <v>15</v>
      </c>
      <c r="CJ45" s="184">
        <v>220</v>
      </c>
      <c r="CK45" s="113"/>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row>
    <row r="46" spans="1:124" s="46" customFormat="1" ht="12" customHeight="1" x14ac:dyDescent="0.15">
      <c r="A46" s="66"/>
      <c r="B46" s="483"/>
      <c r="C46" s="484"/>
      <c r="D46" s="88"/>
      <c r="E46" s="480"/>
      <c r="F46" s="480"/>
      <c r="I46" s="306"/>
      <c r="J46" s="306"/>
      <c r="K46" s="306"/>
      <c r="L46" s="306"/>
      <c r="M46" s="306"/>
      <c r="N46" s="306"/>
      <c r="R46" s="306"/>
      <c r="S46" s="306"/>
      <c r="T46" s="306"/>
      <c r="U46" s="306"/>
      <c r="V46" s="306"/>
      <c r="W46" s="306"/>
      <c r="AB46" s="306"/>
      <c r="AC46" s="306"/>
      <c r="AD46" s="306"/>
      <c r="AE46" s="306"/>
      <c r="AF46" s="306"/>
      <c r="AG46" s="306"/>
      <c r="AH46" s="306"/>
      <c r="AI46" s="306"/>
      <c r="AJ46" s="306"/>
      <c r="AK46" s="307"/>
      <c r="AL46" s="50"/>
      <c r="AM46" s="51"/>
      <c r="AN46" s="386" t="s">
        <v>127</v>
      </c>
      <c r="AO46" s="387"/>
      <c r="AZ46" s="52"/>
      <c r="BA46" s="52"/>
      <c r="BB46" s="52"/>
      <c r="BC46" s="52"/>
      <c r="BD46" s="52"/>
      <c r="BE46" s="52"/>
      <c r="BF46" s="52"/>
      <c r="BG46" s="52"/>
      <c r="BH46" s="52"/>
      <c r="BI46" s="52"/>
      <c r="BJ46" s="49"/>
      <c r="BK46" s="49"/>
      <c r="BL46" s="298" t="s">
        <v>128</v>
      </c>
      <c r="BM46" s="298"/>
      <c r="BN46" s="298"/>
      <c r="BO46" s="298"/>
      <c r="BP46" s="49"/>
      <c r="BQ46" s="49"/>
      <c r="BR46" s="49"/>
      <c r="BS46" s="298" t="s">
        <v>129</v>
      </c>
      <c r="BT46" s="298"/>
      <c r="BU46" s="298"/>
      <c r="BV46" s="468"/>
      <c r="BX46" s="51"/>
      <c r="BY46" s="70"/>
      <c r="CA46" s="29"/>
      <c r="CB46" s="29"/>
      <c r="CC46" s="180">
        <v>125</v>
      </c>
      <c r="CD46" s="180" t="s">
        <v>2316</v>
      </c>
      <c r="CE46" s="29"/>
      <c r="CF46" s="187">
        <v>230000</v>
      </c>
      <c r="CG46" s="184">
        <v>19</v>
      </c>
      <c r="CH46" s="184">
        <v>240</v>
      </c>
      <c r="CI46" s="184">
        <v>16</v>
      </c>
      <c r="CJ46" s="184">
        <v>240</v>
      </c>
      <c r="CK46" s="113"/>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row>
    <row r="47" spans="1:124" s="46" customFormat="1" ht="12" customHeight="1" x14ac:dyDescent="0.15">
      <c r="A47" s="66"/>
      <c r="B47" s="483"/>
      <c r="C47" s="484"/>
      <c r="D47" s="88"/>
      <c r="E47" s="480"/>
      <c r="F47" s="480"/>
      <c r="G47" s="50"/>
      <c r="I47" s="306" t="s">
        <v>130</v>
      </c>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7"/>
      <c r="AL47" s="88"/>
      <c r="AN47" s="386"/>
      <c r="AO47" s="387"/>
      <c r="AZ47" s="52"/>
      <c r="BA47" s="52"/>
      <c r="BB47" s="52"/>
      <c r="BC47" s="52"/>
      <c r="BD47" s="52"/>
      <c r="BE47" s="52"/>
      <c r="BF47" s="52"/>
      <c r="BG47" s="52"/>
      <c r="BH47" s="52"/>
      <c r="BI47" s="52"/>
      <c r="BL47" s="299" t="s">
        <v>131</v>
      </c>
      <c r="BM47" s="299"/>
      <c r="BN47" s="299"/>
      <c r="BO47" s="299"/>
      <c r="BS47" s="299" t="s">
        <v>132</v>
      </c>
      <c r="BT47" s="299"/>
      <c r="BU47" s="299"/>
      <c r="BV47" s="467"/>
      <c r="BX47" s="51"/>
      <c r="BY47" s="70"/>
      <c r="CA47" s="29"/>
      <c r="CB47" s="29"/>
      <c r="CC47" s="180">
        <v>126</v>
      </c>
      <c r="CD47" s="180" t="s">
        <v>2317</v>
      </c>
      <c r="CE47" s="29"/>
      <c r="CF47" s="187">
        <v>250000</v>
      </c>
      <c r="CG47" s="186">
        <v>20</v>
      </c>
      <c r="CH47" s="184">
        <v>260</v>
      </c>
      <c r="CI47" s="186">
        <v>17</v>
      </c>
      <c r="CJ47" s="184">
        <v>260</v>
      </c>
      <c r="CK47" s="113"/>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row>
    <row r="48" spans="1:124" s="46" customFormat="1" ht="12" customHeight="1" x14ac:dyDescent="0.15">
      <c r="A48" s="66"/>
      <c r="B48" s="483"/>
      <c r="C48" s="484"/>
      <c r="D48" s="88"/>
      <c r="E48" s="480"/>
      <c r="F48" s="480"/>
      <c r="G48" s="95"/>
      <c r="H48" s="54"/>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4"/>
      <c r="AN48" s="388"/>
      <c r="AO48" s="389"/>
      <c r="AP48" s="54"/>
      <c r="AQ48" s="54"/>
      <c r="AR48" s="54"/>
      <c r="AS48" s="54"/>
      <c r="AT48" s="54"/>
      <c r="AU48" s="54"/>
      <c r="AV48" s="54"/>
      <c r="AW48" s="54"/>
      <c r="AX48" s="54"/>
      <c r="AY48" s="54"/>
      <c r="AZ48" s="54"/>
      <c r="BA48" s="54"/>
      <c r="BB48" s="54"/>
      <c r="BC48" s="54"/>
      <c r="BD48" s="54"/>
      <c r="BE48" s="54"/>
      <c r="BF48" s="54"/>
      <c r="BG48" s="54"/>
      <c r="BH48" s="54"/>
      <c r="BI48" s="54"/>
      <c r="BJ48" s="54"/>
      <c r="BK48" s="54"/>
      <c r="BL48" s="470" t="s">
        <v>133</v>
      </c>
      <c r="BM48" s="470"/>
      <c r="BN48" s="470"/>
      <c r="BO48" s="470"/>
      <c r="BP48" s="54"/>
      <c r="BQ48" s="54"/>
      <c r="BR48" s="54"/>
      <c r="BS48" s="54"/>
      <c r="BT48" s="54"/>
      <c r="BU48" s="54"/>
      <c r="BV48" s="56"/>
      <c r="BX48" s="51"/>
      <c r="BY48" s="70"/>
      <c r="CA48" s="29"/>
      <c r="CB48" s="29"/>
      <c r="CC48" s="180">
        <v>127</v>
      </c>
      <c r="CD48" s="180" t="s">
        <v>2318</v>
      </c>
      <c r="CE48" s="29"/>
      <c r="CF48" s="187">
        <v>270000</v>
      </c>
      <c r="CG48" s="184">
        <v>21</v>
      </c>
      <c r="CH48" s="184">
        <v>280</v>
      </c>
      <c r="CI48" s="184">
        <v>18</v>
      </c>
      <c r="CJ48" s="184">
        <v>280</v>
      </c>
      <c r="CK48" s="113"/>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row>
    <row r="49" spans="1:124" s="70" customFormat="1" ht="12" customHeight="1" x14ac:dyDescent="0.15">
      <c r="A49" s="66"/>
      <c r="B49" s="485"/>
      <c r="C49" s="486"/>
      <c r="D49" s="96"/>
      <c r="E49" s="96"/>
      <c r="F49" s="96"/>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6"/>
      <c r="CA49" s="35"/>
      <c r="CB49" s="35"/>
      <c r="CC49" s="180">
        <v>128</v>
      </c>
      <c r="CD49" s="180" t="s">
        <v>2319</v>
      </c>
      <c r="CE49" s="35"/>
      <c r="CF49" s="187">
        <v>290000</v>
      </c>
      <c r="CG49" s="184">
        <v>22</v>
      </c>
      <c r="CH49" s="184">
        <v>300</v>
      </c>
      <c r="CI49" s="184">
        <v>19</v>
      </c>
      <c r="CJ49" s="184">
        <v>300</v>
      </c>
      <c r="CK49" s="113"/>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row>
    <row r="50" spans="1:124" s="70" customFormat="1" ht="12" customHeight="1" x14ac:dyDescent="0.15">
      <c r="A50" s="66"/>
      <c r="B50" s="88"/>
      <c r="C50" s="88"/>
      <c r="D50" s="88"/>
      <c r="E50" s="88"/>
      <c r="F50" s="88"/>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CA50" s="35"/>
      <c r="CB50" s="35"/>
      <c r="CC50" s="180">
        <v>129</v>
      </c>
      <c r="CD50" s="180" t="s">
        <v>2320</v>
      </c>
      <c r="CE50" s="35"/>
      <c r="CF50" s="187">
        <v>310000</v>
      </c>
      <c r="CG50" s="186">
        <v>23</v>
      </c>
      <c r="CH50" s="184">
        <v>320</v>
      </c>
      <c r="CI50" s="186">
        <v>20</v>
      </c>
      <c r="CJ50" s="184">
        <v>320</v>
      </c>
      <c r="CK50" s="113"/>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row>
    <row r="51" spans="1:124" s="70" customFormat="1" ht="12" customHeight="1" x14ac:dyDescent="0.15">
      <c r="A51" s="89"/>
      <c r="B51" s="365" t="s">
        <v>134</v>
      </c>
      <c r="C51" s="366"/>
      <c r="D51" s="191"/>
      <c r="E51" s="191"/>
      <c r="F51" s="191"/>
      <c r="G51" s="191"/>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92"/>
      <c r="AQ51" s="46"/>
      <c r="AR51" s="322" t="s">
        <v>135</v>
      </c>
      <c r="AS51" s="323"/>
      <c r="AT51" s="323"/>
      <c r="AU51" s="323"/>
      <c r="AV51" s="323"/>
      <c r="AW51" s="323"/>
      <c r="AX51" s="323"/>
      <c r="AY51" s="323"/>
      <c r="AZ51" s="323"/>
      <c r="BA51" s="323"/>
      <c r="BB51" s="323"/>
      <c r="BC51" s="323"/>
      <c r="BD51" s="323"/>
      <c r="BE51" s="323"/>
      <c r="BF51" s="323"/>
      <c r="BG51" s="323"/>
      <c r="BH51" s="323"/>
      <c r="BI51" s="323"/>
      <c r="BJ51" s="323"/>
      <c r="BK51" s="323"/>
      <c r="BL51" s="323"/>
      <c r="BM51" s="323"/>
      <c r="BN51" s="323"/>
      <c r="BO51" s="323"/>
      <c r="BP51" s="323"/>
      <c r="BQ51" s="323"/>
      <c r="BR51" s="323"/>
      <c r="BS51" s="323"/>
      <c r="BT51" s="323"/>
      <c r="BU51" s="323"/>
      <c r="BV51" s="323"/>
      <c r="BW51" s="323"/>
      <c r="BX51" s="324"/>
      <c r="BY51" s="46"/>
      <c r="CA51" s="35"/>
      <c r="CB51" s="35"/>
      <c r="CC51" s="180">
        <v>130</v>
      </c>
      <c r="CD51" s="180" t="s">
        <v>2321</v>
      </c>
      <c r="CE51" s="35"/>
      <c r="CF51" s="187">
        <v>330000</v>
      </c>
      <c r="CG51" s="184">
        <v>24</v>
      </c>
      <c r="CH51" s="184">
        <v>340</v>
      </c>
      <c r="CI51" s="184">
        <v>21</v>
      </c>
      <c r="CJ51" s="184">
        <v>340</v>
      </c>
      <c r="CK51" s="113"/>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row>
    <row r="52" spans="1:124" s="70" customFormat="1" ht="12" customHeight="1" x14ac:dyDescent="0.15">
      <c r="A52" s="89"/>
      <c r="B52" s="367"/>
      <c r="C52" s="368"/>
      <c r="D52" s="193"/>
      <c r="E52" s="346" t="s">
        <v>136</v>
      </c>
      <c r="F52" s="347"/>
      <c r="G52" s="347"/>
      <c r="H52" s="347"/>
      <c r="I52" s="347"/>
      <c r="J52" s="347"/>
      <c r="K52" s="347"/>
      <c r="L52" s="347"/>
      <c r="M52" s="347"/>
      <c r="N52" s="347"/>
      <c r="O52" s="347"/>
      <c r="P52" s="347"/>
      <c r="Q52" s="347"/>
      <c r="R52" s="347"/>
      <c r="S52" s="347"/>
      <c r="T52" s="347"/>
      <c r="U52" s="347"/>
      <c r="V52" s="348"/>
      <c r="W52" s="177"/>
      <c r="X52" s="346" t="s">
        <v>2380</v>
      </c>
      <c r="Y52" s="347"/>
      <c r="Z52" s="347"/>
      <c r="AA52" s="347"/>
      <c r="AB52" s="347"/>
      <c r="AC52" s="347"/>
      <c r="AD52" s="347"/>
      <c r="AE52" s="347"/>
      <c r="AF52" s="347"/>
      <c r="AG52" s="347"/>
      <c r="AH52" s="347"/>
      <c r="AI52" s="347"/>
      <c r="AJ52" s="347"/>
      <c r="AK52" s="347"/>
      <c r="AL52" s="347"/>
      <c r="AM52" s="347"/>
      <c r="AN52" s="347"/>
      <c r="AO52" s="348"/>
      <c r="AP52" s="194"/>
      <c r="AQ52" s="52"/>
      <c r="AR52" s="97"/>
      <c r="AS52" s="52"/>
      <c r="AT52" s="52"/>
      <c r="AU52" s="52"/>
      <c r="AV52" s="63"/>
      <c r="AW52" s="63"/>
      <c r="AX52" s="46"/>
      <c r="AY52" s="46"/>
      <c r="AZ52" s="46"/>
      <c r="BA52" s="46"/>
      <c r="BB52" s="46"/>
      <c r="BC52" s="46"/>
      <c r="BD52" s="46"/>
      <c r="BE52" s="46"/>
      <c r="BF52" s="46"/>
      <c r="BG52" s="46"/>
      <c r="BH52" s="46"/>
      <c r="BI52" s="46"/>
      <c r="BJ52" s="46"/>
      <c r="BK52" s="46"/>
      <c r="BL52" s="46"/>
      <c r="BM52" s="46"/>
      <c r="BN52" s="46"/>
      <c r="BO52" s="46"/>
      <c r="BP52" s="46"/>
      <c r="BQ52" s="46"/>
      <c r="BR52" s="46"/>
      <c r="BS52" s="46"/>
      <c r="BT52" s="98"/>
      <c r="BU52" s="46"/>
      <c r="BV52" s="46"/>
      <c r="BW52" s="46"/>
      <c r="BX52" s="51"/>
      <c r="BY52" s="46"/>
      <c r="CA52" s="35"/>
      <c r="CB52" s="35"/>
      <c r="CC52" s="180">
        <v>131</v>
      </c>
      <c r="CD52" s="180" t="s">
        <v>2322</v>
      </c>
      <c r="CE52" s="35"/>
      <c r="CF52" s="187">
        <v>350000</v>
      </c>
      <c r="CG52" s="184">
        <v>25</v>
      </c>
      <c r="CH52" s="184">
        <v>360</v>
      </c>
      <c r="CI52" s="184">
        <v>22</v>
      </c>
      <c r="CJ52" s="184">
        <v>360</v>
      </c>
      <c r="CK52" s="113"/>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row>
    <row r="53" spans="1:124" s="70" customFormat="1" ht="12" customHeight="1" x14ac:dyDescent="0.15">
      <c r="A53" s="89"/>
      <c r="B53" s="367"/>
      <c r="C53" s="368"/>
      <c r="D53" s="193"/>
      <c r="E53" s="357" t="s">
        <v>137</v>
      </c>
      <c r="F53" s="352"/>
      <c r="G53" s="352"/>
      <c r="H53" s="352"/>
      <c r="I53" s="352"/>
      <c r="J53" s="352"/>
      <c r="K53" s="352"/>
      <c r="L53" s="352"/>
      <c r="M53" s="352"/>
      <c r="N53" s="351" t="s">
        <v>138</v>
      </c>
      <c r="O53" s="352"/>
      <c r="P53" s="352"/>
      <c r="Q53" s="352"/>
      <c r="R53" s="352"/>
      <c r="S53" s="352"/>
      <c r="T53" s="352"/>
      <c r="U53" s="352"/>
      <c r="V53" s="353"/>
      <c r="W53" s="195"/>
      <c r="X53" s="357" t="s">
        <v>2381</v>
      </c>
      <c r="Y53" s="352"/>
      <c r="Z53" s="352"/>
      <c r="AA53" s="352"/>
      <c r="AB53" s="352"/>
      <c r="AC53" s="352"/>
      <c r="AD53" s="352"/>
      <c r="AE53" s="352"/>
      <c r="AF53" s="352"/>
      <c r="AG53" s="351" t="s">
        <v>2382</v>
      </c>
      <c r="AH53" s="352"/>
      <c r="AI53" s="352"/>
      <c r="AJ53" s="352"/>
      <c r="AK53" s="352"/>
      <c r="AL53" s="352"/>
      <c r="AM53" s="352"/>
      <c r="AN53" s="352"/>
      <c r="AO53" s="353"/>
      <c r="AP53" s="194"/>
      <c r="AQ53" s="52"/>
      <c r="AR53" s="97"/>
      <c r="AS53" s="52"/>
      <c r="AT53" s="52"/>
      <c r="AU53" s="52"/>
      <c r="AV53" s="63"/>
      <c r="AW53" s="63"/>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51"/>
      <c r="BY53" s="46"/>
      <c r="CA53" s="35"/>
      <c r="CB53" s="35"/>
      <c r="CC53" s="180">
        <v>132</v>
      </c>
      <c r="CD53" s="180" t="s">
        <v>2323</v>
      </c>
      <c r="CE53" s="35"/>
      <c r="CF53" s="187">
        <v>370000</v>
      </c>
      <c r="CG53" s="186">
        <v>26</v>
      </c>
      <c r="CH53" s="184">
        <v>380</v>
      </c>
      <c r="CI53" s="186">
        <v>23</v>
      </c>
      <c r="CJ53" s="184">
        <v>380</v>
      </c>
      <c r="CK53" s="113"/>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row>
    <row r="54" spans="1:124" s="70" customFormat="1" ht="12" customHeight="1" x14ac:dyDescent="0.15">
      <c r="A54" s="89"/>
      <c r="B54" s="367"/>
      <c r="C54" s="368"/>
      <c r="D54" s="193"/>
      <c r="E54" s="358"/>
      <c r="F54" s="355"/>
      <c r="G54" s="355"/>
      <c r="H54" s="355"/>
      <c r="I54" s="355"/>
      <c r="J54" s="355"/>
      <c r="K54" s="355"/>
      <c r="L54" s="355"/>
      <c r="M54" s="355"/>
      <c r="N54" s="354"/>
      <c r="O54" s="355"/>
      <c r="P54" s="355"/>
      <c r="Q54" s="355"/>
      <c r="R54" s="355"/>
      <c r="S54" s="355"/>
      <c r="T54" s="355"/>
      <c r="U54" s="355"/>
      <c r="V54" s="356"/>
      <c r="W54" s="195"/>
      <c r="X54" s="358"/>
      <c r="Y54" s="355"/>
      <c r="Z54" s="355"/>
      <c r="AA54" s="355"/>
      <c r="AB54" s="355"/>
      <c r="AC54" s="355"/>
      <c r="AD54" s="355"/>
      <c r="AE54" s="355"/>
      <c r="AF54" s="355"/>
      <c r="AG54" s="354"/>
      <c r="AH54" s="355"/>
      <c r="AI54" s="355"/>
      <c r="AJ54" s="355"/>
      <c r="AK54" s="355"/>
      <c r="AL54" s="355"/>
      <c r="AM54" s="355"/>
      <c r="AN54" s="355"/>
      <c r="AO54" s="356"/>
      <c r="AP54" s="194"/>
      <c r="AQ54" s="52"/>
      <c r="AR54" s="97"/>
      <c r="AS54" s="52"/>
      <c r="AT54" s="52"/>
      <c r="AU54" s="52"/>
      <c r="AV54" s="63"/>
      <c r="AW54" s="63"/>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51"/>
      <c r="BY54" s="46"/>
      <c r="CA54" s="35"/>
      <c r="CB54" s="35"/>
      <c r="CC54" s="180">
        <v>133</v>
      </c>
      <c r="CD54" s="180" t="s">
        <v>2324</v>
      </c>
      <c r="CE54" s="35"/>
      <c r="CF54" s="187">
        <v>395000</v>
      </c>
      <c r="CG54" s="184">
        <v>27</v>
      </c>
      <c r="CH54" s="184">
        <v>410</v>
      </c>
      <c r="CI54" s="184">
        <v>24</v>
      </c>
      <c r="CJ54" s="184">
        <v>410</v>
      </c>
      <c r="CK54" s="113"/>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row>
    <row r="55" spans="1:124" s="70" customFormat="1" ht="12" customHeight="1" x14ac:dyDescent="0.15">
      <c r="A55" s="89"/>
      <c r="B55" s="367"/>
      <c r="C55" s="368"/>
      <c r="D55" s="193"/>
      <c r="E55" s="196"/>
      <c r="F55" s="196"/>
      <c r="G55" s="196"/>
      <c r="H55" s="196"/>
      <c r="I55" s="196"/>
      <c r="J55" s="196"/>
      <c r="K55" s="196"/>
      <c r="L55" s="196"/>
      <c r="M55" s="196"/>
      <c r="N55" s="196"/>
      <c r="O55" s="196"/>
      <c r="P55" s="196"/>
      <c r="Q55" s="196"/>
      <c r="R55" s="196"/>
      <c r="S55" s="196"/>
      <c r="T55" s="196"/>
      <c r="U55" s="196"/>
      <c r="V55" s="196"/>
      <c r="W55" s="193"/>
      <c r="X55" s="491" t="s">
        <v>2383</v>
      </c>
      <c r="Y55" s="491"/>
      <c r="Z55" s="491"/>
      <c r="AA55" s="491"/>
      <c r="AB55" s="491"/>
      <c r="AC55" s="491"/>
      <c r="AD55" s="491"/>
      <c r="AE55" s="491"/>
      <c r="AF55" s="491"/>
      <c r="AG55" s="491"/>
      <c r="AH55" s="491"/>
      <c r="AI55" s="491"/>
      <c r="AJ55" s="491"/>
      <c r="AK55" s="491"/>
      <c r="AL55" s="491"/>
      <c r="AM55" s="491"/>
      <c r="AN55" s="491"/>
      <c r="AO55" s="491"/>
      <c r="AP55" s="194"/>
      <c r="AQ55" s="52"/>
      <c r="AR55" s="97"/>
      <c r="AS55" s="52"/>
      <c r="AT55" s="52"/>
      <c r="AU55" s="52"/>
      <c r="AV55" s="63"/>
      <c r="AW55" s="63"/>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51"/>
      <c r="BY55" s="46"/>
      <c r="CA55" s="35"/>
      <c r="CB55" s="35"/>
      <c r="CC55" s="180">
        <v>134</v>
      </c>
      <c r="CD55" s="180" t="s">
        <v>2325</v>
      </c>
      <c r="CE55" s="35"/>
      <c r="CF55" s="187">
        <v>425000</v>
      </c>
      <c r="CG55" s="184">
        <v>28</v>
      </c>
      <c r="CH55" s="184">
        <v>440</v>
      </c>
      <c r="CI55" s="184">
        <v>25</v>
      </c>
      <c r="CJ55" s="184">
        <v>440</v>
      </c>
      <c r="CK55" s="113"/>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row>
    <row r="56" spans="1:124" s="70" customFormat="1" ht="12" customHeight="1" x14ac:dyDescent="0.15">
      <c r="A56" s="89"/>
      <c r="B56" s="367"/>
      <c r="C56" s="368"/>
      <c r="D56" s="193"/>
      <c r="E56" s="365" t="s">
        <v>139</v>
      </c>
      <c r="F56" s="366"/>
      <c r="G56" s="346" t="s">
        <v>140</v>
      </c>
      <c r="H56" s="347"/>
      <c r="I56" s="347"/>
      <c r="J56" s="347"/>
      <c r="K56" s="347"/>
      <c r="L56" s="347"/>
      <c r="M56" s="347"/>
      <c r="N56" s="347"/>
      <c r="O56" s="347"/>
      <c r="P56" s="347"/>
      <c r="Q56" s="347"/>
      <c r="R56" s="347"/>
      <c r="S56" s="347"/>
      <c r="T56" s="347"/>
      <c r="U56" s="347"/>
      <c r="V56" s="348"/>
      <c r="W56" s="197"/>
      <c r="X56" s="365" t="s">
        <v>141</v>
      </c>
      <c r="Y56" s="366"/>
      <c r="Z56" s="347" t="s">
        <v>142</v>
      </c>
      <c r="AA56" s="347"/>
      <c r="AB56" s="347"/>
      <c r="AC56" s="347"/>
      <c r="AD56" s="347"/>
      <c r="AE56" s="347"/>
      <c r="AF56" s="347"/>
      <c r="AG56" s="347"/>
      <c r="AH56" s="347"/>
      <c r="AI56" s="347"/>
      <c r="AJ56" s="347"/>
      <c r="AK56" s="347"/>
      <c r="AL56" s="347"/>
      <c r="AM56" s="347"/>
      <c r="AN56" s="347"/>
      <c r="AO56" s="348"/>
      <c r="AP56" s="194"/>
      <c r="AQ56" s="52"/>
      <c r="AR56" s="97"/>
      <c r="AS56" s="52"/>
      <c r="AT56" s="52"/>
      <c r="AU56" s="52"/>
      <c r="AV56" s="63"/>
      <c r="AW56" s="63"/>
      <c r="AX56" s="46"/>
      <c r="AY56" s="46"/>
      <c r="AZ56" s="46"/>
      <c r="BA56" s="46"/>
      <c r="BB56" s="46"/>
      <c r="BC56" s="46"/>
      <c r="BD56" s="46"/>
      <c r="BE56" s="46"/>
      <c r="BF56" s="46"/>
      <c r="BG56" s="46"/>
      <c r="BH56" s="46"/>
      <c r="BI56" s="46"/>
      <c r="BJ56" s="46"/>
      <c r="BK56" s="46"/>
      <c r="BL56" s="46"/>
      <c r="BM56" s="46"/>
      <c r="BN56" s="46"/>
      <c r="BO56" s="46"/>
      <c r="BP56" s="46"/>
      <c r="BQ56" s="46"/>
      <c r="BR56" s="46"/>
      <c r="BS56" s="46"/>
      <c r="BX56" s="100"/>
      <c r="BY56" s="46"/>
      <c r="CA56" s="35"/>
      <c r="CB56" s="35"/>
      <c r="CC56" s="180">
        <v>135</v>
      </c>
      <c r="CD56" s="180" t="s">
        <v>2326</v>
      </c>
      <c r="CE56" s="35"/>
      <c r="CF56" s="187">
        <v>455000</v>
      </c>
      <c r="CG56" s="186">
        <v>29</v>
      </c>
      <c r="CH56" s="184">
        <v>470</v>
      </c>
      <c r="CI56" s="186">
        <v>26</v>
      </c>
      <c r="CJ56" s="184">
        <v>470</v>
      </c>
      <c r="CK56" s="113"/>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row>
    <row r="57" spans="1:124" s="70" customFormat="1" ht="12" customHeight="1" x14ac:dyDescent="0.15">
      <c r="A57" s="89"/>
      <c r="B57" s="367"/>
      <c r="C57" s="368"/>
      <c r="D57" s="165"/>
      <c r="E57" s="367"/>
      <c r="F57" s="368"/>
      <c r="G57" s="477"/>
      <c r="H57" s="478"/>
      <c r="I57" s="479"/>
      <c r="J57" s="346" t="s">
        <v>100</v>
      </c>
      <c r="K57" s="347"/>
      <c r="L57" s="347"/>
      <c r="M57" s="347"/>
      <c r="N57" s="348"/>
      <c r="O57" s="346" t="s">
        <v>101</v>
      </c>
      <c r="P57" s="347"/>
      <c r="Q57" s="347"/>
      <c r="R57" s="347"/>
      <c r="S57" s="347"/>
      <c r="T57" s="347"/>
      <c r="U57" s="347"/>
      <c r="V57" s="348"/>
      <c r="W57" s="177"/>
      <c r="X57" s="367"/>
      <c r="Y57" s="368"/>
      <c r="Z57" s="490" t="s">
        <v>143</v>
      </c>
      <c r="AA57" s="490"/>
      <c r="AB57" s="490"/>
      <c r="AC57" s="490"/>
      <c r="AD57" s="490"/>
      <c r="AE57" s="490"/>
      <c r="AF57" s="490"/>
      <c r="AG57" s="490"/>
      <c r="AH57" s="176"/>
      <c r="AI57" s="176"/>
      <c r="AJ57" s="176"/>
      <c r="AK57" s="176"/>
      <c r="AL57" s="176"/>
      <c r="AM57" s="176"/>
      <c r="AN57" s="176"/>
      <c r="AO57" s="192"/>
      <c r="AP57" s="166"/>
      <c r="AQ57" s="46"/>
      <c r="AR57" s="101"/>
      <c r="AS57" s="53"/>
      <c r="AT57" s="53"/>
      <c r="AU57" s="53"/>
      <c r="AV57" s="102"/>
      <c r="AW57" s="102"/>
      <c r="AX57" s="54"/>
      <c r="AY57" s="54"/>
      <c r="AZ57" s="54"/>
      <c r="BA57" s="54"/>
      <c r="BB57" s="54"/>
      <c r="BC57" s="54"/>
      <c r="BD57" s="103"/>
      <c r="BE57" s="54"/>
      <c r="BF57" s="54"/>
      <c r="BG57" s="54"/>
      <c r="BH57" s="54"/>
      <c r="BI57" s="103"/>
      <c r="BJ57" s="103"/>
      <c r="BK57" s="54"/>
      <c r="BL57" s="54"/>
      <c r="BM57" s="54"/>
      <c r="BN57" s="103"/>
      <c r="BO57" s="103"/>
      <c r="BP57" s="54"/>
      <c r="BQ57" s="54"/>
      <c r="BR57" s="54"/>
      <c r="BS57" s="91"/>
      <c r="BT57" s="55"/>
      <c r="BU57" s="55"/>
      <c r="BV57" s="55"/>
      <c r="BW57" s="55"/>
      <c r="BX57" s="56"/>
      <c r="BY57" s="46"/>
      <c r="CA57" s="35"/>
      <c r="CB57" s="35"/>
      <c r="CC57" s="180">
        <v>136</v>
      </c>
      <c r="CD57" s="180" t="s">
        <v>2327</v>
      </c>
      <c r="CE57" s="35"/>
      <c r="CF57" s="187">
        <v>485000</v>
      </c>
      <c r="CG57" s="184">
        <v>30</v>
      </c>
      <c r="CH57" s="184">
        <v>500</v>
      </c>
      <c r="CI57" s="184">
        <v>27</v>
      </c>
      <c r="CJ57" s="184">
        <v>500</v>
      </c>
      <c r="CK57" s="113"/>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row>
    <row r="58" spans="1:124" s="70" customFormat="1" ht="12" customHeight="1" thickBot="1" x14ac:dyDescent="0.2">
      <c r="A58" s="89"/>
      <c r="B58" s="367"/>
      <c r="C58" s="368"/>
      <c r="D58" s="193"/>
      <c r="E58" s="367"/>
      <c r="F58" s="368"/>
      <c r="G58" s="421" t="s">
        <v>102</v>
      </c>
      <c r="H58" s="374"/>
      <c r="I58" s="375"/>
      <c r="J58" s="421"/>
      <c r="K58" s="374"/>
      <c r="L58" s="374"/>
      <c r="M58" s="374"/>
      <c r="N58" s="375"/>
      <c r="O58" s="359" t="s">
        <v>103</v>
      </c>
      <c r="P58" s="360"/>
      <c r="Q58" s="360"/>
      <c r="R58" s="360"/>
      <c r="S58" s="360"/>
      <c r="T58" s="360"/>
      <c r="U58" s="360"/>
      <c r="V58" s="361"/>
      <c r="W58" s="198"/>
      <c r="X58" s="367"/>
      <c r="Y58" s="368"/>
      <c r="Z58" s="349" t="s">
        <v>2384</v>
      </c>
      <c r="AA58" s="350"/>
      <c r="AB58" s="350"/>
      <c r="AC58" s="350"/>
      <c r="AD58" s="350"/>
      <c r="AE58" s="350"/>
      <c r="AF58" s="350"/>
      <c r="AG58" s="350"/>
      <c r="AH58" s="165"/>
      <c r="AI58" s="165"/>
      <c r="AJ58" s="165"/>
      <c r="AK58" s="165"/>
      <c r="AL58" s="165"/>
      <c r="AM58" s="165"/>
      <c r="AN58" s="165"/>
      <c r="AO58" s="166"/>
      <c r="AP58" s="166"/>
      <c r="AQ58" s="46"/>
      <c r="AR58" s="46"/>
      <c r="AS58" s="46"/>
      <c r="AT58" s="46"/>
      <c r="AU58" s="46"/>
      <c r="AV58" s="63"/>
      <c r="AW58" s="63"/>
      <c r="AX58" s="46"/>
      <c r="AY58" s="46"/>
      <c r="AZ58" s="46"/>
      <c r="BA58" s="46"/>
      <c r="BB58" s="46"/>
      <c r="BC58" s="46"/>
      <c r="BD58" s="46"/>
      <c r="BE58" s="46"/>
      <c r="BF58" s="46"/>
      <c r="BG58" s="46"/>
      <c r="BH58" s="46"/>
      <c r="BK58" s="46"/>
      <c r="BL58" s="46"/>
      <c r="BM58" s="46"/>
      <c r="BP58" s="46"/>
      <c r="BQ58" s="46"/>
      <c r="BR58" s="46"/>
      <c r="BS58" s="104"/>
      <c r="BT58" s="105"/>
      <c r="BU58" s="105"/>
      <c r="BV58" s="105"/>
      <c r="BW58" s="105"/>
      <c r="BX58" s="46"/>
      <c r="BY58" s="46"/>
      <c r="CA58" s="35"/>
      <c r="CB58" s="35"/>
      <c r="CC58" s="180">
        <v>137</v>
      </c>
      <c r="CD58" s="180" t="s">
        <v>2328</v>
      </c>
      <c r="CE58" s="35"/>
      <c r="CF58" s="187">
        <v>515000</v>
      </c>
      <c r="CG58" s="184">
        <v>31</v>
      </c>
      <c r="CH58" s="184">
        <v>530</v>
      </c>
      <c r="CI58" s="184">
        <v>28</v>
      </c>
      <c r="CJ58" s="184">
        <v>530</v>
      </c>
      <c r="CK58" s="113"/>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row>
    <row r="59" spans="1:124" s="70" customFormat="1" ht="12" customHeight="1" x14ac:dyDescent="0.15">
      <c r="A59" s="89"/>
      <c r="B59" s="367"/>
      <c r="C59" s="368"/>
      <c r="D59" s="193"/>
      <c r="E59" s="367"/>
      <c r="F59" s="368"/>
      <c r="G59" s="476"/>
      <c r="H59" s="377"/>
      <c r="I59" s="378"/>
      <c r="J59" s="476"/>
      <c r="K59" s="377"/>
      <c r="L59" s="377"/>
      <c r="M59" s="377"/>
      <c r="N59" s="378"/>
      <c r="O59" s="362"/>
      <c r="P59" s="363"/>
      <c r="Q59" s="363"/>
      <c r="R59" s="363"/>
      <c r="S59" s="363"/>
      <c r="T59" s="363"/>
      <c r="U59" s="363"/>
      <c r="V59" s="364"/>
      <c r="W59" s="198"/>
      <c r="X59" s="367"/>
      <c r="Y59" s="368"/>
      <c r="Z59" s="455" t="s">
        <v>2385</v>
      </c>
      <c r="AA59" s="455"/>
      <c r="AB59" s="455"/>
      <c r="AC59" s="455"/>
      <c r="AD59" s="455"/>
      <c r="AE59" s="455"/>
      <c r="AF59" s="455"/>
      <c r="AG59" s="455"/>
      <c r="AH59" s="455"/>
      <c r="AI59" s="455"/>
      <c r="AJ59" s="455"/>
      <c r="AK59" s="455"/>
      <c r="AL59" s="455"/>
      <c r="AM59" s="455"/>
      <c r="AN59" s="455"/>
      <c r="AO59" s="456"/>
      <c r="AP59" s="166"/>
      <c r="AQ59" s="46"/>
      <c r="AR59" s="325" t="s">
        <v>144</v>
      </c>
      <c r="AS59" s="326"/>
      <c r="AT59" s="326"/>
      <c r="AU59" s="326"/>
      <c r="AV59" s="326"/>
      <c r="AW59" s="326"/>
      <c r="AX59" s="326"/>
      <c r="AY59" s="326"/>
      <c r="AZ59" s="326"/>
      <c r="BA59" s="326"/>
      <c r="BB59" s="326"/>
      <c r="BC59" s="326"/>
      <c r="BD59" s="326"/>
      <c r="BE59" s="326"/>
      <c r="BF59" s="326"/>
      <c r="BG59" s="327"/>
      <c r="BH59" s="46"/>
      <c r="BI59" s="46"/>
      <c r="BJ59" s="450" t="s">
        <v>145</v>
      </c>
      <c r="BK59" s="451"/>
      <c r="BL59" s="451"/>
      <c r="BM59" s="451"/>
      <c r="BN59" s="451"/>
      <c r="BO59" s="451"/>
      <c r="BP59" s="451"/>
      <c r="BQ59" s="451"/>
      <c r="BR59" s="451"/>
      <c r="BS59" s="451"/>
      <c r="BT59" s="451"/>
      <c r="BU59" s="451"/>
      <c r="BV59" s="451"/>
      <c r="BW59" s="451"/>
      <c r="BX59" s="452"/>
      <c r="BY59" s="46"/>
      <c r="CA59" s="35"/>
      <c r="CB59" s="35"/>
      <c r="CC59" s="180">
        <v>138</v>
      </c>
      <c r="CD59" s="180" t="s">
        <v>2329</v>
      </c>
      <c r="CE59" s="35"/>
      <c r="CF59" s="187">
        <v>545000</v>
      </c>
      <c r="CG59" s="186">
        <v>32</v>
      </c>
      <c r="CH59" s="184">
        <v>560</v>
      </c>
      <c r="CI59" s="186">
        <v>29</v>
      </c>
      <c r="CJ59" s="184">
        <v>560</v>
      </c>
      <c r="CK59" s="113"/>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row>
    <row r="60" spans="1:124" s="70" customFormat="1" ht="12" customHeight="1" x14ac:dyDescent="0.15">
      <c r="A60" s="106"/>
      <c r="B60" s="367"/>
      <c r="C60" s="368"/>
      <c r="D60" s="199"/>
      <c r="E60" s="367"/>
      <c r="F60" s="368"/>
      <c r="G60" s="346" t="s">
        <v>146</v>
      </c>
      <c r="H60" s="347"/>
      <c r="I60" s="347"/>
      <c r="J60" s="347"/>
      <c r="K60" s="347"/>
      <c r="L60" s="347"/>
      <c r="M60" s="347"/>
      <c r="N60" s="347"/>
      <c r="O60" s="347"/>
      <c r="P60" s="347"/>
      <c r="Q60" s="347"/>
      <c r="R60" s="347"/>
      <c r="S60" s="347"/>
      <c r="T60" s="347"/>
      <c r="U60" s="347"/>
      <c r="V60" s="348"/>
      <c r="W60" s="177"/>
      <c r="X60" s="367"/>
      <c r="Y60" s="368"/>
      <c r="Z60" s="347" t="s">
        <v>147</v>
      </c>
      <c r="AA60" s="347"/>
      <c r="AB60" s="347"/>
      <c r="AC60" s="347"/>
      <c r="AD60" s="347"/>
      <c r="AE60" s="347"/>
      <c r="AF60" s="347"/>
      <c r="AG60" s="347"/>
      <c r="AH60" s="347"/>
      <c r="AI60" s="347"/>
      <c r="AJ60" s="347"/>
      <c r="AK60" s="347"/>
      <c r="AL60" s="347"/>
      <c r="AM60" s="347"/>
      <c r="AN60" s="347"/>
      <c r="AO60" s="348"/>
      <c r="AP60" s="200"/>
      <c r="AQ60" s="107"/>
      <c r="AR60" s="328"/>
      <c r="AS60" s="329"/>
      <c r="AT60" s="329"/>
      <c r="AU60" s="329"/>
      <c r="AV60" s="329"/>
      <c r="AW60" s="329"/>
      <c r="AX60" s="329"/>
      <c r="AY60" s="329"/>
      <c r="AZ60" s="329"/>
      <c r="BA60" s="329"/>
      <c r="BB60" s="329"/>
      <c r="BC60" s="329"/>
      <c r="BD60" s="329"/>
      <c r="BE60" s="329"/>
      <c r="BF60" s="329"/>
      <c r="BG60" s="330"/>
      <c r="BH60" s="107"/>
      <c r="BI60" s="107"/>
      <c r="BJ60" s="453"/>
      <c r="BK60" s="329"/>
      <c r="BL60" s="329"/>
      <c r="BM60" s="329"/>
      <c r="BN60" s="329"/>
      <c r="BO60" s="329"/>
      <c r="BP60" s="329"/>
      <c r="BQ60" s="329"/>
      <c r="BR60" s="329"/>
      <c r="BS60" s="329"/>
      <c r="BT60" s="329"/>
      <c r="BU60" s="329"/>
      <c r="BV60" s="329"/>
      <c r="BW60" s="329"/>
      <c r="BX60" s="454"/>
      <c r="BY60" s="107"/>
      <c r="BZ60" s="46"/>
      <c r="CA60" s="35"/>
      <c r="CB60" s="35"/>
      <c r="CC60" s="180">
        <v>202</v>
      </c>
      <c r="CD60" s="180" t="s">
        <v>2330</v>
      </c>
      <c r="CE60" s="35"/>
      <c r="CF60" s="187">
        <v>575000</v>
      </c>
      <c r="CG60" s="184">
        <v>33</v>
      </c>
      <c r="CH60" s="184">
        <v>590</v>
      </c>
      <c r="CI60" s="184">
        <v>30</v>
      </c>
      <c r="CJ60" s="184">
        <v>590</v>
      </c>
      <c r="CK60" s="113"/>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row>
    <row r="61" spans="1:124" s="70" customFormat="1" ht="12" customHeight="1" x14ac:dyDescent="0.15">
      <c r="A61" s="89"/>
      <c r="B61" s="367"/>
      <c r="C61" s="368"/>
      <c r="D61" s="201"/>
      <c r="E61" s="367"/>
      <c r="F61" s="368"/>
      <c r="G61" s="421" t="s">
        <v>148</v>
      </c>
      <c r="H61" s="374"/>
      <c r="I61" s="374"/>
      <c r="J61" s="374"/>
      <c r="K61" s="374"/>
      <c r="L61" s="374"/>
      <c r="M61" s="374"/>
      <c r="N61" s="374"/>
      <c r="O61" s="373" t="s">
        <v>149</v>
      </c>
      <c r="P61" s="374"/>
      <c r="Q61" s="374"/>
      <c r="R61" s="374"/>
      <c r="S61" s="374"/>
      <c r="T61" s="374"/>
      <c r="U61" s="374"/>
      <c r="V61" s="375"/>
      <c r="W61" s="177"/>
      <c r="X61" s="367"/>
      <c r="Y61" s="368"/>
      <c r="Z61" s="176"/>
      <c r="AA61" s="176"/>
      <c r="AB61" s="176"/>
      <c r="AC61" s="176"/>
      <c r="AD61" s="176"/>
      <c r="AE61" s="176"/>
      <c r="AF61" s="374" t="s">
        <v>86</v>
      </c>
      <c r="AG61" s="374"/>
      <c r="AH61" s="176"/>
      <c r="AI61" s="176"/>
      <c r="AJ61" s="374" t="s">
        <v>87</v>
      </c>
      <c r="AK61" s="374"/>
      <c r="AL61" s="176"/>
      <c r="AM61" s="176"/>
      <c r="AN61" s="374" t="s">
        <v>88</v>
      </c>
      <c r="AO61" s="375"/>
      <c r="AP61" s="202"/>
      <c r="AR61" s="289" t="s">
        <v>75</v>
      </c>
      <c r="AS61" s="290"/>
      <c r="AT61" s="290"/>
      <c r="AU61" s="290"/>
      <c r="AV61" s="290"/>
      <c r="AW61" s="291"/>
      <c r="AX61" s="289" t="s">
        <v>76</v>
      </c>
      <c r="AY61" s="290"/>
      <c r="AZ61" s="290"/>
      <c r="BA61" s="290"/>
      <c r="BB61" s="290"/>
      <c r="BC61" s="290"/>
      <c r="BD61" s="290"/>
      <c r="BE61" s="290"/>
      <c r="BF61" s="290"/>
      <c r="BG61" s="291"/>
      <c r="BH61" s="46"/>
      <c r="BI61" s="46"/>
      <c r="BJ61" s="463"/>
      <c r="BK61" s="464"/>
      <c r="BL61" s="464"/>
      <c r="BM61" s="464"/>
      <c r="BN61" s="464"/>
      <c r="BO61" s="326" t="s">
        <v>86</v>
      </c>
      <c r="BP61" s="458"/>
      <c r="BQ61" s="458"/>
      <c r="BR61" s="458"/>
      <c r="BS61" s="326" t="s">
        <v>87</v>
      </c>
      <c r="BT61" s="458"/>
      <c r="BU61" s="458"/>
      <c r="BV61" s="458"/>
      <c r="BW61" s="298" t="s">
        <v>88</v>
      </c>
      <c r="BX61" s="446"/>
      <c r="BZ61" s="46"/>
      <c r="CA61" s="35"/>
      <c r="CB61" s="35"/>
      <c r="CC61" s="180">
        <v>209</v>
      </c>
      <c r="CD61" s="180" t="s">
        <v>2331</v>
      </c>
      <c r="CE61" s="35"/>
      <c r="CF61" s="187">
        <v>605000</v>
      </c>
      <c r="CG61" s="184">
        <v>34</v>
      </c>
      <c r="CH61" s="184">
        <v>620</v>
      </c>
      <c r="CI61" s="184">
        <v>31</v>
      </c>
      <c r="CJ61" s="184">
        <v>620</v>
      </c>
      <c r="CK61" s="113"/>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row>
    <row r="62" spans="1:124" s="70" customFormat="1" ht="12" customHeight="1" x14ac:dyDescent="0.15">
      <c r="A62" s="89"/>
      <c r="B62" s="367"/>
      <c r="C62" s="368"/>
      <c r="D62" s="201"/>
      <c r="E62" s="369"/>
      <c r="F62" s="370"/>
      <c r="G62" s="476"/>
      <c r="H62" s="377"/>
      <c r="I62" s="377"/>
      <c r="J62" s="377"/>
      <c r="K62" s="377"/>
      <c r="L62" s="377"/>
      <c r="M62" s="377"/>
      <c r="N62" s="377"/>
      <c r="O62" s="376"/>
      <c r="P62" s="377"/>
      <c r="Q62" s="377"/>
      <c r="R62" s="377"/>
      <c r="S62" s="377"/>
      <c r="T62" s="377"/>
      <c r="U62" s="377"/>
      <c r="V62" s="378"/>
      <c r="W62" s="177"/>
      <c r="X62" s="369"/>
      <c r="Y62" s="370"/>
      <c r="Z62" s="167"/>
      <c r="AA62" s="167"/>
      <c r="AB62" s="167"/>
      <c r="AC62" s="167"/>
      <c r="AD62" s="167"/>
      <c r="AE62" s="167"/>
      <c r="AF62" s="377"/>
      <c r="AG62" s="377"/>
      <c r="AH62" s="167"/>
      <c r="AI62" s="167"/>
      <c r="AJ62" s="377"/>
      <c r="AK62" s="377"/>
      <c r="AL62" s="167"/>
      <c r="AM62" s="167"/>
      <c r="AN62" s="377"/>
      <c r="AO62" s="378"/>
      <c r="AP62" s="202"/>
      <c r="AR62" s="460" t="str">
        <f>IF(DN3=0,"",MID(DN3,1,1))</f>
        <v/>
      </c>
      <c r="AS62" s="460"/>
      <c r="AT62" s="461" t="str">
        <f>IF(DN3=0,"",MID(DN3,2,1))</f>
        <v/>
      </c>
      <c r="AU62" s="461"/>
      <c r="AV62" s="462" t="str">
        <f>IF(DN3=0,"",MID(DN3,3,1))</f>
        <v/>
      </c>
      <c r="AW62" s="462"/>
      <c r="AX62" s="297" t="str">
        <f>IF(DO9=5,DO4,"")</f>
        <v/>
      </c>
      <c r="AY62" s="297"/>
      <c r="AZ62" s="296" t="str">
        <f>IF(DO9&gt;=4,DO5,"")</f>
        <v/>
      </c>
      <c r="BA62" s="296"/>
      <c r="BB62" s="296" t="str">
        <f>IF(DO9&gt;3,DO6,"")</f>
        <v/>
      </c>
      <c r="BC62" s="296"/>
      <c r="BD62" s="296" t="str">
        <f>IF(DO9&gt;=2,DO7,"")</f>
        <v/>
      </c>
      <c r="BE62" s="296"/>
      <c r="BF62" s="316" t="str">
        <f>IF(DO9&gt;=1,DO8,"")</f>
        <v/>
      </c>
      <c r="BG62" s="316"/>
      <c r="BH62" s="104"/>
      <c r="BI62" s="104"/>
      <c r="BJ62" s="463"/>
      <c r="BK62" s="464"/>
      <c r="BL62" s="464"/>
      <c r="BM62" s="464"/>
      <c r="BN62" s="464"/>
      <c r="BO62" s="381"/>
      <c r="BP62" s="391"/>
      <c r="BQ62" s="391"/>
      <c r="BR62" s="391"/>
      <c r="BS62" s="381"/>
      <c r="BT62" s="391"/>
      <c r="BU62" s="391"/>
      <c r="BV62" s="391"/>
      <c r="BW62" s="299"/>
      <c r="BX62" s="447"/>
      <c r="BY62" s="46"/>
      <c r="BZ62" s="46"/>
      <c r="CA62" s="35"/>
      <c r="CB62" s="35"/>
      <c r="CC62" s="180">
        <v>210</v>
      </c>
      <c r="CD62" s="180" t="s">
        <v>2332</v>
      </c>
      <c r="CE62" s="35"/>
      <c r="CF62" s="187">
        <v>635000</v>
      </c>
      <c r="CG62" s="186">
        <v>35</v>
      </c>
      <c r="CH62" s="184">
        <v>650</v>
      </c>
      <c r="CI62" s="186">
        <v>32</v>
      </c>
      <c r="CJ62" s="184">
        <v>650</v>
      </c>
      <c r="CK62" s="113"/>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row>
    <row r="63" spans="1:124" s="70" customFormat="1" ht="12" customHeight="1" thickBot="1" x14ac:dyDescent="0.2">
      <c r="A63" s="89"/>
      <c r="B63" s="369"/>
      <c r="C63" s="370"/>
      <c r="D63" s="203"/>
      <c r="E63" s="203"/>
      <c r="F63" s="204"/>
      <c r="G63" s="167"/>
      <c r="H63" s="178"/>
      <c r="I63" s="178"/>
      <c r="J63" s="178"/>
      <c r="K63" s="178"/>
      <c r="L63" s="178"/>
      <c r="M63" s="178"/>
      <c r="N63" s="178"/>
      <c r="O63" s="178"/>
      <c r="P63" s="203"/>
      <c r="Q63" s="178"/>
      <c r="R63" s="178"/>
      <c r="S63" s="178"/>
      <c r="T63" s="178"/>
      <c r="U63" s="178"/>
      <c r="V63" s="178"/>
      <c r="W63" s="178"/>
      <c r="X63" s="178"/>
      <c r="Y63" s="205"/>
      <c r="Z63" s="167"/>
      <c r="AA63" s="205"/>
      <c r="AB63" s="205"/>
      <c r="AC63" s="167"/>
      <c r="AD63" s="167"/>
      <c r="AE63" s="167"/>
      <c r="AF63" s="167"/>
      <c r="AG63" s="167"/>
      <c r="AH63" s="205"/>
      <c r="AI63" s="205"/>
      <c r="AJ63" s="205"/>
      <c r="AK63" s="205"/>
      <c r="AL63" s="205"/>
      <c r="AM63" s="205"/>
      <c r="AN63" s="205"/>
      <c r="AO63" s="205"/>
      <c r="AP63" s="206"/>
      <c r="AR63" s="460"/>
      <c r="AS63" s="460"/>
      <c r="AT63" s="461"/>
      <c r="AU63" s="461"/>
      <c r="AV63" s="462"/>
      <c r="AW63" s="462"/>
      <c r="AX63" s="297"/>
      <c r="AY63" s="297"/>
      <c r="AZ63" s="296"/>
      <c r="BA63" s="296"/>
      <c r="BB63" s="296"/>
      <c r="BC63" s="296"/>
      <c r="BD63" s="296"/>
      <c r="BE63" s="296"/>
      <c r="BF63" s="316"/>
      <c r="BG63" s="316"/>
      <c r="BH63" s="46"/>
      <c r="BI63" s="46"/>
      <c r="BJ63" s="465"/>
      <c r="BK63" s="466"/>
      <c r="BL63" s="466"/>
      <c r="BM63" s="466"/>
      <c r="BN63" s="466"/>
      <c r="BO63" s="457"/>
      <c r="BP63" s="459"/>
      <c r="BQ63" s="459"/>
      <c r="BR63" s="459"/>
      <c r="BS63" s="457"/>
      <c r="BT63" s="459"/>
      <c r="BU63" s="459"/>
      <c r="BV63" s="459"/>
      <c r="BW63" s="448"/>
      <c r="BX63" s="449"/>
      <c r="BZ63" s="46"/>
      <c r="CA63" s="35"/>
      <c r="CB63" s="35"/>
      <c r="CC63" s="180">
        <v>221</v>
      </c>
      <c r="CD63" s="180" t="s">
        <v>2333</v>
      </c>
      <c r="CE63" s="35"/>
      <c r="CF63" s="187">
        <v>665000</v>
      </c>
      <c r="CG63" s="184">
        <v>36</v>
      </c>
      <c r="CH63" s="184">
        <v>680</v>
      </c>
      <c r="CI63" s="184">
        <v>32</v>
      </c>
      <c r="CJ63" s="184">
        <v>650</v>
      </c>
      <c r="CK63" s="113"/>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row>
    <row r="64" spans="1:124" s="70" customFormat="1" ht="12" customHeight="1" x14ac:dyDescent="0.15">
      <c r="A64" s="89"/>
      <c r="B64" s="88"/>
      <c r="C64" s="63"/>
      <c r="D64" s="63"/>
      <c r="E64" s="63"/>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BF64" s="104"/>
      <c r="BG64" s="63"/>
      <c r="BH64" s="46"/>
      <c r="BZ64" s="46"/>
      <c r="CA64" s="35"/>
      <c r="CB64" s="35"/>
      <c r="CC64" s="180">
        <v>234</v>
      </c>
      <c r="CD64" s="180" t="s">
        <v>2334</v>
      </c>
      <c r="CE64" s="35"/>
      <c r="CF64" s="187">
        <v>695000</v>
      </c>
      <c r="CG64" s="184">
        <v>37</v>
      </c>
      <c r="CH64" s="184">
        <v>710</v>
      </c>
      <c r="CI64" s="184">
        <v>32</v>
      </c>
      <c r="CJ64" s="184">
        <v>650</v>
      </c>
      <c r="CK64" s="113"/>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row>
    <row r="65" spans="1:125" s="70" customFormat="1" ht="12" customHeight="1" x14ac:dyDescent="0.15">
      <c r="A65" s="99"/>
      <c r="B65" s="384" t="s">
        <v>150</v>
      </c>
      <c r="C65" s="385"/>
      <c r="D65" s="94"/>
      <c r="E65" s="94"/>
      <c r="F65" s="94"/>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384" t="s">
        <v>151</v>
      </c>
      <c r="AN65" s="385"/>
      <c r="AO65" s="47"/>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81"/>
      <c r="BZ65" s="46"/>
      <c r="CA65" s="35"/>
      <c r="CB65" s="35"/>
      <c r="CC65" s="180">
        <v>272</v>
      </c>
      <c r="CD65" s="180" t="s">
        <v>2335</v>
      </c>
      <c r="CE65" s="35"/>
      <c r="CF65" s="187">
        <v>730000</v>
      </c>
      <c r="CG65" s="186">
        <v>38</v>
      </c>
      <c r="CH65" s="184">
        <v>750</v>
      </c>
      <c r="CI65" s="184">
        <v>32</v>
      </c>
      <c r="CJ65" s="184">
        <v>650</v>
      </c>
      <c r="CK65" s="113"/>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row>
    <row r="66" spans="1:125" s="70" customFormat="1" ht="12" customHeight="1" x14ac:dyDescent="0.15">
      <c r="A66" s="99"/>
      <c r="B66" s="386"/>
      <c r="C66" s="387"/>
      <c r="D66" s="88"/>
      <c r="E66" s="381" t="s">
        <v>152</v>
      </c>
      <c r="F66" s="381"/>
      <c r="G66" s="381"/>
      <c r="H66" s="381"/>
      <c r="I66" s="381"/>
      <c r="J66" s="381"/>
      <c r="K66" s="381"/>
      <c r="L66" s="381"/>
      <c r="M66" s="381"/>
      <c r="N66" s="381"/>
      <c r="O66" s="381"/>
      <c r="P66" s="381"/>
      <c r="Q66" s="381"/>
      <c r="R66" s="381"/>
      <c r="S66" s="46"/>
      <c r="T66" s="46"/>
      <c r="U66" s="46"/>
      <c r="V66" s="46"/>
      <c r="W66" s="46"/>
      <c r="X66" s="46"/>
      <c r="Y66" s="46"/>
      <c r="Z66" s="46"/>
      <c r="AA66" s="46"/>
      <c r="AB66" s="46"/>
      <c r="AC66" s="46"/>
      <c r="AD66" s="46"/>
      <c r="AE66" s="46"/>
      <c r="AF66" s="46"/>
      <c r="AG66" s="46"/>
      <c r="AH66" s="46"/>
      <c r="AI66" s="46"/>
      <c r="AJ66" s="46"/>
      <c r="AK66" s="46"/>
      <c r="AL66" s="46"/>
      <c r="AM66" s="386"/>
      <c r="AN66" s="387"/>
      <c r="AO66" s="50"/>
      <c r="AQ66" s="299" t="s">
        <v>153</v>
      </c>
      <c r="AR66" s="299"/>
      <c r="AS66" s="299"/>
      <c r="AT66" s="299"/>
      <c r="AU66" s="299"/>
      <c r="AV66" s="299"/>
      <c r="AW66" s="299"/>
      <c r="AX66" s="299"/>
      <c r="AY66" s="299"/>
      <c r="AZ66" s="299"/>
      <c r="BA66" s="299"/>
      <c r="BB66" s="299"/>
      <c r="BC66" s="299"/>
      <c r="BD66" s="299"/>
      <c r="BE66" s="299"/>
      <c r="BF66" s="299"/>
      <c r="BG66" s="299"/>
      <c r="BH66" s="299"/>
      <c r="BI66" s="299"/>
      <c r="BJ66" s="299"/>
      <c r="BK66" s="299"/>
      <c r="BL66" s="299"/>
      <c r="BM66" s="299"/>
      <c r="BN66" s="299"/>
      <c r="BO66" s="299"/>
      <c r="BP66" s="299"/>
      <c r="BQ66" s="299"/>
      <c r="BR66" s="299"/>
      <c r="BS66" s="299"/>
      <c r="BT66" s="46"/>
      <c r="BU66" s="46"/>
      <c r="BV66" s="46"/>
      <c r="BW66" s="46"/>
      <c r="BX66" s="51"/>
      <c r="BZ66" s="46"/>
      <c r="CA66" s="35"/>
      <c r="CB66" s="35"/>
      <c r="CC66" s="180">
        <v>273</v>
      </c>
      <c r="CD66" s="180" t="s">
        <v>2336</v>
      </c>
      <c r="CE66" s="35"/>
      <c r="CF66" s="187">
        <v>770000</v>
      </c>
      <c r="CG66" s="184">
        <v>39</v>
      </c>
      <c r="CH66" s="184">
        <v>790</v>
      </c>
      <c r="CI66" s="184">
        <v>32</v>
      </c>
      <c r="CJ66" s="184">
        <v>650</v>
      </c>
      <c r="CK66" s="113"/>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row>
    <row r="67" spans="1:125" s="70" customFormat="1" ht="12" customHeight="1" x14ac:dyDescent="0.15">
      <c r="A67" s="99"/>
      <c r="B67" s="386"/>
      <c r="C67" s="387"/>
      <c r="D67" s="88"/>
      <c r="E67" s="381" t="s">
        <v>154</v>
      </c>
      <c r="F67" s="381"/>
      <c r="G67" s="381"/>
      <c r="H67" s="381"/>
      <c r="I67" s="381"/>
      <c r="J67" s="381"/>
      <c r="K67" s="381"/>
      <c r="L67" s="381"/>
      <c r="M67" s="381"/>
      <c r="N67" s="381"/>
      <c r="O67" s="381"/>
      <c r="P67" s="381"/>
      <c r="Q67" s="381"/>
      <c r="R67" s="381"/>
      <c r="S67" s="381"/>
      <c r="T67" s="381"/>
      <c r="U67" s="381"/>
      <c r="V67" s="381"/>
      <c r="W67" s="381"/>
      <c r="X67" s="381"/>
      <c r="Y67" s="381"/>
      <c r="Z67" s="46"/>
      <c r="AA67" s="46"/>
      <c r="AB67" s="46"/>
      <c r="AC67" s="46"/>
      <c r="AD67" s="46"/>
      <c r="AE67" s="46"/>
      <c r="AF67" s="46"/>
      <c r="AG67" s="46"/>
      <c r="AH67" s="46"/>
      <c r="AI67" s="46"/>
      <c r="AJ67" s="46"/>
      <c r="AK67" s="46"/>
      <c r="AL67" s="46"/>
      <c r="AM67" s="386"/>
      <c r="AN67" s="387"/>
      <c r="AO67" s="50"/>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51"/>
      <c r="BZ67" s="46"/>
      <c r="CA67" s="35"/>
      <c r="CB67" s="35"/>
      <c r="CC67" s="180">
        <v>277</v>
      </c>
      <c r="CD67" s="180" t="s">
        <v>2337</v>
      </c>
      <c r="CE67" s="35"/>
      <c r="CF67" s="187">
        <v>810000</v>
      </c>
      <c r="CG67" s="184">
        <v>40</v>
      </c>
      <c r="CH67" s="184">
        <v>830</v>
      </c>
      <c r="CI67" s="184">
        <v>32</v>
      </c>
      <c r="CJ67" s="184">
        <v>650</v>
      </c>
      <c r="CK67" s="113"/>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row>
    <row r="68" spans="1:125" s="70" customFormat="1" ht="12" customHeight="1" x14ac:dyDescent="0.15">
      <c r="A68" s="99"/>
      <c r="B68" s="386"/>
      <c r="C68" s="387"/>
      <c r="D68" s="88"/>
      <c r="E68" s="88"/>
      <c r="F68" s="88"/>
      <c r="G68" s="390"/>
      <c r="H68" s="390"/>
      <c r="I68" s="390"/>
      <c r="J68" s="390"/>
      <c r="K68" s="390"/>
      <c r="L68" s="390"/>
      <c r="M68" s="381" t="s">
        <v>86</v>
      </c>
      <c r="N68" s="381"/>
      <c r="O68" s="391"/>
      <c r="P68" s="391"/>
      <c r="Q68" s="391"/>
      <c r="R68" s="381" t="s">
        <v>87</v>
      </c>
      <c r="S68" s="381"/>
      <c r="T68" s="391"/>
      <c r="U68" s="391"/>
      <c r="V68" s="391"/>
      <c r="W68" s="381" t="s">
        <v>155</v>
      </c>
      <c r="X68" s="381"/>
      <c r="Y68" s="46"/>
      <c r="Z68" s="46"/>
      <c r="AA68" s="46"/>
      <c r="AB68" s="46"/>
      <c r="AC68" s="46"/>
      <c r="AD68" s="46"/>
      <c r="AE68" s="46"/>
      <c r="AF68" s="46"/>
      <c r="AG68" s="46"/>
      <c r="AH68" s="46"/>
      <c r="AI68" s="46"/>
      <c r="AJ68" s="46"/>
      <c r="AK68" s="46"/>
      <c r="AL68" s="46"/>
      <c r="AM68" s="386"/>
      <c r="AN68" s="387"/>
      <c r="AO68" s="50"/>
      <c r="AQ68" s="46"/>
      <c r="AR68" s="46"/>
      <c r="AS68" s="390"/>
      <c r="AT68" s="390"/>
      <c r="AU68" s="390"/>
      <c r="AV68" s="390"/>
      <c r="AW68" s="390"/>
      <c r="AX68" s="390"/>
      <c r="AY68" s="381" t="s">
        <v>86</v>
      </c>
      <c r="AZ68" s="381"/>
      <c r="BA68" s="391"/>
      <c r="BB68" s="391"/>
      <c r="BC68" s="391"/>
      <c r="BD68" s="381" t="s">
        <v>87</v>
      </c>
      <c r="BE68" s="381"/>
      <c r="BF68" s="391"/>
      <c r="BG68" s="391"/>
      <c r="BH68" s="391"/>
      <c r="BI68" s="381" t="s">
        <v>155</v>
      </c>
      <c r="BJ68" s="381"/>
      <c r="BK68" s="46"/>
      <c r="BL68" s="46"/>
      <c r="BM68" s="46"/>
      <c r="BN68" s="46"/>
      <c r="BO68" s="46"/>
      <c r="BP68" s="46"/>
      <c r="BQ68" s="46"/>
      <c r="BR68" s="46"/>
      <c r="BS68" s="46"/>
      <c r="BT68" s="46"/>
      <c r="BU68" s="46"/>
      <c r="BV68" s="46"/>
      <c r="BW68" s="46"/>
      <c r="BX68" s="51"/>
      <c r="BZ68" s="46"/>
      <c r="CA68" s="35"/>
      <c r="CB68" s="35"/>
      <c r="CC68" s="180">
        <v>311</v>
      </c>
      <c r="CD68" s="180" t="s">
        <v>2338</v>
      </c>
      <c r="CE68" s="35"/>
      <c r="CF68" s="187">
        <v>855000</v>
      </c>
      <c r="CG68" s="186">
        <v>41</v>
      </c>
      <c r="CH68" s="184">
        <v>880</v>
      </c>
      <c r="CI68" s="184">
        <v>32</v>
      </c>
      <c r="CJ68" s="184">
        <v>650</v>
      </c>
      <c r="CK68" s="113"/>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row>
    <row r="69" spans="1:125" s="107" customFormat="1" ht="12" customHeight="1" x14ac:dyDescent="0.15">
      <c r="A69" s="99"/>
      <c r="B69" s="386"/>
      <c r="C69" s="387"/>
      <c r="D69" s="88"/>
      <c r="E69" s="70"/>
      <c r="F69" s="88"/>
      <c r="G69" s="390"/>
      <c r="H69" s="390"/>
      <c r="I69" s="390"/>
      <c r="J69" s="390"/>
      <c r="K69" s="390"/>
      <c r="L69" s="390"/>
      <c r="M69" s="381"/>
      <c r="N69" s="381"/>
      <c r="O69" s="391"/>
      <c r="P69" s="391"/>
      <c r="Q69" s="391"/>
      <c r="R69" s="381"/>
      <c r="S69" s="381"/>
      <c r="T69" s="391"/>
      <c r="U69" s="391"/>
      <c r="V69" s="391"/>
      <c r="W69" s="381"/>
      <c r="X69" s="381"/>
      <c r="Y69" s="46"/>
      <c r="Z69" s="46"/>
      <c r="AA69" s="46"/>
      <c r="AB69" s="46"/>
      <c r="AC69" s="46"/>
      <c r="AD69" s="46"/>
      <c r="AE69" s="46"/>
      <c r="AF69" s="46"/>
      <c r="AG69" s="46"/>
      <c r="AH69" s="46"/>
      <c r="AI69" s="46"/>
      <c r="AJ69" s="46"/>
      <c r="AK69" s="46"/>
      <c r="AL69" s="46"/>
      <c r="AM69" s="386"/>
      <c r="AN69" s="387"/>
      <c r="AO69" s="50"/>
      <c r="AP69" s="70"/>
      <c r="AQ69" s="46"/>
      <c r="AR69" s="46"/>
      <c r="AS69" s="390"/>
      <c r="AT69" s="390"/>
      <c r="AU69" s="390"/>
      <c r="AV69" s="390"/>
      <c r="AW69" s="390"/>
      <c r="AX69" s="390"/>
      <c r="AY69" s="381"/>
      <c r="AZ69" s="381"/>
      <c r="BA69" s="391"/>
      <c r="BB69" s="391"/>
      <c r="BC69" s="391"/>
      <c r="BD69" s="381"/>
      <c r="BE69" s="381"/>
      <c r="BF69" s="391"/>
      <c r="BG69" s="391"/>
      <c r="BH69" s="391"/>
      <c r="BI69" s="381"/>
      <c r="BJ69" s="381"/>
      <c r="BK69" s="46"/>
      <c r="BL69" s="46"/>
      <c r="BM69" s="46"/>
      <c r="BN69" s="46"/>
      <c r="BO69" s="46"/>
      <c r="BP69" s="46"/>
      <c r="BQ69" s="46"/>
      <c r="BR69" s="46"/>
      <c r="BS69" s="46"/>
      <c r="BT69" s="46"/>
      <c r="BU69" s="46"/>
      <c r="BV69" s="46"/>
      <c r="BW69" s="46"/>
      <c r="BX69" s="51"/>
      <c r="BY69" s="70"/>
      <c r="CA69" s="36"/>
      <c r="CB69" s="36"/>
      <c r="CC69" s="180">
        <v>322</v>
      </c>
      <c r="CD69" s="180" t="s">
        <v>2339</v>
      </c>
      <c r="CE69" s="36"/>
      <c r="CF69" s="187">
        <v>905000</v>
      </c>
      <c r="CG69" s="184">
        <v>42</v>
      </c>
      <c r="CH69" s="184">
        <v>930</v>
      </c>
      <c r="CI69" s="184">
        <v>32</v>
      </c>
      <c r="CJ69" s="184">
        <v>650</v>
      </c>
      <c r="CK69" s="113"/>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row>
    <row r="70" spans="1:125" s="70" customFormat="1" ht="12" customHeight="1" x14ac:dyDescent="0.15">
      <c r="A70" s="99"/>
      <c r="B70" s="386"/>
      <c r="C70" s="387"/>
      <c r="D70" s="88"/>
      <c r="E70" s="46" t="s">
        <v>156</v>
      </c>
      <c r="F70" s="46"/>
      <c r="G70" s="46"/>
      <c r="H70" s="46"/>
      <c r="I70" s="46"/>
      <c r="J70" s="46"/>
      <c r="K70" s="46"/>
      <c r="L70" s="46"/>
      <c r="M70" s="46"/>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46"/>
      <c r="AL70" s="46"/>
      <c r="AM70" s="386"/>
      <c r="AN70" s="387"/>
      <c r="AO70" s="50"/>
      <c r="AQ70" s="88"/>
      <c r="AR70" s="88"/>
      <c r="AS70" s="46"/>
      <c r="AT70" s="46"/>
      <c r="AU70" s="46" t="s">
        <v>84</v>
      </c>
      <c r="AV70" s="46"/>
      <c r="AW70" s="108"/>
      <c r="AX70" s="46"/>
      <c r="AZ70" s="108"/>
      <c r="BA70" s="343"/>
      <c r="BB70" s="343"/>
      <c r="BC70" s="343"/>
      <c r="BD70" s="343"/>
      <c r="BE70" s="343"/>
      <c r="BF70" s="343"/>
      <c r="BG70" s="343"/>
      <c r="BH70" s="343"/>
      <c r="BI70" s="343"/>
      <c r="BJ70" s="343"/>
      <c r="BK70" s="343"/>
      <c r="BL70" s="343"/>
      <c r="BM70" s="343"/>
      <c r="BN70" s="343"/>
      <c r="BO70" s="343"/>
      <c r="BP70" s="343"/>
      <c r="BQ70" s="343"/>
      <c r="BR70" s="46"/>
      <c r="BS70" s="46"/>
      <c r="BT70" s="46"/>
      <c r="BU70" s="46"/>
      <c r="BV70" s="46"/>
      <c r="BW70" s="46"/>
      <c r="BX70" s="51"/>
      <c r="CA70" s="35"/>
      <c r="CB70" s="35"/>
      <c r="CC70" s="180">
        <v>325</v>
      </c>
      <c r="CD70" s="180" t="s">
        <v>2340</v>
      </c>
      <c r="CE70" s="35"/>
      <c r="CF70" s="187">
        <v>955000</v>
      </c>
      <c r="CG70" s="184">
        <v>43</v>
      </c>
      <c r="CH70" s="184">
        <v>980</v>
      </c>
      <c r="CI70" s="184">
        <v>32</v>
      </c>
      <c r="CJ70" s="184">
        <v>650</v>
      </c>
      <c r="CK70" s="113"/>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row>
    <row r="71" spans="1:125" s="70" customFormat="1" ht="12" customHeight="1" x14ac:dyDescent="0.15">
      <c r="A71" s="99"/>
      <c r="B71" s="386"/>
      <c r="C71" s="387"/>
      <c r="D71" s="88"/>
      <c r="E71" s="46"/>
      <c r="F71" s="46"/>
      <c r="G71" s="46"/>
      <c r="H71" s="46"/>
      <c r="I71" s="46"/>
      <c r="J71" s="46"/>
      <c r="K71" s="46"/>
      <c r="L71" s="46"/>
      <c r="M71" s="46"/>
      <c r="N71" s="343"/>
      <c r="O71" s="343"/>
      <c r="P71" s="343"/>
      <c r="Q71" s="343"/>
      <c r="R71" s="343"/>
      <c r="S71" s="343"/>
      <c r="T71" s="343"/>
      <c r="U71" s="343"/>
      <c r="V71" s="343"/>
      <c r="W71" s="343"/>
      <c r="X71" s="343"/>
      <c r="Y71" s="343"/>
      <c r="Z71" s="343"/>
      <c r="AA71" s="343"/>
      <c r="AB71" s="343"/>
      <c r="AC71" s="343"/>
      <c r="AD71" s="343"/>
      <c r="AE71" s="343"/>
      <c r="AF71" s="343"/>
      <c r="AG71" s="343"/>
      <c r="AH71" s="343"/>
      <c r="AI71" s="343"/>
      <c r="AJ71" s="343"/>
      <c r="AK71" s="46"/>
      <c r="AL71" s="46"/>
      <c r="AM71" s="386"/>
      <c r="AN71" s="387"/>
      <c r="AO71" s="50"/>
      <c r="AQ71" s="88"/>
      <c r="AR71" s="88"/>
      <c r="AS71" s="46"/>
      <c r="AT71" s="46"/>
      <c r="AU71" s="46"/>
      <c r="AV71" s="46"/>
      <c r="AW71" s="108"/>
      <c r="AX71" s="46"/>
      <c r="AZ71" s="108"/>
      <c r="BA71" s="343"/>
      <c r="BB71" s="343"/>
      <c r="BC71" s="343"/>
      <c r="BD71" s="343"/>
      <c r="BE71" s="343"/>
      <c r="BF71" s="343"/>
      <c r="BG71" s="343"/>
      <c r="BH71" s="343"/>
      <c r="BI71" s="343"/>
      <c r="BJ71" s="343"/>
      <c r="BK71" s="343"/>
      <c r="BL71" s="343"/>
      <c r="BM71" s="343"/>
      <c r="BN71" s="343"/>
      <c r="BO71" s="343"/>
      <c r="BP71" s="343"/>
      <c r="BQ71" s="343"/>
      <c r="BR71" s="46"/>
      <c r="BS71" s="46"/>
      <c r="BT71" s="46"/>
      <c r="BU71" s="46"/>
      <c r="BV71" s="46"/>
      <c r="BW71" s="46"/>
      <c r="BX71" s="51"/>
      <c r="BZ71" s="46"/>
      <c r="CA71" s="35"/>
      <c r="CB71" s="35"/>
      <c r="CC71" s="180">
        <v>333</v>
      </c>
      <c r="CD71" s="180" t="s">
        <v>2341</v>
      </c>
      <c r="CE71" s="35"/>
      <c r="CF71" s="187">
        <v>1005000</v>
      </c>
      <c r="CG71" s="186">
        <v>44</v>
      </c>
      <c r="CH71" s="184">
        <v>1030</v>
      </c>
      <c r="CI71" s="184">
        <v>32</v>
      </c>
      <c r="CJ71" s="184">
        <v>650</v>
      </c>
      <c r="CK71" s="113"/>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row>
    <row r="72" spans="1:125" s="70" customFormat="1" ht="12" customHeight="1" x14ac:dyDescent="0.15">
      <c r="A72" s="99"/>
      <c r="B72" s="386"/>
      <c r="C72" s="387"/>
      <c r="D72" s="88"/>
      <c r="E72" s="46"/>
      <c r="F72" s="46"/>
      <c r="G72" s="46"/>
      <c r="H72" s="46"/>
      <c r="I72" s="46"/>
      <c r="J72" s="46"/>
      <c r="K72" s="46"/>
      <c r="L72" s="46"/>
      <c r="M72" s="46"/>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46"/>
      <c r="AL72" s="46"/>
      <c r="AM72" s="386"/>
      <c r="AN72" s="387"/>
      <c r="AO72" s="392" t="s">
        <v>157</v>
      </c>
      <c r="AP72" s="381"/>
      <c r="AQ72" s="381"/>
      <c r="AR72" s="381"/>
      <c r="AS72" s="381"/>
      <c r="AT72" s="381"/>
      <c r="AU72" s="46"/>
      <c r="AV72" s="46"/>
      <c r="AW72" s="108"/>
      <c r="AX72" s="46"/>
      <c r="AY72" s="46"/>
      <c r="AZ72" s="108"/>
      <c r="BA72" s="343"/>
      <c r="BB72" s="343"/>
      <c r="BC72" s="343"/>
      <c r="BD72" s="343"/>
      <c r="BE72" s="343"/>
      <c r="BF72" s="343"/>
      <c r="BG72" s="343"/>
      <c r="BH72" s="343"/>
      <c r="BI72" s="343"/>
      <c r="BJ72" s="343"/>
      <c r="BK72" s="343"/>
      <c r="BL72" s="343"/>
      <c r="BM72" s="343"/>
      <c r="BN72" s="343"/>
      <c r="BO72" s="343"/>
      <c r="BP72" s="343"/>
      <c r="BQ72" s="343"/>
      <c r="BR72" s="46"/>
      <c r="BS72" s="46"/>
      <c r="BT72" s="46"/>
      <c r="BU72" s="46"/>
      <c r="BV72" s="46"/>
      <c r="BW72" s="46"/>
      <c r="BX72" s="51"/>
      <c r="CA72" s="35"/>
      <c r="CB72" s="35"/>
      <c r="CC72" s="180">
        <v>507</v>
      </c>
      <c r="CD72" s="180" t="s">
        <v>2342</v>
      </c>
      <c r="CE72" s="35"/>
      <c r="CF72" s="187">
        <v>1055000</v>
      </c>
      <c r="CG72" s="184">
        <v>45</v>
      </c>
      <c r="CH72" s="184">
        <v>1090</v>
      </c>
      <c r="CI72" s="184">
        <v>32</v>
      </c>
      <c r="CJ72" s="184">
        <v>650</v>
      </c>
      <c r="CK72" s="113"/>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row>
    <row r="73" spans="1:125" s="70" customFormat="1" ht="12" customHeight="1" x14ac:dyDescent="0.15">
      <c r="A73" s="99"/>
      <c r="B73" s="386"/>
      <c r="C73" s="387"/>
      <c r="D73" s="88"/>
      <c r="F73" s="46"/>
      <c r="G73" s="46"/>
      <c r="H73" s="46"/>
      <c r="I73" s="46"/>
      <c r="J73" s="46"/>
      <c r="K73" s="46"/>
      <c r="L73" s="46"/>
      <c r="M73" s="46"/>
      <c r="N73" s="343"/>
      <c r="O73" s="343"/>
      <c r="P73" s="343"/>
      <c r="Q73" s="343"/>
      <c r="R73" s="343"/>
      <c r="S73" s="343"/>
      <c r="T73" s="343"/>
      <c r="U73" s="343"/>
      <c r="V73" s="343"/>
      <c r="W73" s="343"/>
      <c r="X73" s="343"/>
      <c r="Y73" s="343"/>
      <c r="Z73" s="343"/>
      <c r="AA73" s="343"/>
      <c r="AB73" s="343"/>
      <c r="AC73" s="343"/>
      <c r="AD73" s="343"/>
      <c r="AE73" s="46"/>
      <c r="AF73" s="46"/>
      <c r="AG73" s="46"/>
      <c r="AH73" s="46"/>
      <c r="AI73" s="382"/>
      <c r="AJ73" s="382"/>
      <c r="AK73" s="382"/>
      <c r="AL73" s="46"/>
      <c r="AM73" s="386"/>
      <c r="AN73" s="387"/>
      <c r="AO73" s="50"/>
      <c r="AQ73" s="88"/>
      <c r="AR73" s="88"/>
      <c r="AS73" s="46"/>
      <c r="AT73" s="46"/>
      <c r="AV73" s="46"/>
      <c r="AW73" s="109"/>
      <c r="AX73" s="46"/>
      <c r="AZ73" s="109"/>
      <c r="BA73" s="343"/>
      <c r="BB73" s="343"/>
      <c r="BC73" s="343"/>
      <c r="BD73" s="343"/>
      <c r="BE73" s="343"/>
      <c r="BF73" s="343"/>
      <c r="BG73" s="343"/>
      <c r="BH73" s="343"/>
      <c r="BI73" s="343"/>
      <c r="BJ73" s="343"/>
      <c r="BK73" s="343"/>
      <c r="BL73" s="343"/>
      <c r="BM73" s="343"/>
      <c r="BN73" s="343"/>
      <c r="BO73" s="343"/>
      <c r="BP73" s="343"/>
      <c r="BQ73" s="343"/>
      <c r="BR73" s="46"/>
      <c r="BS73" s="46"/>
      <c r="BT73" s="382"/>
      <c r="BU73" s="382"/>
      <c r="BV73" s="382"/>
      <c r="BW73" s="46"/>
      <c r="BX73" s="51"/>
      <c r="CA73" s="35"/>
      <c r="CB73" s="35"/>
      <c r="CC73" s="180">
        <v>509</v>
      </c>
      <c r="CD73" s="180" t="s">
        <v>2343</v>
      </c>
      <c r="CE73" s="35"/>
      <c r="CF73" s="187">
        <v>1115000</v>
      </c>
      <c r="CG73" s="184">
        <v>46</v>
      </c>
      <c r="CH73" s="184">
        <v>1150</v>
      </c>
      <c r="CI73" s="184">
        <v>32</v>
      </c>
      <c r="CJ73" s="184">
        <v>650</v>
      </c>
      <c r="CK73" s="113"/>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row>
    <row r="74" spans="1:125" s="70" customFormat="1" ht="12" customHeight="1" x14ac:dyDescent="0.15">
      <c r="A74" s="99"/>
      <c r="B74" s="386"/>
      <c r="C74" s="387"/>
      <c r="D74" s="88"/>
      <c r="E74" s="46" t="s">
        <v>158</v>
      </c>
      <c r="F74" s="46"/>
      <c r="G74" s="46"/>
      <c r="H74" s="46"/>
      <c r="I74" s="46"/>
      <c r="J74" s="46"/>
      <c r="K74" s="46"/>
      <c r="L74" s="46"/>
      <c r="M74" s="46"/>
      <c r="N74" s="343"/>
      <c r="O74" s="343"/>
      <c r="P74" s="343"/>
      <c r="Q74" s="343"/>
      <c r="R74" s="343"/>
      <c r="S74" s="343"/>
      <c r="T74" s="343"/>
      <c r="U74" s="343"/>
      <c r="V74" s="343"/>
      <c r="W74" s="343"/>
      <c r="X74" s="343"/>
      <c r="Y74" s="343"/>
      <c r="Z74" s="343"/>
      <c r="AA74" s="343"/>
      <c r="AB74" s="343"/>
      <c r="AC74" s="343"/>
      <c r="AD74" s="343"/>
      <c r="AE74" s="46"/>
      <c r="AF74" s="46"/>
      <c r="AG74" s="46"/>
      <c r="AH74" s="46"/>
      <c r="AI74" s="382"/>
      <c r="AJ74" s="382"/>
      <c r="AK74" s="382"/>
      <c r="AL74" s="46"/>
      <c r="AM74" s="386"/>
      <c r="AN74" s="387"/>
      <c r="AO74" s="50"/>
      <c r="AQ74" s="88"/>
      <c r="AR74" s="88"/>
      <c r="AS74" s="46"/>
      <c r="AT74" s="46"/>
      <c r="AU74" s="46" t="s">
        <v>158</v>
      </c>
      <c r="AV74" s="46"/>
      <c r="AW74" s="109"/>
      <c r="AX74" s="46"/>
      <c r="AZ74" s="109"/>
      <c r="BA74" s="343"/>
      <c r="BB74" s="343"/>
      <c r="BC74" s="343"/>
      <c r="BD74" s="343"/>
      <c r="BE74" s="343"/>
      <c r="BF74" s="343"/>
      <c r="BG74" s="343"/>
      <c r="BH74" s="343"/>
      <c r="BI74" s="343"/>
      <c r="BJ74" s="343"/>
      <c r="BK74" s="343"/>
      <c r="BL74" s="343"/>
      <c r="BM74" s="343"/>
      <c r="BN74" s="343"/>
      <c r="BO74" s="343"/>
      <c r="BP74" s="343"/>
      <c r="BQ74" s="343"/>
      <c r="BR74" s="46"/>
      <c r="BS74" s="46"/>
      <c r="BT74" s="382"/>
      <c r="BU74" s="382"/>
      <c r="BV74" s="382"/>
      <c r="BW74" s="46"/>
      <c r="BX74" s="51"/>
      <c r="CA74" s="35"/>
      <c r="CB74" s="35"/>
      <c r="CC74" s="180">
        <v>510</v>
      </c>
      <c r="CD74" s="180" t="s">
        <v>2344</v>
      </c>
      <c r="CE74" s="35"/>
      <c r="CF74" s="187">
        <v>1175000</v>
      </c>
      <c r="CG74" s="186">
        <v>47</v>
      </c>
      <c r="CH74" s="184">
        <v>1210</v>
      </c>
      <c r="CI74" s="184">
        <v>32</v>
      </c>
      <c r="CJ74" s="184">
        <v>650</v>
      </c>
      <c r="CK74" s="113"/>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row>
    <row r="75" spans="1:125" s="70" customFormat="1" ht="12" customHeight="1" x14ac:dyDescent="0.15">
      <c r="A75" s="99"/>
      <c r="B75" s="388"/>
      <c r="C75" s="389"/>
      <c r="D75" s="96"/>
      <c r="E75" s="96"/>
      <c r="F75" s="96"/>
      <c r="G75" s="54"/>
      <c r="H75" s="54"/>
      <c r="I75" s="54"/>
      <c r="J75" s="54"/>
      <c r="K75" s="54"/>
      <c r="L75" s="54"/>
      <c r="M75" s="54"/>
      <c r="N75" s="344"/>
      <c r="O75" s="344"/>
      <c r="P75" s="344"/>
      <c r="Q75" s="344"/>
      <c r="R75" s="344"/>
      <c r="S75" s="344"/>
      <c r="T75" s="344"/>
      <c r="U75" s="344"/>
      <c r="V75" s="344"/>
      <c r="W75" s="344"/>
      <c r="X75" s="344"/>
      <c r="Y75" s="344"/>
      <c r="Z75" s="344"/>
      <c r="AA75" s="344"/>
      <c r="AB75" s="344"/>
      <c r="AC75" s="344"/>
      <c r="AD75" s="344"/>
      <c r="AE75" s="54"/>
      <c r="AF75" s="54"/>
      <c r="AG75" s="54"/>
      <c r="AH75" s="54"/>
      <c r="AI75" s="383"/>
      <c r="AJ75" s="383"/>
      <c r="AK75" s="383"/>
      <c r="AL75" s="54"/>
      <c r="AM75" s="388"/>
      <c r="AN75" s="389"/>
      <c r="AO75" s="95"/>
      <c r="AP75" s="54"/>
      <c r="AQ75" s="54"/>
      <c r="AR75" s="54"/>
      <c r="AS75" s="54"/>
      <c r="AT75" s="54"/>
      <c r="AU75" s="54"/>
      <c r="AV75" s="54"/>
      <c r="AW75" s="110"/>
      <c r="AX75" s="54"/>
      <c r="AY75" s="54"/>
      <c r="AZ75" s="110"/>
      <c r="BA75" s="344"/>
      <c r="BB75" s="344"/>
      <c r="BC75" s="344"/>
      <c r="BD75" s="344"/>
      <c r="BE75" s="344"/>
      <c r="BF75" s="344"/>
      <c r="BG75" s="344"/>
      <c r="BH75" s="344"/>
      <c r="BI75" s="344"/>
      <c r="BJ75" s="344"/>
      <c r="BK75" s="344"/>
      <c r="BL75" s="344"/>
      <c r="BM75" s="344"/>
      <c r="BN75" s="344"/>
      <c r="BO75" s="344"/>
      <c r="BP75" s="344"/>
      <c r="BQ75" s="344"/>
      <c r="BR75" s="54"/>
      <c r="BS75" s="54"/>
      <c r="BT75" s="383"/>
      <c r="BU75" s="383"/>
      <c r="BV75" s="383"/>
      <c r="BW75" s="54"/>
      <c r="BX75" s="56"/>
      <c r="CA75" s="35"/>
      <c r="CB75" s="35"/>
      <c r="CC75" s="180">
        <v>512</v>
      </c>
      <c r="CD75" s="180" t="s">
        <v>2345</v>
      </c>
      <c r="CE75" s="35"/>
      <c r="CF75" s="187">
        <v>1235000</v>
      </c>
      <c r="CG75" s="184">
        <v>48</v>
      </c>
      <c r="CH75" s="184">
        <v>1270</v>
      </c>
      <c r="CI75" s="184">
        <v>32</v>
      </c>
      <c r="CJ75" s="184">
        <v>650</v>
      </c>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row>
    <row r="76" spans="1:125" s="70" customFormat="1" ht="12" customHeight="1" x14ac:dyDescent="0.15">
      <c r="A76" s="99"/>
      <c r="B76" s="111"/>
      <c r="C76" s="380"/>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0"/>
      <c r="AO76" s="380"/>
      <c r="AP76" s="380"/>
      <c r="AQ76" s="380"/>
      <c r="AR76" s="380"/>
      <c r="AS76" s="380"/>
      <c r="AT76" s="380"/>
      <c r="AU76" s="380"/>
      <c r="AV76" s="380"/>
      <c r="AW76" s="380"/>
      <c r="AX76" s="380"/>
      <c r="AY76" s="380"/>
      <c r="AZ76" s="380"/>
      <c r="BA76" s="380"/>
      <c r="BB76" s="380"/>
      <c r="BC76" s="380"/>
      <c r="BD76" s="380"/>
      <c r="BE76" s="380"/>
      <c r="BF76" s="380"/>
      <c r="BG76" s="380"/>
      <c r="BH76" s="380"/>
      <c r="BI76" s="380"/>
      <c r="BJ76" s="380"/>
      <c r="BK76" s="380"/>
      <c r="BL76" s="380"/>
      <c r="BM76" s="380"/>
      <c r="BN76" s="380"/>
      <c r="BO76" s="380"/>
      <c r="BP76" s="380"/>
      <c r="BQ76" s="380"/>
      <c r="BR76" s="380"/>
      <c r="BS76" s="380"/>
      <c r="BT76" s="380"/>
      <c r="BU76" s="380"/>
      <c r="BV76" s="380"/>
      <c r="CA76" s="35"/>
      <c r="CB76" s="35"/>
      <c r="CC76" s="180">
        <v>517</v>
      </c>
      <c r="CD76" s="180" t="s">
        <v>2346</v>
      </c>
      <c r="CE76" s="35"/>
      <c r="CF76" s="187">
        <v>1295000</v>
      </c>
      <c r="CG76" s="184">
        <v>49</v>
      </c>
      <c r="CH76" s="184">
        <v>1330</v>
      </c>
      <c r="CI76" s="184">
        <v>32</v>
      </c>
      <c r="CJ76" s="184">
        <v>650</v>
      </c>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row>
    <row r="77" spans="1:125" s="70" customFormat="1" ht="12" customHeight="1" x14ac:dyDescent="0.15">
      <c r="CA77" s="35"/>
      <c r="CB77" s="35"/>
      <c r="CC77" s="180">
        <v>520</v>
      </c>
      <c r="CD77" s="180" t="s">
        <v>2347</v>
      </c>
      <c r="CE77" s="35"/>
      <c r="CF77" s="187">
        <v>1355000</v>
      </c>
      <c r="CG77" s="186">
        <v>50</v>
      </c>
      <c r="CH77" s="184">
        <v>1390</v>
      </c>
      <c r="CI77" s="184">
        <v>32</v>
      </c>
      <c r="CJ77" s="184">
        <v>650</v>
      </c>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row>
    <row r="78" spans="1:125" s="70" customFormat="1" ht="12" customHeight="1" x14ac:dyDescent="0.15">
      <c r="A78" s="39"/>
      <c r="B78" s="40"/>
      <c r="C78" s="40"/>
      <c r="D78" s="40"/>
      <c r="E78" s="40"/>
      <c r="F78" s="40"/>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CA78" s="35"/>
      <c r="CB78" s="35"/>
      <c r="CC78" s="180">
        <v>521</v>
      </c>
      <c r="CD78" s="180" t="s">
        <v>2348</v>
      </c>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row>
    <row r="79" spans="1:125" s="70" customFormat="1" ht="12" customHeight="1" x14ac:dyDescent="0.15">
      <c r="A79" s="39"/>
      <c r="B79" s="40"/>
      <c r="C79" s="40"/>
      <c r="D79" s="40"/>
      <c r="E79" s="40"/>
      <c r="F79" s="40"/>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CA79" s="35"/>
      <c r="CB79" s="35"/>
      <c r="CC79" s="180">
        <v>524</v>
      </c>
      <c r="CD79" s="180" t="s">
        <v>2349</v>
      </c>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row>
    <row r="80" spans="1:125" s="70" customFormat="1" ht="12" customHeight="1" x14ac:dyDescent="0.15">
      <c r="A80" s="39"/>
      <c r="B80" s="40"/>
      <c r="C80" s="40"/>
      <c r="D80" s="40"/>
      <c r="E80" s="40"/>
      <c r="F80" s="40"/>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CA80" s="35"/>
      <c r="CB80" s="35"/>
      <c r="CC80" s="180">
        <v>525</v>
      </c>
      <c r="CD80" s="180" t="s">
        <v>2350</v>
      </c>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row>
    <row r="81" spans="1:125" s="70" customFormat="1" ht="12" customHeight="1" x14ac:dyDescent="0.15">
      <c r="A81" s="39"/>
      <c r="B81" s="40"/>
      <c r="C81" s="40"/>
      <c r="D81" s="40"/>
      <c r="E81" s="40"/>
      <c r="F81" s="40"/>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CA81" s="35"/>
      <c r="CB81" s="35"/>
      <c r="CC81" s="180">
        <v>527</v>
      </c>
      <c r="CD81" s="180" t="s">
        <v>2351</v>
      </c>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row>
    <row r="82" spans="1:125" s="70" customFormat="1" ht="12" customHeight="1" x14ac:dyDescent="0.15">
      <c r="A82" s="39"/>
      <c r="B82" s="40"/>
      <c r="C82" s="40"/>
      <c r="D82" s="40"/>
      <c r="E82" s="40"/>
      <c r="F82" s="40"/>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CA82" s="35"/>
      <c r="CB82" s="35"/>
      <c r="CC82" s="180">
        <v>528</v>
      </c>
      <c r="CD82" s="180" t="s">
        <v>2352</v>
      </c>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row>
    <row r="83" spans="1:125" s="70" customFormat="1" ht="12" customHeight="1" x14ac:dyDescent="0.15">
      <c r="A83" s="39"/>
      <c r="B83" s="40"/>
      <c r="C83" s="40"/>
      <c r="D83" s="40"/>
      <c r="E83" s="40"/>
      <c r="F83" s="40"/>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CA83" s="35"/>
      <c r="CB83" s="35"/>
      <c r="CC83" s="180">
        <v>532</v>
      </c>
      <c r="CD83" s="180" t="s">
        <v>2353</v>
      </c>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row>
    <row r="84" spans="1:125" s="70" customFormat="1" ht="12" customHeight="1" x14ac:dyDescent="0.15">
      <c r="A84" s="39"/>
      <c r="B84" s="40"/>
      <c r="C84" s="40"/>
      <c r="D84" s="40"/>
      <c r="E84" s="40"/>
      <c r="F84" s="40"/>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CA84" s="35"/>
      <c r="CB84" s="35"/>
      <c r="CC84" s="180">
        <v>535</v>
      </c>
      <c r="CD84" s="180" t="s">
        <v>2354</v>
      </c>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row>
    <row r="85" spans="1:125" s="70" customFormat="1" ht="15.75" customHeight="1" x14ac:dyDescent="0.15">
      <c r="A85" s="39"/>
      <c r="B85" s="40"/>
      <c r="C85" s="40"/>
      <c r="D85" s="40"/>
      <c r="E85" s="40"/>
      <c r="F85" s="40"/>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CA85" s="35"/>
      <c r="CB85" s="35"/>
      <c r="CC85" s="180">
        <v>546</v>
      </c>
      <c r="CD85" s="180" t="s">
        <v>2355</v>
      </c>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row>
    <row r="86" spans="1:125" s="70" customFormat="1" ht="11.25" customHeight="1" x14ac:dyDescent="0.15">
      <c r="A86" s="39"/>
      <c r="B86" s="40"/>
      <c r="C86" s="40"/>
      <c r="D86" s="40"/>
      <c r="E86" s="40"/>
      <c r="F86" s="40"/>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CA86" s="35"/>
      <c r="CB86" s="35"/>
      <c r="CC86" s="180">
        <v>550</v>
      </c>
      <c r="CD86" s="180" t="s">
        <v>2356</v>
      </c>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row>
    <row r="87" spans="1:125" ht="10.5" customHeight="1" x14ac:dyDescent="0.15">
      <c r="CC87" s="180">
        <v>559</v>
      </c>
      <c r="CD87" s="180" t="s">
        <v>2357</v>
      </c>
      <c r="CI87" s="35"/>
      <c r="CJ87" s="35"/>
      <c r="CK87" s="35"/>
      <c r="CL87" s="35"/>
    </row>
    <row r="88" spans="1:125" ht="10.5" customHeight="1" x14ac:dyDescent="0.15">
      <c r="CC88" s="180">
        <v>560</v>
      </c>
      <c r="CD88" s="180" t="s">
        <v>2358</v>
      </c>
    </row>
    <row r="89" spans="1:125" ht="10.5" customHeight="1" x14ac:dyDescent="0.15">
      <c r="CC89" s="180">
        <v>574</v>
      </c>
      <c r="CD89" s="180" t="s">
        <v>2359</v>
      </c>
    </row>
    <row r="90" spans="1:125" ht="10.5" customHeight="1" x14ac:dyDescent="0.15">
      <c r="CC90" s="180">
        <v>576</v>
      </c>
      <c r="CD90" s="180" t="s">
        <v>2360</v>
      </c>
    </row>
    <row r="91" spans="1:125" ht="10.5" customHeight="1" x14ac:dyDescent="0.15">
      <c r="CC91" s="180">
        <v>580</v>
      </c>
      <c r="CD91" s="180" t="s">
        <v>2361</v>
      </c>
    </row>
    <row r="92" spans="1:125" ht="10.5" customHeight="1" x14ac:dyDescent="0.15">
      <c r="CC92" s="180">
        <v>583</v>
      </c>
      <c r="CD92" s="180" t="s">
        <v>2362</v>
      </c>
    </row>
    <row r="93" spans="1:125" ht="10.5" customHeight="1" x14ac:dyDescent="0.15">
      <c r="CC93" s="180">
        <v>585</v>
      </c>
      <c r="CD93" s="180" t="s">
        <v>2363</v>
      </c>
    </row>
    <row r="94" spans="1:125" ht="10.5" customHeight="1" x14ac:dyDescent="0.15">
      <c r="CC94" s="180">
        <v>586</v>
      </c>
      <c r="CD94" s="180" t="s">
        <v>2364</v>
      </c>
    </row>
    <row r="95" spans="1:125" ht="10.5" customHeight="1" x14ac:dyDescent="0.15">
      <c r="CC95" s="180">
        <v>591</v>
      </c>
      <c r="CD95" s="180" t="s">
        <v>2365</v>
      </c>
    </row>
    <row r="96" spans="1:125" ht="10.5" customHeight="1" x14ac:dyDescent="0.15">
      <c r="CC96" s="180">
        <v>594</v>
      </c>
      <c r="CD96" s="180" t="s">
        <v>2366</v>
      </c>
    </row>
    <row r="97" spans="81:82" ht="10.5" customHeight="1" x14ac:dyDescent="0.15">
      <c r="CC97" s="180">
        <v>596</v>
      </c>
      <c r="CD97" s="180" t="s">
        <v>2367</v>
      </c>
    </row>
    <row r="98" spans="81:82" ht="10.5" customHeight="1" x14ac:dyDescent="0.15">
      <c r="CC98" s="180">
        <v>598</v>
      </c>
      <c r="CD98" s="180" t="s">
        <v>2368</v>
      </c>
    </row>
    <row r="99" spans="81:82" ht="10.5" customHeight="1" x14ac:dyDescent="0.15">
      <c r="CC99" s="180">
        <v>599</v>
      </c>
      <c r="CD99" s="180" t="s">
        <v>2369</v>
      </c>
    </row>
    <row r="100" spans="81:82" ht="10.5" customHeight="1" x14ac:dyDescent="0.15">
      <c r="CC100" s="180">
        <v>600</v>
      </c>
      <c r="CD100" s="180" t="s">
        <v>2370</v>
      </c>
    </row>
    <row r="101" spans="81:82" ht="10.5" customHeight="1" x14ac:dyDescent="0.15">
      <c r="CC101" s="180">
        <v>608</v>
      </c>
      <c r="CD101" s="180" t="s">
        <v>2371</v>
      </c>
    </row>
    <row r="102" spans="81:82" ht="10.5" customHeight="1" x14ac:dyDescent="0.15">
      <c r="CC102" s="180">
        <v>609</v>
      </c>
      <c r="CD102" s="180" t="s">
        <v>2372</v>
      </c>
    </row>
    <row r="103" spans="81:82" ht="10.5" customHeight="1" x14ac:dyDescent="0.15">
      <c r="CC103" s="180">
        <v>610</v>
      </c>
      <c r="CD103" s="180" t="s">
        <v>2373</v>
      </c>
    </row>
    <row r="104" spans="81:82" ht="10.5" customHeight="1" x14ac:dyDescent="0.15">
      <c r="CC104" s="180">
        <v>612</v>
      </c>
      <c r="CD104" s="180" t="s">
        <v>2374</v>
      </c>
    </row>
    <row r="105" spans="81:82" ht="10.5" customHeight="1" x14ac:dyDescent="0.15">
      <c r="CC105" s="181">
        <v>615</v>
      </c>
      <c r="CD105" s="181" t="s">
        <v>2375</v>
      </c>
    </row>
    <row r="106" spans="81:82" ht="10.5" customHeight="1" x14ac:dyDescent="0.15">
      <c r="CC106" s="181">
        <v>617</v>
      </c>
      <c r="CD106" s="181" t="s">
        <v>2376</v>
      </c>
    </row>
    <row r="107" spans="81:82" ht="10.5" customHeight="1" x14ac:dyDescent="0.15"/>
    <row r="108" spans="81:82" ht="10.5" customHeight="1" x14ac:dyDescent="0.15"/>
    <row r="109" spans="81:82" ht="10.5" customHeight="1" x14ac:dyDescent="0.15"/>
    <row r="110" spans="81:82" ht="10.5" customHeight="1" x14ac:dyDescent="0.15"/>
    <row r="111" spans="81:82" ht="10.5" customHeight="1" x14ac:dyDescent="0.15"/>
    <row r="112" spans="81:82" ht="10.5" customHeight="1" x14ac:dyDescent="0.15"/>
    <row r="113" ht="10.5" customHeight="1" x14ac:dyDescent="0.15"/>
    <row r="114" ht="10.5" customHeight="1" x14ac:dyDescent="0.15"/>
    <row r="115" ht="10.5" customHeight="1" x14ac:dyDescent="0.15"/>
    <row r="116" ht="10.5" customHeight="1" x14ac:dyDescent="0.15"/>
    <row r="117" ht="10.5" customHeight="1" x14ac:dyDescent="0.15"/>
    <row r="118" ht="10.5" customHeight="1" x14ac:dyDescent="0.15"/>
    <row r="119" ht="10.5" customHeight="1" x14ac:dyDescent="0.15"/>
    <row r="120" ht="10.5" customHeight="1" x14ac:dyDescent="0.15"/>
    <row r="121" ht="10.5" customHeight="1" x14ac:dyDescent="0.15"/>
    <row r="122" ht="10.5" customHeight="1" x14ac:dyDescent="0.15"/>
    <row r="123" ht="10.5" customHeight="1" x14ac:dyDescent="0.15"/>
    <row r="124" ht="10.5" customHeight="1" x14ac:dyDescent="0.15"/>
    <row r="125" ht="10.5" customHeight="1" x14ac:dyDescent="0.15"/>
    <row r="126" ht="10.5" customHeight="1" x14ac:dyDescent="0.15"/>
    <row r="127" ht="10.5" customHeight="1" x14ac:dyDescent="0.15"/>
    <row r="128" ht="10.5" customHeight="1" x14ac:dyDescent="0.15"/>
    <row r="129" ht="10.5" customHeight="1" x14ac:dyDescent="0.15"/>
    <row r="130" ht="10.5" customHeight="1" x14ac:dyDescent="0.15"/>
    <row r="131" ht="10.5" customHeight="1" x14ac:dyDescent="0.15"/>
    <row r="132" ht="10.5" customHeight="1" x14ac:dyDescent="0.15"/>
    <row r="133" ht="10.5" customHeight="1" x14ac:dyDescent="0.15"/>
    <row r="134" ht="10.5" customHeight="1" x14ac:dyDescent="0.15"/>
    <row r="135" ht="10.5" customHeight="1" x14ac:dyDescent="0.15"/>
    <row r="136" ht="10.5" customHeight="1" x14ac:dyDescent="0.15"/>
    <row r="137" ht="10.5" customHeight="1" x14ac:dyDescent="0.15"/>
    <row r="138" ht="10.5" customHeight="1" x14ac:dyDescent="0.15"/>
  </sheetData>
  <mergeCells count="407">
    <mergeCell ref="BV1:BX1"/>
    <mergeCell ref="BS1:BU1"/>
    <mergeCell ref="C2:G2"/>
    <mergeCell ref="H2:L2"/>
    <mergeCell ref="M2:Q2"/>
    <mergeCell ref="V2:Y2"/>
    <mergeCell ref="Z2:AH2"/>
    <mergeCell ref="AK2:AL11"/>
    <mergeCell ref="AM2:AY2"/>
    <mergeCell ref="AZ2:BL2"/>
    <mergeCell ref="BM2:BY2"/>
    <mergeCell ref="C3:G5"/>
    <mergeCell ref="H3:L5"/>
    <mergeCell ref="M3:Q5"/>
    <mergeCell ref="V3:Y3"/>
    <mergeCell ref="Z3:AH3"/>
    <mergeCell ref="Z4:AH4"/>
    <mergeCell ref="AM4:BV4"/>
    <mergeCell ref="V5:Y5"/>
    <mergeCell ref="Z5:AH5"/>
    <mergeCell ref="AM5:BV5"/>
    <mergeCell ref="D6:AH8"/>
    <mergeCell ref="AM6:BC6"/>
    <mergeCell ref="BD6:BU6"/>
    <mergeCell ref="BM18:BX20"/>
    <mergeCell ref="BD7:BI7"/>
    <mergeCell ref="BK7:BY7"/>
    <mergeCell ref="AM9:BC9"/>
    <mergeCell ref="BD9:BI9"/>
    <mergeCell ref="AM10:BC10"/>
    <mergeCell ref="BD10:BI10"/>
    <mergeCell ref="AU14:AV15"/>
    <mergeCell ref="V17:W18"/>
    <mergeCell ref="X17:Y18"/>
    <mergeCell ref="X19:Z20"/>
    <mergeCell ref="I14:J15"/>
    <mergeCell ref="Q14:R15"/>
    <mergeCell ref="U14:V15"/>
    <mergeCell ref="B13:G13"/>
    <mergeCell ref="BG18:BJ18"/>
    <mergeCell ref="BC18:BF18"/>
    <mergeCell ref="AW18:AX18"/>
    <mergeCell ref="AS14:AT15"/>
    <mergeCell ref="B14:C15"/>
    <mergeCell ref="D14:E15"/>
    <mergeCell ref="K14:L15"/>
    <mergeCell ref="M14:N15"/>
    <mergeCell ref="F14:G15"/>
    <mergeCell ref="AA14:AB15"/>
    <mergeCell ref="AI14:AJ15"/>
    <mergeCell ref="AG14:AH15"/>
    <mergeCell ref="AE14:AF15"/>
    <mergeCell ref="AB17:AC18"/>
    <mergeCell ref="AD17:AE18"/>
    <mergeCell ref="F17:G18"/>
    <mergeCell ref="O14:P15"/>
    <mergeCell ref="C10:AH11"/>
    <mergeCell ref="H17:I18"/>
    <mergeCell ref="J17:K18"/>
    <mergeCell ref="L17:M18"/>
    <mergeCell ref="I13:R13"/>
    <mergeCell ref="BS22:BX22"/>
    <mergeCell ref="BH22:BR22"/>
    <mergeCell ref="AX22:BF22"/>
    <mergeCell ref="BA13:BX13"/>
    <mergeCell ref="AA13:AX13"/>
    <mergeCell ref="AF17:AG18"/>
    <mergeCell ref="BC19:BD20"/>
    <mergeCell ref="AY19:AZ20"/>
    <mergeCell ref="BA19:BB20"/>
    <mergeCell ref="AH17:AI18"/>
    <mergeCell ref="BK14:BL15"/>
    <mergeCell ref="BC14:BD15"/>
    <mergeCell ref="AO14:AP15"/>
    <mergeCell ref="BE14:BF15"/>
    <mergeCell ref="BI14:BJ15"/>
    <mergeCell ref="BG14:BH15"/>
    <mergeCell ref="BA14:BB15"/>
    <mergeCell ref="AK14:AL15"/>
    <mergeCell ref="Z17:AA18"/>
    <mergeCell ref="CA3:CD8"/>
    <mergeCell ref="BI19:BJ20"/>
    <mergeCell ref="BG19:BH20"/>
    <mergeCell ref="BE19:BF20"/>
    <mergeCell ref="AW19:AX20"/>
    <mergeCell ref="R16:AI16"/>
    <mergeCell ref="BS14:BT15"/>
    <mergeCell ref="BM14:BN15"/>
    <mergeCell ref="BO14:BP15"/>
    <mergeCell ref="BQ14:BR15"/>
    <mergeCell ref="BU14:BV15"/>
    <mergeCell ref="BW14:BX15"/>
    <mergeCell ref="AY18:BB18"/>
    <mergeCell ref="AW17:BJ17"/>
    <mergeCell ref="AM14:AN15"/>
    <mergeCell ref="AW14:AX15"/>
    <mergeCell ref="AQ14:AR15"/>
    <mergeCell ref="V4:Y4"/>
    <mergeCell ref="U13:X13"/>
    <mergeCell ref="AD19:AF20"/>
    <mergeCell ref="W14:X15"/>
    <mergeCell ref="AC14:AD15"/>
    <mergeCell ref="AA19:AC20"/>
    <mergeCell ref="AG19:AI20"/>
    <mergeCell ref="G56:V56"/>
    <mergeCell ref="I45:N46"/>
    <mergeCell ref="X55:AO55"/>
    <mergeCell ref="T23:U24"/>
    <mergeCell ref="J23:K24"/>
    <mergeCell ref="L23:M24"/>
    <mergeCell ref="N23:O24"/>
    <mergeCell ref="N17:O18"/>
    <mergeCell ref="T17:U18"/>
    <mergeCell ref="F23:G24"/>
    <mergeCell ref="U19:W20"/>
    <mergeCell ref="R23:S24"/>
    <mergeCell ref="AA22:AV22"/>
    <mergeCell ref="B22:Y22"/>
    <mergeCell ref="V23:W24"/>
    <mergeCell ref="X23:Y24"/>
    <mergeCell ref="AN17:AO18"/>
    <mergeCell ref="AJ17:AK18"/>
    <mergeCell ref="AL17:AM18"/>
    <mergeCell ref="AM19:AO20"/>
    <mergeCell ref="AK23:AL24"/>
    <mergeCell ref="AJ19:AL20"/>
    <mergeCell ref="AQ17:AU18"/>
    <mergeCell ref="B31:C38"/>
    <mergeCell ref="E37:O38"/>
    <mergeCell ref="Q37:S38"/>
    <mergeCell ref="B51:C63"/>
    <mergeCell ref="I42:J43"/>
    <mergeCell ref="K42:L43"/>
    <mergeCell ref="E56:F62"/>
    <mergeCell ref="G61:N62"/>
    <mergeCell ref="R45:W46"/>
    <mergeCell ref="G57:I57"/>
    <mergeCell ref="G58:I59"/>
    <mergeCell ref="J57:N57"/>
    <mergeCell ref="P42:Q43"/>
    <mergeCell ref="E42:F43"/>
    <mergeCell ref="J58:N59"/>
    <mergeCell ref="G42:H43"/>
    <mergeCell ref="E45:F48"/>
    <mergeCell ref="B40:C49"/>
    <mergeCell ref="N42:O43"/>
    <mergeCell ref="N41:S41"/>
    <mergeCell ref="E41:L41"/>
    <mergeCell ref="U41:AH41"/>
    <mergeCell ref="U42:V43"/>
    <mergeCell ref="R42:S43"/>
    <mergeCell ref="Z57:AG57"/>
    <mergeCell ref="BO30:BR31"/>
    <mergeCell ref="AJ41:AL41"/>
    <mergeCell ref="AP40:AS41"/>
    <mergeCell ref="AV41:AW41"/>
    <mergeCell ref="AV40:BI40"/>
    <mergeCell ref="AX41:BA41"/>
    <mergeCell ref="BF41:BI41"/>
    <mergeCell ref="T31:U32"/>
    <mergeCell ref="BK36:BL36"/>
    <mergeCell ref="BM36:BP36"/>
    <mergeCell ref="BQ36:BT36"/>
    <mergeCell ref="BK40:BX40"/>
    <mergeCell ref="BK41:BL41"/>
    <mergeCell ref="BQ37:BR38"/>
    <mergeCell ref="BS37:BT38"/>
    <mergeCell ref="BO37:BP38"/>
    <mergeCell ref="BL32:BN33"/>
    <mergeCell ref="V31:W32"/>
    <mergeCell ref="T34:V35"/>
    <mergeCell ref="BA34:BC35"/>
    <mergeCell ref="AF34:AH35"/>
    <mergeCell ref="AI34:AK35"/>
    <mergeCell ref="AL34:AN35"/>
    <mergeCell ref="BD34:BF35"/>
    <mergeCell ref="BS47:BV47"/>
    <mergeCell ref="BS42:BT43"/>
    <mergeCell ref="BK42:BL43"/>
    <mergeCell ref="BQ42:BR43"/>
    <mergeCell ref="Z37:AB38"/>
    <mergeCell ref="AC37:AE38"/>
    <mergeCell ref="AF37:AH38"/>
    <mergeCell ref="AN46:AO48"/>
    <mergeCell ref="BF42:BG43"/>
    <mergeCell ref="AE42:AF43"/>
    <mergeCell ref="BS46:BV46"/>
    <mergeCell ref="BU42:BV43"/>
    <mergeCell ref="BO42:BP43"/>
    <mergeCell ref="BM42:BN43"/>
    <mergeCell ref="BD42:BE43"/>
    <mergeCell ref="BH42:BI43"/>
    <mergeCell ref="AZ42:BA43"/>
    <mergeCell ref="AR42:AS43"/>
    <mergeCell ref="BG37:BI38"/>
    <mergeCell ref="AU37:AW38"/>
    <mergeCell ref="AO37:AQ38"/>
    <mergeCell ref="AX37:AZ38"/>
    <mergeCell ref="BL48:BO48"/>
    <mergeCell ref="AJ42:AL43"/>
    <mergeCell ref="BW61:BX63"/>
    <mergeCell ref="BJ59:BX60"/>
    <mergeCell ref="Z59:AO59"/>
    <mergeCell ref="AN61:AO62"/>
    <mergeCell ref="AJ61:AK62"/>
    <mergeCell ref="BS61:BS63"/>
    <mergeCell ref="BT61:BV63"/>
    <mergeCell ref="AR59:BG60"/>
    <mergeCell ref="AZ62:BA63"/>
    <mergeCell ref="AX62:AY63"/>
    <mergeCell ref="BO61:BO63"/>
    <mergeCell ref="BB62:BC63"/>
    <mergeCell ref="AR61:AW61"/>
    <mergeCell ref="BP61:BR63"/>
    <mergeCell ref="AR62:AS63"/>
    <mergeCell ref="AT62:AU63"/>
    <mergeCell ref="AV62:AW63"/>
    <mergeCell ref="BJ61:BN63"/>
    <mergeCell ref="AX61:BG61"/>
    <mergeCell ref="BF62:BG63"/>
    <mergeCell ref="BD62:BE63"/>
    <mergeCell ref="Z60:AO60"/>
    <mergeCell ref="AF61:AG62"/>
    <mergeCell ref="L19:N20"/>
    <mergeCell ref="O19:Q20"/>
    <mergeCell ref="F27:G27"/>
    <mergeCell ref="F28:G29"/>
    <mergeCell ref="H27:K27"/>
    <mergeCell ref="L27:O27"/>
    <mergeCell ref="B26:S26"/>
    <mergeCell ref="R19:T20"/>
    <mergeCell ref="F19:H20"/>
    <mergeCell ref="B23:C24"/>
    <mergeCell ref="T28:U29"/>
    <mergeCell ref="P27:S27"/>
    <mergeCell ref="P28:Q29"/>
    <mergeCell ref="R28:S29"/>
    <mergeCell ref="B17:C20"/>
    <mergeCell ref="D19:E20"/>
    <mergeCell ref="I19:K20"/>
    <mergeCell ref="E34:O35"/>
    <mergeCell ref="BB28:BC29"/>
    <mergeCell ref="AR34:AT35"/>
    <mergeCell ref="AX34:AZ35"/>
    <mergeCell ref="AC23:AD24"/>
    <mergeCell ref="AB28:AC29"/>
    <mergeCell ref="AA23:AB24"/>
    <mergeCell ref="P23:Q24"/>
    <mergeCell ref="P31:Q32"/>
    <mergeCell ref="V28:W29"/>
    <mergeCell ref="Z31:AA32"/>
    <mergeCell ref="AH28:AI29"/>
    <mergeCell ref="D31:K32"/>
    <mergeCell ref="AD28:AE29"/>
    <mergeCell ref="AF28:AG29"/>
    <mergeCell ref="R31:S32"/>
    <mergeCell ref="J28:K29"/>
    <mergeCell ref="L28:M29"/>
    <mergeCell ref="N28:O29"/>
    <mergeCell ref="D23:E24"/>
    <mergeCell ref="B27:E27"/>
    <mergeCell ref="B28:C29"/>
    <mergeCell ref="D28:E29"/>
    <mergeCell ref="BS27:BX27"/>
    <mergeCell ref="BL26:BX26"/>
    <mergeCell ref="BS30:BX31"/>
    <mergeCell ref="BL30:BN31"/>
    <mergeCell ref="BS32:BX33"/>
    <mergeCell ref="AI23:AJ24"/>
    <mergeCell ref="AG23:AH24"/>
    <mergeCell ref="BO32:BR33"/>
    <mergeCell ref="BS28:BX29"/>
    <mergeCell ref="AM23:AN24"/>
    <mergeCell ref="AV28:AW29"/>
    <mergeCell ref="AX26:BK27"/>
    <mergeCell ref="BH28:BI29"/>
    <mergeCell ref="BJ28:BK29"/>
    <mergeCell ref="AX31:AY32"/>
    <mergeCell ref="AP31:AQ32"/>
    <mergeCell ref="AU23:AV24"/>
    <mergeCell ref="AS23:AT24"/>
    <mergeCell ref="AN28:AO29"/>
    <mergeCell ref="BF28:BG29"/>
    <mergeCell ref="BD28:BE29"/>
    <mergeCell ref="BH23:BX24"/>
    <mergeCell ref="AZ23:BF24"/>
    <mergeCell ref="AX23:AY24"/>
    <mergeCell ref="BI68:BJ69"/>
    <mergeCell ref="T68:V69"/>
    <mergeCell ref="BF68:BH69"/>
    <mergeCell ref="D17:E18"/>
    <mergeCell ref="P17:Q18"/>
    <mergeCell ref="R17:S18"/>
    <mergeCell ref="W68:X69"/>
    <mergeCell ref="H23:I24"/>
    <mergeCell ref="AO23:AP24"/>
    <mergeCell ref="AE23:AF24"/>
    <mergeCell ref="H28:I29"/>
    <mergeCell ref="AA42:AB43"/>
    <mergeCell ref="I47:AK48"/>
    <mergeCell ref="T26:W27"/>
    <mergeCell ref="AJ28:AK29"/>
    <mergeCell ref="AL26:AW27"/>
    <mergeCell ref="AX28:AY29"/>
    <mergeCell ref="AZ28:BA29"/>
    <mergeCell ref="N31:O32"/>
    <mergeCell ref="D33:N33"/>
    <mergeCell ref="L31:M32"/>
    <mergeCell ref="X26:AK27"/>
    <mergeCell ref="X28:Y29"/>
    <mergeCell ref="Z28:AA29"/>
    <mergeCell ref="O61:V62"/>
    <mergeCell ref="G60:V60"/>
    <mergeCell ref="AQ23:AR24"/>
    <mergeCell ref="AQ19:AU20"/>
    <mergeCell ref="C76:BV76"/>
    <mergeCell ref="E66:R66"/>
    <mergeCell ref="E67:Y67"/>
    <mergeCell ref="AQ66:BS66"/>
    <mergeCell ref="BT73:BV75"/>
    <mergeCell ref="BA73:BQ75"/>
    <mergeCell ref="N70:AJ72"/>
    <mergeCell ref="BA70:BQ72"/>
    <mergeCell ref="B65:C75"/>
    <mergeCell ref="BD68:BE69"/>
    <mergeCell ref="G68:L69"/>
    <mergeCell ref="AI73:AK75"/>
    <mergeCell ref="AS68:AX69"/>
    <mergeCell ref="BA68:BC69"/>
    <mergeCell ref="AY68:AZ69"/>
    <mergeCell ref="O68:Q69"/>
    <mergeCell ref="R68:S69"/>
    <mergeCell ref="AO72:AT72"/>
    <mergeCell ref="M68:N69"/>
    <mergeCell ref="AM65:AN75"/>
    <mergeCell ref="N73:AD75"/>
    <mergeCell ref="AI37:AK38"/>
    <mergeCell ref="W37:Y38"/>
    <mergeCell ref="T37:V38"/>
    <mergeCell ref="AX42:AY43"/>
    <mergeCell ref="BH31:BI32"/>
    <mergeCell ref="BB31:BC32"/>
    <mergeCell ref="AL31:AM32"/>
    <mergeCell ref="Y42:Z43"/>
    <mergeCell ref="AC42:AD43"/>
    <mergeCell ref="W42:X43"/>
    <mergeCell ref="E52:V52"/>
    <mergeCell ref="Z58:AG58"/>
    <mergeCell ref="AG53:AO54"/>
    <mergeCell ref="X53:AF54"/>
    <mergeCell ref="X52:AO52"/>
    <mergeCell ref="O58:V59"/>
    <mergeCell ref="O57:V57"/>
    <mergeCell ref="E53:M54"/>
    <mergeCell ref="N53:V54"/>
    <mergeCell ref="X56:Y62"/>
    <mergeCell ref="Z56:AO56"/>
    <mergeCell ref="AR51:BX51"/>
    <mergeCell ref="BW42:BX43"/>
    <mergeCell ref="BO27:BR27"/>
    <mergeCell ref="AT28:AU29"/>
    <mergeCell ref="AP28:AQ29"/>
    <mergeCell ref="BL28:BN29"/>
    <mergeCell ref="AB31:AI32"/>
    <mergeCell ref="BM41:BP41"/>
    <mergeCell ref="AR37:AT38"/>
    <mergeCell ref="AL37:AN38"/>
    <mergeCell ref="BA37:BC38"/>
    <mergeCell ref="BD37:BF38"/>
    <mergeCell ref="BK35:BX35"/>
    <mergeCell ref="BG34:BI35"/>
    <mergeCell ref="BL27:BN27"/>
    <mergeCell ref="BO28:BR29"/>
    <mergeCell ref="BD31:BE32"/>
    <mergeCell ref="BK37:BL38"/>
    <mergeCell ref="BM37:BN38"/>
    <mergeCell ref="BQ41:BT41"/>
    <mergeCell ref="BU41:BX41"/>
    <mergeCell ref="AJ31:AK32"/>
    <mergeCell ref="AR31:AS32"/>
    <mergeCell ref="Z34:AB35"/>
    <mergeCell ref="AC34:AE35"/>
    <mergeCell ref="AN31:AO32"/>
    <mergeCell ref="BU37:BV38"/>
    <mergeCell ref="BU36:BX36"/>
    <mergeCell ref="BW37:BX38"/>
    <mergeCell ref="AR28:AS29"/>
    <mergeCell ref="AL28:AM29"/>
    <mergeCell ref="BL46:BO46"/>
    <mergeCell ref="BL47:BO47"/>
    <mergeCell ref="Q33:BI33"/>
    <mergeCell ref="AT31:AU32"/>
    <mergeCell ref="AB45:AK46"/>
    <mergeCell ref="AP42:AQ43"/>
    <mergeCell ref="X31:Y32"/>
    <mergeCell ref="W34:Y35"/>
    <mergeCell ref="BF31:BG32"/>
    <mergeCell ref="AZ31:BA32"/>
    <mergeCell ref="AV31:AW32"/>
    <mergeCell ref="BB41:BE41"/>
    <mergeCell ref="BB42:BC43"/>
    <mergeCell ref="AG42:AH43"/>
    <mergeCell ref="AU34:AW35"/>
    <mergeCell ref="AV42:AW43"/>
    <mergeCell ref="AO34:AQ35"/>
    <mergeCell ref="Q36:BI36"/>
    <mergeCell ref="Q34:S35"/>
  </mergeCells>
  <phoneticPr fontId="29"/>
  <printOptions verticalCentered="1"/>
  <pageMargins left="0.39370078740157483" right="0.39370078740157483" top="0.19685039370078741" bottom="0.19685039370078741" header="0.19685039370078741" footer="0.19685039370078741"/>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2:K49"/>
  <sheetViews>
    <sheetView showGridLines="0" view="pageBreakPreview" zoomScaleNormal="100" zoomScaleSheetLayoutView="100" workbookViewId="0">
      <selection activeCell="J56" sqref="J56"/>
    </sheetView>
  </sheetViews>
  <sheetFormatPr defaultRowHeight="14.25" x14ac:dyDescent="0.15"/>
  <cols>
    <col min="1" max="1" width="4.625" customWidth="1"/>
    <col min="2" max="2" width="8.625" customWidth="1"/>
    <col min="3" max="5" width="12.625" customWidth="1"/>
    <col min="6" max="6" width="4.625" customWidth="1"/>
    <col min="7" max="9" width="8.625" customWidth="1"/>
    <col min="10" max="10" width="12.625" customWidth="1"/>
    <col min="11" max="11" width="3.125" customWidth="1"/>
  </cols>
  <sheetData>
    <row r="2" spans="2:10" ht="24.95" customHeight="1" x14ac:dyDescent="0.15">
      <c r="B2" s="125"/>
      <c r="C2" s="126"/>
      <c r="D2" s="126"/>
      <c r="E2" s="126"/>
      <c r="F2" s="126"/>
      <c r="G2" s="126"/>
      <c r="H2" s="126"/>
      <c r="I2" s="126"/>
      <c r="J2" s="127"/>
    </row>
    <row r="3" spans="2:10" ht="24.95" customHeight="1" x14ac:dyDescent="0.2">
      <c r="B3" s="571" t="s">
        <v>9819</v>
      </c>
      <c r="C3" s="572"/>
      <c r="D3" s="572"/>
      <c r="E3" s="572"/>
      <c r="F3" s="572"/>
      <c r="G3" s="572"/>
      <c r="H3" s="572"/>
      <c r="I3" s="572"/>
      <c r="J3" s="573"/>
    </row>
    <row r="4" spans="2:10" ht="24.95" customHeight="1" x14ac:dyDescent="0.2">
      <c r="B4" s="256"/>
      <c r="C4" s="255"/>
      <c r="D4" s="255"/>
      <c r="E4" s="255"/>
      <c r="F4" s="255"/>
      <c r="G4" s="255"/>
      <c r="H4" s="255"/>
      <c r="I4" s="255"/>
      <c r="J4" s="257"/>
    </row>
    <row r="5" spans="2:10" ht="24.95" customHeight="1" x14ac:dyDescent="0.15">
      <c r="B5" s="128"/>
      <c r="C5" s="129"/>
      <c r="D5" s="129"/>
      <c r="E5" s="129"/>
      <c r="F5" s="129"/>
      <c r="G5" s="129"/>
      <c r="H5" s="129"/>
      <c r="I5" s="576" t="s">
        <v>9825</v>
      </c>
      <c r="J5" s="577"/>
    </row>
    <row r="6" spans="2:10" ht="24.95" customHeight="1" x14ac:dyDescent="0.2">
      <c r="B6" s="239" t="s">
        <v>9829</v>
      </c>
      <c r="C6" s="578" t="s">
        <v>9830</v>
      </c>
      <c r="D6" s="579"/>
      <c r="E6" s="579"/>
      <c r="F6" s="145"/>
      <c r="G6" s="146"/>
      <c r="H6" s="147" t="s">
        <v>2275</v>
      </c>
      <c r="I6" s="569" t="s">
        <v>9821</v>
      </c>
      <c r="J6" s="570"/>
    </row>
    <row r="7" spans="2:10" ht="9.9499999999999993" customHeight="1" x14ac:dyDescent="0.2">
      <c r="B7" s="128"/>
      <c r="C7" s="148"/>
      <c r="D7" s="148"/>
      <c r="E7" s="148"/>
      <c r="F7" s="149"/>
      <c r="G7" s="148"/>
      <c r="H7" s="148"/>
      <c r="I7" s="248"/>
      <c r="J7" s="247"/>
    </row>
    <row r="8" spans="2:10" ht="24.95" customHeight="1" x14ac:dyDescent="0.2">
      <c r="B8" s="239" t="s">
        <v>9829</v>
      </c>
      <c r="C8" s="579" t="s">
        <v>9823</v>
      </c>
      <c r="D8" s="579"/>
      <c r="E8" s="579"/>
      <c r="F8" s="150"/>
      <c r="G8" s="146"/>
      <c r="H8" s="147" t="s">
        <v>2275</v>
      </c>
      <c r="I8" s="569" t="s">
        <v>9824</v>
      </c>
      <c r="J8" s="570"/>
    </row>
    <row r="9" spans="2:10" ht="9.9499999999999993" customHeight="1" x14ac:dyDescent="0.2">
      <c r="B9" s="128"/>
      <c r="C9" s="243"/>
      <c r="D9" s="242"/>
      <c r="E9" s="242"/>
      <c r="F9" s="152"/>
      <c r="G9" s="243"/>
      <c r="H9" s="243"/>
      <c r="I9" s="248"/>
      <c r="J9" s="254"/>
    </row>
    <row r="10" spans="2:10" ht="24.95" customHeight="1" x14ac:dyDescent="0.2">
      <c r="B10" s="239" t="s">
        <v>9829</v>
      </c>
      <c r="C10" s="579" t="s">
        <v>9826</v>
      </c>
      <c r="D10" s="579"/>
      <c r="E10" s="579"/>
      <c r="F10" s="150"/>
      <c r="G10" s="146"/>
      <c r="H10" s="147" t="s">
        <v>2275</v>
      </c>
      <c r="I10" s="569" t="s">
        <v>9824</v>
      </c>
      <c r="J10" s="570"/>
    </row>
    <row r="11" spans="2:10" ht="9.9499999999999993" customHeight="1" x14ac:dyDescent="0.2">
      <c r="B11" s="128"/>
      <c r="C11" s="148"/>
      <c r="D11" s="151"/>
      <c r="E11" s="151"/>
      <c r="F11" s="152"/>
      <c r="G11" s="148"/>
      <c r="H11" s="148"/>
      <c r="I11" s="248"/>
      <c r="J11" s="254"/>
    </row>
    <row r="12" spans="2:10" ht="24.95" customHeight="1" x14ac:dyDescent="0.2">
      <c r="B12" s="239" t="s">
        <v>9829</v>
      </c>
      <c r="C12" s="578" t="s">
        <v>9818</v>
      </c>
      <c r="D12" s="579"/>
      <c r="E12" s="579"/>
      <c r="F12" s="150"/>
      <c r="G12" s="146"/>
      <c r="H12" s="147" t="s">
        <v>2275</v>
      </c>
      <c r="I12" s="569" t="s">
        <v>9822</v>
      </c>
      <c r="J12" s="570"/>
    </row>
    <row r="13" spans="2:10" ht="9.9499999999999993" customHeight="1" x14ac:dyDescent="0.2">
      <c r="B13" s="250"/>
      <c r="C13" s="244"/>
      <c r="D13" s="251"/>
      <c r="E13" s="248"/>
      <c r="F13" s="152"/>
      <c r="G13" s="148"/>
      <c r="H13" s="148"/>
      <c r="I13" s="248"/>
      <c r="J13" s="254"/>
    </row>
    <row r="14" spans="2:10" ht="24.95" customHeight="1" x14ac:dyDescent="0.2">
      <c r="B14" s="239" t="s">
        <v>9829</v>
      </c>
      <c r="C14" s="579" t="s">
        <v>9801</v>
      </c>
      <c r="D14" s="579"/>
      <c r="E14" s="579"/>
      <c r="F14" s="150"/>
      <c r="G14" s="146"/>
      <c r="H14" s="147" t="s">
        <v>2275</v>
      </c>
      <c r="I14" s="569" t="s">
        <v>9822</v>
      </c>
      <c r="J14" s="570"/>
    </row>
    <row r="15" spans="2:10" ht="9.9499999999999993" customHeight="1" x14ac:dyDescent="0.2">
      <c r="B15" s="250"/>
      <c r="C15" s="244"/>
      <c r="D15" s="248"/>
      <c r="E15" s="248"/>
      <c r="F15" s="152"/>
      <c r="G15" s="207"/>
      <c r="H15" s="207"/>
      <c r="I15" s="244"/>
      <c r="J15" s="131"/>
    </row>
    <row r="16" spans="2:10" ht="24.95" customHeight="1" x14ac:dyDescent="0.2">
      <c r="B16" s="239" t="s">
        <v>9829</v>
      </c>
      <c r="C16" s="579" t="s">
        <v>9828</v>
      </c>
      <c r="D16" s="579"/>
      <c r="E16" s="579"/>
      <c r="F16" s="150"/>
      <c r="G16" s="146"/>
      <c r="H16" s="147" t="s">
        <v>2275</v>
      </c>
      <c r="I16" s="569" t="s">
        <v>9824</v>
      </c>
      <c r="J16" s="570"/>
    </row>
    <row r="17" spans="2:11" x14ac:dyDescent="0.15">
      <c r="B17" s="128"/>
      <c r="C17" s="129"/>
      <c r="D17" s="129"/>
      <c r="E17" s="129"/>
      <c r="F17" s="129"/>
      <c r="G17" s="129"/>
      <c r="H17" s="129"/>
      <c r="I17" s="129"/>
      <c r="J17" s="130"/>
    </row>
    <row r="18" spans="2:11" ht="24.95" customHeight="1" x14ac:dyDescent="0.2">
      <c r="B18" s="143"/>
      <c r="C18" s="574" t="s">
        <v>9820</v>
      </c>
      <c r="D18" s="574"/>
      <c r="E18" s="574"/>
      <c r="F18" s="574"/>
      <c r="G18" s="574"/>
      <c r="H18" s="574"/>
      <c r="I18" s="574"/>
      <c r="J18" s="575"/>
      <c r="K18" s="124"/>
    </row>
    <row r="19" spans="2:11" ht="5.0999999999999996" customHeight="1" x14ac:dyDescent="0.2">
      <c r="B19" s="140"/>
      <c r="C19" s="141"/>
      <c r="D19" s="141"/>
      <c r="E19" s="141"/>
      <c r="F19" s="141"/>
      <c r="G19" s="141"/>
      <c r="H19" s="141"/>
      <c r="I19" s="249"/>
      <c r="J19" s="142"/>
      <c r="K19" s="124"/>
    </row>
    <row r="20" spans="2:11" ht="24.95" customHeight="1" x14ac:dyDescent="0.15">
      <c r="B20" s="144"/>
      <c r="C20" s="581" t="s">
        <v>9838</v>
      </c>
      <c r="D20" s="581"/>
      <c r="E20" s="581"/>
      <c r="F20" s="581"/>
      <c r="G20" s="581"/>
      <c r="H20" s="581"/>
      <c r="I20" s="581"/>
      <c r="J20" s="582"/>
      <c r="K20" s="124"/>
    </row>
    <row r="21" spans="2:11" x14ac:dyDescent="0.15">
      <c r="B21" s="128"/>
      <c r="C21" s="129"/>
      <c r="D21" s="129"/>
      <c r="E21" s="129"/>
      <c r="F21" s="129"/>
      <c r="G21" s="129"/>
      <c r="H21" s="129"/>
      <c r="I21" s="129"/>
      <c r="J21" s="130"/>
    </row>
    <row r="22" spans="2:11" ht="24.95" customHeight="1" x14ac:dyDescent="0.2">
      <c r="B22" s="128"/>
      <c r="C22" s="149" t="s">
        <v>2276</v>
      </c>
      <c r="D22" s="149"/>
      <c r="E22" s="149"/>
      <c r="F22" s="149"/>
      <c r="G22" s="149"/>
      <c r="H22" s="149"/>
      <c r="I22" s="149"/>
      <c r="J22" s="130"/>
    </row>
    <row r="23" spans="2:11" ht="17.25" x14ac:dyDescent="0.2">
      <c r="B23" s="128"/>
      <c r="C23" s="149"/>
      <c r="D23" s="149"/>
      <c r="E23" s="149"/>
      <c r="F23" s="149"/>
      <c r="G23" s="149"/>
      <c r="H23" s="149"/>
      <c r="I23" s="149"/>
      <c r="J23" s="130"/>
    </row>
    <row r="24" spans="2:11" ht="24.95" customHeight="1" x14ac:dyDescent="0.2">
      <c r="B24" s="128"/>
      <c r="C24" s="149" t="s">
        <v>2277</v>
      </c>
      <c r="D24" s="149"/>
      <c r="E24" s="149"/>
      <c r="F24" s="149"/>
      <c r="G24" s="149"/>
      <c r="H24" s="149"/>
      <c r="I24" s="149"/>
      <c r="J24" s="130"/>
    </row>
    <row r="25" spans="2:11" ht="24.95" customHeight="1" x14ac:dyDescent="0.2">
      <c r="B25" s="128"/>
      <c r="C25" s="149"/>
      <c r="D25" s="149"/>
      <c r="E25" s="149"/>
      <c r="F25" s="149"/>
      <c r="G25" s="149"/>
      <c r="H25" s="149"/>
      <c r="I25" s="149"/>
      <c r="J25" s="130"/>
    </row>
    <row r="26" spans="2:11" ht="24.95" customHeight="1" x14ac:dyDescent="0.2">
      <c r="B26" s="128"/>
      <c r="C26" s="580" t="s">
        <v>2280</v>
      </c>
      <c r="D26" s="580"/>
      <c r="E26" s="580"/>
      <c r="F26" s="149"/>
      <c r="G26" s="149"/>
      <c r="H26" s="149"/>
      <c r="I26" s="149"/>
      <c r="J26" s="130"/>
    </row>
    <row r="27" spans="2:11" ht="24.95" customHeight="1" x14ac:dyDescent="0.2">
      <c r="B27" s="128"/>
      <c r="C27" s="153"/>
      <c r="D27" s="153"/>
      <c r="E27" s="153"/>
      <c r="F27" s="149"/>
      <c r="G27" s="149"/>
      <c r="H27" s="149"/>
      <c r="I27" s="149"/>
      <c r="J27" s="130"/>
    </row>
    <row r="28" spans="2:11" ht="24.95" customHeight="1" x14ac:dyDescent="0.2">
      <c r="B28" s="128"/>
      <c r="C28" s="593" t="s">
        <v>2285</v>
      </c>
      <c r="D28" s="593"/>
      <c r="E28" s="238" t="str">
        <f>IF(資格取得者等リスト!B4="","",資格取得者等リスト!B4)</f>
        <v/>
      </c>
      <c r="F28" s="148"/>
      <c r="G28" s="148"/>
      <c r="H28" s="148"/>
      <c r="I28" s="244"/>
      <c r="J28" s="130"/>
    </row>
    <row r="29" spans="2:11" ht="17.25" x14ac:dyDescent="0.2">
      <c r="B29" s="128"/>
      <c r="C29" s="148"/>
      <c r="D29" s="148"/>
      <c r="E29" s="148"/>
      <c r="F29" s="148"/>
      <c r="G29" s="148"/>
      <c r="H29" s="148"/>
      <c r="I29" s="244"/>
      <c r="J29" s="130"/>
    </row>
    <row r="30" spans="2:11" ht="24.95" customHeight="1" x14ac:dyDescent="0.2">
      <c r="B30" s="128"/>
      <c r="C30" s="593" t="s">
        <v>2278</v>
      </c>
      <c r="D30" s="593"/>
      <c r="E30" s="594" t="str">
        <f>組合員申告書!C10</f>
        <v/>
      </c>
      <c r="F30" s="594"/>
      <c r="G30" s="594"/>
      <c r="H30" s="594"/>
      <c r="I30" s="252"/>
      <c r="J30" s="130"/>
    </row>
    <row r="31" spans="2:11" ht="17.25" x14ac:dyDescent="0.2">
      <c r="B31" s="128"/>
      <c r="C31" s="148"/>
      <c r="D31" s="148"/>
      <c r="E31" s="148"/>
      <c r="F31" s="148"/>
      <c r="G31" s="148"/>
      <c r="H31" s="148"/>
      <c r="I31" s="244"/>
      <c r="J31" s="130"/>
    </row>
    <row r="32" spans="2:11" ht="24.95" customHeight="1" x14ac:dyDescent="0.2">
      <c r="B32" s="128"/>
      <c r="C32" s="593" t="s">
        <v>2279</v>
      </c>
      <c r="D32" s="593"/>
      <c r="E32" s="595"/>
      <c r="F32" s="595"/>
      <c r="G32" s="595"/>
      <c r="H32" s="595"/>
      <c r="I32" s="253"/>
      <c r="J32" s="130"/>
    </row>
    <row r="33" spans="2:10" x14ac:dyDescent="0.15">
      <c r="B33" s="128"/>
      <c r="C33" s="129"/>
      <c r="D33" s="129"/>
      <c r="E33" s="129"/>
      <c r="F33" s="129"/>
      <c r="G33" s="129"/>
      <c r="H33" s="129"/>
      <c r="I33" s="129"/>
      <c r="J33" s="130"/>
    </row>
    <row r="34" spans="2:10" x14ac:dyDescent="0.15">
      <c r="B34" s="132"/>
      <c r="C34" s="123"/>
      <c r="D34" s="123"/>
      <c r="E34" s="123"/>
      <c r="F34" s="123"/>
      <c r="G34" s="123"/>
      <c r="H34" s="123"/>
      <c r="I34" s="123"/>
      <c r="J34" s="133"/>
    </row>
    <row r="36" spans="2:10" x14ac:dyDescent="0.15">
      <c r="B36" s="592" t="s">
        <v>9839</v>
      </c>
      <c r="C36" s="592"/>
      <c r="D36" s="592"/>
      <c r="E36" s="592"/>
      <c r="F36" s="592"/>
      <c r="G36" s="592"/>
      <c r="H36" s="592"/>
      <c r="I36" s="592"/>
      <c r="J36" s="592"/>
    </row>
    <row r="38" spans="2:10" x14ac:dyDescent="0.15">
      <c r="B38" s="592" t="s">
        <v>9840</v>
      </c>
      <c r="C38" s="592"/>
      <c r="D38" s="592"/>
      <c r="E38" s="592"/>
      <c r="F38" s="592"/>
      <c r="G38" s="592"/>
      <c r="H38" s="592"/>
      <c r="I38" s="592"/>
      <c r="J38" s="592"/>
    </row>
    <row r="41" spans="2:10" ht="8.1" customHeight="1" x14ac:dyDescent="0.15">
      <c r="F41" s="125"/>
      <c r="G41" s="126"/>
      <c r="H41" s="126"/>
      <c r="I41" s="126"/>
      <c r="J41" s="127"/>
    </row>
    <row r="42" spans="2:10" x14ac:dyDescent="0.15">
      <c r="F42" s="589" t="s">
        <v>2281</v>
      </c>
      <c r="G42" s="590"/>
      <c r="H42" s="590"/>
      <c r="I42" s="590"/>
      <c r="J42" s="591"/>
    </row>
    <row r="43" spans="2:10" x14ac:dyDescent="0.15">
      <c r="F43" s="138"/>
      <c r="G43" s="137"/>
      <c r="H43" s="137"/>
      <c r="I43" s="246"/>
      <c r="J43" s="139"/>
    </row>
    <row r="44" spans="2:10" x14ac:dyDescent="0.15">
      <c r="F44" s="589" t="s">
        <v>2286</v>
      </c>
      <c r="G44" s="590"/>
      <c r="H44" s="590"/>
      <c r="I44" s="590"/>
      <c r="J44" s="591"/>
    </row>
    <row r="45" spans="2:10" x14ac:dyDescent="0.15">
      <c r="F45" s="583" t="s">
        <v>2282</v>
      </c>
      <c r="G45" s="584"/>
      <c r="H45" s="584"/>
      <c r="I45" s="584"/>
      <c r="J45" s="585"/>
    </row>
    <row r="46" spans="2:10" x14ac:dyDescent="0.15">
      <c r="F46" s="583" t="s">
        <v>2283</v>
      </c>
      <c r="G46" s="584"/>
      <c r="H46" s="584"/>
      <c r="I46" s="584"/>
      <c r="J46" s="585"/>
    </row>
    <row r="47" spans="2:10" x14ac:dyDescent="0.15">
      <c r="F47" s="134" t="s">
        <v>2284</v>
      </c>
      <c r="G47" s="135"/>
      <c r="H47" s="135"/>
      <c r="I47" s="245"/>
      <c r="J47" s="136"/>
    </row>
    <row r="48" spans="2:10" ht="8.1" customHeight="1" x14ac:dyDescent="0.15">
      <c r="F48" s="586"/>
      <c r="G48" s="587"/>
      <c r="H48" s="587"/>
      <c r="I48" s="587"/>
      <c r="J48" s="588"/>
    </row>
    <row r="49" spans="6:10" x14ac:dyDescent="0.15">
      <c r="F49" s="129"/>
      <c r="G49" s="129"/>
      <c r="H49" s="129"/>
      <c r="I49" s="129"/>
      <c r="J49" s="129"/>
    </row>
  </sheetData>
  <mergeCells count="29">
    <mergeCell ref="C26:E26"/>
    <mergeCell ref="C20:J20"/>
    <mergeCell ref="F46:J46"/>
    <mergeCell ref="F48:J48"/>
    <mergeCell ref="F42:J42"/>
    <mergeCell ref="F44:J44"/>
    <mergeCell ref="F45:J45"/>
    <mergeCell ref="B36:J36"/>
    <mergeCell ref="B38:J38"/>
    <mergeCell ref="C28:D28"/>
    <mergeCell ref="C30:D30"/>
    <mergeCell ref="C32:D32"/>
    <mergeCell ref="E30:H30"/>
    <mergeCell ref="E32:H32"/>
    <mergeCell ref="I14:J14"/>
    <mergeCell ref="I16:J16"/>
    <mergeCell ref="B3:J3"/>
    <mergeCell ref="C18:J18"/>
    <mergeCell ref="I5:J5"/>
    <mergeCell ref="I6:J6"/>
    <mergeCell ref="I8:J8"/>
    <mergeCell ref="I10:J10"/>
    <mergeCell ref="I12:J12"/>
    <mergeCell ref="C6:E6"/>
    <mergeCell ref="C10:E10"/>
    <mergeCell ref="C12:E12"/>
    <mergeCell ref="C14:E14"/>
    <mergeCell ref="C8:E8"/>
    <mergeCell ref="C16:E16"/>
  </mergeCells>
  <phoneticPr fontId="36"/>
  <pageMargins left="0.23622047244094491" right="0.23622047244094491" top="0.23622047244094491" bottom="0.23622047244094491"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2470"/>
  <sheetViews>
    <sheetView workbookViewId="0"/>
  </sheetViews>
  <sheetFormatPr defaultRowHeight="14.25" x14ac:dyDescent="0.15"/>
  <cols>
    <col min="1" max="3" width="9" style="114"/>
    <col min="4" max="4" width="9.875" style="114" bestFit="1" customWidth="1"/>
    <col min="5" max="8" width="9" style="114"/>
    <col min="9" max="9" width="22.375" style="114" customWidth="1"/>
    <col min="10" max="16384" width="9" style="114"/>
  </cols>
  <sheetData>
    <row r="1" spans="1:4" x14ac:dyDescent="0.15">
      <c r="A1" s="266">
        <v>1000001</v>
      </c>
      <c r="B1" s="265" t="s">
        <v>9841</v>
      </c>
      <c r="C1" s="265" t="s">
        <v>8753</v>
      </c>
      <c r="D1" s="265" t="s">
        <v>3489</v>
      </c>
    </row>
    <row r="2" spans="1:4" x14ac:dyDescent="0.15">
      <c r="A2" s="266">
        <v>1000002</v>
      </c>
      <c r="B2" s="265" t="s">
        <v>9841</v>
      </c>
      <c r="C2" s="265" t="s">
        <v>8753</v>
      </c>
      <c r="D2" s="265" t="s">
        <v>8789</v>
      </c>
    </row>
    <row r="3" spans="1:4" x14ac:dyDescent="0.15">
      <c r="A3" s="266">
        <v>1000003</v>
      </c>
      <c r="B3" s="265" t="s">
        <v>9841</v>
      </c>
      <c r="C3" s="265" t="s">
        <v>8753</v>
      </c>
      <c r="D3" s="265" t="s">
        <v>9842</v>
      </c>
    </row>
    <row r="4" spans="1:4" x14ac:dyDescent="0.15">
      <c r="A4" s="266">
        <v>1000004</v>
      </c>
      <c r="B4" s="265" t="s">
        <v>9841</v>
      </c>
      <c r="C4" s="265" t="s">
        <v>8753</v>
      </c>
      <c r="D4" s="265" t="s">
        <v>383</v>
      </c>
    </row>
    <row r="5" spans="1:4" x14ac:dyDescent="0.15">
      <c r="A5" s="266">
        <v>1000005</v>
      </c>
      <c r="B5" s="265" t="s">
        <v>9841</v>
      </c>
      <c r="C5" s="265" t="s">
        <v>8753</v>
      </c>
      <c r="D5" s="265" t="s">
        <v>3593</v>
      </c>
    </row>
    <row r="6" spans="1:4" x14ac:dyDescent="0.15">
      <c r="A6" s="266">
        <v>1000006</v>
      </c>
      <c r="B6" s="265" t="s">
        <v>9841</v>
      </c>
      <c r="C6" s="265" t="s">
        <v>8753</v>
      </c>
      <c r="D6" s="265" t="s">
        <v>3973</v>
      </c>
    </row>
    <row r="7" spans="1:4" ht="27" x14ac:dyDescent="0.15">
      <c r="A7" s="266">
        <v>1000011</v>
      </c>
      <c r="B7" s="265" t="s">
        <v>9841</v>
      </c>
      <c r="C7" s="265" t="s">
        <v>8753</v>
      </c>
      <c r="D7" s="265" t="s">
        <v>8756</v>
      </c>
    </row>
    <row r="8" spans="1:4" x14ac:dyDescent="0.15">
      <c r="A8" s="266">
        <v>1000012</v>
      </c>
      <c r="B8" s="265" t="s">
        <v>9841</v>
      </c>
      <c r="C8" s="265" t="s">
        <v>8753</v>
      </c>
      <c r="D8" s="265" t="s">
        <v>8795</v>
      </c>
    </row>
    <row r="9" spans="1:4" x14ac:dyDescent="0.15">
      <c r="A9" s="266">
        <v>1000013</v>
      </c>
      <c r="B9" s="265" t="s">
        <v>9841</v>
      </c>
      <c r="C9" s="265" t="s">
        <v>8753</v>
      </c>
      <c r="D9" s="265" t="s">
        <v>9843</v>
      </c>
    </row>
    <row r="10" spans="1:4" x14ac:dyDescent="0.15">
      <c r="A10" s="266">
        <v>1000014</v>
      </c>
      <c r="B10" s="265" t="s">
        <v>9841</v>
      </c>
      <c r="C10" s="265" t="s">
        <v>8753</v>
      </c>
      <c r="D10" s="265" t="s">
        <v>4518</v>
      </c>
    </row>
    <row r="11" spans="1:4" x14ac:dyDescent="0.15">
      <c r="A11" s="266">
        <v>1000101</v>
      </c>
      <c r="B11" s="265" t="s">
        <v>9841</v>
      </c>
      <c r="C11" s="265" t="s">
        <v>5082</v>
      </c>
      <c r="D11" s="265" t="s">
        <v>1415</v>
      </c>
    </row>
    <row r="12" spans="1:4" x14ac:dyDescent="0.15">
      <c r="A12" s="266">
        <v>1000102</v>
      </c>
      <c r="B12" s="265" t="s">
        <v>9841</v>
      </c>
      <c r="C12" s="265" t="s">
        <v>5082</v>
      </c>
      <c r="D12" s="265" t="s">
        <v>9780</v>
      </c>
    </row>
    <row r="13" spans="1:4" x14ac:dyDescent="0.15">
      <c r="A13" s="266">
        <v>1000103</v>
      </c>
      <c r="B13" s="265" t="s">
        <v>9841</v>
      </c>
      <c r="C13" s="265" t="s">
        <v>5082</v>
      </c>
      <c r="D13" s="265" t="s">
        <v>9782</v>
      </c>
    </row>
    <row r="14" spans="1:4" x14ac:dyDescent="0.15">
      <c r="A14" s="266">
        <v>1000104</v>
      </c>
      <c r="B14" s="265" t="s">
        <v>9841</v>
      </c>
      <c r="C14" s="265" t="s">
        <v>5082</v>
      </c>
      <c r="D14" s="265" t="s">
        <v>9783</v>
      </c>
    </row>
    <row r="15" spans="1:4" x14ac:dyDescent="0.15">
      <c r="A15" s="266">
        <v>1000211</v>
      </c>
      <c r="B15" s="265" t="s">
        <v>9841</v>
      </c>
      <c r="C15" s="265" t="s">
        <v>5082</v>
      </c>
      <c r="D15" s="265" t="s">
        <v>9781</v>
      </c>
    </row>
    <row r="16" spans="1:4" x14ac:dyDescent="0.15">
      <c r="A16" s="266">
        <v>1000212</v>
      </c>
      <c r="B16" s="265" t="s">
        <v>9841</v>
      </c>
      <c r="C16" s="265" t="s">
        <v>5082</v>
      </c>
      <c r="D16" s="265" t="s">
        <v>9784</v>
      </c>
    </row>
    <row r="17" spans="1:4" x14ac:dyDescent="0.15">
      <c r="A17" s="266">
        <v>1000401</v>
      </c>
      <c r="B17" s="265" t="s">
        <v>9841</v>
      </c>
      <c r="C17" s="265" t="s">
        <v>9785</v>
      </c>
      <c r="D17" s="265" t="s">
        <v>9788</v>
      </c>
    </row>
    <row r="18" spans="1:4" x14ac:dyDescent="0.15">
      <c r="A18" s="266">
        <v>1000402</v>
      </c>
      <c r="B18" s="265" t="s">
        <v>9841</v>
      </c>
      <c r="C18" s="265" t="s">
        <v>9785</v>
      </c>
      <c r="D18" s="265" t="s">
        <v>9787</v>
      </c>
    </row>
    <row r="19" spans="1:4" x14ac:dyDescent="0.15">
      <c r="A19" s="266">
        <v>1000511</v>
      </c>
      <c r="B19" s="265" t="s">
        <v>9841</v>
      </c>
      <c r="C19" s="265" t="s">
        <v>9785</v>
      </c>
      <c r="D19" s="265" t="s">
        <v>9786</v>
      </c>
    </row>
    <row r="20" spans="1:4" ht="27" x14ac:dyDescent="0.15">
      <c r="A20" s="266">
        <v>1001101</v>
      </c>
      <c r="B20" s="265" t="s">
        <v>9841</v>
      </c>
      <c r="C20" s="265" t="s">
        <v>9844</v>
      </c>
      <c r="D20" s="265" t="s">
        <v>9792</v>
      </c>
    </row>
    <row r="21" spans="1:4" ht="27" x14ac:dyDescent="0.15">
      <c r="A21" s="266">
        <v>1001102</v>
      </c>
      <c r="B21" s="265" t="s">
        <v>9841</v>
      </c>
      <c r="C21" s="265" t="s">
        <v>9844</v>
      </c>
      <c r="D21" s="265" t="s">
        <v>9791</v>
      </c>
    </row>
    <row r="22" spans="1:4" ht="27" x14ac:dyDescent="0.15">
      <c r="A22" s="266">
        <v>1001103</v>
      </c>
      <c r="B22" s="265" t="s">
        <v>9841</v>
      </c>
      <c r="C22" s="265" t="s">
        <v>9844</v>
      </c>
      <c r="D22" s="265" t="s">
        <v>9790</v>
      </c>
    </row>
    <row r="23" spans="1:4" ht="27" x14ac:dyDescent="0.15">
      <c r="A23" s="266">
        <v>1001211</v>
      </c>
      <c r="B23" s="265" t="s">
        <v>9841</v>
      </c>
      <c r="C23" s="265" t="s">
        <v>9844</v>
      </c>
      <c r="D23" s="265" t="s">
        <v>3109</v>
      </c>
    </row>
    <row r="24" spans="1:4" ht="27" x14ac:dyDescent="0.15">
      <c r="A24" s="266">
        <v>1001212</v>
      </c>
      <c r="B24" s="265" t="s">
        <v>9841</v>
      </c>
      <c r="C24" s="265" t="s">
        <v>9844</v>
      </c>
      <c r="D24" s="265" t="s">
        <v>9789</v>
      </c>
    </row>
    <row r="25" spans="1:4" ht="27" x14ac:dyDescent="0.15">
      <c r="A25" s="266">
        <v>1001213</v>
      </c>
      <c r="B25" s="265" t="s">
        <v>9841</v>
      </c>
      <c r="C25" s="265" t="s">
        <v>9844</v>
      </c>
      <c r="D25" s="265" t="s">
        <v>1732</v>
      </c>
    </row>
    <row r="26" spans="1:4" ht="27" x14ac:dyDescent="0.15">
      <c r="A26" s="266">
        <v>1001401</v>
      </c>
      <c r="B26" s="265" t="s">
        <v>9841</v>
      </c>
      <c r="C26" s="265" t="s">
        <v>9845</v>
      </c>
      <c r="D26" s="265" t="s">
        <v>9793</v>
      </c>
    </row>
    <row r="27" spans="1:4" ht="27" x14ac:dyDescent="0.15">
      <c r="A27" s="266">
        <v>1001511</v>
      </c>
      <c r="B27" s="265" t="s">
        <v>9841</v>
      </c>
      <c r="C27" s="265" t="s">
        <v>9845</v>
      </c>
      <c r="D27" s="265" t="s">
        <v>9795</v>
      </c>
    </row>
    <row r="28" spans="1:4" ht="27" x14ac:dyDescent="0.15">
      <c r="A28" s="266">
        <v>1001621</v>
      </c>
      <c r="B28" s="265" t="s">
        <v>9841</v>
      </c>
      <c r="C28" s="265" t="s">
        <v>9845</v>
      </c>
      <c r="D28" s="265" t="s">
        <v>9794</v>
      </c>
    </row>
    <row r="29" spans="1:4" ht="27" x14ac:dyDescent="0.15">
      <c r="A29" s="266">
        <v>1001622</v>
      </c>
      <c r="B29" s="265" t="s">
        <v>9841</v>
      </c>
      <c r="C29" s="265" t="s">
        <v>9845</v>
      </c>
      <c r="D29" s="265" t="s">
        <v>8036</v>
      </c>
    </row>
    <row r="30" spans="1:4" ht="27" x14ac:dyDescent="0.15">
      <c r="A30" s="266">
        <v>1001623</v>
      </c>
      <c r="B30" s="265" t="s">
        <v>9841</v>
      </c>
      <c r="C30" s="265" t="s">
        <v>9845</v>
      </c>
      <c r="D30" s="265" t="s">
        <v>8654</v>
      </c>
    </row>
    <row r="31" spans="1:4" x14ac:dyDescent="0.15">
      <c r="A31" s="266">
        <v>1001701</v>
      </c>
      <c r="B31" s="265" t="s">
        <v>9841</v>
      </c>
      <c r="C31" s="265" t="s">
        <v>9796</v>
      </c>
      <c r="D31" s="265" t="s">
        <v>2090</v>
      </c>
    </row>
    <row r="32" spans="1:4" x14ac:dyDescent="0.15">
      <c r="A32" s="266">
        <v>1002101</v>
      </c>
      <c r="B32" s="265" t="s">
        <v>9841</v>
      </c>
      <c r="C32" s="265" t="s">
        <v>9797</v>
      </c>
      <c r="D32" s="265" t="s">
        <v>9798</v>
      </c>
    </row>
    <row r="33" spans="1:4" x14ac:dyDescent="0.15">
      <c r="A33" s="266">
        <v>1002211</v>
      </c>
      <c r="B33" s="265" t="s">
        <v>9841</v>
      </c>
      <c r="C33" s="265" t="s">
        <v>9797</v>
      </c>
      <c r="D33" s="265" t="s">
        <v>9799</v>
      </c>
    </row>
    <row r="34" spans="1:4" ht="27" x14ac:dyDescent="0.15">
      <c r="A34" s="266">
        <v>1006001</v>
      </c>
      <c r="B34" s="265" t="s">
        <v>9841</v>
      </c>
      <c r="C34" s="265" t="s">
        <v>8753</v>
      </c>
      <c r="D34" s="265" t="s">
        <v>9846</v>
      </c>
    </row>
    <row r="35" spans="1:4" ht="27" x14ac:dyDescent="0.15">
      <c r="A35" s="266">
        <v>1006002</v>
      </c>
      <c r="B35" s="265" t="s">
        <v>9841</v>
      </c>
      <c r="C35" s="265" t="s">
        <v>8753</v>
      </c>
      <c r="D35" s="265" t="s">
        <v>9846</v>
      </c>
    </row>
    <row r="36" spans="1:4" ht="27" x14ac:dyDescent="0.15">
      <c r="A36" s="266">
        <v>1006003</v>
      </c>
      <c r="B36" s="265" t="s">
        <v>9841</v>
      </c>
      <c r="C36" s="265" t="s">
        <v>8753</v>
      </c>
      <c r="D36" s="265" t="s">
        <v>9846</v>
      </c>
    </row>
    <row r="37" spans="1:4" ht="27" x14ac:dyDescent="0.15">
      <c r="A37" s="266">
        <v>1006004</v>
      </c>
      <c r="B37" s="265" t="s">
        <v>9841</v>
      </c>
      <c r="C37" s="265" t="s">
        <v>8753</v>
      </c>
      <c r="D37" s="265" t="s">
        <v>9846</v>
      </c>
    </row>
    <row r="38" spans="1:4" ht="27" x14ac:dyDescent="0.15">
      <c r="A38" s="266">
        <v>1006005</v>
      </c>
      <c r="B38" s="265" t="s">
        <v>9841</v>
      </c>
      <c r="C38" s="265" t="s">
        <v>8753</v>
      </c>
      <c r="D38" s="265" t="s">
        <v>9846</v>
      </c>
    </row>
    <row r="39" spans="1:4" ht="27" x14ac:dyDescent="0.15">
      <c r="A39" s="266">
        <v>1006006</v>
      </c>
      <c r="B39" s="265" t="s">
        <v>9841</v>
      </c>
      <c r="C39" s="265" t="s">
        <v>8753</v>
      </c>
      <c r="D39" s="265" t="s">
        <v>9846</v>
      </c>
    </row>
    <row r="40" spans="1:4" ht="27" x14ac:dyDescent="0.15">
      <c r="A40" s="266">
        <v>1006007</v>
      </c>
      <c r="B40" s="265" t="s">
        <v>9841</v>
      </c>
      <c r="C40" s="265" t="s">
        <v>8753</v>
      </c>
      <c r="D40" s="265" t="s">
        <v>9846</v>
      </c>
    </row>
    <row r="41" spans="1:4" ht="27" x14ac:dyDescent="0.15">
      <c r="A41" s="266">
        <v>1006008</v>
      </c>
      <c r="B41" s="265" t="s">
        <v>9841</v>
      </c>
      <c r="C41" s="265" t="s">
        <v>8753</v>
      </c>
      <c r="D41" s="265" t="s">
        <v>9846</v>
      </c>
    </row>
    <row r="42" spans="1:4" ht="27" x14ac:dyDescent="0.15">
      <c r="A42" s="266">
        <v>1006009</v>
      </c>
      <c r="B42" s="265" t="s">
        <v>9841</v>
      </c>
      <c r="C42" s="265" t="s">
        <v>8753</v>
      </c>
      <c r="D42" s="265" t="s">
        <v>9846</v>
      </c>
    </row>
    <row r="43" spans="1:4" ht="27" x14ac:dyDescent="0.15">
      <c r="A43" s="266">
        <v>1006010</v>
      </c>
      <c r="B43" s="265" t="s">
        <v>9841</v>
      </c>
      <c r="C43" s="265" t="s">
        <v>8753</v>
      </c>
      <c r="D43" s="265" t="s">
        <v>9846</v>
      </c>
    </row>
    <row r="44" spans="1:4" ht="27" x14ac:dyDescent="0.15">
      <c r="A44" s="266">
        <v>1006011</v>
      </c>
      <c r="B44" s="265" t="s">
        <v>9841</v>
      </c>
      <c r="C44" s="265" t="s">
        <v>8753</v>
      </c>
      <c r="D44" s="265" t="s">
        <v>9846</v>
      </c>
    </row>
    <row r="45" spans="1:4" ht="27" x14ac:dyDescent="0.15">
      <c r="A45" s="266">
        <v>1006012</v>
      </c>
      <c r="B45" s="265" t="s">
        <v>9841</v>
      </c>
      <c r="C45" s="265" t="s">
        <v>8753</v>
      </c>
      <c r="D45" s="265" t="s">
        <v>9846</v>
      </c>
    </row>
    <row r="46" spans="1:4" ht="27" x14ac:dyDescent="0.15">
      <c r="A46" s="266">
        <v>1006013</v>
      </c>
      <c r="B46" s="265" t="s">
        <v>9841</v>
      </c>
      <c r="C46" s="265" t="s">
        <v>8753</v>
      </c>
      <c r="D46" s="265" t="s">
        <v>9846</v>
      </c>
    </row>
    <row r="47" spans="1:4" ht="27" x14ac:dyDescent="0.15">
      <c r="A47" s="266">
        <v>1006014</v>
      </c>
      <c r="B47" s="265" t="s">
        <v>9841</v>
      </c>
      <c r="C47" s="265" t="s">
        <v>8753</v>
      </c>
      <c r="D47" s="265" t="s">
        <v>9846</v>
      </c>
    </row>
    <row r="48" spans="1:4" ht="27" x14ac:dyDescent="0.15">
      <c r="A48" s="266">
        <v>1006015</v>
      </c>
      <c r="B48" s="265" t="s">
        <v>9841</v>
      </c>
      <c r="C48" s="265" t="s">
        <v>8753</v>
      </c>
      <c r="D48" s="265" t="s">
        <v>9846</v>
      </c>
    </row>
    <row r="49" spans="1:4" ht="27" x14ac:dyDescent="0.15">
      <c r="A49" s="266">
        <v>1006016</v>
      </c>
      <c r="B49" s="265" t="s">
        <v>9841</v>
      </c>
      <c r="C49" s="265" t="s">
        <v>8753</v>
      </c>
      <c r="D49" s="265" t="s">
        <v>9846</v>
      </c>
    </row>
    <row r="50" spans="1:4" ht="27" x14ac:dyDescent="0.15">
      <c r="A50" s="266">
        <v>1006017</v>
      </c>
      <c r="B50" s="265" t="s">
        <v>9841</v>
      </c>
      <c r="C50" s="265" t="s">
        <v>8753</v>
      </c>
      <c r="D50" s="265" t="s">
        <v>9846</v>
      </c>
    </row>
    <row r="51" spans="1:4" ht="27" x14ac:dyDescent="0.15">
      <c r="A51" s="266">
        <v>1006018</v>
      </c>
      <c r="B51" s="265" t="s">
        <v>9841</v>
      </c>
      <c r="C51" s="265" t="s">
        <v>8753</v>
      </c>
      <c r="D51" s="265" t="s">
        <v>9846</v>
      </c>
    </row>
    <row r="52" spans="1:4" ht="27" x14ac:dyDescent="0.15">
      <c r="A52" s="266">
        <v>1006019</v>
      </c>
      <c r="B52" s="265" t="s">
        <v>9841</v>
      </c>
      <c r="C52" s="265" t="s">
        <v>8753</v>
      </c>
      <c r="D52" s="265" t="s">
        <v>9846</v>
      </c>
    </row>
    <row r="53" spans="1:4" ht="27" x14ac:dyDescent="0.15">
      <c r="A53" s="266">
        <v>1006020</v>
      </c>
      <c r="B53" s="265" t="s">
        <v>9841</v>
      </c>
      <c r="C53" s="265" t="s">
        <v>8753</v>
      </c>
      <c r="D53" s="265" t="s">
        <v>9846</v>
      </c>
    </row>
    <row r="54" spans="1:4" ht="27" x14ac:dyDescent="0.15">
      <c r="A54" s="266">
        <v>1006021</v>
      </c>
      <c r="B54" s="265" t="s">
        <v>9841</v>
      </c>
      <c r="C54" s="265" t="s">
        <v>8753</v>
      </c>
      <c r="D54" s="265" t="s">
        <v>9846</v>
      </c>
    </row>
    <row r="55" spans="1:4" ht="27" x14ac:dyDescent="0.15">
      <c r="A55" s="266">
        <v>1006022</v>
      </c>
      <c r="B55" s="265" t="s">
        <v>9841</v>
      </c>
      <c r="C55" s="265" t="s">
        <v>8753</v>
      </c>
      <c r="D55" s="265" t="s">
        <v>9846</v>
      </c>
    </row>
    <row r="56" spans="1:4" ht="27" x14ac:dyDescent="0.15">
      <c r="A56" s="266">
        <v>1006023</v>
      </c>
      <c r="B56" s="265" t="s">
        <v>9841</v>
      </c>
      <c r="C56" s="265" t="s">
        <v>8753</v>
      </c>
      <c r="D56" s="265" t="s">
        <v>9846</v>
      </c>
    </row>
    <row r="57" spans="1:4" ht="27" x14ac:dyDescent="0.15">
      <c r="A57" s="266">
        <v>1006024</v>
      </c>
      <c r="B57" s="265" t="s">
        <v>9841</v>
      </c>
      <c r="C57" s="265" t="s">
        <v>8753</v>
      </c>
      <c r="D57" s="265" t="s">
        <v>9846</v>
      </c>
    </row>
    <row r="58" spans="1:4" ht="27" x14ac:dyDescent="0.15">
      <c r="A58" s="266">
        <v>1006025</v>
      </c>
      <c r="B58" s="265" t="s">
        <v>9841</v>
      </c>
      <c r="C58" s="265" t="s">
        <v>8753</v>
      </c>
      <c r="D58" s="265" t="s">
        <v>9846</v>
      </c>
    </row>
    <row r="59" spans="1:4" ht="27" x14ac:dyDescent="0.15">
      <c r="A59" s="266">
        <v>1006026</v>
      </c>
      <c r="B59" s="265" t="s">
        <v>9841</v>
      </c>
      <c r="C59" s="265" t="s">
        <v>8753</v>
      </c>
      <c r="D59" s="265" t="s">
        <v>9846</v>
      </c>
    </row>
    <row r="60" spans="1:4" ht="27" x14ac:dyDescent="0.15">
      <c r="A60" s="266">
        <v>1006027</v>
      </c>
      <c r="B60" s="265" t="s">
        <v>9841</v>
      </c>
      <c r="C60" s="265" t="s">
        <v>8753</v>
      </c>
      <c r="D60" s="265" t="s">
        <v>9846</v>
      </c>
    </row>
    <row r="61" spans="1:4" ht="27" x14ac:dyDescent="0.15">
      <c r="A61" s="266">
        <v>1006028</v>
      </c>
      <c r="B61" s="265" t="s">
        <v>9841</v>
      </c>
      <c r="C61" s="265" t="s">
        <v>8753</v>
      </c>
      <c r="D61" s="265" t="s">
        <v>9846</v>
      </c>
    </row>
    <row r="62" spans="1:4" ht="27" x14ac:dyDescent="0.15">
      <c r="A62" s="266">
        <v>1006029</v>
      </c>
      <c r="B62" s="265" t="s">
        <v>9841</v>
      </c>
      <c r="C62" s="265" t="s">
        <v>8753</v>
      </c>
      <c r="D62" s="265" t="s">
        <v>9846</v>
      </c>
    </row>
    <row r="63" spans="1:4" ht="27" x14ac:dyDescent="0.15">
      <c r="A63" s="266">
        <v>1006030</v>
      </c>
      <c r="B63" s="265" t="s">
        <v>9841</v>
      </c>
      <c r="C63" s="265" t="s">
        <v>8753</v>
      </c>
      <c r="D63" s="265" t="s">
        <v>9846</v>
      </c>
    </row>
    <row r="64" spans="1:4" ht="27" x14ac:dyDescent="0.15">
      <c r="A64" s="266">
        <v>1006031</v>
      </c>
      <c r="B64" s="265" t="s">
        <v>9841</v>
      </c>
      <c r="C64" s="265" t="s">
        <v>8753</v>
      </c>
      <c r="D64" s="265" t="s">
        <v>9846</v>
      </c>
    </row>
    <row r="65" spans="1:4" ht="27" x14ac:dyDescent="0.15">
      <c r="A65" s="266">
        <v>1006032</v>
      </c>
      <c r="B65" s="265" t="s">
        <v>9841</v>
      </c>
      <c r="C65" s="265" t="s">
        <v>8753</v>
      </c>
      <c r="D65" s="265" t="s">
        <v>9846</v>
      </c>
    </row>
    <row r="66" spans="1:4" ht="27" x14ac:dyDescent="0.15">
      <c r="A66" s="266">
        <v>1006033</v>
      </c>
      <c r="B66" s="265" t="s">
        <v>9841</v>
      </c>
      <c r="C66" s="265" t="s">
        <v>8753</v>
      </c>
      <c r="D66" s="265" t="s">
        <v>9846</v>
      </c>
    </row>
    <row r="67" spans="1:4" ht="27" x14ac:dyDescent="0.15">
      <c r="A67" s="266">
        <v>1006034</v>
      </c>
      <c r="B67" s="265" t="s">
        <v>9841</v>
      </c>
      <c r="C67" s="265" t="s">
        <v>8753</v>
      </c>
      <c r="D67" s="265" t="s">
        <v>9846</v>
      </c>
    </row>
    <row r="68" spans="1:4" ht="27" x14ac:dyDescent="0.15">
      <c r="A68" s="266">
        <v>1006035</v>
      </c>
      <c r="B68" s="265" t="s">
        <v>9841</v>
      </c>
      <c r="C68" s="265" t="s">
        <v>8753</v>
      </c>
      <c r="D68" s="265" t="s">
        <v>9846</v>
      </c>
    </row>
    <row r="69" spans="1:4" ht="27" x14ac:dyDescent="0.15">
      <c r="A69" s="266">
        <v>1006036</v>
      </c>
      <c r="B69" s="265" t="s">
        <v>9841</v>
      </c>
      <c r="C69" s="265" t="s">
        <v>8753</v>
      </c>
      <c r="D69" s="265" t="s">
        <v>9846</v>
      </c>
    </row>
    <row r="70" spans="1:4" ht="27" x14ac:dyDescent="0.15">
      <c r="A70" s="266">
        <v>1006090</v>
      </c>
      <c r="B70" s="265" t="s">
        <v>9841</v>
      </c>
      <c r="C70" s="265" t="s">
        <v>8753</v>
      </c>
      <c r="D70" s="265" t="s">
        <v>9846</v>
      </c>
    </row>
    <row r="71" spans="1:4" ht="27" x14ac:dyDescent="0.15">
      <c r="A71" s="266">
        <v>1006101</v>
      </c>
      <c r="B71" s="265" t="s">
        <v>9841</v>
      </c>
      <c r="C71" s="265" t="s">
        <v>8753</v>
      </c>
      <c r="D71" s="265" t="s">
        <v>9847</v>
      </c>
    </row>
    <row r="72" spans="1:4" ht="27" x14ac:dyDescent="0.15">
      <c r="A72" s="266">
        <v>1006102</v>
      </c>
      <c r="B72" s="265" t="s">
        <v>9841</v>
      </c>
      <c r="C72" s="265" t="s">
        <v>8753</v>
      </c>
      <c r="D72" s="265" t="s">
        <v>9847</v>
      </c>
    </row>
    <row r="73" spans="1:4" ht="27" x14ac:dyDescent="0.15">
      <c r="A73" s="266">
        <v>1006103</v>
      </c>
      <c r="B73" s="265" t="s">
        <v>9841</v>
      </c>
      <c r="C73" s="265" t="s">
        <v>8753</v>
      </c>
      <c r="D73" s="265" t="s">
        <v>9847</v>
      </c>
    </row>
    <row r="74" spans="1:4" ht="27" x14ac:dyDescent="0.15">
      <c r="A74" s="266">
        <v>1006104</v>
      </c>
      <c r="B74" s="265" t="s">
        <v>9841</v>
      </c>
      <c r="C74" s="265" t="s">
        <v>8753</v>
      </c>
      <c r="D74" s="265" t="s">
        <v>9847</v>
      </c>
    </row>
    <row r="75" spans="1:4" ht="27" x14ac:dyDescent="0.15">
      <c r="A75" s="266">
        <v>1006105</v>
      </c>
      <c r="B75" s="265" t="s">
        <v>9841</v>
      </c>
      <c r="C75" s="265" t="s">
        <v>8753</v>
      </c>
      <c r="D75" s="265" t="s">
        <v>9847</v>
      </c>
    </row>
    <row r="76" spans="1:4" ht="27" x14ac:dyDescent="0.15">
      <c r="A76" s="266">
        <v>1006106</v>
      </c>
      <c r="B76" s="265" t="s">
        <v>9841</v>
      </c>
      <c r="C76" s="265" t="s">
        <v>8753</v>
      </c>
      <c r="D76" s="265" t="s">
        <v>9847</v>
      </c>
    </row>
    <row r="77" spans="1:4" ht="27" x14ac:dyDescent="0.15">
      <c r="A77" s="266">
        <v>1006107</v>
      </c>
      <c r="B77" s="265" t="s">
        <v>9841</v>
      </c>
      <c r="C77" s="265" t="s">
        <v>8753</v>
      </c>
      <c r="D77" s="265" t="s">
        <v>9847</v>
      </c>
    </row>
    <row r="78" spans="1:4" ht="27" x14ac:dyDescent="0.15">
      <c r="A78" s="266">
        <v>1006108</v>
      </c>
      <c r="B78" s="265" t="s">
        <v>9841</v>
      </c>
      <c r="C78" s="265" t="s">
        <v>8753</v>
      </c>
      <c r="D78" s="265" t="s">
        <v>9847</v>
      </c>
    </row>
    <row r="79" spans="1:4" ht="27" x14ac:dyDescent="0.15">
      <c r="A79" s="266">
        <v>1006109</v>
      </c>
      <c r="B79" s="265" t="s">
        <v>9841</v>
      </c>
      <c r="C79" s="265" t="s">
        <v>8753</v>
      </c>
      <c r="D79" s="265" t="s">
        <v>9847</v>
      </c>
    </row>
    <row r="80" spans="1:4" ht="27" x14ac:dyDescent="0.15">
      <c r="A80" s="266">
        <v>1006110</v>
      </c>
      <c r="B80" s="265" t="s">
        <v>9841</v>
      </c>
      <c r="C80" s="265" t="s">
        <v>8753</v>
      </c>
      <c r="D80" s="265" t="s">
        <v>9847</v>
      </c>
    </row>
    <row r="81" spans="1:4" ht="27" x14ac:dyDescent="0.15">
      <c r="A81" s="266">
        <v>1006111</v>
      </c>
      <c r="B81" s="265" t="s">
        <v>9841</v>
      </c>
      <c r="C81" s="265" t="s">
        <v>8753</v>
      </c>
      <c r="D81" s="265" t="s">
        <v>9847</v>
      </c>
    </row>
    <row r="82" spans="1:4" ht="27" x14ac:dyDescent="0.15">
      <c r="A82" s="266">
        <v>1006112</v>
      </c>
      <c r="B82" s="265" t="s">
        <v>9841</v>
      </c>
      <c r="C82" s="265" t="s">
        <v>8753</v>
      </c>
      <c r="D82" s="265" t="s">
        <v>9847</v>
      </c>
    </row>
    <row r="83" spans="1:4" ht="27" x14ac:dyDescent="0.15">
      <c r="A83" s="266">
        <v>1006113</v>
      </c>
      <c r="B83" s="265" t="s">
        <v>9841</v>
      </c>
      <c r="C83" s="265" t="s">
        <v>8753</v>
      </c>
      <c r="D83" s="265" t="s">
        <v>9847</v>
      </c>
    </row>
    <row r="84" spans="1:4" ht="27" x14ac:dyDescent="0.15">
      <c r="A84" s="266">
        <v>1006114</v>
      </c>
      <c r="B84" s="265" t="s">
        <v>9841</v>
      </c>
      <c r="C84" s="265" t="s">
        <v>8753</v>
      </c>
      <c r="D84" s="265" t="s">
        <v>9847</v>
      </c>
    </row>
    <row r="85" spans="1:4" ht="27" x14ac:dyDescent="0.15">
      <c r="A85" s="266">
        <v>1006115</v>
      </c>
      <c r="B85" s="265" t="s">
        <v>9841</v>
      </c>
      <c r="C85" s="265" t="s">
        <v>8753</v>
      </c>
      <c r="D85" s="265" t="s">
        <v>9847</v>
      </c>
    </row>
    <row r="86" spans="1:4" ht="27" x14ac:dyDescent="0.15">
      <c r="A86" s="266">
        <v>1006116</v>
      </c>
      <c r="B86" s="265" t="s">
        <v>9841</v>
      </c>
      <c r="C86" s="265" t="s">
        <v>8753</v>
      </c>
      <c r="D86" s="265" t="s">
        <v>9847</v>
      </c>
    </row>
    <row r="87" spans="1:4" ht="27" x14ac:dyDescent="0.15">
      <c r="A87" s="266">
        <v>1006117</v>
      </c>
      <c r="B87" s="265" t="s">
        <v>9841</v>
      </c>
      <c r="C87" s="265" t="s">
        <v>8753</v>
      </c>
      <c r="D87" s="265" t="s">
        <v>9847</v>
      </c>
    </row>
    <row r="88" spans="1:4" ht="27" x14ac:dyDescent="0.15">
      <c r="A88" s="266">
        <v>1006118</v>
      </c>
      <c r="B88" s="265" t="s">
        <v>9841</v>
      </c>
      <c r="C88" s="265" t="s">
        <v>8753</v>
      </c>
      <c r="D88" s="265" t="s">
        <v>9847</v>
      </c>
    </row>
    <row r="89" spans="1:4" ht="27" x14ac:dyDescent="0.15">
      <c r="A89" s="266">
        <v>1006119</v>
      </c>
      <c r="B89" s="265" t="s">
        <v>9841</v>
      </c>
      <c r="C89" s="265" t="s">
        <v>8753</v>
      </c>
      <c r="D89" s="265" t="s">
        <v>9847</v>
      </c>
    </row>
    <row r="90" spans="1:4" ht="27" x14ac:dyDescent="0.15">
      <c r="A90" s="266">
        <v>1006120</v>
      </c>
      <c r="B90" s="265" t="s">
        <v>9841</v>
      </c>
      <c r="C90" s="265" t="s">
        <v>8753</v>
      </c>
      <c r="D90" s="265" t="s">
        <v>9847</v>
      </c>
    </row>
    <row r="91" spans="1:4" ht="27" x14ac:dyDescent="0.15">
      <c r="A91" s="266">
        <v>1006121</v>
      </c>
      <c r="B91" s="265" t="s">
        <v>9841</v>
      </c>
      <c r="C91" s="265" t="s">
        <v>8753</v>
      </c>
      <c r="D91" s="265" t="s">
        <v>9847</v>
      </c>
    </row>
    <row r="92" spans="1:4" ht="27" x14ac:dyDescent="0.15">
      <c r="A92" s="266">
        <v>1006122</v>
      </c>
      <c r="B92" s="265" t="s">
        <v>9841</v>
      </c>
      <c r="C92" s="265" t="s">
        <v>8753</v>
      </c>
      <c r="D92" s="265" t="s">
        <v>9847</v>
      </c>
    </row>
    <row r="93" spans="1:4" ht="27" x14ac:dyDescent="0.15">
      <c r="A93" s="266">
        <v>1006123</v>
      </c>
      <c r="B93" s="265" t="s">
        <v>9841</v>
      </c>
      <c r="C93" s="265" t="s">
        <v>8753</v>
      </c>
      <c r="D93" s="265" t="s">
        <v>9847</v>
      </c>
    </row>
    <row r="94" spans="1:4" ht="27" x14ac:dyDescent="0.15">
      <c r="A94" s="266">
        <v>1006124</v>
      </c>
      <c r="B94" s="265" t="s">
        <v>9841</v>
      </c>
      <c r="C94" s="265" t="s">
        <v>8753</v>
      </c>
      <c r="D94" s="265" t="s">
        <v>9847</v>
      </c>
    </row>
    <row r="95" spans="1:4" ht="27" x14ac:dyDescent="0.15">
      <c r="A95" s="266">
        <v>1006125</v>
      </c>
      <c r="B95" s="265" t="s">
        <v>9841</v>
      </c>
      <c r="C95" s="265" t="s">
        <v>8753</v>
      </c>
      <c r="D95" s="265" t="s">
        <v>9847</v>
      </c>
    </row>
    <row r="96" spans="1:4" ht="27" x14ac:dyDescent="0.15">
      <c r="A96" s="266">
        <v>1006126</v>
      </c>
      <c r="B96" s="265" t="s">
        <v>9841</v>
      </c>
      <c r="C96" s="265" t="s">
        <v>8753</v>
      </c>
      <c r="D96" s="265" t="s">
        <v>9847</v>
      </c>
    </row>
    <row r="97" spans="1:4" ht="27" x14ac:dyDescent="0.15">
      <c r="A97" s="266">
        <v>1006127</v>
      </c>
      <c r="B97" s="265" t="s">
        <v>9841</v>
      </c>
      <c r="C97" s="265" t="s">
        <v>8753</v>
      </c>
      <c r="D97" s="265" t="s">
        <v>9847</v>
      </c>
    </row>
    <row r="98" spans="1:4" ht="27" x14ac:dyDescent="0.15">
      <c r="A98" s="266">
        <v>1006128</v>
      </c>
      <c r="B98" s="265" t="s">
        <v>9841</v>
      </c>
      <c r="C98" s="265" t="s">
        <v>8753</v>
      </c>
      <c r="D98" s="265" t="s">
        <v>9847</v>
      </c>
    </row>
    <row r="99" spans="1:4" ht="27" x14ac:dyDescent="0.15">
      <c r="A99" s="266">
        <v>1006129</v>
      </c>
      <c r="B99" s="265" t="s">
        <v>9841</v>
      </c>
      <c r="C99" s="265" t="s">
        <v>8753</v>
      </c>
      <c r="D99" s="265" t="s">
        <v>9847</v>
      </c>
    </row>
    <row r="100" spans="1:4" ht="27" x14ac:dyDescent="0.15">
      <c r="A100" s="266">
        <v>1006130</v>
      </c>
      <c r="B100" s="265" t="s">
        <v>9841</v>
      </c>
      <c r="C100" s="265" t="s">
        <v>8753</v>
      </c>
      <c r="D100" s="265" t="s">
        <v>9847</v>
      </c>
    </row>
    <row r="101" spans="1:4" ht="27" x14ac:dyDescent="0.15">
      <c r="A101" s="266">
        <v>1006131</v>
      </c>
      <c r="B101" s="265" t="s">
        <v>9841</v>
      </c>
      <c r="C101" s="265" t="s">
        <v>8753</v>
      </c>
      <c r="D101" s="265" t="s">
        <v>9847</v>
      </c>
    </row>
    <row r="102" spans="1:4" ht="27" x14ac:dyDescent="0.15">
      <c r="A102" s="266">
        <v>1006132</v>
      </c>
      <c r="B102" s="265" t="s">
        <v>9841</v>
      </c>
      <c r="C102" s="265" t="s">
        <v>8753</v>
      </c>
      <c r="D102" s="265" t="s">
        <v>9847</v>
      </c>
    </row>
    <row r="103" spans="1:4" ht="27" x14ac:dyDescent="0.15">
      <c r="A103" s="266">
        <v>1006133</v>
      </c>
      <c r="B103" s="265" t="s">
        <v>9841</v>
      </c>
      <c r="C103" s="265" t="s">
        <v>8753</v>
      </c>
      <c r="D103" s="265" t="s">
        <v>9847</v>
      </c>
    </row>
    <row r="104" spans="1:4" ht="27" x14ac:dyDescent="0.15">
      <c r="A104" s="266">
        <v>1006134</v>
      </c>
      <c r="B104" s="265" t="s">
        <v>9841</v>
      </c>
      <c r="C104" s="265" t="s">
        <v>8753</v>
      </c>
      <c r="D104" s="265" t="s">
        <v>9847</v>
      </c>
    </row>
    <row r="105" spans="1:4" ht="27" x14ac:dyDescent="0.15">
      <c r="A105" s="266">
        <v>1006135</v>
      </c>
      <c r="B105" s="265" t="s">
        <v>9841</v>
      </c>
      <c r="C105" s="265" t="s">
        <v>8753</v>
      </c>
      <c r="D105" s="265" t="s">
        <v>9847</v>
      </c>
    </row>
    <row r="106" spans="1:4" ht="27" x14ac:dyDescent="0.15">
      <c r="A106" s="266">
        <v>1006136</v>
      </c>
      <c r="B106" s="265" t="s">
        <v>9841</v>
      </c>
      <c r="C106" s="265" t="s">
        <v>8753</v>
      </c>
      <c r="D106" s="265" t="s">
        <v>9847</v>
      </c>
    </row>
    <row r="107" spans="1:4" ht="27" x14ac:dyDescent="0.15">
      <c r="A107" s="266">
        <v>1006137</v>
      </c>
      <c r="B107" s="265" t="s">
        <v>9841</v>
      </c>
      <c r="C107" s="265" t="s">
        <v>8753</v>
      </c>
      <c r="D107" s="265" t="s">
        <v>9847</v>
      </c>
    </row>
    <row r="108" spans="1:4" ht="27" x14ac:dyDescent="0.15">
      <c r="A108" s="266">
        <v>1006138</v>
      </c>
      <c r="B108" s="265" t="s">
        <v>9841</v>
      </c>
      <c r="C108" s="265" t="s">
        <v>8753</v>
      </c>
      <c r="D108" s="265" t="s">
        <v>9847</v>
      </c>
    </row>
    <row r="109" spans="1:4" ht="27" x14ac:dyDescent="0.15">
      <c r="A109" s="266">
        <v>1006139</v>
      </c>
      <c r="B109" s="265" t="s">
        <v>9841</v>
      </c>
      <c r="C109" s="265" t="s">
        <v>8753</v>
      </c>
      <c r="D109" s="265" t="s">
        <v>9847</v>
      </c>
    </row>
    <row r="110" spans="1:4" ht="27" x14ac:dyDescent="0.15">
      <c r="A110" s="266">
        <v>1006140</v>
      </c>
      <c r="B110" s="265" t="s">
        <v>9841</v>
      </c>
      <c r="C110" s="265" t="s">
        <v>8753</v>
      </c>
      <c r="D110" s="265" t="s">
        <v>9847</v>
      </c>
    </row>
    <row r="111" spans="1:4" ht="27" x14ac:dyDescent="0.15">
      <c r="A111" s="266">
        <v>1006141</v>
      </c>
      <c r="B111" s="265" t="s">
        <v>9841</v>
      </c>
      <c r="C111" s="265" t="s">
        <v>8753</v>
      </c>
      <c r="D111" s="265" t="s">
        <v>9847</v>
      </c>
    </row>
    <row r="112" spans="1:4" ht="27" x14ac:dyDescent="0.15">
      <c r="A112" s="266">
        <v>1006142</v>
      </c>
      <c r="B112" s="265" t="s">
        <v>9841</v>
      </c>
      <c r="C112" s="265" t="s">
        <v>8753</v>
      </c>
      <c r="D112" s="265" t="s">
        <v>9847</v>
      </c>
    </row>
    <row r="113" spans="1:4" ht="27" x14ac:dyDescent="0.15">
      <c r="A113" s="266">
        <v>1006143</v>
      </c>
      <c r="B113" s="265" t="s">
        <v>9841</v>
      </c>
      <c r="C113" s="265" t="s">
        <v>8753</v>
      </c>
      <c r="D113" s="265" t="s">
        <v>9847</v>
      </c>
    </row>
    <row r="114" spans="1:4" ht="27" x14ac:dyDescent="0.15">
      <c r="A114" s="266">
        <v>1006144</v>
      </c>
      <c r="B114" s="265" t="s">
        <v>9841</v>
      </c>
      <c r="C114" s="265" t="s">
        <v>8753</v>
      </c>
      <c r="D114" s="265" t="s">
        <v>9847</v>
      </c>
    </row>
    <row r="115" spans="1:4" ht="27" x14ac:dyDescent="0.15">
      <c r="A115" s="266">
        <v>1006190</v>
      </c>
      <c r="B115" s="265" t="s">
        <v>9841</v>
      </c>
      <c r="C115" s="265" t="s">
        <v>8753</v>
      </c>
      <c r="D115" s="265" t="s">
        <v>9847</v>
      </c>
    </row>
    <row r="116" spans="1:4" ht="27" x14ac:dyDescent="0.15">
      <c r="A116" s="266">
        <v>1006201</v>
      </c>
      <c r="B116" s="265" t="s">
        <v>9841</v>
      </c>
      <c r="C116" s="265" t="s">
        <v>8753</v>
      </c>
      <c r="D116" s="265" t="s">
        <v>9848</v>
      </c>
    </row>
    <row r="117" spans="1:4" ht="27" x14ac:dyDescent="0.15">
      <c r="A117" s="266">
        <v>1006202</v>
      </c>
      <c r="B117" s="265" t="s">
        <v>9841</v>
      </c>
      <c r="C117" s="265" t="s">
        <v>8753</v>
      </c>
      <c r="D117" s="265" t="s">
        <v>9848</v>
      </c>
    </row>
    <row r="118" spans="1:4" ht="27" x14ac:dyDescent="0.15">
      <c r="A118" s="266">
        <v>1006203</v>
      </c>
      <c r="B118" s="265" t="s">
        <v>9841</v>
      </c>
      <c r="C118" s="265" t="s">
        <v>8753</v>
      </c>
      <c r="D118" s="265" t="s">
        <v>9848</v>
      </c>
    </row>
    <row r="119" spans="1:4" ht="27" x14ac:dyDescent="0.15">
      <c r="A119" s="266">
        <v>1006204</v>
      </c>
      <c r="B119" s="265" t="s">
        <v>9841</v>
      </c>
      <c r="C119" s="265" t="s">
        <v>8753</v>
      </c>
      <c r="D119" s="265" t="s">
        <v>9848</v>
      </c>
    </row>
    <row r="120" spans="1:4" ht="27" x14ac:dyDescent="0.15">
      <c r="A120" s="266">
        <v>1006205</v>
      </c>
      <c r="B120" s="265" t="s">
        <v>9841</v>
      </c>
      <c r="C120" s="265" t="s">
        <v>8753</v>
      </c>
      <c r="D120" s="265" t="s">
        <v>9848</v>
      </c>
    </row>
    <row r="121" spans="1:4" ht="27" x14ac:dyDescent="0.15">
      <c r="A121" s="266">
        <v>1006206</v>
      </c>
      <c r="B121" s="265" t="s">
        <v>9841</v>
      </c>
      <c r="C121" s="265" t="s">
        <v>8753</v>
      </c>
      <c r="D121" s="265" t="s">
        <v>9848</v>
      </c>
    </row>
    <row r="122" spans="1:4" ht="27" x14ac:dyDescent="0.15">
      <c r="A122" s="266">
        <v>1006207</v>
      </c>
      <c r="B122" s="265" t="s">
        <v>9841</v>
      </c>
      <c r="C122" s="265" t="s">
        <v>8753</v>
      </c>
      <c r="D122" s="265" t="s">
        <v>9848</v>
      </c>
    </row>
    <row r="123" spans="1:4" ht="27" x14ac:dyDescent="0.15">
      <c r="A123" s="266">
        <v>1006208</v>
      </c>
      <c r="B123" s="265" t="s">
        <v>9841</v>
      </c>
      <c r="C123" s="265" t="s">
        <v>8753</v>
      </c>
      <c r="D123" s="265" t="s">
        <v>9848</v>
      </c>
    </row>
    <row r="124" spans="1:4" ht="27" x14ac:dyDescent="0.15">
      <c r="A124" s="266">
        <v>1006209</v>
      </c>
      <c r="B124" s="265" t="s">
        <v>9841</v>
      </c>
      <c r="C124" s="265" t="s">
        <v>8753</v>
      </c>
      <c r="D124" s="265" t="s">
        <v>9848</v>
      </c>
    </row>
    <row r="125" spans="1:4" ht="27" x14ac:dyDescent="0.15">
      <c r="A125" s="266">
        <v>1006210</v>
      </c>
      <c r="B125" s="265" t="s">
        <v>9841</v>
      </c>
      <c r="C125" s="265" t="s">
        <v>8753</v>
      </c>
      <c r="D125" s="265" t="s">
        <v>9848</v>
      </c>
    </row>
    <row r="126" spans="1:4" ht="27" x14ac:dyDescent="0.15">
      <c r="A126" s="266">
        <v>1006211</v>
      </c>
      <c r="B126" s="265" t="s">
        <v>9841</v>
      </c>
      <c r="C126" s="265" t="s">
        <v>8753</v>
      </c>
      <c r="D126" s="265" t="s">
        <v>9848</v>
      </c>
    </row>
    <row r="127" spans="1:4" ht="27" x14ac:dyDescent="0.15">
      <c r="A127" s="266">
        <v>1006212</v>
      </c>
      <c r="B127" s="265" t="s">
        <v>9841</v>
      </c>
      <c r="C127" s="265" t="s">
        <v>8753</v>
      </c>
      <c r="D127" s="265" t="s">
        <v>9848</v>
      </c>
    </row>
    <row r="128" spans="1:4" ht="27" x14ac:dyDescent="0.15">
      <c r="A128" s="266">
        <v>1006213</v>
      </c>
      <c r="B128" s="265" t="s">
        <v>9841</v>
      </c>
      <c r="C128" s="265" t="s">
        <v>8753</v>
      </c>
      <c r="D128" s="265" t="s">
        <v>9848</v>
      </c>
    </row>
    <row r="129" spans="1:4" ht="27" x14ac:dyDescent="0.15">
      <c r="A129" s="266">
        <v>1006214</v>
      </c>
      <c r="B129" s="265" t="s">
        <v>9841</v>
      </c>
      <c r="C129" s="265" t="s">
        <v>8753</v>
      </c>
      <c r="D129" s="265" t="s">
        <v>9848</v>
      </c>
    </row>
    <row r="130" spans="1:4" ht="27" x14ac:dyDescent="0.15">
      <c r="A130" s="266">
        <v>1006215</v>
      </c>
      <c r="B130" s="265" t="s">
        <v>9841</v>
      </c>
      <c r="C130" s="265" t="s">
        <v>8753</v>
      </c>
      <c r="D130" s="265" t="s">
        <v>9848</v>
      </c>
    </row>
    <row r="131" spans="1:4" ht="27" x14ac:dyDescent="0.15">
      <c r="A131" s="266">
        <v>1006216</v>
      </c>
      <c r="B131" s="265" t="s">
        <v>9841</v>
      </c>
      <c r="C131" s="265" t="s">
        <v>8753</v>
      </c>
      <c r="D131" s="265" t="s">
        <v>9848</v>
      </c>
    </row>
    <row r="132" spans="1:4" ht="27" x14ac:dyDescent="0.15">
      <c r="A132" s="266">
        <v>1006217</v>
      </c>
      <c r="B132" s="265" t="s">
        <v>9841</v>
      </c>
      <c r="C132" s="265" t="s">
        <v>8753</v>
      </c>
      <c r="D132" s="265" t="s">
        <v>9848</v>
      </c>
    </row>
    <row r="133" spans="1:4" ht="27" x14ac:dyDescent="0.15">
      <c r="A133" s="266">
        <v>1006218</v>
      </c>
      <c r="B133" s="265" t="s">
        <v>9841</v>
      </c>
      <c r="C133" s="265" t="s">
        <v>8753</v>
      </c>
      <c r="D133" s="265" t="s">
        <v>9848</v>
      </c>
    </row>
    <row r="134" spans="1:4" ht="27" x14ac:dyDescent="0.15">
      <c r="A134" s="266">
        <v>1006219</v>
      </c>
      <c r="B134" s="265" t="s">
        <v>9841</v>
      </c>
      <c r="C134" s="265" t="s">
        <v>8753</v>
      </c>
      <c r="D134" s="265" t="s">
        <v>9848</v>
      </c>
    </row>
    <row r="135" spans="1:4" ht="27" x14ac:dyDescent="0.15">
      <c r="A135" s="266">
        <v>1006220</v>
      </c>
      <c r="B135" s="265" t="s">
        <v>9841</v>
      </c>
      <c r="C135" s="265" t="s">
        <v>8753</v>
      </c>
      <c r="D135" s="265" t="s">
        <v>9848</v>
      </c>
    </row>
    <row r="136" spans="1:4" ht="27" x14ac:dyDescent="0.15">
      <c r="A136" s="266">
        <v>1006221</v>
      </c>
      <c r="B136" s="265" t="s">
        <v>9841</v>
      </c>
      <c r="C136" s="265" t="s">
        <v>8753</v>
      </c>
      <c r="D136" s="265" t="s">
        <v>9848</v>
      </c>
    </row>
    <row r="137" spans="1:4" ht="27" x14ac:dyDescent="0.15">
      <c r="A137" s="266">
        <v>1006222</v>
      </c>
      <c r="B137" s="265" t="s">
        <v>9841</v>
      </c>
      <c r="C137" s="265" t="s">
        <v>8753</v>
      </c>
      <c r="D137" s="265" t="s">
        <v>9848</v>
      </c>
    </row>
    <row r="138" spans="1:4" ht="27" x14ac:dyDescent="0.15">
      <c r="A138" s="266">
        <v>1006223</v>
      </c>
      <c r="B138" s="265" t="s">
        <v>9841</v>
      </c>
      <c r="C138" s="265" t="s">
        <v>8753</v>
      </c>
      <c r="D138" s="265" t="s">
        <v>9848</v>
      </c>
    </row>
    <row r="139" spans="1:4" ht="27" x14ac:dyDescent="0.15">
      <c r="A139" s="266">
        <v>1006224</v>
      </c>
      <c r="B139" s="265" t="s">
        <v>9841</v>
      </c>
      <c r="C139" s="265" t="s">
        <v>8753</v>
      </c>
      <c r="D139" s="265" t="s">
        <v>9848</v>
      </c>
    </row>
    <row r="140" spans="1:4" ht="27" x14ac:dyDescent="0.15">
      <c r="A140" s="266">
        <v>1006225</v>
      </c>
      <c r="B140" s="265" t="s">
        <v>9841</v>
      </c>
      <c r="C140" s="265" t="s">
        <v>8753</v>
      </c>
      <c r="D140" s="265" t="s">
        <v>9848</v>
      </c>
    </row>
    <row r="141" spans="1:4" ht="27" x14ac:dyDescent="0.15">
      <c r="A141" s="266">
        <v>1006226</v>
      </c>
      <c r="B141" s="265" t="s">
        <v>9841</v>
      </c>
      <c r="C141" s="265" t="s">
        <v>8753</v>
      </c>
      <c r="D141" s="265" t="s">
        <v>9848</v>
      </c>
    </row>
    <row r="142" spans="1:4" ht="27" x14ac:dyDescent="0.15">
      <c r="A142" s="266">
        <v>1006227</v>
      </c>
      <c r="B142" s="265" t="s">
        <v>9841</v>
      </c>
      <c r="C142" s="265" t="s">
        <v>8753</v>
      </c>
      <c r="D142" s="265" t="s">
        <v>9848</v>
      </c>
    </row>
    <row r="143" spans="1:4" ht="27" x14ac:dyDescent="0.15">
      <c r="A143" s="266">
        <v>1006228</v>
      </c>
      <c r="B143" s="265" t="s">
        <v>9841</v>
      </c>
      <c r="C143" s="265" t="s">
        <v>8753</v>
      </c>
      <c r="D143" s="265" t="s">
        <v>9848</v>
      </c>
    </row>
    <row r="144" spans="1:4" ht="27" x14ac:dyDescent="0.15">
      <c r="A144" s="266">
        <v>1006229</v>
      </c>
      <c r="B144" s="265" t="s">
        <v>9841</v>
      </c>
      <c r="C144" s="265" t="s">
        <v>8753</v>
      </c>
      <c r="D144" s="265" t="s">
        <v>9848</v>
      </c>
    </row>
    <row r="145" spans="1:4" ht="27" x14ac:dyDescent="0.15">
      <c r="A145" s="266">
        <v>1006230</v>
      </c>
      <c r="B145" s="265" t="s">
        <v>9841</v>
      </c>
      <c r="C145" s="265" t="s">
        <v>8753</v>
      </c>
      <c r="D145" s="265" t="s">
        <v>9848</v>
      </c>
    </row>
    <row r="146" spans="1:4" ht="27" x14ac:dyDescent="0.15">
      <c r="A146" s="266">
        <v>1006231</v>
      </c>
      <c r="B146" s="265" t="s">
        <v>9841</v>
      </c>
      <c r="C146" s="265" t="s">
        <v>8753</v>
      </c>
      <c r="D146" s="265" t="s">
        <v>9848</v>
      </c>
    </row>
    <row r="147" spans="1:4" ht="27" x14ac:dyDescent="0.15">
      <c r="A147" s="266">
        <v>1006290</v>
      </c>
      <c r="B147" s="265" t="s">
        <v>9841</v>
      </c>
      <c r="C147" s="265" t="s">
        <v>8753</v>
      </c>
      <c r="D147" s="265" t="s">
        <v>9848</v>
      </c>
    </row>
    <row r="148" spans="1:4" ht="27" x14ac:dyDescent="0.15">
      <c r="A148" s="266">
        <v>1006301</v>
      </c>
      <c r="B148" s="265" t="s">
        <v>9841</v>
      </c>
      <c r="C148" s="265" t="s">
        <v>8753</v>
      </c>
      <c r="D148" s="265" t="s">
        <v>9849</v>
      </c>
    </row>
    <row r="149" spans="1:4" ht="27" x14ac:dyDescent="0.15">
      <c r="A149" s="266">
        <v>1006302</v>
      </c>
      <c r="B149" s="265" t="s">
        <v>9841</v>
      </c>
      <c r="C149" s="265" t="s">
        <v>8753</v>
      </c>
      <c r="D149" s="265" t="s">
        <v>9849</v>
      </c>
    </row>
    <row r="150" spans="1:4" ht="27" x14ac:dyDescent="0.15">
      <c r="A150" s="266">
        <v>1006303</v>
      </c>
      <c r="B150" s="265" t="s">
        <v>9841</v>
      </c>
      <c r="C150" s="265" t="s">
        <v>8753</v>
      </c>
      <c r="D150" s="265" t="s">
        <v>9849</v>
      </c>
    </row>
    <row r="151" spans="1:4" ht="27" x14ac:dyDescent="0.15">
      <c r="A151" s="266">
        <v>1006304</v>
      </c>
      <c r="B151" s="265" t="s">
        <v>9841</v>
      </c>
      <c r="C151" s="265" t="s">
        <v>8753</v>
      </c>
      <c r="D151" s="265" t="s">
        <v>9849</v>
      </c>
    </row>
    <row r="152" spans="1:4" ht="27" x14ac:dyDescent="0.15">
      <c r="A152" s="266">
        <v>1006305</v>
      </c>
      <c r="B152" s="265" t="s">
        <v>9841</v>
      </c>
      <c r="C152" s="265" t="s">
        <v>8753</v>
      </c>
      <c r="D152" s="265" t="s">
        <v>9849</v>
      </c>
    </row>
    <row r="153" spans="1:4" ht="27" x14ac:dyDescent="0.15">
      <c r="A153" s="266">
        <v>1006306</v>
      </c>
      <c r="B153" s="265" t="s">
        <v>9841</v>
      </c>
      <c r="C153" s="265" t="s">
        <v>8753</v>
      </c>
      <c r="D153" s="265" t="s">
        <v>9849</v>
      </c>
    </row>
    <row r="154" spans="1:4" ht="27" x14ac:dyDescent="0.15">
      <c r="A154" s="266">
        <v>1006307</v>
      </c>
      <c r="B154" s="265" t="s">
        <v>9841</v>
      </c>
      <c r="C154" s="265" t="s">
        <v>8753</v>
      </c>
      <c r="D154" s="265" t="s">
        <v>9849</v>
      </c>
    </row>
    <row r="155" spans="1:4" ht="27" x14ac:dyDescent="0.15">
      <c r="A155" s="266">
        <v>1006308</v>
      </c>
      <c r="B155" s="265" t="s">
        <v>9841</v>
      </c>
      <c r="C155" s="265" t="s">
        <v>8753</v>
      </c>
      <c r="D155" s="265" t="s">
        <v>9849</v>
      </c>
    </row>
    <row r="156" spans="1:4" ht="27" x14ac:dyDescent="0.15">
      <c r="A156" s="266">
        <v>1006309</v>
      </c>
      <c r="B156" s="265" t="s">
        <v>9841</v>
      </c>
      <c r="C156" s="265" t="s">
        <v>8753</v>
      </c>
      <c r="D156" s="265" t="s">
        <v>9849</v>
      </c>
    </row>
    <row r="157" spans="1:4" ht="27" x14ac:dyDescent="0.15">
      <c r="A157" s="266">
        <v>1006310</v>
      </c>
      <c r="B157" s="265" t="s">
        <v>9841</v>
      </c>
      <c r="C157" s="265" t="s">
        <v>8753</v>
      </c>
      <c r="D157" s="265" t="s">
        <v>9849</v>
      </c>
    </row>
    <row r="158" spans="1:4" ht="27" x14ac:dyDescent="0.15">
      <c r="A158" s="266">
        <v>1006311</v>
      </c>
      <c r="B158" s="265" t="s">
        <v>9841</v>
      </c>
      <c r="C158" s="265" t="s">
        <v>8753</v>
      </c>
      <c r="D158" s="265" t="s">
        <v>9849</v>
      </c>
    </row>
    <row r="159" spans="1:4" ht="27" x14ac:dyDescent="0.15">
      <c r="A159" s="266">
        <v>1006312</v>
      </c>
      <c r="B159" s="265" t="s">
        <v>9841</v>
      </c>
      <c r="C159" s="265" t="s">
        <v>8753</v>
      </c>
      <c r="D159" s="265" t="s">
        <v>9849</v>
      </c>
    </row>
    <row r="160" spans="1:4" ht="27" x14ac:dyDescent="0.15">
      <c r="A160" s="266">
        <v>1006313</v>
      </c>
      <c r="B160" s="265" t="s">
        <v>9841</v>
      </c>
      <c r="C160" s="265" t="s">
        <v>8753</v>
      </c>
      <c r="D160" s="265" t="s">
        <v>9849</v>
      </c>
    </row>
    <row r="161" spans="1:4" ht="27" x14ac:dyDescent="0.15">
      <c r="A161" s="266">
        <v>1006314</v>
      </c>
      <c r="B161" s="265" t="s">
        <v>9841</v>
      </c>
      <c r="C161" s="265" t="s">
        <v>8753</v>
      </c>
      <c r="D161" s="265" t="s">
        <v>9849</v>
      </c>
    </row>
    <row r="162" spans="1:4" ht="27" x14ac:dyDescent="0.15">
      <c r="A162" s="266">
        <v>1006315</v>
      </c>
      <c r="B162" s="265" t="s">
        <v>9841</v>
      </c>
      <c r="C162" s="265" t="s">
        <v>8753</v>
      </c>
      <c r="D162" s="265" t="s">
        <v>9849</v>
      </c>
    </row>
    <row r="163" spans="1:4" ht="27" x14ac:dyDescent="0.15">
      <c r="A163" s="266">
        <v>1006316</v>
      </c>
      <c r="B163" s="265" t="s">
        <v>9841</v>
      </c>
      <c r="C163" s="265" t="s">
        <v>8753</v>
      </c>
      <c r="D163" s="265" t="s">
        <v>9849</v>
      </c>
    </row>
    <row r="164" spans="1:4" ht="27" x14ac:dyDescent="0.15">
      <c r="A164" s="266">
        <v>1006317</v>
      </c>
      <c r="B164" s="265" t="s">
        <v>9841</v>
      </c>
      <c r="C164" s="265" t="s">
        <v>8753</v>
      </c>
      <c r="D164" s="265" t="s">
        <v>9849</v>
      </c>
    </row>
    <row r="165" spans="1:4" ht="27" x14ac:dyDescent="0.15">
      <c r="A165" s="266">
        <v>1006318</v>
      </c>
      <c r="B165" s="265" t="s">
        <v>9841</v>
      </c>
      <c r="C165" s="265" t="s">
        <v>8753</v>
      </c>
      <c r="D165" s="265" t="s">
        <v>9849</v>
      </c>
    </row>
    <row r="166" spans="1:4" ht="27" x14ac:dyDescent="0.15">
      <c r="A166" s="266">
        <v>1006319</v>
      </c>
      <c r="B166" s="265" t="s">
        <v>9841</v>
      </c>
      <c r="C166" s="265" t="s">
        <v>8753</v>
      </c>
      <c r="D166" s="265" t="s">
        <v>9849</v>
      </c>
    </row>
    <row r="167" spans="1:4" ht="27" x14ac:dyDescent="0.15">
      <c r="A167" s="266">
        <v>1006320</v>
      </c>
      <c r="B167" s="265" t="s">
        <v>9841</v>
      </c>
      <c r="C167" s="265" t="s">
        <v>8753</v>
      </c>
      <c r="D167" s="265" t="s">
        <v>9849</v>
      </c>
    </row>
    <row r="168" spans="1:4" ht="27" x14ac:dyDescent="0.15">
      <c r="A168" s="266">
        <v>1006321</v>
      </c>
      <c r="B168" s="265" t="s">
        <v>9841</v>
      </c>
      <c r="C168" s="265" t="s">
        <v>8753</v>
      </c>
      <c r="D168" s="265" t="s">
        <v>9849</v>
      </c>
    </row>
    <row r="169" spans="1:4" ht="27" x14ac:dyDescent="0.15">
      <c r="A169" s="266">
        <v>1006322</v>
      </c>
      <c r="B169" s="265" t="s">
        <v>9841</v>
      </c>
      <c r="C169" s="265" t="s">
        <v>8753</v>
      </c>
      <c r="D169" s="265" t="s">
        <v>9849</v>
      </c>
    </row>
    <row r="170" spans="1:4" ht="27" x14ac:dyDescent="0.15">
      <c r="A170" s="266">
        <v>1006323</v>
      </c>
      <c r="B170" s="265" t="s">
        <v>9841</v>
      </c>
      <c r="C170" s="265" t="s">
        <v>8753</v>
      </c>
      <c r="D170" s="265" t="s">
        <v>9849</v>
      </c>
    </row>
    <row r="171" spans="1:4" ht="27" x14ac:dyDescent="0.15">
      <c r="A171" s="266">
        <v>1006324</v>
      </c>
      <c r="B171" s="265" t="s">
        <v>9841</v>
      </c>
      <c r="C171" s="265" t="s">
        <v>8753</v>
      </c>
      <c r="D171" s="265" t="s">
        <v>9849</v>
      </c>
    </row>
    <row r="172" spans="1:4" ht="27" x14ac:dyDescent="0.15">
      <c r="A172" s="266">
        <v>1006325</v>
      </c>
      <c r="B172" s="265" t="s">
        <v>9841</v>
      </c>
      <c r="C172" s="265" t="s">
        <v>8753</v>
      </c>
      <c r="D172" s="265" t="s">
        <v>9849</v>
      </c>
    </row>
    <row r="173" spans="1:4" ht="27" x14ac:dyDescent="0.15">
      <c r="A173" s="266">
        <v>1006326</v>
      </c>
      <c r="B173" s="265" t="s">
        <v>9841</v>
      </c>
      <c r="C173" s="265" t="s">
        <v>8753</v>
      </c>
      <c r="D173" s="265" t="s">
        <v>9849</v>
      </c>
    </row>
    <row r="174" spans="1:4" ht="27" x14ac:dyDescent="0.15">
      <c r="A174" s="266">
        <v>1006327</v>
      </c>
      <c r="B174" s="265" t="s">
        <v>9841</v>
      </c>
      <c r="C174" s="265" t="s">
        <v>8753</v>
      </c>
      <c r="D174" s="265" t="s">
        <v>9849</v>
      </c>
    </row>
    <row r="175" spans="1:4" ht="27" x14ac:dyDescent="0.15">
      <c r="A175" s="266">
        <v>1006328</v>
      </c>
      <c r="B175" s="265" t="s">
        <v>9841</v>
      </c>
      <c r="C175" s="265" t="s">
        <v>8753</v>
      </c>
      <c r="D175" s="265" t="s">
        <v>9849</v>
      </c>
    </row>
    <row r="176" spans="1:4" ht="27" x14ac:dyDescent="0.15">
      <c r="A176" s="266">
        <v>1006329</v>
      </c>
      <c r="B176" s="265" t="s">
        <v>9841</v>
      </c>
      <c r="C176" s="265" t="s">
        <v>8753</v>
      </c>
      <c r="D176" s="265" t="s">
        <v>9849</v>
      </c>
    </row>
    <row r="177" spans="1:4" ht="27" x14ac:dyDescent="0.15">
      <c r="A177" s="266">
        <v>1006330</v>
      </c>
      <c r="B177" s="265" t="s">
        <v>9841</v>
      </c>
      <c r="C177" s="265" t="s">
        <v>8753</v>
      </c>
      <c r="D177" s="265" t="s">
        <v>9849</v>
      </c>
    </row>
    <row r="178" spans="1:4" ht="27" x14ac:dyDescent="0.15">
      <c r="A178" s="266">
        <v>1006331</v>
      </c>
      <c r="B178" s="265" t="s">
        <v>9841</v>
      </c>
      <c r="C178" s="265" t="s">
        <v>8753</v>
      </c>
      <c r="D178" s="265" t="s">
        <v>9849</v>
      </c>
    </row>
    <row r="179" spans="1:4" ht="27" x14ac:dyDescent="0.15">
      <c r="A179" s="266">
        <v>1006332</v>
      </c>
      <c r="B179" s="265" t="s">
        <v>9841</v>
      </c>
      <c r="C179" s="265" t="s">
        <v>8753</v>
      </c>
      <c r="D179" s="265" t="s">
        <v>9849</v>
      </c>
    </row>
    <row r="180" spans="1:4" ht="27" x14ac:dyDescent="0.15">
      <c r="A180" s="266">
        <v>1006333</v>
      </c>
      <c r="B180" s="265" t="s">
        <v>9841</v>
      </c>
      <c r="C180" s="265" t="s">
        <v>8753</v>
      </c>
      <c r="D180" s="265" t="s">
        <v>9849</v>
      </c>
    </row>
    <row r="181" spans="1:4" ht="27" x14ac:dyDescent="0.15">
      <c r="A181" s="266">
        <v>1006334</v>
      </c>
      <c r="B181" s="265" t="s">
        <v>9841</v>
      </c>
      <c r="C181" s="265" t="s">
        <v>8753</v>
      </c>
      <c r="D181" s="265" t="s">
        <v>9849</v>
      </c>
    </row>
    <row r="182" spans="1:4" ht="27" x14ac:dyDescent="0.15">
      <c r="A182" s="266">
        <v>1006335</v>
      </c>
      <c r="B182" s="265" t="s">
        <v>9841</v>
      </c>
      <c r="C182" s="265" t="s">
        <v>8753</v>
      </c>
      <c r="D182" s="265" t="s">
        <v>9849</v>
      </c>
    </row>
    <row r="183" spans="1:4" ht="27" x14ac:dyDescent="0.15">
      <c r="A183" s="266">
        <v>1006336</v>
      </c>
      <c r="B183" s="265" t="s">
        <v>9841</v>
      </c>
      <c r="C183" s="265" t="s">
        <v>8753</v>
      </c>
      <c r="D183" s="265" t="s">
        <v>9849</v>
      </c>
    </row>
    <row r="184" spans="1:4" ht="27" x14ac:dyDescent="0.15">
      <c r="A184" s="266">
        <v>1006337</v>
      </c>
      <c r="B184" s="265" t="s">
        <v>9841</v>
      </c>
      <c r="C184" s="265" t="s">
        <v>8753</v>
      </c>
      <c r="D184" s="265" t="s">
        <v>9849</v>
      </c>
    </row>
    <row r="185" spans="1:4" ht="27" x14ac:dyDescent="0.15">
      <c r="A185" s="266">
        <v>1006390</v>
      </c>
      <c r="B185" s="265" t="s">
        <v>9841</v>
      </c>
      <c r="C185" s="265" t="s">
        <v>8753</v>
      </c>
      <c r="D185" s="265" t="s">
        <v>9849</v>
      </c>
    </row>
    <row r="186" spans="1:4" ht="27" x14ac:dyDescent="0.15">
      <c r="A186" s="266">
        <v>1006401</v>
      </c>
      <c r="B186" s="265" t="s">
        <v>9841</v>
      </c>
      <c r="C186" s="265" t="s">
        <v>8753</v>
      </c>
      <c r="D186" s="265" t="s">
        <v>9850</v>
      </c>
    </row>
    <row r="187" spans="1:4" ht="27" x14ac:dyDescent="0.15">
      <c r="A187" s="266">
        <v>1006402</v>
      </c>
      <c r="B187" s="265" t="s">
        <v>9841</v>
      </c>
      <c r="C187" s="265" t="s">
        <v>8753</v>
      </c>
      <c r="D187" s="265" t="s">
        <v>9850</v>
      </c>
    </row>
    <row r="188" spans="1:4" ht="27" x14ac:dyDescent="0.15">
      <c r="A188" s="266">
        <v>1006403</v>
      </c>
      <c r="B188" s="265" t="s">
        <v>9841</v>
      </c>
      <c r="C188" s="265" t="s">
        <v>8753</v>
      </c>
      <c r="D188" s="265" t="s">
        <v>9850</v>
      </c>
    </row>
    <row r="189" spans="1:4" ht="27" x14ac:dyDescent="0.15">
      <c r="A189" s="266">
        <v>1006404</v>
      </c>
      <c r="B189" s="265" t="s">
        <v>9841</v>
      </c>
      <c r="C189" s="265" t="s">
        <v>8753</v>
      </c>
      <c r="D189" s="265" t="s">
        <v>9850</v>
      </c>
    </row>
    <row r="190" spans="1:4" ht="27" x14ac:dyDescent="0.15">
      <c r="A190" s="266">
        <v>1006405</v>
      </c>
      <c r="B190" s="265" t="s">
        <v>9841</v>
      </c>
      <c r="C190" s="265" t="s">
        <v>8753</v>
      </c>
      <c r="D190" s="265" t="s">
        <v>9850</v>
      </c>
    </row>
    <row r="191" spans="1:4" ht="27" x14ac:dyDescent="0.15">
      <c r="A191" s="266">
        <v>1006406</v>
      </c>
      <c r="B191" s="265" t="s">
        <v>9841</v>
      </c>
      <c r="C191" s="265" t="s">
        <v>8753</v>
      </c>
      <c r="D191" s="265" t="s">
        <v>9850</v>
      </c>
    </row>
    <row r="192" spans="1:4" ht="27" x14ac:dyDescent="0.15">
      <c r="A192" s="266">
        <v>1006407</v>
      </c>
      <c r="B192" s="265" t="s">
        <v>9841</v>
      </c>
      <c r="C192" s="265" t="s">
        <v>8753</v>
      </c>
      <c r="D192" s="265" t="s">
        <v>9850</v>
      </c>
    </row>
    <row r="193" spans="1:4" ht="27" x14ac:dyDescent="0.15">
      <c r="A193" s="266">
        <v>1006408</v>
      </c>
      <c r="B193" s="265" t="s">
        <v>9841</v>
      </c>
      <c r="C193" s="265" t="s">
        <v>8753</v>
      </c>
      <c r="D193" s="265" t="s">
        <v>9850</v>
      </c>
    </row>
    <row r="194" spans="1:4" ht="27" x14ac:dyDescent="0.15">
      <c r="A194" s="266">
        <v>1006409</v>
      </c>
      <c r="B194" s="265" t="s">
        <v>9841</v>
      </c>
      <c r="C194" s="265" t="s">
        <v>8753</v>
      </c>
      <c r="D194" s="265" t="s">
        <v>9850</v>
      </c>
    </row>
    <row r="195" spans="1:4" ht="27" x14ac:dyDescent="0.15">
      <c r="A195" s="266">
        <v>1006410</v>
      </c>
      <c r="B195" s="265" t="s">
        <v>9841</v>
      </c>
      <c r="C195" s="265" t="s">
        <v>8753</v>
      </c>
      <c r="D195" s="265" t="s">
        <v>9850</v>
      </c>
    </row>
    <row r="196" spans="1:4" ht="27" x14ac:dyDescent="0.15">
      <c r="A196" s="266">
        <v>1006411</v>
      </c>
      <c r="B196" s="265" t="s">
        <v>9841</v>
      </c>
      <c r="C196" s="265" t="s">
        <v>8753</v>
      </c>
      <c r="D196" s="265" t="s">
        <v>9850</v>
      </c>
    </row>
    <row r="197" spans="1:4" ht="27" x14ac:dyDescent="0.15">
      <c r="A197" s="266">
        <v>1006412</v>
      </c>
      <c r="B197" s="265" t="s">
        <v>9841</v>
      </c>
      <c r="C197" s="265" t="s">
        <v>8753</v>
      </c>
      <c r="D197" s="265" t="s">
        <v>9850</v>
      </c>
    </row>
    <row r="198" spans="1:4" ht="27" x14ac:dyDescent="0.15">
      <c r="A198" s="266">
        <v>1006413</v>
      </c>
      <c r="B198" s="265" t="s">
        <v>9841</v>
      </c>
      <c r="C198" s="265" t="s">
        <v>8753</v>
      </c>
      <c r="D198" s="265" t="s">
        <v>9850</v>
      </c>
    </row>
    <row r="199" spans="1:4" ht="27" x14ac:dyDescent="0.15">
      <c r="A199" s="266">
        <v>1006414</v>
      </c>
      <c r="B199" s="265" t="s">
        <v>9841</v>
      </c>
      <c r="C199" s="265" t="s">
        <v>8753</v>
      </c>
      <c r="D199" s="265" t="s">
        <v>9850</v>
      </c>
    </row>
    <row r="200" spans="1:4" ht="27" x14ac:dyDescent="0.15">
      <c r="A200" s="266">
        <v>1006415</v>
      </c>
      <c r="B200" s="265" t="s">
        <v>9841</v>
      </c>
      <c r="C200" s="265" t="s">
        <v>8753</v>
      </c>
      <c r="D200" s="265" t="s">
        <v>9850</v>
      </c>
    </row>
    <row r="201" spans="1:4" ht="27" x14ac:dyDescent="0.15">
      <c r="A201" s="266">
        <v>1006416</v>
      </c>
      <c r="B201" s="265" t="s">
        <v>9841</v>
      </c>
      <c r="C201" s="265" t="s">
        <v>8753</v>
      </c>
      <c r="D201" s="265" t="s">
        <v>9850</v>
      </c>
    </row>
    <row r="202" spans="1:4" ht="27" x14ac:dyDescent="0.15">
      <c r="A202" s="266">
        <v>1006417</v>
      </c>
      <c r="B202" s="265" t="s">
        <v>9841</v>
      </c>
      <c r="C202" s="265" t="s">
        <v>8753</v>
      </c>
      <c r="D202" s="265" t="s">
        <v>9850</v>
      </c>
    </row>
    <row r="203" spans="1:4" ht="27" x14ac:dyDescent="0.15">
      <c r="A203" s="266">
        <v>1006418</v>
      </c>
      <c r="B203" s="265" t="s">
        <v>9841</v>
      </c>
      <c r="C203" s="265" t="s">
        <v>8753</v>
      </c>
      <c r="D203" s="265" t="s">
        <v>9850</v>
      </c>
    </row>
    <row r="204" spans="1:4" ht="27" x14ac:dyDescent="0.15">
      <c r="A204" s="266">
        <v>1006419</v>
      </c>
      <c r="B204" s="265" t="s">
        <v>9841</v>
      </c>
      <c r="C204" s="265" t="s">
        <v>8753</v>
      </c>
      <c r="D204" s="265" t="s">
        <v>9850</v>
      </c>
    </row>
    <row r="205" spans="1:4" ht="27" x14ac:dyDescent="0.15">
      <c r="A205" s="266">
        <v>1006420</v>
      </c>
      <c r="B205" s="265" t="s">
        <v>9841</v>
      </c>
      <c r="C205" s="265" t="s">
        <v>8753</v>
      </c>
      <c r="D205" s="265" t="s">
        <v>9850</v>
      </c>
    </row>
    <row r="206" spans="1:4" ht="27" x14ac:dyDescent="0.15">
      <c r="A206" s="266">
        <v>1006421</v>
      </c>
      <c r="B206" s="265" t="s">
        <v>9841</v>
      </c>
      <c r="C206" s="265" t="s">
        <v>8753</v>
      </c>
      <c r="D206" s="265" t="s">
        <v>9850</v>
      </c>
    </row>
    <row r="207" spans="1:4" ht="27" x14ac:dyDescent="0.15">
      <c r="A207" s="266">
        <v>1006422</v>
      </c>
      <c r="B207" s="265" t="s">
        <v>9841</v>
      </c>
      <c r="C207" s="265" t="s">
        <v>8753</v>
      </c>
      <c r="D207" s="265" t="s">
        <v>9850</v>
      </c>
    </row>
    <row r="208" spans="1:4" ht="27" x14ac:dyDescent="0.15">
      <c r="A208" s="266">
        <v>1006423</v>
      </c>
      <c r="B208" s="265" t="s">
        <v>9841</v>
      </c>
      <c r="C208" s="265" t="s">
        <v>8753</v>
      </c>
      <c r="D208" s="265" t="s">
        <v>9850</v>
      </c>
    </row>
    <row r="209" spans="1:4" ht="27" x14ac:dyDescent="0.15">
      <c r="A209" s="266">
        <v>1006424</v>
      </c>
      <c r="B209" s="265" t="s">
        <v>9841</v>
      </c>
      <c r="C209" s="265" t="s">
        <v>8753</v>
      </c>
      <c r="D209" s="265" t="s">
        <v>9850</v>
      </c>
    </row>
    <row r="210" spans="1:4" ht="27" x14ac:dyDescent="0.15">
      <c r="A210" s="266">
        <v>1006425</v>
      </c>
      <c r="B210" s="265" t="s">
        <v>9841</v>
      </c>
      <c r="C210" s="265" t="s">
        <v>8753</v>
      </c>
      <c r="D210" s="265" t="s">
        <v>9850</v>
      </c>
    </row>
    <row r="211" spans="1:4" ht="27" x14ac:dyDescent="0.15">
      <c r="A211" s="266">
        <v>1006426</v>
      </c>
      <c r="B211" s="265" t="s">
        <v>9841</v>
      </c>
      <c r="C211" s="265" t="s">
        <v>8753</v>
      </c>
      <c r="D211" s="265" t="s">
        <v>9850</v>
      </c>
    </row>
    <row r="212" spans="1:4" ht="27" x14ac:dyDescent="0.15">
      <c r="A212" s="266">
        <v>1006427</v>
      </c>
      <c r="B212" s="265" t="s">
        <v>9841</v>
      </c>
      <c r="C212" s="265" t="s">
        <v>8753</v>
      </c>
      <c r="D212" s="265" t="s">
        <v>9850</v>
      </c>
    </row>
    <row r="213" spans="1:4" ht="27" x14ac:dyDescent="0.15">
      <c r="A213" s="266">
        <v>1006428</v>
      </c>
      <c r="B213" s="265" t="s">
        <v>9841</v>
      </c>
      <c r="C213" s="265" t="s">
        <v>8753</v>
      </c>
      <c r="D213" s="265" t="s">
        <v>9850</v>
      </c>
    </row>
    <row r="214" spans="1:4" ht="27" x14ac:dyDescent="0.15">
      <c r="A214" s="266">
        <v>1006429</v>
      </c>
      <c r="B214" s="265" t="s">
        <v>9841</v>
      </c>
      <c r="C214" s="265" t="s">
        <v>8753</v>
      </c>
      <c r="D214" s="265" t="s">
        <v>9850</v>
      </c>
    </row>
    <row r="215" spans="1:4" ht="27" x14ac:dyDescent="0.15">
      <c r="A215" s="266">
        <v>1006430</v>
      </c>
      <c r="B215" s="265" t="s">
        <v>9841</v>
      </c>
      <c r="C215" s="265" t="s">
        <v>8753</v>
      </c>
      <c r="D215" s="265" t="s">
        <v>9850</v>
      </c>
    </row>
    <row r="216" spans="1:4" ht="27" x14ac:dyDescent="0.15">
      <c r="A216" s="266">
        <v>1006431</v>
      </c>
      <c r="B216" s="265" t="s">
        <v>9841</v>
      </c>
      <c r="C216" s="265" t="s">
        <v>8753</v>
      </c>
      <c r="D216" s="265" t="s">
        <v>9850</v>
      </c>
    </row>
    <row r="217" spans="1:4" ht="27" x14ac:dyDescent="0.15">
      <c r="A217" s="266">
        <v>1006432</v>
      </c>
      <c r="B217" s="265" t="s">
        <v>9841</v>
      </c>
      <c r="C217" s="265" t="s">
        <v>8753</v>
      </c>
      <c r="D217" s="265" t="s">
        <v>9850</v>
      </c>
    </row>
    <row r="218" spans="1:4" ht="27" x14ac:dyDescent="0.15">
      <c r="A218" s="266">
        <v>1006433</v>
      </c>
      <c r="B218" s="265" t="s">
        <v>9841</v>
      </c>
      <c r="C218" s="265" t="s">
        <v>8753</v>
      </c>
      <c r="D218" s="265" t="s">
        <v>9850</v>
      </c>
    </row>
    <row r="219" spans="1:4" ht="27" x14ac:dyDescent="0.15">
      <c r="A219" s="266">
        <v>1006490</v>
      </c>
      <c r="B219" s="265" t="s">
        <v>9841</v>
      </c>
      <c r="C219" s="265" t="s">
        <v>8753</v>
      </c>
      <c r="D219" s="265" t="s">
        <v>9850</v>
      </c>
    </row>
    <row r="220" spans="1:4" ht="27" x14ac:dyDescent="0.15">
      <c r="A220" s="266">
        <v>1006501</v>
      </c>
      <c r="B220" s="265" t="s">
        <v>9841</v>
      </c>
      <c r="C220" s="265" t="s">
        <v>8753</v>
      </c>
      <c r="D220" s="265" t="s">
        <v>9851</v>
      </c>
    </row>
    <row r="221" spans="1:4" ht="27" x14ac:dyDescent="0.15">
      <c r="A221" s="266">
        <v>1006502</v>
      </c>
      <c r="B221" s="265" t="s">
        <v>9841</v>
      </c>
      <c r="C221" s="265" t="s">
        <v>8753</v>
      </c>
      <c r="D221" s="265" t="s">
        <v>9851</v>
      </c>
    </row>
    <row r="222" spans="1:4" ht="27" x14ac:dyDescent="0.15">
      <c r="A222" s="266">
        <v>1006503</v>
      </c>
      <c r="B222" s="265" t="s">
        <v>9841</v>
      </c>
      <c r="C222" s="265" t="s">
        <v>8753</v>
      </c>
      <c r="D222" s="265" t="s">
        <v>9851</v>
      </c>
    </row>
    <row r="223" spans="1:4" ht="27" x14ac:dyDescent="0.15">
      <c r="A223" s="266">
        <v>1006504</v>
      </c>
      <c r="B223" s="265" t="s">
        <v>9841</v>
      </c>
      <c r="C223" s="265" t="s">
        <v>8753</v>
      </c>
      <c r="D223" s="265" t="s">
        <v>9851</v>
      </c>
    </row>
    <row r="224" spans="1:4" ht="27" x14ac:dyDescent="0.15">
      <c r="A224" s="266">
        <v>1006505</v>
      </c>
      <c r="B224" s="265" t="s">
        <v>9841</v>
      </c>
      <c r="C224" s="265" t="s">
        <v>8753</v>
      </c>
      <c r="D224" s="265" t="s">
        <v>9851</v>
      </c>
    </row>
    <row r="225" spans="1:4" ht="27" x14ac:dyDescent="0.15">
      <c r="A225" s="266">
        <v>1006506</v>
      </c>
      <c r="B225" s="265" t="s">
        <v>9841</v>
      </c>
      <c r="C225" s="265" t="s">
        <v>8753</v>
      </c>
      <c r="D225" s="265" t="s">
        <v>9851</v>
      </c>
    </row>
    <row r="226" spans="1:4" ht="27" x14ac:dyDescent="0.15">
      <c r="A226" s="266">
        <v>1006507</v>
      </c>
      <c r="B226" s="265" t="s">
        <v>9841</v>
      </c>
      <c r="C226" s="265" t="s">
        <v>8753</v>
      </c>
      <c r="D226" s="265" t="s">
        <v>9851</v>
      </c>
    </row>
    <row r="227" spans="1:4" ht="27" x14ac:dyDescent="0.15">
      <c r="A227" s="266">
        <v>1006508</v>
      </c>
      <c r="B227" s="265" t="s">
        <v>9841</v>
      </c>
      <c r="C227" s="265" t="s">
        <v>8753</v>
      </c>
      <c r="D227" s="265" t="s">
        <v>9851</v>
      </c>
    </row>
    <row r="228" spans="1:4" ht="27" x14ac:dyDescent="0.15">
      <c r="A228" s="266">
        <v>1006509</v>
      </c>
      <c r="B228" s="265" t="s">
        <v>9841</v>
      </c>
      <c r="C228" s="265" t="s">
        <v>8753</v>
      </c>
      <c r="D228" s="265" t="s">
        <v>9851</v>
      </c>
    </row>
    <row r="229" spans="1:4" ht="27" x14ac:dyDescent="0.15">
      <c r="A229" s="266">
        <v>1006510</v>
      </c>
      <c r="B229" s="265" t="s">
        <v>9841</v>
      </c>
      <c r="C229" s="265" t="s">
        <v>8753</v>
      </c>
      <c r="D229" s="265" t="s">
        <v>9851</v>
      </c>
    </row>
    <row r="230" spans="1:4" ht="27" x14ac:dyDescent="0.15">
      <c r="A230" s="266">
        <v>1006511</v>
      </c>
      <c r="B230" s="265" t="s">
        <v>9841</v>
      </c>
      <c r="C230" s="265" t="s">
        <v>8753</v>
      </c>
      <c r="D230" s="265" t="s">
        <v>9851</v>
      </c>
    </row>
    <row r="231" spans="1:4" ht="27" x14ac:dyDescent="0.15">
      <c r="A231" s="266">
        <v>1006512</v>
      </c>
      <c r="B231" s="265" t="s">
        <v>9841</v>
      </c>
      <c r="C231" s="265" t="s">
        <v>8753</v>
      </c>
      <c r="D231" s="265" t="s">
        <v>9851</v>
      </c>
    </row>
    <row r="232" spans="1:4" ht="27" x14ac:dyDescent="0.15">
      <c r="A232" s="266">
        <v>1006513</v>
      </c>
      <c r="B232" s="265" t="s">
        <v>9841</v>
      </c>
      <c r="C232" s="265" t="s">
        <v>8753</v>
      </c>
      <c r="D232" s="265" t="s">
        <v>9851</v>
      </c>
    </row>
    <row r="233" spans="1:4" ht="27" x14ac:dyDescent="0.15">
      <c r="A233" s="266">
        <v>1006514</v>
      </c>
      <c r="B233" s="265" t="s">
        <v>9841</v>
      </c>
      <c r="C233" s="265" t="s">
        <v>8753</v>
      </c>
      <c r="D233" s="265" t="s">
        <v>9851</v>
      </c>
    </row>
    <row r="234" spans="1:4" ht="27" x14ac:dyDescent="0.15">
      <c r="A234" s="266">
        <v>1006515</v>
      </c>
      <c r="B234" s="265" t="s">
        <v>9841</v>
      </c>
      <c r="C234" s="265" t="s">
        <v>8753</v>
      </c>
      <c r="D234" s="265" t="s">
        <v>9851</v>
      </c>
    </row>
    <row r="235" spans="1:4" ht="27" x14ac:dyDescent="0.15">
      <c r="A235" s="266">
        <v>1006516</v>
      </c>
      <c r="B235" s="265" t="s">
        <v>9841</v>
      </c>
      <c r="C235" s="265" t="s">
        <v>8753</v>
      </c>
      <c r="D235" s="265" t="s">
        <v>9851</v>
      </c>
    </row>
    <row r="236" spans="1:4" ht="27" x14ac:dyDescent="0.15">
      <c r="A236" s="266">
        <v>1006517</v>
      </c>
      <c r="B236" s="265" t="s">
        <v>9841</v>
      </c>
      <c r="C236" s="265" t="s">
        <v>8753</v>
      </c>
      <c r="D236" s="265" t="s">
        <v>9851</v>
      </c>
    </row>
    <row r="237" spans="1:4" ht="27" x14ac:dyDescent="0.15">
      <c r="A237" s="266">
        <v>1006518</v>
      </c>
      <c r="B237" s="265" t="s">
        <v>9841</v>
      </c>
      <c r="C237" s="265" t="s">
        <v>8753</v>
      </c>
      <c r="D237" s="265" t="s">
        <v>9851</v>
      </c>
    </row>
    <row r="238" spans="1:4" ht="27" x14ac:dyDescent="0.15">
      <c r="A238" s="266">
        <v>1006519</v>
      </c>
      <c r="B238" s="265" t="s">
        <v>9841</v>
      </c>
      <c r="C238" s="265" t="s">
        <v>8753</v>
      </c>
      <c r="D238" s="265" t="s">
        <v>9851</v>
      </c>
    </row>
    <row r="239" spans="1:4" ht="27" x14ac:dyDescent="0.15">
      <c r="A239" s="266">
        <v>1006520</v>
      </c>
      <c r="B239" s="265" t="s">
        <v>9841</v>
      </c>
      <c r="C239" s="265" t="s">
        <v>8753</v>
      </c>
      <c r="D239" s="265" t="s">
        <v>9851</v>
      </c>
    </row>
    <row r="240" spans="1:4" ht="27" x14ac:dyDescent="0.15">
      <c r="A240" s="266">
        <v>1006521</v>
      </c>
      <c r="B240" s="265" t="s">
        <v>9841</v>
      </c>
      <c r="C240" s="265" t="s">
        <v>8753</v>
      </c>
      <c r="D240" s="265" t="s">
        <v>9851</v>
      </c>
    </row>
    <row r="241" spans="1:4" ht="27" x14ac:dyDescent="0.15">
      <c r="A241" s="266">
        <v>1006522</v>
      </c>
      <c r="B241" s="265" t="s">
        <v>9841</v>
      </c>
      <c r="C241" s="265" t="s">
        <v>8753</v>
      </c>
      <c r="D241" s="265" t="s">
        <v>9851</v>
      </c>
    </row>
    <row r="242" spans="1:4" ht="27" x14ac:dyDescent="0.15">
      <c r="A242" s="266">
        <v>1006523</v>
      </c>
      <c r="B242" s="265" t="s">
        <v>9841</v>
      </c>
      <c r="C242" s="265" t="s">
        <v>8753</v>
      </c>
      <c r="D242" s="265" t="s">
        <v>9851</v>
      </c>
    </row>
    <row r="243" spans="1:4" ht="27" x14ac:dyDescent="0.15">
      <c r="A243" s="266">
        <v>1006524</v>
      </c>
      <c r="B243" s="265" t="s">
        <v>9841</v>
      </c>
      <c r="C243" s="265" t="s">
        <v>8753</v>
      </c>
      <c r="D243" s="265" t="s">
        <v>9851</v>
      </c>
    </row>
    <row r="244" spans="1:4" ht="27" x14ac:dyDescent="0.15">
      <c r="A244" s="266">
        <v>1006525</v>
      </c>
      <c r="B244" s="265" t="s">
        <v>9841</v>
      </c>
      <c r="C244" s="265" t="s">
        <v>8753</v>
      </c>
      <c r="D244" s="265" t="s">
        <v>9851</v>
      </c>
    </row>
    <row r="245" spans="1:4" ht="27" x14ac:dyDescent="0.15">
      <c r="A245" s="266">
        <v>1006526</v>
      </c>
      <c r="B245" s="265" t="s">
        <v>9841</v>
      </c>
      <c r="C245" s="265" t="s">
        <v>8753</v>
      </c>
      <c r="D245" s="265" t="s">
        <v>9851</v>
      </c>
    </row>
    <row r="246" spans="1:4" ht="27" x14ac:dyDescent="0.15">
      <c r="A246" s="266">
        <v>1006527</v>
      </c>
      <c r="B246" s="265" t="s">
        <v>9841</v>
      </c>
      <c r="C246" s="265" t="s">
        <v>8753</v>
      </c>
      <c r="D246" s="265" t="s">
        <v>9851</v>
      </c>
    </row>
    <row r="247" spans="1:4" ht="27" x14ac:dyDescent="0.15">
      <c r="A247" s="266">
        <v>1006528</v>
      </c>
      <c r="B247" s="265" t="s">
        <v>9841</v>
      </c>
      <c r="C247" s="265" t="s">
        <v>8753</v>
      </c>
      <c r="D247" s="265" t="s">
        <v>9851</v>
      </c>
    </row>
    <row r="248" spans="1:4" ht="27" x14ac:dyDescent="0.15">
      <c r="A248" s="266">
        <v>1006529</v>
      </c>
      <c r="B248" s="265" t="s">
        <v>9841</v>
      </c>
      <c r="C248" s="265" t="s">
        <v>8753</v>
      </c>
      <c r="D248" s="265" t="s">
        <v>9851</v>
      </c>
    </row>
    <row r="249" spans="1:4" ht="27" x14ac:dyDescent="0.15">
      <c r="A249" s="266">
        <v>1006530</v>
      </c>
      <c r="B249" s="265" t="s">
        <v>9841</v>
      </c>
      <c r="C249" s="265" t="s">
        <v>8753</v>
      </c>
      <c r="D249" s="265" t="s">
        <v>9851</v>
      </c>
    </row>
    <row r="250" spans="1:4" ht="27" x14ac:dyDescent="0.15">
      <c r="A250" s="266">
        <v>1006531</v>
      </c>
      <c r="B250" s="265" t="s">
        <v>9841</v>
      </c>
      <c r="C250" s="265" t="s">
        <v>8753</v>
      </c>
      <c r="D250" s="265" t="s">
        <v>9851</v>
      </c>
    </row>
    <row r="251" spans="1:4" ht="27" x14ac:dyDescent="0.15">
      <c r="A251" s="266">
        <v>1006532</v>
      </c>
      <c r="B251" s="265" t="s">
        <v>9841</v>
      </c>
      <c r="C251" s="265" t="s">
        <v>8753</v>
      </c>
      <c r="D251" s="265" t="s">
        <v>9851</v>
      </c>
    </row>
    <row r="252" spans="1:4" ht="27" x14ac:dyDescent="0.15">
      <c r="A252" s="266">
        <v>1006533</v>
      </c>
      <c r="B252" s="265" t="s">
        <v>9841</v>
      </c>
      <c r="C252" s="265" t="s">
        <v>8753</v>
      </c>
      <c r="D252" s="265" t="s">
        <v>9851</v>
      </c>
    </row>
    <row r="253" spans="1:4" ht="27" x14ac:dyDescent="0.15">
      <c r="A253" s="266">
        <v>1006534</v>
      </c>
      <c r="B253" s="265" t="s">
        <v>9841</v>
      </c>
      <c r="C253" s="265" t="s">
        <v>8753</v>
      </c>
      <c r="D253" s="265" t="s">
        <v>9851</v>
      </c>
    </row>
    <row r="254" spans="1:4" ht="27" x14ac:dyDescent="0.15">
      <c r="A254" s="266">
        <v>1006535</v>
      </c>
      <c r="B254" s="265" t="s">
        <v>9841</v>
      </c>
      <c r="C254" s="265" t="s">
        <v>8753</v>
      </c>
      <c r="D254" s="265" t="s">
        <v>9851</v>
      </c>
    </row>
    <row r="255" spans="1:4" ht="27" x14ac:dyDescent="0.15">
      <c r="A255" s="266">
        <v>1006536</v>
      </c>
      <c r="B255" s="265" t="s">
        <v>9841</v>
      </c>
      <c r="C255" s="265" t="s">
        <v>8753</v>
      </c>
      <c r="D255" s="265" t="s">
        <v>9851</v>
      </c>
    </row>
    <row r="256" spans="1:4" ht="27" x14ac:dyDescent="0.15">
      <c r="A256" s="266">
        <v>1006537</v>
      </c>
      <c r="B256" s="265" t="s">
        <v>9841</v>
      </c>
      <c r="C256" s="265" t="s">
        <v>8753</v>
      </c>
      <c r="D256" s="265" t="s">
        <v>9851</v>
      </c>
    </row>
    <row r="257" spans="1:4" ht="27" x14ac:dyDescent="0.15">
      <c r="A257" s="266">
        <v>1006538</v>
      </c>
      <c r="B257" s="265" t="s">
        <v>9841</v>
      </c>
      <c r="C257" s="265" t="s">
        <v>8753</v>
      </c>
      <c r="D257" s="265" t="s">
        <v>9851</v>
      </c>
    </row>
    <row r="258" spans="1:4" ht="27" x14ac:dyDescent="0.15">
      <c r="A258" s="266">
        <v>1006590</v>
      </c>
      <c r="B258" s="265" t="s">
        <v>9841</v>
      </c>
      <c r="C258" s="265" t="s">
        <v>8753</v>
      </c>
      <c r="D258" s="265" t="s">
        <v>9851</v>
      </c>
    </row>
    <row r="259" spans="1:4" ht="27" x14ac:dyDescent="0.15">
      <c r="A259" s="266">
        <v>1006601</v>
      </c>
      <c r="B259" s="265" t="s">
        <v>9841</v>
      </c>
      <c r="C259" s="265" t="s">
        <v>8753</v>
      </c>
      <c r="D259" s="265" t="s">
        <v>9852</v>
      </c>
    </row>
    <row r="260" spans="1:4" ht="27" x14ac:dyDescent="0.15">
      <c r="A260" s="266">
        <v>1006602</v>
      </c>
      <c r="B260" s="265" t="s">
        <v>9841</v>
      </c>
      <c r="C260" s="265" t="s">
        <v>8753</v>
      </c>
      <c r="D260" s="265" t="s">
        <v>9852</v>
      </c>
    </row>
    <row r="261" spans="1:4" ht="27" x14ac:dyDescent="0.15">
      <c r="A261" s="266">
        <v>1006603</v>
      </c>
      <c r="B261" s="265" t="s">
        <v>9841</v>
      </c>
      <c r="C261" s="265" t="s">
        <v>8753</v>
      </c>
      <c r="D261" s="265" t="s">
        <v>9852</v>
      </c>
    </row>
    <row r="262" spans="1:4" ht="27" x14ac:dyDescent="0.15">
      <c r="A262" s="266">
        <v>1006604</v>
      </c>
      <c r="B262" s="265" t="s">
        <v>9841</v>
      </c>
      <c r="C262" s="265" t="s">
        <v>8753</v>
      </c>
      <c r="D262" s="265" t="s">
        <v>9852</v>
      </c>
    </row>
    <row r="263" spans="1:4" ht="27" x14ac:dyDescent="0.15">
      <c r="A263" s="266">
        <v>1006605</v>
      </c>
      <c r="B263" s="265" t="s">
        <v>9841</v>
      </c>
      <c r="C263" s="265" t="s">
        <v>8753</v>
      </c>
      <c r="D263" s="265" t="s">
        <v>9852</v>
      </c>
    </row>
    <row r="264" spans="1:4" ht="27" x14ac:dyDescent="0.15">
      <c r="A264" s="266">
        <v>1006606</v>
      </c>
      <c r="B264" s="265" t="s">
        <v>9841</v>
      </c>
      <c r="C264" s="265" t="s">
        <v>8753</v>
      </c>
      <c r="D264" s="265" t="s">
        <v>9852</v>
      </c>
    </row>
    <row r="265" spans="1:4" ht="27" x14ac:dyDescent="0.15">
      <c r="A265" s="266">
        <v>1006607</v>
      </c>
      <c r="B265" s="265" t="s">
        <v>9841</v>
      </c>
      <c r="C265" s="265" t="s">
        <v>8753</v>
      </c>
      <c r="D265" s="265" t="s">
        <v>9852</v>
      </c>
    </row>
    <row r="266" spans="1:4" ht="27" x14ac:dyDescent="0.15">
      <c r="A266" s="266">
        <v>1006608</v>
      </c>
      <c r="B266" s="265" t="s">
        <v>9841</v>
      </c>
      <c r="C266" s="265" t="s">
        <v>8753</v>
      </c>
      <c r="D266" s="265" t="s">
        <v>9852</v>
      </c>
    </row>
    <row r="267" spans="1:4" ht="27" x14ac:dyDescent="0.15">
      <c r="A267" s="266">
        <v>1006609</v>
      </c>
      <c r="B267" s="265" t="s">
        <v>9841</v>
      </c>
      <c r="C267" s="265" t="s">
        <v>8753</v>
      </c>
      <c r="D267" s="265" t="s">
        <v>9852</v>
      </c>
    </row>
    <row r="268" spans="1:4" ht="27" x14ac:dyDescent="0.15">
      <c r="A268" s="266">
        <v>1006610</v>
      </c>
      <c r="B268" s="265" t="s">
        <v>9841</v>
      </c>
      <c r="C268" s="265" t="s">
        <v>8753</v>
      </c>
      <c r="D268" s="265" t="s">
        <v>9852</v>
      </c>
    </row>
    <row r="269" spans="1:4" ht="27" x14ac:dyDescent="0.15">
      <c r="A269" s="266">
        <v>1006611</v>
      </c>
      <c r="B269" s="265" t="s">
        <v>9841</v>
      </c>
      <c r="C269" s="265" t="s">
        <v>8753</v>
      </c>
      <c r="D269" s="265" t="s">
        <v>9852</v>
      </c>
    </row>
    <row r="270" spans="1:4" ht="27" x14ac:dyDescent="0.15">
      <c r="A270" s="266">
        <v>1006612</v>
      </c>
      <c r="B270" s="265" t="s">
        <v>9841</v>
      </c>
      <c r="C270" s="265" t="s">
        <v>8753</v>
      </c>
      <c r="D270" s="265" t="s">
        <v>9852</v>
      </c>
    </row>
    <row r="271" spans="1:4" ht="27" x14ac:dyDescent="0.15">
      <c r="A271" s="266">
        <v>1006613</v>
      </c>
      <c r="B271" s="265" t="s">
        <v>9841</v>
      </c>
      <c r="C271" s="265" t="s">
        <v>8753</v>
      </c>
      <c r="D271" s="265" t="s">
        <v>9852</v>
      </c>
    </row>
    <row r="272" spans="1:4" ht="27" x14ac:dyDescent="0.15">
      <c r="A272" s="266">
        <v>1006614</v>
      </c>
      <c r="B272" s="265" t="s">
        <v>9841</v>
      </c>
      <c r="C272" s="265" t="s">
        <v>8753</v>
      </c>
      <c r="D272" s="265" t="s">
        <v>9852</v>
      </c>
    </row>
    <row r="273" spans="1:4" ht="27" x14ac:dyDescent="0.15">
      <c r="A273" s="266">
        <v>1006615</v>
      </c>
      <c r="B273" s="265" t="s">
        <v>9841</v>
      </c>
      <c r="C273" s="265" t="s">
        <v>8753</v>
      </c>
      <c r="D273" s="265" t="s">
        <v>9852</v>
      </c>
    </row>
    <row r="274" spans="1:4" ht="27" x14ac:dyDescent="0.15">
      <c r="A274" s="266">
        <v>1006616</v>
      </c>
      <c r="B274" s="265" t="s">
        <v>9841</v>
      </c>
      <c r="C274" s="265" t="s">
        <v>8753</v>
      </c>
      <c r="D274" s="265" t="s">
        <v>9852</v>
      </c>
    </row>
    <row r="275" spans="1:4" ht="27" x14ac:dyDescent="0.15">
      <c r="A275" s="266">
        <v>1006617</v>
      </c>
      <c r="B275" s="265" t="s">
        <v>9841</v>
      </c>
      <c r="C275" s="265" t="s">
        <v>8753</v>
      </c>
      <c r="D275" s="265" t="s">
        <v>9852</v>
      </c>
    </row>
    <row r="276" spans="1:4" ht="27" x14ac:dyDescent="0.15">
      <c r="A276" s="266">
        <v>1006618</v>
      </c>
      <c r="B276" s="265" t="s">
        <v>9841</v>
      </c>
      <c r="C276" s="265" t="s">
        <v>8753</v>
      </c>
      <c r="D276" s="265" t="s">
        <v>9852</v>
      </c>
    </row>
    <row r="277" spans="1:4" ht="27" x14ac:dyDescent="0.15">
      <c r="A277" s="266">
        <v>1006619</v>
      </c>
      <c r="B277" s="265" t="s">
        <v>9841</v>
      </c>
      <c r="C277" s="265" t="s">
        <v>8753</v>
      </c>
      <c r="D277" s="265" t="s">
        <v>9852</v>
      </c>
    </row>
    <row r="278" spans="1:4" ht="27" x14ac:dyDescent="0.15">
      <c r="A278" s="266">
        <v>1006620</v>
      </c>
      <c r="B278" s="265" t="s">
        <v>9841</v>
      </c>
      <c r="C278" s="265" t="s">
        <v>8753</v>
      </c>
      <c r="D278" s="265" t="s">
        <v>9852</v>
      </c>
    </row>
    <row r="279" spans="1:4" ht="27" x14ac:dyDescent="0.15">
      <c r="A279" s="266">
        <v>1006621</v>
      </c>
      <c r="B279" s="265" t="s">
        <v>9841</v>
      </c>
      <c r="C279" s="265" t="s">
        <v>8753</v>
      </c>
      <c r="D279" s="265" t="s">
        <v>9852</v>
      </c>
    </row>
    <row r="280" spans="1:4" ht="27" x14ac:dyDescent="0.15">
      <c r="A280" s="266">
        <v>1006622</v>
      </c>
      <c r="B280" s="265" t="s">
        <v>9841</v>
      </c>
      <c r="C280" s="265" t="s">
        <v>8753</v>
      </c>
      <c r="D280" s="265" t="s">
        <v>9852</v>
      </c>
    </row>
    <row r="281" spans="1:4" ht="27" x14ac:dyDescent="0.15">
      <c r="A281" s="266">
        <v>1006623</v>
      </c>
      <c r="B281" s="265" t="s">
        <v>9841</v>
      </c>
      <c r="C281" s="265" t="s">
        <v>8753</v>
      </c>
      <c r="D281" s="265" t="s">
        <v>9852</v>
      </c>
    </row>
    <row r="282" spans="1:4" ht="27" x14ac:dyDescent="0.15">
      <c r="A282" s="266">
        <v>1006624</v>
      </c>
      <c r="B282" s="265" t="s">
        <v>9841</v>
      </c>
      <c r="C282" s="265" t="s">
        <v>8753</v>
      </c>
      <c r="D282" s="265" t="s">
        <v>9852</v>
      </c>
    </row>
    <row r="283" spans="1:4" ht="27" x14ac:dyDescent="0.15">
      <c r="A283" s="266">
        <v>1006625</v>
      </c>
      <c r="B283" s="265" t="s">
        <v>9841</v>
      </c>
      <c r="C283" s="265" t="s">
        <v>8753</v>
      </c>
      <c r="D283" s="265" t="s">
        <v>9852</v>
      </c>
    </row>
    <row r="284" spans="1:4" ht="27" x14ac:dyDescent="0.15">
      <c r="A284" s="266">
        <v>1006626</v>
      </c>
      <c r="B284" s="265" t="s">
        <v>9841</v>
      </c>
      <c r="C284" s="265" t="s">
        <v>8753</v>
      </c>
      <c r="D284" s="265" t="s">
        <v>9852</v>
      </c>
    </row>
    <row r="285" spans="1:4" ht="27" x14ac:dyDescent="0.15">
      <c r="A285" s="266">
        <v>1006627</v>
      </c>
      <c r="B285" s="265" t="s">
        <v>9841</v>
      </c>
      <c r="C285" s="265" t="s">
        <v>8753</v>
      </c>
      <c r="D285" s="265" t="s">
        <v>9852</v>
      </c>
    </row>
    <row r="286" spans="1:4" ht="27" x14ac:dyDescent="0.15">
      <c r="A286" s="266">
        <v>1006628</v>
      </c>
      <c r="B286" s="265" t="s">
        <v>9841</v>
      </c>
      <c r="C286" s="265" t="s">
        <v>8753</v>
      </c>
      <c r="D286" s="265" t="s">
        <v>9852</v>
      </c>
    </row>
    <row r="287" spans="1:4" ht="27" x14ac:dyDescent="0.15">
      <c r="A287" s="266">
        <v>1006629</v>
      </c>
      <c r="B287" s="265" t="s">
        <v>9841</v>
      </c>
      <c r="C287" s="265" t="s">
        <v>8753</v>
      </c>
      <c r="D287" s="265" t="s">
        <v>9852</v>
      </c>
    </row>
    <row r="288" spans="1:4" ht="27" x14ac:dyDescent="0.15">
      <c r="A288" s="266">
        <v>1006630</v>
      </c>
      <c r="B288" s="265" t="s">
        <v>9841</v>
      </c>
      <c r="C288" s="265" t="s">
        <v>8753</v>
      </c>
      <c r="D288" s="265" t="s">
        <v>9852</v>
      </c>
    </row>
    <row r="289" spans="1:4" ht="27" x14ac:dyDescent="0.15">
      <c r="A289" s="266">
        <v>1006631</v>
      </c>
      <c r="B289" s="265" t="s">
        <v>9841</v>
      </c>
      <c r="C289" s="265" t="s">
        <v>8753</v>
      </c>
      <c r="D289" s="265" t="s">
        <v>9852</v>
      </c>
    </row>
    <row r="290" spans="1:4" ht="27" x14ac:dyDescent="0.15">
      <c r="A290" s="266">
        <v>1006632</v>
      </c>
      <c r="B290" s="265" t="s">
        <v>9841</v>
      </c>
      <c r="C290" s="265" t="s">
        <v>8753</v>
      </c>
      <c r="D290" s="265" t="s">
        <v>9852</v>
      </c>
    </row>
    <row r="291" spans="1:4" ht="27" x14ac:dyDescent="0.15">
      <c r="A291" s="266">
        <v>1006633</v>
      </c>
      <c r="B291" s="265" t="s">
        <v>9841</v>
      </c>
      <c r="C291" s="265" t="s">
        <v>8753</v>
      </c>
      <c r="D291" s="265" t="s">
        <v>9852</v>
      </c>
    </row>
    <row r="292" spans="1:4" ht="27" x14ac:dyDescent="0.15">
      <c r="A292" s="266">
        <v>1006634</v>
      </c>
      <c r="B292" s="265" t="s">
        <v>9841</v>
      </c>
      <c r="C292" s="265" t="s">
        <v>8753</v>
      </c>
      <c r="D292" s="265" t="s">
        <v>9852</v>
      </c>
    </row>
    <row r="293" spans="1:4" ht="27" x14ac:dyDescent="0.15">
      <c r="A293" s="266">
        <v>1006635</v>
      </c>
      <c r="B293" s="265" t="s">
        <v>9841</v>
      </c>
      <c r="C293" s="265" t="s">
        <v>8753</v>
      </c>
      <c r="D293" s="265" t="s">
        <v>9852</v>
      </c>
    </row>
    <row r="294" spans="1:4" ht="27" x14ac:dyDescent="0.15">
      <c r="A294" s="266">
        <v>1006636</v>
      </c>
      <c r="B294" s="265" t="s">
        <v>9841</v>
      </c>
      <c r="C294" s="265" t="s">
        <v>8753</v>
      </c>
      <c r="D294" s="265" t="s">
        <v>9852</v>
      </c>
    </row>
    <row r="295" spans="1:4" ht="27" x14ac:dyDescent="0.15">
      <c r="A295" s="266">
        <v>1006637</v>
      </c>
      <c r="B295" s="265" t="s">
        <v>9841</v>
      </c>
      <c r="C295" s="265" t="s">
        <v>8753</v>
      </c>
      <c r="D295" s="265" t="s">
        <v>9852</v>
      </c>
    </row>
    <row r="296" spans="1:4" ht="27" x14ac:dyDescent="0.15">
      <c r="A296" s="266">
        <v>1006638</v>
      </c>
      <c r="B296" s="265" t="s">
        <v>9841</v>
      </c>
      <c r="C296" s="265" t="s">
        <v>8753</v>
      </c>
      <c r="D296" s="265" t="s">
        <v>9852</v>
      </c>
    </row>
    <row r="297" spans="1:4" ht="27" x14ac:dyDescent="0.15">
      <c r="A297" s="266">
        <v>1006639</v>
      </c>
      <c r="B297" s="265" t="s">
        <v>9841</v>
      </c>
      <c r="C297" s="265" t="s">
        <v>8753</v>
      </c>
      <c r="D297" s="265" t="s">
        <v>9852</v>
      </c>
    </row>
    <row r="298" spans="1:4" ht="27" x14ac:dyDescent="0.15">
      <c r="A298" s="266">
        <v>1006640</v>
      </c>
      <c r="B298" s="265" t="s">
        <v>9841</v>
      </c>
      <c r="C298" s="265" t="s">
        <v>8753</v>
      </c>
      <c r="D298" s="265" t="s">
        <v>9852</v>
      </c>
    </row>
    <row r="299" spans="1:4" ht="27" x14ac:dyDescent="0.15">
      <c r="A299" s="266">
        <v>1006641</v>
      </c>
      <c r="B299" s="265" t="s">
        <v>9841</v>
      </c>
      <c r="C299" s="265" t="s">
        <v>8753</v>
      </c>
      <c r="D299" s="265" t="s">
        <v>9852</v>
      </c>
    </row>
    <row r="300" spans="1:4" ht="27" x14ac:dyDescent="0.15">
      <c r="A300" s="266">
        <v>1006642</v>
      </c>
      <c r="B300" s="265" t="s">
        <v>9841</v>
      </c>
      <c r="C300" s="265" t="s">
        <v>8753</v>
      </c>
      <c r="D300" s="265" t="s">
        <v>9852</v>
      </c>
    </row>
    <row r="301" spans="1:4" ht="27" x14ac:dyDescent="0.15">
      <c r="A301" s="266">
        <v>1006690</v>
      </c>
      <c r="B301" s="265" t="s">
        <v>9841</v>
      </c>
      <c r="C301" s="265" t="s">
        <v>8753</v>
      </c>
      <c r="D301" s="265" t="s">
        <v>9852</v>
      </c>
    </row>
    <row r="302" spans="1:4" ht="27" x14ac:dyDescent="0.15">
      <c r="A302" s="266">
        <v>1006701</v>
      </c>
      <c r="B302" s="265" t="s">
        <v>9841</v>
      </c>
      <c r="C302" s="265" t="s">
        <v>8753</v>
      </c>
      <c r="D302" s="265" t="s">
        <v>9853</v>
      </c>
    </row>
    <row r="303" spans="1:4" ht="27" x14ac:dyDescent="0.15">
      <c r="A303" s="266">
        <v>1006702</v>
      </c>
      <c r="B303" s="265" t="s">
        <v>9841</v>
      </c>
      <c r="C303" s="265" t="s">
        <v>8753</v>
      </c>
      <c r="D303" s="265" t="s">
        <v>9853</v>
      </c>
    </row>
    <row r="304" spans="1:4" ht="27" x14ac:dyDescent="0.15">
      <c r="A304" s="266">
        <v>1006703</v>
      </c>
      <c r="B304" s="265" t="s">
        <v>9841</v>
      </c>
      <c r="C304" s="265" t="s">
        <v>8753</v>
      </c>
      <c r="D304" s="265" t="s">
        <v>9853</v>
      </c>
    </row>
    <row r="305" spans="1:4" ht="27" x14ac:dyDescent="0.15">
      <c r="A305" s="266">
        <v>1006704</v>
      </c>
      <c r="B305" s="265" t="s">
        <v>9841</v>
      </c>
      <c r="C305" s="265" t="s">
        <v>8753</v>
      </c>
      <c r="D305" s="265" t="s">
        <v>9853</v>
      </c>
    </row>
    <row r="306" spans="1:4" ht="27" x14ac:dyDescent="0.15">
      <c r="A306" s="266">
        <v>1006705</v>
      </c>
      <c r="B306" s="265" t="s">
        <v>9841</v>
      </c>
      <c r="C306" s="265" t="s">
        <v>8753</v>
      </c>
      <c r="D306" s="265" t="s">
        <v>9853</v>
      </c>
    </row>
    <row r="307" spans="1:4" ht="27" x14ac:dyDescent="0.15">
      <c r="A307" s="266">
        <v>1006706</v>
      </c>
      <c r="B307" s="265" t="s">
        <v>9841</v>
      </c>
      <c r="C307" s="265" t="s">
        <v>8753</v>
      </c>
      <c r="D307" s="265" t="s">
        <v>9853</v>
      </c>
    </row>
    <row r="308" spans="1:4" ht="27" x14ac:dyDescent="0.15">
      <c r="A308" s="266">
        <v>1006707</v>
      </c>
      <c r="B308" s="265" t="s">
        <v>9841</v>
      </c>
      <c r="C308" s="265" t="s">
        <v>8753</v>
      </c>
      <c r="D308" s="265" t="s">
        <v>9853</v>
      </c>
    </row>
    <row r="309" spans="1:4" ht="27" x14ac:dyDescent="0.15">
      <c r="A309" s="266">
        <v>1006708</v>
      </c>
      <c r="B309" s="265" t="s">
        <v>9841</v>
      </c>
      <c r="C309" s="265" t="s">
        <v>8753</v>
      </c>
      <c r="D309" s="265" t="s">
        <v>9853</v>
      </c>
    </row>
    <row r="310" spans="1:4" ht="27" x14ac:dyDescent="0.15">
      <c r="A310" s="266">
        <v>1006709</v>
      </c>
      <c r="B310" s="265" t="s">
        <v>9841</v>
      </c>
      <c r="C310" s="265" t="s">
        <v>8753</v>
      </c>
      <c r="D310" s="265" t="s">
        <v>9853</v>
      </c>
    </row>
    <row r="311" spans="1:4" ht="27" x14ac:dyDescent="0.15">
      <c r="A311" s="266">
        <v>1006710</v>
      </c>
      <c r="B311" s="265" t="s">
        <v>9841</v>
      </c>
      <c r="C311" s="265" t="s">
        <v>8753</v>
      </c>
      <c r="D311" s="265" t="s">
        <v>9853</v>
      </c>
    </row>
    <row r="312" spans="1:4" ht="27" x14ac:dyDescent="0.15">
      <c r="A312" s="266">
        <v>1006711</v>
      </c>
      <c r="B312" s="265" t="s">
        <v>9841</v>
      </c>
      <c r="C312" s="265" t="s">
        <v>8753</v>
      </c>
      <c r="D312" s="265" t="s">
        <v>9853</v>
      </c>
    </row>
    <row r="313" spans="1:4" ht="27" x14ac:dyDescent="0.15">
      <c r="A313" s="266">
        <v>1006712</v>
      </c>
      <c r="B313" s="265" t="s">
        <v>9841</v>
      </c>
      <c r="C313" s="265" t="s">
        <v>8753</v>
      </c>
      <c r="D313" s="265" t="s">
        <v>9853</v>
      </c>
    </row>
    <row r="314" spans="1:4" ht="27" x14ac:dyDescent="0.15">
      <c r="A314" s="266">
        <v>1006713</v>
      </c>
      <c r="B314" s="265" t="s">
        <v>9841</v>
      </c>
      <c r="C314" s="265" t="s">
        <v>8753</v>
      </c>
      <c r="D314" s="265" t="s">
        <v>9853</v>
      </c>
    </row>
    <row r="315" spans="1:4" ht="27" x14ac:dyDescent="0.15">
      <c r="A315" s="266">
        <v>1006714</v>
      </c>
      <c r="B315" s="265" t="s">
        <v>9841</v>
      </c>
      <c r="C315" s="265" t="s">
        <v>8753</v>
      </c>
      <c r="D315" s="265" t="s">
        <v>9853</v>
      </c>
    </row>
    <row r="316" spans="1:4" ht="27" x14ac:dyDescent="0.15">
      <c r="A316" s="266">
        <v>1006715</v>
      </c>
      <c r="B316" s="265" t="s">
        <v>9841</v>
      </c>
      <c r="C316" s="265" t="s">
        <v>8753</v>
      </c>
      <c r="D316" s="265" t="s">
        <v>9853</v>
      </c>
    </row>
    <row r="317" spans="1:4" ht="27" x14ac:dyDescent="0.15">
      <c r="A317" s="266">
        <v>1006716</v>
      </c>
      <c r="B317" s="265" t="s">
        <v>9841</v>
      </c>
      <c r="C317" s="265" t="s">
        <v>8753</v>
      </c>
      <c r="D317" s="265" t="s">
        <v>9853</v>
      </c>
    </row>
    <row r="318" spans="1:4" ht="27" x14ac:dyDescent="0.15">
      <c r="A318" s="266">
        <v>1006717</v>
      </c>
      <c r="B318" s="265" t="s">
        <v>9841</v>
      </c>
      <c r="C318" s="265" t="s">
        <v>8753</v>
      </c>
      <c r="D318" s="265" t="s">
        <v>9853</v>
      </c>
    </row>
    <row r="319" spans="1:4" ht="27" x14ac:dyDescent="0.15">
      <c r="A319" s="266">
        <v>1006718</v>
      </c>
      <c r="B319" s="265" t="s">
        <v>9841</v>
      </c>
      <c r="C319" s="265" t="s">
        <v>8753</v>
      </c>
      <c r="D319" s="265" t="s">
        <v>9853</v>
      </c>
    </row>
    <row r="320" spans="1:4" ht="27" x14ac:dyDescent="0.15">
      <c r="A320" s="266">
        <v>1006719</v>
      </c>
      <c r="B320" s="265" t="s">
        <v>9841</v>
      </c>
      <c r="C320" s="265" t="s">
        <v>8753</v>
      </c>
      <c r="D320" s="265" t="s">
        <v>9853</v>
      </c>
    </row>
    <row r="321" spans="1:4" ht="27" x14ac:dyDescent="0.15">
      <c r="A321" s="266">
        <v>1006720</v>
      </c>
      <c r="B321" s="265" t="s">
        <v>9841</v>
      </c>
      <c r="C321" s="265" t="s">
        <v>8753</v>
      </c>
      <c r="D321" s="265" t="s">
        <v>9853</v>
      </c>
    </row>
    <row r="322" spans="1:4" ht="27" x14ac:dyDescent="0.15">
      <c r="A322" s="266">
        <v>1006721</v>
      </c>
      <c r="B322" s="265" t="s">
        <v>9841</v>
      </c>
      <c r="C322" s="265" t="s">
        <v>8753</v>
      </c>
      <c r="D322" s="265" t="s">
        <v>9853</v>
      </c>
    </row>
    <row r="323" spans="1:4" ht="27" x14ac:dyDescent="0.15">
      <c r="A323" s="266">
        <v>1006722</v>
      </c>
      <c r="B323" s="265" t="s">
        <v>9841</v>
      </c>
      <c r="C323" s="265" t="s">
        <v>8753</v>
      </c>
      <c r="D323" s="265" t="s">
        <v>9853</v>
      </c>
    </row>
    <row r="324" spans="1:4" ht="27" x14ac:dyDescent="0.15">
      <c r="A324" s="266">
        <v>1006723</v>
      </c>
      <c r="B324" s="265" t="s">
        <v>9841</v>
      </c>
      <c r="C324" s="265" t="s">
        <v>8753</v>
      </c>
      <c r="D324" s="265" t="s">
        <v>9853</v>
      </c>
    </row>
    <row r="325" spans="1:4" ht="27" x14ac:dyDescent="0.15">
      <c r="A325" s="266">
        <v>1006724</v>
      </c>
      <c r="B325" s="265" t="s">
        <v>9841</v>
      </c>
      <c r="C325" s="265" t="s">
        <v>8753</v>
      </c>
      <c r="D325" s="265" t="s">
        <v>9853</v>
      </c>
    </row>
    <row r="326" spans="1:4" ht="27" x14ac:dyDescent="0.15">
      <c r="A326" s="266">
        <v>1006725</v>
      </c>
      <c r="B326" s="265" t="s">
        <v>9841</v>
      </c>
      <c r="C326" s="265" t="s">
        <v>8753</v>
      </c>
      <c r="D326" s="265" t="s">
        <v>9853</v>
      </c>
    </row>
    <row r="327" spans="1:4" ht="27" x14ac:dyDescent="0.15">
      <c r="A327" s="266">
        <v>1006726</v>
      </c>
      <c r="B327" s="265" t="s">
        <v>9841</v>
      </c>
      <c r="C327" s="265" t="s">
        <v>8753</v>
      </c>
      <c r="D327" s="265" t="s">
        <v>9853</v>
      </c>
    </row>
    <row r="328" spans="1:4" ht="27" x14ac:dyDescent="0.15">
      <c r="A328" s="266">
        <v>1006727</v>
      </c>
      <c r="B328" s="265" t="s">
        <v>9841</v>
      </c>
      <c r="C328" s="265" t="s">
        <v>8753</v>
      </c>
      <c r="D328" s="265" t="s">
        <v>9853</v>
      </c>
    </row>
    <row r="329" spans="1:4" ht="27" x14ac:dyDescent="0.15">
      <c r="A329" s="266">
        <v>1006728</v>
      </c>
      <c r="B329" s="265" t="s">
        <v>9841</v>
      </c>
      <c r="C329" s="265" t="s">
        <v>8753</v>
      </c>
      <c r="D329" s="265" t="s">
        <v>9853</v>
      </c>
    </row>
    <row r="330" spans="1:4" ht="27" x14ac:dyDescent="0.15">
      <c r="A330" s="266">
        <v>1006729</v>
      </c>
      <c r="B330" s="265" t="s">
        <v>9841</v>
      </c>
      <c r="C330" s="265" t="s">
        <v>8753</v>
      </c>
      <c r="D330" s="265" t="s">
        <v>9853</v>
      </c>
    </row>
    <row r="331" spans="1:4" ht="27" x14ac:dyDescent="0.15">
      <c r="A331" s="266">
        <v>1006730</v>
      </c>
      <c r="B331" s="265" t="s">
        <v>9841</v>
      </c>
      <c r="C331" s="265" t="s">
        <v>8753</v>
      </c>
      <c r="D331" s="265" t="s">
        <v>9853</v>
      </c>
    </row>
    <row r="332" spans="1:4" ht="27" x14ac:dyDescent="0.15">
      <c r="A332" s="266">
        <v>1006731</v>
      </c>
      <c r="B332" s="265" t="s">
        <v>9841</v>
      </c>
      <c r="C332" s="265" t="s">
        <v>8753</v>
      </c>
      <c r="D332" s="265" t="s">
        <v>9853</v>
      </c>
    </row>
    <row r="333" spans="1:4" ht="27" x14ac:dyDescent="0.15">
      <c r="A333" s="266">
        <v>1006732</v>
      </c>
      <c r="B333" s="265" t="s">
        <v>9841</v>
      </c>
      <c r="C333" s="265" t="s">
        <v>8753</v>
      </c>
      <c r="D333" s="265" t="s">
        <v>9853</v>
      </c>
    </row>
    <row r="334" spans="1:4" ht="27" x14ac:dyDescent="0.15">
      <c r="A334" s="266">
        <v>1006733</v>
      </c>
      <c r="B334" s="265" t="s">
        <v>9841</v>
      </c>
      <c r="C334" s="265" t="s">
        <v>8753</v>
      </c>
      <c r="D334" s="265" t="s">
        <v>9853</v>
      </c>
    </row>
    <row r="335" spans="1:4" ht="27" x14ac:dyDescent="0.15">
      <c r="A335" s="266">
        <v>1006734</v>
      </c>
      <c r="B335" s="265" t="s">
        <v>9841</v>
      </c>
      <c r="C335" s="265" t="s">
        <v>8753</v>
      </c>
      <c r="D335" s="265" t="s">
        <v>9853</v>
      </c>
    </row>
    <row r="336" spans="1:4" ht="27" x14ac:dyDescent="0.15">
      <c r="A336" s="266">
        <v>1006735</v>
      </c>
      <c r="B336" s="265" t="s">
        <v>9841</v>
      </c>
      <c r="C336" s="265" t="s">
        <v>8753</v>
      </c>
      <c r="D336" s="265" t="s">
        <v>9853</v>
      </c>
    </row>
    <row r="337" spans="1:4" ht="27" x14ac:dyDescent="0.15">
      <c r="A337" s="266">
        <v>1006736</v>
      </c>
      <c r="B337" s="265" t="s">
        <v>9841</v>
      </c>
      <c r="C337" s="265" t="s">
        <v>8753</v>
      </c>
      <c r="D337" s="265" t="s">
        <v>9853</v>
      </c>
    </row>
    <row r="338" spans="1:4" ht="27" x14ac:dyDescent="0.15">
      <c r="A338" s="266">
        <v>1006737</v>
      </c>
      <c r="B338" s="265" t="s">
        <v>9841</v>
      </c>
      <c r="C338" s="265" t="s">
        <v>8753</v>
      </c>
      <c r="D338" s="265" t="s">
        <v>9853</v>
      </c>
    </row>
    <row r="339" spans="1:4" ht="27" x14ac:dyDescent="0.15">
      <c r="A339" s="266">
        <v>1006738</v>
      </c>
      <c r="B339" s="265" t="s">
        <v>9841</v>
      </c>
      <c r="C339" s="265" t="s">
        <v>8753</v>
      </c>
      <c r="D339" s="265" t="s">
        <v>9853</v>
      </c>
    </row>
    <row r="340" spans="1:4" ht="27" x14ac:dyDescent="0.15">
      <c r="A340" s="266">
        <v>1006739</v>
      </c>
      <c r="B340" s="265" t="s">
        <v>9841</v>
      </c>
      <c r="C340" s="265" t="s">
        <v>8753</v>
      </c>
      <c r="D340" s="265" t="s">
        <v>9853</v>
      </c>
    </row>
    <row r="341" spans="1:4" ht="27" x14ac:dyDescent="0.15">
      <c r="A341" s="266">
        <v>1006740</v>
      </c>
      <c r="B341" s="265" t="s">
        <v>9841</v>
      </c>
      <c r="C341" s="265" t="s">
        <v>8753</v>
      </c>
      <c r="D341" s="265" t="s">
        <v>9853</v>
      </c>
    </row>
    <row r="342" spans="1:4" ht="27" x14ac:dyDescent="0.15">
      <c r="A342" s="266">
        <v>1006741</v>
      </c>
      <c r="B342" s="265" t="s">
        <v>9841</v>
      </c>
      <c r="C342" s="265" t="s">
        <v>8753</v>
      </c>
      <c r="D342" s="265" t="s">
        <v>9853</v>
      </c>
    </row>
    <row r="343" spans="1:4" ht="27" x14ac:dyDescent="0.15">
      <c r="A343" s="266">
        <v>1006742</v>
      </c>
      <c r="B343" s="265" t="s">
        <v>9841</v>
      </c>
      <c r="C343" s="265" t="s">
        <v>8753</v>
      </c>
      <c r="D343" s="265" t="s">
        <v>9853</v>
      </c>
    </row>
    <row r="344" spans="1:4" ht="27" x14ac:dyDescent="0.15">
      <c r="A344" s="266">
        <v>1006743</v>
      </c>
      <c r="B344" s="265" t="s">
        <v>9841</v>
      </c>
      <c r="C344" s="265" t="s">
        <v>8753</v>
      </c>
      <c r="D344" s="265" t="s">
        <v>9853</v>
      </c>
    </row>
    <row r="345" spans="1:4" ht="27" x14ac:dyDescent="0.15">
      <c r="A345" s="266">
        <v>1006790</v>
      </c>
      <c r="B345" s="265" t="s">
        <v>9841</v>
      </c>
      <c r="C345" s="265" t="s">
        <v>8753</v>
      </c>
      <c r="D345" s="265" t="s">
        <v>9853</v>
      </c>
    </row>
    <row r="346" spans="1:4" x14ac:dyDescent="0.15">
      <c r="A346" s="266">
        <v>1006801</v>
      </c>
      <c r="B346" s="265" t="s">
        <v>9841</v>
      </c>
      <c r="C346" s="265" t="s">
        <v>8753</v>
      </c>
      <c r="D346" s="265" t="s">
        <v>9854</v>
      </c>
    </row>
    <row r="347" spans="1:4" x14ac:dyDescent="0.15">
      <c r="A347" s="266">
        <v>1006802</v>
      </c>
      <c r="B347" s="265" t="s">
        <v>9841</v>
      </c>
      <c r="C347" s="265" t="s">
        <v>8753</v>
      </c>
      <c r="D347" s="265" t="s">
        <v>9854</v>
      </c>
    </row>
    <row r="348" spans="1:4" x14ac:dyDescent="0.15">
      <c r="A348" s="266">
        <v>1006803</v>
      </c>
      <c r="B348" s="265" t="s">
        <v>9841</v>
      </c>
      <c r="C348" s="265" t="s">
        <v>8753</v>
      </c>
      <c r="D348" s="265" t="s">
        <v>9854</v>
      </c>
    </row>
    <row r="349" spans="1:4" x14ac:dyDescent="0.15">
      <c r="A349" s="266">
        <v>1006804</v>
      </c>
      <c r="B349" s="265" t="s">
        <v>9841</v>
      </c>
      <c r="C349" s="265" t="s">
        <v>8753</v>
      </c>
      <c r="D349" s="265" t="s">
        <v>9854</v>
      </c>
    </row>
    <row r="350" spans="1:4" x14ac:dyDescent="0.15">
      <c r="A350" s="266">
        <v>1006805</v>
      </c>
      <c r="B350" s="265" t="s">
        <v>9841</v>
      </c>
      <c r="C350" s="265" t="s">
        <v>8753</v>
      </c>
      <c r="D350" s="265" t="s">
        <v>9854</v>
      </c>
    </row>
    <row r="351" spans="1:4" x14ac:dyDescent="0.15">
      <c r="A351" s="266">
        <v>1006806</v>
      </c>
      <c r="B351" s="265" t="s">
        <v>9841</v>
      </c>
      <c r="C351" s="265" t="s">
        <v>8753</v>
      </c>
      <c r="D351" s="265" t="s">
        <v>9854</v>
      </c>
    </row>
    <row r="352" spans="1:4" x14ac:dyDescent="0.15">
      <c r="A352" s="266">
        <v>1006807</v>
      </c>
      <c r="B352" s="265" t="s">
        <v>9841</v>
      </c>
      <c r="C352" s="265" t="s">
        <v>8753</v>
      </c>
      <c r="D352" s="265" t="s">
        <v>9854</v>
      </c>
    </row>
    <row r="353" spans="1:4" x14ac:dyDescent="0.15">
      <c r="A353" s="266">
        <v>1006808</v>
      </c>
      <c r="B353" s="265" t="s">
        <v>9841</v>
      </c>
      <c r="C353" s="265" t="s">
        <v>8753</v>
      </c>
      <c r="D353" s="265" t="s">
        <v>9854</v>
      </c>
    </row>
    <row r="354" spans="1:4" x14ac:dyDescent="0.15">
      <c r="A354" s="266">
        <v>1006809</v>
      </c>
      <c r="B354" s="265" t="s">
        <v>9841</v>
      </c>
      <c r="C354" s="265" t="s">
        <v>8753</v>
      </c>
      <c r="D354" s="265" t="s">
        <v>9854</v>
      </c>
    </row>
    <row r="355" spans="1:4" x14ac:dyDescent="0.15">
      <c r="A355" s="266">
        <v>1006810</v>
      </c>
      <c r="B355" s="265" t="s">
        <v>9841</v>
      </c>
      <c r="C355" s="265" t="s">
        <v>8753</v>
      </c>
      <c r="D355" s="265" t="s">
        <v>9854</v>
      </c>
    </row>
    <row r="356" spans="1:4" x14ac:dyDescent="0.15">
      <c r="A356" s="266">
        <v>1006811</v>
      </c>
      <c r="B356" s="265" t="s">
        <v>9841</v>
      </c>
      <c r="C356" s="265" t="s">
        <v>8753</v>
      </c>
      <c r="D356" s="265" t="s">
        <v>9854</v>
      </c>
    </row>
    <row r="357" spans="1:4" x14ac:dyDescent="0.15">
      <c r="A357" s="266">
        <v>1006812</v>
      </c>
      <c r="B357" s="265" t="s">
        <v>9841</v>
      </c>
      <c r="C357" s="265" t="s">
        <v>8753</v>
      </c>
      <c r="D357" s="265" t="s">
        <v>9854</v>
      </c>
    </row>
    <row r="358" spans="1:4" x14ac:dyDescent="0.15">
      <c r="A358" s="266">
        <v>1006813</v>
      </c>
      <c r="B358" s="265" t="s">
        <v>9841</v>
      </c>
      <c r="C358" s="265" t="s">
        <v>8753</v>
      </c>
      <c r="D358" s="265" t="s">
        <v>9854</v>
      </c>
    </row>
    <row r="359" spans="1:4" x14ac:dyDescent="0.15">
      <c r="A359" s="266">
        <v>1006814</v>
      </c>
      <c r="B359" s="265" t="s">
        <v>9841</v>
      </c>
      <c r="C359" s="265" t="s">
        <v>8753</v>
      </c>
      <c r="D359" s="265" t="s">
        <v>9854</v>
      </c>
    </row>
    <row r="360" spans="1:4" x14ac:dyDescent="0.15">
      <c r="A360" s="266">
        <v>1006815</v>
      </c>
      <c r="B360" s="265" t="s">
        <v>9841</v>
      </c>
      <c r="C360" s="265" t="s">
        <v>8753</v>
      </c>
      <c r="D360" s="265" t="s">
        <v>9854</v>
      </c>
    </row>
    <row r="361" spans="1:4" x14ac:dyDescent="0.15">
      <c r="A361" s="266">
        <v>1006816</v>
      </c>
      <c r="B361" s="265" t="s">
        <v>9841</v>
      </c>
      <c r="C361" s="265" t="s">
        <v>8753</v>
      </c>
      <c r="D361" s="265" t="s">
        <v>9854</v>
      </c>
    </row>
    <row r="362" spans="1:4" x14ac:dyDescent="0.15">
      <c r="A362" s="266">
        <v>1006817</v>
      </c>
      <c r="B362" s="265" t="s">
        <v>9841</v>
      </c>
      <c r="C362" s="265" t="s">
        <v>8753</v>
      </c>
      <c r="D362" s="265" t="s">
        <v>9854</v>
      </c>
    </row>
    <row r="363" spans="1:4" x14ac:dyDescent="0.15">
      <c r="A363" s="266">
        <v>1006818</v>
      </c>
      <c r="B363" s="265" t="s">
        <v>9841</v>
      </c>
      <c r="C363" s="265" t="s">
        <v>8753</v>
      </c>
      <c r="D363" s="265" t="s">
        <v>9854</v>
      </c>
    </row>
    <row r="364" spans="1:4" x14ac:dyDescent="0.15">
      <c r="A364" s="266">
        <v>1006819</v>
      </c>
      <c r="B364" s="265" t="s">
        <v>9841</v>
      </c>
      <c r="C364" s="265" t="s">
        <v>8753</v>
      </c>
      <c r="D364" s="265" t="s">
        <v>9854</v>
      </c>
    </row>
    <row r="365" spans="1:4" x14ac:dyDescent="0.15">
      <c r="A365" s="266">
        <v>1006820</v>
      </c>
      <c r="B365" s="265" t="s">
        <v>9841</v>
      </c>
      <c r="C365" s="265" t="s">
        <v>8753</v>
      </c>
      <c r="D365" s="265" t="s">
        <v>9854</v>
      </c>
    </row>
    <row r="366" spans="1:4" x14ac:dyDescent="0.15">
      <c r="A366" s="266">
        <v>1006821</v>
      </c>
      <c r="B366" s="265" t="s">
        <v>9841</v>
      </c>
      <c r="C366" s="265" t="s">
        <v>8753</v>
      </c>
      <c r="D366" s="265" t="s">
        <v>9854</v>
      </c>
    </row>
    <row r="367" spans="1:4" x14ac:dyDescent="0.15">
      <c r="A367" s="266">
        <v>1006822</v>
      </c>
      <c r="B367" s="265" t="s">
        <v>9841</v>
      </c>
      <c r="C367" s="265" t="s">
        <v>8753</v>
      </c>
      <c r="D367" s="265" t="s">
        <v>9854</v>
      </c>
    </row>
    <row r="368" spans="1:4" x14ac:dyDescent="0.15">
      <c r="A368" s="266">
        <v>1006823</v>
      </c>
      <c r="B368" s="265" t="s">
        <v>9841</v>
      </c>
      <c r="C368" s="265" t="s">
        <v>8753</v>
      </c>
      <c r="D368" s="265" t="s">
        <v>9854</v>
      </c>
    </row>
    <row r="369" spans="1:4" x14ac:dyDescent="0.15">
      <c r="A369" s="266">
        <v>1006824</v>
      </c>
      <c r="B369" s="265" t="s">
        <v>9841</v>
      </c>
      <c r="C369" s="265" t="s">
        <v>8753</v>
      </c>
      <c r="D369" s="265" t="s">
        <v>9854</v>
      </c>
    </row>
    <row r="370" spans="1:4" x14ac:dyDescent="0.15">
      <c r="A370" s="266">
        <v>1006825</v>
      </c>
      <c r="B370" s="265" t="s">
        <v>9841</v>
      </c>
      <c r="C370" s="265" t="s">
        <v>8753</v>
      </c>
      <c r="D370" s="265" t="s">
        <v>9854</v>
      </c>
    </row>
    <row r="371" spans="1:4" x14ac:dyDescent="0.15">
      <c r="A371" s="266">
        <v>1006826</v>
      </c>
      <c r="B371" s="265" t="s">
        <v>9841</v>
      </c>
      <c r="C371" s="265" t="s">
        <v>8753</v>
      </c>
      <c r="D371" s="265" t="s">
        <v>9854</v>
      </c>
    </row>
    <row r="372" spans="1:4" x14ac:dyDescent="0.15">
      <c r="A372" s="266">
        <v>1006827</v>
      </c>
      <c r="B372" s="265" t="s">
        <v>9841</v>
      </c>
      <c r="C372" s="265" t="s">
        <v>8753</v>
      </c>
      <c r="D372" s="265" t="s">
        <v>9854</v>
      </c>
    </row>
    <row r="373" spans="1:4" x14ac:dyDescent="0.15">
      <c r="A373" s="266">
        <v>1006828</v>
      </c>
      <c r="B373" s="265" t="s">
        <v>9841</v>
      </c>
      <c r="C373" s="265" t="s">
        <v>8753</v>
      </c>
      <c r="D373" s="265" t="s">
        <v>9854</v>
      </c>
    </row>
    <row r="374" spans="1:4" x14ac:dyDescent="0.15">
      <c r="A374" s="266">
        <v>1006829</v>
      </c>
      <c r="B374" s="265" t="s">
        <v>9841</v>
      </c>
      <c r="C374" s="265" t="s">
        <v>8753</v>
      </c>
      <c r="D374" s="265" t="s">
        <v>9854</v>
      </c>
    </row>
    <row r="375" spans="1:4" x14ac:dyDescent="0.15">
      <c r="A375" s="266">
        <v>1006830</v>
      </c>
      <c r="B375" s="265" t="s">
        <v>9841</v>
      </c>
      <c r="C375" s="265" t="s">
        <v>8753</v>
      </c>
      <c r="D375" s="265" t="s">
        <v>9854</v>
      </c>
    </row>
    <row r="376" spans="1:4" x14ac:dyDescent="0.15">
      <c r="A376" s="266">
        <v>1006831</v>
      </c>
      <c r="B376" s="265" t="s">
        <v>9841</v>
      </c>
      <c r="C376" s="265" t="s">
        <v>8753</v>
      </c>
      <c r="D376" s="265" t="s">
        <v>9854</v>
      </c>
    </row>
    <row r="377" spans="1:4" x14ac:dyDescent="0.15">
      <c r="A377" s="266">
        <v>1006832</v>
      </c>
      <c r="B377" s="265" t="s">
        <v>9841</v>
      </c>
      <c r="C377" s="265" t="s">
        <v>8753</v>
      </c>
      <c r="D377" s="265" t="s">
        <v>9854</v>
      </c>
    </row>
    <row r="378" spans="1:4" x14ac:dyDescent="0.15">
      <c r="A378" s="266">
        <v>1006833</v>
      </c>
      <c r="B378" s="265" t="s">
        <v>9841</v>
      </c>
      <c r="C378" s="265" t="s">
        <v>8753</v>
      </c>
      <c r="D378" s="265" t="s">
        <v>9854</v>
      </c>
    </row>
    <row r="379" spans="1:4" x14ac:dyDescent="0.15">
      <c r="A379" s="266">
        <v>1006834</v>
      </c>
      <c r="B379" s="265" t="s">
        <v>9841</v>
      </c>
      <c r="C379" s="265" t="s">
        <v>8753</v>
      </c>
      <c r="D379" s="265" t="s">
        <v>9854</v>
      </c>
    </row>
    <row r="380" spans="1:4" x14ac:dyDescent="0.15">
      <c r="A380" s="266">
        <v>1006835</v>
      </c>
      <c r="B380" s="265" t="s">
        <v>9841</v>
      </c>
      <c r="C380" s="265" t="s">
        <v>8753</v>
      </c>
      <c r="D380" s="265" t="s">
        <v>9854</v>
      </c>
    </row>
    <row r="381" spans="1:4" x14ac:dyDescent="0.15">
      <c r="A381" s="266">
        <v>1006836</v>
      </c>
      <c r="B381" s="265" t="s">
        <v>9841</v>
      </c>
      <c r="C381" s="265" t="s">
        <v>8753</v>
      </c>
      <c r="D381" s="265" t="s">
        <v>9854</v>
      </c>
    </row>
    <row r="382" spans="1:4" x14ac:dyDescent="0.15">
      <c r="A382" s="266">
        <v>1006837</v>
      </c>
      <c r="B382" s="265" t="s">
        <v>9841</v>
      </c>
      <c r="C382" s="265" t="s">
        <v>8753</v>
      </c>
      <c r="D382" s="265" t="s">
        <v>9854</v>
      </c>
    </row>
    <row r="383" spans="1:4" x14ac:dyDescent="0.15">
      <c r="A383" s="266">
        <v>1006890</v>
      </c>
      <c r="B383" s="265" t="s">
        <v>9841</v>
      </c>
      <c r="C383" s="265" t="s">
        <v>8753</v>
      </c>
      <c r="D383" s="265" t="s">
        <v>9854</v>
      </c>
    </row>
    <row r="384" spans="1:4" ht="27" x14ac:dyDescent="0.15">
      <c r="A384" s="266">
        <v>1006901</v>
      </c>
      <c r="B384" s="265" t="s">
        <v>9841</v>
      </c>
      <c r="C384" s="265" t="s">
        <v>8753</v>
      </c>
      <c r="D384" s="265" t="s">
        <v>9855</v>
      </c>
    </row>
    <row r="385" spans="1:4" ht="27" x14ac:dyDescent="0.15">
      <c r="A385" s="266">
        <v>1006902</v>
      </c>
      <c r="B385" s="265" t="s">
        <v>9841</v>
      </c>
      <c r="C385" s="265" t="s">
        <v>8753</v>
      </c>
      <c r="D385" s="265" t="s">
        <v>9855</v>
      </c>
    </row>
    <row r="386" spans="1:4" ht="27" x14ac:dyDescent="0.15">
      <c r="A386" s="266">
        <v>1006903</v>
      </c>
      <c r="B386" s="265" t="s">
        <v>9841</v>
      </c>
      <c r="C386" s="265" t="s">
        <v>8753</v>
      </c>
      <c r="D386" s="265" t="s">
        <v>9855</v>
      </c>
    </row>
    <row r="387" spans="1:4" ht="27" x14ac:dyDescent="0.15">
      <c r="A387" s="266">
        <v>1006904</v>
      </c>
      <c r="B387" s="265" t="s">
        <v>9841</v>
      </c>
      <c r="C387" s="265" t="s">
        <v>8753</v>
      </c>
      <c r="D387" s="265" t="s">
        <v>9855</v>
      </c>
    </row>
    <row r="388" spans="1:4" ht="27" x14ac:dyDescent="0.15">
      <c r="A388" s="266">
        <v>1006905</v>
      </c>
      <c r="B388" s="265" t="s">
        <v>9841</v>
      </c>
      <c r="C388" s="265" t="s">
        <v>8753</v>
      </c>
      <c r="D388" s="265" t="s">
        <v>9855</v>
      </c>
    </row>
    <row r="389" spans="1:4" ht="27" x14ac:dyDescent="0.15">
      <c r="A389" s="266">
        <v>1006906</v>
      </c>
      <c r="B389" s="265" t="s">
        <v>9841</v>
      </c>
      <c r="C389" s="265" t="s">
        <v>8753</v>
      </c>
      <c r="D389" s="265" t="s">
        <v>9855</v>
      </c>
    </row>
    <row r="390" spans="1:4" ht="27" x14ac:dyDescent="0.15">
      <c r="A390" s="266">
        <v>1006907</v>
      </c>
      <c r="B390" s="265" t="s">
        <v>9841</v>
      </c>
      <c r="C390" s="265" t="s">
        <v>8753</v>
      </c>
      <c r="D390" s="265" t="s">
        <v>9855</v>
      </c>
    </row>
    <row r="391" spans="1:4" ht="27" x14ac:dyDescent="0.15">
      <c r="A391" s="266">
        <v>1006908</v>
      </c>
      <c r="B391" s="265" t="s">
        <v>9841</v>
      </c>
      <c r="C391" s="265" t="s">
        <v>8753</v>
      </c>
      <c r="D391" s="265" t="s">
        <v>9855</v>
      </c>
    </row>
    <row r="392" spans="1:4" ht="27" x14ac:dyDescent="0.15">
      <c r="A392" s="266">
        <v>1006909</v>
      </c>
      <c r="B392" s="265" t="s">
        <v>9841</v>
      </c>
      <c r="C392" s="265" t="s">
        <v>8753</v>
      </c>
      <c r="D392" s="265" t="s">
        <v>9855</v>
      </c>
    </row>
    <row r="393" spans="1:4" ht="27" x14ac:dyDescent="0.15">
      <c r="A393" s="266">
        <v>1006910</v>
      </c>
      <c r="B393" s="265" t="s">
        <v>9841</v>
      </c>
      <c r="C393" s="265" t="s">
        <v>8753</v>
      </c>
      <c r="D393" s="265" t="s">
        <v>9855</v>
      </c>
    </row>
    <row r="394" spans="1:4" ht="27" x14ac:dyDescent="0.15">
      <c r="A394" s="266">
        <v>1006911</v>
      </c>
      <c r="B394" s="265" t="s">
        <v>9841</v>
      </c>
      <c r="C394" s="265" t="s">
        <v>8753</v>
      </c>
      <c r="D394" s="265" t="s">
        <v>9855</v>
      </c>
    </row>
    <row r="395" spans="1:4" ht="27" x14ac:dyDescent="0.15">
      <c r="A395" s="266">
        <v>1006912</v>
      </c>
      <c r="B395" s="265" t="s">
        <v>9841</v>
      </c>
      <c r="C395" s="265" t="s">
        <v>8753</v>
      </c>
      <c r="D395" s="265" t="s">
        <v>9855</v>
      </c>
    </row>
    <row r="396" spans="1:4" ht="27" x14ac:dyDescent="0.15">
      <c r="A396" s="266">
        <v>1006913</v>
      </c>
      <c r="B396" s="265" t="s">
        <v>9841</v>
      </c>
      <c r="C396" s="265" t="s">
        <v>8753</v>
      </c>
      <c r="D396" s="265" t="s">
        <v>9855</v>
      </c>
    </row>
    <row r="397" spans="1:4" ht="27" x14ac:dyDescent="0.15">
      <c r="A397" s="266">
        <v>1006914</v>
      </c>
      <c r="B397" s="265" t="s">
        <v>9841</v>
      </c>
      <c r="C397" s="265" t="s">
        <v>8753</v>
      </c>
      <c r="D397" s="265" t="s">
        <v>9855</v>
      </c>
    </row>
    <row r="398" spans="1:4" ht="27" x14ac:dyDescent="0.15">
      <c r="A398" s="266">
        <v>1006915</v>
      </c>
      <c r="B398" s="265" t="s">
        <v>9841</v>
      </c>
      <c r="C398" s="265" t="s">
        <v>8753</v>
      </c>
      <c r="D398" s="265" t="s">
        <v>9855</v>
      </c>
    </row>
    <row r="399" spans="1:4" ht="27" x14ac:dyDescent="0.15">
      <c r="A399" s="266">
        <v>1006916</v>
      </c>
      <c r="B399" s="265" t="s">
        <v>9841</v>
      </c>
      <c r="C399" s="265" t="s">
        <v>8753</v>
      </c>
      <c r="D399" s="265" t="s">
        <v>9855</v>
      </c>
    </row>
    <row r="400" spans="1:4" ht="27" x14ac:dyDescent="0.15">
      <c r="A400" s="266">
        <v>1006917</v>
      </c>
      <c r="B400" s="265" t="s">
        <v>9841</v>
      </c>
      <c r="C400" s="265" t="s">
        <v>8753</v>
      </c>
      <c r="D400" s="265" t="s">
        <v>9855</v>
      </c>
    </row>
    <row r="401" spans="1:4" ht="27" x14ac:dyDescent="0.15">
      <c r="A401" s="266">
        <v>1006918</v>
      </c>
      <c r="B401" s="265" t="s">
        <v>9841</v>
      </c>
      <c r="C401" s="265" t="s">
        <v>8753</v>
      </c>
      <c r="D401" s="265" t="s">
        <v>9855</v>
      </c>
    </row>
    <row r="402" spans="1:4" ht="27" x14ac:dyDescent="0.15">
      <c r="A402" s="266">
        <v>1006919</v>
      </c>
      <c r="B402" s="265" t="s">
        <v>9841</v>
      </c>
      <c r="C402" s="265" t="s">
        <v>8753</v>
      </c>
      <c r="D402" s="265" t="s">
        <v>9855</v>
      </c>
    </row>
    <row r="403" spans="1:4" ht="27" x14ac:dyDescent="0.15">
      <c r="A403" s="266">
        <v>1006920</v>
      </c>
      <c r="B403" s="265" t="s">
        <v>9841</v>
      </c>
      <c r="C403" s="265" t="s">
        <v>8753</v>
      </c>
      <c r="D403" s="265" t="s">
        <v>9855</v>
      </c>
    </row>
    <row r="404" spans="1:4" ht="27" x14ac:dyDescent="0.15">
      <c r="A404" s="266">
        <v>1006921</v>
      </c>
      <c r="B404" s="265" t="s">
        <v>9841</v>
      </c>
      <c r="C404" s="265" t="s">
        <v>8753</v>
      </c>
      <c r="D404" s="265" t="s">
        <v>9855</v>
      </c>
    </row>
    <row r="405" spans="1:4" ht="27" x14ac:dyDescent="0.15">
      <c r="A405" s="266">
        <v>1006922</v>
      </c>
      <c r="B405" s="265" t="s">
        <v>9841</v>
      </c>
      <c r="C405" s="265" t="s">
        <v>8753</v>
      </c>
      <c r="D405" s="265" t="s">
        <v>9855</v>
      </c>
    </row>
    <row r="406" spans="1:4" ht="27" x14ac:dyDescent="0.15">
      <c r="A406" s="266">
        <v>1006923</v>
      </c>
      <c r="B406" s="265" t="s">
        <v>9841</v>
      </c>
      <c r="C406" s="265" t="s">
        <v>8753</v>
      </c>
      <c r="D406" s="265" t="s">
        <v>9855</v>
      </c>
    </row>
    <row r="407" spans="1:4" ht="27" x14ac:dyDescent="0.15">
      <c r="A407" s="266">
        <v>1006924</v>
      </c>
      <c r="B407" s="265" t="s">
        <v>9841</v>
      </c>
      <c r="C407" s="265" t="s">
        <v>8753</v>
      </c>
      <c r="D407" s="265" t="s">
        <v>9855</v>
      </c>
    </row>
    <row r="408" spans="1:4" ht="27" x14ac:dyDescent="0.15">
      <c r="A408" s="266">
        <v>1006925</v>
      </c>
      <c r="B408" s="265" t="s">
        <v>9841</v>
      </c>
      <c r="C408" s="265" t="s">
        <v>8753</v>
      </c>
      <c r="D408" s="265" t="s">
        <v>9855</v>
      </c>
    </row>
    <row r="409" spans="1:4" ht="27" x14ac:dyDescent="0.15">
      <c r="A409" s="266">
        <v>1006926</v>
      </c>
      <c r="B409" s="265" t="s">
        <v>9841</v>
      </c>
      <c r="C409" s="265" t="s">
        <v>8753</v>
      </c>
      <c r="D409" s="265" t="s">
        <v>9855</v>
      </c>
    </row>
    <row r="410" spans="1:4" ht="27" x14ac:dyDescent="0.15">
      <c r="A410" s="266">
        <v>1006927</v>
      </c>
      <c r="B410" s="265" t="s">
        <v>9841</v>
      </c>
      <c r="C410" s="265" t="s">
        <v>8753</v>
      </c>
      <c r="D410" s="265" t="s">
        <v>9855</v>
      </c>
    </row>
    <row r="411" spans="1:4" ht="27" x14ac:dyDescent="0.15">
      <c r="A411" s="266">
        <v>1006928</v>
      </c>
      <c r="B411" s="265" t="s">
        <v>9841</v>
      </c>
      <c r="C411" s="265" t="s">
        <v>8753</v>
      </c>
      <c r="D411" s="265" t="s">
        <v>9855</v>
      </c>
    </row>
    <row r="412" spans="1:4" ht="27" x14ac:dyDescent="0.15">
      <c r="A412" s="266">
        <v>1006929</v>
      </c>
      <c r="B412" s="265" t="s">
        <v>9841</v>
      </c>
      <c r="C412" s="265" t="s">
        <v>8753</v>
      </c>
      <c r="D412" s="265" t="s">
        <v>9855</v>
      </c>
    </row>
    <row r="413" spans="1:4" ht="27" x14ac:dyDescent="0.15">
      <c r="A413" s="266">
        <v>1006930</v>
      </c>
      <c r="B413" s="265" t="s">
        <v>9841</v>
      </c>
      <c r="C413" s="265" t="s">
        <v>8753</v>
      </c>
      <c r="D413" s="265" t="s">
        <v>9855</v>
      </c>
    </row>
    <row r="414" spans="1:4" ht="27" x14ac:dyDescent="0.15">
      <c r="A414" s="266">
        <v>1006931</v>
      </c>
      <c r="B414" s="265" t="s">
        <v>9841</v>
      </c>
      <c r="C414" s="265" t="s">
        <v>8753</v>
      </c>
      <c r="D414" s="265" t="s">
        <v>9855</v>
      </c>
    </row>
    <row r="415" spans="1:4" ht="27" x14ac:dyDescent="0.15">
      <c r="A415" s="266">
        <v>1006932</v>
      </c>
      <c r="B415" s="265" t="s">
        <v>9841</v>
      </c>
      <c r="C415" s="265" t="s">
        <v>8753</v>
      </c>
      <c r="D415" s="265" t="s">
        <v>9855</v>
      </c>
    </row>
    <row r="416" spans="1:4" ht="27" x14ac:dyDescent="0.15">
      <c r="A416" s="266">
        <v>1006933</v>
      </c>
      <c r="B416" s="265" t="s">
        <v>9841</v>
      </c>
      <c r="C416" s="265" t="s">
        <v>8753</v>
      </c>
      <c r="D416" s="265" t="s">
        <v>9855</v>
      </c>
    </row>
    <row r="417" spans="1:4" ht="27" x14ac:dyDescent="0.15">
      <c r="A417" s="266">
        <v>1006934</v>
      </c>
      <c r="B417" s="265" t="s">
        <v>9841</v>
      </c>
      <c r="C417" s="265" t="s">
        <v>8753</v>
      </c>
      <c r="D417" s="265" t="s">
        <v>9855</v>
      </c>
    </row>
    <row r="418" spans="1:4" ht="27" x14ac:dyDescent="0.15">
      <c r="A418" s="266">
        <v>1006990</v>
      </c>
      <c r="B418" s="265" t="s">
        <v>9841</v>
      </c>
      <c r="C418" s="265" t="s">
        <v>8753</v>
      </c>
      <c r="D418" s="265" t="s">
        <v>9855</v>
      </c>
    </row>
    <row r="419" spans="1:4" x14ac:dyDescent="0.15">
      <c r="A419" s="266">
        <v>1007001</v>
      </c>
      <c r="B419" s="265" t="s">
        <v>9841</v>
      </c>
      <c r="C419" s="265" t="s">
        <v>8753</v>
      </c>
      <c r="D419" s="265" t="s">
        <v>9856</v>
      </c>
    </row>
    <row r="420" spans="1:4" x14ac:dyDescent="0.15">
      <c r="A420" s="266">
        <v>1007002</v>
      </c>
      <c r="B420" s="265" t="s">
        <v>9841</v>
      </c>
      <c r="C420" s="265" t="s">
        <v>8753</v>
      </c>
      <c r="D420" s="265" t="s">
        <v>9856</v>
      </c>
    </row>
    <row r="421" spans="1:4" x14ac:dyDescent="0.15">
      <c r="A421" s="266">
        <v>1007003</v>
      </c>
      <c r="B421" s="265" t="s">
        <v>9841</v>
      </c>
      <c r="C421" s="265" t="s">
        <v>8753</v>
      </c>
      <c r="D421" s="265" t="s">
        <v>9856</v>
      </c>
    </row>
    <row r="422" spans="1:4" x14ac:dyDescent="0.15">
      <c r="A422" s="266">
        <v>1007004</v>
      </c>
      <c r="B422" s="265" t="s">
        <v>9841</v>
      </c>
      <c r="C422" s="265" t="s">
        <v>8753</v>
      </c>
      <c r="D422" s="265" t="s">
        <v>9856</v>
      </c>
    </row>
    <row r="423" spans="1:4" x14ac:dyDescent="0.15">
      <c r="A423" s="266">
        <v>1007005</v>
      </c>
      <c r="B423" s="265" t="s">
        <v>9841</v>
      </c>
      <c r="C423" s="265" t="s">
        <v>8753</v>
      </c>
      <c r="D423" s="265" t="s">
        <v>9856</v>
      </c>
    </row>
    <row r="424" spans="1:4" x14ac:dyDescent="0.15">
      <c r="A424" s="266">
        <v>1007006</v>
      </c>
      <c r="B424" s="265" t="s">
        <v>9841</v>
      </c>
      <c r="C424" s="265" t="s">
        <v>8753</v>
      </c>
      <c r="D424" s="265" t="s">
        <v>9856</v>
      </c>
    </row>
    <row r="425" spans="1:4" x14ac:dyDescent="0.15">
      <c r="A425" s="266">
        <v>1007007</v>
      </c>
      <c r="B425" s="265" t="s">
        <v>9841</v>
      </c>
      <c r="C425" s="265" t="s">
        <v>8753</v>
      </c>
      <c r="D425" s="265" t="s">
        <v>9856</v>
      </c>
    </row>
    <row r="426" spans="1:4" x14ac:dyDescent="0.15">
      <c r="A426" s="266">
        <v>1007008</v>
      </c>
      <c r="B426" s="265" t="s">
        <v>9841</v>
      </c>
      <c r="C426" s="265" t="s">
        <v>8753</v>
      </c>
      <c r="D426" s="265" t="s">
        <v>9856</v>
      </c>
    </row>
    <row r="427" spans="1:4" x14ac:dyDescent="0.15">
      <c r="A427" s="266">
        <v>1007009</v>
      </c>
      <c r="B427" s="265" t="s">
        <v>9841</v>
      </c>
      <c r="C427" s="265" t="s">
        <v>8753</v>
      </c>
      <c r="D427" s="265" t="s">
        <v>9856</v>
      </c>
    </row>
    <row r="428" spans="1:4" x14ac:dyDescent="0.15">
      <c r="A428" s="266">
        <v>1007010</v>
      </c>
      <c r="B428" s="265" t="s">
        <v>9841</v>
      </c>
      <c r="C428" s="265" t="s">
        <v>8753</v>
      </c>
      <c r="D428" s="265" t="s">
        <v>9856</v>
      </c>
    </row>
    <row r="429" spans="1:4" x14ac:dyDescent="0.15">
      <c r="A429" s="266">
        <v>1007011</v>
      </c>
      <c r="B429" s="265" t="s">
        <v>9841</v>
      </c>
      <c r="C429" s="265" t="s">
        <v>8753</v>
      </c>
      <c r="D429" s="265" t="s">
        <v>9856</v>
      </c>
    </row>
    <row r="430" spans="1:4" x14ac:dyDescent="0.15">
      <c r="A430" s="266">
        <v>1007012</v>
      </c>
      <c r="B430" s="265" t="s">
        <v>9841</v>
      </c>
      <c r="C430" s="265" t="s">
        <v>8753</v>
      </c>
      <c r="D430" s="265" t="s">
        <v>9856</v>
      </c>
    </row>
    <row r="431" spans="1:4" x14ac:dyDescent="0.15">
      <c r="A431" s="266">
        <v>1007013</v>
      </c>
      <c r="B431" s="265" t="s">
        <v>9841</v>
      </c>
      <c r="C431" s="265" t="s">
        <v>8753</v>
      </c>
      <c r="D431" s="265" t="s">
        <v>9856</v>
      </c>
    </row>
    <row r="432" spans="1:4" x14ac:dyDescent="0.15">
      <c r="A432" s="266">
        <v>1007014</v>
      </c>
      <c r="B432" s="265" t="s">
        <v>9841</v>
      </c>
      <c r="C432" s="265" t="s">
        <v>8753</v>
      </c>
      <c r="D432" s="265" t="s">
        <v>9856</v>
      </c>
    </row>
    <row r="433" spans="1:4" x14ac:dyDescent="0.15">
      <c r="A433" s="266">
        <v>1007015</v>
      </c>
      <c r="B433" s="265" t="s">
        <v>9841</v>
      </c>
      <c r="C433" s="265" t="s">
        <v>8753</v>
      </c>
      <c r="D433" s="265" t="s">
        <v>9856</v>
      </c>
    </row>
    <row r="434" spans="1:4" x14ac:dyDescent="0.15">
      <c r="A434" s="266">
        <v>1007016</v>
      </c>
      <c r="B434" s="265" t="s">
        <v>9841</v>
      </c>
      <c r="C434" s="265" t="s">
        <v>8753</v>
      </c>
      <c r="D434" s="265" t="s">
        <v>9856</v>
      </c>
    </row>
    <row r="435" spans="1:4" x14ac:dyDescent="0.15">
      <c r="A435" s="266">
        <v>1007017</v>
      </c>
      <c r="B435" s="265" t="s">
        <v>9841</v>
      </c>
      <c r="C435" s="265" t="s">
        <v>8753</v>
      </c>
      <c r="D435" s="265" t="s">
        <v>9856</v>
      </c>
    </row>
    <row r="436" spans="1:4" x14ac:dyDescent="0.15">
      <c r="A436" s="266">
        <v>1007018</v>
      </c>
      <c r="B436" s="265" t="s">
        <v>9841</v>
      </c>
      <c r="C436" s="265" t="s">
        <v>8753</v>
      </c>
      <c r="D436" s="265" t="s">
        <v>9856</v>
      </c>
    </row>
    <row r="437" spans="1:4" x14ac:dyDescent="0.15">
      <c r="A437" s="266">
        <v>1007019</v>
      </c>
      <c r="B437" s="265" t="s">
        <v>9841</v>
      </c>
      <c r="C437" s="265" t="s">
        <v>8753</v>
      </c>
      <c r="D437" s="265" t="s">
        <v>9856</v>
      </c>
    </row>
    <row r="438" spans="1:4" x14ac:dyDescent="0.15">
      <c r="A438" s="266">
        <v>1007020</v>
      </c>
      <c r="B438" s="265" t="s">
        <v>9841</v>
      </c>
      <c r="C438" s="265" t="s">
        <v>8753</v>
      </c>
      <c r="D438" s="265" t="s">
        <v>9856</v>
      </c>
    </row>
    <row r="439" spans="1:4" x14ac:dyDescent="0.15">
      <c r="A439" s="266">
        <v>1007021</v>
      </c>
      <c r="B439" s="265" t="s">
        <v>9841</v>
      </c>
      <c r="C439" s="265" t="s">
        <v>8753</v>
      </c>
      <c r="D439" s="265" t="s">
        <v>9856</v>
      </c>
    </row>
    <row r="440" spans="1:4" x14ac:dyDescent="0.15">
      <c r="A440" s="266">
        <v>1007022</v>
      </c>
      <c r="B440" s="265" t="s">
        <v>9841</v>
      </c>
      <c r="C440" s="265" t="s">
        <v>8753</v>
      </c>
      <c r="D440" s="265" t="s">
        <v>9856</v>
      </c>
    </row>
    <row r="441" spans="1:4" x14ac:dyDescent="0.15">
      <c r="A441" s="266">
        <v>1007023</v>
      </c>
      <c r="B441" s="265" t="s">
        <v>9841</v>
      </c>
      <c r="C441" s="265" t="s">
        <v>8753</v>
      </c>
      <c r="D441" s="265" t="s">
        <v>9856</v>
      </c>
    </row>
    <row r="442" spans="1:4" x14ac:dyDescent="0.15">
      <c r="A442" s="266">
        <v>1007024</v>
      </c>
      <c r="B442" s="265" t="s">
        <v>9841</v>
      </c>
      <c r="C442" s="265" t="s">
        <v>8753</v>
      </c>
      <c r="D442" s="265" t="s">
        <v>9856</v>
      </c>
    </row>
    <row r="443" spans="1:4" x14ac:dyDescent="0.15">
      <c r="A443" s="266">
        <v>1007025</v>
      </c>
      <c r="B443" s="265" t="s">
        <v>9841</v>
      </c>
      <c r="C443" s="265" t="s">
        <v>8753</v>
      </c>
      <c r="D443" s="265" t="s">
        <v>9856</v>
      </c>
    </row>
    <row r="444" spans="1:4" x14ac:dyDescent="0.15">
      <c r="A444" s="266">
        <v>1007026</v>
      </c>
      <c r="B444" s="265" t="s">
        <v>9841</v>
      </c>
      <c r="C444" s="265" t="s">
        <v>8753</v>
      </c>
      <c r="D444" s="265" t="s">
        <v>9856</v>
      </c>
    </row>
    <row r="445" spans="1:4" x14ac:dyDescent="0.15">
      <c r="A445" s="266">
        <v>1007027</v>
      </c>
      <c r="B445" s="265" t="s">
        <v>9841</v>
      </c>
      <c r="C445" s="265" t="s">
        <v>8753</v>
      </c>
      <c r="D445" s="265" t="s">
        <v>9856</v>
      </c>
    </row>
    <row r="446" spans="1:4" x14ac:dyDescent="0.15">
      <c r="A446" s="266">
        <v>1007028</v>
      </c>
      <c r="B446" s="265" t="s">
        <v>9841</v>
      </c>
      <c r="C446" s="265" t="s">
        <v>8753</v>
      </c>
      <c r="D446" s="265" t="s">
        <v>9856</v>
      </c>
    </row>
    <row r="447" spans="1:4" x14ac:dyDescent="0.15">
      <c r="A447" s="266">
        <v>1007029</v>
      </c>
      <c r="B447" s="265" t="s">
        <v>9841</v>
      </c>
      <c r="C447" s="265" t="s">
        <v>8753</v>
      </c>
      <c r="D447" s="265" t="s">
        <v>9856</v>
      </c>
    </row>
    <row r="448" spans="1:4" x14ac:dyDescent="0.15">
      <c r="A448" s="266">
        <v>1007030</v>
      </c>
      <c r="B448" s="265" t="s">
        <v>9841</v>
      </c>
      <c r="C448" s="265" t="s">
        <v>8753</v>
      </c>
      <c r="D448" s="265" t="s">
        <v>9856</v>
      </c>
    </row>
    <row r="449" spans="1:4" x14ac:dyDescent="0.15">
      <c r="A449" s="266">
        <v>1007031</v>
      </c>
      <c r="B449" s="265" t="s">
        <v>9841</v>
      </c>
      <c r="C449" s="265" t="s">
        <v>8753</v>
      </c>
      <c r="D449" s="265" t="s">
        <v>9856</v>
      </c>
    </row>
    <row r="450" spans="1:4" x14ac:dyDescent="0.15">
      <c r="A450" s="266">
        <v>1007032</v>
      </c>
      <c r="B450" s="265" t="s">
        <v>9841</v>
      </c>
      <c r="C450" s="265" t="s">
        <v>8753</v>
      </c>
      <c r="D450" s="265" t="s">
        <v>9856</v>
      </c>
    </row>
    <row r="451" spans="1:4" x14ac:dyDescent="0.15">
      <c r="A451" s="266">
        <v>1007033</v>
      </c>
      <c r="B451" s="265" t="s">
        <v>9841</v>
      </c>
      <c r="C451" s="265" t="s">
        <v>8753</v>
      </c>
      <c r="D451" s="265" t="s">
        <v>9856</v>
      </c>
    </row>
    <row r="452" spans="1:4" x14ac:dyDescent="0.15">
      <c r="A452" s="266">
        <v>1007034</v>
      </c>
      <c r="B452" s="265" t="s">
        <v>9841</v>
      </c>
      <c r="C452" s="265" t="s">
        <v>8753</v>
      </c>
      <c r="D452" s="265" t="s">
        <v>9856</v>
      </c>
    </row>
    <row r="453" spans="1:4" x14ac:dyDescent="0.15">
      <c r="A453" s="266">
        <v>1007035</v>
      </c>
      <c r="B453" s="265" t="s">
        <v>9841</v>
      </c>
      <c r="C453" s="265" t="s">
        <v>8753</v>
      </c>
      <c r="D453" s="265" t="s">
        <v>9856</v>
      </c>
    </row>
    <row r="454" spans="1:4" x14ac:dyDescent="0.15">
      <c r="A454" s="266">
        <v>1007036</v>
      </c>
      <c r="B454" s="265" t="s">
        <v>9841</v>
      </c>
      <c r="C454" s="265" t="s">
        <v>8753</v>
      </c>
      <c r="D454" s="265" t="s">
        <v>9856</v>
      </c>
    </row>
    <row r="455" spans="1:4" x14ac:dyDescent="0.15">
      <c r="A455" s="266">
        <v>1007037</v>
      </c>
      <c r="B455" s="265" t="s">
        <v>9841</v>
      </c>
      <c r="C455" s="265" t="s">
        <v>8753</v>
      </c>
      <c r="D455" s="265" t="s">
        <v>9856</v>
      </c>
    </row>
    <row r="456" spans="1:4" x14ac:dyDescent="0.15">
      <c r="A456" s="266">
        <v>1007038</v>
      </c>
      <c r="B456" s="265" t="s">
        <v>9841</v>
      </c>
      <c r="C456" s="265" t="s">
        <v>8753</v>
      </c>
      <c r="D456" s="265" t="s">
        <v>9856</v>
      </c>
    </row>
    <row r="457" spans="1:4" x14ac:dyDescent="0.15">
      <c r="A457" s="266">
        <v>1007090</v>
      </c>
      <c r="B457" s="265" t="s">
        <v>9841</v>
      </c>
      <c r="C457" s="265" t="s">
        <v>8753</v>
      </c>
      <c r="D457" s="265" t="s">
        <v>9856</v>
      </c>
    </row>
    <row r="458" spans="1:4" x14ac:dyDescent="0.15">
      <c r="A458" s="266">
        <v>1010003</v>
      </c>
      <c r="B458" s="265" t="s">
        <v>9841</v>
      </c>
      <c r="C458" s="265" t="s">
        <v>8753</v>
      </c>
      <c r="D458" s="265" t="s">
        <v>9842</v>
      </c>
    </row>
    <row r="459" spans="1:4" x14ac:dyDescent="0.15">
      <c r="A459" s="266">
        <v>1010021</v>
      </c>
      <c r="B459" s="265" t="s">
        <v>9841</v>
      </c>
      <c r="C459" s="265" t="s">
        <v>8753</v>
      </c>
      <c r="D459" s="265" t="s">
        <v>8791</v>
      </c>
    </row>
    <row r="460" spans="1:4" ht="27" x14ac:dyDescent="0.15">
      <c r="A460" s="266">
        <v>1010022</v>
      </c>
      <c r="B460" s="265" t="s">
        <v>9841</v>
      </c>
      <c r="C460" s="265" t="s">
        <v>8753</v>
      </c>
      <c r="D460" s="265" t="s">
        <v>8776</v>
      </c>
    </row>
    <row r="461" spans="1:4" ht="27" x14ac:dyDescent="0.15">
      <c r="A461" s="266">
        <v>1010023</v>
      </c>
      <c r="B461" s="265" t="s">
        <v>9841</v>
      </c>
      <c r="C461" s="265" t="s">
        <v>8753</v>
      </c>
      <c r="D461" s="265" t="s">
        <v>8781</v>
      </c>
    </row>
    <row r="462" spans="1:4" ht="27" x14ac:dyDescent="0.15">
      <c r="A462" s="266">
        <v>1010024</v>
      </c>
      <c r="B462" s="265" t="s">
        <v>9841</v>
      </c>
      <c r="C462" s="265" t="s">
        <v>8753</v>
      </c>
      <c r="D462" s="265" t="s">
        <v>8759</v>
      </c>
    </row>
    <row r="463" spans="1:4" ht="27" x14ac:dyDescent="0.15">
      <c r="A463" s="266">
        <v>1010025</v>
      </c>
      <c r="B463" s="265" t="s">
        <v>9841</v>
      </c>
      <c r="C463" s="265" t="s">
        <v>8753</v>
      </c>
      <c r="D463" s="265" t="s">
        <v>8766</v>
      </c>
    </row>
    <row r="464" spans="1:4" ht="27" x14ac:dyDescent="0.15">
      <c r="A464" s="266">
        <v>1010026</v>
      </c>
      <c r="B464" s="265" t="s">
        <v>9841</v>
      </c>
      <c r="C464" s="265" t="s">
        <v>8753</v>
      </c>
      <c r="D464" s="265" t="s">
        <v>8765</v>
      </c>
    </row>
    <row r="465" spans="1:4" ht="27" x14ac:dyDescent="0.15">
      <c r="A465" s="266">
        <v>1010027</v>
      </c>
      <c r="B465" s="265" t="s">
        <v>9841</v>
      </c>
      <c r="C465" s="265" t="s">
        <v>8753</v>
      </c>
      <c r="D465" s="265" t="s">
        <v>8780</v>
      </c>
    </row>
    <row r="466" spans="1:4" ht="27" x14ac:dyDescent="0.15">
      <c r="A466" s="266">
        <v>1010028</v>
      </c>
      <c r="B466" s="265" t="s">
        <v>9841</v>
      </c>
      <c r="C466" s="265" t="s">
        <v>8753</v>
      </c>
      <c r="D466" s="265" t="s">
        <v>8777</v>
      </c>
    </row>
    <row r="467" spans="1:4" ht="27" x14ac:dyDescent="0.15">
      <c r="A467" s="266">
        <v>1010029</v>
      </c>
      <c r="B467" s="265" t="s">
        <v>9841</v>
      </c>
      <c r="C467" s="265" t="s">
        <v>8753</v>
      </c>
      <c r="D467" s="265" t="s">
        <v>8757</v>
      </c>
    </row>
    <row r="468" spans="1:4" x14ac:dyDescent="0.15">
      <c r="A468" s="266">
        <v>1010031</v>
      </c>
      <c r="B468" s="265" t="s">
        <v>9841</v>
      </c>
      <c r="C468" s="265" t="s">
        <v>8753</v>
      </c>
      <c r="D468" s="265" t="s">
        <v>8794</v>
      </c>
    </row>
    <row r="469" spans="1:4" x14ac:dyDescent="0.15">
      <c r="A469" s="266">
        <v>1010032</v>
      </c>
      <c r="B469" s="265" t="s">
        <v>9841</v>
      </c>
      <c r="C469" s="265" t="s">
        <v>8753</v>
      </c>
      <c r="D469" s="265" t="s">
        <v>3674</v>
      </c>
    </row>
    <row r="470" spans="1:4" ht="27" x14ac:dyDescent="0.15">
      <c r="A470" s="266">
        <v>1010033</v>
      </c>
      <c r="B470" s="265" t="s">
        <v>9841</v>
      </c>
      <c r="C470" s="265" t="s">
        <v>8753</v>
      </c>
      <c r="D470" s="265" t="s">
        <v>8760</v>
      </c>
    </row>
    <row r="471" spans="1:4" ht="27" x14ac:dyDescent="0.15">
      <c r="A471" s="266">
        <v>1010034</v>
      </c>
      <c r="B471" s="265" t="s">
        <v>9841</v>
      </c>
      <c r="C471" s="265" t="s">
        <v>8753</v>
      </c>
      <c r="D471" s="265" t="s">
        <v>8778</v>
      </c>
    </row>
    <row r="472" spans="1:4" ht="27" x14ac:dyDescent="0.15">
      <c r="A472" s="266">
        <v>1010035</v>
      </c>
      <c r="B472" s="265" t="s">
        <v>9841</v>
      </c>
      <c r="C472" s="265" t="s">
        <v>8753</v>
      </c>
      <c r="D472" s="265" t="s">
        <v>8764</v>
      </c>
    </row>
    <row r="473" spans="1:4" ht="27" x14ac:dyDescent="0.15">
      <c r="A473" s="266">
        <v>1010036</v>
      </c>
      <c r="B473" s="265" t="s">
        <v>9841</v>
      </c>
      <c r="C473" s="265" t="s">
        <v>8753</v>
      </c>
      <c r="D473" s="265" t="s">
        <v>8763</v>
      </c>
    </row>
    <row r="474" spans="1:4" ht="27" x14ac:dyDescent="0.15">
      <c r="A474" s="266">
        <v>1010037</v>
      </c>
      <c r="B474" s="265" t="s">
        <v>9841</v>
      </c>
      <c r="C474" s="265" t="s">
        <v>8753</v>
      </c>
      <c r="D474" s="265" t="s">
        <v>8775</v>
      </c>
    </row>
    <row r="475" spans="1:4" ht="27" x14ac:dyDescent="0.15">
      <c r="A475" s="266">
        <v>1010038</v>
      </c>
      <c r="B475" s="265" t="s">
        <v>9841</v>
      </c>
      <c r="C475" s="265" t="s">
        <v>8753</v>
      </c>
      <c r="D475" s="265" t="s">
        <v>8782</v>
      </c>
    </row>
    <row r="476" spans="1:4" x14ac:dyDescent="0.15">
      <c r="A476" s="266">
        <v>1010041</v>
      </c>
      <c r="B476" s="265" t="s">
        <v>9841</v>
      </c>
      <c r="C476" s="265" t="s">
        <v>8753</v>
      </c>
      <c r="D476" s="265" t="s">
        <v>8769</v>
      </c>
    </row>
    <row r="477" spans="1:4" ht="27" x14ac:dyDescent="0.15">
      <c r="A477" s="266">
        <v>1010042</v>
      </c>
      <c r="B477" s="265" t="s">
        <v>9841</v>
      </c>
      <c r="C477" s="265" t="s">
        <v>8753</v>
      </c>
      <c r="D477" s="265" t="s">
        <v>8779</v>
      </c>
    </row>
    <row r="478" spans="1:4" ht="27" x14ac:dyDescent="0.15">
      <c r="A478" s="266">
        <v>1010043</v>
      </c>
      <c r="B478" s="265" t="s">
        <v>9841</v>
      </c>
      <c r="C478" s="265" t="s">
        <v>8753</v>
      </c>
      <c r="D478" s="265" t="s">
        <v>8773</v>
      </c>
    </row>
    <row r="479" spans="1:4" x14ac:dyDescent="0.15">
      <c r="A479" s="266">
        <v>1010044</v>
      </c>
      <c r="B479" s="265" t="s">
        <v>9841</v>
      </c>
      <c r="C479" s="265" t="s">
        <v>8753</v>
      </c>
      <c r="D479" s="265" t="s">
        <v>4844</v>
      </c>
    </row>
    <row r="480" spans="1:4" x14ac:dyDescent="0.15">
      <c r="A480" s="266">
        <v>1010045</v>
      </c>
      <c r="B480" s="265" t="s">
        <v>9841</v>
      </c>
      <c r="C480" s="265" t="s">
        <v>8753</v>
      </c>
      <c r="D480" s="265" t="s">
        <v>8762</v>
      </c>
    </row>
    <row r="481" spans="1:4" x14ac:dyDescent="0.15">
      <c r="A481" s="266">
        <v>1010046</v>
      </c>
      <c r="B481" s="265" t="s">
        <v>9841</v>
      </c>
      <c r="C481" s="265" t="s">
        <v>8753</v>
      </c>
      <c r="D481" s="265" t="s">
        <v>8771</v>
      </c>
    </row>
    <row r="482" spans="1:4" x14ac:dyDescent="0.15">
      <c r="A482" s="266">
        <v>1010047</v>
      </c>
      <c r="B482" s="265" t="s">
        <v>9841</v>
      </c>
      <c r="C482" s="265" t="s">
        <v>8753</v>
      </c>
      <c r="D482" s="265" t="s">
        <v>8755</v>
      </c>
    </row>
    <row r="483" spans="1:4" x14ac:dyDescent="0.15">
      <c r="A483" s="266">
        <v>1010048</v>
      </c>
      <c r="B483" s="265" t="s">
        <v>9841</v>
      </c>
      <c r="C483" s="265" t="s">
        <v>8753</v>
      </c>
      <c r="D483" s="265" t="s">
        <v>8772</v>
      </c>
    </row>
    <row r="484" spans="1:4" ht="27" x14ac:dyDescent="0.15">
      <c r="A484" s="266">
        <v>1010051</v>
      </c>
      <c r="B484" s="265" t="s">
        <v>9841</v>
      </c>
      <c r="C484" s="265" t="s">
        <v>8753</v>
      </c>
      <c r="D484" s="265" t="s">
        <v>8768</v>
      </c>
    </row>
    <row r="485" spans="1:4" ht="27" x14ac:dyDescent="0.15">
      <c r="A485" s="266">
        <v>1010052</v>
      </c>
      <c r="B485" s="265" t="s">
        <v>9841</v>
      </c>
      <c r="C485" s="265" t="s">
        <v>8753</v>
      </c>
      <c r="D485" s="265" t="s">
        <v>8761</v>
      </c>
    </row>
    <row r="486" spans="1:4" ht="27" x14ac:dyDescent="0.15">
      <c r="A486" s="266">
        <v>1010053</v>
      </c>
      <c r="B486" s="265" t="s">
        <v>9841</v>
      </c>
      <c r="C486" s="265" t="s">
        <v>8753</v>
      </c>
      <c r="D486" s="265" t="s">
        <v>8784</v>
      </c>
    </row>
    <row r="487" spans="1:4" ht="27" x14ac:dyDescent="0.15">
      <c r="A487" s="266">
        <v>1010054</v>
      </c>
      <c r="B487" s="265" t="s">
        <v>9841</v>
      </c>
      <c r="C487" s="265" t="s">
        <v>8753</v>
      </c>
      <c r="D487" s="265" t="s">
        <v>8774</v>
      </c>
    </row>
    <row r="488" spans="1:4" ht="27" x14ac:dyDescent="0.15">
      <c r="A488" s="266">
        <v>1010061</v>
      </c>
      <c r="B488" s="265" t="s">
        <v>9841</v>
      </c>
      <c r="C488" s="265" t="s">
        <v>8753</v>
      </c>
      <c r="D488" s="265" t="s">
        <v>8783</v>
      </c>
    </row>
    <row r="489" spans="1:4" ht="27" x14ac:dyDescent="0.15">
      <c r="A489" s="266">
        <v>1010062</v>
      </c>
      <c r="B489" s="265" t="s">
        <v>9841</v>
      </c>
      <c r="C489" s="265" t="s">
        <v>8753</v>
      </c>
      <c r="D489" s="265" t="s">
        <v>8770</v>
      </c>
    </row>
    <row r="490" spans="1:4" ht="27" x14ac:dyDescent="0.15">
      <c r="A490" s="266">
        <v>1010063</v>
      </c>
      <c r="B490" s="265" t="s">
        <v>9841</v>
      </c>
      <c r="C490" s="265" t="s">
        <v>8753</v>
      </c>
      <c r="D490" s="265" t="s">
        <v>8758</v>
      </c>
    </row>
    <row r="491" spans="1:4" ht="27" x14ac:dyDescent="0.15">
      <c r="A491" s="266">
        <v>1010064</v>
      </c>
      <c r="B491" s="265" t="s">
        <v>9841</v>
      </c>
      <c r="C491" s="265" t="s">
        <v>8753</v>
      </c>
      <c r="D491" s="265" t="s">
        <v>8767</v>
      </c>
    </row>
    <row r="492" spans="1:4" x14ac:dyDescent="0.15">
      <c r="A492" s="266">
        <v>1010065</v>
      </c>
      <c r="B492" s="265" t="s">
        <v>9841</v>
      </c>
      <c r="C492" s="265" t="s">
        <v>8753</v>
      </c>
      <c r="D492" s="265" t="s">
        <v>8792</v>
      </c>
    </row>
    <row r="493" spans="1:4" x14ac:dyDescent="0.15">
      <c r="A493" s="266">
        <v>1020071</v>
      </c>
      <c r="B493" s="265" t="s">
        <v>9841</v>
      </c>
      <c r="C493" s="265" t="s">
        <v>8753</v>
      </c>
      <c r="D493" s="265" t="s">
        <v>4419</v>
      </c>
    </row>
    <row r="494" spans="1:4" x14ac:dyDescent="0.15">
      <c r="A494" s="266">
        <v>1020072</v>
      </c>
      <c r="B494" s="265" t="s">
        <v>9841</v>
      </c>
      <c r="C494" s="265" t="s">
        <v>8753</v>
      </c>
      <c r="D494" s="265" t="s">
        <v>8754</v>
      </c>
    </row>
    <row r="495" spans="1:4" x14ac:dyDescent="0.15">
      <c r="A495" s="266">
        <v>1020073</v>
      </c>
      <c r="B495" s="265" t="s">
        <v>9841</v>
      </c>
      <c r="C495" s="265" t="s">
        <v>8753</v>
      </c>
      <c r="D495" s="265" t="s">
        <v>8788</v>
      </c>
    </row>
    <row r="496" spans="1:4" x14ac:dyDescent="0.15">
      <c r="A496" s="266">
        <v>1020074</v>
      </c>
      <c r="B496" s="265" t="s">
        <v>9841</v>
      </c>
      <c r="C496" s="265" t="s">
        <v>8753</v>
      </c>
      <c r="D496" s="265" t="s">
        <v>8787</v>
      </c>
    </row>
    <row r="497" spans="1:4" x14ac:dyDescent="0.15">
      <c r="A497" s="266">
        <v>1020075</v>
      </c>
      <c r="B497" s="265" t="s">
        <v>9841</v>
      </c>
      <c r="C497" s="265" t="s">
        <v>8753</v>
      </c>
      <c r="D497" s="265" t="s">
        <v>2865</v>
      </c>
    </row>
    <row r="498" spans="1:4" x14ac:dyDescent="0.15">
      <c r="A498" s="266">
        <v>1020076</v>
      </c>
      <c r="B498" s="265" t="s">
        <v>9841</v>
      </c>
      <c r="C498" s="265" t="s">
        <v>8753</v>
      </c>
      <c r="D498" s="265" t="s">
        <v>6194</v>
      </c>
    </row>
    <row r="499" spans="1:4" x14ac:dyDescent="0.15">
      <c r="A499" s="266">
        <v>1020081</v>
      </c>
      <c r="B499" s="265" t="s">
        <v>9841</v>
      </c>
      <c r="C499" s="265" t="s">
        <v>8753</v>
      </c>
      <c r="D499" s="265" t="s">
        <v>8796</v>
      </c>
    </row>
    <row r="500" spans="1:4" x14ac:dyDescent="0.15">
      <c r="A500" s="266">
        <v>1020082</v>
      </c>
      <c r="B500" s="265" t="s">
        <v>9841</v>
      </c>
      <c r="C500" s="265" t="s">
        <v>8753</v>
      </c>
      <c r="D500" s="265" t="s">
        <v>2817</v>
      </c>
    </row>
    <row r="501" spans="1:4" x14ac:dyDescent="0.15">
      <c r="A501" s="266">
        <v>1020083</v>
      </c>
      <c r="B501" s="265" t="s">
        <v>9841</v>
      </c>
      <c r="C501" s="265" t="s">
        <v>8753</v>
      </c>
      <c r="D501" s="265" t="s">
        <v>8790</v>
      </c>
    </row>
    <row r="502" spans="1:4" x14ac:dyDescent="0.15">
      <c r="A502" s="266">
        <v>1020084</v>
      </c>
      <c r="B502" s="265" t="s">
        <v>9841</v>
      </c>
      <c r="C502" s="265" t="s">
        <v>8753</v>
      </c>
      <c r="D502" s="265" t="s">
        <v>2915</v>
      </c>
    </row>
    <row r="503" spans="1:4" x14ac:dyDescent="0.15">
      <c r="A503" s="266">
        <v>1020085</v>
      </c>
      <c r="B503" s="265" t="s">
        <v>9841</v>
      </c>
      <c r="C503" s="265" t="s">
        <v>8753</v>
      </c>
      <c r="D503" s="265" t="s">
        <v>8797</v>
      </c>
    </row>
    <row r="504" spans="1:4" ht="27" x14ac:dyDescent="0.15">
      <c r="A504" s="266">
        <v>1020091</v>
      </c>
      <c r="B504" s="265" t="s">
        <v>9841</v>
      </c>
      <c r="C504" s="265" t="s">
        <v>8753</v>
      </c>
      <c r="D504" s="265" t="s">
        <v>8786</v>
      </c>
    </row>
    <row r="505" spans="1:4" x14ac:dyDescent="0.15">
      <c r="A505" s="266">
        <v>1020092</v>
      </c>
      <c r="B505" s="265" t="s">
        <v>9841</v>
      </c>
      <c r="C505" s="265" t="s">
        <v>8753</v>
      </c>
      <c r="D505" s="265" t="s">
        <v>8793</v>
      </c>
    </row>
    <row r="506" spans="1:4" x14ac:dyDescent="0.15">
      <c r="A506" s="266">
        <v>1020093</v>
      </c>
      <c r="B506" s="265" t="s">
        <v>9841</v>
      </c>
      <c r="C506" s="265" t="s">
        <v>8753</v>
      </c>
      <c r="D506" s="265" t="s">
        <v>6779</v>
      </c>
    </row>
    <row r="507" spans="1:4" x14ac:dyDescent="0.15">
      <c r="A507" s="266">
        <v>1020094</v>
      </c>
      <c r="B507" s="265" t="s">
        <v>9841</v>
      </c>
      <c r="C507" s="265" t="s">
        <v>8753</v>
      </c>
      <c r="D507" s="265" t="s">
        <v>8785</v>
      </c>
    </row>
    <row r="508" spans="1:4" ht="27" x14ac:dyDescent="0.15">
      <c r="A508" s="266">
        <v>1030001</v>
      </c>
      <c r="B508" s="265" t="s">
        <v>9841</v>
      </c>
      <c r="C508" s="265" t="s">
        <v>8798</v>
      </c>
      <c r="D508" s="265" t="s">
        <v>8810</v>
      </c>
    </row>
    <row r="509" spans="1:4" ht="27" x14ac:dyDescent="0.15">
      <c r="A509" s="266">
        <v>1030002</v>
      </c>
      <c r="B509" s="265" t="s">
        <v>9841</v>
      </c>
      <c r="C509" s="265" t="s">
        <v>8798</v>
      </c>
      <c r="D509" s="265" t="s">
        <v>8817</v>
      </c>
    </row>
    <row r="510" spans="1:4" ht="27" x14ac:dyDescent="0.15">
      <c r="A510" s="266">
        <v>1030003</v>
      </c>
      <c r="B510" s="265" t="s">
        <v>9841</v>
      </c>
      <c r="C510" s="265" t="s">
        <v>8798</v>
      </c>
      <c r="D510" s="265" t="s">
        <v>8823</v>
      </c>
    </row>
    <row r="511" spans="1:4" ht="27" x14ac:dyDescent="0.15">
      <c r="A511" s="266">
        <v>1030004</v>
      </c>
      <c r="B511" s="265" t="s">
        <v>9841</v>
      </c>
      <c r="C511" s="265" t="s">
        <v>8798</v>
      </c>
      <c r="D511" s="265" t="s">
        <v>8826</v>
      </c>
    </row>
    <row r="512" spans="1:4" ht="27" x14ac:dyDescent="0.15">
      <c r="A512" s="266">
        <v>1030005</v>
      </c>
      <c r="B512" s="265" t="s">
        <v>9841</v>
      </c>
      <c r="C512" s="265" t="s">
        <v>8798</v>
      </c>
      <c r="D512" s="265" t="s">
        <v>8818</v>
      </c>
    </row>
    <row r="513" spans="1:4" ht="27" x14ac:dyDescent="0.15">
      <c r="A513" s="266">
        <v>1030006</v>
      </c>
      <c r="B513" s="265" t="s">
        <v>9841</v>
      </c>
      <c r="C513" s="265" t="s">
        <v>8798</v>
      </c>
      <c r="D513" s="265" t="s">
        <v>8812</v>
      </c>
    </row>
    <row r="514" spans="1:4" ht="27" x14ac:dyDescent="0.15">
      <c r="A514" s="266">
        <v>1030007</v>
      </c>
      <c r="B514" s="265" t="s">
        <v>9841</v>
      </c>
      <c r="C514" s="265" t="s">
        <v>8798</v>
      </c>
      <c r="D514" s="265" t="s">
        <v>8816</v>
      </c>
    </row>
    <row r="515" spans="1:4" ht="27" x14ac:dyDescent="0.15">
      <c r="A515" s="266">
        <v>1030008</v>
      </c>
      <c r="B515" s="265" t="s">
        <v>9841</v>
      </c>
      <c r="C515" s="265" t="s">
        <v>8798</v>
      </c>
      <c r="D515" s="265" t="s">
        <v>8813</v>
      </c>
    </row>
    <row r="516" spans="1:4" ht="27" x14ac:dyDescent="0.15">
      <c r="A516" s="266">
        <v>1030011</v>
      </c>
      <c r="B516" s="265" t="s">
        <v>9841</v>
      </c>
      <c r="C516" s="265" t="s">
        <v>8798</v>
      </c>
      <c r="D516" s="265" t="s">
        <v>8805</v>
      </c>
    </row>
    <row r="517" spans="1:4" ht="27" x14ac:dyDescent="0.15">
      <c r="A517" s="266">
        <v>1030012</v>
      </c>
      <c r="B517" s="265" t="s">
        <v>9841</v>
      </c>
      <c r="C517" s="265" t="s">
        <v>8798</v>
      </c>
      <c r="D517" s="265" t="s">
        <v>8819</v>
      </c>
    </row>
    <row r="518" spans="1:4" ht="27" x14ac:dyDescent="0.15">
      <c r="A518" s="266">
        <v>1030013</v>
      </c>
      <c r="B518" s="265" t="s">
        <v>9841</v>
      </c>
      <c r="C518" s="265" t="s">
        <v>8798</v>
      </c>
      <c r="D518" s="265" t="s">
        <v>8814</v>
      </c>
    </row>
    <row r="519" spans="1:4" ht="27" x14ac:dyDescent="0.15">
      <c r="A519" s="266">
        <v>1030014</v>
      </c>
      <c r="B519" s="265" t="s">
        <v>9841</v>
      </c>
      <c r="C519" s="265" t="s">
        <v>8798</v>
      </c>
      <c r="D519" s="265" t="s">
        <v>8806</v>
      </c>
    </row>
    <row r="520" spans="1:4" ht="27" x14ac:dyDescent="0.15">
      <c r="A520" s="266">
        <v>1030015</v>
      </c>
      <c r="B520" s="265" t="s">
        <v>9841</v>
      </c>
      <c r="C520" s="265" t="s">
        <v>8798</v>
      </c>
      <c r="D520" s="265" t="s">
        <v>8815</v>
      </c>
    </row>
    <row r="521" spans="1:4" ht="27" x14ac:dyDescent="0.15">
      <c r="A521" s="266">
        <v>1030016</v>
      </c>
      <c r="B521" s="265" t="s">
        <v>9841</v>
      </c>
      <c r="C521" s="265" t="s">
        <v>8798</v>
      </c>
      <c r="D521" s="265" t="s">
        <v>8809</v>
      </c>
    </row>
    <row r="522" spans="1:4" ht="27" x14ac:dyDescent="0.15">
      <c r="A522" s="266">
        <v>1030021</v>
      </c>
      <c r="B522" s="265" t="s">
        <v>9841</v>
      </c>
      <c r="C522" s="265" t="s">
        <v>8798</v>
      </c>
      <c r="D522" s="265" t="s">
        <v>8820</v>
      </c>
    </row>
    <row r="523" spans="1:4" ht="27" x14ac:dyDescent="0.15">
      <c r="A523" s="266">
        <v>1030022</v>
      </c>
      <c r="B523" s="265" t="s">
        <v>9841</v>
      </c>
      <c r="C523" s="265" t="s">
        <v>8798</v>
      </c>
      <c r="D523" s="265" t="s">
        <v>8822</v>
      </c>
    </row>
    <row r="524" spans="1:4" ht="27" x14ac:dyDescent="0.15">
      <c r="A524" s="266">
        <v>1030023</v>
      </c>
      <c r="B524" s="265" t="s">
        <v>9841</v>
      </c>
      <c r="C524" s="265" t="s">
        <v>8798</v>
      </c>
      <c r="D524" s="265" t="s">
        <v>8821</v>
      </c>
    </row>
    <row r="525" spans="1:4" ht="27" x14ac:dyDescent="0.15">
      <c r="A525" s="266">
        <v>1030024</v>
      </c>
      <c r="B525" s="265" t="s">
        <v>9841</v>
      </c>
      <c r="C525" s="265" t="s">
        <v>8798</v>
      </c>
      <c r="D525" s="265" t="s">
        <v>8811</v>
      </c>
    </row>
    <row r="526" spans="1:4" ht="27" x14ac:dyDescent="0.15">
      <c r="A526" s="266">
        <v>1030025</v>
      </c>
      <c r="B526" s="265" t="s">
        <v>9841</v>
      </c>
      <c r="C526" s="265" t="s">
        <v>8798</v>
      </c>
      <c r="D526" s="265" t="s">
        <v>8808</v>
      </c>
    </row>
    <row r="527" spans="1:4" ht="27" x14ac:dyDescent="0.15">
      <c r="A527" s="266">
        <v>1030026</v>
      </c>
      <c r="B527" s="265" t="s">
        <v>9841</v>
      </c>
      <c r="C527" s="265" t="s">
        <v>8798</v>
      </c>
      <c r="D527" s="265" t="s">
        <v>8807</v>
      </c>
    </row>
    <row r="528" spans="1:4" x14ac:dyDescent="0.15">
      <c r="A528" s="266">
        <v>1030027</v>
      </c>
      <c r="B528" s="265" t="s">
        <v>9841</v>
      </c>
      <c r="C528" s="265" t="s">
        <v>8798</v>
      </c>
      <c r="D528" s="265" t="s">
        <v>9857</v>
      </c>
    </row>
    <row r="529" spans="1:4" x14ac:dyDescent="0.15">
      <c r="A529" s="266">
        <v>1030028</v>
      </c>
      <c r="B529" s="265" t="s">
        <v>9841</v>
      </c>
      <c r="C529" s="265" t="s">
        <v>8798</v>
      </c>
      <c r="D529" s="265" t="s">
        <v>9858</v>
      </c>
    </row>
    <row r="530" spans="1:4" ht="27" x14ac:dyDescent="0.15">
      <c r="A530" s="266">
        <v>1036001</v>
      </c>
      <c r="B530" s="265" t="s">
        <v>9841</v>
      </c>
      <c r="C530" s="265" t="s">
        <v>8798</v>
      </c>
      <c r="D530" s="265" t="s">
        <v>9859</v>
      </c>
    </row>
    <row r="531" spans="1:4" ht="27" x14ac:dyDescent="0.15">
      <c r="A531" s="266">
        <v>1036002</v>
      </c>
      <c r="B531" s="265" t="s">
        <v>9841</v>
      </c>
      <c r="C531" s="265" t="s">
        <v>8798</v>
      </c>
      <c r="D531" s="265" t="s">
        <v>9859</v>
      </c>
    </row>
    <row r="532" spans="1:4" ht="27" x14ac:dyDescent="0.15">
      <c r="A532" s="266">
        <v>1036003</v>
      </c>
      <c r="B532" s="265" t="s">
        <v>9841</v>
      </c>
      <c r="C532" s="265" t="s">
        <v>8798</v>
      </c>
      <c r="D532" s="265" t="s">
        <v>9859</v>
      </c>
    </row>
    <row r="533" spans="1:4" ht="27" x14ac:dyDescent="0.15">
      <c r="A533" s="266">
        <v>1036004</v>
      </c>
      <c r="B533" s="265" t="s">
        <v>9841</v>
      </c>
      <c r="C533" s="265" t="s">
        <v>8798</v>
      </c>
      <c r="D533" s="265" t="s">
        <v>9859</v>
      </c>
    </row>
    <row r="534" spans="1:4" ht="27" x14ac:dyDescent="0.15">
      <c r="A534" s="266">
        <v>1036005</v>
      </c>
      <c r="B534" s="265" t="s">
        <v>9841</v>
      </c>
      <c r="C534" s="265" t="s">
        <v>8798</v>
      </c>
      <c r="D534" s="265" t="s">
        <v>9859</v>
      </c>
    </row>
    <row r="535" spans="1:4" ht="27" x14ac:dyDescent="0.15">
      <c r="A535" s="266">
        <v>1036006</v>
      </c>
      <c r="B535" s="265" t="s">
        <v>9841</v>
      </c>
      <c r="C535" s="265" t="s">
        <v>8798</v>
      </c>
      <c r="D535" s="265" t="s">
        <v>9859</v>
      </c>
    </row>
    <row r="536" spans="1:4" ht="27" x14ac:dyDescent="0.15">
      <c r="A536" s="266">
        <v>1036007</v>
      </c>
      <c r="B536" s="265" t="s">
        <v>9841</v>
      </c>
      <c r="C536" s="265" t="s">
        <v>8798</v>
      </c>
      <c r="D536" s="265" t="s">
        <v>9859</v>
      </c>
    </row>
    <row r="537" spans="1:4" ht="27" x14ac:dyDescent="0.15">
      <c r="A537" s="266">
        <v>1036008</v>
      </c>
      <c r="B537" s="265" t="s">
        <v>9841</v>
      </c>
      <c r="C537" s="265" t="s">
        <v>8798</v>
      </c>
      <c r="D537" s="265" t="s">
        <v>9859</v>
      </c>
    </row>
    <row r="538" spans="1:4" ht="27" x14ac:dyDescent="0.15">
      <c r="A538" s="266">
        <v>1036009</v>
      </c>
      <c r="B538" s="265" t="s">
        <v>9841</v>
      </c>
      <c r="C538" s="265" t="s">
        <v>8798</v>
      </c>
      <c r="D538" s="265" t="s">
        <v>9859</v>
      </c>
    </row>
    <row r="539" spans="1:4" ht="27" x14ac:dyDescent="0.15">
      <c r="A539" s="266">
        <v>1036010</v>
      </c>
      <c r="B539" s="265" t="s">
        <v>9841</v>
      </c>
      <c r="C539" s="265" t="s">
        <v>8798</v>
      </c>
      <c r="D539" s="265" t="s">
        <v>9859</v>
      </c>
    </row>
    <row r="540" spans="1:4" ht="27" x14ac:dyDescent="0.15">
      <c r="A540" s="266">
        <v>1036011</v>
      </c>
      <c r="B540" s="265" t="s">
        <v>9841</v>
      </c>
      <c r="C540" s="265" t="s">
        <v>8798</v>
      </c>
      <c r="D540" s="265" t="s">
        <v>9859</v>
      </c>
    </row>
    <row r="541" spans="1:4" ht="27" x14ac:dyDescent="0.15">
      <c r="A541" s="266">
        <v>1036012</v>
      </c>
      <c r="B541" s="265" t="s">
        <v>9841</v>
      </c>
      <c r="C541" s="265" t="s">
        <v>8798</v>
      </c>
      <c r="D541" s="265" t="s">
        <v>9859</v>
      </c>
    </row>
    <row r="542" spans="1:4" ht="27" x14ac:dyDescent="0.15">
      <c r="A542" s="266">
        <v>1036013</v>
      </c>
      <c r="B542" s="265" t="s">
        <v>9841</v>
      </c>
      <c r="C542" s="265" t="s">
        <v>8798</v>
      </c>
      <c r="D542" s="265" t="s">
        <v>9859</v>
      </c>
    </row>
    <row r="543" spans="1:4" ht="27" x14ac:dyDescent="0.15">
      <c r="A543" s="266">
        <v>1036014</v>
      </c>
      <c r="B543" s="265" t="s">
        <v>9841</v>
      </c>
      <c r="C543" s="265" t="s">
        <v>8798</v>
      </c>
      <c r="D543" s="265" t="s">
        <v>9859</v>
      </c>
    </row>
    <row r="544" spans="1:4" ht="27" x14ac:dyDescent="0.15">
      <c r="A544" s="266">
        <v>1036015</v>
      </c>
      <c r="B544" s="265" t="s">
        <v>9841</v>
      </c>
      <c r="C544" s="265" t="s">
        <v>8798</v>
      </c>
      <c r="D544" s="265" t="s">
        <v>9859</v>
      </c>
    </row>
    <row r="545" spans="1:4" ht="27" x14ac:dyDescent="0.15">
      <c r="A545" s="266">
        <v>1036016</v>
      </c>
      <c r="B545" s="265" t="s">
        <v>9841</v>
      </c>
      <c r="C545" s="265" t="s">
        <v>8798</v>
      </c>
      <c r="D545" s="265" t="s">
        <v>9859</v>
      </c>
    </row>
    <row r="546" spans="1:4" ht="27" x14ac:dyDescent="0.15">
      <c r="A546" s="266">
        <v>1036017</v>
      </c>
      <c r="B546" s="265" t="s">
        <v>9841</v>
      </c>
      <c r="C546" s="265" t="s">
        <v>8798</v>
      </c>
      <c r="D546" s="265" t="s">
        <v>9859</v>
      </c>
    </row>
    <row r="547" spans="1:4" ht="27" x14ac:dyDescent="0.15">
      <c r="A547" s="266">
        <v>1036018</v>
      </c>
      <c r="B547" s="265" t="s">
        <v>9841</v>
      </c>
      <c r="C547" s="265" t="s">
        <v>8798</v>
      </c>
      <c r="D547" s="265" t="s">
        <v>9859</v>
      </c>
    </row>
    <row r="548" spans="1:4" ht="27" x14ac:dyDescent="0.15">
      <c r="A548" s="266">
        <v>1036019</v>
      </c>
      <c r="B548" s="265" t="s">
        <v>9841</v>
      </c>
      <c r="C548" s="265" t="s">
        <v>8798</v>
      </c>
      <c r="D548" s="265" t="s">
        <v>9859</v>
      </c>
    </row>
    <row r="549" spans="1:4" ht="27" x14ac:dyDescent="0.15">
      <c r="A549" s="266">
        <v>1036020</v>
      </c>
      <c r="B549" s="265" t="s">
        <v>9841</v>
      </c>
      <c r="C549" s="265" t="s">
        <v>8798</v>
      </c>
      <c r="D549" s="265" t="s">
        <v>9859</v>
      </c>
    </row>
    <row r="550" spans="1:4" ht="27" x14ac:dyDescent="0.15">
      <c r="A550" s="266">
        <v>1036021</v>
      </c>
      <c r="B550" s="265" t="s">
        <v>9841</v>
      </c>
      <c r="C550" s="265" t="s">
        <v>8798</v>
      </c>
      <c r="D550" s="265" t="s">
        <v>9859</v>
      </c>
    </row>
    <row r="551" spans="1:4" ht="27" x14ac:dyDescent="0.15">
      <c r="A551" s="266">
        <v>1036022</v>
      </c>
      <c r="B551" s="265" t="s">
        <v>9841</v>
      </c>
      <c r="C551" s="265" t="s">
        <v>8798</v>
      </c>
      <c r="D551" s="265" t="s">
        <v>9859</v>
      </c>
    </row>
    <row r="552" spans="1:4" ht="27" x14ac:dyDescent="0.15">
      <c r="A552" s="266">
        <v>1036023</v>
      </c>
      <c r="B552" s="265" t="s">
        <v>9841</v>
      </c>
      <c r="C552" s="265" t="s">
        <v>8798</v>
      </c>
      <c r="D552" s="265" t="s">
        <v>9859</v>
      </c>
    </row>
    <row r="553" spans="1:4" ht="27" x14ac:dyDescent="0.15">
      <c r="A553" s="266">
        <v>1036024</v>
      </c>
      <c r="B553" s="265" t="s">
        <v>9841</v>
      </c>
      <c r="C553" s="265" t="s">
        <v>8798</v>
      </c>
      <c r="D553" s="265" t="s">
        <v>9859</v>
      </c>
    </row>
    <row r="554" spans="1:4" ht="27" x14ac:dyDescent="0.15">
      <c r="A554" s="266">
        <v>1036025</v>
      </c>
      <c r="B554" s="265" t="s">
        <v>9841</v>
      </c>
      <c r="C554" s="265" t="s">
        <v>8798</v>
      </c>
      <c r="D554" s="265" t="s">
        <v>9859</v>
      </c>
    </row>
    <row r="555" spans="1:4" ht="27" x14ac:dyDescent="0.15">
      <c r="A555" s="266">
        <v>1036026</v>
      </c>
      <c r="B555" s="265" t="s">
        <v>9841</v>
      </c>
      <c r="C555" s="265" t="s">
        <v>8798</v>
      </c>
      <c r="D555" s="265" t="s">
        <v>9859</v>
      </c>
    </row>
    <row r="556" spans="1:4" ht="27" x14ac:dyDescent="0.15">
      <c r="A556" s="266">
        <v>1036027</v>
      </c>
      <c r="B556" s="265" t="s">
        <v>9841</v>
      </c>
      <c r="C556" s="265" t="s">
        <v>8798</v>
      </c>
      <c r="D556" s="265" t="s">
        <v>9859</v>
      </c>
    </row>
    <row r="557" spans="1:4" ht="27" x14ac:dyDescent="0.15">
      <c r="A557" s="266">
        <v>1036028</v>
      </c>
      <c r="B557" s="265" t="s">
        <v>9841</v>
      </c>
      <c r="C557" s="265" t="s">
        <v>8798</v>
      </c>
      <c r="D557" s="265" t="s">
        <v>9859</v>
      </c>
    </row>
    <row r="558" spans="1:4" ht="27" x14ac:dyDescent="0.15">
      <c r="A558" s="266">
        <v>1036029</v>
      </c>
      <c r="B558" s="265" t="s">
        <v>9841</v>
      </c>
      <c r="C558" s="265" t="s">
        <v>8798</v>
      </c>
      <c r="D558" s="265" t="s">
        <v>9859</v>
      </c>
    </row>
    <row r="559" spans="1:4" ht="27" x14ac:dyDescent="0.15">
      <c r="A559" s="266">
        <v>1036030</v>
      </c>
      <c r="B559" s="265" t="s">
        <v>9841</v>
      </c>
      <c r="C559" s="265" t="s">
        <v>8798</v>
      </c>
      <c r="D559" s="265" t="s">
        <v>9859</v>
      </c>
    </row>
    <row r="560" spans="1:4" ht="27" x14ac:dyDescent="0.15">
      <c r="A560" s="266">
        <v>1036031</v>
      </c>
      <c r="B560" s="265" t="s">
        <v>9841</v>
      </c>
      <c r="C560" s="265" t="s">
        <v>8798</v>
      </c>
      <c r="D560" s="265" t="s">
        <v>9859</v>
      </c>
    </row>
    <row r="561" spans="1:4" ht="27" x14ac:dyDescent="0.15">
      <c r="A561" s="266">
        <v>1036032</v>
      </c>
      <c r="B561" s="265" t="s">
        <v>9841</v>
      </c>
      <c r="C561" s="265" t="s">
        <v>8798</v>
      </c>
      <c r="D561" s="265" t="s">
        <v>9859</v>
      </c>
    </row>
    <row r="562" spans="1:4" ht="27" x14ac:dyDescent="0.15">
      <c r="A562" s="266">
        <v>1036033</v>
      </c>
      <c r="B562" s="265" t="s">
        <v>9841</v>
      </c>
      <c r="C562" s="265" t="s">
        <v>8798</v>
      </c>
      <c r="D562" s="265" t="s">
        <v>9859</v>
      </c>
    </row>
    <row r="563" spans="1:4" ht="27" x14ac:dyDescent="0.15">
      <c r="A563" s="266">
        <v>1036034</v>
      </c>
      <c r="B563" s="265" t="s">
        <v>9841</v>
      </c>
      <c r="C563" s="265" t="s">
        <v>8798</v>
      </c>
      <c r="D563" s="265" t="s">
        <v>9859</v>
      </c>
    </row>
    <row r="564" spans="1:4" ht="27" x14ac:dyDescent="0.15">
      <c r="A564" s="266">
        <v>1036035</v>
      </c>
      <c r="B564" s="265" t="s">
        <v>9841</v>
      </c>
      <c r="C564" s="265" t="s">
        <v>8798</v>
      </c>
      <c r="D564" s="265" t="s">
        <v>9859</v>
      </c>
    </row>
    <row r="565" spans="1:4" ht="27" x14ac:dyDescent="0.15">
      <c r="A565" s="266">
        <v>1036090</v>
      </c>
      <c r="B565" s="265" t="s">
        <v>9841</v>
      </c>
      <c r="C565" s="265" t="s">
        <v>8798</v>
      </c>
      <c r="D565" s="265" t="s">
        <v>9859</v>
      </c>
    </row>
    <row r="566" spans="1:4" ht="40.5" x14ac:dyDescent="0.15">
      <c r="A566" s="266">
        <v>1036101</v>
      </c>
      <c r="B566" s="265" t="s">
        <v>9841</v>
      </c>
      <c r="C566" s="265" t="s">
        <v>8798</v>
      </c>
      <c r="D566" s="265" t="s">
        <v>9860</v>
      </c>
    </row>
    <row r="567" spans="1:4" ht="40.5" x14ac:dyDescent="0.15">
      <c r="A567" s="266">
        <v>1036102</v>
      </c>
      <c r="B567" s="265" t="s">
        <v>9841</v>
      </c>
      <c r="C567" s="265" t="s">
        <v>8798</v>
      </c>
      <c r="D567" s="265" t="s">
        <v>9860</v>
      </c>
    </row>
    <row r="568" spans="1:4" ht="40.5" x14ac:dyDescent="0.15">
      <c r="A568" s="266">
        <v>1036103</v>
      </c>
      <c r="B568" s="265" t="s">
        <v>9841</v>
      </c>
      <c r="C568" s="265" t="s">
        <v>8798</v>
      </c>
      <c r="D568" s="265" t="s">
        <v>9860</v>
      </c>
    </row>
    <row r="569" spans="1:4" ht="40.5" x14ac:dyDescent="0.15">
      <c r="A569" s="266">
        <v>1036104</v>
      </c>
      <c r="B569" s="265" t="s">
        <v>9841</v>
      </c>
      <c r="C569" s="265" t="s">
        <v>8798</v>
      </c>
      <c r="D569" s="265" t="s">
        <v>9860</v>
      </c>
    </row>
    <row r="570" spans="1:4" ht="40.5" x14ac:dyDescent="0.15">
      <c r="A570" s="266">
        <v>1036105</v>
      </c>
      <c r="B570" s="265" t="s">
        <v>9841</v>
      </c>
      <c r="C570" s="265" t="s">
        <v>8798</v>
      </c>
      <c r="D570" s="265" t="s">
        <v>9860</v>
      </c>
    </row>
    <row r="571" spans="1:4" ht="40.5" x14ac:dyDescent="0.15">
      <c r="A571" s="266">
        <v>1036106</v>
      </c>
      <c r="B571" s="265" t="s">
        <v>9841</v>
      </c>
      <c r="C571" s="265" t="s">
        <v>8798</v>
      </c>
      <c r="D571" s="265" t="s">
        <v>9860</v>
      </c>
    </row>
    <row r="572" spans="1:4" ht="40.5" x14ac:dyDescent="0.15">
      <c r="A572" s="266">
        <v>1036107</v>
      </c>
      <c r="B572" s="265" t="s">
        <v>9841</v>
      </c>
      <c r="C572" s="265" t="s">
        <v>8798</v>
      </c>
      <c r="D572" s="265" t="s">
        <v>9860</v>
      </c>
    </row>
    <row r="573" spans="1:4" ht="40.5" x14ac:dyDescent="0.15">
      <c r="A573" s="266">
        <v>1036108</v>
      </c>
      <c r="B573" s="265" t="s">
        <v>9841</v>
      </c>
      <c r="C573" s="265" t="s">
        <v>8798</v>
      </c>
      <c r="D573" s="265" t="s">
        <v>9860</v>
      </c>
    </row>
    <row r="574" spans="1:4" ht="40.5" x14ac:dyDescent="0.15">
      <c r="A574" s="266">
        <v>1036109</v>
      </c>
      <c r="B574" s="265" t="s">
        <v>9841</v>
      </c>
      <c r="C574" s="265" t="s">
        <v>8798</v>
      </c>
      <c r="D574" s="265" t="s">
        <v>9860</v>
      </c>
    </row>
    <row r="575" spans="1:4" ht="40.5" x14ac:dyDescent="0.15">
      <c r="A575" s="266">
        <v>1036110</v>
      </c>
      <c r="B575" s="265" t="s">
        <v>9841</v>
      </c>
      <c r="C575" s="265" t="s">
        <v>8798</v>
      </c>
      <c r="D575" s="265" t="s">
        <v>9860</v>
      </c>
    </row>
    <row r="576" spans="1:4" ht="40.5" x14ac:dyDescent="0.15">
      <c r="A576" s="266">
        <v>1036111</v>
      </c>
      <c r="B576" s="265" t="s">
        <v>9841</v>
      </c>
      <c r="C576" s="265" t="s">
        <v>8798</v>
      </c>
      <c r="D576" s="265" t="s">
        <v>9860</v>
      </c>
    </row>
    <row r="577" spans="1:4" ht="40.5" x14ac:dyDescent="0.15">
      <c r="A577" s="266">
        <v>1036112</v>
      </c>
      <c r="B577" s="265" t="s">
        <v>9841</v>
      </c>
      <c r="C577" s="265" t="s">
        <v>8798</v>
      </c>
      <c r="D577" s="265" t="s">
        <v>9860</v>
      </c>
    </row>
    <row r="578" spans="1:4" ht="40.5" x14ac:dyDescent="0.15">
      <c r="A578" s="266">
        <v>1036113</v>
      </c>
      <c r="B578" s="265" t="s">
        <v>9841</v>
      </c>
      <c r="C578" s="265" t="s">
        <v>8798</v>
      </c>
      <c r="D578" s="265" t="s">
        <v>9860</v>
      </c>
    </row>
    <row r="579" spans="1:4" ht="40.5" x14ac:dyDescent="0.15">
      <c r="A579" s="266">
        <v>1036114</v>
      </c>
      <c r="B579" s="265" t="s">
        <v>9841</v>
      </c>
      <c r="C579" s="265" t="s">
        <v>8798</v>
      </c>
      <c r="D579" s="265" t="s">
        <v>9860</v>
      </c>
    </row>
    <row r="580" spans="1:4" ht="40.5" x14ac:dyDescent="0.15">
      <c r="A580" s="266">
        <v>1036115</v>
      </c>
      <c r="B580" s="265" t="s">
        <v>9841</v>
      </c>
      <c r="C580" s="265" t="s">
        <v>8798</v>
      </c>
      <c r="D580" s="265" t="s">
        <v>9860</v>
      </c>
    </row>
    <row r="581" spans="1:4" ht="40.5" x14ac:dyDescent="0.15">
      <c r="A581" s="266">
        <v>1036116</v>
      </c>
      <c r="B581" s="265" t="s">
        <v>9841</v>
      </c>
      <c r="C581" s="265" t="s">
        <v>8798</v>
      </c>
      <c r="D581" s="265" t="s">
        <v>9860</v>
      </c>
    </row>
    <row r="582" spans="1:4" ht="40.5" x14ac:dyDescent="0.15">
      <c r="A582" s="266">
        <v>1036117</v>
      </c>
      <c r="B582" s="265" t="s">
        <v>9841</v>
      </c>
      <c r="C582" s="265" t="s">
        <v>8798</v>
      </c>
      <c r="D582" s="265" t="s">
        <v>9860</v>
      </c>
    </row>
    <row r="583" spans="1:4" ht="40.5" x14ac:dyDescent="0.15">
      <c r="A583" s="266">
        <v>1036118</v>
      </c>
      <c r="B583" s="265" t="s">
        <v>9841</v>
      </c>
      <c r="C583" s="265" t="s">
        <v>8798</v>
      </c>
      <c r="D583" s="265" t="s">
        <v>9860</v>
      </c>
    </row>
    <row r="584" spans="1:4" ht="40.5" x14ac:dyDescent="0.15">
      <c r="A584" s="266">
        <v>1036119</v>
      </c>
      <c r="B584" s="265" t="s">
        <v>9841</v>
      </c>
      <c r="C584" s="265" t="s">
        <v>8798</v>
      </c>
      <c r="D584" s="265" t="s">
        <v>9860</v>
      </c>
    </row>
    <row r="585" spans="1:4" ht="40.5" x14ac:dyDescent="0.15">
      <c r="A585" s="266">
        <v>1036120</v>
      </c>
      <c r="B585" s="265" t="s">
        <v>9841</v>
      </c>
      <c r="C585" s="265" t="s">
        <v>8798</v>
      </c>
      <c r="D585" s="265" t="s">
        <v>9860</v>
      </c>
    </row>
    <row r="586" spans="1:4" ht="40.5" x14ac:dyDescent="0.15">
      <c r="A586" s="266">
        <v>1036121</v>
      </c>
      <c r="B586" s="265" t="s">
        <v>9841</v>
      </c>
      <c r="C586" s="265" t="s">
        <v>8798</v>
      </c>
      <c r="D586" s="265" t="s">
        <v>9860</v>
      </c>
    </row>
    <row r="587" spans="1:4" ht="40.5" x14ac:dyDescent="0.15">
      <c r="A587" s="266">
        <v>1036122</v>
      </c>
      <c r="B587" s="265" t="s">
        <v>9841</v>
      </c>
      <c r="C587" s="265" t="s">
        <v>8798</v>
      </c>
      <c r="D587" s="265" t="s">
        <v>9860</v>
      </c>
    </row>
    <row r="588" spans="1:4" ht="40.5" x14ac:dyDescent="0.15">
      <c r="A588" s="266">
        <v>1036123</v>
      </c>
      <c r="B588" s="265" t="s">
        <v>9841</v>
      </c>
      <c r="C588" s="265" t="s">
        <v>8798</v>
      </c>
      <c r="D588" s="265" t="s">
        <v>9860</v>
      </c>
    </row>
    <row r="589" spans="1:4" ht="40.5" x14ac:dyDescent="0.15">
      <c r="A589" s="266">
        <v>1036124</v>
      </c>
      <c r="B589" s="265" t="s">
        <v>9841</v>
      </c>
      <c r="C589" s="265" t="s">
        <v>8798</v>
      </c>
      <c r="D589" s="265" t="s">
        <v>9860</v>
      </c>
    </row>
    <row r="590" spans="1:4" ht="40.5" x14ac:dyDescent="0.15">
      <c r="A590" s="266">
        <v>1036125</v>
      </c>
      <c r="B590" s="265" t="s">
        <v>9841</v>
      </c>
      <c r="C590" s="265" t="s">
        <v>8798</v>
      </c>
      <c r="D590" s="265" t="s">
        <v>9860</v>
      </c>
    </row>
    <row r="591" spans="1:4" ht="40.5" x14ac:dyDescent="0.15">
      <c r="A591" s="266">
        <v>1036126</v>
      </c>
      <c r="B591" s="265" t="s">
        <v>9841</v>
      </c>
      <c r="C591" s="265" t="s">
        <v>8798</v>
      </c>
      <c r="D591" s="265" t="s">
        <v>9860</v>
      </c>
    </row>
    <row r="592" spans="1:4" ht="40.5" x14ac:dyDescent="0.15">
      <c r="A592" s="266">
        <v>1036127</v>
      </c>
      <c r="B592" s="265" t="s">
        <v>9841</v>
      </c>
      <c r="C592" s="265" t="s">
        <v>8798</v>
      </c>
      <c r="D592" s="265" t="s">
        <v>9860</v>
      </c>
    </row>
    <row r="593" spans="1:4" ht="40.5" x14ac:dyDescent="0.15">
      <c r="A593" s="266">
        <v>1036128</v>
      </c>
      <c r="B593" s="265" t="s">
        <v>9841</v>
      </c>
      <c r="C593" s="265" t="s">
        <v>8798</v>
      </c>
      <c r="D593" s="265" t="s">
        <v>9860</v>
      </c>
    </row>
    <row r="594" spans="1:4" ht="40.5" x14ac:dyDescent="0.15">
      <c r="A594" s="266">
        <v>1036129</v>
      </c>
      <c r="B594" s="265" t="s">
        <v>9841</v>
      </c>
      <c r="C594" s="265" t="s">
        <v>8798</v>
      </c>
      <c r="D594" s="265" t="s">
        <v>9860</v>
      </c>
    </row>
    <row r="595" spans="1:4" ht="40.5" x14ac:dyDescent="0.15">
      <c r="A595" s="266">
        <v>1036130</v>
      </c>
      <c r="B595" s="265" t="s">
        <v>9841</v>
      </c>
      <c r="C595" s="265" t="s">
        <v>8798</v>
      </c>
      <c r="D595" s="265" t="s">
        <v>9860</v>
      </c>
    </row>
    <row r="596" spans="1:4" ht="40.5" x14ac:dyDescent="0.15">
      <c r="A596" s="266">
        <v>1036131</v>
      </c>
      <c r="B596" s="265" t="s">
        <v>9841</v>
      </c>
      <c r="C596" s="265" t="s">
        <v>8798</v>
      </c>
      <c r="D596" s="265" t="s">
        <v>9860</v>
      </c>
    </row>
    <row r="597" spans="1:4" ht="40.5" x14ac:dyDescent="0.15">
      <c r="A597" s="266">
        <v>1036132</v>
      </c>
      <c r="B597" s="265" t="s">
        <v>9841</v>
      </c>
      <c r="C597" s="265" t="s">
        <v>8798</v>
      </c>
      <c r="D597" s="265" t="s">
        <v>9860</v>
      </c>
    </row>
    <row r="598" spans="1:4" ht="40.5" x14ac:dyDescent="0.15">
      <c r="A598" s="266">
        <v>1036190</v>
      </c>
      <c r="B598" s="265" t="s">
        <v>9841</v>
      </c>
      <c r="C598" s="265" t="s">
        <v>8798</v>
      </c>
      <c r="D598" s="265" t="s">
        <v>9860</v>
      </c>
    </row>
    <row r="599" spans="1:4" x14ac:dyDescent="0.15">
      <c r="A599" s="266">
        <v>1040028</v>
      </c>
      <c r="B599" s="265" t="s">
        <v>9841</v>
      </c>
      <c r="C599" s="265" t="s">
        <v>8798</v>
      </c>
      <c r="D599" s="265" t="s">
        <v>9858</v>
      </c>
    </row>
    <row r="600" spans="1:4" x14ac:dyDescent="0.15">
      <c r="A600" s="266">
        <v>1040031</v>
      </c>
      <c r="B600" s="265" t="s">
        <v>9841</v>
      </c>
      <c r="C600" s="265" t="s">
        <v>8798</v>
      </c>
      <c r="D600" s="265" t="s">
        <v>8801</v>
      </c>
    </row>
    <row r="601" spans="1:4" x14ac:dyDescent="0.15">
      <c r="A601" s="266">
        <v>1040032</v>
      </c>
      <c r="B601" s="265" t="s">
        <v>9841</v>
      </c>
      <c r="C601" s="265" t="s">
        <v>8798</v>
      </c>
      <c r="D601" s="265" t="s">
        <v>8824</v>
      </c>
    </row>
    <row r="602" spans="1:4" x14ac:dyDescent="0.15">
      <c r="A602" s="266">
        <v>1040033</v>
      </c>
      <c r="B602" s="265" t="s">
        <v>9841</v>
      </c>
      <c r="C602" s="265" t="s">
        <v>8798</v>
      </c>
      <c r="D602" s="265" t="s">
        <v>1088</v>
      </c>
    </row>
    <row r="603" spans="1:4" x14ac:dyDescent="0.15">
      <c r="A603" s="266">
        <v>1040041</v>
      </c>
      <c r="B603" s="265" t="s">
        <v>9841</v>
      </c>
      <c r="C603" s="265" t="s">
        <v>8798</v>
      </c>
      <c r="D603" s="265" t="s">
        <v>8105</v>
      </c>
    </row>
    <row r="604" spans="1:4" x14ac:dyDescent="0.15">
      <c r="A604" s="266">
        <v>1040042</v>
      </c>
      <c r="B604" s="265" t="s">
        <v>9841</v>
      </c>
      <c r="C604" s="265" t="s">
        <v>8798</v>
      </c>
      <c r="D604" s="265" t="s">
        <v>6874</v>
      </c>
    </row>
    <row r="605" spans="1:4" x14ac:dyDescent="0.15">
      <c r="A605" s="266">
        <v>1040043</v>
      </c>
      <c r="B605" s="265" t="s">
        <v>9841</v>
      </c>
      <c r="C605" s="265" t="s">
        <v>8798</v>
      </c>
      <c r="D605" s="265" t="s">
        <v>3501</v>
      </c>
    </row>
    <row r="606" spans="1:4" x14ac:dyDescent="0.15">
      <c r="A606" s="266">
        <v>1040044</v>
      </c>
      <c r="B606" s="265" t="s">
        <v>9841</v>
      </c>
      <c r="C606" s="265" t="s">
        <v>8798</v>
      </c>
      <c r="D606" s="265" t="s">
        <v>8799</v>
      </c>
    </row>
    <row r="607" spans="1:4" x14ac:dyDescent="0.15">
      <c r="A607" s="266">
        <v>1040045</v>
      </c>
      <c r="B607" s="265" t="s">
        <v>9841</v>
      </c>
      <c r="C607" s="265" t="s">
        <v>8798</v>
      </c>
      <c r="D607" s="265" t="s">
        <v>6531</v>
      </c>
    </row>
    <row r="608" spans="1:4" ht="27" x14ac:dyDescent="0.15">
      <c r="A608" s="266">
        <v>1040046</v>
      </c>
      <c r="B608" s="265" t="s">
        <v>9841</v>
      </c>
      <c r="C608" s="265" t="s">
        <v>8798</v>
      </c>
      <c r="D608" s="265" t="s">
        <v>8825</v>
      </c>
    </row>
    <row r="609" spans="1:4" x14ac:dyDescent="0.15">
      <c r="A609" s="266">
        <v>1040051</v>
      </c>
      <c r="B609" s="265" t="s">
        <v>9841</v>
      </c>
      <c r="C609" s="265" t="s">
        <v>8798</v>
      </c>
      <c r="D609" s="265" t="s">
        <v>8803</v>
      </c>
    </row>
    <row r="610" spans="1:4" x14ac:dyDescent="0.15">
      <c r="A610" s="266">
        <v>1040052</v>
      </c>
      <c r="B610" s="265" t="s">
        <v>9841</v>
      </c>
      <c r="C610" s="265" t="s">
        <v>8798</v>
      </c>
      <c r="D610" s="265" t="s">
        <v>8802</v>
      </c>
    </row>
    <row r="611" spans="1:4" x14ac:dyDescent="0.15">
      <c r="A611" s="266">
        <v>1040053</v>
      </c>
      <c r="B611" s="265" t="s">
        <v>9841</v>
      </c>
      <c r="C611" s="265" t="s">
        <v>8798</v>
      </c>
      <c r="D611" s="265" t="s">
        <v>8339</v>
      </c>
    </row>
    <row r="612" spans="1:4" x14ac:dyDescent="0.15">
      <c r="A612" s="266">
        <v>1040054</v>
      </c>
      <c r="B612" s="265" t="s">
        <v>9841</v>
      </c>
      <c r="C612" s="265" t="s">
        <v>8798</v>
      </c>
      <c r="D612" s="265" t="s">
        <v>8800</v>
      </c>
    </row>
    <row r="613" spans="1:4" x14ac:dyDescent="0.15">
      <c r="A613" s="266">
        <v>1040055</v>
      </c>
      <c r="B613" s="265" t="s">
        <v>9841</v>
      </c>
      <c r="C613" s="265" t="s">
        <v>8798</v>
      </c>
      <c r="D613" s="265" t="s">
        <v>8804</v>
      </c>
    </row>
    <row r="614" spans="1:4" x14ac:dyDescent="0.15">
      <c r="A614" s="266">
        <v>1040061</v>
      </c>
      <c r="B614" s="265" t="s">
        <v>9841</v>
      </c>
      <c r="C614" s="265" t="s">
        <v>8798</v>
      </c>
      <c r="D614" s="265" t="s">
        <v>4141</v>
      </c>
    </row>
    <row r="615" spans="1:4" x14ac:dyDescent="0.15">
      <c r="A615" s="266">
        <v>1046001</v>
      </c>
      <c r="B615" s="265" t="s">
        <v>9841</v>
      </c>
      <c r="C615" s="265" t="s">
        <v>8798</v>
      </c>
      <c r="D615" s="265" t="s">
        <v>9861</v>
      </c>
    </row>
    <row r="616" spans="1:4" x14ac:dyDescent="0.15">
      <c r="A616" s="266">
        <v>1046002</v>
      </c>
      <c r="B616" s="265" t="s">
        <v>9841</v>
      </c>
      <c r="C616" s="265" t="s">
        <v>8798</v>
      </c>
      <c r="D616" s="265" t="s">
        <v>9861</v>
      </c>
    </row>
    <row r="617" spans="1:4" x14ac:dyDescent="0.15">
      <c r="A617" s="266">
        <v>1046003</v>
      </c>
      <c r="B617" s="265" t="s">
        <v>9841</v>
      </c>
      <c r="C617" s="265" t="s">
        <v>8798</v>
      </c>
      <c r="D617" s="265" t="s">
        <v>9861</v>
      </c>
    </row>
    <row r="618" spans="1:4" x14ac:dyDescent="0.15">
      <c r="A618" s="266">
        <v>1046004</v>
      </c>
      <c r="B618" s="265" t="s">
        <v>9841</v>
      </c>
      <c r="C618" s="265" t="s">
        <v>8798</v>
      </c>
      <c r="D618" s="265" t="s">
        <v>9861</v>
      </c>
    </row>
    <row r="619" spans="1:4" x14ac:dyDescent="0.15">
      <c r="A619" s="266">
        <v>1046005</v>
      </c>
      <c r="B619" s="265" t="s">
        <v>9841</v>
      </c>
      <c r="C619" s="265" t="s">
        <v>8798</v>
      </c>
      <c r="D619" s="265" t="s">
        <v>9861</v>
      </c>
    </row>
    <row r="620" spans="1:4" x14ac:dyDescent="0.15">
      <c r="A620" s="266">
        <v>1046006</v>
      </c>
      <c r="B620" s="265" t="s">
        <v>9841</v>
      </c>
      <c r="C620" s="265" t="s">
        <v>8798</v>
      </c>
      <c r="D620" s="265" t="s">
        <v>9861</v>
      </c>
    </row>
    <row r="621" spans="1:4" x14ac:dyDescent="0.15">
      <c r="A621" s="266">
        <v>1046007</v>
      </c>
      <c r="B621" s="265" t="s">
        <v>9841</v>
      </c>
      <c r="C621" s="265" t="s">
        <v>8798</v>
      </c>
      <c r="D621" s="265" t="s">
        <v>9861</v>
      </c>
    </row>
    <row r="622" spans="1:4" x14ac:dyDescent="0.15">
      <c r="A622" s="266">
        <v>1046008</v>
      </c>
      <c r="B622" s="265" t="s">
        <v>9841</v>
      </c>
      <c r="C622" s="265" t="s">
        <v>8798</v>
      </c>
      <c r="D622" s="265" t="s">
        <v>9861</v>
      </c>
    </row>
    <row r="623" spans="1:4" x14ac:dyDescent="0.15">
      <c r="A623" s="266">
        <v>1046009</v>
      </c>
      <c r="B623" s="265" t="s">
        <v>9841</v>
      </c>
      <c r="C623" s="265" t="s">
        <v>8798</v>
      </c>
      <c r="D623" s="265" t="s">
        <v>9861</v>
      </c>
    </row>
    <row r="624" spans="1:4" x14ac:dyDescent="0.15">
      <c r="A624" s="266">
        <v>1046010</v>
      </c>
      <c r="B624" s="265" t="s">
        <v>9841</v>
      </c>
      <c r="C624" s="265" t="s">
        <v>8798</v>
      </c>
      <c r="D624" s="265" t="s">
        <v>9861</v>
      </c>
    </row>
    <row r="625" spans="1:4" x14ac:dyDescent="0.15">
      <c r="A625" s="266">
        <v>1046011</v>
      </c>
      <c r="B625" s="265" t="s">
        <v>9841</v>
      </c>
      <c r="C625" s="265" t="s">
        <v>8798</v>
      </c>
      <c r="D625" s="265" t="s">
        <v>9861</v>
      </c>
    </row>
    <row r="626" spans="1:4" x14ac:dyDescent="0.15">
      <c r="A626" s="266">
        <v>1046012</v>
      </c>
      <c r="B626" s="265" t="s">
        <v>9841</v>
      </c>
      <c r="C626" s="265" t="s">
        <v>8798</v>
      </c>
      <c r="D626" s="265" t="s">
        <v>9861</v>
      </c>
    </row>
    <row r="627" spans="1:4" x14ac:dyDescent="0.15">
      <c r="A627" s="266">
        <v>1046013</v>
      </c>
      <c r="B627" s="265" t="s">
        <v>9841</v>
      </c>
      <c r="C627" s="265" t="s">
        <v>8798</v>
      </c>
      <c r="D627" s="265" t="s">
        <v>9861</v>
      </c>
    </row>
    <row r="628" spans="1:4" x14ac:dyDescent="0.15">
      <c r="A628" s="266">
        <v>1046014</v>
      </c>
      <c r="B628" s="265" t="s">
        <v>9841</v>
      </c>
      <c r="C628" s="265" t="s">
        <v>8798</v>
      </c>
      <c r="D628" s="265" t="s">
        <v>9861</v>
      </c>
    </row>
    <row r="629" spans="1:4" x14ac:dyDescent="0.15">
      <c r="A629" s="266">
        <v>1046015</v>
      </c>
      <c r="B629" s="265" t="s">
        <v>9841</v>
      </c>
      <c r="C629" s="265" t="s">
        <v>8798</v>
      </c>
      <c r="D629" s="265" t="s">
        <v>9861</v>
      </c>
    </row>
    <row r="630" spans="1:4" x14ac:dyDescent="0.15">
      <c r="A630" s="266">
        <v>1046016</v>
      </c>
      <c r="B630" s="265" t="s">
        <v>9841</v>
      </c>
      <c r="C630" s="265" t="s">
        <v>8798</v>
      </c>
      <c r="D630" s="265" t="s">
        <v>9861</v>
      </c>
    </row>
    <row r="631" spans="1:4" x14ac:dyDescent="0.15">
      <c r="A631" s="266">
        <v>1046017</v>
      </c>
      <c r="B631" s="265" t="s">
        <v>9841</v>
      </c>
      <c r="C631" s="265" t="s">
        <v>8798</v>
      </c>
      <c r="D631" s="265" t="s">
        <v>9861</v>
      </c>
    </row>
    <row r="632" spans="1:4" x14ac:dyDescent="0.15">
      <c r="A632" s="266">
        <v>1046018</v>
      </c>
      <c r="B632" s="265" t="s">
        <v>9841</v>
      </c>
      <c r="C632" s="265" t="s">
        <v>8798</v>
      </c>
      <c r="D632" s="265" t="s">
        <v>9861</v>
      </c>
    </row>
    <row r="633" spans="1:4" x14ac:dyDescent="0.15">
      <c r="A633" s="266">
        <v>1046019</v>
      </c>
      <c r="B633" s="265" t="s">
        <v>9841</v>
      </c>
      <c r="C633" s="265" t="s">
        <v>8798</v>
      </c>
      <c r="D633" s="265" t="s">
        <v>9861</v>
      </c>
    </row>
    <row r="634" spans="1:4" x14ac:dyDescent="0.15">
      <c r="A634" s="266">
        <v>1046020</v>
      </c>
      <c r="B634" s="265" t="s">
        <v>9841</v>
      </c>
      <c r="C634" s="265" t="s">
        <v>8798</v>
      </c>
      <c r="D634" s="265" t="s">
        <v>9861</v>
      </c>
    </row>
    <row r="635" spans="1:4" x14ac:dyDescent="0.15">
      <c r="A635" s="266">
        <v>1046021</v>
      </c>
      <c r="B635" s="265" t="s">
        <v>9841</v>
      </c>
      <c r="C635" s="265" t="s">
        <v>8798</v>
      </c>
      <c r="D635" s="265" t="s">
        <v>9861</v>
      </c>
    </row>
    <row r="636" spans="1:4" x14ac:dyDescent="0.15">
      <c r="A636" s="266">
        <v>1046022</v>
      </c>
      <c r="B636" s="265" t="s">
        <v>9841</v>
      </c>
      <c r="C636" s="265" t="s">
        <v>8798</v>
      </c>
      <c r="D636" s="265" t="s">
        <v>9861</v>
      </c>
    </row>
    <row r="637" spans="1:4" x14ac:dyDescent="0.15">
      <c r="A637" s="266">
        <v>1046023</v>
      </c>
      <c r="B637" s="265" t="s">
        <v>9841</v>
      </c>
      <c r="C637" s="265" t="s">
        <v>8798</v>
      </c>
      <c r="D637" s="265" t="s">
        <v>9861</v>
      </c>
    </row>
    <row r="638" spans="1:4" x14ac:dyDescent="0.15">
      <c r="A638" s="266">
        <v>1046024</v>
      </c>
      <c r="B638" s="265" t="s">
        <v>9841</v>
      </c>
      <c r="C638" s="265" t="s">
        <v>8798</v>
      </c>
      <c r="D638" s="265" t="s">
        <v>9861</v>
      </c>
    </row>
    <row r="639" spans="1:4" x14ac:dyDescent="0.15">
      <c r="A639" s="266">
        <v>1046025</v>
      </c>
      <c r="B639" s="265" t="s">
        <v>9841</v>
      </c>
      <c r="C639" s="265" t="s">
        <v>8798</v>
      </c>
      <c r="D639" s="265" t="s">
        <v>9861</v>
      </c>
    </row>
    <row r="640" spans="1:4" x14ac:dyDescent="0.15">
      <c r="A640" s="266">
        <v>1046026</v>
      </c>
      <c r="B640" s="265" t="s">
        <v>9841</v>
      </c>
      <c r="C640" s="265" t="s">
        <v>8798</v>
      </c>
      <c r="D640" s="265" t="s">
        <v>9861</v>
      </c>
    </row>
    <row r="641" spans="1:4" x14ac:dyDescent="0.15">
      <c r="A641" s="266">
        <v>1046027</v>
      </c>
      <c r="B641" s="265" t="s">
        <v>9841</v>
      </c>
      <c r="C641" s="265" t="s">
        <v>8798</v>
      </c>
      <c r="D641" s="265" t="s">
        <v>9861</v>
      </c>
    </row>
    <row r="642" spans="1:4" x14ac:dyDescent="0.15">
      <c r="A642" s="266">
        <v>1046028</v>
      </c>
      <c r="B642" s="265" t="s">
        <v>9841</v>
      </c>
      <c r="C642" s="265" t="s">
        <v>8798</v>
      </c>
      <c r="D642" s="265" t="s">
        <v>9861</v>
      </c>
    </row>
    <row r="643" spans="1:4" x14ac:dyDescent="0.15">
      <c r="A643" s="266">
        <v>1046029</v>
      </c>
      <c r="B643" s="265" t="s">
        <v>9841</v>
      </c>
      <c r="C643" s="265" t="s">
        <v>8798</v>
      </c>
      <c r="D643" s="265" t="s">
        <v>9861</v>
      </c>
    </row>
    <row r="644" spans="1:4" x14ac:dyDescent="0.15">
      <c r="A644" s="266">
        <v>1046030</v>
      </c>
      <c r="B644" s="265" t="s">
        <v>9841</v>
      </c>
      <c r="C644" s="265" t="s">
        <v>8798</v>
      </c>
      <c r="D644" s="265" t="s">
        <v>9861</v>
      </c>
    </row>
    <row r="645" spans="1:4" x14ac:dyDescent="0.15">
      <c r="A645" s="266">
        <v>1046031</v>
      </c>
      <c r="B645" s="265" t="s">
        <v>9841</v>
      </c>
      <c r="C645" s="265" t="s">
        <v>8798</v>
      </c>
      <c r="D645" s="265" t="s">
        <v>9861</v>
      </c>
    </row>
    <row r="646" spans="1:4" x14ac:dyDescent="0.15">
      <c r="A646" s="266">
        <v>1046032</v>
      </c>
      <c r="B646" s="265" t="s">
        <v>9841</v>
      </c>
      <c r="C646" s="265" t="s">
        <v>8798</v>
      </c>
      <c r="D646" s="265" t="s">
        <v>9861</v>
      </c>
    </row>
    <row r="647" spans="1:4" x14ac:dyDescent="0.15">
      <c r="A647" s="266">
        <v>1046033</v>
      </c>
      <c r="B647" s="265" t="s">
        <v>9841</v>
      </c>
      <c r="C647" s="265" t="s">
        <v>8798</v>
      </c>
      <c r="D647" s="265" t="s">
        <v>9861</v>
      </c>
    </row>
    <row r="648" spans="1:4" x14ac:dyDescent="0.15">
      <c r="A648" s="266">
        <v>1046034</v>
      </c>
      <c r="B648" s="265" t="s">
        <v>9841</v>
      </c>
      <c r="C648" s="265" t="s">
        <v>8798</v>
      </c>
      <c r="D648" s="265" t="s">
        <v>9861</v>
      </c>
    </row>
    <row r="649" spans="1:4" x14ac:dyDescent="0.15">
      <c r="A649" s="266">
        <v>1046035</v>
      </c>
      <c r="B649" s="265" t="s">
        <v>9841</v>
      </c>
      <c r="C649" s="265" t="s">
        <v>8798</v>
      </c>
      <c r="D649" s="265" t="s">
        <v>9861</v>
      </c>
    </row>
    <row r="650" spans="1:4" x14ac:dyDescent="0.15">
      <c r="A650" s="266">
        <v>1046036</v>
      </c>
      <c r="B650" s="265" t="s">
        <v>9841</v>
      </c>
      <c r="C650" s="265" t="s">
        <v>8798</v>
      </c>
      <c r="D650" s="265" t="s">
        <v>9861</v>
      </c>
    </row>
    <row r="651" spans="1:4" x14ac:dyDescent="0.15">
      <c r="A651" s="266">
        <v>1046037</v>
      </c>
      <c r="B651" s="265" t="s">
        <v>9841</v>
      </c>
      <c r="C651" s="265" t="s">
        <v>8798</v>
      </c>
      <c r="D651" s="265" t="s">
        <v>9861</v>
      </c>
    </row>
    <row r="652" spans="1:4" x14ac:dyDescent="0.15">
      <c r="A652" s="266">
        <v>1046038</v>
      </c>
      <c r="B652" s="265" t="s">
        <v>9841</v>
      </c>
      <c r="C652" s="265" t="s">
        <v>8798</v>
      </c>
      <c r="D652" s="265" t="s">
        <v>9861</v>
      </c>
    </row>
    <row r="653" spans="1:4" x14ac:dyDescent="0.15">
      <c r="A653" s="266">
        <v>1046039</v>
      </c>
      <c r="B653" s="265" t="s">
        <v>9841</v>
      </c>
      <c r="C653" s="265" t="s">
        <v>8798</v>
      </c>
      <c r="D653" s="265" t="s">
        <v>9861</v>
      </c>
    </row>
    <row r="654" spans="1:4" x14ac:dyDescent="0.15">
      <c r="A654" s="266">
        <v>1046040</v>
      </c>
      <c r="B654" s="265" t="s">
        <v>9841</v>
      </c>
      <c r="C654" s="265" t="s">
        <v>8798</v>
      </c>
      <c r="D654" s="265" t="s">
        <v>9861</v>
      </c>
    </row>
    <row r="655" spans="1:4" x14ac:dyDescent="0.15">
      <c r="A655" s="266">
        <v>1046041</v>
      </c>
      <c r="B655" s="265" t="s">
        <v>9841</v>
      </c>
      <c r="C655" s="265" t="s">
        <v>8798</v>
      </c>
      <c r="D655" s="265" t="s">
        <v>9861</v>
      </c>
    </row>
    <row r="656" spans="1:4" x14ac:dyDescent="0.15">
      <c r="A656" s="266">
        <v>1046042</v>
      </c>
      <c r="B656" s="265" t="s">
        <v>9841</v>
      </c>
      <c r="C656" s="265" t="s">
        <v>8798</v>
      </c>
      <c r="D656" s="265" t="s">
        <v>9861</v>
      </c>
    </row>
    <row r="657" spans="1:4" x14ac:dyDescent="0.15">
      <c r="A657" s="266">
        <v>1046043</v>
      </c>
      <c r="B657" s="265" t="s">
        <v>9841</v>
      </c>
      <c r="C657" s="265" t="s">
        <v>8798</v>
      </c>
      <c r="D657" s="265" t="s">
        <v>9861</v>
      </c>
    </row>
    <row r="658" spans="1:4" x14ac:dyDescent="0.15">
      <c r="A658" s="266">
        <v>1046044</v>
      </c>
      <c r="B658" s="265" t="s">
        <v>9841</v>
      </c>
      <c r="C658" s="265" t="s">
        <v>8798</v>
      </c>
      <c r="D658" s="265" t="s">
        <v>9861</v>
      </c>
    </row>
    <row r="659" spans="1:4" x14ac:dyDescent="0.15">
      <c r="A659" s="266">
        <v>1046090</v>
      </c>
      <c r="B659" s="265" t="s">
        <v>9841</v>
      </c>
      <c r="C659" s="265" t="s">
        <v>8798</v>
      </c>
      <c r="D659" s="265" t="s">
        <v>9861</v>
      </c>
    </row>
    <row r="660" spans="1:4" x14ac:dyDescent="0.15">
      <c r="A660" s="266">
        <v>1046101</v>
      </c>
      <c r="B660" s="265" t="s">
        <v>9841</v>
      </c>
      <c r="C660" s="265" t="s">
        <v>8798</v>
      </c>
      <c r="D660" s="265" t="s">
        <v>9862</v>
      </c>
    </row>
    <row r="661" spans="1:4" x14ac:dyDescent="0.15">
      <c r="A661" s="266">
        <v>1046102</v>
      </c>
      <c r="B661" s="265" t="s">
        <v>9841</v>
      </c>
      <c r="C661" s="265" t="s">
        <v>8798</v>
      </c>
      <c r="D661" s="265" t="s">
        <v>9862</v>
      </c>
    </row>
    <row r="662" spans="1:4" x14ac:dyDescent="0.15">
      <c r="A662" s="266">
        <v>1046103</v>
      </c>
      <c r="B662" s="265" t="s">
        <v>9841</v>
      </c>
      <c r="C662" s="265" t="s">
        <v>8798</v>
      </c>
      <c r="D662" s="265" t="s">
        <v>9862</v>
      </c>
    </row>
    <row r="663" spans="1:4" x14ac:dyDescent="0.15">
      <c r="A663" s="266">
        <v>1046104</v>
      </c>
      <c r="B663" s="265" t="s">
        <v>9841</v>
      </c>
      <c r="C663" s="265" t="s">
        <v>8798</v>
      </c>
      <c r="D663" s="265" t="s">
        <v>9862</v>
      </c>
    </row>
    <row r="664" spans="1:4" x14ac:dyDescent="0.15">
      <c r="A664" s="266">
        <v>1046105</v>
      </c>
      <c r="B664" s="265" t="s">
        <v>9841</v>
      </c>
      <c r="C664" s="265" t="s">
        <v>8798</v>
      </c>
      <c r="D664" s="265" t="s">
        <v>9862</v>
      </c>
    </row>
    <row r="665" spans="1:4" x14ac:dyDescent="0.15">
      <c r="A665" s="266">
        <v>1046106</v>
      </c>
      <c r="B665" s="265" t="s">
        <v>9841</v>
      </c>
      <c r="C665" s="265" t="s">
        <v>8798</v>
      </c>
      <c r="D665" s="265" t="s">
        <v>9862</v>
      </c>
    </row>
    <row r="666" spans="1:4" x14ac:dyDescent="0.15">
      <c r="A666" s="266">
        <v>1046107</v>
      </c>
      <c r="B666" s="265" t="s">
        <v>9841</v>
      </c>
      <c r="C666" s="265" t="s">
        <v>8798</v>
      </c>
      <c r="D666" s="265" t="s">
        <v>9862</v>
      </c>
    </row>
    <row r="667" spans="1:4" x14ac:dyDescent="0.15">
      <c r="A667" s="266">
        <v>1046108</v>
      </c>
      <c r="B667" s="265" t="s">
        <v>9841</v>
      </c>
      <c r="C667" s="265" t="s">
        <v>8798</v>
      </c>
      <c r="D667" s="265" t="s">
        <v>9862</v>
      </c>
    </row>
    <row r="668" spans="1:4" x14ac:dyDescent="0.15">
      <c r="A668" s="266">
        <v>1046109</v>
      </c>
      <c r="B668" s="265" t="s">
        <v>9841</v>
      </c>
      <c r="C668" s="265" t="s">
        <v>8798</v>
      </c>
      <c r="D668" s="265" t="s">
        <v>9862</v>
      </c>
    </row>
    <row r="669" spans="1:4" x14ac:dyDescent="0.15">
      <c r="A669" s="266">
        <v>1046110</v>
      </c>
      <c r="B669" s="265" t="s">
        <v>9841</v>
      </c>
      <c r="C669" s="265" t="s">
        <v>8798</v>
      </c>
      <c r="D669" s="265" t="s">
        <v>9862</v>
      </c>
    </row>
    <row r="670" spans="1:4" x14ac:dyDescent="0.15">
      <c r="A670" s="266">
        <v>1046111</v>
      </c>
      <c r="B670" s="265" t="s">
        <v>9841</v>
      </c>
      <c r="C670" s="265" t="s">
        <v>8798</v>
      </c>
      <c r="D670" s="265" t="s">
        <v>9862</v>
      </c>
    </row>
    <row r="671" spans="1:4" x14ac:dyDescent="0.15">
      <c r="A671" s="266">
        <v>1046112</v>
      </c>
      <c r="B671" s="265" t="s">
        <v>9841</v>
      </c>
      <c r="C671" s="265" t="s">
        <v>8798</v>
      </c>
      <c r="D671" s="265" t="s">
        <v>9862</v>
      </c>
    </row>
    <row r="672" spans="1:4" x14ac:dyDescent="0.15">
      <c r="A672" s="266">
        <v>1046113</v>
      </c>
      <c r="B672" s="265" t="s">
        <v>9841</v>
      </c>
      <c r="C672" s="265" t="s">
        <v>8798</v>
      </c>
      <c r="D672" s="265" t="s">
        <v>9862</v>
      </c>
    </row>
    <row r="673" spans="1:4" x14ac:dyDescent="0.15">
      <c r="A673" s="266">
        <v>1046114</v>
      </c>
      <c r="B673" s="265" t="s">
        <v>9841</v>
      </c>
      <c r="C673" s="265" t="s">
        <v>8798</v>
      </c>
      <c r="D673" s="265" t="s">
        <v>9862</v>
      </c>
    </row>
    <row r="674" spans="1:4" x14ac:dyDescent="0.15">
      <c r="A674" s="266">
        <v>1046115</v>
      </c>
      <c r="B674" s="265" t="s">
        <v>9841</v>
      </c>
      <c r="C674" s="265" t="s">
        <v>8798</v>
      </c>
      <c r="D674" s="265" t="s">
        <v>9862</v>
      </c>
    </row>
    <row r="675" spans="1:4" x14ac:dyDescent="0.15">
      <c r="A675" s="266">
        <v>1046116</v>
      </c>
      <c r="B675" s="265" t="s">
        <v>9841</v>
      </c>
      <c r="C675" s="265" t="s">
        <v>8798</v>
      </c>
      <c r="D675" s="265" t="s">
        <v>9862</v>
      </c>
    </row>
    <row r="676" spans="1:4" x14ac:dyDescent="0.15">
      <c r="A676" s="266">
        <v>1046117</v>
      </c>
      <c r="B676" s="265" t="s">
        <v>9841</v>
      </c>
      <c r="C676" s="265" t="s">
        <v>8798</v>
      </c>
      <c r="D676" s="265" t="s">
        <v>9862</v>
      </c>
    </row>
    <row r="677" spans="1:4" x14ac:dyDescent="0.15">
      <c r="A677" s="266">
        <v>1046118</v>
      </c>
      <c r="B677" s="265" t="s">
        <v>9841</v>
      </c>
      <c r="C677" s="265" t="s">
        <v>8798</v>
      </c>
      <c r="D677" s="265" t="s">
        <v>9862</v>
      </c>
    </row>
    <row r="678" spans="1:4" x14ac:dyDescent="0.15">
      <c r="A678" s="266">
        <v>1046119</v>
      </c>
      <c r="B678" s="265" t="s">
        <v>9841</v>
      </c>
      <c r="C678" s="265" t="s">
        <v>8798</v>
      </c>
      <c r="D678" s="265" t="s">
        <v>9862</v>
      </c>
    </row>
    <row r="679" spans="1:4" x14ac:dyDescent="0.15">
      <c r="A679" s="266">
        <v>1046120</v>
      </c>
      <c r="B679" s="265" t="s">
        <v>9841</v>
      </c>
      <c r="C679" s="265" t="s">
        <v>8798</v>
      </c>
      <c r="D679" s="265" t="s">
        <v>9862</v>
      </c>
    </row>
    <row r="680" spans="1:4" x14ac:dyDescent="0.15">
      <c r="A680" s="266">
        <v>1046121</v>
      </c>
      <c r="B680" s="265" t="s">
        <v>9841</v>
      </c>
      <c r="C680" s="265" t="s">
        <v>8798</v>
      </c>
      <c r="D680" s="265" t="s">
        <v>9862</v>
      </c>
    </row>
    <row r="681" spans="1:4" x14ac:dyDescent="0.15">
      <c r="A681" s="266">
        <v>1046122</v>
      </c>
      <c r="B681" s="265" t="s">
        <v>9841</v>
      </c>
      <c r="C681" s="265" t="s">
        <v>8798</v>
      </c>
      <c r="D681" s="265" t="s">
        <v>9862</v>
      </c>
    </row>
    <row r="682" spans="1:4" x14ac:dyDescent="0.15">
      <c r="A682" s="266">
        <v>1046123</v>
      </c>
      <c r="B682" s="265" t="s">
        <v>9841</v>
      </c>
      <c r="C682" s="265" t="s">
        <v>8798</v>
      </c>
      <c r="D682" s="265" t="s">
        <v>9862</v>
      </c>
    </row>
    <row r="683" spans="1:4" x14ac:dyDescent="0.15">
      <c r="A683" s="266">
        <v>1046124</v>
      </c>
      <c r="B683" s="265" t="s">
        <v>9841</v>
      </c>
      <c r="C683" s="265" t="s">
        <v>8798</v>
      </c>
      <c r="D683" s="265" t="s">
        <v>9862</v>
      </c>
    </row>
    <row r="684" spans="1:4" x14ac:dyDescent="0.15">
      <c r="A684" s="266">
        <v>1046125</v>
      </c>
      <c r="B684" s="265" t="s">
        <v>9841</v>
      </c>
      <c r="C684" s="265" t="s">
        <v>8798</v>
      </c>
      <c r="D684" s="265" t="s">
        <v>9862</v>
      </c>
    </row>
    <row r="685" spans="1:4" x14ac:dyDescent="0.15">
      <c r="A685" s="266">
        <v>1046126</v>
      </c>
      <c r="B685" s="265" t="s">
        <v>9841</v>
      </c>
      <c r="C685" s="265" t="s">
        <v>8798</v>
      </c>
      <c r="D685" s="265" t="s">
        <v>9862</v>
      </c>
    </row>
    <row r="686" spans="1:4" x14ac:dyDescent="0.15">
      <c r="A686" s="266">
        <v>1046127</v>
      </c>
      <c r="B686" s="265" t="s">
        <v>9841</v>
      </c>
      <c r="C686" s="265" t="s">
        <v>8798</v>
      </c>
      <c r="D686" s="265" t="s">
        <v>9862</v>
      </c>
    </row>
    <row r="687" spans="1:4" x14ac:dyDescent="0.15">
      <c r="A687" s="266">
        <v>1046128</v>
      </c>
      <c r="B687" s="265" t="s">
        <v>9841</v>
      </c>
      <c r="C687" s="265" t="s">
        <v>8798</v>
      </c>
      <c r="D687" s="265" t="s">
        <v>9862</v>
      </c>
    </row>
    <row r="688" spans="1:4" x14ac:dyDescent="0.15">
      <c r="A688" s="266">
        <v>1046129</v>
      </c>
      <c r="B688" s="265" t="s">
        <v>9841</v>
      </c>
      <c r="C688" s="265" t="s">
        <v>8798</v>
      </c>
      <c r="D688" s="265" t="s">
        <v>9862</v>
      </c>
    </row>
    <row r="689" spans="1:4" x14ac:dyDescent="0.15">
      <c r="A689" s="266">
        <v>1046130</v>
      </c>
      <c r="B689" s="265" t="s">
        <v>9841</v>
      </c>
      <c r="C689" s="265" t="s">
        <v>8798</v>
      </c>
      <c r="D689" s="265" t="s">
        <v>9862</v>
      </c>
    </row>
    <row r="690" spans="1:4" x14ac:dyDescent="0.15">
      <c r="A690" s="266">
        <v>1046131</v>
      </c>
      <c r="B690" s="265" t="s">
        <v>9841</v>
      </c>
      <c r="C690" s="265" t="s">
        <v>8798</v>
      </c>
      <c r="D690" s="265" t="s">
        <v>9862</v>
      </c>
    </row>
    <row r="691" spans="1:4" x14ac:dyDescent="0.15">
      <c r="A691" s="266">
        <v>1046132</v>
      </c>
      <c r="B691" s="265" t="s">
        <v>9841</v>
      </c>
      <c r="C691" s="265" t="s">
        <v>8798</v>
      </c>
      <c r="D691" s="265" t="s">
        <v>9862</v>
      </c>
    </row>
    <row r="692" spans="1:4" x14ac:dyDescent="0.15">
      <c r="A692" s="266">
        <v>1046133</v>
      </c>
      <c r="B692" s="265" t="s">
        <v>9841</v>
      </c>
      <c r="C692" s="265" t="s">
        <v>8798</v>
      </c>
      <c r="D692" s="265" t="s">
        <v>9862</v>
      </c>
    </row>
    <row r="693" spans="1:4" x14ac:dyDescent="0.15">
      <c r="A693" s="266">
        <v>1046134</v>
      </c>
      <c r="B693" s="265" t="s">
        <v>9841</v>
      </c>
      <c r="C693" s="265" t="s">
        <v>8798</v>
      </c>
      <c r="D693" s="265" t="s">
        <v>9862</v>
      </c>
    </row>
    <row r="694" spans="1:4" x14ac:dyDescent="0.15">
      <c r="A694" s="266">
        <v>1046135</v>
      </c>
      <c r="B694" s="265" t="s">
        <v>9841</v>
      </c>
      <c r="C694" s="265" t="s">
        <v>8798</v>
      </c>
      <c r="D694" s="265" t="s">
        <v>9862</v>
      </c>
    </row>
    <row r="695" spans="1:4" x14ac:dyDescent="0.15">
      <c r="A695" s="266">
        <v>1046136</v>
      </c>
      <c r="B695" s="265" t="s">
        <v>9841</v>
      </c>
      <c r="C695" s="265" t="s">
        <v>8798</v>
      </c>
      <c r="D695" s="265" t="s">
        <v>9862</v>
      </c>
    </row>
    <row r="696" spans="1:4" x14ac:dyDescent="0.15">
      <c r="A696" s="266">
        <v>1046137</v>
      </c>
      <c r="B696" s="265" t="s">
        <v>9841</v>
      </c>
      <c r="C696" s="265" t="s">
        <v>8798</v>
      </c>
      <c r="D696" s="265" t="s">
        <v>9862</v>
      </c>
    </row>
    <row r="697" spans="1:4" x14ac:dyDescent="0.15">
      <c r="A697" s="266">
        <v>1046138</v>
      </c>
      <c r="B697" s="265" t="s">
        <v>9841</v>
      </c>
      <c r="C697" s="265" t="s">
        <v>8798</v>
      </c>
      <c r="D697" s="265" t="s">
        <v>9862</v>
      </c>
    </row>
    <row r="698" spans="1:4" x14ac:dyDescent="0.15">
      <c r="A698" s="266">
        <v>1046139</v>
      </c>
      <c r="B698" s="265" t="s">
        <v>9841</v>
      </c>
      <c r="C698" s="265" t="s">
        <v>8798</v>
      </c>
      <c r="D698" s="265" t="s">
        <v>9862</v>
      </c>
    </row>
    <row r="699" spans="1:4" x14ac:dyDescent="0.15">
      <c r="A699" s="266">
        <v>1046190</v>
      </c>
      <c r="B699" s="265" t="s">
        <v>9841</v>
      </c>
      <c r="C699" s="265" t="s">
        <v>8798</v>
      </c>
      <c r="D699" s="265" t="s">
        <v>9862</v>
      </c>
    </row>
    <row r="700" spans="1:4" x14ac:dyDescent="0.15">
      <c r="A700" s="266">
        <v>1046201</v>
      </c>
      <c r="B700" s="265" t="s">
        <v>9841</v>
      </c>
      <c r="C700" s="265" t="s">
        <v>8798</v>
      </c>
      <c r="D700" s="265" t="s">
        <v>9863</v>
      </c>
    </row>
    <row r="701" spans="1:4" x14ac:dyDescent="0.15">
      <c r="A701" s="266">
        <v>1046202</v>
      </c>
      <c r="B701" s="265" t="s">
        <v>9841</v>
      </c>
      <c r="C701" s="265" t="s">
        <v>8798</v>
      </c>
      <c r="D701" s="265" t="s">
        <v>9863</v>
      </c>
    </row>
    <row r="702" spans="1:4" x14ac:dyDescent="0.15">
      <c r="A702" s="266">
        <v>1046203</v>
      </c>
      <c r="B702" s="265" t="s">
        <v>9841</v>
      </c>
      <c r="C702" s="265" t="s">
        <v>8798</v>
      </c>
      <c r="D702" s="265" t="s">
        <v>9863</v>
      </c>
    </row>
    <row r="703" spans="1:4" x14ac:dyDescent="0.15">
      <c r="A703" s="266">
        <v>1046204</v>
      </c>
      <c r="B703" s="265" t="s">
        <v>9841</v>
      </c>
      <c r="C703" s="265" t="s">
        <v>8798</v>
      </c>
      <c r="D703" s="265" t="s">
        <v>9863</v>
      </c>
    </row>
    <row r="704" spans="1:4" x14ac:dyDescent="0.15">
      <c r="A704" s="266">
        <v>1046205</v>
      </c>
      <c r="B704" s="265" t="s">
        <v>9841</v>
      </c>
      <c r="C704" s="265" t="s">
        <v>8798</v>
      </c>
      <c r="D704" s="265" t="s">
        <v>9863</v>
      </c>
    </row>
    <row r="705" spans="1:4" x14ac:dyDescent="0.15">
      <c r="A705" s="266">
        <v>1046206</v>
      </c>
      <c r="B705" s="265" t="s">
        <v>9841</v>
      </c>
      <c r="C705" s="265" t="s">
        <v>8798</v>
      </c>
      <c r="D705" s="265" t="s">
        <v>9863</v>
      </c>
    </row>
    <row r="706" spans="1:4" x14ac:dyDescent="0.15">
      <c r="A706" s="266">
        <v>1046207</v>
      </c>
      <c r="B706" s="265" t="s">
        <v>9841</v>
      </c>
      <c r="C706" s="265" t="s">
        <v>8798</v>
      </c>
      <c r="D706" s="265" t="s">
        <v>9863</v>
      </c>
    </row>
    <row r="707" spans="1:4" x14ac:dyDescent="0.15">
      <c r="A707" s="266">
        <v>1046208</v>
      </c>
      <c r="B707" s="265" t="s">
        <v>9841</v>
      </c>
      <c r="C707" s="265" t="s">
        <v>8798</v>
      </c>
      <c r="D707" s="265" t="s">
        <v>9863</v>
      </c>
    </row>
    <row r="708" spans="1:4" x14ac:dyDescent="0.15">
      <c r="A708" s="266">
        <v>1046209</v>
      </c>
      <c r="B708" s="265" t="s">
        <v>9841</v>
      </c>
      <c r="C708" s="265" t="s">
        <v>8798</v>
      </c>
      <c r="D708" s="265" t="s">
        <v>9863</v>
      </c>
    </row>
    <row r="709" spans="1:4" x14ac:dyDescent="0.15">
      <c r="A709" s="266">
        <v>1046210</v>
      </c>
      <c r="B709" s="265" t="s">
        <v>9841</v>
      </c>
      <c r="C709" s="265" t="s">
        <v>8798</v>
      </c>
      <c r="D709" s="265" t="s">
        <v>9863</v>
      </c>
    </row>
    <row r="710" spans="1:4" x14ac:dyDescent="0.15">
      <c r="A710" s="266">
        <v>1046211</v>
      </c>
      <c r="B710" s="265" t="s">
        <v>9841</v>
      </c>
      <c r="C710" s="265" t="s">
        <v>8798</v>
      </c>
      <c r="D710" s="265" t="s">
        <v>9863</v>
      </c>
    </row>
    <row r="711" spans="1:4" x14ac:dyDescent="0.15">
      <c r="A711" s="266">
        <v>1046212</v>
      </c>
      <c r="B711" s="265" t="s">
        <v>9841</v>
      </c>
      <c r="C711" s="265" t="s">
        <v>8798</v>
      </c>
      <c r="D711" s="265" t="s">
        <v>9863</v>
      </c>
    </row>
    <row r="712" spans="1:4" x14ac:dyDescent="0.15">
      <c r="A712" s="266">
        <v>1046213</v>
      </c>
      <c r="B712" s="265" t="s">
        <v>9841</v>
      </c>
      <c r="C712" s="265" t="s">
        <v>8798</v>
      </c>
      <c r="D712" s="265" t="s">
        <v>9863</v>
      </c>
    </row>
    <row r="713" spans="1:4" x14ac:dyDescent="0.15">
      <c r="A713" s="266">
        <v>1046214</v>
      </c>
      <c r="B713" s="265" t="s">
        <v>9841</v>
      </c>
      <c r="C713" s="265" t="s">
        <v>8798</v>
      </c>
      <c r="D713" s="265" t="s">
        <v>9863</v>
      </c>
    </row>
    <row r="714" spans="1:4" x14ac:dyDescent="0.15">
      <c r="A714" s="266">
        <v>1046215</v>
      </c>
      <c r="B714" s="265" t="s">
        <v>9841</v>
      </c>
      <c r="C714" s="265" t="s">
        <v>8798</v>
      </c>
      <c r="D714" s="265" t="s">
        <v>9863</v>
      </c>
    </row>
    <row r="715" spans="1:4" x14ac:dyDescent="0.15">
      <c r="A715" s="266">
        <v>1046216</v>
      </c>
      <c r="B715" s="265" t="s">
        <v>9841</v>
      </c>
      <c r="C715" s="265" t="s">
        <v>8798</v>
      </c>
      <c r="D715" s="265" t="s">
        <v>9863</v>
      </c>
    </row>
    <row r="716" spans="1:4" x14ac:dyDescent="0.15">
      <c r="A716" s="266">
        <v>1046217</v>
      </c>
      <c r="B716" s="265" t="s">
        <v>9841</v>
      </c>
      <c r="C716" s="265" t="s">
        <v>8798</v>
      </c>
      <c r="D716" s="265" t="s">
        <v>9863</v>
      </c>
    </row>
    <row r="717" spans="1:4" x14ac:dyDescent="0.15">
      <c r="A717" s="266">
        <v>1046218</v>
      </c>
      <c r="B717" s="265" t="s">
        <v>9841</v>
      </c>
      <c r="C717" s="265" t="s">
        <v>8798</v>
      </c>
      <c r="D717" s="265" t="s">
        <v>9863</v>
      </c>
    </row>
    <row r="718" spans="1:4" x14ac:dyDescent="0.15">
      <c r="A718" s="266">
        <v>1046219</v>
      </c>
      <c r="B718" s="265" t="s">
        <v>9841</v>
      </c>
      <c r="C718" s="265" t="s">
        <v>8798</v>
      </c>
      <c r="D718" s="265" t="s">
        <v>9863</v>
      </c>
    </row>
    <row r="719" spans="1:4" x14ac:dyDescent="0.15">
      <c r="A719" s="266">
        <v>1046220</v>
      </c>
      <c r="B719" s="265" t="s">
        <v>9841</v>
      </c>
      <c r="C719" s="265" t="s">
        <v>8798</v>
      </c>
      <c r="D719" s="265" t="s">
        <v>9863</v>
      </c>
    </row>
    <row r="720" spans="1:4" x14ac:dyDescent="0.15">
      <c r="A720" s="266">
        <v>1046221</v>
      </c>
      <c r="B720" s="265" t="s">
        <v>9841</v>
      </c>
      <c r="C720" s="265" t="s">
        <v>8798</v>
      </c>
      <c r="D720" s="265" t="s">
        <v>9863</v>
      </c>
    </row>
    <row r="721" spans="1:4" x14ac:dyDescent="0.15">
      <c r="A721" s="266">
        <v>1046222</v>
      </c>
      <c r="B721" s="265" t="s">
        <v>9841</v>
      </c>
      <c r="C721" s="265" t="s">
        <v>8798</v>
      </c>
      <c r="D721" s="265" t="s">
        <v>9863</v>
      </c>
    </row>
    <row r="722" spans="1:4" x14ac:dyDescent="0.15">
      <c r="A722" s="266">
        <v>1046223</v>
      </c>
      <c r="B722" s="265" t="s">
        <v>9841</v>
      </c>
      <c r="C722" s="265" t="s">
        <v>8798</v>
      </c>
      <c r="D722" s="265" t="s">
        <v>9863</v>
      </c>
    </row>
    <row r="723" spans="1:4" x14ac:dyDescent="0.15">
      <c r="A723" s="266">
        <v>1046224</v>
      </c>
      <c r="B723" s="265" t="s">
        <v>9841</v>
      </c>
      <c r="C723" s="265" t="s">
        <v>8798</v>
      </c>
      <c r="D723" s="265" t="s">
        <v>9863</v>
      </c>
    </row>
    <row r="724" spans="1:4" x14ac:dyDescent="0.15">
      <c r="A724" s="266">
        <v>1046225</v>
      </c>
      <c r="B724" s="265" t="s">
        <v>9841</v>
      </c>
      <c r="C724" s="265" t="s">
        <v>8798</v>
      </c>
      <c r="D724" s="265" t="s">
        <v>9863</v>
      </c>
    </row>
    <row r="725" spans="1:4" x14ac:dyDescent="0.15">
      <c r="A725" s="266">
        <v>1046226</v>
      </c>
      <c r="B725" s="265" t="s">
        <v>9841</v>
      </c>
      <c r="C725" s="265" t="s">
        <v>8798</v>
      </c>
      <c r="D725" s="265" t="s">
        <v>9863</v>
      </c>
    </row>
    <row r="726" spans="1:4" x14ac:dyDescent="0.15">
      <c r="A726" s="266">
        <v>1046227</v>
      </c>
      <c r="B726" s="265" t="s">
        <v>9841</v>
      </c>
      <c r="C726" s="265" t="s">
        <v>8798</v>
      </c>
      <c r="D726" s="265" t="s">
        <v>9863</v>
      </c>
    </row>
    <row r="727" spans="1:4" x14ac:dyDescent="0.15">
      <c r="A727" s="266">
        <v>1046228</v>
      </c>
      <c r="B727" s="265" t="s">
        <v>9841</v>
      </c>
      <c r="C727" s="265" t="s">
        <v>8798</v>
      </c>
      <c r="D727" s="265" t="s">
        <v>9863</v>
      </c>
    </row>
    <row r="728" spans="1:4" x14ac:dyDescent="0.15">
      <c r="A728" s="266">
        <v>1046229</v>
      </c>
      <c r="B728" s="265" t="s">
        <v>9841</v>
      </c>
      <c r="C728" s="265" t="s">
        <v>8798</v>
      </c>
      <c r="D728" s="265" t="s">
        <v>9863</v>
      </c>
    </row>
    <row r="729" spans="1:4" x14ac:dyDescent="0.15">
      <c r="A729" s="266">
        <v>1046230</v>
      </c>
      <c r="B729" s="265" t="s">
        <v>9841</v>
      </c>
      <c r="C729" s="265" t="s">
        <v>8798</v>
      </c>
      <c r="D729" s="265" t="s">
        <v>9863</v>
      </c>
    </row>
    <row r="730" spans="1:4" x14ac:dyDescent="0.15">
      <c r="A730" s="266">
        <v>1046231</v>
      </c>
      <c r="B730" s="265" t="s">
        <v>9841</v>
      </c>
      <c r="C730" s="265" t="s">
        <v>8798</v>
      </c>
      <c r="D730" s="265" t="s">
        <v>9863</v>
      </c>
    </row>
    <row r="731" spans="1:4" x14ac:dyDescent="0.15">
      <c r="A731" s="266">
        <v>1046232</v>
      </c>
      <c r="B731" s="265" t="s">
        <v>9841</v>
      </c>
      <c r="C731" s="265" t="s">
        <v>8798</v>
      </c>
      <c r="D731" s="265" t="s">
        <v>9863</v>
      </c>
    </row>
    <row r="732" spans="1:4" x14ac:dyDescent="0.15">
      <c r="A732" s="266">
        <v>1046233</v>
      </c>
      <c r="B732" s="265" t="s">
        <v>9841</v>
      </c>
      <c r="C732" s="265" t="s">
        <v>8798</v>
      </c>
      <c r="D732" s="265" t="s">
        <v>9863</v>
      </c>
    </row>
    <row r="733" spans="1:4" x14ac:dyDescent="0.15">
      <c r="A733" s="266">
        <v>1046290</v>
      </c>
      <c r="B733" s="265" t="s">
        <v>9841</v>
      </c>
      <c r="C733" s="265" t="s">
        <v>8798</v>
      </c>
      <c r="D733" s="265" t="s">
        <v>9863</v>
      </c>
    </row>
    <row r="734" spans="1:4" x14ac:dyDescent="0.15">
      <c r="A734" s="266">
        <v>1050001</v>
      </c>
      <c r="B734" s="265" t="s">
        <v>9841</v>
      </c>
      <c r="C734" s="265" t="s">
        <v>8827</v>
      </c>
      <c r="D734" s="265" t="s">
        <v>9864</v>
      </c>
    </row>
    <row r="735" spans="1:4" x14ac:dyDescent="0.15">
      <c r="A735" s="266">
        <v>1050002</v>
      </c>
      <c r="B735" s="265" t="s">
        <v>9841</v>
      </c>
      <c r="C735" s="265" t="s">
        <v>8827</v>
      </c>
      <c r="D735" s="265" t="s">
        <v>5872</v>
      </c>
    </row>
    <row r="736" spans="1:4" x14ac:dyDescent="0.15">
      <c r="A736" s="266">
        <v>1050003</v>
      </c>
      <c r="B736" s="265" t="s">
        <v>9841</v>
      </c>
      <c r="C736" s="265" t="s">
        <v>8827</v>
      </c>
      <c r="D736" s="265" t="s">
        <v>8840</v>
      </c>
    </row>
    <row r="737" spans="1:4" x14ac:dyDescent="0.15">
      <c r="A737" s="266">
        <v>1050004</v>
      </c>
      <c r="B737" s="265" t="s">
        <v>9841</v>
      </c>
      <c r="C737" s="265" t="s">
        <v>8827</v>
      </c>
      <c r="D737" s="265" t="s">
        <v>1800</v>
      </c>
    </row>
    <row r="738" spans="1:4" x14ac:dyDescent="0.15">
      <c r="A738" s="266">
        <v>1050011</v>
      </c>
      <c r="B738" s="265" t="s">
        <v>9841</v>
      </c>
      <c r="C738" s="265" t="s">
        <v>8827</v>
      </c>
      <c r="D738" s="265" t="s">
        <v>8833</v>
      </c>
    </row>
    <row r="739" spans="1:4" x14ac:dyDescent="0.15">
      <c r="A739" s="266">
        <v>1050012</v>
      </c>
      <c r="B739" s="265" t="s">
        <v>9841</v>
      </c>
      <c r="C739" s="265" t="s">
        <v>8827</v>
      </c>
      <c r="D739" s="265" t="s">
        <v>8834</v>
      </c>
    </row>
    <row r="740" spans="1:4" x14ac:dyDescent="0.15">
      <c r="A740" s="266">
        <v>1050013</v>
      </c>
      <c r="B740" s="265" t="s">
        <v>9841</v>
      </c>
      <c r="C740" s="265" t="s">
        <v>8827</v>
      </c>
      <c r="D740" s="265" t="s">
        <v>4992</v>
      </c>
    </row>
    <row r="741" spans="1:4" x14ac:dyDescent="0.15">
      <c r="A741" s="266">
        <v>1050014</v>
      </c>
      <c r="B741" s="265" t="s">
        <v>9841</v>
      </c>
      <c r="C741" s="265" t="s">
        <v>8827</v>
      </c>
      <c r="D741" s="265" t="s">
        <v>767</v>
      </c>
    </row>
    <row r="742" spans="1:4" x14ac:dyDescent="0.15">
      <c r="A742" s="266">
        <v>1050021</v>
      </c>
      <c r="B742" s="265" t="s">
        <v>9841</v>
      </c>
      <c r="C742" s="265" t="s">
        <v>8827</v>
      </c>
      <c r="D742" s="265" t="s">
        <v>9865</v>
      </c>
    </row>
    <row r="743" spans="1:4" x14ac:dyDescent="0.15">
      <c r="A743" s="266">
        <v>1050022</v>
      </c>
      <c r="B743" s="265" t="s">
        <v>9841</v>
      </c>
      <c r="C743" s="265" t="s">
        <v>8827</v>
      </c>
      <c r="D743" s="265" t="s">
        <v>9866</v>
      </c>
    </row>
    <row r="744" spans="1:4" x14ac:dyDescent="0.15">
      <c r="A744" s="266">
        <v>1050023</v>
      </c>
      <c r="B744" s="265" t="s">
        <v>9841</v>
      </c>
      <c r="C744" s="265" t="s">
        <v>8827</v>
      </c>
      <c r="D744" s="265" t="s">
        <v>9867</v>
      </c>
    </row>
    <row r="745" spans="1:4" ht="40.5" x14ac:dyDescent="0.15">
      <c r="A745" s="266">
        <v>1055101</v>
      </c>
      <c r="B745" s="265" t="s">
        <v>9841</v>
      </c>
      <c r="C745" s="265" t="s">
        <v>8827</v>
      </c>
      <c r="D745" s="265" t="s">
        <v>9868</v>
      </c>
    </row>
    <row r="746" spans="1:4" ht="40.5" x14ac:dyDescent="0.15">
      <c r="A746" s="266">
        <v>1055102</v>
      </c>
      <c r="B746" s="265" t="s">
        <v>9841</v>
      </c>
      <c r="C746" s="265" t="s">
        <v>8827</v>
      </c>
      <c r="D746" s="265" t="s">
        <v>9868</v>
      </c>
    </row>
    <row r="747" spans="1:4" ht="40.5" x14ac:dyDescent="0.15">
      <c r="A747" s="266">
        <v>1055103</v>
      </c>
      <c r="B747" s="265" t="s">
        <v>9841</v>
      </c>
      <c r="C747" s="265" t="s">
        <v>8827</v>
      </c>
      <c r="D747" s="265" t="s">
        <v>9868</v>
      </c>
    </row>
    <row r="748" spans="1:4" ht="40.5" x14ac:dyDescent="0.15">
      <c r="A748" s="266">
        <v>1055104</v>
      </c>
      <c r="B748" s="265" t="s">
        <v>9841</v>
      </c>
      <c r="C748" s="265" t="s">
        <v>8827</v>
      </c>
      <c r="D748" s="265" t="s">
        <v>9868</v>
      </c>
    </row>
    <row r="749" spans="1:4" ht="40.5" x14ac:dyDescent="0.15">
      <c r="A749" s="266">
        <v>1055105</v>
      </c>
      <c r="B749" s="265" t="s">
        <v>9841</v>
      </c>
      <c r="C749" s="265" t="s">
        <v>8827</v>
      </c>
      <c r="D749" s="265" t="s">
        <v>9868</v>
      </c>
    </row>
    <row r="750" spans="1:4" ht="40.5" x14ac:dyDescent="0.15">
      <c r="A750" s="266">
        <v>1055106</v>
      </c>
      <c r="B750" s="265" t="s">
        <v>9841</v>
      </c>
      <c r="C750" s="265" t="s">
        <v>8827</v>
      </c>
      <c r="D750" s="265" t="s">
        <v>9868</v>
      </c>
    </row>
    <row r="751" spans="1:4" ht="40.5" x14ac:dyDescent="0.15">
      <c r="A751" s="266">
        <v>1055107</v>
      </c>
      <c r="B751" s="265" t="s">
        <v>9841</v>
      </c>
      <c r="C751" s="265" t="s">
        <v>8827</v>
      </c>
      <c r="D751" s="265" t="s">
        <v>9868</v>
      </c>
    </row>
    <row r="752" spans="1:4" ht="40.5" x14ac:dyDescent="0.15">
      <c r="A752" s="266">
        <v>1055108</v>
      </c>
      <c r="B752" s="265" t="s">
        <v>9841</v>
      </c>
      <c r="C752" s="265" t="s">
        <v>8827</v>
      </c>
      <c r="D752" s="265" t="s">
        <v>9868</v>
      </c>
    </row>
    <row r="753" spans="1:4" ht="40.5" x14ac:dyDescent="0.15">
      <c r="A753" s="266">
        <v>1055109</v>
      </c>
      <c r="B753" s="265" t="s">
        <v>9841</v>
      </c>
      <c r="C753" s="265" t="s">
        <v>8827</v>
      </c>
      <c r="D753" s="265" t="s">
        <v>9868</v>
      </c>
    </row>
    <row r="754" spans="1:4" ht="40.5" x14ac:dyDescent="0.15">
      <c r="A754" s="266">
        <v>1055110</v>
      </c>
      <c r="B754" s="265" t="s">
        <v>9841</v>
      </c>
      <c r="C754" s="265" t="s">
        <v>8827</v>
      </c>
      <c r="D754" s="265" t="s">
        <v>9868</v>
      </c>
    </row>
    <row r="755" spans="1:4" ht="40.5" x14ac:dyDescent="0.15">
      <c r="A755" s="266">
        <v>1055111</v>
      </c>
      <c r="B755" s="265" t="s">
        <v>9841</v>
      </c>
      <c r="C755" s="265" t="s">
        <v>8827</v>
      </c>
      <c r="D755" s="265" t="s">
        <v>9868</v>
      </c>
    </row>
    <row r="756" spans="1:4" ht="40.5" x14ac:dyDescent="0.15">
      <c r="A756" s="266">
        <v>1055112</v>
      </c>
      <c r="B756" s="265" t="s">
        <v>9841</v>
      </c>
      <c r="C756" s="265" t="s">
        <v>8827</v>
      </c>
      <c r="D756" s="265" t="s">
        <v>9868</v>
      </c>
    </row>
    <row r="757" spans="1:4" ht="40.5" x14ac:dyDescent="0.15">
      <c r="A757" s="266">
        <v>1055113</v>
      </c>
      <c r="B757" s="265" t="s">
        <v>9841</v>
      </c>
      <c r="C757" s="265" t="s">
        <v>8827</v>
      </c>
      <c r="D757" s="265" t="s">
        <v>9868</v>
      </c>
    </row>
    <row r="758" spans="1:4" ht="40.5" x14ac:dyDescent="0.15">
      <c r="A758" s="266">
        <v>1055114</v>
      </c>
      <c r="B758" s="265" t="s">
        <v>9841</v>
      </c>
      <c r="C758" s="265" t="s">
        <v>8827</v>
      </c>
      <c r="D758" s="265" t="s">
        <v>9868</v>
      </c>
    </row>
    <row r="759" spans="1:4" ht="40.5" x14ac:dyDescent="0.15">
      <c r="A759" s="266">
        <v>1055115</v>
      </c>
      <c r="B759" s="265" t="s">
        <v>9841</v>
      </c>
      <c r="C759" s="265" t="s">
        <v>8827</v>
      </c>
      <c r="D759" s="265" t="s">
        <v>9868</v>
      </c>
    </row>
    <row r="760" spans="1:4" ht="40.5" x14ac:dyDescent="0.15">
      <c r="A760" s="266">
        <v>1055116</v>
      </c>
      <c r="B760" s="265" t="s">
        <v>9841</v>
      </c>
      <c r="C760" s="265" t="s">
        <v>8827</v>
      </c>
      <c r="D760" s="265" t="s">
        <v>9868</v>
      </c>
    </row>
    <row r="761" spans="1:4" ht="40.5" x14ac:dyDescent="0.15">
      <c r="A761" s="266">
        <v>1055117</v>
      </c>
      <c r="B761" s="265" t="s">
        <v>9841</v>
      </c>
      <c r="C761" s="265" t="s">
        <v>8827</v>
      </c>
      <c r="D761" s="265" t="s">
        <v>9868</v>
      </c>
    </row>
    <row r="762" spans="1:4" ht="40.5" x14ac:dyDescent="0.15">
      <c r="A762" s="266">
        <v>1055118</v>
      </c>
      <c r="B762" s="265" t="s">
        <v>9841</v>
      </c>
      <c r="C762" s="265" t="s">
        <v>8827</v>
      </c>
      <c r="D762" s="265" t="s">
        <v>9868</v>
      </c>
    </row>
    <row r="763" spans="1:4" ht="40.5" x14ac:dyDescent="0.15">
      <c r="A763" s="266">
        <v>1055119</v>
      </c>
      <c r="B763" s="265" t="s">
        <v>9841</v>
      </c>
      <c r="C763" s="265" t="s">
        <v>8827</v>
      </c>
      <c r="D763" s="265" t="s">
        <v>9868</v>
      </c>
    </row>
    <row r="764" spans="1:4" ht="40.5" x14ac:dyDescent="0.15">
      <c r="A764" s="266">
        <v>1055120</v>
      </c>
      <c r="B764" s="265" t="s">
        <v>9841</v>
      </c>
      <c r="C764" s="265" t="s">
        <v>8827</v>
      </c>
      <c r="D764" s="265" t="s">
        <v>9868</v>
      </c>
    </row>
    <row r="765" spans="1:4" ht="40.5" x14ac:dyDescent="0.15">
      <c r="A765" s="266">
        <v>1055121</v>
      </c>
      <c r="B765" s="265" t="s">
        <v>9841</v>
      </c>
      <c r="C765" s="265" t="s">
        <v>8827</v>
      </c>
      <c r="D765" s="265" t="s">
        <v>9868</v>
      </c>
    </row>
    <row r="766" spans="1:4" ht="40.5" x14ac:dyDescent="0.15">
      <c r="A766" s="266">
        <v>1055122</v>
      </c>
      <c r="B766" s="265" t="s">
        <v>9841</v>
      </c>
      <c r="C766" s="265" t="s">
        <v>8827</v>
      </c>
      <c r="D766" s="265" t="s">
        <v>9868</v>
      </c>
    </row>
    <row r="767" spans="1:4" ht="40.5" x14ac:dyDescent="0.15">
      <c r="A767" s="266">
        <v>1055123</v>
      </c>
      <c r="B767" s="265" t="s">
        <v>9841</v>
      </c>
      <c r="C767" s="265" t="s">
        <v>8827</v>
      </c>
      <c r="D767" s="265" t="s">
        <v>9868</v>
      </c>
    </row>
    <row r="768" spans="1:4" ht="40.5" x14ac:dyDescent="0.15">
      <c r="A768" s="266">
        <v>1055124</v>
      </c>
      <c r="B768" s="265" t="s">
        <v>9841</v>
      </c>
      <c r="C768" s="265" t="s">
        <v>8827</v>
      </c>
      <c r="D768" s="265" t="s">
        <v>9868</v>
      </c>
    </row>
    <row r="769" spans="1:4" ht="40.5" x14ac:dyDescent="0.15">
      <c r="A769" s="266">
        <v>1055125</v>
      </c>
      <c r="B769" s="265" t="s">
        <v>9841</v>
      </c>
      <c r="C769" s="265" t="s">
        <v>8827</v>
      </c>
      <c r="D769" s="265" t="s">
        <v>9868</v>
      </c>
    </row>
    <row r="770" spans="1:4" ht="40.5" x14ac:dyDescent="0.15">
      <c r="A770" s="266">
        <v>1055126</v>
      </c>
      <c r="B770" s="265" t="s">
        <v>9841</v>
      </c>
      <c r="C770" s="265" t="s">
        <v>8827</v>
      </c>
      <c r="D770" s="265" t="s">
        <v>9868</v>
      </c>
    </row>
    <row r="771" spans="1:4" ht="40.5" x14ac:dyDescent="0.15">
      <c r="A771" s="266">
        <v>1055127</v>
      </c>
      <c r="B771" s="265" t="s">
        <v>9841</v>
      </c>
      <c r="C771" s="265" t="s">
        <v>8827</v>
      </c>
      <c r="D771" s="265" t="s">
        <v>9868</v>
      </c>
    </row>
    <row r="772" spans="1:4" ht="40.5" x14ac:dyDescent="0.15">
      <c r="A772" s="266">
        <v>1055128</v>
      </c>
      <c r="B772" s="265" t="s">
        <v>9841</v>
      </c>
      <c r="C772" s="265" t="s">
        <v>8827</v>
      </c>
      <c r="D772" s="265" t="s">
        <v>9868</v>
      </c>
    </row>
    <row r="773" spans="1:4" ht="40.5" x14ac:dyDescent="0.15">
      <c r="A773" s="266">
        <v>1055129</v>
      </c>
      <c r="B773" s="265" t="s">
        <v>9841</v>
      </c>
      <c r="C773" s="265" t="s">
        <v>8827</v>
      </c>
      <c r="D773" s="265" t="s">
        <v>9868</v>
      </c>
    </row>
    <row r="774" spans="1:4" ht="40.5" x14ac:dyDescent="0.15">
      <c r="A774" s="266">
        <v>1055130</v>
      </c>
      <c r="B774" s="265" t="s">
        <v>9841</v>
      </c>
      <c r="C774" s="265" t="s">
        <v>8827</v>
      </c>
      <c r="D774" s="265" t="s">
        <v>9868</v>
      </c>
    </row>
    <row r="775" spans="1:4" ht="40.5" x14ac:dyDescent="0.15">
      <c r="A775" s="266">
        <v>1055131</v>
      </c>
      <c r="B775" s="265" t="s">
        <v>9841</v>
      </c>
      <c r="C775" s="265" t="s">
        <v>8827</v>
      </c>
      <c r="D775" s="265" t="s">
        <v>9868</v>
      </c>
    </row>
    <row r="776" spans="1:4" ht="40.5" x14ac:dyDescent="0.15">
      <c r="A776" s="266">
        <v>1055132</v>
      </c>
      <c r="B776" s="265" t="s">
        <v>9841</v>
      </c>
      <c r="C776" s="265" t="s">
        <v>8827</v>
      </c>
      <c r="D776" s="265" t="s">
        <v>9868</v>
      </c>
    </row>
    <row r="777" spans="1:4" ht="40.5" x14ac:dyDescent="0.15">
      <c r="A777" s="266">
        <v>1055133</v>
      </c>
      <c r="B777" s="265" t="s">
        <v>9841</v>
      </c>
      <c r="C777" s="265" t="s">
        <v>8827</v>
      </c>
      <c r="D777" s="265" t="s">
        <v>9868</v>
      </c>
    </row>
    <row r="778" spans="1:4" ht="40.5" x14ac:dyDescent="0.15">
      <c r="A778" s="266">
        <v>1055134</v>
      </c>
      <c r="B778" s="265" t="s">
        <v>9841</v>
      </c>
      <c r="C778" s="265" t="s">
        <v>8827</v>
      </c>
      <c r="D778" s="265" t="s">
        <v>9868</v>
      </c>
    </row>
    <row r="779" spans="1:4" ht="40.5" x14ac:dyDescent="0.15">
      <c r="A779" s="266">
        <v>1055135</v>
      </c>
      <c r="B779" s="265" t="s">
        <v>9841</v>
      </c>
      <c r="C779" s="265" t="s">
        <v>8827</v>
      </c>
      <c r="D779" s="265" t="s">
        <v>9868</v>
      </c>
    </row>
    <row r="780" spans="1:4" ht="40.5" x14ac:dyDescent="0.15">
      <c r="A780" s="266">
        <v>1055136</v>
      </c>
      <c r="B780" s="265" t="s">
        <v>9841</v>
      </c>
      <c r="C780" s="265" t="s">
        <v>8827</v>
      </c>
      <c r="D780" s="265" t="s">
        <v>9868</v>
      </c>
    </row>
    <row r="781" spans="1:4" ht="40.5" x14ac:dyDescent="0.15">
      <c r="A781" s="266">
        <v>1055137</v>
      </c>
      <c r="B781" s="265" t="s">
        <v>9841</v>
      </c>
      <c r="C781" s="265" t="s">
        <v>8827</v>
      </c>
      <c r="D781" s="265" t="s">
        <v>9868</v>
      </c>
    </row>
    <row r="782" spans="1:4" ht="40.5" x14ac:dyDescent="0.15">
      <c r="A782" s="266">
        <v>1055138</v>
      </c>
      <c r="B782" s="265" t="s">
        <v>9841</v>
      </c>
      <c r="C782" s="265" t="s">
        <v>8827</v>
      </c>
      <c r="D782" s="265" t="s">
        <v>9868</v>
      </c>
    </row>
    <row r="783" spans="1:4" ht="40.5" x14ac:dyDescent="0.15">
      <c r="A783" s="266">
        <v>1055190</v>
      </c>
      <c r="B783" s="265" t="s">
        <v>9841</v>
      </c>
      <c r="C783" s="265" t="s">
        <v>8827</v>
      </c>
      <c r="D783" s="265" t="s">
        <v>9868</v>
      </c>
    </row>
    <row r="784" spans="1:4" ht="40.5" x14ac:dyDescent="0.15">
      <c r="A784" s="266">
        <v>1055501</v>
      </c>
      <c r="B784" s="265" t="s">
        <v>9841</v>
      </c>
      <c r="C784" s="265" t="s">
        <v>8827</v>
      </c>
      <c r="D784" s="265" t="s">
        <v>9869</v>
      </c>
    </row>
    <row r="785" spans="1:4" ht="40.5" x14ac:dyDescent="0.15">
      <c r="A785" s="266">
        <v>1055502</v>
      </c>
      <c r="B785" s="265" t="s">
        <v>9841</v>
      </c>
      <c r="C785" s="265" t="s">
        <v>8827</v>
      </c>
      <c r="D785" s="265" t="s">
        <v>9869</v>
      </c>
    </row>
    <row r="786" spans="1:4" ht="40.5" x14ac:dyDescent="0.15">
      <c r="A786" s="266">
        <v>1055503</v>
      </c>
      <c r="B786" s="265" t="s">
        <v>9841</v>
      </c>
      <c r="C786" s="265" t="s">
        <v>8827</v>
      </c>
      <c r="D786" s="265" t="s">
        <v>9869</v>
      </c>
    </row>
    <row r="787" spans="1:4" ht="40.5" x14ac:dyDescent="0.15">
      <c r="A787" s="266">
        <v>1055504</v>
      </c>
      <c r="B787" s="265" t="s">
        <v>9841</v>
      </c>
      <c r="C787" s="265" t="s">
        <v>8827</v>
      </c>
      <c r="D787" s="265" t="s">
        <v>9869</v>
      </c>
    </row>
    <row r="788" spans="1:4" ht="40.5" x14ac:dyDescent="0.15">
      <c r="A788" s="266">
        <v>1055505</v>
      </c>
      <c r="B788" s="265" t="s">
        <v>9841</v>
      </c>
      <c r="C788" s="265" t="s">
        <v>8827</v>
      </c>
      <c r="D788" s="265" t="s">
        <v>9869</v>
      </c>
    </row>
    <row r="789" spans="1:4" ht="40.5" x14ac:dyDescent="0.15">
      <c r="A789" s="266">
        <v>1055506</v>
      </c>
      <c r="B789" s="265" t="s">
        <v>9841</v>
      </c>
      <c r="C789" s="265" t="s">
        <v>8827</v>
      </c>
      <c r="D789" s="265" t="s">
        <v>9869</v>
      </c>
    </row>
    <row r="790" spans="1:4" ht="40.5" x14ac:dyDescent="0.15">
      <c r="A790" s="266">
        <v>1055507</v>
      </c>
      <c r="B790" s="265" t="s">
        <v>9841</v>
      </c>
      <c r="C790" s="265" t="s">
        <v>8827</v>
      </c>
      <c r="D790" s="265" t="s">
        <v>9869</v>
      </c>
    </row>
    <row r="791" spans="1:4" ht="40.5" x14ac:dyDescent="0.15">
      <c r="A791" s="266">
        <v>1055508</v>
      </c>
      <c r="B791" s="265" t="s">
        <v>9841</v>
      </c>
      <c r="C791" s="265" t="s">
        <v>8827</v>
      </c>
      <c r="D791" s="265" t="s">
        <v>9869</v>
      </c>
    </row>
    <row r="792" spans="1:4" ht="40.5" x14ac:dyDescent="0.15">
      <c r="A792" s="266">
        <v>1055509</v>
      </c>
      <c r="B792" s="265" t="s">
        <v>9841</v>
      </c>
      <c r="C792" s="265" t="s">
        <v>8827</v>
      </c>
      <c r="D792" s="265" t="s">
        <v>9869</v>
      </c>
    </row>
    <row r="793" spans="1:4" ht="40.5" x14ac:dyDescent="0.15">
      <c r="A793" s="266">
        <v>1055510</v>
      </c>
      <c r="B793" s="265" t="s">
        <v>9841</v>
      </c>
      <c r="C793" s="265" t="s">
        <v>8827</v>
      </c>
      <c r="D793" s="265" t="s">
        <v>9869</v>
      </c>
    </row>
    <row r="794" spans="1:4" ht="40.5" x14ac:dyDescent="0.15">
      <c r="A794" s="266">
        <v>1055515</v>
      </c>
      <c r="B794" s="265" t="s">
        <v>9841</v>
      </c>
      <c r="C794" s="265" t="s">
        <v>8827</v>
      </c>
      <c r="D794" s="265" t="s">
        <v>9869</v>
      </c>
    </row>
    <row r="795" spans="1:4" ht="40.5" x14ac:dyDescent="0.15">
      <c r="A795" s="266">
        <v>1055516</v>
      </c>
      <c r="B795" s="265" t="s">
        <v>9841</v>
      </c>
      <c r="C795" s="265" t="s">
        <v>8827</v>
      </c>
      <c r="D795" s="265" t="s">
        <v>9869</v>
      </c>
    </row>
    <row r="796" spans="1:4" ht="40.5" x14ac:dyDescent="0.15">
      <c r="A796" s="266">
        <v>1055517</v>
      </c>
      <c r="B796" s="265" t="s">
        <v>9841</v>
      </c>
      <c r="C796" s="265" t="s">
        <v>8827</v>
      </c>
      <c r="D796" s="265" t="s">
        <v>9869</v>
      </c>
    </row>
    <row r="797" spans="1:4" ht="40.5" x14ac:dyDescent="0.15">
      <c r="A797" s="266">
        <v>1055518</v>
      </c>
      <c r="B797" s="265" t="s">
        <v>9841</v>
      </c>
      <c r="C797" s="265" t="s">
        <v>8827</v>
      </c>
      <c r="D797" s="265" t="s">
        <v>9869</v>
      </c>
    </row>
    <row r="798" spans="1:4" ht="40.5" x14ac:dyDescent="0.15">
      <c r="A798" s="266">
        <v>1055519</v>
      </c>
      <c r="B798" s="265" t="s">
        <v>9841</v>
      </c>
      <c r="C798" s="265" t="s">
        <v>8827</v>
      </c>
      <c r="D798" s="265" t="s">
        <v>9869</v>
      </c>
    </row>
    <row r="799" spans="1:4" ht="40.5" x14ac:dyDescent="0.15">
      <c r="A799" s="266">
        <v>1055520</v>
      </c>
      <c r="B799" s="265" t="s">
        <v>9841</v>
      </c>
      <c r="C799" s="265" t="s">
        <v>8827</v>
      </c>
      <c r="D799" s="265" t="s">
        <v>9869</v>
      </c>
    </row>
    <row r="800" spans="1:4" ht="40.5" x14ac:dyDescent="0.15">
      <c r="A800" s="266">
        <v>1055521</v>
      </c>
      <c r="B800" s="265" t="s">
        <v>9841</v>
      </c>
      <c r="C800" s="265" t="s">
        <v>8827</v>
      </c>
      <c r="D800" s="265" t="s">
        <v>9869</v>
      </c>
    </row>
    <row r="801" spans="1:4" ht="40.5" x14ac:dyDescent="0.15">
      <c r="A801" s="266">
        <v>1055522</v>
      </c>
      <c r="B801" s="265" t="s">
        <v>9841</v>
      </c>
      <c r="C801" s="265" t="s">
        <v>8827</v>
      </c>
      <c r="D801" s="265" t="s">
        <v>9869</v>
      </c>
    </row>
    <row r="802" spans="1:4" ht="40.5" x14ac:dyDescent="0.15">
      <c r="A802" s="266">
        <v>1055523</v>
      </c>
      <c r="B802" s="265" t="s">
        <v>9841</v>
      </c>
      <c r="C802" s="265" t="s">
        <v>8827</v>
      </c>
      <c r="D802" s="265" t="s">
        <v>9869</v>
      </c>
    </row>
    <row r="803" spans="1:4" ht="40.5" x14ac:dyDescent="0.15">
      <c r="A803" s="266">
        <v>1055524</v>
      </c>
      <c r="B803" s="265" t="s">
        <v>9841</v>
      </c>
      <c r="C803" s="265" t="s">
        <v>8827</v>
      </c>
      <c r="D803" s="265" t="s">
        <v>9869</v>
      </c>
    </row>
    <row r="804" spans="1:4" ht="40.5" x14ac:dyDescent="0.15">
      <c r="A804" s="266">
        <v>1055525</v>
      </c>
      <c r="B804" s="265" t="s">
        <v>9841</v>
      </c>
      <c r="C804" s="265" t="s">
        <v>8827</v>
      </c>
      <c r="D804" s="265" t="s">
        <v>9869</v>
      </c>
    </row>
    <row r="805" spans="1:4" ht="40.5" x14ac:dyDescent="0.15">
      <c r="A805" s="266">
        <v>1055526</v>
      </c>
      <c r="B805" s="265" t="s">
        <v>9841</v>
      </c>
      <c r="C805" s="265" t="s">
        <v>8827</v>
      </c>
      <c r="D805" s="265" t="s">
        <v>9869</v>
      </c>
    </row>
    <row r="806" spans="1:4" ht="40.5" x14ac:dyDescent="0.15">
      <c r="A806" s="266">
        <v>1055527</v>
      </c>
      <c r="B806" s="265" t="s">
        <v>9841</v>
      </c>
      <c r="C806" s="265" t="s">
        <v>8827</v>
      </c>
      <c r="D806" s="265" t="s">
        <v>9869</v>
      </c>
    </row>
    <row r="807" spans="1:4" ht="40.5" x14ac:dyDescent="0.15">
      <c r="A807" s="266">
        <v>1055528</v>
      </c>
      <c r="B807" s="265" t="s">
        <v>9841</v>
      </c>
      <c r="C807" s="265" t="s">
        <v>8827</v>
      </c>
      <c r="D807" s="265" t="s">
        <v>9869</v>
      </c>
    </row>
    <row r="808" spans="1:4" ht="40.5" x14ac:dyDescent="0.15">
      <c r="A808" s="266">
        <v>1055529</v>
      </c>
      <c r="B808" s="265" t="s">
        <v>9841</v>
      </c>
      <c r="C808" s="265" t="s">
        <v>8827</v>
      </c>
      <c r="D808" s="265" t="s">
        <v>9869</v>
      </c>
    </row>
    <row r="809" spans="1:4" ht="40.5" x14ac:dyDescent="0.15">
      <c r="A809" s="266">
        <v>1055530</v>
      </c>
      <c r="B809" s="265" t="s">
        <v>9841</v>
      </c>
      <c r="C809" s="265" t="s">
        <v>8827</v>
      </c>
      <c r="D809" s="265" t="s">
        <v>9869</v>
      </c>
    </row>
    <row r="810" spans="1:4" ht="40.5" x14ac:dyDescent="0.15">
      <c r="A810" s="266">
        <v>1055531</v>
      </c>
      <c r="B810" s="265" t="s">
        <v>9841</v>
      </c>
      <c r="C810" s="265" t="s">
        <v>8827</v>
      </c>
      <c r="D810" s="265" t="s">
        <v>9869</v>
      </c>
    </row>
    <row r="811" spans="1:4" ht="40.5" x14ac:dyDescent="0.15">
      <c r="A811" s="266">
        <v>1055532</v>
      </c>
      <c r="B811" s="265" t="s">
        <v>9841</v>
      </c>
      <c r="C811" s="265" t="s">
        <v>8827</v>
      </c>
      <c r="D811" s="265" t="s">
        <v>9869</v>
      </c>
    </row>
    <row r="812" spans="1:4" ht="40.5" x14ac:dyDescent="0.15">
      <c r="A812" s="266">
        <v>1055533</v>
      </c>
      <c r="B812" s="265" t="s">
        <v>9841</v>
      </c>
      <c r="C812" s="265" t="s">
        <v>8827</v>
      </c>
      <c r="D812" s="265" t="s">
        <v>9869</v>
      </c>
    </row>
    <row r="813" spans="1:4" ht="40.5" x14ac:dyDescent="0.15">
      <c r="A813" s="266">
        <v>1055534</v>
      </c>
      <c r="B813" s="265" t="s">
        <v>9841</v>
      </c>
      <c r="C813" s="265" t="s">
        <v>8827</v>
      </c>
      <c r="D813" s="265" t="s">
        <v>9869</v>
      </c>
    </row>
    <row r="814" spans="1:4" ht="40.5" x14ac:dyDescent="0.15">
      <c r="A814" s="266">
        <v>1055535</v>
      </c>
      <c r="B814" s="265" t="s">
        <v>9841</v>
      </c>
      <c r="C814" s="265" t="s">
        <v>8827</v>
      </c>
      <c r="D814" s="265" t="s">
        <v>9869</v>
      </c>
    </row>
    <row r="815" spans="1:4" ht="40.5" x14ac:dyDescent="0.15">
      <c r="A815" s="266">
        <v>1055536</v>
      </c>
      <c r="B815" s="265" t="s">
        <v>9841</v>
      </c>
      <c r="C815" s="265" t="s">
        <v>8827</v>
      </c>
      <c r="D815" s="265" t="s">
        <v>9869</v>
      </c>
    </row>
    <row r="816" spans="1:4" ht="40.5" x14ac:dyDescent="0.15">
      <c r="A816" s="266">
        <v>1055537</v>
      </c>
      <c r="B816" s="265" t="s">
        <v>9841</v>
      </c>
      <c r="C816" s="265" t="s">
        <v>8827</v>
      </c>
      <c r="D816" s="265" t="s">
        <v>9869</v>
      </c>
    </row>
    <row r="817" spans="1:4" ht="40.5" x14ac:dyDescent="0.15">
      <c r="A817" s="266">
        <v>1055538</v>
      </c>
      <c r="B817" s="265" t="s">
        <v>9841</v>
      </c>
      <c r="C817" s="265" t="s">
        <v>8827</v>
      </c>
      <c r="D817" s="265" t="s">
        <v>9869</v>
      </c>
    </row>
    <row r="818" spans="1:4" ht="40.5" x14ac:dyDescent="0.15">
      <c r="A818" s="266">
        <v>1055539</v>
      </c>
      <c r="B818" s="265" t="s">
        <v>9841</v>
      </c>
      <c r="C818" s="265" t="s">
        <v>8827</v>
      </c>
      <c r="D818" s="265" t="s">
        <v>9869</v>
      </c>
    </row>
    <row r="819" spans="1:4" ht="40.5" x14ac:dyDescent="0.15">
      <c r="A819" s="266">
        <v>1055540</v>
      </c>
      <c r="B819" s="265" t="s">
        <v>9841</v>
      </c>
      <c r="C819" s="265" t="s">
        <v>8827</v>
      </c>
      <c r="D819" s="265" t="s">
        <v>9869</v>
      </c>
    </row>
    <row r="820" spans="1:4" ht="40.5" x14ac:dyDescent="0.15">
      <c r="A820" s="266">
        <v>1055541</v>
      </c>
      <c r="B820" s="265" t="s">
        <v>9841</v>
      </c>
      <c r="C820" s="265" t="s">
        <v>8827</v>
      </c>
      <c r="D820" s="265" t="s">
        <v>9869</v>
      </c>
    </row>
    <row r="821" spans="1:4" ht="40.5" x14ac:dyDescent="0.15">
      <c r="A821" s="266">
        <v>1055542</v>
      </c>
      <c r="B821" s="265" t="s">
        <v>9841</v>
      </c>
      <c r="C821" s="265" t="s">
        <v>8827</v>
      </c>
      <c r="D821" s="265" t="s">
        <v>9869</v>
      </c>
    </row>
    <row r="822" spans="1:4" ht="40.5" x14ac:dyDescent="0.15">
      <c r="A822" s="266">
        <v>1055543</v>
      </c>
      <c r="B822" s="265" t="s">
        <v>9841</v>
      </c>
      <c r="C822" s="265" t="s">
        <v>8827</v>
      </c>
      <c r="D822" s="265" t="s">
        <v>9869</v>
      </c>
    </row>
    <row r="823" spans="1:4" ht="40.5" x14ac:dyDescent="0.15">
      <c r="A823" s="266">
        <v>1055544</v>
      </c>
      <c r="B823" s="265" t="s">
        <v>9841</v>
      </c>
      <c r="C823" s="265" t="s">
        <v>8827</v>
      </c>
      <c r="D823" s="265" t="s">
        <v>9869</v>
      </c>
    </row>
    <row r="824" spans="1:4" ht="40.5" x14ac:dyDescent="0.15">
      <c r="A824" s="266">
        <v>1055545</v>
      </c>
      <c r="B824" s="265" t="s">
        <v>9841</v>
      </c>
      <c r="C824" s="265" t="s">
        <v>8827</v>
      </c>
      <c r="D824" s="265" t="s">
        <v>9869</v>
      </c>
    </row>
    <row r="825" spans="1:4" ht="40.5" x14ac:dyDescent="0.15">
      <c r="A825" s="266">
        <v>1055546</v>
      </c>
      <c r="B825" s="265" t="s">
        <v>9841</v>
      </c>
      <c r="C825" s="265" t="s">
        <v>8827</v>
      </c>
      <c r="D825" s="265" t="s">
        <v>9869</v>
      </c>
    </row>
    <row r="826" spans="1:4" ht="40.5" x14ac:dyDescent="0.15">
      <c r="A826" s="266">
        <v>1055547</v>
      </c>
      <c r="B826" s="265" t="s">
        <v>9841</v>
      </c>
      <c r="C826" s="265" t="s">
        <v>8827</v>
      </c>
      <c r="D826" s="265" t="s">
        <v>9869</v>
      </c>
    </row>
    <row r="827" spans="1:4" ht="40.5" x14ac:dyDescent="0.15">
      <c r="A827" s="266">
        <v>1055548</v>
      </c>
      <c r="B827" s="265" t="s">
        <v>9841</v>
      </c>
      <c r="C827" s="265" t="s">
        <v>8827</v>
      </c>
      <c r="D827" s="265" t="s">
        <v>9869</v>
      </c>
    </row>
    <row r="828" spans="1:4" ht="40.5" x14ac:dyDescent="0.15">
      <c r="A828" s="266">
        <v>1055549</v>
      </c>
      <c r="B828" s="265" t="s">
        <v>9841</v>
      </c>
      <c r="C828" s="265" t="s">
        <v>8827</v>
      </c>
      <c r="D828" s="265" t="s">
        <v>9869</v>
      </c>
    </row>
    <row r="829" spans="1:4" ht="40.5" x14ac:dyDescent="0.15">
      <c r="A829" s="266">
        <v>1055590</v>
      </c>
      <c r="B829" s="265" t="s">
        <v>9841</v>
      </c>
      <c r="C829" s="265" t="s">
        <v>8827</v>
      </c>
      <c r="D829" s="265" t="s">
        <v>9869</v>
      </c>
    </row>
    <row r="830" spans="1:4" ht="27" x14ac:dyDescent="0.15">
      <c r="A830" s="266">
        <v>1056001</v>
      </c>
      <c r="B830" s="265" t="s">
        <v>9841</v>
      </c>
      <c r="C830" s="265" t="s">
        <v>8827</v>
      </c>
      <c r="D830" s="265" t="s">
        <v>9870</v>
      </c>
    </row>
    <row r="831" spans="1:4" ht="27" x14ac:dyDescent="0.15">
      <c r="A831" s="266">
        <v>1056002</v>
      </c>
      <c r="B831" s="265" t="s">
        <v>9841</v>
      </c>
      <c r="C831" s="265" t="s">
        <v>8827</v>
      </c>
      <c r="D831" s="265" t="s">
        <v>9870</v>
      </c>
    </row>
    <row r="832" spans="1:4" ht="27" x14ac:dyDescent="0.15">
      <c r="A832" s="266">
        <v>1056003</v>
      </c>
      <c r="B832" s="265" t="s">
        <v>9841</v>
      </c>
      <c r="C832" s="265" t="s">
        <v>8827</v>
      </c>
      <c r="D832" s="265" t="s">
        <v>9870</v>
      </c>
    </row>
    <row r="833" spans="1:4" ht="27" x14ac:dyDescent="0.15">
      <c r="A833" s="266">
        <v>1056004</v>
      </c>
      <c r="B833" s="265" t="s">
        <v>9841</v>
      </c>
      <c r="C833" s="265" t="s">
        <v>8827</v>
      </c>
      <c r="D833" s="265" t="s">
        <v>9870</v>
      </c>
    </row>
    <row r="834" spans="1:4" ht="27" x14ac:dyDescent="0.15">
      <c r="A834" s="266">
        <v>1056005</v>
      </c>
      <c r="B834" s="265" t="s">
        <v>9841</v>
      </c>
      <c r="C834" s="265" t="s">
        <v>8827</v>
      </c>
      <c r="D834" s="265" t="s">
        <v>9870</v>
      </c>
    </row>
    <row r="835" spans="1:4" ht="27" x14ac:dyDescent="0.15">
      <c r="A835" s="266">
        <v>1056006</v>
      </c>
      <c r="B835" s="265" t="s">
        <v>9841</v>
      </c>
      <c r="C835" s="265" t="s">
        <v>8827</v>
      </c>
      <c r="D835" s="265" t="s">
        <v>9870</v>
      </c>
    </row>
    <row r="836" spans="1:4" ht="27" x14ac:dyDescent="0.15">
      <c r="A836" s="266">
        <v>1056007</v>
      </c>
      <c r="B836" s="265" t="s">
        <v>9841</v>
      </c>
      <c r="C836" s="265" t="s">
        <v>8827</v>
      </c>
      <c r="D836" s="265" t="s">
        <v>9870</v>
      </c>
    </row>
    <row r="837" spans="1:4" ht="27" x14ac:dyDescent="0.15">
      <c r="A837" s="266">
        <v>1056008</v>
      </c>
      <c r="B837" s="265" t="s">
        <v>9841</v>
      </c>
      <c r="C837" s="265" t="s">
        <v>8827</v>
      </c>
      <c r="D837" s="265" t="s">
        <v>9870</v>
      </c>
    </row>
    <row r="838" spans="1:4" ht="27" x14ac:dyDescent="0.15">
      <c r="A838" s="266">
        <v>1056009</v>
      </c>
      <c r="B838" s="265" t="s">
        <v>9841</v>
      </c>
      <c r="C838" s="265" t="s">
        <v>8827</v>
      </c>
      <c r="D838" s="265" t="s">
        <v>9870</v>
      </c>
    </row>
    <row r="839" spans="1:4" ht="27" x14ac:dyDescent="0.15">
      <c r="A839" s="266">
        <v>1056010</v>
      </c>
      <c r="B839" s="265" t="s">
        <v>9841</v>
      </c>
      <c r="C839" s="265" t="s">
        <v>8827</v>
      </c>
      <c r="D839" s="265" t="s">
        <v>9870</v>
      </c>
    </row>
    <row r="840" spans="1:4" ht="27" x14ac:dyDescent="0.15">
      <c r="A840" s="266">
        <v>1056011</v>
      </c>
      <c r="B840" s="265" t="s">
        <v>9841</v>
      </c>
      <c r="C840" s="265" t="s">
        <v>8827</v>
      </c>
      <c r="D840" s="265" t="s">
        <v>9870</v>
      </c>
    </row>
    <row r="841" spans="1:4" ht="27" x14ac:dyDescent="0.15">
      <c r="A841" s="266">
        <v>1056012</v>
      </c>
      <c r="B841" s="265" t="s">
        <v>9841</v>
      </c>
      <c r="C841" s="265" t="s">
        <v>8827</v>
      </c>
      <c r="D841" s="265" t="s">
        <v>9870</v>
      </c>
    </row>
    <row r="842" spans="1:4" ht="27" x14ac:dyDescent="0.15">
      <c r="A842" s="266">
        <v>1056013</v>
      </c>
      <c r="B842" s="265" t="s">
        <v>9841</v>
      </c>
      <c r="C842" s="265" t="s">
        <v>8827</v>
      </c>
      <c r="D842" s="265" t="s">
        <v>9870</v>
      </c>
    </row>
    <row r="843" spans="1:4" ht="27" x14ac:dyDescent="0.15">
      <c r="A843" s="266">
        <v>1056014</v>
      </c>
      <c r="B843" s="265" t="s">
        <v>9841</v>
      </c>
      <c r="C843" s="265" t="s">
        <v>8827</v>
      </c>
      <c r="D843" s="265" t="s">
        <v>9870</v>
      </c>
    </row>
    <row r="844" spans="1:4" ht="27" x14ac:dyDescent="0.15">
      <c r="A844" s="266">
        <v>1056015</v>
      </c>
      <c r="B844" s="265" t="s">
        <v>9841</v>
      </c>
      <c r="C844" s="265" t="s">
        <v>8827</v>
      </c>
      <c r="D844" s="265" t="s">
        <v>9870</v>
      </c>
    </row>
    <row r="845" spans="1:4" ht="27" x14ac:dyDescent="0.15">
      <c r="A845" s="266">
        <v>1056016</v>
      </c>
      <c r="B845" s="265" t="s">
        <v>9841</v>
      </c>
      <c r="C845" s="265" t="s">
        <v>8827</v>
      </c>
      <c r="D845" s="265" t="s">
        <v>9870</v>
      </c>
    </row>
    <row r="846" spans="1:4" ht="27" x14ac:dyDescent="0.15">
      <c r="A846" s="266">
        <v>1056017</v>
      </c>
      <c r="B846" s="265" t="s">
        <v>9841</v>
      </c>
      <c r="C846" s="265" t="s">
        <v>8827</v>
      </c>
      <c r="D846" s="265" t="s">
        <v>9870</v>
      </c>
    </row>
    <row r="847" spans="1:4" ht="27" x14ac:dyDescent="0.15">
      <c r="A847" s="266">
        <v>1056018</v>
      </c>
      <c r="B847" s="265" t="s">
        <v>9841</v>
      </c>
      <c r="C847" s="265" t="s">
        <v>8827</v>
      </c>
      <c r="D847" s="265" t="s">
        <v>9870</v>
      </c>
    </row>
    <row r="848" spans="1:4" ht="27" x14ac:dyDescent="0.15">
      <c r="A848" s="266">
        <v>1056019</v>
      </c>
      <c r="B848" s="265" t="s">
        <v>9841</v>
      </c>
      <c r="C848" s="265" t="s">
        <v>8827</v>
      </c>
      <c r="D848" s="265" t="s">
        <v>9870</v>
      </c>
    </row>
    <row r="849" spans="1:4" ht="27" x14ac:dyDescent="0.15">
      <c r="A849" s="266">
        <v>1056020</v>
      </c>
      <c r="B849" s="265" t="s">
        <v>9841</v>
      </c>
      <c r="C849" s="265" t="s">
        <v>8827</v>
      </c>
      <c r="D849" s="265" t="s">
        <v>9870</v>
      </c>
    </row>
    <row r="850" spans="1:4" ht="27" x14ac:dyDescent="0.15">
      <c r="A850" s="266">
        <v>1056021</v>
      </c>
      <c r="B850" s="265" t="s">
        <v>9841</v>
      </c>
      <c r="C850" s="265" t="s">
        <v>8827</v>
      </c>
      <c r="D850" s="265" t="s">
        <v>9870</v>
      </c>
    </row>
    <row r="851" spans="1:4" ht="27" x14ac:dyDescent="0.15">
      <c r="A851" s="266">
        <v>1056022</v>
      </c>
      <c r="B851" s="265" t="s">
        <v>9841</v>
      </c>
      <c r="C851" s="265" t="s">
        <v>8827</v>
      </c>
      <c r="D851" s="265" t="s">
        <v>9870</v>
      </c>
    </row>
    <row r="852" spans="1:4" ht="27" x14ac:dyDescent="0.15">
      <c r="A852" s="266">
        <v>1056023</v>
      </c>
      <c r="B852" s="265" t="s">
        <v>9841</v>
      </c>
      <c r="C852" s="265" t="s">
        <v>8827</v>
      </c>
      <c r="D852" s="265" t="s">
        <v>9870</v>
      </c>
    </row>
    <row r="853" spans="1:4" ht="27" x14ac:dyDescent="0.15">
      <c r="A853" s="266">
        <v>1056024</v>
      </c>
      <c r="B853" s="265" t="s">
        <v>9841</v>
      </c>
      <c r="C853" s="265" t="s">
        <v>8827</v>
      </c>
      <c r="D853" s="265" t="s">
        <v>9870</v>
      </c>
    </row>
    <row r="854" spans="1:4" ht="27" x14ac:dyDescent="0.15">
      <c r="A854" s="266">
        <v>1056025</v>
      </c>
      <c r="B854" s="265" t="s">
        <v>9841</v>
      </c>
      <c r="C854" s="265" t="s">
        <v>8827</v>
      </c>
      <c r="D854" s="265" t="s">
        <v>9870</v>
      </c>
    </row>
    <row r="855" spans="1:4" ht="27" x14ac:dyDescent="0.15">
      <c r="A855" s="266">
        <v>1056026</v>
      </c>
      <c r="B855" s="265" t="s">
        <v>9841</v>
      </c>
      <c r="C855" s="265" t="s">
        <v>8827</v>
      </c>
      <c r="D855" s="265" t="s">
        <v>9870</v>
      </c>
    </row>
    <row r="856" spans="1:4" ht="27" x14ac:dyDescent="0.15">
      <c r="A856" s="266">
        <v>1056027</v>
      </c>
      <c r="B856" s="265" t="s">
        <v>9841</v>
      </c>
      <c r="C856" s="265" t="s">
        <v>8827</v>
      </c>
      <c r="D856" s="265" t="s">
        <v>9870</v>
      </c>
    </row>
    <row r="857" spans="1:4" ht="27" x14ac:dyDescent="0.15">
      <c r="A857" s="266">
        <v>1056028</v>
      </c>
      <c r="B857" s="265" t="s">
        <v>9841</v>
      </c>
      <c r="C857" s="265" t="s">
        <v>8827</v>
      </c>
      <c r="D857" s="265" t="s">
        <v>9870</v>
      </c>
    </row>
    <row r="858" spans="1:4" ht="27" x14ac:dyDescent="0.15">
      <c r="A858" s="266">
        <v>1056029</v>
      </c>
      <c r="B858" s="265" t="s">
        <v>9841</v>
      </c>
      <c r="C858" s="265" t="s">
        <v>8827</v>
      </c>
      <c r="D858" s="265" t="s">
        <v>9870</v>
      </c>
    </row>
    <row r="859" spans="1:4" ht="27" x14ac:dyDescent="0.15">
      <c r="A859" s="266">
        <v>1056030</v>
      </c>
      <c r="B859" s="265" t="s">
        <v>9841</v>
      </c>
      <c r="C859" s="265" t="s">
        <v>8827</v>
      </c>
      <c r="D859" s="265" t="s">
        <v>9870</v>
      </c>
    </row>
    <row r="860" spans="1:4" ht="27" x14ac:dyDescent="0.15">
      <c r="A860" s="266">
        <v>1056031</v>
      </c>
      <c r="B860" s="265" t="s">
        <v>9841</v>
      </c>
      <c r="C860" s="265" t="s">
        <v>8827</v>
      </c>
      <c r="D860" s="265" t="s">
        <v>9870</v>
      </c>
    </row>
    <row r="861" spans="1:4" ht="27" x14ac:dyDescent="0.15">
      <c r="A861" s="266">
        <v>1056032</v>
      </c>
      <c r="B861" s="265" t="s">
        <v>9841</v>
      </c>
      <c r="C861" s="265" t="s">
        <v>8827</v>
      </c>
      <c r="D861" s="265" t="s">
        <v>9870</v>
      </c>
    </row>
    <row r="862" spans="1:4" ht="27" x14ac:dyDescent="0.15">
      <c r="A862" s="266">
        <v>1056033</v>
      </c>
      <c r="B862" s="265" t="s">
        <v>9841</v>
      </c>
      <c r="C862" s="265" t="s">
        <v>8827</v>
      </c>
      <c r="D862" s="265" t="s">
        <v>9870</v>
      </c>
    </row>
    <row r="863" spans="1:4" ht="27" x14ac:dyDescent="0.15">
      <c r="A863" s="266">
        <v>1056034</v>
      </c>
      <c r="B863" s="265" t="s">
        <v>9841</v>
      </c>
      <c r="C863" s="265" t="s">
        <v>8827</v>
      </c>
      <c r="D863" s="265" t="s">
        <v>9870</v>
      </c>
    </row>
    <row r="864" spans="1:4" ht="27" x14ac:dyDescent="0.15">
      <c r="A864" s="266">
        <v>1056035</v>
      </c>
      <c r="B864" s="265" t="s">
        <v>9841</v>
      </c>
      <c r="C864" s="265" t="s">
        <v>8827</v>
      </c>
      <c r="D864" s="265" t="s">
        <v>9870</v>
      </c>
    </row>
    <row r="865" spans="1:4" ht="27" x14ac:dyDescent="0.15">
      <c r="A865" s="266">
        <v>1056036</v>
      </c>
      <c r="B865" s="265" t="s">
        <v>9841</v>
      </c>
      <c r="C865" s="265" t="s">
        <v>8827</v>
      </c>
      <c r="D865" s="265" t="s">
        <v>9870</v>
      </c>
    </row>
    <row r="866" spans="1:4" ht="27" x14ac:dyDescent="0.15">
      <c r="A866" s="266">
        <v>1056037</v>
      </c>
      <c r="B866" s="265" t="s">
        <v>9841</v>
      </c>
      <c r="C866" s="265" t="s">
        <v>8827</v>
      </c>
      <c r="D866" s="265" t="s">
        <v>9870</v>
      </c>
    </row>
    <row r="867" spans="1:4" ht="27" x14ac:dyDescent="0.15">
      <c r="A867" s="266">
        <v>1056090</v>
      </c>
      <c r="B867" s="265" t="s">
        <v>9841</v>
      </c>
      <c r="C867" s="265" t="s">
        <v>8827</v>
      </c>
      <c r="D867" s="265" t="s">
        <v>9870</v>
      </c>
    </row>
    <row r="868" spans="1:4" ht="27" x14ac:dyDescent="0.15">
      <c r="A868" s="266">
        <v>1056201</v>
      </c>
      <c r="B868" s="265" t="s">
        <v>9841</v>
      </c>
      <c r="C868" s="265" t="s">
        <v>8827</v>
      </c>
      <c r="D868" s="265" t="s">
        <v>9871</v>
      </c>
    </row>
    <row r="869" spans="1:4" ht="27" x14ac:dyDescent="0.15">
      <c r="A869" s="266">
        <v>1056202</v>
      </c>
      <c r="B869" s="265" t="s">
        <v>9841</v>
      </c>
      <c r="C869" s="265" t="s">
        <v>8827</v>
      </c>
      <c r="D869" s="265" t="s">
        <v>9871</v>
      </c>
    </row>
    <row r="870" spans="1:4" ht="27" x14ac:dyDescent="0.15">
      <c r="A870" s="266">
        <v>1056203</v>
      </c>
      <c r="B870" s="265" t="s">
        <v>9841</v>
      </c>
      <c r="C870" s="265" t="s">
        <v>8827</v>
      </c>
      <c r="D870" s="265" t="s">
        <v>9871</v>
      </c>
    </row>
    <row r="871" spans="1:4" ht="27" x14ac:dyDescent="0.15">
      <c r="A871" s="266">
        <v>1056204</v>
      </c>
      <c r="B871" s="265" t="s">
        <v>9841</v>
      </c>
      <c r="C871" s="265" t="s">
        <v>8827</v>
      </c>
      <c r="D871" s="265" t="s">
        <v>9871</v>
      </c>
    </row>
    <row r="872" spans="1:4" ht="27" x14ac:dyDescent="0.15">
      <c r="A872" s="266">
        <v>1056205</v>
      </c>
      <c r="B872" s="265" t="s">
        <v>9841</v>
      </c>
      <c r="C872" s="265" t="s">
        <v>8827</v>
      </c>
      <c r="D872" s="265" t="s">
        <v>9871</v>
      </c>
    </row>
    <row r="873" spans="1:4" ht="27" x14ac:dyDescent="0.15">
      <c r="A873" s="266">
        <v>1056206</v>
      </c>
      <c r="B873" s="265" t="s">
        <v>9841</v>
      </c>
      <c r="C873" s="265" t="s">
        <v>8827</v>
      </c>
      <c r="D873" s="265" t="s">
        <v>9871</v>
      </c>
    </row>
    <row r="874" spans="1:4" ht="27" x14ac:dyDescent="0.15">
      <c r="A874" s="266">
        <v>1056207</v>
      </c>
      <c r="B874" s="265" t="s">
        <v>9841</v>
      </c>
      <c r="C874" s="265" t="s">
        <v>8827</v>
      </c>
      <c r="D874" s="265" t="s">
        <v>9871</v>
      </c>
    </row>
    <row r="875" spans="1:4" ht="27" x14ac:dyDescent="0.15">
      <c r="A875" s="266">
        <v>1056208</v>
      </c>
      <c r="B875" s="265" t="s">
        <v>9841</v>
      </c>
      <c r="C875" s="265" t="s">
        <v>8827</v>
      </c>
      <c r="D875" s="265" t="s">
        <v>9871</v>
      </c>
    </row>
    <row r="876" spans="1:4" ht="27" x14ac:dyDescent="0.15">
      <c r="A876" s="266">
        <v>1056209</v>
      </c>
      <c r="B876" s="265" t="s">
        <v>9841</v>
      </c>
      <c r="C876" s="265" t="s">
        <v>8827</v>
      </c>
      <c r="D876" s="265" t="s">
        <v>9871</v>
      </c>
    </row>
    <row r="877" spans="1:4" ht="27" x14ac:dyDescent="0.15">
      <c r="A877" s="266">
        <v>1056210</v>
      </c>
      <c r="B877" s="265" t="s">
        <v>9841</v>
      </c>
      <c r="C877" s="265" t="s">
        <v>8827</v>
      </c>
      <c r="D877" s="265" t="s">
        <v>9871</v>
      </c>
    </row>
    <row r="878" spans="1:4" ht="27" x14ac:dyDescent="0.15">
      <c r="A878" s="266">
        <v>1056211</v>
      </c>
      <c r="B878" s="265" t="s">
        <v>9841</v>
      </c>
      <c r="C878" s="265" t="s">
        <v>8827</v>
      </c>
      <c r="D878" s="265" t="s">
        <v>9871</v>
      </c>
    </row>
    <row r="879" spans="1:4" ht="27" x14ac:dyDescent="0.15">
      <c r="A879" s="266">
        <v>1056212</v>
      </c>
      <c r="B879" s="265" t="s">
        <v>9841</v>
      </c>
      <c r="C879" s="265" t="s">
        <v>8827</v>
      </c>
      <c r="D879" s="265" t="s">
        <v>9871</v>
      </c>
    </row>
    <row r="880" spans="1:4" ht="27" x14ac:dyDescent="0.15">
      <c r="A880" s="266">
        <v>1056213</v>
      </c>
      <c r="B880" s="265" t="s">
        <v>9841</v>
      </c>
      <c r="C880" s="265" t="s">
        <v>8827</v>
      </c>
      <c r="D880" s="265" t="s">
        <v>9871</v>
      </c>
    </row>
    <row r="881" spans="1:4" ht="27" x14ac:dyDescent="0.15">
      <c r="A881" s="266">
        <v>1056214</v>
      </c>
      <c r="B881" s="265" t="s">
        <v>9841</v>
      </c>
      <c r="C881" s="265" t="s">
        <v>8827</v>
      </c>
      <c r="D881" s="265" t="s">
        <v>9871</v>
      </c>
    </row>
    <row r="882" spans="1:4" ht="27" x14ac:dyDescent="0.15">
      <c r="A882" s="266">
        <v>1056215</v>
      </c>
      <c r="B882" s="265" t="s">
        <v>9841</v>
      </c>
      <c r="C882" s="265" t="s">
        <v>8827</v>
      </c>
      <c r="D882" s="265" t="s">
        <v>9871</v>
      </c>
    </row>
    <row r="883" spans="1:4" ht="27" x14ac:dyDescent="0.15">
      <c r="A883" s="266">
        <v>1056216</v>
      </c>
      <c r="B883" s="265" t="s">
        <v>9841</v>
      </c>
      <c r="C883" s="265" t="s">
        <v>8827</v>
      </c>
      <c r="D883" s="265" t="s">
        <v>9871</v>
      </c>
    </row>
    <row r="884" spans="1:4" ht="27" x14ac:dyDescent="0.15">
      <c r="A884" s="266">
        <v>1056217</v>
      </c>
      <c r="B884" s="265" t="s">
        <v>9841</v>
      </c>
      <c r="C884" s="265" t="s">
        <v>8827</v>
      </c>
      <c r="D884" s="265" t="s">
        <v>9871</v>
      </c>
    </row>
    <row r="885" spans="1:4" ht="27" x14ac:dyDescent="0.15">
      <c r="A885" s="266">
        <v>1056218</v>
      </c>
      <c r="B885" s="265" t="s">
        <v>9841</v>
      </c>
      <c r="C885" s="265" t="s">
        <v>8827</v>
      </c>
      <c r="D885" s="265" t="s">
        <v>9871</v>
      </c>
    </row>
    <row r="886" spans="1:4" ht="27" x14ac:dyDescent="0.15">
      <c r="A886" s="266">
        <v>1056219</v>
      </c>
      <c r="B886" s="265" t="s">
        <v>9841</v>
      </c>
      <c r="C886" s="265" t="s">
        <v>8827</v>
      </c>
      <c r="D886" s="265" t="s">
        <v>9871</v>
      </c>
    </row>
    <row r="887" spans="1:4" ht="27" x14ac:dyDescent="0.15">
      <c r="A887" s="266">
        <v>1056220</v>
      </c>
      <c r="B887" s="265" t="s">
        <v>9841</v>
      </c>
      <c r="C887" s="265" t="s">
        <v>8827</v>
      </c>
      <c r="D887" s="265" t="s">
        <v>9871</v>
      </c>
    </row>
    <row r="888" spans="1:4" ht="27" x14ac:dyDescent="0.15">
      <c r="A888" s="266">
        <v>1056221</v>
      </c>
      <c r="B888" s="265" t="s">
        <v>9841</v>
      </c>
      <c r="C888" s="265" t="s">
        <v>8827</v>
      </c>
      <c r="D888" s="265" t="s">
        <v>9871</v>
      </c>
    </row>
    <row r="889" spans="1:4" ht="27" x14ac:dyDescent="0.15">
      <c r="A889" s="266">
        <v>1056222</v>
      </c>
      <c r="B889" s="265" t="s">
        <v>9841</v>
      </c>
      <c r="C889" s="265" t="s">
        <v>8827</v>
      </c>
      <c r="D889" s="265" t="s">
        <v>9871</v>
      </c>
    </row>
    <row r="890" spans="1:4" ht="27" x14ac:dyDescent="0.15">
      <c r="A890" s="266">
        <v>1056223</v>
      </c>
      <c r="B890" s="265" t="s">
        <v>9841</v>
      </c>
      <c r="C890" s="265" t="s">
        <v>8827</v>
      </c>
      <c r="D890" s="265" t="s">
        <v>9871</v>
      </c>
    </row>
    <row r="891" spans="1:4" ht="27" x14ac:dyDescent="0.15">
      <c r="A891" s="266">
        <v>1056224</v>
      </c>
      <c r="B891" s="265" t="s">
        <v>9841</v>
      </c>
      <c r="C891" s="265" t="s">
        <v>8827</v>
      </c>
      <c r="D891" s="265" t="s">
        <v>9871</v>
      </c>
    </row>
    <row r="892" spans="1:4" ht="27" x14ac:dyDescent="0.15">
      <c r="A892" s="266">
        <v>1056225</v>
      </c>
      <c r="B892" s="265" t="s">
        <v>9841</v>
      </c>
      <c r="C892" s="265" t="s">
        <v>8827</v>
      </c>
      <c r="D892" s="265" t="s">
        <v>9871</v>
      </c>
    </row>
    <row r="893" spans="1:4" ht="27" x14ac:dyDescent="0.15">
      <c r="A893" s="266">
        <v>1056226</v>
      </c>
      <c r="B893" s="265" t="s">
        <v>9841</v>
      </c>
      <c r="C893" s="265" t="s">
        <v>8827</v>
      </c>
      <c r="D893" s="265" t="s">
        <v>9871</v>
      </c>
    </row>
    <row r="894" spans="1:4" ht="27" x14ac:dyDescent="0.15">
      <c r="A894" s="266">
        <v>1056227</v>
      </c>
      <c r="B894" s="265" t="s">
        <v>9841</v>
      </c>
      <c r="C894" s="265" t="s">
        <v>8827</v>
      </c>
      <c r="D894" s="265" t="s">
        <v>9871</v>
      </c>
    </row>
    <row r="895" spans="1:4" ht="27" x14ac:dyDescent="0.15">
      <c r="A895" s="266">
        <v>1056228</v>
      </c>
      <c r="B895" s="265" t="s">
        <v>9841</v>
      </c>
      <c r="C895" s="265" t="s">
        <v>8827</v>
      </c>
      <c r="D895" s="265" t="s">
        <v>9871</v>
      </c>
    </row>
    <row r="896" spans="1:4" ht="27" x14ac:dyDescent="0.15">
      <c r="A896" s="266">
        <v>1056229</v>
      </c>
      <c r="B896" s="265" t="s">
        <v>9841</v>
      </c>
      <c r="C896" s="265" t="s">
        <v>8827</v>
      </c>
      <c r="D896" s="265" t="s">
        <v>9871</v>
      </c>
    </row>
    <row r="897" spans="1:4" ht="27" x14ac:dyDescent="0.15">
      <c r="A897" s="266">
        <v>1056230</v>
      </c>
      <c r="B897" s="265" t="s">
        <v>9841</v>
      </c>
      <c r="C897" s="265" t="s">
        <v>8827</v>
      </c>
      <c r="D897" s="265" t="s">
        <v>9871</v>
      </c>
    </row>
    <row r="898" spans="1:4" ht="27" x14ac:dyDescent="0.15">
      <c r="A898" s="266">
        <v>1056231</v>
      </c>
      <c r="B898" s="265" t="s">
        <v>9841</v>
      </c>
      <c r="C898" s="265" t="s">
        <v>8827</v>
      </c>
      <c r="D898" s="265" t="s">
        <v>9871</v>
      </c>
    </row>
    <row r="899" spans="1:4" ht="27" x14ac:dyDescent="0.15">
      <c r="A899" s="266">
        <v>1056232</v>
      </c>
      <c r="B899" s="265" t="s">
        <v>9841</v>
      </c>
      <c r="C899" s="265" t="s">
        <v>8827</v>
      </c>
      <c r="D899" s="265" t="s">
        <v>9871</v>
      </c>
    </row>
    <row r="900" spans="1:4" ht="27" x14ac:dyDescent="0.15">
      <c r="A900" s="266">
        <v>1056233</v>
      </c>
      <c r="B900" s="265" t="s">
        <v>9841</v>
      </c>
      <c r="C900" s="265" t="s">
        <v>8827</v>
      </c>
      <c r="D900" s="265" t="s">
        <v>9871</v>
      </c>
    </row>
    <row r="901" spans="1:4" ht="27" x14ac:dyDescent="0.15">
      <c r="A901" s="266">
        <v>1056234</v>
      </c>
      <c r="B901" s="265" t="s">
        <v>9841</v>
      </c>
      <c r="C901" s="265" t="s">
        <v>8827</v>
      </c>
      <c r="D901" s="265" t="s">
        <v>9871</v>
      </c>
    </row>
    <row r="902" spans="1:4" ht="27" x14ac:dyDescent="0.15">
      <c r="A902" s="266">
        <v>1056235</v>
      </c>
      <c r="B902" s="265" t="s">
        <v>9841</v>
      </c>
      <c r="C902" s="265" t="s">
        <v>8827</v>
      </c>
      <c r="D902" s="265" t="s">
        <v>9871</v>
      </c>
    </row>
    <row r="903" spans="1:4" ht="27" x14ac:dyDescent="0.15">
      <c r="A903" s="266">
        <v>1056236</v>
      </c>
      <c r="B903" s="265" t="s">
        <v>9841</v>
      </c>
      <c r="C903" s="265" t="s">
        <v>8827</v>
      </c>
      <c r="D903" s="265" t="s">
        <v>9871</v>
      </c>
    </row>
    <row r="904" spans="1:4" ht="27" x14ac:dyDescent="0.15">
      <c r="A904" s="266">
        <v>1056237</v>
      </c>
      <c r="B904" s="265" t="s">
        <v>9841</v>
      </c>
      <c r="C904" s="265" t="s">
        <v>8827</v>
      </c>
      <c r="D904" s="265" t="s">
        <v>9871</v>
      </c>
    </row>
    <row r="905" spans="1:4" ht="27" x14ac:dyDescent="0.15">
      <c r="A905" s="266">
        <v>1056238</v>
      </c>
      <c r="B905" s="265" t="s">
        <v>9841</v>
      </c>
      <c r="C905" s="265" t="s">
        <v>8827</v>
      </c>
      <c r="D905" s="265" t="s">
        <v>9871</v>
      </c>
    </row>
    <row r="906" spans="1:4" ht="27" x14ac:dyDescent="0.15">
      <c r="A906" s="266">
        <v>1056239</v>
      </c>
      <c r="B906" s="265" t="s">
        <v>9841</v>
      </c>
      <c r="C906" s="265" t="s">
        <v>8827</v>
      </c>
      <c r="D906" s="265" t="s">
        <v>9871</v>
      </c>
    </row>
    <row r="907" spans="1:4" ht="27" x14ac:dyDescent="0.15">
      <c r="A907" s="266">
        <v>1056240</v>
      </c>
      <c r="B907" s="265" t="s">
        <v>9841</v>
      </c>
      <c r="C907" s="265" t="s">
        <v>8827</v>
      </c>
      <c r="D907" s="265" t="s">
        <v>9871</v>
      </c>
    </row>
    <row r="908" spans="1:4" ht="27" x14ac:dyDescent="0.15">
      <c r="A908" s="266">
        <v>1056241</v>
      </c>
      <c r="B908" s="265" t="s">
        <v>9841</v>
      </c>
      <c r="C908" s="265" t="s">
        <v>8827</v>
      </c>
      <c r="D908" s="265" t="s">
        <v>9871</v>
      </c>
    </row>
    <row r="909" spans="1:4" ht="27" x14ac:dyDescent="0.15">
      <c r="A909" s="266">
        <v>1056242</v>
      </c>
      <c r="B909" s="265" t="s">
        <v>9841</v>
      </c>
      <c r="C909" s="265" t="s">
        <v>8827</v>
      </c>
      <c r="D909" s="265" t="s">
        <v>9871</v>
      </c>
    </row>
    <row r="910" spans="1:4" ht="27" x14ac:dyDescent="0.15">
      <c r="A910" s="266">
        <v>1056290</v>
      </c>
      <c r="B910" s="265" t="s">
        <v>9841</v>
      </c>
      <c r="C910" s="265" t="s">
        <v>8827</v>
      </c>
      <c r="D910" s="265" t="s">
        <v>9871</v>
      </c>
    </row>
    <row r="911" spans="1:4" ht="27" x14ac:dyDescent="0.15">
      <c r="A911" s="266">
        <v>1056301</v>
      </c>
      <c r="B911" s="265" t="s">
        <v>9841</v>
      </c>
      <c r="C911" s="265" t="s">
        <v>8827</v>
      </c>
      <c r="D911" s="265" t="s">
        <v>9872</v>
      </c>
    </row>
    <row r="912" spans="1:4" ht="27" x14ac:dyDescent="0.15">
      <c r="A912" s="266">
        <v>1056302</v>
      </c>
      <c r="B912" s="265" t="s">
        <v>9841</v>
      </c>
      <c r="C912" s="265" t="s">
        <v>8827</v>
      </c>
      <c r="D912" s="265" t="s">
        <v>9872</v>
      </c>
    </row>
    <row r="913" spans="1:4" ht="27" x14ac:dyDescent="0.15">
      <c r="A913" s="266">
        <v>1056303</v>
      </c>
      <c r="B913" s="265" t="s">
        <v>9841</v>
      </c>
      <c r="C913" s="265" t="s">
        <v>8827</v>
      </c>
      <c r="D913" s="265" t="s">
        <v>9872</v>
      </c>
    </row>
    <row r="914" spans="1:4" ht="27" x14ac:dyDescent="0.15">
      <c r="A914" s="266">
        <v>1056304</v>
      </c>
      <c r="B914" s="265" t="s">
        <v>9841</v>
      </c>
      <c r="C914" s="265" t="s">
        <v>8827</v>
      </c>
      <c r="D914" s="265" t="s">
        <v>9872</v>
      </c>
    </row>
    <row r="915" spans="1:4" ht="27" x14ac:dyDescent="0.15">
      <c r="A915" s="266">
        <v>1056305</v>
      </c>
      <c r="B915" s="265" t="s">
        <v>9841</v>
      </c>
      <c r="C915" s="265" t="s">
        <v>8827</v>
      </c>
      <c r="D915" s="265" t="s">
        <v>9872</v>
      </c>
    </row>
    <row r="916" spans="1:4" ht="27" x14ac:dyDescent="0.15">
      <c r="A916" s="266">
        <v>1056306</v>
      </c>
      <c r="B916" s="265" t="s">
        <v>9841</v>
      </c>
      <c r="C916" s="265" t="s">
        <v>8827</v>
      </c>
      <c r="D916" s="265" t="s">
        <v>9872</v>
      </c>
    </row>
    <row r="917" spans="1:4" ht="27" x14ac:dyDescent="0.15">
      <c r="A917" s="266">
        <v>1056307</v>
      </c>
      <c r="B917" s="265" t="s">
        <v>9841</v>
      </c>
      <c r="C917" s="265" t="s">
        <v>8827</v>
      </c>
      <c r="D917" s="265" t="s">
        <v>9872</v>
      </c>
    </row>
    <row r="918" spans="1:4" ht="27" x14ac:dyDescent="0.15">
      <c r="A918" s="266">
        <v>1056308</v>
      </c>
      <c r="B918" s="265" t="s">
        <v>9841</v>
      </c>
      <c r="C918" s="265" t="s">
        <v>8827</v>
      </c>
      <c r="D918" s="265" t="s">
        <v>9872</v>
      </c>
    </row>
    <row r="919" spans="1:4" ht="27" x14ac:dyDescent="0.15">
      <c r="A919" s="266">
        <v>1056309</v>
      </c>
      <c r="B919" s="265" t="s">
        <v>9841</v>
      </c>
      <c r="C919" s="265" t="s">
        <v>8827</v>
      </c>
      <c r="D919" s="265" t="s">
        <v>9872</v>
      </c>
    </row>
    <row r="920" spans="1:4" ht="27" x14ac:dyDescent="0.15">
      <c r="A920" s="266">
        <v>1056310</v>
      </c>
      <c r="B920" s="265" t="s">
        <v>9841</v>
      </c>
      <c r="C920" s="265" t="s">
        <v>8827</v>
      </c>
      <c r="D920" s="265" t="s">
        <v>9872</v>
      </c>
    </row>
    <row r="921" spans="1:4" ht="27" x14ac:dyDescent="0.15">
      <c r="A921" s="266">
        <v>1056311</v>
      </c>
      <c r="B921" s="265" t="s">
        <v>9841</v>
      </c>
      <c r="C921" s="265" t="s">
        <v>8827</v>
      </c>
      <c r="D921" s="265" t="s">
        <v>9872</v>
      </c>
    </row>
    <row r="922" spans="1:4" ht="27" x14ac:dyDescent="0.15">
      <c r="A922" s="266">
        <v>1056312</v>
      </c>
      <c r="B922" s="265" t="s">
        <v>9841</v>
      </c>
      <c r="C922" s="265" t="s">
        <v>8827</v>
      </c>
      <c r="D922" s="265" t="s">
        <v>9872</v>
      </c>
    </row>
    <row r="923" spans="1:4" ht="27" x14ac:dyDescent="0.15">
      <c r="A923" s="266">
        <v>1056313</v>
      </c>
      <c r="B923" s="265" t="s">
        <v>9841</v>
      </c>
      <c r="C923" s="265" t="s">
        <v>8827</v>
      </c>
      <c r="D923" s="265" t="s">
        <v>9872</v>
      </c>
    </row>
    <row r="924" spans="1:4" ht="27" x14ac:dyDescent="0.15">
      <c r="A924" s="266">
        <v>1056314</v>
      </c>
      <c r="B924" s="265" t="s">
        <v>9841</v>
      </c>
      <c r="C924" s="265" t="s">
        <v>8827</v>
      </c>
      <c r="D924" s="265" t="s">
        <v>9872</v>
      </c>
    </row>
    <row r="925" spans="1:4" ht="27" x14ac:dyDescent="0.15">
      <c r="A925" s="266">
        <v>1056315</v>
      </c>
      <c r="B925" s="265" t="s">
        <v>9841</v>
      </c>
      <c r="C925" s="265" t="s">
        <v>8827</v>
      </c>
      <c r="D925" s="265" t="s">
        <v>9872</v>
      </c>
    </row>
    <row r="926" spans="1:4" ht="27" x14ac:dyDescent="0.15">
      <c r="A926" s="266">
        <v>1056316</v>
      </c>
      <c r="B926" s="265" t="s">
        <v>9841</v>
      </c>
      <c r="C926" s="265" t="s">
        <v>8827</v>
      </c>
      <c r="D926" s="265" t="s">
        <v>9872</v>
      </c>
    </row>
    <row r="927" spans="1:4" ht="27" x14ac:dyDescent="0.15">
      <c r="A927" s="266">
        <v>1056317</v>
      </c>
      <c r="B927" s="265" t="s">
        <v>9841</v>
      </c>
      <c r="C927" s="265" t="s">
        <v>8827</v>
      </c>
      <c r="D927" s="265" t="s">
        <v>9872</v>
      </c>
    </row>
    <row r="928" spans="1:4" ht="27" x14ac:dyDescent="0.15">
      <c r="A928" s="266">
        <v>1056318</v>
      </c>
      <c r="B928" s="265" t="s">
        <v>9841</v>
      </c>
      <c r="C928" s="265" t="s">
        <v>8827</v>
      </c>
      <c r="D928" s="265" t="s">
        <v>9872</v>
      </c>
    </row>
    <row r="929" spans="1:4" ht="27" x14ac:dyDescent="0.15">
      <c r="A929" s="266">
        <v>1056319</v>
      </c>
      <c r="B929" s="265" t="s">
        <v>9841</v>
      </c>
      <c r="C929" s="265" t="s">
        <v>8827</v>
      </c>
      <c r="D929" s="265" t="s">
        <v>9872</v>
      </c>
    </row>
    <row r="930" spans="1:4" ht="27" x14ac:dyDescent="0.15">
      <c r="A930" s="266">
        <v>1056320</v>
      </c>
      <c r="B930" s="265" t="s">
        <v>9841</v>
      </c>
      <c r="C930" s="265" t="s">
        <v>8827</v>
      </c>
      <c r="D930" s="265" t="s">
        <v>9872</v>
      </c>
    </row>
    <row r="931" spans="1:4" ht="27" x14ac:dyDescent="0.15">
      <c r="A931" s="266">
        <v>1056321</v>
      </c>
      <c r="B931" s="265" t="s">
        <v>9841</v>
      </c>
      <c r="C931" s="265" t="s">
        <v>8827</v>
      </c>
      <c r="D931" s="265" t="s">
        <v>9872</v>
      </c>
    </row>
    <row r="932" spans="1:4" ht="27" x14ac:dyDescent="0.15">
      <c r="A932" s="266">
        <v>1056322</v>
      </c>
      <c r="B932" s="265" t="s">
        <v>9841</v>
      </c>
      <c r="C932" s="265" t="s">
        <v>8827</v>
      </c>
      <c r="D932" s="265" t="s">
        <v>9872</v>
      </c>
    </row>
    <row r="933" spans="1:4" ht="27" x14ac:dyDescent="0.15">
      <c r="A933" s="266">
        <v>1056323</v>
      </c>
      <c r="B933" s="265" t="s">
        <v>9841</v>
      </c>
      <c r="C933" s="265" t="s">
        <v>8827</v>
      </c>
      <c r="D933" s="265" t="s">
        <v>9872</v>
      </c>
    </row>
    <row r="934" spans="1:4" ht="27" x14ac:dyDescent="0.15">
      <c r="A934" s="266">
        <v>1056324</v>
      </c>
      <c r="B934" s="265" t="s">
        <v>9841</v>
      </c>
      <c r="C934" s="265" t="s">
        <v>8827</v>
      </c>
      <c r="D934" s="265" t="s">
        <v>9872</v>
      </c>
    </row>
    <row r="935" spans="1:4" ht="27" x14ac:dyDescent="0.15">
      <c r="A935" s="266">
        <v>1056325</v>
      </c>
      <c r="B935" s="265" t="s">
        <v>9841</v>
      </c>
      <c r="C935" s="265" t="s">
        <v>8827</v>
      </c>
      <c r="D935" s="265" t="s">
        <v>9872</v>
      </c>
    </row>
    <row r="936" spans="1:4" ht="27" x14ac:dyDescent="0.15">
      <c r="A936" s="266">
        <v>1056326</v>
      </c>
      <c r="B936" s="265" t="s">
        <v>9841</v>
      </c>
      <c r="C936" s="265" t="s">
        <v>8827</v>
      </c>
      <c r="D936" s="265" t="s">
        <v>9872</v>
      </c>
    </row>
    <row r="937" spans="1:4" ht="27" x14ac:dyDescent="0.15">
      <c r="A937" s="266">
        <v>1056327</v>
      </c>
      <c r="B937" s="265" t="s">
        <v>9841</v>
      </c>
      <c r="C937" s="265" t="s">
        <v>8827</v>
      </c>
      <c r="D937" s="265" t="s">
        <v>9872</v>
      </c>
    </row>
    <row r="938" spans="1:4" ht="27" x14ac:dyDescent="0.15">
      <c r="A938" s="266">
        <v>1056328</v>
      </c>
      <c r="B938" s="265" t="s">
        <v>9841</v>
      </c>
      <c r="C938" s="265" t="s">
        <v>8827</v>
      </c>
      <c r="D938" s="265" t="s">
        <v>9872</v>
      </c>
    </row>
    <row r="939" spans="1:4" ht="27" x14ac:dyDescent="0.15">
      <c r="A939" s="266">
        <v>1056329</v>
      </c>
      <c r="B939" s="265" t="s">
        <v>9841</v>
      </c>
      <c r="C939" s="265" t="s">
        <v>8827</v>
      </c>
      <c r="D939" s="265" t="s">
        <v>9872</v>
      </c>
    </row>
    <row r="940" spans="1:4" ht="27" x14ac:dyDescent="0.15">
      <c r="A940" s="266">
        <v>1056330</v>
      </c>
      <c r="B940" s="265" t="s">
        <v>9841</v>
      </c>
      <c r="C940" s="265" t="s">
        <v>8827</v>
      </c>
      <c r="D940" s="265" t="s">
        <v>9872</v>
      </c>
    </row>
    <row r="941" spans="1:4" ht="27" x14ac:dyDescent="0.15">
      <c r="A941" s="266">
        <v>1056331</v>
      </c>
      <c r="B941" s="265" t="s">
        <v>9841</v>
      </c>
      <c r="C941" s="265" t="s">
        <v>8827</v>
      </c>
      <c r="D941" s="265" t="s">
        <v>9872</v>
      </c>
    </row>
    <row r="942" spans="1:4" ht="27" x14ac:dyDescent="0.15">
      <c r="A942" s="266">
        <v>1056332</v>
      </c>
      <c r="B942" s="265" t="s">
        <v>9841</v>
      </c>
      <c r="C942" s="265" t="s">
        <v>8827</v>
      </c>
      <c r="D942" s="265" t="s">
        <v>9872</v>
      </c>
    </row>
    <row r="943" spans="1:4" ht="27" x14ac:dyDescent="0.15">
      <c r="A943" s="266">
        <v>1056333</v>
      </c>
      <c r="B943" s="265" t="s">
        <v>9841</v>
      </c>
      <c r="C943" s="265" t="s">
        <v>8827</v>
      </c>
      <c r="D943" s="265" t="s">
        <v>9872</v>
      </c>
    </row>
    <row r="944" spans="1:4" ht="27" x14ac:dyDescent="0.15">
      <c r="A944" s="266">
        <v>1056334</v>
      </c>
      <c r="B944" s="265" t="s">
        <v>9841</v>
      </c>
      <c r="C944" s="265" t="s">
        <v>8827</v>
      </c>
      <c r="D944" s="265" t="s">
        <v>9872</v>
      </c>
    </row>
    <row r="945" spans="1:4" ht="27" x14ac:dyDescent="0.15">
      <c r="A945" s="266">
        <v>1056335</v>
      </c>
      <c r="B945" s="265" t="s">
        <v>9841</v>
      </c>
      <c r="C945" s="265" t="s">
        <v>8827</v>
      </c>
      <c r="D945" s="265" t="s">
        <v>9872</v>
      </c>
    </row>
    <row r="946" spans="1:4" ht="27" x14ac:dyDescent="0.15">
      <c r="A946" s="266">
        <v>1056336</v>
      </c>
      <c r="B946" s="265" t="s">
        <v>9841</v>
      </c>
      <c r="C946" s="265" t="s">
        <v>8827</v>
      </c>
      <c r="D946" s="265" t="s">
        <v>9872</v>
      </c>
    </row>
    <row r="947" spans="1:4" ht="27" x14ac:dyDescent="0.15">
      <c r="A947" s="266">
        <v>1056390</v>
      </c>
      <c r="B947" s="265" t="s">
        <v>9841</v>
      </c>
      <c r="C947" s="265" t="s">
        <v>8827</v>
      </c>
      <c r="D947" s="265" t="s">
        <v>9872</v>
      </c>
    </row>
    <row r="948" spans="1:4" ht="27" x14ac:dyDescent="0.15">
      <c r="A948" s="266">
        <v>1056401</v>
      </c>
      <c r="B948" s="265" t="s">
        <v>9841</v>
      </c>
      <c r="C948" s="265" t="s">
        <v>8827</v>
      </c>
      <c r="D948" s="265" t="s">
        <v>9873</v>
      </c>
    </row>
    <row r="949" spans="1:4" ht="27" x14ac:dyDescent="0.15">
      <c r="A949" s="266">
        <v>1056402</v>
      </c>
      <c r="B949" s="265" t="s">
        <v>9841</v>
      </c>
      <c r="C949" s="265" t="s">
        <v>8827</v>
      </c>
      <c r="D949" s="265" t="s">
        <v>9873</v>
      </c>
    </row>
    <row r="950" spans="1:4" ht="27" x14ac:dyDescent="0.15">
      <c r="A950" s="266">
        <v>1056403</v>
      </c>
      <c r="B950" s="265" t="s">
        <v>9841</v>
      </c>
      <c r="C950" s="265" t="s">
        <v>8827</v>
      </c>
      <c r="D950" s="265" t="s">
        <v>9873</v>
      </c>
    </row>
    <row r="951" spans="1:4" ht="27" x14ac:dyDescent="0.15">
      <c r="A951" s="266">
        <v>1056404</v>
      </c>
      <c r="B951" s="265" t="s">
        <v>9841</v>
      </c>
      <c r="C951" s="265" t="s">
        <v>8827</v>
      </c>
      <c r="D951" s="265" t="s">
        <v>9873</v>
      </c>
    </row>
    <row r="952" spans="1:4" ht="27" x14ac:dyDescent="0.15">
      <c r="A952" s="266">
        <v>1056405</v>
      </c>
      <c r="B952" s="265" t="s">
        <v>9841</v>
      </c>
      <c r="C952" s="265" t="s">
        <v>8827</v>
      </c>
      <c r="D952" s="265" t="s">
        <v>9873</v>
      </c>
    </row>
    <row r="953" spans="1:4" ht="27" x14ac:dyDescent="0.15">
      <c r="A953" s="266">
        <v>1056406</v>
      </c>
      <c r="B953" s="265" t="s">
        <v>9841</v>
      </c>
      <c r="C953" s="265" t="s">
        <v>8827</v>
      </c>
      <c r="D953" s="265" t="s">
        <v>9873</v>
      </c>
    </row>
    <row r="954" spans="1:4" ht="27" x14ac:dyDescent="0.15">
      <c r="A954" s="266">
        <v>1056407</v>
      </c>
      <c r="B954" s="265" t="s">
        <v>9841</v>
      </c>
      <c r="C954" s="265" t="s">
        <v>8827</v>
      </c>
      <c r="D954" s="265" t="s">
        <v>9873</v>
      </c>
    </row>
    <row r="955" spans="1:4" ht="27" x14ac:dyDescent="0.15">
      <c r="A955" s="266">
        <v>1056408</v>
      </c>
      <c r="B955" s="265" t="s">
        <v>9841</v>
      </c>
      <c r="C955" s="265" t="s">
        <v>8827</v>
      </c>
      <c r="D955" s="265" t="s">
        <v>9873</v>
      </c>
    </row>
    <row r="956" spans="1:4" ht="27" x14ac:dyDescent="0.15">
      <c r="A956" s="266">
        <v>1056409</v>
      </c>
      <c r="B956" s="265" t="s">
        <v>9841</v>
      </c>
      <c r="C956" s="265" t="s">
        <v>8827</v>
      </c>
      <c r="D956" s="265" t="s">
        <v>9873</v>
      </c>
    </row>
    <row r="957" spans="1:4" ht="27" x14ac:dyDescent="0.15">
      <c r="A957" s="266">
        <v>1056410</v>
      </c>
      <c r="B957" s="265" t="s">
        <v>9841</v>
      </c>
      <c r="C957" s="265" t="s">
        <v>8827</v>
      </c>
      <c r="D957" s="265" t="s">
        <v>9873</v>
      </c>
    </row>
    <row r="958" spans="1:4" ht="27" x14ac:dyDescent="0.15">
      <c r="A958" s="266">
        <v>1056411</v>
      </c>
      <c r="B958" s="265" t="s">
        <v>9841</v>
      </c>
      <c r="C958" s="265" t="s">
        <v>8827</v>
      </c>
      <c r="D958" s="265" t="s">
        <v>9873</v>
      </c>
    </row>
    <row r="959" spans="1:4" ht="27" x14ac:dyDescent="0.15">
      <c r="A959" s="266">
        <v>1056412</v>
      </c>
      <c r="B959" s="265" t="s">
        <v>9841</v>
      </c>
      <c r="C959" s="265" t="s">
        <v>8827</v>
      </c>
      <c r="D959" s="265" t="s">
        <v>9873</v>
      </c>
    </row>
    <row r="960" spans="1:4" ht="27" x14ac:dyDescent="0.15">
      <c r="A960" s="266">
        <v>1056413</v>
      </c>
      <c r="B960" s="265" t="s">
        <v>9841</v>
      </c>
      <c r="C960" s="265" t="s">
        <v>8827</v>
      </c>
      <c r="D960" s="265" t="s">
        <v>9873</v>
      </c>
    </row>
    <row r="961" spans="1:4" ht="27" x14ac:dyDescent="0.15">
      <c r="A961" s="266">
        <v>1056414</v>
      </c>
      <c r="B961" s="265" t="s">
        <v>9841</v>
      </c>
      <c r="C961" s="265" t="s">
        <v>8827</v>
      </c>
      <c r="D961" s="265" t="s">
        <v>9873</v>
      </c>
    </row>
    <row r="962" spans="1:4" ht="27" x14ac:dyDescent="0.15">
      <c r="A962" s="266">
        <v>1056415</v>
      </c>
      <c r="B962" s="265" t="s">
        <v>9841</v>
      </c>
      <c r="C962" s="265" t="s">
        <v>8827</v>
      </c>
      <c r="D962" s="265" t="s">
        <v>9873</v>
      </c>
    </row>
    <row r="963" spans="1:4" ht="27" x14ac:dyDescent="0.15">
      <c r="A963" s="266">
        <v>1056416</v>
      </c>
      <c r="B963" s="265" t="s">
        <v>9841</v>
      </c>
      <c r="C963" s="265" t="s">
        <v>8827</v>
      </c>
      <c r="D963" s="265" t="s">
        <v>9873</v>
      </c>
    </row>
    <row r="964" spans="1:4" ht="27" x14ac:dyDescent="0.15">
      <c r="A964" s="266">
        <v>1056417</v>
      </c>
      <c r="B964" s="265" t="s">
        <v>9841</v>
      </c>
      <c r="C964" s="265" t="s">
        <v>8827</v>
      </c>
      <c r="D964" s="265" t="s">
        <v>9873</v>
      </c>
    </row>
    <row r="965" spans="1:4" ht="27" x14ac:dyDescent="0.15">
      <c r="A965" s="266">
        <v>1056418</v>
      </c>
      <c r="B965" s="265" t="s">
        <v>9841</v>
      </c>
      <c r="C965" s="265" t="s">
        <v>8827</v>
      </c>
      <c r="D965" s="265" t="s">
        <v>9873</v>
      </c>
    </row>
    <row r="966" spans="1:4" ht="27" x14ac:dyDescent="0.15">
      <c r="A966" s="266">
        <v>1056419</v>
      </c>
      <c r="B966" s="265" t="s">
        <v>9841</v>
      </c>
      <c r="C966" s="265" t="s">
        <v>8827</v>
      </c>
      <c r="D966" s="265" t="s">
        <v>9873</v>
      </c>
    </row>
    <row r="967" spans="1:4" ht="27" x14ac:dyDescent="0.15">
      <c r="A967" s="266">
        <v>1056420</v>
      </c>
      <c r="B967" s="265" t="s">
        <v>9841</v>
      </c>
      <c r="C967" s="265" t="s">
        <v>8827</v>
      </c>
      <c r="D967" s="265" t="s">
        <v>9873</v>
      </c>
    </row>
    <row r="968" spans="1:4" ht="27" x14ac:dyDescent="0.15">
      <c r="A968" s="266">
        <v>1056421</v>
      </c>
      <c r="B968" s="265" t="s">
        <v>9841</v>
      </c>
      <c r="C968" s="265" t="s">
        <v>8827</v>
      </c>
      <c r="D968" s="265" t="s">
        <v>9873</v>
      </c>
    </row>
    <row r="969" spans="1:4" ht="27" x14ac:dyDescent="0.15">
      <c r="A969" s="266">
        <v>1056422</v>
      </c>
      <c r="B969" s="265" t="s">
        <v>9841</v>
      </c>
      <c r="C969" s="265" t="s">
        <v>8827</v>
      </c>
      <c r="D969" s="265" t="s">
        <v>9873</v>
      </c>
    </row>
    <row r="970" spans="1:4" ht="27" x14ac:dyDescent="0.15">
      <c r="A970" s="266">
        <v>1056423</v>
      </c>
      <c r="B970" s="265" t="s">
        <v>9841</v>
      </c>
      <c r="C970" s="265" t="s">
        <v>8827</v>
      </c>
      <c r="D970" s="265" t="s">
        <v>9873</v>
      </c>
    </row>
    <row r="971" spans="1:4" ht="27" x14ac:dyDescent="0.15">
      <c r="A971" s="266">
        <v>1056424</v>
      </c>
      <c r="B971" s="265" t="s">
        <v>9841</v>
      </c>
      <c r="C971" s="265" t="s">
        <v>8827</v>
      </c>
      <c r="D971" s="265" t="s">
        <v>9873</v>
      </c>
    </row>
    <row r="972" spans="1:4" ht="27" x14ac:dyDescent="0.15">
      <c r="A972" s="266">
        <v>1056425</v>
      </c>
      <c r="B972" s="265" t="s">
        <v>9841</v>
      </c>
      <c r="C972" s="265" t="s">
        <v>8827</v>
      </c>
      <c r="D972" s="265" t="s">
        <v>9873</v>
      </c>
    </row>
    <row r="973" spans="1:4" ht="27" x14ac:dyDescent="0.15">
      <c r="A973" s="266">
        <v>1056426</v>
      </c>
      <c r="B973" s="265" t="s">
        <v>9841</v>
      </c>
      <c r="C973" s="265" t="s">
        <v>8827</v>
      </c>
      <c r="D973" s="265" t="s">
        <v>9873</v>
      </c>
    </row>
    <row r="974" spans="1:4" ht="27" x14ac:dyDescent="0.15">
      <c r="A974" s="266">
        <v>1056427</v>
      </c>
      <c r="B974" s="265" t="s">
        <v>9841</v>
      </c>
      <c r="C974" s="265" t="s">
        <v>8827</v>
      </c>
      <c r="D974" s="265" t="s">
        <v>9873</v>
      </c>
    </row>
    <row r="975" spans="1:4" ht="27" x14ac:dyDescent="0.15">
      <c r="A975" s="266">
        <v>1056428</v>
      </c>
      <c r="B975" s="265" t="s">
        <v>9841</v>
      </c>
      <c r="C975" s="265" t="s">
        <v>8827</v>
      </c>
      <c r="D975" s="265" t="s">
        <v>9873</v>
      </c>
    </row>
    <row r="976" spans="1:4" ht="27" x14ac:dyDescent="0.15">
      <c r="A976" s="266">
        <v>1056429</v>
      </c>
      <c r="B976" s="265" t="s">
        <v>9841</v>
      </c>
      <c r="C976" s="265" t="s">
        <v>8827</v>
      </c>
      <c r="D976" s="265" t="s">
        <v>9873</v>
      </c>
    </row>
    <row r="977" spans="1:4" ht="27" x14ac:dyDescent="0.15">
      <c r="A977" s="266">
        <v>1056430</v>
      </c>
      <c r="B977" s="265" t="s">
        <v>9841</v>
      </c>
      <c r="C977" s="265" t="s">
        <v>8827</v>
      </c>
      <c r="D977" s="265" t="s">
        <v>9873</v>
      </c>
    </row>
    <row r="978" spans="1:4" ht="27" x14ac:dyDescent="0.15">
      <c r="A978" s="266">
        <v>1056431</v>
      </c>
      <c r="B978" s="265" t="s">
        <v>9841</v>
      </c>
      <c r="C978" s="265" t="s">
        <v>8827</v>
      </c>
      <c r="D978" s="265" t="s">
        <v>9873</v>
      </c>
    </row>
    <row r="979" spans="1:4" ht="27" x14ac:dyDescent="0.15">
      <c r="A979" s="266">
        <v>1056432</v>
      </c>
      <c r="B979" s="265" t="s">
        <v>9841</v>
      </c>
      <c r="C979" s="265" t="s">
        <v>8827</v>
      </c>
      <c r="D979" s="265" t="s">
        <v>9873</v>
      </c>
    </row>
    <row r="980" spans="1:4" ht="27" x14ac:dyDescent="0.15">
      <c r="A980" s="266">
        <v>1056433</v>
      </c>
      <c r="B980" s="265" t="s">
        <v>9841</v>
      </c>
      <c r="C980" s="265" t="s">
        <v>8827</v>
      </c>
      <c r="D980" s="265" t="s">
        <v>9873</v>
      </c>
    </row>
    <row r="981" spans="1:4" ht="27" x14ac:dyDescent="0.15">
      <c r="A981" s="266">
        <v>1056434</v>
      </c>
      <c r="B981" s="265" t="s">
        <v>9841</v>
      </c>
      <c r="C981" s="265" t="s">
        <v>8827</v>
      </c>
      <c r="D981" s="265" t="s">
        <v>9873</v>
      </c>
    </row>
    <row r="982" spans="1:4" ht="27" x14ac:dyDescent="0.15">
      <c r="A982" s="266">
        <v>1056435</v>
      </c>
      <c r="B982" s="265" t="s">
        <v>9841</v>
      </c>
      <c r="C982" s="265" t="s">
        <v>8827</v>
      </c>
      <c r="D982" s="265" t="s">
        <v>9873</v>
      </c>
    </row>
    <row r="983" spans="1:4" ht="27" x14ac:dyDescent="0.15">
      <c r="A983" s="266">
        <v>1056436</v>
      </c>
      <c r="B983" s="265" t="s">
        <v>9841</v>
      </c>
      <c r="C983" s="265" t="s">
        <v>8827</v>
      </c>
      <c r="D983" s="265" t="s">
        <v>9873</v>
      </c>
    </row>
    <row r="984" spans="1:4" ht="27" x14ac:dyDescent="0.15">
      <c r="A984" s="266">
        <v>1056490</v>
      </c>
      <c r="B984" s="265" t="s">
        <v>9841</v>
      </c>
      <c r="C984" s="265" t="s">
        <v>8827</v>
      </c>
      <c r="D984" s="265" t="s">
        <v>9873</v>
      </c>
    </row>
    <row r="985" spans="1:4" ht="27" x14ac:dyDescent="0.15">
      <c r="A985" s="266">
        <v>1056901</v>
      </c>
      <c r="B985" s="265" t="s">
        <v>9841</v>
      </c>
      <c r="C985" s="265" t="s">
        <v>8827</v>
      </c>
      <c r="D985" s="265" t="s">
        <v>9874</v>
      </c>
    </row>
    <row r="986" spans="1:4" ht="27" x14ac:dyDescent="0.15">
      <c r="A986" s="266">
        <v>1056902</v>
      </c>
      <c r="B986" s="265" t="s">
        <v>9841</v>
      </c>
      <c r="C986" s="265" t="s">
        <v>8827</v>
      </c>
      <c r="D986" s="265" t="s">
        <v>9874</v>
      </c>
    </row>
    <row r="987" spans="1:4" ht="27" x14ac:dyDescent="0.15">
      <c r="A987" s="266">
        <v>1056903</v>
      </c>
      <c r="B987" s="265" t="s">
        <v>9841</v>
      </c>
      <c r="C987" s="265" t="s">
        <v>8827</v>
      </c>
      <c r="D987" s="265" t="s">
        <v>9874</v>
      </c>
    </row>
    <row r="988" spans="1:4" ht="27" x14ac:dyDescent="0.15">
      <c r="A988" s="266">
        <v>1056904</v>
      </c>
      <c r="B988" s="265" t="s">
        <v>9841</v>
      </c>
      <c r="C988" s="265" t="s">
        <v>8827</v>
      </c>
      <c r="D988" s="265" t="s">
        <v>9874</v>
      </c>
    </row>
    <row r="989" spans="1:4" ht="27" x14ac:dyDescent="0.15">
      <c r="A989" s="266">
        <v>1056905</v>
      </c>
      <c r="B989" s="265" t="s">
        <v>9841</v>
      </c>
      <c r="C989" s="265" t="s">
        <v>8827</v>
      </c>
      <c r="D989" s="265" t="s">
        <v>9874</v>
      </c>
    </row>
    <row r="990" spans="1:4" ht="27" x14ac:dyDescent="0.15">
      <c r="A990" s="266">
        <v>1056906</v>
      </c>
      <c r="B990" s="265" t="s">
        <v>9841</v>
      </c>
      <c r="C990" s="265" t="s">
        <v>8827</v>
      </c>
      <c r="D990" s="265" t="s">
        <v>9874</v>
      </c>
    </row>
    <row r="991" spans="1:4" ht="27" x14ac:dyDescent="0.15">
      <c r="A991" s="266">
        <v>1056907</v>
      </c>
      <c r="B991" s="265" t="s">
        <v>9841</v>
      </c>
      <c r="C991" s="265" t="s">
        <v>8827</v>
      </c>
      <c r="D991" s="265" t="s">
        <v>9874</v>
      </c>
    </row>
    <row r="992" spans="1:4" ht="27" x14ac:dyDescent="0.15">
      <c r="A992" s="266">
        <v>1056908</v>
      </c>
      <c r="B992" s="265" t="s">
        <v>9841</v>
      </c>
      <c r="C992" s="265" t="s">
        <v>8827</v>
      </c>
      <c r="D992" s="265" t="s">
        <v>9874</v>
      </c>
    </row>
    <row r="993" spans="1:4" ht="27" x14ac:dyDescent="0.15">
      <c r="A993" s="266">
        <v>1056909</v>
      </c>
      <c r="B993" s="265" t="s">
        <v>9841</v>
      </c>
      <c r="C993" s="265" t="s">
        <v>8827</v>
      </c>
      <c r="D993" s="265" t="s">
        <v>9874</v>
      </c>
    </row>
    <row r="994" spans="1:4" ht="27" x14ac:dyDescent="0.15">
      <c r="A994" s="266">
        <v>1056910</v>
      </c>
      <c r="B994" s="265" t="s">
        <v>9841</v>
      </c>
      <c r="C994" s="265" t="s">
        <v>8827</v>
      </c>
      <c r="D994" s="265" t="s">
        <v>9874</v>
      </c>
    </row>
    <row r="995" spans="1:4" ht="27" x14ac:dyDescent="0.15">
      <c r="A995" s="266">
        <v>1056911</v>
      </c>
      <c r="B995" s="265" t="s">
        <v>9841</v>
      </c>
      <c r="C995" s="265" t="s">
        <v>8827</v>
      </c>
      <c r="D995" s="265" t="s">
        <v>9874</v>
      </c>
    </row>
    <row r="996" spans="1:4" ht="27" x14ac:dyDescent="0.15">
      <c r="A996" s="266">
        <v>1056912</v>
      </c>
      <c r="B996" s="265" t="s">
        <v>9841</v>
      </c>
      <c r="C996" s="265" t="s">
        <v>8827</v>
      </c>
      <c r="D996" s="265" t="s">
        <v>9874</v>
      </c>
    </row>
    <row r="997" spans="1:4" ht="27" x14ac:dyDescent="0.15">
      <c r="A997" s="266">
        <v>1056913</v>
      </c>
      <c r="B997" s="265" t="s">
        <v>9841</v>
      </c>
      <c r="C997" s="265" t="s">
        <v>8827</v>
      </c>
      <c r="D997" s="265" t="s">
        <v>9874</v>
      </c>
    </row>
    <row r="998" spans="1:4" ht="27" x14ac:dyDescent="0.15">
      <c r="A998" s="266">
        <v>1056914</v>
      </c>
      <c r="B998" s="265" t="s">
        <v>9841</v>
      </c>
      <c r="C998" s="265" t="s">
        <v>8827</v>
      </c>
      <c r="D998" s="265" t="s">
        <v>9874</v>
      </c>
    </row>
    <row r="999" spans="1:4" ht="27" x14ac:dyDescent="0.15">
      <c r="A999" s="266">
        <v>1056915</v>
      </c>
      <c r="B999" s="265" t="s">
        <v>9841</v>
      </c>
      <c r="C999" s="265" t="s">
        <v>8827</v>
      </c>
      <c r="D999" s="265" t="s">
        <v>9874</v>
      </c>
    </row>
    <row r="1000" spans="1:4" ht="27" x14ac:dyDescent="0.15">
      <c r="A1000" s="266">
        <v>1056916</v>
      </c>
      <c r="B1000" s="265" t="s">
        <v>9841</v>
      </c>
      <c r="C1000" s="265" t="s">
        <v>8827</v>
      </c>
      <c r="D1000" s="265" t="s">
        <v>9874</v>
      </c>
    </row>
    <row r="1001" spans="1:4" ht="27" x14ac:dyDescent="0.15">
      <c r="A1001" s="266">
        <v>1056917</v>
      </c>
      <c r="B1001" s="265" t="s">
        <v>9841</v>
      </c>
      <c r="C1001" s="265" t="s">
        <v>8827</v>
      </c>
      <c r="D1001" s="265" t="s">
        <v>9874</v>
      </c>
    </row>
    <row r="1002" spans="1:4" ht="27" x14ac:dyDescent="0.15">
      <c r="A1002" s="266">
        <v>1056918</v>
      </c>
      <c r="B1002" s="265" t="s">
        <v>9841</v>
      </c>
      <c r="C1002" s="265" t="s">
        <v>8827</v>
      </c>
      <c r="D1002" s="265" t="s">
        <v>9874</v>
      </c>
    </row>
    <row r="1003" spans="1:4" ht="27" x14ac:dyDescent="0.15">
      <c r="A1003" s="266">
        <v>1056919</v>
      </c>
      <c r="B1003" s="265" t="s">
        <v>9841</v>
      </c>
      <c r="C1003" s="265" t="s">
        <v>8827</v>
      </c>
      <c r="D1003" s="265" t="s">
        <v>9874</v>
      </c>
    </row>
    <row r="1004" spans="1:4" ht="27" x14ac:dyDescent="0.15">
      <c r="A1004" s="266">
        <v>1056920</v>
      </c>
      <c r="B1004" s="265" t="s">
        <v>9841</v>
      </c>
      <c r="C1004" s="265" t="s">
        <v>8827</v>
      </c>
      <c r="D1004" s="265" t="s">
        <v>9874</v>
      </c>
    </row>
    <row r="1005" spans="1:4" ht="27" x14ac:dyDescent="0.15">
      <c r="A1005" s="266">
        <v>1056921</v>
      </c>
      <c r="B1005" s="265" t="s">
        <v>9841</v>
      </c>
      <c r="C1005" s="265" t="s">
        <v>8827</v>
      </c>
      <c r="D1005" s="265" t="s">
        <v>9874</v>
      </c>
    </row>
    <row r="1006" spans="1:4" ht="27" x14ac:dyDescent="0.15">
      <c r="A1006" s="266">
        <v>1056922</v>
      </c>
      <c r="B1006" s="265" t="s">
        <v>9841</v>
      </c>
      <c r="C1006" s="265" t="s">
        <v>8827</v>
      </c>
      <c r="D1006" s="265" t="s">
        <v>9874</v>
      </c>
    </row>
    <row r="1007" spans="1:4" ht="27" x14ac:dyDescent="0.15">
      <c r="A1007" s="266">
        <v>1056923</v>
      </c>
      <c r="B1007" s="265" t="s">
        <v>9841</v>
      </c>
      <c r="C1007" s="265" t="s">
        <v>8827</v>
      </c>
      <c r="D1007" s="265" t="s">
        <v>9874</v>
      </c>
    </row>
    <row r="1008" spans="1:4" ht="27" x14ac:dyDescent="0.15">
      <c r="A1008" s="266">
        <v>1056924</v>
      </c>
      <c r="B1008" s="265" t="s">
        <v>9841</v>
      </c>
      <c r="C1008" s="265" t="s">
        <v>8827</v>
      </c>
      <c r="D1008" s="265" t="s">
        <v>9874</v>
      </c>
    </row>
    <row r="1009" spans="1:4" ht="27" x14ac:dyDescent="0.15">
      <c r="A1009" s="266">
        <v>1056925</v>
      </c>
      <c r="B1009" s="265" t="s">
        <v>9841</v>
      </c>
      <c r="C1009" s="265" t="s">
        <v>8827</v>
      </c>
      <c r="D1009" s="265" t="s">
        <v>9874</v>
      </c>
    </row>
    <row r="1010" spans="1:4" ht="27" x14ac:dyDescent="0.15">
      <c r="A1010" s="266">
        <v>1056926</v>
      </c>
      <c r="B1010" s="265" t="s">
        <v>9841</v>
      </c>
      <c r="C1010" s="265" t="s">
        <v>8827</v>
      </c>
      <c r="D1010" s="265" t="s">
        <v>9874</v>
      </c>
    </row>
    <row r="1011" spans="1:4" ht="27" x14ac:dyDescent="0.15">
      <c r="A1011" s="266">
        <v>1056927</v>
      </c>
      <c r="B1011" s="265" t="s">
        <v>9841</v>
      </c>
      <c r="C1011" s="265" t="s">
        <v>8827</v>
      </c>
      <c r="D1011" s="265" t="s">
        <v>9874</v>
      </c>
    </row>
    <row r="1012" spans="1:4" ht="27" x14ac:dyDescent="0.15">
      <c r="A1012" s="266">
        <v>1056928</v>
      </c>
      <c r="B1012" s="265" t="s">
        <v>9841</v>
      </c>
      <c r="C1012" s="265" t="s">
        <v>8827</v>
      </c>
      <c r="D1012" s="265" t="s">
        <v>9874</v>
      </c>
    </row>
    <row r="1013" spans="1:4" ht="27" x14ac:dyDescent="0.15">
      <c r="A1013" s="266">
        <v>1056929</v>
      </c>
      <c r="B1013" s="265" t="s">
        <v>9841</v>
      </c>
      <c r="C1013" s="265" t="s">
        <v>8827</v>
      </c>
      <c r="D1013" s="265" t="s">
        <v>9874</v>
      </c>
    </row>
    <row r="1014" spans="1:4" ht="27" x14ac:dyDescent="0.15">
      <c r="A1014" s="266">
        <v>1056930</v>
      </c>
      <c r="B1014" s="265" t="s">
        <v>9841</v>
      </c>
      <c r="C1014" s="265" t="s">
        <v>8827</v>
      </c>
      <c r="D1014" s="265" t="s">
        <v>9874</v>
      </c>
    </row>
    <row r="1015" spans="1:4" ht="27" x14ac:dyDescent="0.15">
      <c r="A1015" s="266">
        <v>1056990</v>
      </c>
      <c r="B1015" s="265" t="s">
        <v>9841</v>
      </c>
      <c r="C1015" s="265" t="s">
        <v>8827</v>
      </c>
      <c r="D1015" s="265" t="s">
        <v>9874</v>
      </c>
    </row>
    <row r="1016" spans="1:4" ht="27" x14ac:dyDescent="0.15">
      <c r="A1016" s="266">
        <v>1057001</v>
      </c>
      <c r="B1016" s="265" t="s">
        <v>9841</v>
      </c>
      <c r="C1016" s="265" t="s">
        <v>8827</v>
      </c>
      <c r="D1016" s="265" t="s">
        <v>9875</v>
      </c>
    </row>
    <row r="1017" spans="1:4" ht="27" x14ac:dyDescent="0.15">
      <c r="A1017" s="266">
        <v>1057002</v>
      </c>
      <c r="B1017" s="265" t="s">
        <v>9841</v>
      </c>
      <c r="C1017" s="265" t="s">
        <v>8827</v>
      </c>
      <c r="D1017" s="265" t="s">
        <v>9875</v>
      </c>
    </row>
    <row r="1018" spans="1:4" ht="27" x14ac:dyDescent="0.15">
      <c r="A1018" s="266">
        <v>1057003</v>
      </c>
      <c r="B1018" s="265" t="s">
        <v>9841</v>
      </c>
      <c r="C1018" s="265" t="s">
        <v>8827</v>
      </c>
      <c r="D1018" s="265" t="s">
        <v>9875</v>
      </c>
    </row>
    <row r="1019" spans="1:4" ht="27" x14ac:dyDescent="0.15">
      <c r="A1019" s="266">
        <v>1057004</v>
      </c>
      <c r="B1019" s="265" t="s">
        <v>9841</v>
      </c>
      <c r="C1019" s="265" t="s">
        <v>8827</v>
      </c>
      <c r="D1019" s="265" t="s">
        <v>9875</v>
      </c>
    </row>
    <row r="1020" spans="1:4" ht="27" x14ac:dyDescent="0.15">
      <c r="A1020" s="266">
        <v>1057005</v>
      </c>
      <c r="B1020" s="265" t="s">
        <v>9841</v>
      </c>
      <c r="C1020" s="265" t="s">
        <v>8827</v>
      </c>
      <c r="D1020" s="265" t="s">
        <v>9875</v>
      </c>
    </row>
    <row r="1021" spans="1:4" ht="27" x14ac:dyDescent="0.15">
      <c r="A1021" s="266">
        <v>1057006</v>
      </c>
      <c r="B1021" s="265" t="s">
        <v>9841</v>
      </c>
      <c r="C1021" s="265" t="s">
        <v>8827</v>
      </c>
      <c r="D1021" s="265" t="s">
        <v>9875</v>
      </c>
    </row>
    <row r="1022" spans="1:4" ht="27" x14ac:dyDescent="0.15">
      <c r="A1022" s="266">
        <v>1057007</v>
      </c>
      <c r="B1022" s="265" t="s">
        <v>9841</v>
      </c>
      <c r="C1022" s="265" t="s">
        <v>8827</v>
      </c>
      <c r="D1022" s="265" t="s">
        <v>9875</v>
      </c>
    </row>
    <row r="1023" spans="1:4" ht="27" x14ac:dyDescent="0.15">
      <c r="A1023" s="266">
        <v>1057008</v>
      </c>
      <c r="B1023" s="265" t="s">
        <v>9841</v>
      </c>
      <c r="C1023" s="265" t="s">
        <v>8827</v>
      </c>
      <c r="D1023" s="265" t="s">
        <v>9875</v>
      </c>
    </row>
    <row r="1024" spans="1:4" ht="27" x14ac:dyDescent="0.15">
      <c r="A1024" s="266">
        <v>1057009</v>
      </c>
      <c r="B1024" s="265" t="s">
        <v>9841</v>
      </c>
      <c r="C1024" s="265" t="s">
        <v>8827</v>
      </c>
      <c r="D1024" s="265" t="s">
        <v>9875</v>
      </c>
    </row>
    <row r="1025" spans="1:4" ht="27" x14ac:dyDescent="0.15">
      <c r="A1025" s="266">
        <v>1057010</v>
      </c>
      <c r="B1025" s="265" t="s">
        <v>9841</v>
      </c>
      <c r="C1025" s="265" t="s">
        <v>8827</v>
      </c>
      <c r="D1025" s="265" t="s">
        <v>9875</v>
      </c>
    </row>
    <row r="1026" spans="1:4" ht="27" x14ac:dyDescent="0.15">
      <c r="A1026" s="266">
        <v>1057011</v>
      </c>
      <c r="B1026" s="265" t="s">
        <v>9841</v>
      </c>
      <c r="C1026" s="265" t="s">
        <v>8827</v>
      </c>
      <c r="D1026" s="265" t="s">
        <v>9875</v>
      </c>
    </row>
    <row r="1027" spans="1:4" ht="27" x14ac:dyDescent="0.15">
      <c r="A1027" s="266">
        <v>1057012</v>
      </c>
      <c r="B1027" s="265" t="s">
        <v>9841</v>
      </c>
      <c r="C1027" s="265" t="s">
        <v>8827</v>
      </c>
      <c r="D1027" s="265" t="s">
        <v>9875</v>
      </c>
    </row>
    <row r="1028" spans="1:4" ht="27" x14ac:dyDescent="0.15">
      <c r="A1028" s="266">
        <v>1057013</v>
      </c>
      <c r="B1028" s="265" t="s">
        <v>9841</v>
      </c>
      <c r="C1028" s="265" t="s">
        <v>8827</v>
      </c>
      <c r="D1028" s="265" t="s">
        <v>9875</v>
      </c>
    </row>
    <row r="1029" spans="1:4" ht="27" x14ac:dyDescent="0.15">
      <c r="A1029" s="266">
        <v>1057014</v>
      </c>
      <c r="B1029" s="265" t="s">
        <v>9841</v>
      </c>
      <c r="C1029" s="265" t="s">
        <v>8827</v>
      </c>
      <c r="D1029" s="265" t="s">
        <v>9875</v>
      </c>
    </row>
    <row r="1030" spans="1:4" ht="27" x14ac:dyDescent="0.15">
      <c r="A1030" s="266">
        <v>1057015</v>
      </c>
      <c r="B1030" s="265" t="s">
        <v>9841</v>
      </c>
      <c r="C1030" s="265" t="s">
        <v>8827</v>
      </c>
      <c r="D1030" s="265" t="s">
        <v>9875</v>
      </c>
    </row>
    <row r="1031" spans="1:4" ht="27" x14ac:dyDescent="0.15">
      <c r="A1031" s="266">
        <v>1057016</v>
      </c>
      <c r="B1031" s="265" t="s">
        <v>9841</v>
      </c>
      <c r="C1031" s="265" t="s">
        <v>8827</v>
      </c>
      <c r="D1031" s="265" t="s">
        <v>9875</v>
      </c>
    </row>
    <row r="1032" spans="1:4" ht="27" x14ac:dyDescent="0.15">
      <c r="A1032" s="266">
        <v>1057017</v>
      </c>
      <c r="B1032" s="265" t="s">
        <v>9841</v>
      </c>
      <c r="C1032" s="265" t="s">
        <v>8827</v>
      </c>
      <c r="D1032" s="265" t="s">
        <v>9875</v>
      </c>
    </row>
    <row r="1033" spans="1:4" ht="27" x14ac:dyDescent="0.15">
      <c r="A1033" s="266">
        <v>1057018</v>
      </c>
      <c r="B1033" s="265" t="s">
        <v>9841</v>
      </c>
      <c r="C1033" s="265" t="s">
        <v>8827</v>
      </c>
      <c r="D1033" s="265" t="s">
        <v>9875</v>
      </c>
    </row>
    <row r="1034" spans="1:4" ht="27" x14ac:dyDescent="0.15">
      <c r="A1034" s="266">
        <v>1057019</v>
      </c>
      <c r="B1034" s="265" t="s">
        <v>9841</v>
      </c>
      <c r="C1034" s="265" t="s">
        <v>8827</v>
      </c>
      <c r="D1034" s="265" t="s">
        <v>9875</v>
      </c>
    </row>
    <row r="1035" spans="1:4" ht="27" x14ac:dyDescent="0.15">
      <c r="A1035" s="266">
        <v>1057020</v>
      </c>
      <c r="B1035" s="265" t="s">
        <v>9841</v>
      </c>
      <c r="C1035" s="265" t="s">
        <v>8827</v>
      </c>
      <c r="D1035" s="265" t="s">
        <v>9875</v>
      </c>
    </row>
    <row r="1036" spans="1:4" ht="27" x14ac:dyDescent="0.15">
      <c r="A1036" s="266">
        <v>1057021</v>
      </c>
      <c r="B1036" s="265" t="s">
        <v>9841</v>
      </c>
      <c r="C1036" s="265" t="s">
        <v>8827</v>
      </c>
      <c r="D1036" s="265" t="s">
        <v>9875</v>
      </c>
    </row>
    <row r="1037" spans="1:4" ht="27" x14ac:dyDescent="0.15">
      <c r="A1037" s="266">
        <v>1057022</v>
      </c>
      <c r="B1037" s="265" t="s">
        <v>9841</v>
      </c>
      <c r="C1037" s="265" t="s">
        <v>8827</v>
      </c>
      <c r="D1037" s="265" t="s">
        <v>9875</v>
      </c>
    </row>
    <row r="1038" spans="1:4" ht="27" x14ac:dyDescent="0.15">
      <c r="A1038" s="266">
        <v>1057023</v>
      </c>
      <c r="B1038" s="265" t="s">
        <v>9841</v>
      </c>
      <c r="C1038" s="265" t="s">
        <v>8827</v>
      </c>
      <c r="D1038" s="265" t="s">
        <v>9875</v>
      </c>
    </row>
    <row r="1039" spans="1:4" ht="27" x14ac:dyDescent="0.15">
      <c r="A1039" s="266">
        <v>1057024</v>
      </c>
      <c r="B1039" s="265" t="s">
        <v>9841</v>
      </c>
      <c r="C1039" s="265" t="s">
        <v>8827</v>
      </c>
      <c r="D1039" s="265" t="s">
        <v>9875</v>
      </c>
    </row>
    <row r="1040" spans="1:4" ht="27" x14ac:dyDescent="0.15">
      <c r="A1040" s="266">
        <v>1057025</v>
      </c>
      <c r="B1040" s="265" t="s">
        <v>9841</v>
      </c>
      <c r="C1040" s="265" t="s">
        <v>8827</v>
      </c>
      <c r="D1040" s="265" t="s">
        <v>9875</v>
      </c>
    </row>
    <row r="1041" spans="1:4" ht="27" x14ac:dyDescent="0.15">
      <c r="A1041" s="266">
        <v>1057026</v>
      </c>
      <c r="B1041" s="265" t="s">
        <v>9841</v>
      </c>
      <c r="C1041" s="265" t="s">
        <v>8827</v>
      </c>
      <c r="D1041" s="265" t="s">
        <v>9875</v>
      </c>
    </row>
    <row r="1042" spans="1:4" ht="27" x14ac:dyDescent="0.15">
      <c r="A1042" s="266">
        <v>1057027</v>
      </c>
      <c r="B1042" s="265" t="s">
        <v>9841</v>
      </c>
      <c r="C1042" s="265" t="s">
        <v>8827</v>
      </c>
      <c r="D1042" s="265" t="s">
        <v>9875</v>
      </c>
    </row>
    <row r="1043" spans="1:4" ht="27" x14ac:dyDescent="0.15">
      <c r="A1043" s="266">
        <v>1057028</v>
      </c>
      <c r="B1043" s="265" t="s">
        <v>9841</v>
      </c>
      <c r="C1043" s="265" t="s">
        <v>8827</v>
      </c>
      <c r="D1043" s="265" t="s">
        <v>9875</v>
      </c>
    </row>
    <row r="1044" spans="1:4" ht="27" x14ac:dyDescent="0.15">
      <c r="A1044" s="266">
        <v>1057029</v>
      </c>
      <c r="B1044" s="265" t="s">
        <v>9841</v>
      </c>
      <c r="C1044" s="265" t="s">
        <v>8827</v>
      </c>
      <c r="D1044" s="265" t="s">
        <v>9875</v>
      </c>
    </row>
    <row r="1045" spans="1:4" ht="27" x14ac:dyDescent="0.15">
      <c r="A1045" s="266">
        <v>1057030</v>
      </c>
      <c r="B1045" s="265" t="s">
        <v>9841</v>
      </c>
      <c r="C1045" s="265" t="s">
        <v>8827</v>
      </c>
      <c r="D1045" s="265" t="s">
        <v>9875</v>
      </c>
    </row>
    <row r="1046" spans="1:4" ht="27" x14ac:dyDescent="0.15">
      <c r="A1046" s="266">
        <v>1057031</v>
      </c>
      <c r="B1046" s="265" t="s">
        <v>9841</v>
      </c>
      <c r="C1046" s="265" t="s">
        <v>8827</v>
      </c>
      <c r="D1046" s="265" t="s">
        <v>9875</v>
      </c>
    </row>
    <row r="1047" spans="1:4" ht="27" x14ac:dyDescent="0.15">
      <c r="A1047" s="266">
        <v>1057032</v>
      </c>
      <c r="B1047" s="265" t="s">
        <v>9841</v>
      </c>
      <c r="C1047" s="265" t="s">
        <v>8827</v>
      </c>
      <c r="D1047" s="265" t="s">
        <v>9875</v>
      </c>
    </row>
    <row r="1048" spans="1:4" ht="27" x14ac:dyDescent="0.15">
      <c r="A1048" s="266">
        <v>1057033</v>
      </c>
      <c r="B1048" s="265" t="s">
        <v>9841</v>
      </c>
      <c r="C1048" s="265" t="s">
        <v>8827</v>
      </c>
      <c r="D1048" s="265" t="s">
        <v>9875</v>
      </c>
    </row>
    <row r="1049" spans="1:4" ht="27" x14ac:dyDescent="0.15">
      <c r="A1049" s="266">
        <v>1057034</v>
      </c>
      <c r="B1049" s="265" t="s">
        <v>9841</v>
      </c>
      <c r="C1049" s="265" t="s">
        <v>8827</v>
      </c>
      <c r="D1049" s="265" t="s">
        <v>9875</v>
      </c>
    </row>
    <row r="1050" spans="1:4" ht="27" x14ac:dyDescent="0.15">
      <c r="A1050" s="266">
        <v>1057035</v>
      </c>
      <c r="B1050" s="265" t="s">
        <v>9841</v>
      </c>
      <c r="C1050" s="265" t="s">
        <v>8827</v>
      </c>
      <c r="D1050" s="265" t="s">
        <v>9875</v>
      </c>
    </row>
    <row r="1051" spans="1:4" ht="27" x14ac:dyDescent="0.15">
      <c r="A1051" s="266">
        <v>1057036</v>
      </c>
      <c r="B1051" s="265" t="s">
        <v>9841</v>
      </c>
      <c r="C1051" s="265" t="s">
        <v>8827</v>
      </c>
      <c r="D1051" s="265" t="s">
        <v>9875</v>
      </c>
    </row>
    <row r="1052" spans="1:4" ht="27" x14ac:dyDescent="0.15">
      <c r="A1052" s="266">
        <v>1057037</v>
      </c>
      <c r="B1052" s="265" t="s">
        <v>9841</v>
      </c>
      <c r="C1052" s="265" t="s">
        <v>8827</v>
      </c>
      <c r="D1052" s="265" t="s">
        <v>9875</v>
      </c>
    </row>
    <row r="1053" spans="1:4" ht="27" x14ac:dyDescent="0.15">
      <c r="A1053" s="266">
        <v>1057038</v>
      </c>
      <c r="B1053" s="265" t="s">
        <v>9841</v>
      </c>
      <c r="C1053" s="265" t="s">
        <v>8827</v>
      </c>
      <c r="D1053" s="265" t="s">
        <v>9875</v>
      </c>
    </row>
    <row r="1054" spans="1:4" ht="27" x14ac:dyDescent="0.15">
      <c r="A1054" s="266">
        <v>1057039</v>
      </c>
      <c r="B1054" s="265" t="s">
        <v>9841</v>
      </c>
      <c r="C1054" s="265" t="s">
        <v>8827</v>
      </c>
      <c r="D1054" s="265" t="s">
        <v>9875</v>
      </c>
    </row>
    <row r="1055" spans="1:4" ht="27" x14ac:dyDescent="0.15">
      <c r="A1055" s="266">
        <v>1057040</v>
      </c>
      <c r="B1055" s="265" t="s">
        <v>9841</v>
      </c>
      <c r="C1055" s="265" t="s">
        <v>8827</v>
      </c>
      <c r="D1055" s="265" t="s">
        <v>9875</v>
      </c>
    </row>
    <row r="1056" spans="1:4" ht="27" x14ac:dyDescent="0.15">
      <c r="A1056" s="266">
        <v>1057041</v>
      </c>
      <c r="B1056" s="265" t="s">
        <v>9841</v>
      </c>
      <c r="C1056" s="265" t="s">
        <v>8827</v>
      </c>
      <c r="D1056" s="265" t="s">
        <v>9875</v>
      </c>
    </row>
    <row r="1057" spans="1:4" ht="27" x14ac:dyDescent="0.15">
      <c r="A1057" s="266">
        <v>1057042</v>
      </c>
      <c r="B1057" s="265" t="s">
        <v>9841</v>
      </c>
      <c r="C1057" s="265" t="s">
        <v>8827</v>
      </c>
      <c r="D1057" s="265" t="s">
        <v>9875</v>
      </c>
    </row>
    <row r="1058" spans="1:4" ht="27" x14ac:dyDescent="0.15">
      <c r="A1058" s="266">
        <v>1057043</v>
      </c>
      <c r="B1058" s="265" t="s">
        <v>9841</v>
      </c>
      <c r="C1058" s="265" t="s">
        <v>8827</v>
      </c>
      <c r="D1058" s="265" t="s">
        <v>9875</v>
      </c>
    </row>
    <row r="1059" spans="1:4" ht="27" x14ac:dyDescent="0.15">
      <c r="A1059" s="266">
        <v>1057044</v>
      </c>
      <c r="B1059" s="265" t="s">
        <v>9841</v>
      </c>
      <c r="C1059" s="265" t="s">
        <v>8827</v>
      </c>
      <c r="D1059" s="265" t="s">
        <v>9875</v>
      </c>
    </row>
    <row r="1060" spans="1:4" ht="27" x14ac:dyDescent="0.15">
      <c r="A1060" s="266">
        <v>1057045</v>
      </c>
      <c r="B1060" s="265" t="s">
        <v>9841</v>
      </c>
      <c r="C1060" s="265" t="s">
        <v>8827</v>
      </c>
      <c r="D1060" s="265" t="s">
        <v>9875</v>
      </c>
    </row>
    <row r="1061" spans="1:4" ht="27" x14ac:dyDescent="0.15">
      <c r="A1061" s="266">
        <v>1057046</v>
      </c>
      <c r="B1061" s="265" t="s">
        <v>9841</v>
      </c>
      <c r="C1061" s="265" t="s">
        <v>8827</v>
      </c>
      <c r="D1061" s="265" t="s">
        <v>9875</v>
      </c>
    </row>
    <row r="1062" spans="1:4" ht="27" x14ac:dyDescent="0.15">
      <c r="A1062" s="266">
        <v>1057047</v>
      </c>
      <c r="B1062" s="265" t="s">
        <v>9841</v>
      </c>
      <c r="C1062" s="265" t="s">
        <v>8827</v>
      </c>
      <c r="D1062" s="265" t="s">
        <v>9875</v>
      </c>
    </row>
    <row r="1063" spans="1:4" ht="27" x14ac:dyDescent="0.15">
      <c r="A1063" s="266">
        <v>1057090</v>
      </c>
      <c r="B1063" s="265" t="s">
        <v>9841</v>
      </c>
      <c r="C1063" s="265" t="s">
        <v>8827</v>
      </c>
      <c r="D1063" s="265" t="s">
        <v>9875</v>
      </c>
    </row>
    <row r="1064" spans="1:4" ht="27" x14ac:dyDescent="0.15">
      <c r="A1064" s="266">
        <v>1057101</v>
      </c>
      <c r="B1064" s="265" t="s">
        <v>9841</v>
      </c>
      <c r="C1064" s="265" t="s">
        <v>8827</v>
      </c>
      <c r="D1064" s="265" t="s">
        <v>9876</v>
      </c>
    </row>
    <row r="1065" spans="1:4" ht="27" x14ac:dyDescent="0.15">
      <c r="A1065" s="266">
        <v>1057102</v>
      </c>
      <c r="B1065" s="265" t="s">
        <v>9841</v>
      </c>
      <c r="C1065" s="265" t="s">
        <v>8827</v>
      </c>
      <c r="D1065" s="265" t="s">
        <v>9876</v>
      </c>
    </row>
    <row r="1066" spans="1:4" ht="27" x14ac:dyDescent="0.15">
      <c r="A1066" s="266">
        <v>1057103</v>
      </c>
      <c r="B1066" s="265" t="s">
        <v>9841</v>
      </c>
      <c r="C1066" s="265" t="s">
        <v>8827</v>
      </c>
      <c r="D1066" s="265" t="s">
        <v>9876</v>
      </c>
    </row>
    <row r="1067" spans="1:4" ht="27" x14ac:dyDescent="0.15">
      <c r="A1067" s="266">
        <v>1057104</v>
      </c>
      <c r="B1067" s="265" t="s">
        <v>9841</v>
      </c>
      <c r="C1067" s="265" t="s">
        <v>8827</v>
      </c>
      <c r="D1067" s="265" t="s">
        <v>9876</v>
      </c>
    </row>
    <row r="1068" spans="1:4" ht="27" x14ac:dyDescent="0.15">
      <c r="A1068" s="266">
        <v>1057105</v>
      </c>
      <c r="B1068" s="265" t="s">
        <v>9841</v>
      </c>
      <c r="C1068" s="265" t="s">
        <v>8827</v>
      </c>
      <c r="D1068" s="265" t="s">
        <v>9876</v>
      </c>
    </row>
    <row r="1069" spans="1:4" ht="27" x14ac:dyDescent="0.15">
      <c r="A1069" s="266">
        <v>1057106</v>
      </c>
      <c r="B1069" s="265" t="s">
        <v>9841</v>
      </c>
      <c r="C1069" s="265" t="s">
        <v>8827</v>
      </c>
      <c r="D1069" s="265" t="s">
        <v>9876</v>
      </c>
    </row>
    <row r="1070" spans="1:4" ht="27" x14ac:dyDescent="0.15">
      <c r="A1070" s="266">
        <v>1057107</v>
      </c>
      <c r="B1070" s="265" t="s">
        <v>9841</v>
      </c>
      <c r="C1070" s="265" t="s">
        <v>8827</v>
      </c>
      <c r="D1070" s="265" t="s">
        <v>9876</v>
      </c>
    </row>
    <row r="1071" spans="1:4" ht="27" x14ac:dyDescent="0.15">
      <c r="A1071" s="266">
        <v>1057108</v>
      </c>
      <c r="B1071" s="265" t="s">
        <v>9841</v>
      </c>
      <c r="C1071" s="265" t="s">
        <v>8827</v>
      </c>
      <c r="D1071" s="265" t="s">
        <v>9876</v>
      </c>
    </row>
    <row r="1072" spans="1:4" ht="27" x14ac:dyDescent="0.15">
      <c r="A1072" s="266">
        <v>1057109</v>
      </c>
      <c r="B1072" s="265" t="s">
        <v>9841</v>
      </c>
      <c r="C1072" s="265" t="s">
        <v>8827</v>
      </c>
      <c r="D1072" s="265" t="s">
        <v>9876</v>
      </c>
    </row>
    <row r="1073" spans="1:4" ht="27" x14ac:dyDescent="0.15">
      <c r="A1073" s="266">
        <v>1057110</v>
      </c>
      <c r="B1073" s="265" t="s">
        <v>9841</v>
      </c>
      <c r="C1073" s="265" t="s">
        <v>8827</v>
      </c>
      <c r="D1073" s="265" t="s">
        <v>9876</v>
      </c>
    </row>
    <row r="1074" spans="1:4" ht="27" x14ac:dyDescent="0.15">
      <c r="A1074" s="266">
        <v>1057111</v>
      </c>
      <c r="B1074" s="265" t="s">
        <v>9841</v>
      </c>
      <c r="C1074" s="265" t="s">
        <v>8827</v>
      </c>
      <c r="D1074" s="265" t="s">
        <v>9876</v>
      </c>
    </row>
    <row r="1075" spans="1:4" ht="27" x14ac:dyDescent="0.15">
      <c r="A1075" s="266">
        <v>1057112</v>
      </c>
      <c r="B1075" s="265" t="s">
        <v>9841</v>
      </c>
      <c r="C1075" s="265" t="s">
        <v>8827</v>
      </c>
      <c r="D1075" s="265" t="s">
        <v>9876</v>
      </c>
    </row>
    <row r="1076" spans="1:4" ht="27" x14ac:dyDescent="0.15">
      <c r="A1076" s="266">
        <v>1057113</v>
      </c>
      <c r="B1076" s="265" t="s">
        <v>9841</v>
      </c>
      <c r="C1076" s="265" t="s">
        <v>8827</v>
      </c>
      <c r="D1076" s="265" t="s">
        <v>9876</v>
      </c>
    </row>
    <row r="1077" spans="1:4" ht="27" x14ac:dyDescent="0.15">
      <c r="A1077" s="266">
        <v>1057114</v>
      </c>
      <c r="B1077" s="265" t="s">
        <v>9841</v>
      </c>
      <c r="C1077" s="265" t="s">
        <v>8827</v>
      </c>
      <c r="D1077" s="265" t="s">
        <v>9876</v>
      </c>
    </row>
    <row r="1078" spans="1:4" ht="27" x14ac:dyDescent="0.15">
      <c r="A1078" s="266">
        <v>1057115</v>
      </c>
      <c r="B1078" s="265" t="s">
        <v>9841</v>
      </c>
      <c r="C1078" s="265" t="s">
        <v>8827</v>
      </c>
      <c r="D1078" s="265" t="s">
        <v>9876</v>
      </c>
    </row>
    <row r="1079" spans="1:4" ht="27" x14ac:dyDescent="0.15">
      <c r="A1079" s="266">
        <v>1057116</v>
      </c>
      <c r="B1079" s="265" t="s">
        <v>9841</v>
      </c>
      <c r="C1079" s="265" t="s">
        <v>8827</v>
      </c>
      <c r="D1079" s="265" t="s">
        <v>9876</v>
      </c>
    </row>
    <row r="1080" spans="1:4" ht="27" x14ac:dyDescent="0.15">
      <c r="A1080" s="266">
        <v>1057117</v>
      </c>
      <c r="B1080" s="265" t="s">
        <v>9841</v>
      </c>
      <c r="C1080" s="265" t="s">
        <v>8827</v>
      </c>
      <c r="D1080" s="265" t="s">
        <v>9876</v>
      </c>
    </row>
    <row r="1081" spans="1:4" ht="27" x14ac:dyDescent="0.15">
      <c r="A1081" s="266">
        <v>1057118</v>
      </c>
      <c r="B1081" s="265" t="s">
        <v>9841</v>
      </c>
      <c r="C1081" s="265" t="s">
        <v>8827</v>
      </c>
      <c r="D1081" s="265" t="s">
        <v>9876</v>
      </c>
    </row>
    <row r="1082" spans="1:4" ht="27" x14ac:dyDescent="0.15">
      <c r="A1082" s="266">
        <v>1057119</v>
      </c>
      <c r="B1082" s="265" t="s">
        <v>9841</v>
      </c>
      <c r="C1082" s="265" t="s">
        <v>8827</v>
      </c>
      <c r="D1082" s="265" t="s">
        <v>9876</v>
      </c>
    </row>
    <row r="1083" spans="1:4" ht="27" x14ac:dyDescent="0.15">
      <c r="A1083" s="266">
        <v>1057120</v>
      </c>
      <c r="B1083" s="265" t="s">
        <v>9841</v>
      </c>
      <c r="C1083" s="265" t="s">
        <v>8827</v>
      </c>
      <c r="D1083" s="265" t="s">
        <v>9876</v>
      </c>
    </row>
    <row r="1084" spans="1:4" ht="27" x14ac:dyDescent="0.15">
      <c r="A1084" s="266">
        <v>1057121</v>
      </c>
      <c r="B1084" s="265" t="s">
        <v>9841</v>
      </c>
      <c r="C1084" s="265" t="s">
        <v>8827</v>
      </c>
      <c r="D1084" s="265" t="s">
        <v>9876</v>
      </c>
    </row>
    <row r="1085" spans="1:4" ht="27" x14ac:dyDescent="0.15">
      <c r="A1085" s="266">
        <v>1057122</v>
      </c>
      <c r="B1085" s="265" t="s">
        <v>9841</v>
      </c>
      <c r="C1085" s="265" t="s">
        <v>8827</v>
      </c>
      <c r="D1085" s="265" t="s">
        <v>9876</v>
      </c>
    </row>
    <row r="1086" spans="1:4" ht="27" x14ac:dyDescent="0.15">
      <c r="A1086" s="266">
        <v>1057123</v>
      </c>
      <c r="B1086" s="265" t="s">
        <v>9841</v>
      </c>
      <c r="C1086" s="265" t="s">
        <v>8827</v>
      </c>
      <c r="D1086" s="265" t="s">
        <v>9876</v>
      </c>
    </row>
    <row r="1087" spans="1:4" ht="27" x14ac:dyDescent="0.15">
      <c r="A1087" s="266">
        <v>1057124</v>
      </c>
      <c r="B1087" s="265" t="s">
        <v>9841</v>
      </c>
      <c r="C1087" s="265" t="s">
        <v>8827</v>
      </c>
      <c r="D1087" s="265" t="s">
        <v>9876</v>
      </c>
    </row>
    <row r="1088" spans="1:4" ht="27" x14ac:dyDescent="0.15">
      <c r="A1088" s="266">
        <v>1057125</v>
      </c>
      <c r="B1088" s="265" t="s">
        <v>9841</v>
      </c>
      <c r="C1088" s="265" t="s">
        <v>8827</v>
      </c>
      <c r="D1088" s="265" t="s">
        <v>9876</v>
      </c>
    </row>
    <row r="1089" spans="1:4" ht="27" x14ac:dyDescent="0.15">
      <c r="A1089" s="266">
        <v>1057126</v>
      </c>
      <c r="B1089" s="265" t="s">
        <v>9841</v>
      </c>
      <c r="C1089" s="265" t="s">
        <v>8827</v>
      </c>
      <c r="D1089" s="265" t="s">
        <v>9876</v>
      </c>
    </row>
    <row r="1090" spans="1:4" ht="27" x14ac:dyDescent="0.15">
      <c r="A1090" s="266">
        <v>1057127</v>
      </c>
      <c r="B1090" s="265" t="s">
        <v>9841</v>
      </c>
      <c r="C1090" s="265" t="s">
        <v>8827</v>
      </c>
      <c r="D1090" s="265" t="s">
        <v>9876</v>
      </c>
    </row>
    <row r="1091" spans="1:4" ht="27" x14ac:dyDescent="0.15">
      <c r="A1091" s="266">
        <v>1057128</v>
      </c>
      <c r="B1091" s="265" t="s">
        <v>9841</v>
      </c>
      <c r="C1091" s="265" t="s">
        <v>8827</v>
      </c>
      <c r="D1091" s="265" t="s">
        <v>9876</v>
      </c>
    </row>
    <row r="1092" spans="1:4" ht="27" x14ac:dyDescent="0.15">
      <c r="A1092" s="266">
        <v>1057129</v>
      </c>
      <c r="B1092" s="265" t="s">
        <v>9841</v>
      </c>
      <c r="C1092" s="265" t="s">
        <v>8827</v>
      </c>
      <c r="D1092" s="265" t="s">
        <v>9876</v>
      </c>
    </row>
    <row r="1093" spans="1:4" ht="27" x14ac:dyDescent="0.15">
      <c r="A1093" s="266">
        <v>1057130</v>
      </c>
      <c r="B1093" s="265" t="s">
        <v>9841</v>
      </c>
      <c r="C1093" s="265" t="s">
        <v>8827</v>
      </c>
      <c r="D1093" s="265" t="s">
        <v>9876</v>
      </c>
    </row>
    <row r="1094" spans="1:4" ht="27" x14ac:dyDescent="0.15">
      <c r="A1094" s="266">
        <v>1057131</v>
      </c>
      <c r="B1094" s="265" t="s">
        <v>9841</v>
      </c>
      <c r="C1094" s="265" t="s">
        <v>8827</v>
      </c>
      <c r="D1094" s="265" t="s">
        <v>9876</v>
      </c>
    </row>
    <row r="1095" spans="1:4" ht="27" x14ac:dyDescent="0.15">
      <c r="A1095" s="266">
        <v>1057132</v>
      </c>
      <c r="B1095" s="265" t="s">
        <v>9841</v>
      </c>
      <c r="C1095" s="265" t="s">
        <v>8827</v>
      </c>
      <c r="D1095" s="265" t="s">
        <v>9876</v>
      </c>
    </row>
    <row r="1096" spans="1:4" ht="27" x14ac:dyDescent="0.15">
      <c r="A1096" s="266">
        <v>1057133</v>
      </c>
      <c r="B1096" s="265" t="s">
        <v>9841</v>
      </c>
      <c r="C1096" s="265" t="s">
        <v>8827</v>
      </c>
      <c r="D1096" s="265" t="s">
        <v>9876</v>
      </c>
    </row>
    <row r="1097" spans="1:4" ht="27" x14ac:dyDescent="0.15">
      <c r="A1097" s="266">
        <v>1057134</v>
      </c>
      <c r="B1097" s="265" t="s">
        <v>9841</v>
      </c>
      <c r="C1097" s="265" t="s">
        <v>8827</v>
      </c>
      <c r="D1097" s="265" t="s">
        <v>9876</v>
      </c>
    </row>
    <row r="1098" spans="1:4" ht="27" x14ac:dyDescent="0.15">
      <c r="A1098" s="266">
        <v>1057135</v>
      </c>
      <c r="B1098" s="265" t="s">
        <v>9841</v>
      </c>
      <c r="C1098" s="265" t="s">
        <v>8827</v>
      </c>
      <c r="D1098" s="265" t="s">
        <v>9876</v>
      </c>
    </row>
    <row r="1099" spans="1:4" ht="27" x14ac:dyDescent="0.15">
      <c r="A1099" s="266">
        <v>1057136</v>
      </c>
      <c r="B1099" s="265" t="s">
        <v>9841</v>
      </c>
      <c r="C1099" s="265" t="s">
        <v>8827</v>
      </c>
      <c r="D1099" s="265" t="s">
        <v>9876</v>
      </c>
    </row>
    <row r="1100" spans="1:4" ht="27" x14ac:dyDescent="0.15">
      <c r="A1100" s="266">
        <v>1057137</v>
      </c>
      <c r="B1100" s="265" t="s">
        <v>9841</v>
      </c>
      <c r="C1100" s="265" t="s">
        <v>8827</v>
      </c>
      <c r="D1100" s="265" t="s">
        <v>9876</v>
      </c>
    </row>
    <row r="1101" spans="1:4" ht="27" x14ac:dyDescent="0.15">
      <c r="A1101" s="266">
        <v>1057138</v>
      </c>
      <c r="B1101" s="265" t="s">
        <v>9841</v>
      </c>
      <c r="C1101" s="265" t="s">
        <v>8827</v>
      </c>
      <c r="D1101" s="265" t="s">
        <v>9876</v>
      </c>
    </row>
    <row r="1102" spans="1:4" ht="27" x14ac:dyDescent="0.15">
      <c r="A1102" s="266">
        <v>1057139</v>
      </c>
      <c r="B1102" s="265" t="s">
        <v>9841</v>
      </c>
      <c r="C1102" s="265" t="s">
        <v>8827</v>
      </c>
      <c r="D1102" s="265" t="s">
        <v>9876</v>
      </c>
    </row>
    <row r="1103" spans="1:4" ht="27" x14ac:dyDescent="0.15">
      <c r="A1103" s="266">
        <v>1057140</v>
      </c>
      <c r="B1103" s="265" t="s">
        <v>9841</v>
      </c>
      <c r="C1103" s="265" t="s">
        <v>8827</v>
      </c>
      <c r="D1103" s="265" t="s">
        <v>9876</v>
      </c>
    </row>
    <row r="1104" spans="1:4" ht="27" x14ac:dyDescent="0.15">
      <c r="A1104" s="266">
        <v>1057141</v>
      </c>
      <c r="B1104" s="265" t="s">
        <v>9841</v>
      </c>
      <c r="C1104" s="265" t="s">
        <v>8827</v>
      </c>
      <c r="D1104" s="265" t="s">
        <v>9876</v>
      </c>
    </row>
    <row r="1105" spans="1:4" ht="27" x14ac:dyDescent="0.15">
      <c r="A1105" s="266">
        <v>1057142</v>
      </c>
      <c r="B1105" s="265" t="s">
        <v>9841</v>
      </c>
      <c r="C1105" s="265" t="s">
        <v>8827</v>
      </c>
      <c r="D1105" s="265" t="s">
        <v>9876</v>
      </c>
    </row>
    <row r="1106" spans="1:4" ht="27" x14ac:dyDescent="0.15">
      <c r="A1106" s="266">
        <v>1057143</v>
      </c>
      <c r="B1106" s="265" t="s">
        <v>9841</v>
      </c>
      <c r="C1106" s="265" t="s">
        <v>8827</v>
      </c>
      <c r="D1106" s="265" t="s">
        <v>9876</v>
      </c>
    </row>
    <row r="1107" spans="1:4" ht="27" x14ac:dyDescent="0.15">
      <c r="A1107" s="266">
        <v>1057190</v>
      </c>
      <c r="B1107" s="265" t="s">
        <v>9841</v>
      </c>
      <c r="C1107" s="265" t="s">
        <v>8827</v>
      </c>
      <c r="D1107" s="265" t="s">
        <v>9876</v>
      </c>
    </row>
    <row r="1108" spans="1:4" ht="27" x14ac:dyDescent="0.15">
      <c r="A1108" s="266">
        <v>1057201</v>
      </c>
      <c r="B1108" s="265" t="s">
        <v>9841</v>
      </c>
      <c r="C1108" s="265" t="s">
        <v>8827</v>
      </c>
      <c r="D1108" s="265" t="s">
        <v>9877</v>
      </c>
    </row>
    <row r="1109" spans="1:4" ht="27" x14ac:dyDescent="0.15">
      <c r="A1109" s="266">
        <v>1057202</v>
      </c>
      <c r="B1109" s="265" t="s">
        <v>9841</v>
      </c>
      <c r="C1109" s="265" t="s">
        <v>8827</v>
      </c>
      <c r="D1109" s="265" t="s">
        <v>9877</v>
      </c>
    </row>
    <row r="1110" spans="1:4" ht="27" x14ac:dyDescent="0.15">
      <c r="A1110" s="266">
        <v>1057203</v>
      </c>
      <c r="B1110" s="265" t="s">
        <v>9841</v>
      </c>
      <c r="C1110" s="265" t="s">
        <v>8827</v>
      </c>
      <c r="D1110" s="265" t="s">
        <v>9877</v>
      </c>
    </row>
    <row r="1111" spans="1:4" ht="27" x14ac:dyDescent="0.15">
      <c r="A1111" s="266">
        <v>1057204</v>
      </c>
      <c r="B1111" s="265" t="s">
        <v>9841</v>
      </c>
      <c r="C1111" s="265" t="s">
        <v>8827</v>
      </c>
      <c r="D1111" s="265" t="s">
        <v>9877</v>
      </c>
    </row>
    <row r="1112" spans="1:4" ht="27" x14ac:dyDescent="0.15">
      <c r="A1112" s="266">
        <v>1057205</v>
      </c>
      <c r="B1112" s="265" t="s">
        <v>9841</v>
      </c>
      <c r="C1112" s="265" t="s">
        <v>8827</v>
      </c>
      <c r="D1112" s="265" t="s">
        <v>9877</v>
      </c>
    </row>
    <row r="1113" spans="1:4" ht="27" x14ac:dyDescent="0.15">
      <c r="A1113" s="266">
        <v>1057206</v>
      </c>
      <c r="B1113" s="265" t="s">
        <v>9841</v>
      </c>
      <c r="C1113" s="265" t="s">
        <v>8827</v>
      </c>
      <c r="D1113" s="265" t="s">
        <v>9877</v>
      </c>
    </row>
    <row r="1114" spans="1:4" ht="27" x14ac:dyDescent="0.15">
      <c r="A1114" s="266">
        <v>1057207</v>
      </c>
      <c r="B1114" s="265" t="s">
        <v>9841</v>
      </c>
      <c r="C1114" s="265" t="s">
        <v>8827</v>
      </c>
      <c r="D1114" s="265" t="s">
        <v>9877</v>
      </c>
    </row>
    <row r="1115" spans="1:4" ht="27" x14ac:dyDescent="0.15">
      <c r="A1115" s="266">
        <v>1057208</v>
      </c>
      <c r="B1115" s="265" t="s">
        <v>9841</v>
      </c>
      <c r="C1115" s="265" t="s">
        <v>8827</v>
      </c>
      <c r="D1115" s="265" t="s">
        <v>9877</v>
      </c>
    </row>
    <row r="1116" spans="1:4" ht="27" x14ac:dyDescent="0.15">
      <c r="A1116" s="266">
        <v>1057209</v>
      </c>
      <c r="B1116" s="265" t="s">
        <v>9841</v>
      </c>
      <c r="C1116" s="265" t="s">
        <v>8827</v>
      </c>
      <c r="D1116" s="265" t="s">
        <v>9877</v>
      </c>
    </row>
    <row r="1117" spans="1:4" ht="27" x14ac:dyDescent="0.15">
      <c r="A1117" s="266">
        <v>1057210</v>
      </c>
      <c r="B1117" s="265" t="s">
        <v>9841</v>
      </c>
      <c r="C1117" s="265" t="s">
        <v>8827</v>
      </c>
      <c r="D1117" s="265" t="s">
        <v>9877</v>
      </c>
    </row>
    <row r="1118" spans="1:4" ht="27" x14ac:dyDescent="0.15">
      <c r="A1118" s="266">
        <v>1057211</v>
      </c>
      <c r="B1118" s="265" t="s">
        <v>9841</v>
      </c>
      <c r="C1118" s="265" t="s">
        <v>8827</v>
      </c>
      <c r="D1118" s="265" t="s">
        <v>9877</v>
      </c>
    </row>
    <row r="1119" spans="1:4" ht="27" x14ac:dyDescent="0.15">
      <c r="A1119" s="266">
        <v>1057212</v>
      </c>
      <c r="B1119" s="265" t="s">
        <v>9841</v>
      </c>
      <c r="C1119" s="265" t="s">
        <v>8827</v>
      </c>
      <c r="D1119" s="265" t="s">
        <v>9877</v>
      </c>
    </row>
    <row r="1120" spans="1:4" ht="27" x14ac:dyDescent="0.15">
      <c r="A1120" s="266">
        <v>1057213</v>
      </c>
      <c r="B1120" s="265" t="s">
        <v>9841</v>
      </c>
      <c r="C1120" s="265" t="s">
        <v>8827</v>
      </c>
      <c r="D1120" s="265" t="s">
        <v>9877</v>
      </c>
    </row>
    <row r="1121" spans="1:4" ht="27" x14ac:dyDescent="0.15">
      <c r="A1121" s="266">
        <v>1057214</v>
      </c>
      <c r="B1121" s="265" t="s">
        <v>9841</v>
      </c>
      <c r="C1121" s="265" t="s">
        <v>8827</v>
      </c>
      <c r="D1121" s="265" t="s">
        <v>9877</v>
      </c>
    </row>
    <row r="1122" spans="1:4" ht="27" x14ac:dyDescent="0.15">
      <c r="A1122" s="266">
        <v>1057215</v>
      </c>
      <c r="B1122" s="265" t="s">
        <v>9841</v>
      </c>
      <c r="C1122" s="265" t="s">
        <v>8827</v>
      </c>
      <c r="D1122" s="265" t="s">
        <v>9877</v>
      </c>
    </row>
    <row r="1123" spans="1:4" ht="27" x14ac:dyDescent="0.15">
      <c r="A1123" s="266">
        <v>1057216</v>
      </c>
      <c r="B1123" s="265" t="s">
        <v>9841</v>
      </c>
      <c r="C1123" s="265" t="s">
        <v>8827</v>
      </c>
      <c r="D1123" s="265" t="s">
        <v>9877</v>
      </c>
    </row>
    <row r="1124" spans="1:4" ht="27" x14ac:dyDescent="0.15">
      <c r="A1124" s="266">
        <v>1057217</v>
      </c>
      <c r="B1124" s="265" t="s">
        <v>9841</v>
      </c>
      <c r="C1124" s="265" t="s">
        <v>8827</v>
      </c>
      <c r="D1124" s="265" t="s">
        <v>9877</v>
      </c>
    </row>
    <row r="1125" spans="1:4" ht="27" x14ac:dyDescent="0.15">
      <c r="A1125" s="266">
        <v>1057218</v>
      </c>
      <c r="B1125" s="265" t="s">
        <v>9841</v>
      </c>
      <c r="C1125" s="265" t="s">
        <v>8827</v>
      </c>
      <c r="D1125" s="265" t="s">
        <v>9877</v>
      </c>
    </row>
    <row r="1126" spans="1:4" ht="27" x14ac:dyDescent="0.15">
      <c r="A1126" s="266">
        <v>1057219</v>
      </c>
      <c r="B1126" s="265" t="s">
        <v>9841</v>
      </c>
      <c r="C1126" s="265" t="s">
        <v>8827</v>
      </c>
      <c r="D1126" s="265" t="s">
        <v>9877</v>
      </c>
    </row>
    <row r="1127" spans="1:4" ht="27" x14ac:dyDescent="0.15">
      <c r="A1127" s="266">
        <v>1057220</v>
      </c>
      <c r="B1127" s="265" t="s">
        <v>9841</v>
      </c>
      <c r="C1127" s="265" t="s">
        <v>8827</v>
      </c>
      <c r="D1127" s="265" t="s">
        <v>9877</v>
      </c>
    </row>
    <row r="1128" spans="1:4" ht="27" x14ac:dyDescent="0.15">
      <c r="A1128" s="266">
        <v>1057221</v>
      </c>
      <c r="B1128" s="265" t="s">
        <v>9841</v>
      </c>
      <c r="C1128" s="265" t="s">
        <v>8827</v>
      </c>
      <c r="D1128" s="265" t="s">
        <v>9877</v>
      </c>
    </row>
    <row r="1129" spans="1:4" ht="27" x14ac:dyDescent="0.15">
      <c r="A1129" s="266">
        <v>1057222</v>
      </c>
      <c r="B1129" s="265" t="s">
        <v>9841</v>
      </c>
      <c r="C1129" s="265" t="s">
        <v>8827</v>
      </c>
      <c r="D1129" s="265" t="s">
        <v>9877</v>
      </c>
    </row>
    <row r="1130" spans="1:4" ht="27" x14ac:dyDescent="0.15">
      <c r="A1130" s="266">
        <v>1057223</v>
      </c>
      <c r="B1130" s="265" t="s">
        <v>9841</v>
      </c>
      <c r="C1130" s="265" t="s">
        <v>8827</v>
      </c>
      <c r="D1130" s="265" t="s">
        <v>9877</v>
      </c>
    </row>
    <row r="1131" spans="1:4" ht="27" x14ac:dyDescent="0.15">
      <c r="A1131" s="266">
        <v>1057224</v>
      </c>
      <c r="B1131" s="265" t="s">
        <v>9841</v>
      </c>
      <c r="C1131" s="265" t="s">
        <v>8827</v>
      </c>
      <c r="D1131" s="265" t="s">
        <v>9877</v>
      </c>
    </row>
    <row r="1132" spans="1:4" ht="27" x14ac:dyDescent="0.15">
      <c r="A1132" s="266">
        <v>1057225</v>
      </c>
      <c r="B1132" s="265" t="s">
        <v>9841</v>
      </c>
      <c r="C1132" s="265" t="s">
        <v>8827</v>
      </c>
      <c r="D1132" s="265" t="s">
        <v>9877</v>
      </c>
    </row>
    <row r="1133" spans="1:4" ht="27" x14ac:dyDescent="0.15">
      <c r="A1133" s="266">
        <v>1057226</v>
      </c>
      <c r="B1133" s="265" t="s">
        <v>9841</v>
      </c>
      <c r="C1133" s="265" t="s">
        <v>8827</v>
      </c>
      <c r="D1133" s="265" t="s">
        <v>9877</v>
      </c>
    </row>
    <row r="1134" spans="1:4" ht="27" x14ac:dyDescent="0.15">
      <c r="A1134" s="266">
        <v>1057227</v>
      </c>
      <c r="B1134" s="265" t="s">
        <v>9841</v>
      </c>
      <c r="C1134" s="265" t="s">
        <v>8827</v>
      </c>
      <c r="D1134" s="265" t="s">
        <v>9877</v>
      </c>
    </row>
    <row r="1135" spans="1:4" ht="27" x14ac:dyDescent="0.15">
      <c r="A1135" s="266">
        <v>1057228</v>
      </c>
      <c r="B1135" s="265" t="s">
        <v>9841</v>
      </c>
      <c r="C1135" s="265" t="s">
        <v>8827</v>
      </c>
      <c r="D1135" s="265" t="s">
        <v>9877</v>
      </c>
    </row>
    <row r="1136" spans="1:4" ht="27" x14ac:dyDescent="0.15">
      <c r="A1136" s="266">
        <v>1057229</v>
      </c>
      <c r="B1136" s="265" t="s">
        <v>9841</v>
      </c>
      <c r="C1136" s="265" t="s">
        <v>8827</v>
      </c>
      <c r="D1136" s="265" t="s">
        <v>9877</v>
      </c>
    </row>
    <row r="1137" spans="1:4" ht="27" x14ac:dyDescent="0.15">
      <c r="A1137" s="266">
        <v>1057230</v>
      </c>
      <c r="B1137" s="265" t="s">
        <v>9841</v>
      </c>
      <c r="C1137" s="265" t="s">
        <v>8827</v>
      </c>
      <c r="D1137" s="265" t="s">
        <v>9877</v>
      </c>
    </row>
    <row r="1138" spans="1:4" ht="27" x14ac:dyDescent="0.15">
      <c r="A1138" s="266">
        <v>1057231</v>
      </c>
      <c r="B1138" s="265" t="s">
        <v>9841</v>
      </c>
      <c r="C1138" s="265" t="s">
        <v>8827</v>
      </c>
      <c r="D1138" s="265" t="s">
        <v>9877</v>
      </c>
    </row>
    <row r="1139" spans="1:4" ht="27" x14ac:dyDescent="0.15">
      <c r="A1139" s="266">
        <v>1057232</v>
      </c>
      <c r="B1139" s="265" t="s">
        <v>9841</v>
      </c>
      <c r="C1139" s="265" t="s">
        <v>8827</v>
      </c>
      <c r="D1139" s="265" t="s">
        <v>9877</v>
      </c>
    </row>
    <row r="1140" spans="1:4" ht="27" x14ac:dyDescent="0.15">
      <c r="A1140" s="266">
        <v>1057233</v>
      </c>
      <c r="B1140" s="265" t="s">
        <v>9841</v>
      </c>
      <c r="C1140" s="265" t="s">
        <v>8827</v>
      </c>
      <c r="D1140" s="265" t="s">
        <v>9877</v>
      </c>
    </row>
    <row r="1141" spans="1:4" ht="27" x14ac:dyDescent="0.15">
      <c r="A1141" s="266">
        <v>1057234</v>
      </c>
      <c r="B1141" s="265" t="s">
        <v>9841</v>
      </c>
      <c r="C1141" s="265" t="s">
        <v>8827</v>
      </c>
      <c r="D1141" s="265" t="s">
        <v>9877</v>
      </c>
    </row>
    <row r="1142" spans="1:4" ht="27" x14ac:dyDescent="0.15">
      <c r="A1142" s="266">
        <v>1057290</v>
      </c>
      <c r="B1142" s="265" t="s">
        <v>9841</v>
      </c>
      <c r="C1142" s="265" t="s">
        <v>8827</v>
      </c>
      <c r="D1142" s="265" t="s">
        <v>9877</v>
      </c>
    </row>
    <row r="1143" spans="1:4" ht="27" x14ac:dyDescent="0.15">
      <c r="A1143" s="266">
        <v>1057301</v>
      </c>
      <c r="B1143" s="265" t="s">
        <v>9841</v>
      </c>
      <c r="C1143" s="265" t="s">
        <v>8827</v>
      </c>
      <c r="D1143" s="265" t="s">
        <v>9878</v>
      </c>
    </row>
    <row r="1144" spans="1:4" ht="27" x14ac:dyDescent="0.15">
      <c r="A1144" s="266">
        <v>1057302</v>
      </c>
      <c r="B1144" s="265" t="s">
        <v>9841</v>
      </c>
      <c r="C1144" s="265" t="s">
        <v>8827</v>
      </c>
      <c r="D1144" s="265" t="s">
        <v>9878</v>
      </c>
    </row>
    <row r="1145" spans="1:4" ht="27" x14ac:dyDescent="0.15">
      <c r="A1145" s="266">
        <v>1057303</v>
      </c>
      <c r="B1145" s="265" t="s">
        <v>9841</v>
      </c>
      <c r="C1145" s="265" t="s">
        <v>8827</v>
      </c>
      <c r="D1145" s="265" t="s">
        <v>9878</v>
      </c>
    </row>
    <row r="1146" spans="1:4" ht="27" x14ac:dyDescent="0.15">
      <c r="A1146" s="266">
        <v>1057304</v>
      </c>
      <c r="B1146" s="265" t="s">
        <v>9841</v>
      </c>
      <c r="C1146" s="265" t="s">
        <v>8827</v>
      </c>
      <c r="D1146" s="265" t="s">
        <v>9878</v>
      </c>
    </row>
    <row r="1147" spans="1:4" ht="27" x14ac:dyDescent="0.15">
      <c r="A1147" s="266">
        <v>1057305</v>
      </c>
      <c r="B1147" s="265" t="s">
        <v>9841</v>
      </c>
      <c r="C1147" s="265" t="s">
        <v>8827</v>
      </c>
      <c r="D1147" s="265" t="s">
        <v>9878</v>
      </c>
    </row>
    <row r="1148" spans="1:4" ht="27" x14ac:dyDescent="0.15">
      <c r="A1148" s="266">
        <v>1057306</v>
      </c>
      <c r="B1148" s="265" t="s">
        <v>9841</v>
      </c>
      <c r="C1148" s="265" t="s">
        <v>8827</v>
      </c>
      <c r="D1148" s="265" t="s">
        <v>9878</v>
      </c>
    </row>
    <row r="1149" spans="1:4" ht="27" x14ac:dyDescent="0.15">
      <c r="A1149" s="266">
        <v>1057307</v>
      </c>
      <c r="B1149" s="265" t="s">
        <v>9841</v>
      </c>
      <c r="C1149" s="265" t="s">
        <v>8827</v>
      </c>
      <c r="D1149" s="265" t="s">
        <v>9878</v>
      </c>
    </row>
    <row r="1150" spans="1:4" ht="27" x14ac:dyDescent="0.15">
      <c r="A1150" s="266">
        <v>1057308</v>
      </c>
      <c r="B1150" s="265" t="s">
        <v>9841</v>
      </c>
      <c r="C1150" s="265" t="s">
        <v>8827</v>
      </c>
      <c r="D1150" s="265" t="s">
        <v>9878</v>
      </c>
    </row>
    <row r="1151" spans="1:4" ht="27" x14ac:dyDescent="0.15">
      <c r="A1151" s="266">
        <v>1057309</v>
      </c>
      <c r="B1151" s="265" t="s">
        <v>9841</v>
      </c>
      <c r="C1151" s="265" t="s">
        <v>8827</v>
      </c>
      <c r="D1151" s="265" t="s">
        <v>9878</v>
      </c>
    </row>
    <row r="1152" spans="1:4" ht="27" x14ac:dyDescent="0.15">
      <c r="A1152" s="266">
        <v>1057310</v>
      </c>
      <c r="B1152" s="265" t="s">
        <v>9841</v>
      </c>
      <c r="C1152" s="265" t="s">
        <v>8827</v>
      </c>
      <c r="D1152" s="265" t="s">
        <v>9878</v>
      </c>
    </row>
    <row r="1153" spans="1:4" ht="27" x14ac:dyDescent="0.15">
      <c r="A1153" s="266">
        <v>1057311</v>
      </c>
      <c r="B1153" s="265" t="s">
        <v>9841</v>
      </c>
      <c r="C1153" s="265" t="s">
        <v>8827</v>
      </c>
      <c r="D1153" s="265" t="s">
        <v>9878</v>
      </c>
    </row>
    <row r="1154" spans="1:4" ht="27" x14ac:dyDescent="0.15">
      <c r="A1154" s="266">
        <v>1057312</v>
      </c>
      <c r="B1154" s="265" t="s">
        <v>9841</v>
      </c>
      <c r="C1154" s="265" t="s">
        <v>8827</v>
      </c>
      <c r="D1154" s="265" t="s">
        <v>9878</v>
      </c>
    </row>
    <row r="1155" spans="1:4" ht="27" x14ac:dyDescent="0.15">
      <c r="A1155" s="266">
        <v>1057313</v>
      </c>
      <c r="B1155" s="265" t="s">
        <v>9841</v>
      </c>
      <c r="C1155" s="265" t="s">
        <v>8827</v>
      </c>
      <c r="D1155" s="265" t="s">
        <v>9878</v>
      </c>
    </row>
    <row r="1156" spans="1:4" ht="27" x14ac:dyDescent="0.15">
      <c r="A1156" s="266">
        <v>1057314</v>
      </c>
      <c r="B1156" s="265" t="s">
        <v>9841</v>
      </c>
      <c r="C1156" s="265" t="s">
        <v>8827</v>
      </c>
      <c r="D1156" s="265" t="s">
        <v>9878</v>
      </c>
    </row>
    <row r="1157" spans="1:4" ht="27" x14ac:dyDescent="0.15">
      <c r="A1157" s="266">
        <v>1057315</v>
      </c>
      <c r="B1157" s="265" t="s">
        <v>9841</v>
      </c>
      <c r="C1157" s="265" t="s">
        <v>8827</v>
      </c>
      <c r="D1157" s="265" t="s">
        <v>9878</v>
      </c>
    </row>
    <row r="1158" spans="1:4" ht="27" x14ac:dyDescent="0.15">
      <c r="A1158" s="266">
        <v>1057316</v>
      </c>
      <c r="B1158" s="265" t="s">
        <v>9841</v>
      </c>
      <c r="C1158" s="265" t="s">
        <v>8827</v>
      </c>
      <c r="D1158" s="265" t="s">
        <v>9878</v>
      </c>
    </row>
    <row r="1159" spans="1:4" ht="27" x14ac:dyDescent="0.15">
      <c r="A1159" s="266">
        <v>1057317</v>
      </c>
      <c r="B1159" s="265" t="s">
        <v>9841</v>
      </c>
      <c r="C1159" s="265" t="s">
        <v>8827</v>
      </c>
      <c r="D1159" s="265" t="s">
        <v>9878</v>
      </c>
    </row>
    <row r="1160" spans="1:4" ht="27" x14ac:dyDescent="0.15">
      <c r="A1160" s="266">
        <v>1057318</v>
      </c>
      <c r="B1160" s="265" t="s">
        <v>9841</v>
      </c>
      <c r="C1160" s="265" t="s">
        <v>8827</v>
      </c>
      <c r="D1160" s="265" t="s">
        <v>9878</v>
      </c>
    </row>
    <row r="1161" spans="1:4" ht="27" x14ac:dyDescent="0.15">
      <c r="A1161" s="266">
        <v>1057319</v>
      </c>
      <c r="B1161" s="265" t="s">
        <v>9841</v>
      </c>
      <c r="C1161" s="265" t="s">
        <v>8827</v>
      </c>
      <c r="D1161" s="265" t="s">
        <v>9878</v>
      </c>
    </row>
    <row r="1162" spans="1:4" ht="27" x14ac:dyDescent="0.15">
      <c r="A1162" s="266">
        <v>1057320</v>
      </c>
      <c r="B1162" s="265" t="s">
        <v>9841</v>
      </c>
      <c r="C1162" s="265" t="s">
        <v>8827</v>
      </c>
      <c r="D1162" s="265" t="s">
        <v>9878</v>
      </c>
    </row>
    <row r="1163" spans="1:4" ht="27" x14ac:dyDescent="0.15">
      <c r="A1163" s="266">
        <v>1057321</v>
      </c>
      <c r="B1163" s="265" t="s">
        <v>9841</v>
      </c>
      <c r="C1163" s="265" t="s">
        <v>8827</v>
      </c>
      <c r="D1163" s="265" t="s">
        <v>9878</v>
      </c>
    </row>
    <row r="1164" spans="1:4" ht="27" x14ac:dyDescent="0.15">
      <c r="A1164" s="266">
        <v>1057322</v>
      </c>
      <c r="B1164" s="265" t="s">
        <v>9841</v>
      </c>
      <c r="C1164" s="265" t="s">
        <v>8827</v>
      </c>
      <c r="D1164" s="265" t="s">
        <v>9878</v>
      </c>
    </row>
    <row r="1165" spans="1:4" ht="27" x14ac:dyDescent="0.15">
      <c r="A1165" s="266">
        <v>1057323</v>
      </c>
      <c r="B1165" s="265" t="s">
        <v>9841</v>
      </c>
      <c r="C1165" s="265" t="s">
        <v>8827</v>
      </c>
      <c r="D1165" s="265" t="s">
        <v>9878</v>
      </c>
    </row>
    <row r="1166" spans="1:4" ht="27" x14ac:dyDescent="0.15">
      <c r="A1166" s="266">
        <v>1057324</v>
      </c>
      <c r="B1166" s="265" t="s">
        <v>9841</v>
      </c>
      <c r="C1166" s="265" t="s">
        <v>8827</v>
      </c>
      <c r="D1166" s="265" t="s">
        <v>9878</v>
      </c>
    </row>
    <row r="1167" spans="1:4" ht="27" x14ac:dyDescent="0.15">
      <c r="A1167" s="266">
        <v>1057325</v>
      </c>
      <c r="B1167" s="265" t="s">
        <v>9841</v>
      </c>
      <c r="C1167" s="265" t="s">
        <v>8827</v>
      </c>
      <c r="D1167" s="265" t="s">
        <v>9878</v>
      </c>
    </row>
    <row r="1168" spans="1:4" ht="27" x14ac:dyDescent="0.15">
      <c r="A1168" s="266">
        <v>1057326</v>
      </c>
      <c r="B1168" s="265" t="s">
        <v>9841</v>
      </c>
      <c r="C1168" s="265" t="s">
        <v>8827</v>
      </c>
      <c r="D1168" s="265" t="s">
        <v>9878</v>
      </c>
    </row>
    <row r="1169" spans="1:4" ht="27" x14ac:dyDescent="0.15">
      <c r="A1169" s="266">
        <v>1057327</v>
      </c>
      <c r="B1169" s="265" t="s">
        <v>9841</v>
      </c>
      <c r="C1169" s="265" t="s">
        <v>8827</v>
      </c>
      <c r="D1169" s="265" t="s">
        <v>9878</v>
      </c>
    </row>
    <row r="1170" spans="1:4" ht="27" x14ac:dyDescent="0.15">
      <c r="A1170" s="266">
        <v>1057328</v>
      </c>
      <c r="B1170" s="265" t="s">
        <v>9841</v>
      </c>
      <c r="C1170" s="265" t="s">
        <v>8827</v>
      </c>
      <c r="D1170" s="265" t="s">
        <v>9878</v>
      </c>
    </row>
    <row r="1171" spans="1:4" ht="27" x14ac:dyDescent="0.15">
      <c r="A1171" s="266">
        <v>1057329</v>
      </c>
      <c r="B1171" s="265" t="s">
        <v>9841</v>
      </c>
      <c r="C1171" s="265" t="s">
        <v>8827</v>
      </c>
      <c r="D1171" s="265" t="s">
        <v>9878</v>
      </c>
    </row>
    <row r="1172" spans="1:4" ht="27" x14ac:dyDescent="0.15">
      <c r="A1172" s="266">
        <v>1057330</v>
      </c>
      <c r="B1172" s="265" t="s">
        <v>9841</v>
      </c>
      <c r="C1172" s="265" t="s">
        <v>8827</v>
      </c>
      <c r="D1172" s="265" t="s">
        <v>9878</v>
      </c>
    </row>
    <row r="1173" spans="1:4" ht="27" x14ac:dyDescent="0.15">
      <c r="A1173" s="266">
        <v>1057331</v>
      </c>
      <c r="B1173" s="265" t="s">
        <v>9841</v>
      </c>
      <c r="C1173" s="265" t="s">
        <v>8827</v>
      </c>
      <c r="D1173" s="265" t="s">
        <v>9878</v>
      </c>
    </row>
    <row r="1174" spans="1:4" ht="27" x14ac:dyDescent="0.15">
      <c r="A1174" s="266">
        <v>1057332</v>
      </c>
      <c r="B1174" s="265" t="s">
        <v>9841</v>
      </c>
      <c r="C1174" s="265" t="s">
        <v>8827</v>
      </c>
      <c r="D1174" s="265" t="s">
        <v>9878</v>
      </c>
    </row>
    <row r="1175" spans="1:4" ht="27" x14ac:dyDescent="0.15">
      <c r="A1175" s="266">
        <v>1057333</v>
      </c>
      <c r="B1175" s="265" t="s">
        <v>9841</v>
      </c>
      <c r="C1175" s="265" t="s">
        <v>8827</v>
      </c>
      <c r="D1175" s="265" t="s">
        <v>9878</v>
      </c>
    </row>
    <row r="1176" spans="1:4" ht="27" x14ac:dyDescent="0.15">
      <c r="A1176" s="266">
        <v>1057334</v>
      </c>
      <c r="B1176" s="265" t="s">
        <v>9841</v>
      </c>
      <c r="C1176" s="265" t="s">
        <v>8827</v>
      </c>
      <c r="D1176" s="265" t="s">
        <v>9878</v>
      </c>
    </row>
    <row r="1177" spans="1:4" ht="27" x14ac:dyDescent="0.15">
      <c r="A1177" s="266">
        <v>1057335</v>
      </c>
      <c r="B1177" s="265" t="s">
        <v>9841</v>
      </c>
      <c r="C1177" s="265" t="s">
        <v>8827</v>
      </c>
      <c r="D1177" s="265" t="s">
        <v>9878</v>
      </c>
    </row>
    <row r="1178" spans="1:4" ht="27" x14ac:dyDescent="0.15">
      <c r="A1178" s="266">
        <v>1057336</v>
      </c>
      <c r="B1178" s="265" t="s">
        <v>9841</v>
      </c>
      <c r="C1178" s="265" t="s">
        <v>8827</v>
      </c>
      <c r="D1178" s="265" t="s">
        <v>9878</v>
      </c>
    </row>
    <row r="1179" spans="1:4" ht="27" x14ac:dyDescent="0.15">
      <c r="A1179" s="266">
        <v>1057337</v>
      </c>
      <c r="B1179" s="265" t="s">
        <v>9841</v>
      </c>
      <c r="C1179" s="265" t="s">
        <v>8827</v>
      </c>
      <c r="D1179" s="265" t="s">
        <v>9878</v>
      </c>
    </row>
    <row r="1180" spans="1:4" ht="27" x14ac:dyDescent="0.15">
      <c r="A1180" s="266">
        <v>1057390</v>
      </c>
      <c r="B1180" s="265" t="s">
        <v>9841</v>
      </c>
      <c r="C1180" s="265" t="s">
        <v>8827</v>
      </c>
      <c r="D1180" s="265" t="s">
        <v>9878</v>
      </c>
    </row>
    <row r="1181" spans="1:4" ht="27" x14ac:dyDescent="0.15">
      <c r="A1181" s="266">
        <v>1057401</v>
      </c>
      <c r="B1181" s="265" t="s">
        <v>9841</v>
      </c>
      <c r="C1181" s="265" t="s">
        <v>8827</v>
      </c>
      <c r="D1181" s="265" t="s">
        <v>9879</v>
      </c>
    </row>
    <row r="1182" spans="1:4" ht="27" x14ac:dyDescent="0.15">
      <c r="A1182" s="266">
        <v>1057402</v>
      </c>
      <c r="B1182" s="265" t="s">
        <v>9841</v>
      </c>
      <c r="C1182" s="265" t="s">
        <v>8827</v>
      </c>
      <c r="D1182" s="265" t="s">
        <v>9879</v>
      </c>
    </row>
    <row r="1183" spans="1:4" ht="27" x14ac:dyDescent="0.15">
      <c r="A1183" s="266">
        <v>1057403</v>
      </c>
      <c r="B1183" s="265" t="s">
        <v>9841</v>
      </c>
      <c r="C1183" s="265" t="s">
        <v>8827</v>
      </c>
      <c r="D1183" s="265" t="s">
        <v>9879</v>
      </c>
    </row>
    <row r="1184" spans="1:4" ht="27" x14ac:dyDescent="0.15">
      <c r="A1184" s="266">
        <v>1057404</v>
      </c>
      <c r="B1184" s="265" t="s">
        <v>9841</v>
      </c>
      <c r="C1184" s="265" t="s">
        <v>8827</v>
      </c>
      <c r="D1184" s="265" t="s">
        <v>9879</v>
      </c>
    </row>
    <row r="1185" spans="1:4" ht="27" x14ac:dyDescent="0.15">
      <c r="A1185" s="266">
        <v>1057405</v>
      </c>
      <c r="B1185" s="265" t="s">
        <v>9841</v>
      </c>
      <c r="C1185" s="265" t="s">
        <v>8827</v>
      </c>
      <c r="D1185" s="265" t="s">
        <v>9879</v>
      </c>
    </row>
    <row r="1186" spans="1:4" ht="27" x14ac:dyDescent="0.15">
      <c r="A1186" s="266">
        <v>1057406</v>
      </c>
      <c r="B1186" s="265" t="s">
        <v>9841</v>
      </c>
      <c r="C1186" s="265" t="s">
        <v>8827</v>
      </c>
      <c r="D1186" s="265" t="s">
        <v>9879</v>
      </c>
    </row>
    <row r="1187" spans="1:4" ht="27" x14ac:dyDescent="0.15">
      <c r="A1187" s="266">
        <v>1057407</v>
      </c>
      <c r="B1187" s="265" t="s">
        <v>9841</v>
      </c>
      <c r="C1187" s="265" t="s">
        <v>8827</v>
      </c>
      <c r="D1187" s="265" t="s">
        <v>9879</v>
      </c>
    </row>
    <row r="1188" spans="1:4" ht="27" x14ac:dyDescent="0.15">
      <c r="A1188" s="266">
        <v>1057408</v>
      </c>
      <c r="B1188" s="265" t="s">
        <v>9841</v>
      </c>
      <c r="C1188" s="265" t="s">
        <v>8827</v>
      </c>
      <c r="D1188" s="265" t="s">
        <v>9879</v>
      </c>
    </row>
    <row r="1189" spans="1:4" ht="27" x14ac:dyDescent="0.15">
      <c r="A1189" s="266">
        <v>1057409</v>
      </c>
      <c r="B1189" s="265" t="s">
        <v>9841</v>
      </c>
      <c r="C1189" s="265" t="s">
        <v>8827</v>
      </c>
      <c r="D1189" s="265" t="s">
        <v>9879</v>
      </c>
    </row>
    <row r="1190" spans="1:4" ht="27" x14ac:dyDescent="0.15">
      <c r="A1190" s="266">
        <v>1057410</v>
      </c>
      <c r="B1190" s="265" t="s">
        <v>9841</v>
      </c>
      <c r="C1190" s="265" t="s">
        <v>8827</v>
      </c>
      <c r="D1190" s="265" t="s">
        <v>9879</v>
      </c>
    </row>
    <row r="1191" spans="1:4" ht="27" x14ac:dyDescent="0.15">
      <c r="A1191" s="266">
        <v>1057411</v>
      </c>
      <c r="B1191" s="265" t="s">
        <v>9841</v>
      </c>
      <c r="C1191" s="265" t="s">
        <v>8827</v>
      </c>
      <c r="D1191" s="265" t="s">
        <v>9879</v>
      </c>
    </row>
    <row r="1192" spans="1:4" ht="27" x14ac:dyDescent="0.15">
      <c r="A1192" s="266">
        <v>1057412</v>
      </c>
      <c r="B1192" s="265" t="s">
        <v>9841</v>
      </c>
      <c r="C1192" s="265" t="s">
        <v>8827</v>
      </c>
      <c r="D1192" s="265" t="s">
        <v>9879</v>
      </c>
    </row>
    <row r="1193" spans="1:4" ht="27" x14ac:dyDescent="0.15">
      <c r="A1193" s="266">
        <v>1057413</v>
      </c>
      <c r="B1193" s="265" t="s">
        <v>9841</v>
      </c>
      <c r="C1193" s="265" t="s">
        <v>8827</v>
      </c>
      <c r="D1193" s="265" t="s">
        <v>9879</v>
      </c>
    </row>
    <row r="1194" spans="1:4" ht="27" x14ac:dyDescent="0.15">
      <c r="A1194" s="266">
        <v>1057414</v>
      </c>
      <c r="B1194" s="265" t="s">
        <v>9841</v>
      </c>
      <c r="C1194" s="265" t="s">
        <v>8827</v>
      </c>
      <c r="D1194" s="265" t="s">
        <v>9879</v>
      </c>
    </row>
    <row r="1195" spans="1:4" ht="27" x14ac:dyDescent="0.15">
      <c r="A1195" s="266">
        <v>1057415</v>
      </c>
      <c r="B1195" s="265" t="s">
        <v>9841</v>
      </c>
      <c r="C1195" s="265" t="s">
        <v>8827</v>
      </c>
      <c r="D1195" s="265" t="s">
        <v>9879</v>
      </c>
    </row>
    <row r="1196" spans="1:4" ht="27" x14ac:dyDescent="0.15">
      <c r="A1196" s="266">
        <v>1057416</v>
      </c>
      <c r="B1196" s="265" t="s">
        <v>9841</v>
      </c>
      <c r="C1196" s="265" t="s">
        <v>8827</v>
      </c>
      <c r="D1196" s="265" t="s">
        <v>9879</v>
      </c>
    </row>
    <row r="1197" spans="1:4" ht="27" x14ac:dyDescent="0.15">
      <c r="A1197" s="266">
        <v>1057417</v>
      </c>
      <c r="B1197" s="265" t="s">
        <v>9841</v>
      </c>
      <c r="C1197" s="265" t="s">
        <v>8827</v>
      </c>
      <c r="D1197" s="265" t="s">
        <v>9879</v>
      </c>
    </row>
    <row r="1198" spans="1:4" ht="27" x14ac:dyDescent="0.15">
      <c r="A1198" s="266">
        <v>1057418</v>
      </c>
      <c r="B1198" s="265" t="s">
        <v>9841</v>
      </c>
      <c r="C1198" s="265" t="s">
        <v>8827</v>
      </c>
      <c r="D1198" s="265" t="s">
        <v>9879</v>
      </c>
    </row>
    <row r="1199" spans="1:4" ht="27" x14ac:dyDescent="0.15">
      <c r="A1199" s="266">
        <v>1057419</v>
      </c>
      <c r="B1199" s="265" t="s">
        <v>9841</v>
      </c>
      <c r="C1199" s="265" t="s">
        <v>8827</v>
      </c>
      <c r="D1199" s="265" t="s">
        <v>9879</v>
      </c>
    </row>
    <row r="1200" spans="1:4" ht="27" x14ac:dyDescent="0.15">
      <c r="A1200" s="266">
        <v>1057420</v>
      </c>
      <c r="B1200" s="265" t="s">
        <v>9841</v>
      </c>
      <c r="C1200" s="265" t="s">
        <v>8827</v>
      </c>
      <c r="D1200" s="265" t="s">
        <v>9879</v>
      </c>
    </row>
    <row r="1201" spans="1:4" ht="27" x14ac:dyDescent="0.15">
      <c r="A1201" s="266">
        <v>1057421</v>
      </c>
      <c r="B1201" s="265" t="s">
        <v>9841</v>
      </c>
      <c r="C1201" s="265" t="s">
        <v>8827</v>
      </c>
      <c r="D1201" s="265" t="s">
        <v>9879</v>
      </c>
    </row>
    <row r="1202" spans="1:4" ht="27" x14ac:dyDescent="0.15">
      <c r="A1202" s="266">
        <v>1057422</v>
      </c>
      <c r="B1202" s="265" t="s">
        <v>9841</v>
      </c>
      <c r="C1202" s="265" t="s">
        <v>8827</v>
      </c>
      <c r="D1202" s="265" t="s">
        <v>9879</v>
      </c>
    </row>
    <row r="1203" spans="1:4" ht="27" x14ac:dyDescent="0.15">
      <c r="A1203" s="266">
        <v>1057423</v>
      </c>
      <c r="B1203" s="265" t="s">
        <v>9841</v>
      </c>
      <c r="C1203" s="265" t="s">
        <v>8827</v>
      </c>
      <c r="D1203" s="265" t="s">
        <v>9879</v>
      </c>
    </row>
    <row r="1204" spans="1:4" ht="27" x14ac:dyDescent="0.15">
      <c r="A1204" s="266">
        <v>1057424</v>
      </c>
      <c r="B1204" s="265" t="s">
        <v>9841</v>
      </c>
      <c r="C1204" s="265" t="s">
        <v>8827</v>
      </c>
      <c r="D1204" s="265" t="s">
        <v>9879</v>
      </c>
    </row>
    <row r="1205" spans="1:4" ht="27" x14ac:dyDescent="0.15">
      <c r="A1205" s="266">
        <v>1057425</v>
      </c>
      <c r="B1205" s="265" t="s">
        <v>9841</v>
      </c>
      <c r="C1205" s="265" t="s">
        <v>8827</v>
      </c>
      <c r="D1205" s="265" t="s">
        <v>9879</v>
      </c>
    </row>
    <row r="1206" spans="1:4" ht="27" x14ac:dyDescent="0.15">
      <c r="A1206" s="266">
        <v>1057426</v>
      </c>
      <c r="B1206" s="265" t="s">
        <v>9841</v>
      </c>
      <c r="C1206" s="265" t="s">
        <v>8827</v>
      </c>
      <c r="D1206" s="265" t="s">
        <v>9879</v>
      </c>
    </row>
    <row r="1207" spans="1:4" ht="27" x14ac:dyDescent="0.15">
      <c r="A1207" s="266">
        <v>1057427</v>
      </c>
      <c r="B1207" s="265" t="s">
        <v>9841</v>
      </c>
      <c r="C1207" s="265" t="s">
        <v>8827</v>
      </c>
      <c r="D1207" s="265" t="s">
        <v>9879</v>
      </c>
    </row>
    <row r="1208" spans="1:4" ht="27" x14ac:dyDescent="0.15">
      <c r="A1208" s="266">
        <v>1057428</v>
      </c>
      <c r="B1208" s="265" t="s">
        <v>9841</v>
      </c>
      <c r="C1208" s="265" t="s">
        <v>8827</v>
      </c>
      <c r="D1208" s="265" t="s">
        <v>9879</v>
      </c>
    </row>
    <row r="1209" spans="1:4" ht="27" x14ac:dyDescent="0.15">
      <c r="A1209" s="266">
        <v>1057429</v>
      </c>
      <c r="B1209" s="265" t="s">
        <v>9841</v>
      </c>
      <c r="C1209" s="265" t="s">
        <v>8827</v>
      </c>
      <c r="D1209" s="265" t="s">
        <v>9879</v>
      </c>
    </row>
    <row r="1210" spans="1:4" ht="27" x14ac:dyDescent="0.15">
      <c r="A1210" s="266">
        <v>1057430</v>
      </c>
      <c r="B1210" s="265" t="s">
        <v>9841</v>
      </c>
      <c r="C1210" s="265" t="s">
        <v>8827</v>
      </c>
      <c r="D1210" s="265" t="s">
        <v>9879</v>
      </c>
    </row>
    <row r="1211" spans="1:4" ht="27" x14ac:dyDescent="0.15">
      <c r="A1211" s="266">
        <v>1057431</v>
      </c>
      <c r="B1211" s="265" t="s">
        <v>9841</v>
      </c>
      <c r="C1211" s="265" t="s">
        <v>8827</v>
      </c>
      <c r="D1211" s="265" t="s">
        <v>9879</v>
      </c>
    </row>
    <row r="1212" spans="1:4" ht="27" x14ac:dyDescent="0.15">
      <c r="A1212" s="266">
        <v>1057432</v>
      </c>
      <c r="B1212" s="265" t="s">
        <v>9841</v>
      </c>
      <c r="C1212" s="265" t="s">
        <v>8827</v>
      </c>
      <c r="D1212" s="265" t="s">
        <v>9879</v>
      </c>
    </row>
    <row r="1213" spans="1:4" ht="27" x14ac:dyDescent="0.15">
      <c r="A1213" s="266">
        <v>1057490</v>
      </c>
      <c r="B1213" s="265" t="s">
        <v>9841</v>
      </c>
      <c r="C1213" s="265" t="s">
        <v>8827</v>
      </c>
      <c r="D1213" s="265" t="s">
        <v>9879</v>
      </c>
    </row>
    <row r="1214" spans="1:4" ht="40.5" x14ac:dyDescent="0.15">
      <c r="A1214" s="266">
        <v>1057501</v>
      </c>
      <c r="B1214" s="265" t="s">
        <v>9841</v>
      </c>
      <c r="C1214" s="265" t="s">
        <v>8827</v>
      </c>
      <c r="D1214" s="265" t="s">
        <v>9880</v>
      </c>
    </row>
    <row r="1215" spans="1:4" ht="40.5" x14ac:dyDescent="0.15">
      <c r="A1215" s="266">
        <v>1057502</v>
      </c>
      <c r="B1215" s="265" t="s">
        <v>9841</v>
      </c>
      <c r="C1215" s="265" t="s">
        <v>8827</v>
      </c>
      <c r="D1215" s="265" t="s">
        <v>9880</v>
      </c>
    </row>
    <row r="1216" spans="1:4" ht="40.5" x14ac:dyDescent="0.15">
      <c r="A1216" s="266">
        <v>1057503</v>
      </c>
      <c r="B1216" s="265" t="s">
        <v>9841</v>
      </c>
      <c r="C1216" s="265" t="s">
        <v>8827</v>
      </c>
      <c r="D1216" s="265" t="s">
        <v>9880</v>
      </c>
    </row>
    <row r="1217" spans="1:4" ht="40.5" x14ac:dyDescent="0.15">
      <c r="A1217" s="266">
        <v>1057504</v>
      </c>
      <c r="B1217" s="265" t="s">
        <v>9841</v>
      </c>
      <c r="C1217" s="265" t="s">
        <v>8827</v>
      </c>
      <c r="D1217" s="265" t="s">
        <v>9880</v>
      </c>
    </row>
    <row r="1218" spans="1:4" ht="40.5" x14ac:dyDescent="0.15">
      <c r="A1218" s="266">
        <v>1057505</v>
      </c>
      <c r="B1218" s="265" t="s">
        <v>9841</v>
      </c>
      <c r="C1218" s="265" t="s">
        <v>8827</v>
      </c>
      <c r="D1218" s="265" t="s">
        <v>9880</v>
      </c>
    </row>
    <row r="1219" spans="1:4" ht="40.5" x14ac:dyDescent="0.15">
      <c r="A1219" s="266">
        <v>1057506</v>
      </c>
      <c r="B1219" s="265" t="s">
        <v>9841</v>
      </c>
      <c r="C1219" s="265" t="s">
        <v>8827</v>
      </c>
      <c r="D1219" s="265" t="s">
        <v>9880</v>
      </c>
    </row>
    <row r="1220" spans="1:4" ht="40.5" x14ac:dyDescent="0.15">
      <c r="A1220" s="266">
        <v>1057507</v>
      </c>
      <c r="B1220" s="265" t="s">
        <v>9841</v>
      </c>
      <c r="C1220" s="265" t="s">
        <v>8827</v>
      </c>
      <c r="D1220" s="265" t="s">
        <v>9880</v>
      </c>
    </row>
    <row r="1221" spans="1:4" ht="40.5" x14ac:dyDescent="0.15">
      <c r="A1221" s="266">
        <v>1057508</v>
      </c>
      <c r="B1221" s="265" t="s">
        <v>9841</v>
      </c>
      <c r="C1221" s="265" t="s">
        <v>8827</v>
      </c>
      <c r="D1221" s="265" t="s">
        <v>9880</v>
      </c>
    </row>
    <row r="1222" spans="1:4" ht="40.5" x14ac:dyDescent="0.15">
      <c r="A1222" s="266">
        <v>1057509</v>
      </c>
      <c r="B1222" s="265" t="s">
        <v>9841</v>
      </c>
      <c r="C1222" s="265" t="s">
        <v>8827</v>
      </c>
      <c r="D1222" s="265" t="s">
        <v>9880</v>
      </c>
    </row>
    <row r="1223" spans="1:4" ht="40.5" x14ac:dyDescent="0.15">
      <c r="A1223" s="266">
        <v>1057510</v>
      </c>
      <c r="B1223" s="265" t="s">
        <v>9841</v>
      </c>
      <c r="C1223" s="265" t="s">
        <v>8827</v>
      </c>
      <c r="D1223" s="265" t="s">
        <v>9880</v>
      </c>
    </row>
    <row r="1224" spans="1:4" ht="40.5" x14ac:dyDescent="0.15">
      <c r="A1224" s="266">
        <v>1057511</v>
      </c>
      <c r="B1224" s="265" t="s">
        <v>9841</v>
      </c>
      <c r="C1224" s="265" t="s">
        <v>8827</v>
      </c>
      <c r="D1224" s="265" t="s">
        <v>9880</v>
      </c>
    </row>
    <row r="1225" spans="1:4" ht="40.5" x14ac:dyDescent="0.15">
      <c r="A1225" s="266">
        <v>1057512</v>
      </c>
      <c r="B1225" s="265" t="s">
        <v>9841</v>
      </c>
      <c r="C1225" s="265" t="s">
        <v>8827</v>
      </c>
      <c r="D1225" s="265" t="s">
        <v>9880</v>
      </c>
    </row>
    <row r="1226" spans="1:4" ht="40.5" x14ac:dyDescent="0.15">
      <c r="A1226" s="266">
        <v>1057513</v>
      </c>
      <c r="B1226" s="265" t="s">
        <v>9841</v>
      </c>
      <c r="C1226" s="265" t="s">
        <v>8827</v>
      </c>
      <c r="D1226" s="265" t="s">
        <v>9880</v>
      </c>
    </row>
    <row r="1227" spans="1:4" ht="40.5" x14ac:dyDescent="0.15">
      <c r="A1227" s="266">
        <v>1057514</v>
      </c>
      <c r="B1227" s="265" t="s">
        <v>9841</v>
      </c>
      <c r="C1227" s="265" t="s">
        <v>8827</v>
      </c>
      <c r="D1227" s="265" t="s">
        <v>9880</v>
      </c>
    </row>
    <row r="1228" spans="1:4" ht="40.5" x14ac:dyDescent="0.15">
      <c r="A1228" s="266">
        <v>1057515</v>
      </c>
      <c r="B1228" s="265" t="s">
        <v>9841</v>
      </c>
      <c r="C1228" s="265" t="s">
        <v>8827</v>
      </c>
      <c r="D1228" s="265" t="s">
        <v>9880</v>
      </c>
    </row>
    <row r="1229" spans="1:4" ht="40.5" x14ac:dyDescent="0.15">
      <c r="A1229" s="266">
        <v>1057516</v>
      </c>
      <c r="B1229" s="265" t="s">
        <v>9841</v>
      </c>
      <c r="C1229" s="265" t="s">
        <v>8827</v>
      </c>
      <c r="D1229" s="265" t="s">
        <v>9880</v>
      </c>
    </row>
    <row r="1230" spans="1:4" ht="40.5" x14ac:dyDescent="0.15">
      <c r="A1230" s="266">
        <v>1057517</v>
      </c>
      <c r="B1230" s="265" t="s">
        <v>9841</v>
      </c>
      <c r="C1230" s="265" t="s">
        <v>8827</v>
      </c>
      <c r="D1230" s="265" t="s">
        <v>9880</v>
      </c>
    </row>
    <row r="1231" spans="1:4" ht="40.5" x14ac:dyDescent="0.15">
      <c r="A1231" s="266">
        <v>1057518</v>
      </c>
      <c r="B1231" s="265" t="s">
        <v>9841</v>
      </c>
      <c r="C1231" s="265" t="s">
        <v>8827</v>
      </c>
      <c r="D1231" s="265" t="s">
        <v>9880</v>
      </c>
    </row>
    <row r="1232" spans="1:4" ht="40.5" x14ac:dyDescent="0.15">
      <c r="A1232" s="266">
        <v>1057519</v>
      </c>
      <c r="B1232" s="265" t="s">
        <v>9841</v>
      </c>
      <c r="C1232" s="265" t="s">
        <v>8827</v>
      </c>
      <c r="D1232" s="265" t="s">
        <v>9880</v>
      </c>
    </row>
    <row r="1233" spans="1:4" ht="40.5" x14ac:dyDescent="0.15">
      <c r="A1233" s="266">
        <v>1057520</v>
      </c>
      <c r="B1233" s="265" t="s">
        <v>9841</v>
      </c>
      <c r="C1233" s="265" t="s">
        <v>8827</v>
      </c>
      <c r="D1233" s="265" t="s">
        <v>9880</v>
      </c>
    </row>
    <row r="1234" spans="1:4" ht="40.5" x14ac:dyDescent="0.15">
      <c r="A1234" s="266">
        <v>1057521</v>
      </c>
      <c r="B1234" s="265" t="s">
        <v>9841</v>
      </c>
      <c r="C1234" s="265" t="s">
        <v>8827</v>
      </c>
      <c r="D1234" s="265" t="s">
        <v>9880</v>
      </c>
    </row>
    <row r="1235" spans="1:4" ht="40.5" x14ac:dyDescent="0.15">
      <c r="A1235" s="266">
        <v>1057522</v>
      </c>
      <c r="B1235" s="265" t="s">
        <v>9841</v>
      </c>
      <c r="C1235" s="265" t="s">
        <v>8827</v>
      </c>
      <c r="D1235" s="265" t="s">
        <v>9880</v>
      </c>
    </row>
    <row r="1236" spans="1:4" ht="40.5" x14ac:dyDescent="0.15">
      <c r="A1236" s="266">
        <v>1057523</v>
      </c>
      <c r="B1236" s="265" t="s">
        <v>9841</v>
      </c>
      <c r="C1236" s="265" t="s">
        <v>8827</v>
      </c>
      <c r="D1236" s="265" t="s">
        <v>9880</v>
      </c>
    </row>
    <row r="1237" spans="1:4" ht="40.5" x14ac:dyDescent="0.15">
      <c r="A1237" s="266">
        <v>1057524</v>
      </c>
      <c r="B1237" s="265" t="s">
        <v>9841</v>
      </c>
      <c r="C1237" s="265" t="s">
        <v>8827</v>
      </c>
      <c r="D1237" s="265" t="s">
        <v>9880</v>
      </c>
    </row>
    <row r="1238" spans="1:4" ht="40.5" x14ac:dyDescent="0.15">
      <c r="A1238" s="266">
        <v>1057525</v>
      </c>
      <c r="B1238" s="265" t="s">
        <v>9841</v>
      </c>
      <c r="C1238" s="265" t="s">
        <v>8827</v>
      </c>
      <c r="D1238" s="265" t="s">
        <v>9880</v>
      </c>
    </row>
    <row r="1239" spans="1:4" ht="40.5" x14ac:dyDescent="0.15">
      <c r="A1239" s="266">
        <v>1057526</v>
      </c>
      <c r="B1239" s="265" t="s">
        <v>9841</v>
      </c>
      <c r="C1239" s="265" t="s">
        <v>8827</v>
      </c>
      <c r="D1239" s="265" t="s">
        <v>9880</v>
      </c>
    </row>
    <row r="1240" spans="1:4" ht="40.5" x14ac:dyDescent="0.15">
      <c r="A1240" s="266">
        <v>1057527</v>
      </c>
      <c r="B1240" s="265" t="s">
        <v>9841</v>
      </c>
      <c r="C1240" s="265" t="s">
        <v>8827</v>
      </c>
      <c r="D1240" s="265" t="s">
        <v>9880</v>
      </c>
    </row>
    <row r="1241" spans="1:4" ht="40.5" x14ac:dyDescent="0.15">
      <c r="A1241" s="266">
        <v>1057528</v>
      </c>
      <c r="B1241" s="265" t="s">
        <v>9841</v>
      </c>
      <c r="C1241" s="265" t="s">
        <v>8827</v>
      </c>
      <c r="D1241" s="265" t="s">
        <v>9880</v>
      </c>
    </row>
    <row r="1242" spans="1:4" ht="40.5" x14ac:dyDescent="0.15">
      <c r="A1242" s="266">
        <v>1057529</v>
      </c>
      <c r="B1242" s="265" t="s">
        <v>9841</v>
      </c>
      <c r="C1242" s="265" t="s">
        <v>8827</v>
      </c>
      <c r="D1242" s="265" t="s">
        <v>9880</v>
      </c>
    </row>
    <row r="1243" spans="1:4" ht="40.5" x14ac:dyDescent="0.15">
      <c r="A1243" s="266">
        <v>1057530</v>
      </c>
      <c r="B1243" s="265" t="s">
        <v>9841</v>
      </c>
      <c r="C1243" s="265" t="s">
        <v>8827</v>
      </c>
      <c r="D1243" s="265" t="s">
        <v>9880</v>
      </c>
    </row>
    <row r="1244" spans="1:4" ht="40.5" x14ac:dyDescent="0.15">
      <c r="A1244" s="266">
        <v>1057531</v>
      </c>
      <c r="B1244" s="265" t="s">
        <v>9841</v>
      </c>
      <c r="C1244" s="265" t="s">
        <v>8827</v>
      </c>
      <c r="D1244" s="265" t="s">
        <v>9880</v>
      </c>
    </row>
    <row r="1245" spans="1:4" ht="40.5" x14ac:dyDescent="0.15">
      <c r="A1245" s="266">
        <v>1057532</v>
      </c>
      <c r="B1245" s="265" t="s">
        <v>9841</v>
      </c>
      <c r="C1245" s="265" t="s">
        <v>8827</v>
      </c>
      <c r="D1245" s="265" t="s">
        <v>9880</v>
      </c>
    </row>
    <row r="1246" spans="1:4" ht="40.5" x14ac:dyDescent="0.15">
      <c r="A1246" s="266">
        <v>1057533</v>
      </c>
      <c r="B1246" s="265" t="s">
        <v>9841</v>
      </c>
      <c r="C1246" s="265" t="s">
        <v>8827</v>
      </c>
      <c r="D1246" s="265" t="s">
        <v>9880</v>
      </c>
    </row>
    <row r="1247" spans="1:4" ht="40.5" x14ac:dyDescent="0.15">
      <c r="A1247" s="266">
        <v>1057534</v>
      </c>
      <c r="B1247" s="265" t="s">
        <v>9841</v>
      </c>
      <c r="C1247" s="265" t="s">
        <v>8827</v>
      </c>
      <c r="D1247" s="265" t="s">
        <v>9880</v>
      </c>
    </row>
    <row r="1248" spans="1:4" ht="40.5" x14ac:dyDescent="0.15">
      <c r="A1248" s="266">
        <v>1057535</v>
      </c>
      <c r="B1248" s="265" t="s">
        <v>9841</v>
      </c>
      <c r="C1248" s="265" t="s">
        <v>8827</v>
      </c>
      <c r="D1248" s="265" t="s">
        <v>9880</v>
      </c>
    </row>
    <row r="1249" spans="1:4" ht="40.5" x14ac:dyDescent="0.15">
      <c r="A1249" s="266">
        <v>1057536</v>
      </c>
      <c r="B1249" s="265" t="s">
        <v>9841</v>
      </c>
      <c r="C1249" s="265" t="s">
        <v>8827</v>
      </c>
      <c r="D1249" s="265" t="s">
        <v>9880</v>
      </c>
    </row>
    <row r="1250" spans="1:4" ht="40.5" x14ac:dyDescent="0.15">
      <c r="A1250" s="266">
        <v>1057537</v>
      </c>
      <c r="B1250" s="265" t="s">
        <v>9841</v>
      </c>
      <c r="C1250" s="265" t="s">
        <v>8827</v>
      </c>
      <c r="D1250" s="265" t="s">
        <v>9880</v>
      </c>
    </row>
    <row r="1251" spans="1:4" ht="40.5" x14ac:dyDescent="0.15">
      <c r="A1251" s="266">
        <v>1057538</v>
      </c>
      <c r="B1251" s="265" t="s">
        <v>9841</v>
      </c>
      <c r="C1251" s="265" t="s">
        <v>8827</v>
      </c>
      <c r="D1251" s="265" t="s">
        <v>9880</v>
      </c>
    </row>
    <row r="1252" spans="1:4" ht="40.5" x14ac:dyDescent="0.15">
      <c r="A1252" s="266">
        <v>1057539</v>
      </c>
      <c r="B1252" s="265" t="s">
        <v>9841</v>
      </c>
      <c r="C1252" s="265" t="s">
        <v>8827</v>
      </c>
      <c r="D1252" s="265" t="s">
        <v>9880</v>
      </c>
    </row>
    <row r="1253" spans="1:4" ht="40.5" x14ac:dyDescent="0.15">
      <c r="A1253" s="266">
        <v>1057590</v>
      </c>
      <c r="B1253" s="265" t="s">
        <v>9841</v>
      </c>
      <c r="C1253" s="265" t="s">
        <v>8827</v>
      </c>
      <c r="D1253" s="265" t="s">
        <v>9880</v>
      </c>
    </row>
    <row r="1254" spans="1:4" x14ac:dyDescent="0.15">
      <c r="A1254" s="266">
        <v>1060031</v>
      </c>
      <c r="B1254" s="265" t="s">
        <v>9841</v>
      </c>
      <c r="C1254" s="265" t="s">
        <v>8827</v>
      </c>
      <c r="D1254" s="265" t="s">
        <v>8839</v>
      </c>
    </row>
    <row r="1255" spans="1:4" x14ac:dyDescent="0.15">
      <c r="A1255" s="266">
        <v>1060032</v>
      </c>
      <c r="B1255" s="265" t="s">
        <v>9841</v>
      </c>
      <c r="C1255" s="265" t="s">
        <v>8827</v>
      </c>
      <c r="D1255" s="265" t="s">
        <v>9881</v>
      </c>
    </row>
    <row r="1256" spans="1:4" x14ac:dyDescent="0.15">
      <c r="A1256" s="266">
        <v>1060041</v>
      </c>
      <c r="B1256" s="265" t="s">
        <v>9841</v>
      </c>
      <c r="C1256" s="265" t="s">
        <v>8827</v>
      </c>
      <c r="D1256" s="265" t="s">
        <v>8829</v>
      </c>
    </row>
    <row r="1257" spans="1:4" ht="27" x14ac:dyDescent="0.15">
      <c r="A1257" s="266">
        <v>1060042</v>
      </c>
      <c r="B1257" s="265" t="s">
        <v>9841</v>
      </c>
      <c r="C1257" s="265" t="s">
        <v>8827</v>
      </c>
      <c r="D1257" s="265" t="s">
        <v>8831</v>
      </c>
    </row>
    <row r="1258" spans="1:4" ht="27" x14ac:dyDescent="0.15">
      <c r="A1258" s="266">
        <v>1060043</v>
      </c>
      <c r="B1258" s="265" t="s">
        <v>9841</v>
      </c>
      <c r="C1258" s="265" t="s">
        <v>8827</v>
      </c>
      <c r="D1258" s="265" t="s">
        <v>8830</v>
      </c>
    </row>
    <row r="1259" spans="1:4" x14ac:dyDescent="0.15">
      <c r="A1259" s="266">
        <v>1060044</v>
      </c>
      <c r="B1259" s="265" t="s">
        <v>9841</v>
      </c>
      <c r="C1259" s="265" t="s">
        <v>8827</v>
      </c>
      <c r="D1259" s="265" t="s">
        <v>8841</v>
      </c>
    </row>
    <row r="1260" spans="1:4" ht="27" x14ac:dyDescent="0.15">
      <c r="A1260" s="266">
        <v>1060045</v>
      </c>
      <c r="B1260" s="265" t="s">
        <v>9841</v>
      </c>
      <c r="C1260" s="265" t="s">
        <v>8827</v>
      </c>
      <c r="D1260" s="265" t="s">
        <v>8828</v>
      </c>
    </row>
    <row r="1261" spans="1:4" x14ac:dyDescent="0.15">
      <c r="A1261" s="266">
        <v>1060046</v>
      </c>
      <c r="B1261" s="265" t="s">
        <v>9841</v>
      </c>
      <c r="C1261" s="265" t="s">
        <v>8827</v>
      </c>
      <c r="D1261" s="265" t="s">
        <v>8844</v>
      </c>
    </row>
    <row r="1262" spans="1:4" x14ac:dyDescent="0.15">
      <c r="A1262" s="266">
        <v>1060047</v>
      </c>
      <c r="B1262" s="265" t="s">
        <v>9841</v>
      </c>
      <c r="C1262" s="265" t="s">
        <v>8827</v>
      </c>
      <c r="D1262" s="265" t="s">
        <v>8842</v>
      </c>
    </row>
    <row r="1263" spans="1:4" ht="27" x14ac:dyDescent="0.15">
      <c r="A1263" s="266">
        <v>1066001</v>
      </c>
      <c r="B1263" s="265" t="s">
        <v>9841</v>
      </c>
      <c r="C1263" s="265" t="s">
        <v>8827</v>
      </c>
      <c r="D1263" s="265" t="s">
        <v>9882</v>
      </c>
    </row>
    <row r="1264" spans="1:4" ht="27" x14ac:dyDescent="0.15">
      <c r="A1264" s="266">
        <v>1066002</v>
      </c>
      <c r="B1264" s="265" t="s">
        <v>9841</v>
      </c>
      <c r="C1264" s="265" t="s">
        <v>8827</v>
      </c>
      <c r="D1264" s="265" t="s">
        <v>9882</v>
      </c>
    </row>
    <row r="1265" spans="1:4" ht="27" x14ac:dyDescent="0.15">
      <c r="A1265" s="266">
        <v>1066003</v>
      </c>
      <c r="B1265" s="265" t="s">
        <v>9841</v>
      </c>
      <c r="C1265" s="265" t="s">
        <v>8827</v>
      </c>
      <c r="D1265" s="265" t="s">
        <v>9882</v>
      </c>
    </row>
    <row r="1266" spans="1:4" ht="27" x14ac:dyDescent="0.15">
      <c r="A1266" s="266">
        <v>1066004</v>
      </c>
      <c r="B1266" s="265" t="s">
        <v>9841</v>
      </c>
      <c r="C1266" s="265" t="s">
        <v>8827</v>
      </c>
      <c r="D1266" s="265" t="s">
        <v>9882</v>
      </c>
    </row>
    <row r="1267" spans="1:4" ht="27" x14ac:dyDescent="0.15">
      <c r="A1267" s="266">
        <v>1066005</v>
      </c>
      <c r="B1267" s="265" t="s">
        <v>9841</v>
      </c>
      <c r="C1267" s="265" t="s">
        <v>8827</v>
      </c>
      <c r="D1267" s="265" t="s">
        <v>9882</v>
      </c>
    </row>
    <row r="1268" spans="1:4" ht="27" x14ac:dyDescent="0.15">
      <c r="A1268" s="266">
        <v>1066006</v>
      </c>
      <c r="B1268" s="265" t="s">
        <v>9841</v>
      </c>
      <c r="C1268" s="265" t="s">
        <v>8827</v>
      </c>
      <c r="D1268" s="265" t="s">
        <v>9882</v>
      </c>
    </row>
    <row r="1269" spans="1:4" ht="27" x14ac:dyDescent="0.15">
      <c r="A1269" s="266">
        <v>1066007</v>
      </c>
      <c r="B1269" s="265" t="s">
        <v>9841</v>
      </c>
      <c r="C1269" s="265" t="s">
        <v>8827</v>
      </c>
      <c r="D1269" s="265" t="s">
        <v>9882</v>
      </c>
    </row>
    <row r="1270" spans="1:4" ht="27" x14ac:dyDescent="0.15">
      <c r="A1270" s="266">
        <v>1066008</v>
      </c>
      <c r="B1270" s="265" t="s">
        <v>9841</v>
      </c>
      <c r="C1270" s="265" t="s">
        <v>8827</v>
      </c>
      <c r="D1270" s="265" t="s">
        <v>9882</v>
      </c>
    </row>
    <row r="1271" spans="1:4" ht="27" x14ac:dyDescent="0.15">
      <c r="A1271" s="266">
        <v>1066009</v>
      </c>
      <c r="B1271" s="265" t="s">
        <v>9841</v>
      </c>
      <c r="C1271" s="265" t="s">
        <v>8827</v>
      </c>
      <c r="D1271" s="265" t="s">
        <v>9882</v>
      </c>
    </row>
    <row r="1272" spans="1:4" ht="27" x14ac:dyDescent="0.15">
      <c r="A1272" s="266">
        <v>1066010</v>
      </c>
      <c r="B1272" s="265" t="s">
        <v>9841</v>
      </c>
      <c r="C1272" s="265" t="s">
        <v>8827</v>
      </c>
      <c r="D1272" s="265" t="s">
        <v>9882</v>
      </c>
    </row>
    <row r="1273" spans="1:4" ht="27" x14ac:dyDescent="0.15">
      <c r="A1273" s="266">
        <v>1066011</v>
      </c>
      <c r="B1273" s="265" t="s">
        <v>9841</v>
      </c>
      <c r="C1273" s="265" t="s">
        <v>8827</v>
      </c>
      <c r="D1273" s="265" t="s">
        <v>9882</v>
      </c>
    </row>
    <row r="1274" spans="1:4" ht="27" x14ac:dyDescent="0.15">
      <c r="A1274" s="266">
        <v>1066012</v>
      </c>
      <c r="B1274" s="265" t="s">
        <v>9841</v>
      </c>
      <c r="C1274" s="265" t="s">
        <v>8827</v>
      </c>
      <c r="D1274" s="265" t="s">
        <v>9882</v>
      </c>
    </row>
    <row r="1275" spans="1:4" ht="27" x14ac:dyDescent="0.15">
      <c r="A1275" s="266">
        <v>1066013</v>
      </c>
      <c r="B1275" s="265" t="s">
        <v>9841</v>
      </c>
      <c r="C1275" s="265" t="s">
        <v>8827</v>
      </c>
      <c r="D1275" s="265" t="s">
        <v>9882</v>
      </c>
    </row>
    <row r="1276" spans="1:4" ht="27" x14ac:dyDescent="0.15">
      <c r="A1276" s="266">
        <v>1066014</v>
      </c>
      <c r="B1276" s="265" t="s">
        <v>9841</v>
      </c>
      <c r="C1276" s="265" t="s">
        <v>8827</v>
      </c>
      <c r="D1276" s="265" t="s">
        <v>9882</v>
      </c>
    </row>
    <row r="1277" spans="1:4" ht="27" x14ac:dyDescent="0.15">
      <c r="A1277" s="266">
        <v>1066015</v>
      </c>
      <c r="B1277" s="265" t="s">
        <v>9841</v>
      </c>
      <c r="C1277" s="265" t="s">
        <v>8827</v>
      </c>
      <c r="D1277" s="265" t="s">
        <v>9882</v>
      </c>
    </row>
    <row r="1278" spans="1:4" ht="27" x14ac:dyDescent="0.15">
      <c r="A1278" s="266">
        <v>1066016</v>
      </c>
      <c r="B1278" s="265" t="s">
        <v>9841</v>
      </c>
      <c r="C1278" s="265" t="s">
        <v>8827</v>
      </c>
      <c r="D1278" s="265" t="s">
        <v>9882</v>
      </c>
    </row>
    <row r="1279" spans="1:4" ht="27" x14ac:dyDescent="0.15">
      <c r="A1279" s="266">
        <v>1066017</v>
      </c>
      <c r="B1279" s="265" t="s">
        <v>9841</v>
      </c>
      <c r="C1279" s="265" t="s">
        <v>8827</v>
      </c>
      <c r="D1279" s="265" t="s">
        <v>9882</v>
      </c>
    </row>
    <row r="1280" spans="1:4" ht="27" x14ac:dyDescent="0.15">
      <c r="A1280" s="266">
        <v>1066018</v>
      </c>
      <c r="B1280" s="265" t="s">
        <v>9841</v>
      </c>
      <c r="C1280" s="265" t="s">
        <v>8827</v>
      </c>
      <c r="D1280" s="265" t="s">
        <v>9882</v>
      </c>
    </row>
    <row r="1281" spans="1:4" ht="27" x14ac:dyDescent="0.15">
      <c r="A1281" s="266">
        <v>1066019</v>
      </c>
      <c r="B1281" s="265" t="s">
        <v>9841</v>
      </c>
      <c r="C1281" s="265" t="s">
        <v>8827</v>
      </c>
      <c r="D1281" s="265" t="s">
        <v>9882</v>
      </c>
    </row>
    <row r="1282" spans="1:4" ht="27" x14ac:dyDescent="0.15">
      <c r="A1282" s="266">
        <v>1066020</v>
      </c>
      <c r="B1282" s="265" t="s">
        <v>9841</v>
      </c>
      <c r="C1282" s="265" t="s">
        <v>8827</v>
      </c>
      <c r="D1282" s="265" t="s">
        <v>9882</v>
      </c>
    </row>
    <row r="1283" spans="1:4" ht="27" x14ac:dyDescent="0.15">
      <c r="A1283" s="266">
        <v>1066021</v>
      </c>
      <c r="B1283" s="265" t="s">
        <v>9841</v>
      </c>
      <c r="C1283" s="265" t="s">
        <v>8827</v>
      </c>
      <c r="D1283" s="265" t="s">
        <v>9882</v>
      </c>
    </row>
    <row r="1284" spans="1:4" ht="27" x14ac:dyDescent="0.15">
      <c r="A1284" s="266">
        <v>1066022</v>
      </c>
      <c r="B1284" s="265" t="s">
        <v>9841</v>
      </c>
      <c r="C1284" s="265" t="s">
        <v>8827</v>
      </c>
      <c r="D1284" s="265" t="s">
        <v>9882</v>
      </c>
    </row>
    <row r="1285" spans="1:4" ht="27" x14ac:dyDescent="0.15">
      <c r="A1285" s="266">
        <v>1066023</v>
      </c>
      <c r="B1285" s="265" t="s">
        <v>9841</v>
      </c>
      <c r="C1285" s="265" t="s">
        <v>8827</v>
      </c>
      <c r="D1285" s="265" t="s">
        <v>9882</v>
      </c>
    </row>
    <row r="1286" spans="1:4" ht="27" x14ac:dyDescent="0.15">
      <c r="A1286" s="266">
        <v>1066024</v>
      </c>
      <c r="B1286" s="265" t="s">
        <v>9841</v>
      </c>
      <c r="C1286" s="265" t="s">
        <v>8827</v>
      </c>
      <c r="D1286" s="265" t="s">
        <v>9882</v>
      </c>
    </row>
    <row r="1287" spans="1:4" ht="27" x14ac:dyDescent="0.15">
      <c r="A1287" s="266">
        <v>1066025</v>
      </c>
      <c r="B1287" s="265" t="s">
        <v>9841</v>
      </c>
      <c r="C1287" s="265" t="s">
        <v>8827</v>
      </c>
      <c r="D1287" s="265" t="s">
        <v>9882</v>
      </c>
    </row>
    <row r="1288" spans="1:4" ht="27" x14ac:dyDescent="0.15">
      <c r="A1288" s="266">
        <v>1066026</v>
      </c>
      <c r="B1288" s="265" t="s">
        <v>9841</v>
      </c>
      <c r="C1288" s="265" t="s">
        <v>8827</v>
      </c>
      <c r="D1288" s="265" t="s">
        <v>9882</v>
      </c>
    </row>
    <row r="1289" spans="1:4" ht="27" x14ac:dyDescent="0.15">
      <c r="A1289" s="266">
        <v>1066027</v>
      </c>
      <c r="B1289" s="265" t="s">
        <v>9841</v>
      </c>
      <c r="C1289" s="265" t="s">
        <v>8827</v>
      </c>
      <c r="D1289" s="265" t="s">
        <v>9882</v>
      </c>
    </row>
    <row r="1290" spans="1:4" ht="27" x14ac:dyDescent="0.15">
      <c r="A1290" s="266">
        <v>1066028</v>
      </c>
      <c r="B1290" s="265" t="s">
        <v>9841</v>
      </c>
      <c r="C1290" s="265" t="s">
        <v>8827</v>
      </c>
      <c r="D1290" s="265" t="s">
        <v>9882</v>
      </c>
    </row>
    <row r="1291" spans="1:4" ht="27" x14ac:dyDescent="0.15">
      <c r="A1291" s="266">
        <v>1066029</v>
      </c>
      <c r="B1291" s="265" t="s">
        <v>9841</v>
      </c>
      <c r="C1291" s="265" t="s">
        <v>8827</v>
      </c>
      <c r="D1291" s="265" t="s">
        <v>9882</v>
      </c>
    </row>
    <row r="1292" spans="1:4" ht="27" x14ac:dyDescent="0.15">
      <c r="A1292" s="266">
        <v>1066030</v>
      </c>
      <c r="B1292" s="265" t="s">
        <v>9841</v>
      </c>
      <c r="C1292" s="265" t="s">
        <v>8827</v>
      </c>
      <c r="D1292" s="265" t="s">
        <v>9882</v>
      </c>
    </row>
    <row r="1293" spans="1:4" ht="27" x14ac:dyDescent="0.15">
      <c r="A1293" s="266">
        <v>1066031</v>
      </c>
      <c r="B1293" s="265" t="s">
        <v>9841</v>
      </c>
      <c r="C1293" s="265" t="s">
        <v>8827</v>
      </c>
      <c r="D1293" s="265" t="s">
        <v>9882</v>
      </c>
    </row>
    <row r="1294" spans="1:4" ht="27" x14ac:dyDescent="0.15">
      <c r="A1294" s="266">
        <v>1066032</v>
      </c>
      <c r="B1294" s="265" t="s">
        <v>9841</v>
      </c>
      <c r="C1294" s="265" t="s">
        <v>8827</v>
      </c>
      <c r="D1294" s="265" t="s">
        <v>9882</v>
      </c>
    </row>
    <row r="1295" spans="1:4" ht="27" x14ac:dyDescent="0.15">
      <c r="A1295" s="266">
        <v>1066033</v>
      </c>
      <c r="B1295" s="265" t="s">
        <v>9841</v>
      </c>
      <c r="C1295" s="265" t="s">
        <v>8827</v>
      </c>
      <c r="D1295" s="265" t="s">
        <v>9882</v>
      </c>
    </row>
    <row r="1296" spans="1:4" ht="27" x14ac:dyDescent="0.15">
      <c r="A1296" s="266">
        <v>1066034</v>
      </c>
      <c r="B1296" s="265" t="s">
        <v>9841</v>
      </c>
      <c r="C1296" s="265" t="s">
        <v>8827</v>
      </c>
      <c r="D1296" s="265" t="s">
        <v>9882</v>
      </c>
    </row>
    <row r="1297" spans="1:4" ht="27" x14ac:dyDescent="0.15">
      <c r="A1297" s="266">
        <v>1066035</v>
      </c>
      <c r="B1297" s="265" t="s">
        <v>9841</v>
      </c>
      <c r="C1297" s="265" t="s">
        <v>8827</v>
      </c>
      <c r="D1297" s="265" t="s">
        <v>9882</v>
      </c>
    </row>
    <row r="1298" spans="1:4" ht="27" x14ac:dyDescent="0.15">
      <c r="A1298" s="266">
        <v>1066036</v>
      </c>
      <c r="B1298" s="265" t="s">
        <v>9841</v>
      </c>
      <c r="C1298" s="265" t="s">
        <v>8827</v>
      </c>
      <c r="D1298" s="265" t="s">
        <v>9882</v>
      </c>
    </row>
    <row r="1299" spans="1:4" ht="27" x14ac:dyDescent="0.15">
      <c r="A1299" s="266">
        <v>1066037</v>
      </c>
      <c r="B1299" s="265" t="s">
        <v>9841</v>
      </c>
      <c r="C1299" s="265" t="s">
        <v>8827</v>
      </c>
      <c r="D1299" s="265" t="s">
        <v>9882</v>
      </c>
    </row>
    <row r="1300" spans="1:4" ht="27" x14ac:dyDescent="0.15">
      <c r="A1300" s="266">
        <v>1066038</v>
      </c>
      <c r="B1300" s="265" t="s">
        <v>9841</v>
      </c>
      <c r="C1300" s="265" t="s">
        <v>8827</v>
      </c>
      <c r="D1300" s="265" t="s">
        <v>9882</v>
      </c>
    </row>
    <row r="1301" spans="1:4" ht="27" x14ac:dyDescent="0.15">
      <c r="A1301" s="266">
        <v>1066039</v>
      </c>
      <c r="B1301" s="265" t="s">
        <v>9841</v>
      </c>
      <c r="C1301" s="265" t="s">
        <v>8827</v>
      </c>
      <c r="D1301" s="265" t="s">
        <v>9882</v>
      </c>
    </row>
    <row r="1302" spans="1:4" ht="27" x14ac:dyDescent="0.15">
      <c r="A1302" s="266">
        <v>1066040</v>
      </c>
      <c r="B1302" s="265" t="s">
        <v>9841</v>
      </c>
      <c r="C1302" s="265" t="s">
        <v>8827</v>
      </c>
      <c r="D1302" s="265" t="s">
        <v>9882</v>
      </c>
    </row>
    <row r="1303" spans="1:4" ht="27" x14ac:dyDescent="0.15">
      <c r="A1303" s="266">
        <v>1066041</v>
      </c>
      <c r="B1303" s="265" t="s">
        <v>9841</v>
      </c>
      <c r="C1303" s="265" t="s">
        <v>8827</v>
      </c>
      <c r="D1303" s="265" t="s">
        <v>9882</v>
      </c>
    </row>
    <row r="1304" spans="1:4" ht="27" x14ac:dyDescent="0.15">
      <c r="A1304" s="266">
        <v>1066042</v>
      </c>
      <c r="B1304" s="265" t="s">
        <v>9841</v>
      </c>
      <c r="C1304" s="265" t="s">
        <v>8827</v>
      </c>
      <c r="D1304" s="265" t="s">
        <v>9882</v>
      </c>
    </row>
    <row r="1305" spans="1:4" ht="27" x14ac:dyDescent="0.15">
      <c r="A1305" s="266">
        <v>1066043</v>
      </c>
      <c r="B1305" s="265" t="s">
        <v>9841</v>
      </c>
      <c r="C1305" s="265" t="s">
        <v>8827</v>
      </c>
      <c r="D1305" s="265" t="s">
        <v>9882</v>
      </c>
    </row>
    <row r="1306" spans="1:4" ht="27" x14ac:dyDescent="0.15">
      <c r="A1306" s="266">
        <v>1066044</v>
      </c>
      <c r="B1306" s="265" t="s">
        <v>9841</v>
      </c>
      <c r="C1306" s="265" t="s">
        <v>8827</v>
      </c>
      <c r="D1306" s="265" t="s">
        <v>9882</v>
      </c>
    </row>
    <row r="1307" spans="1:4" ht="27" x14ac:dyDescent="0.15">
      <c r="A1307" s="266">
        <v>1066045</v>
      </c>
      <c r="B1307" s="265" t="s">
        <v>9841</v>
      </c>
      <c r="C1307" s="265" t="s">
        <v>8827</v>
      </c>
      <c r="D1307" s="265" t="s">
        <v>9882</v>
      </c>
    </row>
    <row r="1308" spans="1:4" ht="27" x14ac:dyDescent="0.15">
      <c r="A1308" s="266">
        <v>1066090</v>
      </c>
      <c r="B1308" s="265" t="s">
        <v>9841</v>
      </c>
      <c r="C1308" s="265" t="s">
        <v>8827</v>
      </c>
      <c r="D1308" s="265" t="s">
        <v>9882</v>
      </c>
    </row>
    <row r="1309" spans="1:4" ht="27" x14ac:dyDescent="0.15">
      <c r="A1309" s="266">
        <v>1066101</v>
      </c>
      <c r="B1309" s="265" t="s">
        <v>9841</v>
      </c>
      <c r="C1309" s="265" t="s">
        <v>8827</v>
      </c>
      <c r="D1309" s="265" t="s">
        <v>9883</v>
      </c>
    </row>
    <row r="1310" spans="1:4" ht="27" x14ac:dyDescent="0.15">
      <c r="A1310" s="266">
        <v>1066102</v>
      </c>
      <c r="B1310" s="265" t="s">
        <v>9841</v>
      </c>
      <c r="C1310" s="265" t="s">
        <v>8827</v>
      </c>
      <c r="D1310" s="265" t="s">
        <v>9883</v>
      </c>
    </row>
    <row r="1311" spans="1:4" ht="27" x14ac:dyDescent="0.15">
      <c r="A1311" s="266">
        <v>1066103</v>
      </c>
      <c r="B1311" s="265" t="s">
        <v>9841</v>
      </c>
      <c r="C1311" s="265" t="s">
        <v>8827</v>
      </c>
      <c r="D1311" s="265" t="s">
        <v>9883</v>
      </c>
    </row>
    <row r="1312" spans="1:4" ht="27" x14ac:dyDescent="0.15">
      <c r="A1312" s="266">
        <v>1066104</v>
      </c>
      <c r="B1312" s="265" t="s">
        <v>9841</v>
      </c>
      <c r="C1312" s="265" t="s">
        <v>8827</v>
      </c>
      <c r="D1312" s="265" t="s">
        <v>9883</v>
      </c>
    </row>
    <row r="1313" spans="1:4" ht="27" x14ac:dyDescent="0.15">
      <c r="A1313" s="266">
        <v>1066105</v>
      </c>
      <c r="B1313" s="265" t="s">
        <v>9841</v>
      </c>
      <c r="C1313" s="265" t="s">
        <v>8827</v>
      </c>
      <c r="D1313" s="265" t="s">
        <v>9883</v>
      </c>
    </row>
    <row r="1314" spans="1:4" ht="27" x14ac:dyDescent="0.15">
      <c r="A1314" s="266">
        <v>1066106</v>
      </c>
      <c r="B1314" s="265" t="s">
        <v>9841</v>
      </c>
      <c r="C1314" s="265" t="s">
        <v>8827</v>
      </c>
      <c r="D1314" s="265" t="s">
        <v>9883</v>
      </c>
    </row>
    <row r="1315" spans="1:4" ht="27" x14ac:dyDescent="0.15">
      <c r="A1315" s="266">
        <v>1066107</v>
      </c>
      <c r="B1315" s="265" t="s">
        <v>9841</v>
      </c>
      <c r="C1315" s="265" t="s">
        <v>8827</v>
      </c>
      <c r="D1315" s="265" t="s">
        <v>9883</v>
      </c>
    </row>
    <row r="1316" spans="1:4" ht="27" x14ac:dyDescent="0.15">
      <c r="A1316" s="266">
        <v>1066108</v>
      </c>
      <c r="B1316" s="265" t="s">
        <v>9841</v>
      </c>
      <c r="C1316" s="265" t="s">
        <v>8827</v>
      </c>
      <c r="D1316" s="265" t="s">
        <v>9883</v>
      </c>
    </row>
    <row r="1317" spans="1:4" ht="27" x14ac:dyDescent="0.15">
      <c r="A1317" s="266">
        <v>1066109</v>
      </c>
      <c r="B1317" s="265" t="s">
        <v>9841</v>
      </c>
      <c r="C1317" s="265" t="s">
        <v>8827</v>
      </c>
      <c r="D1317" s="265" t="s">
        <v>9883</v>
      </c>
    </row>
    <row r="1318" spans="1:4" ht="27" x14ac:dyDescent="0.15">
      <c r="A1318" s="266">
        <v>1066110</v>
      </c>
      <c r="B1318" s="265" t="s">
        <v>9841</v>
      </c>
      <c r="C1318" s="265" t="s">
        <v>8827</v>
      </c>
      <c r="D1318" s="265" t="s">
        <v>9883</v>
      </c>
    </row>
    <row r="1319" spans="1:4" ht="27" x14ac:dyDescent="0.15">
      <c r="A1319" s="266">
        <v>1066111</v>
      </c>
      <c r="B1319" s="265" t="s">
        <v>9841</v>
      </c>
      <c r="C1319" s="265" t="s">
        <v>8827</v>
      </c>
      <c r="D1319" s="265" t="s">
        <v>9883</v>
      </c>
    </row>
    <row r="1320" spans="1:4" ht="27" x14ac:dyDescent="0.15">
      <c r="A1320" s="266">
        <v>1066112</v>
      </c>
      <c r="B1320" s="265" t="s">
        <v>9841</v>
      </c>
      <c r="C1320" s="265" t="s">
        <v>8827</v>
      </c>
      <c r="D1320" s="265" t="s">
        <v>9883</v>
      </c>
    </row>
    <row r="1321" spans="1:4" ht="27" x14ac:dyDescent="0.15">
      <c r="A1321" s="266">
        <v>1066113</v>
      </c>
      <c r="B1321" s="265" t="s">
        <v>9841</v>
      </c>
      <c r="C1321" s="265" t="s">
        <v>8827</v>
      </c>
      <c r="D1321" s="265" t="s">
        <v>9883</v>
      </c>
    </row>
    <row r="1322" spans="1:4" ht="27" x14ac:dyDescent="0.15">
      <c r="A1322" s="266">
        <v>1066114</v>
      </c>
      <c r="B1322" s="265" t="s">
        <v>9841</v>
      </c>
      <c r="C1322" s="265" t="s">
        <v>8827</v>
      </c>
      <c r="D1322" s="265" t="s">
        <v>9883</v>
      </c>
    </row>
    <row r="1323" spans="1:4" ht="27" x14ac:dyDescent="0.15">
      <c r="A1323" s="266">
        <v>1066115</v>
      </c>
      <c r="B1323" s="265" t="s">
        <v>9841</v>
      </c>
      <c r="C1323" s="265" t="s">
        <v>8827</v>
      </c>
      <c r="D1323" s="265" t="s">
        <v>9883</v>
      </c>
    </row>
    <row r="1324" spans="1:4" ht="27" x14ac:dyDescent="0.15">
      <c r="A1324" s="266">
        <v>1066116</v>
      </c>
      <c r="B1324" s="265" t="s">
        <v>9841</v>
      </c>
      <c r="C1324" s="265" t="s">
        <v>8827</v>
      </c>
      <c r="D1324" s="265" t="s">
        <v>9883</v>
      </c>
    </row>
    <row r="1325" spans="1:4" ht="27" x14ac:dyDescent="0.15">
      <c r="A1325" s="266">
        <v>1066117</v>
      </c>
      <c r="B1325" s="265" t="s">
        <v>9841</v>
      </c>
      <c r="C1325" s="265" t="s">
        <v>8827</v>
      </c>
      <c r="D1325" s="265" t="s">
        <v>9883</v>
      </c>
    </row>
    <row r="1326" spans="1:4" ht="27" x14ac:dyDescent="0.15">
      <c r="A1326" s="266">
        <v>1066118</v>
      </c>
      <c r="B1326" s="265" t="s">
        <v>9841</v>
      </c>
      <c r="C1326" s="265" t="s">
        <v>8827</v>
      </c>
      <c r="D1326" s="265" t="s">
        <v>9883</v>
      </c>
    </row>
    <row r="1327" spans="1:4" ht="27" x14ac:dyDescent="0.15">
      <c r="A1327" s="266">
        <v>1066119</v>
      </c>
      <c r="B1327" s="265" t="s">
        <v>9841</v>
      </c>
      <c r="C1327" s="265" t="s">
        <v>8827</v>
      </c>
      <c r="D1327" s="265" t="s">
        <v>9883</v>
      </c>
    </row>
    <row r="1328" spans="1:4" ht="27" x14ac:dyDescent="0.15">
      <c r="A1328" s="266">
        <v>1066120</v>
      </c>
      <c r="B1328" s="265" t="s">
        <v>9841</v>
      </c>
      <c r="C1328" s="265" t="s">
        <v>8827</v>
      </c>
      <c r="D1328" s="265" t="s">
        <v>9883</v>
      </c>
    </row>
    <row r="1329" spans="1:4" ht="27" x14ac:dyDescent="0.15">
      <c r="A1329" s="266">
        <v>1066121</v>
      </c>
      <c r="B1329" s="265" t="s">
        <v>9841</v>
      </c>
      <c r="C1329" s="265" t="s">
        <v>8827</v>
      </c>
      <c r="D1329" s="265" t="s">
        <v>9883</v>
      </c>
    </row>
    <row r="1330" spans="1:4" ht="27" x14ac:dyDescent="0.15">
      <c r="A1330" s="266">
        <v>1066122</v>
      </c>
      <c r="B1330" s="265" t="s">
        <v>9841</v>
      </c>
      <c r="C1330" s="265" t="s">
        <v>8827</v>
      </c>
      <c r="D1330" s="265" t="s">
        <v>9883</v>
      </c>
    </row>
    <row r="1331" spans="1:4" ht="27" x14ac:dyDescent="0.15">
      <c r="A1331" s="266">
        <v>1066123</v>
      </c>
      <c r="B1331" s="265" t="s">
        <v>9841</v>
      </c>
      <c r="C1331" s="265" t="s">
        <v>8827</v>
      </c>
      <c r="D1331" s="265" t="s">
        <v>9883</v>
      </c>
    </row>
    <row r="1332" spans="1:4" ht="27" x14ac:dyDescent="0.15">
      <c r="A1332" s="266">
        <v>1066124</v>
      </c>
      <c r="B1332" s="265" t="s">
        <v>9841</v>
      </c>
      <c r="C1332" s="265" t="s">
        <v>8827</v>
      </c>
      <c r="D1332" s="265" t="s">
        <v>9883</v>
      </c>
    </row>
    <row r="1333" spans="1:4" ht="27" x14ac:dyDescent="0.15">
      <c r="A1333" s="266">
        <v>1066125</v>
      </c>
      <c r="B1333" s="265" t="s">
        <v>9841</v>
      </c>
      <c r="C1333" s="265" t="s">
        <v>8827</v>
      </c>
      <c r="D1333" s="265" t="s">
        <v>9883</v>
      </c>
    </row>
    <row r="1334" spans="1:4" ht="27" x14ac:dyDescent="0.15">
      <c r="A1334" s="266">
        <v>1066126</v>
      </c>
      <c r="B1334" s="265" t="s">
        <v>9841</v>
      </c>
      <c r="C1334" s="265" t="s">
        <v>8827</v>
      </c>
      <c r="D1334" s="265" t="s">
        <v>9883</v>
      </c>
    </row>
    <row r="1335" spans="1:4" ht="27" x14ac:dyDescent="0.15">
      <c r="A1335" s="266">
        <v>1066127</v>
      </c>
      <c r="B1335" s="265" t="s">
        <v>9841</v>
      </c>
      <c r="C1335" s="265" t="s">
        <v>8827</v>
      </c>
      <c r="D1335" s="265" t="s">
        <v>9883</v>
      </c>
    </row>
    <row r="1336" spans="1:4" ht="27" x14ac:dyDescent="0.15">
      <c r="A1336" s="266">
        <v>1066128</v>
      </c>
      <c r="B1336" s="265" t="s">
        <v>9841</v>
      </c>
      <c r="C1336" s="265" t="s">
        <v>8827</v>
      </c>
      <c r="D1336" s="265" t="s">
        <v>9883</v>
      </c>
    </row>
    <row r="1337" spans="1:4" ht="27" x14ac:dyDescent="0.15">
      <c r="A1337" s="266">
        <v>1066129</v>
      </c>
      <c r="B1337" s="265" t="s">
        <v>9841</v>
      </c>
      <c r="C1337" s="265" t="s">
        <v>8827</v>
      </c>
      <c r="D1337" s="265" t="s">
        <v>9883</v>
      </c>
    </row>
    <row r="1338" spans="1:4" ht="27" x14ac:dyDescent="0.15">
      <c r="A1338" s="266">
        <v>1066130</v>
      </c>
      <c r="B1338" s="265" t="s">
        <v>9841</v>
      </c>
      <c r="C1338" s="265" t="s">
        <v>8827</v>
      </c>
      <c r="D1338" s="265" t="s">
        <v>9883</v>
      </c>
    </row>
    <row r="1339" spans="1:4" ht="27" x14ac:dyDescent="0.15">
      <c r="A1339" s="266">
        <v>1066131</v>
      </c>
      <c r="B1339" s="265" t="s">
        <v>9841</v>
      </c>
      <c r="C1339" s="265" t="s">
        <v>8827</v>
      </c>
      <c r="D1339" s="265" t="s">
        <v>9883</v>
      </c>
    </row>
    <row r="1340" spans="1:4" ht="27" x14ac:dyDescent="0.15">
      <c r="A1340" s="266">
        <v>1066132</v>
      </c>
      <c r="B1340" s="265" t="s">
        <v>9841</v>
      </c>
      <c r="C1340" s="265" t="s">
        <v>8827</v>
      </c>
      <c r="D1340" s="265" t="s">
        <v>9883</v>
      </c>
    </row>
    <row r="1341" spans="1:4" ht="27" x14ac:dyDescent="0.15">
      <c r="A1341" s="266">
        <v>1066133</v>
      </c>
      <c r="B1341" s="265" t="s">
        <v>9841</v>
      </c>
      <c r="C1341" s="265" t="s">
        <v>8827</v>
      </c>
      <c r="D1341" s="265" t="s">
        <v>9883</v>
      </c>
    </row>
    <row r="1342" spans="1:4" ht="27" x14ac:dyDescent="0.15">
      <c r="A1342" s="266">
        <v>1066134</v>
      </c>
      <c r="B1342" s="265" t="s">
        <v>9841</v>
      </c>
      <c r="C1342" s="265" t="s">
        <v>8827</v>
      </c>
      <c r="D1342" s="265" t="s">
        <v>9883</v>
      </c>
    </row>
    <row r="1343" spans="1:4" ht="27" x14ac:dyDescent="0.15">
      <c r="A1343" s="266">
        <v>1066135</v>
      </c>
      <c r="B1343" s="265" t="s">
        <v>9841</v>
      </c>
      <c r="C1343" s="265" t="s">
        <v>8827</v>
      </c>
      <c r="D1343" s="265" t="s">
        <v>9883</v>
      </c>
    </row>
    <row r="1344" spans="1:4" ht="27" x14ac:dyDescent="0.15">
      <c r="A1344" s="266">
        <v>1066136</v>
      </c>
      <c r="B1344" s="265" t="s">
        <v>9841</v>
      </c>
      <c r="C1344" s="265" t="s">
        <v>8827</v>
      </c>
      <c r="D1344" s="265" t="s">
        <v>9883</v>
      </c>
    </row>
    <row r="1345" spans="1:4" ht="27" x14ac:dyDescent="0.15">
      <c r="A1345" s="266">
        <v>1066137</v>
      </c>
      <c r="B1345" s="265" t="s">
        <v>9841</v>
      </c>
      <c r="C1345" s="265" t="s">
        <v>8827</v>
      </c>
      <c r="D1345" s="265" t="s">
        <v>9883</v>
      </c>
    </row>
    <row r="1346" spans="1:4" ht="27" x14ac:dyDescent="0.15">
      <c r="A1346" s="266">
        <v>1066138</v>
      </c>
      <c r="B1346" s="265" t="s">
        <v>9841</v>
      </c>
      <c r="C1346" s="265" t="s">
        <v>8827</v>
      </c>
      <c r="D1346" s="265" t="s">
        <v>9883</v>
      </c>
    </row>
    <row r="1347" spans="1:4" ht="27" x14ac:dyDescent="0.15">
      <c r="A1347" s="266">
        <v>1066139</v>
      </c>
      <c r="B1347" s="265" t="s">
        <v>9841</v>
      </c>
      <c r="C1347" s="265" t="s">
        <v>8827</v>
      </c>
      <c r="D1347" s="265" t="s">
        <v>9883</v>
      </c>
    </row>
    <row r="1348" spans="1:4" ht="27" x14ac:dyDescent="0.15">
      <c r="A1348" s="266">
        <v>1066140</v>
      </c>
      <c r="B1348" s="265" t="s">
        <v>9841</v>
      </c>
      <c r="C1348" s="265" t="s">
        <v>8827</v>
      </c>
      <c r="D1348" s="265" t="s">
        <v>9883</v>
      </c>
    </row>
    <row r="1349" spans="1:4" ht="27" x14ac:dyDescent="0.15">
      <c r="A1349" s="266">
        <v>1066141</v>
      </c>
      <c r="B1349" s="265" t="s">
        <v>9841</v>
      </c>
      <c r="C1349" s="265" t="s">
        <v>8827</v>
      </c>
      <c r="D1349" s="265" t="s">
        <v>9883</v>
      </c>
    </row>
    <row r="1350" spans="1:4" ht="27" x14ac:dyDescent="0.15">
      <c r="A1350" s="266">
        <v>1066142</v>
      </c>
      <c r="B1350" s="265" t="s">
        <v>9841</v>
      </c>
      <c r="C1350" s="265" t="s">
        <v>8827</v>
      </c>
      <c r="D1350" s="265" t="s">
        <v>9883</v>
      </c>
    </row>
    <row r="1351" spans="1:4" ht="27" x14ac:dyDescent="0.15">
      <c r="A1351" s="266">
        <v>1066143</v>
      </c>
      <c r="B1351" s="265" t="s">
        <v>9841</v>
      </c>
      <c r="C1351" s="265" t="s">
        <v>8827</v>
      </c>
      <c r="D1351" s="265" t="s">
        <v>9883</v>
      </c>
    </row>
    <row r="1352" spans="1:4" ht="27" x14ac:dyDescent="0.15">
      <c r="A1352" s="266">
        <v>1066144</v>
      </c>
      <c r="B1352" s="265" t="s">
        <v>9841</v>
      </c>
      <c r="C1352" s="265" t="s">
        <v>8827</v>
      </c>
      <c r="D1352" s="265" t="s">
        <v>9883</v>
      </c>
    </row>
    <row r="1353" spans="1:4" ht="27" x14ac:dyDescent="0.15">
      <c r="A1353" s="266">
        <v>1066145</v>
      </c>
      <c r="B1353" s="265" t="s">
        <v>9841</v>
      </c>
      <c r="C1353" s="265" t="s">
        <v>8827</v>
      </c>
      <c r="D1353" s="265" t="s">
        <v>9883</v>
      </c>
    </row>
    <row r="1354" spans="1:4" ht="27" x14ac:dyDescent="0.15">
      <c r="A1354" s="266">
        <v>1066146</v>
      </c>
      <c r="B1354" s="265" t="s">
        <v>9841</v>
      </c>
      <c r="C1354" s="265" t="s">
        <v>8827</v>
      </c>
      <c r="D1354" s="265" t="s">
        <v>9883</v>
      </c>
    </row>
    <row r="1355" spans="1:4" ht="27" x14ac:dyDescent="0.15">
      <c r="A1355" s="266">
        <v>1066147</v>
      </c>
      <c r="B1355" s="265" t="s">
        <v>9841</v>
      </c>
      <c r="C1355" s="265" t="s">
        <v>8827</v>
      </c>
      <c r="D1355" s="265" t="s">
        <v>9883</v>
      </c>
    </row>
    <row r="1356" spans="1:4" ht="27" x14ac:dyDescent="0.15">
      <c r="A1356" s="266">
        <v>1066148</v>
      </c>
      <c r="B1356" s="265" t="s">
        <v>9841</v>
      </c>
      <c r="C1356" s="265" t="s">
        <v>8827</v>
      </c>
      <c r="D1356" s="265" t="s">
        <v>9883</v>
      </c>
    </row>
    <row r="1357" spans="1:4" ht="27" x14ac:dyDescent="0.15">
      <c r="A1357" s="266">
        <v>1066149</v>
      </c>
      <c r="B1357" s="265" t="s">
        <v>9841</v>
      </c>
      <c r="C1357" s="265" t="s">
        <v>8827</v>
      </c>
      <c r="D1357" s="265" t="s">
        <v>9883</v>
      </c>
    </row>
    <row r="1358" spans="1:4" ht="27" x14ac:dyDescent="0.15">
      <c r="A1358" s="266">
        <v>1066150</v>
      </c>
      <c r="B1358" s="265" t="s">
        <v>9841</v>
      </c>
      <c r="C1358" s="265" t="s">
        <v>8827</v>
      </c>
      <c r="D1358" s="265" t="s">
        <v>9883</v>
      </c>
    </row>
    <row r="1359" spans="1:4" ht="27" x14ac:dyDescent="0.15">
      <c r="A1359" s="266">
        <v>1066151</v>
      </c>
      <c r="B1359" s="265" t="s">
        <v>9841</v>
      </c>
      <c r="C1359" s="265" t="s">
        <v>8827</v>
      </c>
      <c r="D1359" s="265" t="s">
        <v>9883</v>
      </c>
    </row>
    <row r="1360" spans="1:4" ht="27" x14ac:dyDescent="0.15">
      <c r="A1360" s="266">
        <v>1066152</v>
      </c>
      <c r="B1360" s="265" t="s">
        <v>9841</v>
      </c>
      <c r="C1360" s="265" t="s">
        <v>8827</v>
      </c>
      <c r="D1360" s="265" t="s">
        <v>9883</v>
      </c>
    </row>
    <row r="1361" spans="1:4" ht="27" x14ac:dyDescent="0.15">
      <c r="A1361" s="266">
        <v>1066153</v>
      </c>
      <c r="B1361" s="265" t="s">
        <v>9841</v>
      </c>
      <c r="C1361" s="265" t="s">
        <v>8827</v>
      </c>
      <c r="D1361" s="265" t="s">
        <v>9883</v>
      </c>
    </row>
    <row r="1362" spans="1:4" ht="27" x14ac:dyDescent="0.15">
      <c r="A1362" s="266">
        <v>1066154</v>
      </c>
      <c r="B1362" s="265" t="s">
        <v>9841</v>
      </c>
      <c r="C1362" s="265" t="s">
        <v>8827</v>
      </c>
      <c r="D1362" s="265" t="s">
        <v>9883</v>
      </c>
    </row>
    <row r="1363" spans="1:4" ht="27" x14ac:dyDescent="0.15">
      <c r="A1363" s="266">
        <v>1066190</v>
      </c>
      <c r="B1363" s="265" t="s">
        <v>9841</v>
      </c>
      <c r="C1363" s="265" t="s">
        <v>8827</v>
      </c>
      <c r="D1363" s="265" t="s">
        <v>9883</v>
      </c>
    </row>
    <row r="1364" spans="1:4" ht="40.5" x14ac:dyDescent="0.15">
      <c r="A1364" s="266">
        <v>1066201</v>
      </c>
      <c r="B1364" s="265" t="s">
        <v>9841</v>
      </c>
      <c r="C1364" s="265" t="s">
        <v>8827</v>
      </c>
      <c r="D1364" s="265" t="s">
        <v>9884</v>
      </c>
    </row>
    <row r="1365" spans="1:4" ht="40.5" x14ac:dyDescent="0.15">
      <c r="A1365" s="266">
        <v>1066202</v>
      </c>
      <c r="B1365" s="265" t="s">
        <v>9841</v>
      </c>
      <c r="C1365" s="265" t="s">
        <v>8827</v>
      </c>
      <c r="D1365" s="265" t="s">
        <v>9884</v>
      </c>
    </row>
    <row r="1366" spans="1:4" ht="40.5" x14ac:dyDescent="0.15">
      <c r="A1366" s="266">
        <v>1066203</v>
      </c>
      <c r="B1366" s="265" t="s">
        <v>9841</v>
      </c>
      <c r="C1366" s="265" t="s">
        <v>8827</v>
      </c>
      <c r="D1366" s="265" t="s">
        <v>9884</v>
      </c>
    </row>
    <row r="1367" spans="1:4" ht="40.5" x14ac:dyDescent="0.15">
      <c r="A1367" s="266">
        <v>1066204</v>
      </c>
      <c r="B1367" s="265" t="s">
        <v>9841</v>
      </c>
      <c r="C1367" s="265" t="s">
        <v>8827</v>
      </c>
      <c r="D1367" s="265" t="s">
        <v>9884</v>
      </c>
    </row>
    <row r="1368" spans="1:4" ht="40.5" x14ac:dyDescent="0.15">
      <c r="A1368" s="266">
        <v>1066205</v>
      </c>
      <c r="B1368" s="265" t="s">
        <v>9841</v>
      </c>
      <c r="C1368" s="265" t="s">
        <v>8827</v>
      </c>
      <c r="D1368" s="265" t="s">
        <v>9884</v>
      </c>
    </row>
    <row r="1369" spans="1:4" ht="40.5" x14ac:dyDescent="0.15">
      <c r="A1369" s="266">
        <v>1066206</v>
      </c>
      <c r="B1369" s="265" t="s">
        <v>9841</v>
      </c>
      <c r="C1369" s="265" t="s">
        <v>8827</v>
      </c>
      <c r="D1369" s="265" t="s">
        <v>9884</v>
      </c>
    </row>
    <row r="1370" spans="1:4" ht="40.5" x14ac:dyDescent="0.15">
      <c r="A1370" s="266">
        <v>1066207</v>
      </c>
      <c r="B1370" s="265" t="s">
        <v>9841</v>
      </c>
      <c r="C1370" s="265" t="s">
        <v>8827</v>
      </c>
      <c r="D1370" s="265" t="s">
        <v>9884</v>
      </c>
    </row>
    <row r="1371" spans="1:4" ht="40.5" x14ac:dyDescent="0.15">
      <c r="A1371" s="266">
        <v>1066208</v>
      </c>
      <c r="B1371" s="265" t="s">
        <v>9841</v>
      </c>
      <c r="C1371" s="265" t="s">
        <v>8827</v>
      </c>
      <c r="D1371" s="265" t="s">
        <v>9884</v>
      </c>
    </row>
    <row r="1372" spans="1:4" ht="40.5" x14ac:dyDescent="0.15">
      <c r="A1372" s="266">
        <v>1066209</v>
      </c>
      <c r="B1372" s="265" t="s">
        <v>9841</v>
      </c>
      <c r="C1372" s="265" t="s">
        <v>8827</v>
      </c>
      <c r="D1372" s="265" t="s">
        <v>9884</v>
      </c>
    </row>
    <row r="1373" spans="1:4" ht="40.5" x14ac:dyDescent="0.15">
      <c r="A1373" s="266">
        <v>1066210</v>
      </c>
      <c r="B1373" s="265" t="s">
        <v>9841</v>
      </c>
      <c r="C1373" s="265" t="s">
        <v>8827</v>
      </c>
      <c r="D1373" s="265" t="s">
        <v>9884</v>
      </c>
    </row>
    <row r="1374" spans="1:4" ht="40.5" x14ac:dyDescent="0.15">
      <c r="A1374" s="266">
        <v>1066211</v>
      </c>
      <c r="B1374" s="265" t="s">
        <v>9841</v>
      </c>
      <c r="C1374" s="265" t="s">
        <v>8827</v>
      </c>
      <c r="D1374" s="265" t="s">
        <v>9884</v>
      </c>
    </row>
    <row r="1375" spans="1:4" ht="40.5" x14ac:dyDescent="0.15">
      <c r="A1375" s="266">
        <v>1066212</v>
      </c>
      <c r="B1375" s="265" t="s">
        <v>9841</v>
      </c>
      <c r="C1375" s="265" t="s">
        <v>8827</v>
      </c>
      <c r="D1375" s="265" t="s">
        <v>9884</v>
      </c>
    </row>
    <row r="1376" spans="1:4" ht="40.5" x14ac:dyDescent="0.15">
      <c r="A1376" s="266">
        <v>1066213</v>
      </c>
      <c r="B1376" s="265" t="s">
        <v>9841</v>
      </c>
      <c r="C1376" s="265" t="s">
        <v>8827</v>
      </c>
      <c r="D1376" s="265" t="s">
        <v>9884</v>
      </c>
    </row>
    <row r="1377" spans="1:4" ht="40.5" x14ac:dyDescent="0.15">
      <c r="A1377" s="266">
        <v>1066214</v>
      </c>
      <c r="B1377" s="265" t="s">
        <v>9841</v>
      </c>
      <c r="C1377" s="265" t="s">
        <v>8827</v>
      </c>
      <c r="D1377" s="265" t="s">
        <v>9884</v>
      </c>
    </row>
    <row r="1378" spans="1:4" ht="40.5" x14ac:dyDescent="0.15">
      <c r="A1378" s="266">
        <v>1066215</v>
      </c>
      <c r="B1378" s="265" t="s">
        <v>9841</v>
      </c>
      <c r="C1378" s="265" t="s">
        <v>8827</v>
      </c>
      <c r="D1378" s="265" t="s">
        <v>9884</v>
      </c>
    </row>
    <row r="1379" spans="1:4" ht="40.5" x14ac:dyDescent="0.15">
      <c r="A1379" s="266">
        <v>1066216</v>
      </c>
      <c r="B1379" s="265" t="s">
        <v>9841</v>
      </c>
      <c r="C1379" s="265" t="s">
        <v>8827</v>
      </c>
      <c r="D1379" s="265" t="s">
        <v>9884</v>
      </c>
    </row>
    <row r="1380" spans="1:4" ht="40.5" x14ac:dyDescent="0.15">
      <c r="A1380" s="266">
        <v>1066217</v>
      </c>
      <c r="B1380" s="265" t="s">
        <v>9841</v>
      </c>
      <c r="C1380" s="265" t="s">
        <v>8827</v>
      </c>
      <c r="D1380" s="265" t="s">
        <v>9884</v>
      </c>
    </row>
    <row r="1381" spans="1:4" ht="40.5" x14ac:dyDescent="0.15">
      <c r="A1381" s="266">
        <v>1066218</v>
      </c>
      <c r="B1381" s="265" t="s">
        <v>9841</v>
      </c>
      <c r="C1381" s="265" t="s">
        <v>8827</v>
      </c>
      <c r="D1381" s="265" t="s">
        <v>9884</v>
      </c>
    </row>
    <row r="1382" spans="1:4" ht="40.5" x14ac:dyDescent="0.15">
      <c r="A1382" s="266">
        <v>1066219</v>
      </c>
      <c r="B1382" s="265" t="s">
        <v>9841</v>
      </c>
      <c r="C1382" s="265" t="s">
        <v>8827</v>
      </c>
      <c r="D1382" s="265" t="s">
        <v>9884</v>
      </c>
    </row>
    <row r="1383" spans="1:4" ht="40.5" x14ac:dyDescent="0.15">
      <c r="A1383" s="266">
        <v>1066220</v>
      </c>
      <c r="B1383" s="265" t="s">
        <v>9841</v>
      </c>
      <c r="C1383" s="265" t="s">
        <v>8827</v>
      </c>
      <c r="D1383" s="265" t="s">
        <v>9884</v>
      </c>
    </row>
    <row r="1384" spans="1:4" ht="40.5" x14ac:dyDescent="0.15">
      <c r="A1384" s="266">
        <v>1066221</v>
      </c>
      <c r="B1384" s="265" t="s">
        <v>9841</v>
      </c>
      <c r="C1384" s="265" t="s">
        <v>8827</v>
      </c>
      <c r="D1384" s="265" t="s">
        <v>9884</v>
      </c>
    </row>
    <row r="1385" spans="1:4" ht="40.5" x14ac:dyDescent="0.15">
      <c r="A1385" s="266">
        <v>1066222</v>
      </c>
      <c r="B1385" s="265" t="s">
        <v>9841</v>
      </c>
      <c r="C1385" s="265" t="s">
        <v>8827</v>
      </c>
      <c r="D1385" s="265" t="s">
        <v>9884</v>
      </c>
    </row>
    <row r="1386" spans="1:4" ht="40.5" x14ac:dyDescent="0.15">
      <c r="A1386" s="266">
        <v>1066223</v>
      </c>
      <c r="B1386" s="265" t="s">
        <v>9841</v>
      </c>
      <c r="C1386" s="265" t="s">
        <v>8827</v>
      </c>
      <c r="D1386" s="265" t="s">
        <v>9884</v>
      </c>
    </row>
    <row r="1387" spans="1:4" ht="40.5" x14ac:dyDescent="0.15">
      <c r="A1387" s="266">
        <v>1066224</v>
      </c>
      <c r="B1387" s="265" t="s">
        <v>9841</v>
      </c>
      <c r="C1387" s="265" t="s">
        <v>8827</v>
      </c>
      <c r="D1387" s="265" t="s">
        <v>9884</v>
      </c>
    </row>
    <row r="1388" spans="1:4" ht="40.5" x14ac:dyDescent="0.15">
      <c r="A1388" s="266">
        <v>1066225</v>
      </c>
      <c r="B1388" s="265" t="s">
        <v>9841</v>
      </c>
      <c r="C1388" s="265" t="s">
        <v>8827</v>
      </c>
      <c r="D1388" s="265" t="s">
        <v>9884</v>
      </c>
    </row>
    <row r="1389" spans="1:4" ht="40.5" x14ac:dyDescent="0.15">
      <c r="A1389" s="266">
        <v>1066226</v>
      </c>
      <c r="B1389" s="265" t="s">
        <v>9841</v>
      </c>
      <c r="C1389" s="265" t="s">
        <v>8827</v>
      </c>
      <c r="D1389" s="265" t="s">
        <v>9884</v>
      </c>
    </row>
    <row r="1390" spans="1:4" ht="40.5" x14ac:dyDescent="0.15">
      <c r="A1390" s="266">
        <v>1066227</v>
      </c>
      <c r="B1390" s="265" t="s">
        <v>9841</v>
      </c>
      <c r="C1390" s="265" t="s">
        <v>8827</v>
      </c>
      <c r="D1390" s="265" t="s">
        <v>9884</v>
      </c>
    </row>
    <row r="1391" spans="1:4" ht="40.5" x14ac:dyDescent="0.15">
      <c r="A1391" s="266">
        <v>1066228</v>
      </c>
      <c r="B1391" s="265" t="s">
        <v>9841</v>
      </c>
      <c r="C1391" s="265" t="s">
        <v>8827</v>
      </c>
      <c r="D1391" s="265" t="s">
        <v>9884</v>
      </c>
    </row>
    <row r="1392" spans="1:4" ht="40.5" x14ac:dyDescent="0.15">
      <c r="A1392" s="266">
        <v>1066229</v>
      </c>
      <c r="B1392" s="265" t="s">
        <v>9841</v>
      </c>
      <c r="C1392" s="265" t="s">
        <v>8827</v>
      </c>
      <c r="D1392" s="265" t="s">
        <v>9884</v>
      </c>
    </row>
    <row r="1393" spans="1:4" ht="40.5" x14ac:dyDescent="0.15">
      <c r="A1393" s="266">
        <v>1066230</v>
      </c>
      <c r="B1393" s="265" t="s">
        <v>9841</v>
      </c>
      <c r="C1393" s="265" t="s">
        <v>8827</v>
      </c>
      <c r="D1393" s="265" t="s">
        <v>9884</v>
      </c>
    </row>
    <row r="1394" spans="1:4" ht="40.5" x14ac:dyDescent="0.15">
      <c r="A1394" s="266">
        <v>1066231</v>
      </c>
      <c r="B1394" s="265" t="s">
        <v>9841</v>
      </c>
      <c r="C1394" s="265" t="s">
        <v>8827</v>
      </c>
      <c r="D1394" s="265" t="s">
        <v>9884</v>
      </c>
    </row>
    <row r="1395" spans="1:4" ht="40.5" x14ac:dyDescent="0.15">
      <c r="A1395" s="266">
        <v>1066232</v>
      </c>
      <c r="B1395" s="265" t="s">
        <v>9841</v>
      </c>
      <c r="C1395" s="265" t="s">
        <v>8827</v>
      </c>
      <c r="D1395" s="265" t="s">
        <v>9884</v>
      </c>
    </row>
    <row r="1396" spans="1:4" ht="40.5" x14ac:dyDescent="0.15">
      <c r="A1396" s="266">
        <v>1066233</v>
      </c>
      <c r="B1396" s="265" t="s">
        <v>9841</v>
      </c>
      <c r="C1396" s="265" t="s">
        <v>8827</v>
      </c>
      <c r="D1396" s="265" t="s">
        <v>9884</v>
      </c>
    </row>
    <row r="1397" spans="1:4" ht="40.5" x14ac:dyDescent="0.15">
      <c r="A1397" s="266">
        <v>1066234</v>
      </c>
      <c r="B1397" s="265" t="s">
        <v>9841</v>
      </c>
      <c r="C1397" s="265" t="s">
        <v>8827</v>
      </c>
      <c r="D1397" s="265" t="s">
        <v>9884</v>
      </c>
    </row>
    <row r="1398" spans="1:4" ht="40.5" x14ac:dyDescent="0.15">
      <c r="A1398" s="266">
        <v>1066235</v>
      </c>
      <c r="B1398" s="265" t="s">
        <v>9841</v>
      </c>
      <c r="C1398" s="265" t="s">
        <v>8827</v>
      </c>
      <c r="D1398" s="265" t="s">
        <v>9884</v>
      </c>
    </row>
    <row r="1399" spans="1:4" ht="40.5" x14ac:dyDescent="0.15">
      <c r="A1399" s="266">
        <v>1066236</v>
      </c>
      <c r="B1399" s="265" t="s">
        <v>9841</v>
      </c>
      <c r="C1399" s="265" t="s">
        <v>8827</v>
      </c>
      <c r="D1399" s="265" t="s">
        <v>9884</v>
      </c>
    </row>
    <row r="1400" spans="1:4" ht="40.5" x14ac:dyDescent="0.15">
      <c r="A1400" s="266">
        <v>1066237</v>
      </c>
      <c r="B1400" s="265" t="s">
        <v>9841</v>
      </c>
      <c r="C1400" s="265" t="s">
        <v>8827</v>
      </c>
      <c r="D1400" s="265" t="s">
        <v>9884</v>
      </c>
    </row>
    <row r="1401" spans="1:4" ht="40.5" x14ac:dyDescent="0.15">
      <c r="A1401" s="266">
        <v>1066238</v>
      </c>
      <c r="B1401" s="265" t="s">
        <v>9841</v>
      </c>
      <c r="C1401" s="265" t="s">
        <v>8827</v>
      </c>
      <c r="D1401" s="265" t="s">
        <v>9884</v>
      </c>
    </row>
    <row r="1402" spans="1:4" ht="40.5" x14ac:dyDescent="0.15">
      <c r="A1402" s="266">
        <v>1066239</v>
      </c>
      <c r="B1402" s="265" t="s">
        <v>9841</v>
      </c>
      <c r="C1402" s="265" t="s">
        <v>8827</v>
      </c>
      <c r="D1402" s="265" t="s">
        <v>9884</v>
      </c>
    </row>
    <row r="1403" spans="1:4" ht="40.5" x14ac:dyDescent="0.15">
      <c r="A1403" s="266">
        <v>1066240</v>
      </c>
      <c r="B1403" s="265" t="s">
        <v>9841</v>
      </c>
      <c r="C1403" s="265" t="s">
        <v>8827</v>
      </c>
      <c r="D1403" s="265" t="s">
        <v>9884</v>
      </c>
    </row>
    <row r="1404" spans="1:4" ht="40.5" x14ac:dyDescent="0.15">
      <c r="A1404" s="266">
        <v>1066241</v>
      </c>
      <c r="B1404" s="265" t="s">
        <v>9841</v>
      </c>
      <c r="C1404" s="265" t="s">
        <v>8827</v>
      </c>
      <c r="D1404" s="265" t="s">
        <v>9884</v>
      </c>
    </row>
    <row r="1405" spans="1:4" ht="40.5" x14ac:dyDescent="0.15">
      <c r="A1405" s="266">
        <v>1066242</v>
      </c>
      <c r="B1405" s="265" t="s">
        <v>9841</v>
      </c>
      <c r="C1405" s="265" t="s">
        <v>8827</v>
      </c>
      <c r="D1405" s="265" t="s">
        <v>9884</v>
      </c>
    </row>
    <row r="1406" spans="1:4" ht="40.5" x14ac:dyDescent="0.15">
      <c r="A1406" s="266">
        <v>1066243</v>
      </c>
      <c r="B1406" s="265" t="s">
        <v>9841</v>
      </c>
      <c r="C1406" s="265" t="s">
        <v>8827</v>
      </c>
      <c r="D1406" s="265" t="s">
        <v>9884</v>
      </c>
    </row>
    <row r="1407" spans="1:4" ht="40.5" x14ac:dyDescent="0.15">
      <c r="A1407" s="266">
        <v>1066290</v>
      </c>
      <c r="B1407" s="265" t="s">
        <v>9841</v>
      </c>
      <c r="C1407" s="265" t="s">
        <v>8827</v>
      </c>
      <c r="D1407" s="265" t="s">
        <v>9884</v>
      </c>
    </row>
    <row r="1408" spans="1:4" x14ac:dyDescent="0.15">
      <c r="A1408" s="266">
        <v>1070051</v>
      </c>
      <c r="B1408" s="265" t="s">
        <v>9841</v>
      </c>
      <c r="C1408" s="265" t="s">
        <v>8827</v>
      </c>
      <c r="D1408" s="265" t="s">
        <v>8843</v>
      </c>
    </row>
    <row r="1409" spans="1:4" x14ac:dyDescent="0.15">
      <c r="A1409" s="266">
        <v>1070052</v>
      </c>
      <c r="B1409" s="265" t="s">
        <v>9841</v>
      </c>
      <c r="C1409" s="265" t="s">
        <v>8827</v>
      </c>
      <c r="D1409" s="265" t="s">
        <v>999</v>
      </c>
    </row>
    <row r="1410" spans="1:4" x14ac:dyDescent="0.15">
      <c r="A1410" s="266">
        <v>1070061</v>
      </c>
      <c r="B1410" s="265" t="s">
        <v>9841</v>
      </c>
      <c r="C1410" s="265" t="s">
        <v>8827</v>
      </c>
      <c r="D1410" s="265" t="s">
        <v>8832</v>
      </c>
    </row>
    <row r="1411" spans="1:4" x14ac:dyDescent="0.15">
      <c r="A1411" s="266">
        <v>1070062</v>
      </c>
      <c r="B1411" s="265" t="s">
        <v>9841</v>
      </c>
      <c r="C1411" s="265" t="s">
        <v>8827</v>
      </c>
      <c r="D1411" s="265" t="s">
        <v>7904</v>
      </c>
    </row>
    <row r="1412" spans="1:4" ht="40.5" x14ac:dyDescent="0.15">
      <c r="A1412" s="266">
        <v>1076001</v>
      </c>
      <c r="B1412" s="265" t="s">
        <v>9841</v>
      </c>
      <c r="C1412" s="265" t="s">
        <v>8827</v>
      </c>
      <c r="D1412" s="265" t="s">
        <v>9885</v>
      </c>
    </row>
    <row r="1413" spans="1:4" ht="40.5" x14ac:dyDescent="0.15">
      <c r="A1413" s="266">
        <v>1076002</v>
      </c>
      <c r="B1413" s="265" t="s">
        <v>9841</v>
      </c>
      <c r="C1413" s="265" t="s">
        <v>8827</v>
      </c>
      <c r="D1413" s="265" t="s">
        <v>9885</v>
      </c>
    </row>
    <row r="1414" spans="1:4" ht="40.5" x14ac:dyDescent="0.15">
      <c r="A1414" s="266">
        <v>1076003</v>
      </c>
      <c r="B1414" s="265" t="s">
        <v>9841</v>
      </c>
      <c r="C1414" s="265" t="s">
        <v>8827</v>
      </c>
      <c r="D1414" s="265" t="s">
        <v>9885</v>
      </c>
    </row>
    <row r="1415" spans="1:4" ht="40.5" x14ac:dyDescent="0.15">
      <c r="A1415" s="266">
        <v>1076004</v>
      </c>
      <c r="B1415" s="265" t="s">
        <v>9841</v>
      </c>
      <c r="C1415" s="265" t="s">
        <v>8827</v>
      </c>
      <c r="D1415" s="265" t="s">
        <v>9885</v>
      </c>
    </row>
    <row r="1416" spans="1:4" ht="40.5" x14ac:dyDescent="0.15">
      <c r="A1416" s="266">
        <v>1076005</v>
      </c>
      <c r="B1416" s="265" t="s">
        <v>9841</v>
      </c>
      <c r="C1416" s="265" t="s">
        <v>8827</v>
      </c>
      <c r="D1416" s="265" t="s">
        <v>9885</v>
      </c>
    </row>
    <row r="1417" spans="1:4" ht="40.5" x14ac:dyDescent="0.15">
      <c r="A1417" s="266">
        <v>1076006</v>
      </c>
      <c r="B1417" s="265" t="s">
        <v>9841</v>
      </c>
      <c r="C1417" s="265" t="s">
        <v>8827</v>
      </c>
      <c r="D1417" s="265" t="s">
        <v>9885</v>
      </c>
    </row>
    <row r="1418" spans="1:4" ht="40.5" x14ac:dyDescent="0.15">
      <c r="A1418" s="266">
        <v>1076007</v>
      </c>
      <c r="B1418" s="265" t="s">
        <v>9841</v>
      </c>
      <c r="C1418" s="265" t="s">
        <v>8827</v>
      </c>
      <c r="D1418" s="265" t="s">
        <v>9885</v>
      </c>
    </row>
    <row r="1419" spans="1:4" ht="40.5" x14ac:dyDescent="0.15">
      <c r="A1419" s="266">
        <v>1076008</v>
      </c>
      <c r="B1419" s="265" t="s">
        <v>9841</v>
      </c>
      <c r="C1419" s="265" t="s">
        <v>8827</v>
      </c>
      <c r="D1419" s="265" t="s">
        <v>9885</v>
      </c>
    </row>
    <row r="1420" spans="1:4" ht="40.5" x14ac:dyDescent="0.15">
      <c r="A1420" s="266">
        <v>1076009</v>
      </c>
      <c r="B1420" s="265" t="s">
        <v>9841</v>
      </c>
      <c r="C1420" s="265" t="s">
        <v>8827</v>
      </c>
      <c r="D1420" s="265" t="s">
        <v>9885</v>
      </c>
    </row>
    <row r="1421" spans="1:4" ht="40.5" x14ac:dyDescent="0.15">
      <c r="A1421" s="266">
        <v>1076010</v>
      </c>
      <c r="B1421" s="265" t="s">
        <v>9841</v>
      </c>
      <c r="C1421" s="265" t="s">
        <v>8827</v>
      </c>
      <c r="D1421" s="265" t="s">
        <v>9885</v>
      </c>
    </row>
    <row r="1422" spans="1:4" ht="40.5" x14ac:dyDescent="0.15">
      <c r="A1422" s="266">
        <v>1076011</v>
      </c>
      <c r="B1422" s="265" t="s">
        <v>9841</v>
      </c>
      <c r="C1422" s="265" t="s">
        <v>8827</v>
      </c>
      <c r="D1422" s="265" t="s">
        <v>9885</v>
      </c>
    </row>
    <row r="1423" spans="1:4" ht="40.5" x14ac:dyDescent="0.15">
      <c r="A1423" s="266">
        <v>1076012</v>
      </c>
      <c r="B1423" s="265" t="s">
        <v>9841</v>
      </c>
      <c r="C1423" s="265" t="s">
        <v>8827</v>
      </c>
      <c r="D1423" s="265" t="s">
        <v>9885</v>
      </c>
    </row>
    <row r="1424" spans="1:4" ht="40.5" x14ac:dyDescent="0.15">
      <c r="A1424" s="266">
        <v>1076013</v>
      </c>
      <c r="B1424" s="265" t="s">
        <v>9841</v>
      </c>
      <c r="C1424" s="265" t="s">
        <v>8827</v>
      </c>
      <c r="D1424" s="265" t="s">
        <v>9885</v>
      </c>
    </row>
    <row r="1425" spans="1:4" ht="40.5" x14ac:dyDescent="0.15">
      <c r="A1425" s="266">
        <v>1076014</v>
      </c>
      <c r="B1425" s="265" t="s">
        <v>9841</v>
      </c>
      <c r="C1425" s="265" t="s">
        <v>8827</v>
      </c>
      <c r="D1425" s="265" t="s">
        <v>9885</v>
      </c>
    </row>
    <row r="1426" spans="1:4" ht="40.5" x14ac:dyDescent="0.15">
      <c r="A1426" s="266">
        <v>1076015</v>
      </c>
      <c r="B1426" s="265" t="s">
        <v>9841</v>
      </c>
      <c r="C1426" s="265" t="s">
        <v>8827</v>
      </c>
      <c r="D1426" s="265" t="s">
        <v>9885</v>
      </c>
    </row>
    <row r="1427" spans="1:4" ht="40.5" x14ac:dyDescent="0.15">
      <c r="A1427" s="266">
        <v>1076016</v>
      </c>
      <c r="B1427" s="265" t="s">
        <v>9841</v>
      </c>
      <c r="C1427" s="265" t="s">
        <v>8827</v>
      </c>
      <c r="D1427" s="265" t="s">
        <v>9885</v>
      </c>
    </row>
    <row r="1428" spans="1:4" ht="40.5" x14ac:dyDescent="0.15">
      <c r="A1428" s="266">
        <v>1076017</v>
      </c>
      <c r="B1428" s="265" t="s">
        <v>9841</v>
      </c>
      <c r="C1428" s="265" t="s">
        <v>8827</v>
      </c>
      <c r="D1428" s="265" t="s">
        <v>9885</v>
      </c>
    </row>
    <row r="1429" spans="1:4" ht="40.5" x14ac:dyDescent="0.15">
      <c r="A1429" s="266">
        <v>1076018</v>
      </c>
      <c r="B1429" s="265" t="s">
        <v>9841</v>
      </c>
      <c r="C1429" s="265" t="s">
        <v>8827</v>
      </c>
      <c r="D1429" s="265" t="s">
        <v>9885</v>
      </c>
    </row>
    <row r="1430" spans="1:4" ht="40.5" x14ac:dyDescent="0.15">
      <c r="A1430" s="266">
        <v>1076019</v>
      </c>
      <c r="B1430" s="265" t="s">
        <v>9841</v>
      </c>
      <c r="C1430" s="265" t="s">
        <v>8827</v>
      </c>
      <c r="D1430" s="265" t="s">
        <v>9885</v>
      </c>
    </row>
    <row r="1431" spans="1:4" ht="40.5" x14ac:dyDescent="0.15">
      <c r="A1431" s="266">
        <v>1076020</v>
      </c>
      <c r="B1431" s="265" t="s">
        <v>9841</v>
      </c>
      <c r="C1431" s="265" t="s">
        <v>8827</v>
      </c>
      <c r="D1431" s="265" t="s">
        <v>9885</v>
      </c>
    </row>
    <row r="1432" spans="1:4" ht="40.5" x14ac:dyDescent="0.15">
      <c r="A1432" s="266">
        <v>1076021</v>
      </c>
      <c r="B1432" s="265" t="s">
        <v>9841</v>
      </c>
      <c r="C1432" s="265" t="s">
        <v>8827</v>
      </c>
      <c r="D1432" s="265" t="s">
        <v>9885</v>
      </c>
    </row>
    <row r="1433" spans="1:4" ht="40.5" x14ac:dyDescent="0.15">
      <c r="A1433" s="266">
        <v>1076022</v>
      </c>
      <c r="B1433" s="265" t="s">
        <v>9841</v>
      </c>
      <c r="C1433" s="265" t="s">
        <v>8827</v>
      </c>
      <c r="D1433" s="265" t="s">
        <v>9885</v>
      </c>
    </row>
    <row r="1434" spans="1:4" ht="40.5" x14ac:dyDescent="0.15">
      <c r="A1434" s="266">
        <v>1076023</v>
      </c>
      <c r="B1434" s="265" t="s">
        <v>9841</v>
      </c>
      <c r="C1434" s="265" t="s">
        <v>8827</v>
      </c>
      <c r="D1434" s="265" t="s">
        <v>9885</v>
      </c>
    </row>
    <row r="1435" spans="1:4" ht="40.5" x14ac:dyDescent="0.15">
      <c r="A1435" s="266">
        <v>1076024</v>
      </c>
      <c r="B1435" s="265" t="s">
        <v>9841</v>
      </c>
      <c r="C1435" s="265" t="s">
        <v>8827</v>
      </c>
      <c r="D1435" s="265" t="s">
        <v>9885</v>
      </c>
    </row>
    <row r="1436" spans="1:4" ht="40.5" x14ac:dyDescent="0.15">
      <c r="A1436" s="266">
        <v>1076025</v>
      </c>
      <c r="B1436" s="265" t="s">
        <v>9841</v>
      </c>
      <c r="C1436" s="265" t="s">
        <v>8827</v>
      </c>
      <c r="D1436" s="265" t="s">
        <v>9885</v>
      </c>
    </row>
    <row r="1437" spans="1:4" ht="40.5" x14ac:dyDescent="0.15">
      <c r="A1437" s="266">
        <v>1076026</v>
      </c>
      <c r="B1437" s="265" t="s">
        <v>9841</v>
      </c>
      <c r="C1437" s="265" t="s">
        <v>8827</v>
      </c>
      <c r="D1437" s="265" t="s">
        <v>9885</v>
      </c>
    </row>
    <row r="1438" spans="1:4" ht="40.5" x14ac:dyDescent="0.15">
      <c r="A1438" s="266">
        <v>1076027</v>
      </c>
      <c r="B1438" s="265" t="s">
        <v>9841</v>
      </c>
      <c r="C1438" s="265" t="s">
        <v>8827</v>
      </c>
      <c r="D1438" s="265" t="s">
        <v>9885</v>
      </c>
    </row>
    <row r="1439" spans="1:4" ht="40.5" x14ac:dyDescent="0.15">
      <c r="A1439" s="266">
        <v>1076028</v>
      </c>
      <c r="B1439" s="265" t="s">
        <v>9841</v>
      </c>
      <c r="C1439" s="265" t="s">
        <v>8827</v>
      </c>
      <c r="D1439" s="265" t="s">
        <v>9885</v>
      </c>
    </row>
    <row r="1440" spans="1:4" ht="40.5" x14ac:dyDescent="0.15">
      <c r="A1440" s="266">
        <v>1076029</v>
      </c>
      <c r="B1440" s="265" t="s">
        <v>9841</v>
      </c>
      <c r="C1440" s="265" t="s">
        <v>8827</v>
      </c>
      <c r="D1440" s="265" t="s">
        <v>9885</v>
      </c>
    </row>
    <row r="1441" spans="1:4" ht="40.5" x14ac:dyDescent="0.15">
      <c r="A1441" s="266">
        <v>1076030</v>
      </c>
      <c r="B1441" s="265" t="s">
        <v>9841</v>
      </c>
      <c r="C1441" s="265" t="s">
        <v>8827</v>
      </c>
      <c r="D1441" s="265" t="s">
        <v>9885</v>
      </c>
    </row>
    <row r="1442" spans="1:4" ht="40.5" x14ac:dyDescent="0.15">
      <c r="A1442" s="266">
        <v>1076031</v>
      </c>
      <c r="B1442" s="265" t="s">
        <v>9841</v>
      </c>
      <c r="C1442" s="265" t="s">
        <v>8827</v>
      </c>
      <c r="D1442" s="265" t="s">
        <v>9885</v>
      </c>
    </row>
    <row r="1443" spans="1:4" ht="40.5" x14ac:dyDescent="0.15">
      <c r="A1443" s="266">
        <v>1076032</v>
      </c>
      <c r="B1443" s="265" t="s">
        <v>9841</v>
      </c>
      <c r="C1443" s="265" t="s">
        <v>8827</v>
      </c>
      <c r="D1443" s="265" t="s">
        <v>9885</v>
      </c>
    </row>
    <row r="1444" spans="1:4" ht="40.5" x14ac:dyDescent="0.15">
      <c r="A1444" s="266">
        <v>1076033</v>
      </c>
      <c r="B1444" s="265" t="s">
        <v>9841</v>
      </c>
      <c r="C1444" s="265" t="s">
        <v>8827</v>
      </c>
      <c r="D1444" s="265" t="s">
        <v>9885</v>
      </c>
    </row>
    <row r="1445" spans="1:4" ht="40.5" x14ac:dyDescent="0.15">
      <c r="A1445" s="266">
        <v>1076034</v>
      </c>
      <c r="B1445" s="265" t="s">
        <v>9841</v>
      </c>
      <c r="C1445" s="265" t="s">
        <v>8827</v>
      </c>
      <c r="D1445" s="265" t="s">
        <v>9885</v>
      </c>
    </row>
    <row r="1446" spans="1:4" ht="40.5" x14ac:dyDescent="0.15">
      <c r="A1446" s="266">
        <v>1076035</v>
      </c>
      <c r="B1446" s="265" t="s">
        <v>9841</v>
      </c>
      <c r="C1446" s="265" t="s">
        <v>8827</v>
      </c>
      <c r="D1446" s="265" t="s">
        <v>9885</v>
      </c>
    </row>
    <row r="1447" spans="1:4" ht="40.5" x14ac:dyDescent="0.15">
      <c r="A1447" s="266">
        <v>1076036</v>
      </c>
      <c r="B1447" s="265" t="s">
        <v>9841</v>
      </c>
      <c r="C1447" s="265" t="s">
        <v>8827</v>
      </c>
      <c r="D1447" s="265" t="s">
        <v>9885</v>
      </c>
    </row>
    <row r="1448" spans="1:4" ht="40.5" x14ac:dyDescent="0.15">
      <c r="A1448" s="266">
        <v>1076037</v>
      </c>
      <c r="B1448" s="265" t="s">
        <v>9841</v>
      </c>
      <c r="C1448" s="265" t="s">
        <v>8827</v>
      </c>
      <c r="D1448" s="265" t="s">
        <v>9885</v>
      </c>
    </row>
    <row r="1449" spans="1:4" ht="40.5" x14ac:dyDescent="0.15">
      <c r="A1449" s="266">
        <v>1076090</v>
      </c>
      <c r="B1449" s="265" t="s">
        <v>9841</v>
      </c>
      <c r="C1449" s="265" t="s">
        <v>8827</v>
      </c>
      <c r="D1449" s="265" t="s">
        <v>9885</v>
      </c>
    </row>
    <row r="1450" spans="1:4" ht="27" x14ac:dyDescent="0.15">
      <c r="A1450" s="266">
        <v>1076101</v>
      </c>
      <c r="B1450" s="265" t="s">
        <v>9841</v>
      </c>
      <c r="C1450" s="265" t="s">
        <v>8827</v>
      </c>
      <c r="D1450" s="265" t="s">
        <v>9886</v>
      </c>
    </row>
    <row r="1451" spans="1:4" ht="27" x14ac:dyDescent="0.15">
      <c r="A1451" s="266">
        <v>1076102</v>
      </c>
      <c r="B1451" s="265" t="s">
        <v>9841</v>
      </c>
      <c r="C1451" s="265" t="s">
        <v>8827</v>
      </c>
      <c r="D1451" s="265" t="s">
        <v>9886</v>
      </c>
    </row>
    <row r="1452" spans="1:4" ht="27" x14ac:dyDescent="0.15">
      <c r="A1452" s="266">
        <v>1076103</v>
      </c>
      <c r="B1452" s="265" t="s">
        <v>9841</v>
      </c>
      <c r="C1452" s="265" t="s">
        <v>8827</v>
      </c>
      <c r="D1452" s="265" t="s">
        <v>9886</v>
      </c>
    </row>
    <row r="1453" spans="1:4" ht="27" x14ac:dyDescent="0.15">
      <c r="A1453" s="266">
        <v>1076104</v>
      </c>
      <c r="B1453" s="265" t="s">
        <v>9841</v>
      </c>
      <c r="C1453" s="265" t="s">
        <v>8827</v>
      </c>
      <c r="D1453" s="265" t="s">
        <v>9886</v>
      </c>
    </row>
    <row r="1454" spans="1:4" ht="27" x14ac:dyDescent="0.15">
      <c r="A1454" s="266">
        <v>1076105</v>
      </c>
      <c r="B1454" s="265" t="s">
        <v>9841</v>
      </c>
      <c r="C1454" s="265" t="s">
        <v>8827</v>
      </c>
      <c r="D1454" s="265" t="s">
        <v>9886</v>
      </c>
    </row>
    <row r="1455" spans="1:4" ht="27" x14ac:dyDescent="0.15">
      <c r="A1455" s="266">
        <v>1076106</v>
      </c>
      <c r="B1455" s="265" t="s">
        <v>9841</v>
      </c>
      <c r="C1455" s="265" t="s">
        <v>8827</v>
      </c>
      <c r="D1455" s="265" t="s">
        <v>9886</v>
      </c>
    </row>
    <row r="1456" spans="1:4" ht="27" x14ac:dyDescent="0.15">
      <c r="A1456" s="266">
        <v>1076107</v>
      </c>
      <c r="B1456" s="265" t="s">
        <v>9841</v>
      </c>
      <c r="C1456" s="265" t="s">
        <v>8827</v>
      </c>
      <c r="D1456" s="265" t="s">
        <v>9886</v>
      </c>
    </row>
    <row r="1457" spans="1:4" ht="27" x14ac:dyDescent="0.15">
      <c r="A1457" s="266">
        <v>1076108</v>
      </c>
      <c r="B1457" s="265" t="s">
        <v>9841</v>
      </c>
      <c r="C1457" s="265" t="s">
        <v>8827</v>
      </c>
      <c r="D1457" s="265" t="s">
        <v>9886</v>
      </c>
    </row>
    <row r="1458" spans="1:4" ht="27" x14ac:dyDescent="0.15">
      <c r="A1458" s="266">
        <v>1076109</v>
      </c>
      <c r="B1458" s="265" t="s">
        <v>9841</v>
      </c>
      <c r="C1458" s="265" t="s">
        <v>8827</v>
      </c>
      <c r="D1458" s="265" t="s">
        <v>9886</v>
      </c>
    </row>
    <row r="1459" spans="1:4" ht="27" x14ac:dyDescent="0.15">
      <c r="A1459" s="266">
        <v>1076110</v>
      </c>
      <c r="B1459" s="265" t="s">
        <v>9841</v>
      </c>
      <c r="C1459" s="265" t="s">
        <v>8827</v>
      </c>
      <c r="D1459" s="265" t="s">
        <v>9886</v>
      </c>
    </row>
    <row r="1460" spans="1:4" ht="27" x14ac:dyDescent="0.15">
      <c r="A1460" s="266">
        <v>1076111</v>
      </c>
      <c r="B1460" s="265" t="s">
        <v>9841</v>
      </c>
      <c r="C1460" s="265" t="s">
        <v>8827</v>
      </c>
      <c r="D1460" s="265" t="s">
        <v>9886</v>
      </c>
    </row>
    <row r="1461" spans="1:4" ht="27" x14ac:dyDescent="0.15">
      <c r="A1461" s="266">
        <v>1076112</v>
      </c>
      <c r="B1461" s="265" t="s">
        <v>9841</v>
      </c>
      <c r="C1461" s="265" t="s">
        <v>8827</v>
      </c>
      <c r="D1461" s="265" t="s">
        <v>9886</v>
      </c>
    </row>
    <row r="1462" spans="1:4" ht="27" x14ac:dyDescent="0.15">
      <c r="A1462" s="266">
        <v>1076113</v>
      </c>
      <c r="B1462" s="265" t="s">
        <v>9841</v>
      </c>
      <c r="C1462" s="265" t="s">
        <v>8827</v>
      </c>
      <c r="D1462" s="265" t="s">
        <v>9886</v>
      </c>
    </row>
    <row r="1463" spans="1:4" ht="27" x14ac:dyDescent="0.15">
      <c r="A1463" s="266">
        <v>1076114</v>
      </c>
      <c r="B1463" s="265" t="s">
        <v>9841</v>
      </c>
      <c r="C1463" s="265" t="s">
        <v>8827</v>
      </c>
      <c r="D1463" s="265" t="s">
        <v>9886</v>
      </c>
    </row>
    <row r="1464" spans="1:4" ht="27" x14ac:dyDescent="0.15">
      <c r="A1464" s="266">
        <v>1076115</v>
      </c>
      <c r="B1464" s="265" t="s">
        <v>9841</v>
      </c>
      <c r="C1464" s="265" t="s">
        <v>8827</v>
      </c>
      <c r="D1464" s="265" t="s">
        <v>9886</v>
      </c>
    </row>
    <row r="1465" spans="1:4" ht="27" x14ac:dyDescent="0.15">
      <c r="A1465" s="266">
        <v>1076116</v>
      </c>
      <c r="B1465" s="265" t="s">
        <v>9841</v>
      </c>
      <c r="C1465" s="265" t="s">
        <v>8827</v>
      </c>
      <c r="D1465" s="265" t="s">
        <v>9886</v>
      </c>
    </row>
    <row r="1466" spans="1:4" ht="27" x14ac:dyDescent="0.15">
      <c r="A1466" s="266">
        <v>1076117</v>
      </c>
      <c r="B1466" s="265" t="s">
        <v>9841</v>
      </c>
      <c r="C1466" s="265" t="s">
        <v>8827</v>
      </c>
      <c r="D1466" s="265" t="s">
        <v>9886</v>
      </c>
    </row>
    <row r="1467" spans="1:4" ht="27" x14ac:dyDescent="0.15">
      <c r="A1467" s="266">
        <v>1076118</v>
      </c>
      <c r="B1467" s="265" t="s">
        <v>9841</v>
      </c>
      <c r="C1467" s="265" t="s">
        <v>8827</v>
      </c>
      <c r="D1467" s="265" t="s">
        <v>9886</v>
      </c>
    </row>
    <row r="1468" spans="1:4" ht="27" x14ac:dyDescent="0.15">
      <c r="A1468" s="266">
        <v>1076119</v>
      </c>
      <c r="B1468" s="265" t="s">
        <v>9841</v>
      </c>
      <c r="C1468" s="265" t="s">
        <v>8827</v>
      </c>
      <c r="D1468" s="265" t="s">
        <v>9886</v>
      </c>
    </row>
    <row r="1469" spans="1:4" ht="27" x14ac:dyDescent="0.15">
      <c r="A1469" s="266">
        <v>1076120</v>
      </c>
      <c r="B1469" s="265" t="s">
        <v>9841</v>
      </c>
      <c r="C1469" s="265" t="s">
        <v>8827</v>
      </c>
      <c r="D1469" s="265" t="s">
        <v>9886</v>
      </c>
    </row>
    <row r="1470" spans="1:4" ht="27" x14ac:dyDescent="0.15">
      <c r="A1470" s="266">
        <v>1076121</v>
      </c>
      <c r="B1470" s="265" t="s">
        <v>9841</v>
      </c>
      <c r="C1470" s="265" t="s">
        <v>8827</v>
      </c>
      <c r="D1470" s="265" t="s">
        <v>9886</v>
      </c>
    </row>
    <row r="1471" spans="1:4" ht="27" x14ac:dyDescent="0.15">
      <c r="A1471" s="266">
        <v>1076122</v>
      </c>
      <c r="B1471" s="265" t="s">
        <v>9841</v>
      </c>
      <c r="C1471" s="265" t="s">
        <v>8827</v>
      </c>
      <c r="D1471" s="265" t="s">
        <v>9886</v>
      </c>
    </row>
    <row r="1472" spans="1:4" ht="27" x14ac:dyDescent="0.15">
      <c r="A1472" s="266">
        <v>1076123</v>
      </c>
      <c r="B1472" s="265" t="s">
        <v>9841</v>
      </c>
      <c r="C1472" s="265" t="s">
        <v>8827</v>
      </c>
      <c r="D1472" s="265" t="s">
        <v>9886</v>
      </c>
    </row>
    <row r="1473" spans="1:4" ht="27" x14ac:dyDescent="0.15">
      <c r="A1473" s="266">
        <v>1076124</v>
      </c>
      <c r="B1473" s="265" t="s">
        <v>9841</v>
      </c>
      <c r="C1473" s="265" t="s">
        <v>8827</v>
      </c>
      <c r="D1473" s="265" t="s">
        <v>9886</v>
      </c>
    </row>
    <row r="1474" spans="1:4" ht="27" x14ac:dyDescent="0.15">
      <c r="A1474" s="266">
        <v>1076125</v>
      </c>
      <c r="B1474" s="265" t="s">
        <v>9841</v>
      </c>
      <c r="C1474" s="265" t="s">
        <v>8827</v>
      </c>
      <c r="D1474" s="265" t="s">
        <v>9886</v>
      </c>
    </row>
    <row r="1475" spans="1:4" ht="27" x14ac:dyDescent="0.15">
      <c r="A1475" s="266">
        <v>1076126</v>
      </c>
      <c r="B1475" s="265" t="s">
        <v>9841</v>
      </c>
      <c r="C1475" s="265" t="s">
        <v>8827</v>
      </c>
      <c r="D1475" s="265" t="s">
        <v>9886</v>
      </c>
    </row>
    <row r="1476" spans="1:4" ht="27" x14ac:dyDescent="0.15">
      <c r="A1476" s="266">
        <v>1076127</v>
      </c>
      <c r="B1476" s="265" t="s">
        <v>9841</v>
      </c>
      <c r="C1476" s="265" t="s">
        <v>8827</v>
      </c>
      <c r="D1476" s="265" t="s">
        <v>9886</v>
      </c>
    </row>
    <row r="1477" spans="1:4" ht="27" x14ac:dyDescent="0.15">
      <c r="A1477" s="266">
        <v>1076128</v>
      </c>
      <c r="B1477" s="265" t="s">
        <v>9841</v>
      </c>
      <c r="C1477" s="265" t="s">
        <v>8827</v>
      </c>
      <c r="D1477" s="265" t="s">
        <v>9886</v>
      </c>
    </row>
    <row r="1478" spans="1:4" ht="27" x14ac:dyDescent="0.15">
      <c r="A1478" s="266">
        <v>1076129</v>
      </c>
      <c r="B1478" s="265" t="s">
        <v>9841</v>
      </c>
      <c r="C1478" s="265" t="s">
        <v>8827</v>
      </c>
      <c r="D1478" s="265" t="s">
        <v>9886</v>
      </c>
    </row>
    <row r="1479" spans="1:4" ht="27" x14ac:dyDescent="0.15">
      <c r="A1479" s="266">
        <v>1076130</v>
      </c>
      <c r="B1479" s="265" t="s">
        <v>9841</v>
      </c>
      <c r="C1479" s="265" t="s">
        <v>8827</v>
      </c>
      <c r="D1479" s="265" t="s">
        <v>9886</v>
      </c>
    </row>
    <row r="1480" spans="1:4" ht="27" x14ac:dyDescent="0.15">
      <c r="A1480" s="266">
        <v>1076190</v>
      </c>
      <c r="B1480" s="265" t="s">
        <v>9841</v>
      </c>
      <c r="C1480" s="265" t="s">
        <v>8827</v>
      </c>
      <c r="D1480" s="265" t="s">
        <v>9886</v>
      </c>
    </row>
    <row r="1481" spans="1:4" ht="27" x14ac:dyDescent="0.15">
      <c r="A1481" s="266">
        <v>1076201</v>
      </c>
      <c r="B1481" s="265" t="s">
        <v>9841</v>
      </c>
      <c r="C1481" s="265" t="s">
        <v>8827</v>
      </c>
      <c r="D1481" s="265" t="s">
        <v>9887</v>
      </c>
    </row>
    <row r="1482" spans="1:4" ht="27" x14ac:dyDescent="0.15">
      <c r="A1482" s="266">
        <v>1076202</v>
      </c>
      <c r="B1482" s="265" t="s">
        <v>9841</v>
      </c>
      <c r="C1482" s="265" t="s">
        <v>8827</v>
      </c>
      <c r="D1482" s="265" t="s">
        <v>9887</v>
      </c>
    </row>
    <row r="1483" spans="1:4" ht="27" x14ac:dyDescent="0.15">
      <c r="A1483" s="266">
        <v>1076203</v>
      </c>
      <c r="B1483" s="265" t="s">
        <v>9841</v>
      </c>
      <c r="C1483" s="265" t="s">
        <v>8827</v>
      </c>
      <c r="D1483" s="265" t="s">
        <v>9887</v>
      </c>
    </row>
    <row r="1484" spans="1:4" ht="27" x14ac:dyDescent="0.15">
      <c r="A1484" s="266">
        <v>1076204</v>
      </c>
      <c r="B1484" s="265" t="s">
        <v>9841</v>
      </c>
      <c r="C1484" s="265" t="s">
        <v>8827</v>
      </c>
      <c r="D1484" s="265" t="s">
        <v>9887</v>
      </c>
    </row>
    <row r="1485" spans="1:4" ht="27" x14ac:dyDescent="0.15">
      <c r="A1485" s="266">
        <v>1076205</v>
      </c>
      <c r="B1485" s="265" t="s">
        <v>9841</v>
      </c>
      <c r="C1485" s="265" t="s">
        <v>8827</v>
      </c>
      <c r="D1485" s="265" t="s">
        <v>9887</v>
      </c>
    </row>
    <row r="1486" spans="1:4" ht="27" x14ac:dyDescent="0.15">
      <c r="A1486" s="266">
        <v>1076206</v>
      </c>
      <c r="B1486" s="265" t="s">
        <v>9841</v>
      </c>
      <c r="C1486" s="265" t="s">
        <v>8827</v>
      </c>
      <c r="D1486" s="265" t="s">
        <v>9887</v>
      </c>
    </row>
    <row r="1487" spans="1:4" ht="27" x14ac:dyDescent="0.15">
      <c r="A1487" s="266">
        <v>1076207</v>
      </c>
      <c r="B1487" s="265" t="s">
        <v>9841</v>
      </c>
      <c r="C1487" s="265" t="s">
        <v>8827</v>
      </c>
      <c r="D1487" s="265" t="s">
        <v>9887</v>
      </c>
    </row>
    <row r="1488" spans="1:4" ht="27" x14ac:dyDescent="0.15">
      <c r="A1488" s="266">
        <v>1076208</v>
      </c>
      <c r="B1488" s="265" t="s">
        <v>9841</v>
      </c>
      <c r="C1488" s="265" t="s">
        <v>8827</v>
      </c>
      <c r="D1488" s="265" t="s">
        <v>9887</v>
      </c>
    </row>
    <row r="1489" spans="1:4" ht="27" x14ac:dyDescent="0.15">
      <c r="A1489" s="266">
        <v>1076209</v>
      </c>
      <c r="B1489" s="265" t="s">
        <v>9841</v>
      </c>
      <c r="C1489" s="265" t="s">
        <v>8827</v>
      </c>
      <c r="D1489" s="265" t="s">
        <v>9887</v>
      </c>
    </row>
    <row r="1490" spans="1:4" ht="27" x14ac:dyDescent="0.15">
      <c r="A1490" s="266">
        <v>1076210</v>
      </c>
      <c r="B1490" s="265" t="s">
        <v>9841</v>
      </c>
      <c r="C1490" s="265" t="s">
        <v>8827</v>
      </c>
      <c r="D1490" s="265" t="s">
        <v>9887</v>
      </c>
    </row>
    <row r="1491" spans="1:4" ht="27" x14ac:dyDescent="0.15">
      <c r="A1491" s="266">
        <v>1076211</v>
      </c>
      <c r="B1491" s="265" t="s">
        <v>9841</v>
      </c>
      <c r="C1491" s="265" t="s">
        <v>8827</v>
      </c>
      <c r="D1491" s="265" t="s">
        <v>9887</v>
      </c>
    </row>
    <row r="1492" spans="1:4" ht="27" x14ac:dyDescent="0.15">
      <c r="A1492" s="266">
        <v>1076212</v>
      </c>
      <c r="B1492" s="265" t="s">
        <v>9841</v>
      </c>
      <c r="C1492" s="265" t="s">
        <v>8827</v>
      </c>
      <c r="D1492" s="265" t="s">
        <v>9887</v>
      </c>
    </row>
    <row r="1493" spans="1:4" ht="27" x14ac:dyDescent="0.15">
      <c r="A1493" s="266">
        <v>1076213</v>
      </c>
      <c r="B1493" s="265" t="s">
        <v>9841</v>
      </c>
      <c r="C1493" s="265" t="s">
        <v>8827</v>
      </c>
      <c r="D1493" s="265" t="s">
        <v>9887</v>
      </c>
    </row>
    <row r="1494" spans="1:4" ht="27" x14ac:dyDescent="0.15">
      <c r="A1494" s="266">
        <v>1076214</v>
      </c>
      <c r="B1494" s="265" t="s">
        <v>9841</v>
      </c>
      <c r="C1494" s="265" t="s">
        <v>8827</v>
      </c>
      <c r="D1494" s="265" t="s">
        <v>9887</v>
      </c>
    </row>
    <row r="1495" spans="1:4" ht="27" x14ac:dyDescent="0.15">
      <c r="A1495" s="266">
        <v>1076215</v>
      </c>
      <c r="B1495" s="265" t="s">
        <v>9841</v>
      </c>
      <c r="C1495" s="265" t="s">
        <v>8827</v>
      </c>
      <c r="D1495" s="265" t="s">
        <v>9887</v>
      </c>
    </row>
    <row r="1496" spans="1:4" ht="27" x14ac:dyDescent="0.15">
      <c r="A1496" s="266">
        <v>1076216</v>
      </c>
      <c r="B1496" s="265" t="s">
        <v>9841</v>
      </c>
      <c r="C1496" s="265" t="s">
        <v>8827</v>
      </c>
      <c r="D1496" s="265" t="s">
        <v>9887</v>
      </c>
    </row>
    <row r="1497" spans="1:4" ht="27" x14ac:dyDescent="0.15">
      <c r="A1497" s="266">
        <v>1076217</v>
      </c>
      <c r="B1497" s="265" t="s">
        <v>9841</v>
      </c>
      <c r="C1497" s="265" t="s">
        <v>8827</v>
      </c>
      <c r="D1497" s="265" t="s">
        <v>9887</v>
      </c>
    </row>
    <row r="1498" spans="1:4" ht="27" x14ac:dyDescent="0.15">
      <c r="A1498" s="266">
        <v>1076218</v>
      </c>
      <c r="B1498" s="265" t="s">
        <v>9841</v>
      </c>
      <c r="C1498" s="265" t="s">
        <v>8827</v>
      </c>
      <c r="D1498" s="265" t="s">
        <v>9887</v>
      </c>
    </row>
    <row r="1499" spans="1:4" ht="27" x14ac:dyDescent="0.15">
      <c r="A1499" s="266">
        <v>1076219</v>
      </c>
      <c r="B1499" s="265" t="s">
        <v>9841</v>
      </c>
      <c r="C1499" s="265" t="s">
        <v>8827</v>
      </c>
      <c r="D1499" s="265" t="s">
        <v>9887</v>
      </c>
    </row>
    <row r="1500" spans="1:4" ht="27" x14ac:dyDescent="0.15">
      <c r="A1500" s="266">
        <v>1076220</v>
      </c>
      <c r="B1500" s="265" t="s">
        <v>9841</v>
      </c>
      <c r="C1500" s="265" t="s">
        <v>8827</v>
      </c>
      <c r="D1500" s="265" t="s">
        <v>9887</v>
      </c>
    </row>
    <row r="1501" spans="1:4" ht="27" x14ac:dyDescent="0.15">
      <c r="A1501" s="266">
        <v>1076221</v>
      </c>
      <c r="B1501" s="265" t="s">
        <v>9841</v>
      </c>
      <c r="C1501" s="265" t="s">
        <v>8827</v>
      </c>
      <c r="D1501" s="265" t="s">
        <v>9887</v>
      </c>
    </row>
    <row r="1502" spans="1:4" ht="27" x14ac:dyDescent="0.15">
      <c r="A1502" s="266">
        <v>1076222</v>
      </c>
      <c r="B1502" s="265" t="s">
        <v>9841</v>
      </c>
      <c r="C1502" s="265" t="s">
        <v>8827</v>
      </c>
      <c r="D1502" s="265" t="s">
        <v>9887</v>
      </c>
    </row>
    <row r="1503" spans="1:4" ht="27" x14ac:dyDescent="0.15">
      <c r="A1503" s="266">
        <v>1076223</v>
      </c>
      <c r="B1503" s="265" t="s">
        <v>9841</v>
      </c>
      <c r="C1503" s="265" t="s">
        <v>8827</v>
      </c>
      <c r="D1503" s="265" t="s">
        <v>9887</v>
      </c>
    </row>
    <row r="1504" spans="1:4" ht="27" x14ac:dyDescent="0.15">
      <c r="A1504" s="266">
        <v>1076224</v>
      </c>
      <c r="B1504" s="265" t="s">
        <v>9841</v>
      </c>
      <c r="C1504" s="265" t="s">
        <v>8827</v>
      </c>
      <c r="D1504" s="265" t="s">
        <v>9887</v>
      </c>
    </row>
    <row r="1505" spans="1:4" ht="27" x14ac:dyDescent="0.15">
      <c r="A1505" s="266">
        <v>1076225</v>
      </c>
      <c r="B1505" s="265" t="s">
        <v>9841</v>
      </c>
      <c r="C1505" s="265" t="s">
        <v>8827</v>
      </c>
      <c r="D1505" s="265" t="s">
        <v>9887</v>
      </c>
    </row>
    <row r="1506" spans="1:4" ht="27" x14ac:dyDescent="0.15">
      <c r="A1506" s="266">
        <v>1076226</v>
      </c>
      <c r="B1506" s="265" t="s">
        <v>9841</v>
      </c>
      <c r="C1506" s="265" t="s">
        <v>8827</v>
      </c>
      <c r="D1506" s="265" t="s">
        <v>9887</v>
      </c>
    </row>
    <row r="1507" spans="1:4" ht="27" x14ac:dyDescent="0.15">
      <c r="A1507" s="266">
        <v>1076227</v>
      </c>
      <c r="B1507" s="265" t="s">
        <v>9841</v>
      </c>
      <c r="C1507" s="265" t="s">
        <v>8827</v>
      </c>
      <c r="D1507" s="265" t="s">
        <v>9887</v>
      </c>
    </row>
    <row r="1508" spans="1:4" ht="27" x14ac:dyDescent="0.15">
      <c r="A1508" s="266">
        <v>1076228</v>
      </c>
      <c r="B1508" s="265" t="s">
        <v>9841</v>
      </c>
      <c r="C1508" s="265" t="s">
        <v>8827</v>
      </c>
      <c r="D1508" s="265" t="s">
        <v>9887</v>
      </c>
    </row>
    <row r="1509" spans="1:4" ht="27" x14ac:dyDescent="0.15">
      <c r="A1509" s="266">
        <v>1076229</v>
      </c>
      <c r="B1509" s="265" t="s">
        <v>9841</v>
      </c>
      <c r="C1509" s="265" t="s">
        <v>8827</v>
      </c>
      <c r="D1509" s="265" t="s">
        <v>9887</v>
      </c>
    </row>
    <row r="1510" spans="1:4" ht="27" x14ac:dyDescent="0.15">
      <c r="A1510" s="266">
        <v>1076230</v>
      </c>
      <c r="B1510" s="265" t="s">
        <v>9841</v>
      </c>
      <c r="C1510" s="265" t="s">
        <v>8827</v>
      </c>
      <c r="D1510" s="265" t="s">
        <v>9887</v>
      </c>
    </row>
    <row r="1511" spans="1:4" ht="27" x14ac:dyDescent="0.15">
      <c r="A1511" s="266">
        <v>1076231</v>
      </c>
      <c r="B1511" s="265" t="s">
        <v>9841</v>
      </c>
      <c r="C1511" s="265" t="s">
        <v>8827</v>
      </c>
      <c r="D1511" s="265" t="s">
        <v>9887</v>
      </c>
    </row>
    <row r="1512" spans="1:4" ht="27" x14ac:dyDescent="0.15">
      <c r="A1512" s="266">
        <v>1076232</v>
      </c>
      <c r="B1512" s="265" t="s">
        <v>9841</v>
      </c>
      <c r="C1512" s="265" t="s">
        <v>8827</v>
      </c>
      <c r="D1512" s="265" t="s">
        <v>9887</v>
      </c>
    </row>
    <row r="1513" spans="1:4" ht="27" x14ac:dyDescent="0.15">
      <c r="A1513" s="266">
        <v>1076233</v>
      </c>
      <c r="B1513" s="265" t="s">
        <v>9841</v>
      </c>
      <c r="C1513" s="265" t="s">
        <v>8827</v>
      </c>
      <c r="D1513" s="265" t="s">
        <v>9887</v>
      </c>
    </row>
    <row r="1514" spans="1:4" ht="27" x14ac:dyDescent="0.15">
      <c r="A1514" s="266">
        <v>1076234</v>
      </c>
      <c r="B1514" s="265" t="s">
        <v>9841</v>
      </c>
      <c r="C1514" s="265" t="s">
        <v>8827</v>
      </c>
      <c r="D1514" s="265" t="s">
        <v>9887</v>
      </c>
    </row>
    <row r="1515" spans="1:4" ht="27" x14ac:dyDescent="0.15">
      <c r="A1515" s="266">
        <v>1076235</v>
      </c>
      <c r="B1515" s="265" t="s">
        <v>9841</v>
      </c>
      <c r="C1515" s="265" t="s">
        <v>8827</v>
      </c>
      <c r="D1515" s="265" t="s">
        <v>9887</v>
      </c>
    </row>
    <row r="1516" spans="1:4" ht="27" x14ac:dyDescent="0.15">
      <c r="A1516" s="266">
        <v>1076236</v>
      </c>
      <c r="B1516" s="265" t="s">
        <v>9841</v>
      </c>
      <c r="C1516" s="265" t="s">
        <v>8827</v>
      </c>
      <c r="D1516" s="265" t="s">
        <v>9887</v>
      </c>
    </row>
    <row r="1517" spans="1:4" ht="27" x14ac:dyDescent="0.15">
      <c r="A1517" s="266">
        <v>1076237</v>
      </c>
      <c r="B1517" s="265" t="s">
        <v>9841</v>
      </c>
      <c r="C1517" s="265" t="s">
        <v>8827</v>
      </c>
      <c r="D1517" s="265" t="s">
        <v>9887</v>
      </c>
    </row>
    <row r="1518" spans="1:4" ht="27" x14ac:dyDescent="0.15">
      <c r="A1518" s="266">
        <v>1076238</v>
      </c>
      <c r="B1518" s="265" t="s">
        <v>9841</v>
      </c>
      <c r="C1518" s="265" t="s">
        <v>8827</v>
      </c>
      <c r="D1518" s="265" t="s">
        <v>9887</v>
      </c>
    </row>
    <row r="1519" spans="1:4" ht="27" x14ac:dyDescent="0.15">
      <c r="A1519" s="266">
        <v>1076239</v>
      </c>
      <c r="B1519" s="265" t="s">
        <v>9841</v>
      </c>
      <c r="C1519" s="265" t="s">
        <v>8827</v>
      </c>
      <c r="D1519" s="265" t="s">
        <v>9887</v>
      </c>
    </row>
    <row r="1520" spans="1:4" ht="27" x14ac:dyDescent="0.15">
      <c r="A1520" s="266">
        <v>1076240</v>
      </c>
      <c r="B1520" s="265" t="s">
        <v>9841</v>
      </c>
      <c r="C1520" s="265" t="s">
        <v>8827</v>
      </c>
      <c r="D1520" s="265" t="s">
        <v>9887</v>
      </c>
    </row>
    <row r="1521" spans="1:4" ht="27" x14ac:dyDescent="0.15">
      <c r="A1521" s="266">
        <v>1076241</v>
      </c>
      <c r="B1521" s="265" t="s">
        <v>9841</v>
      </c>
      <c r="C1521" s="265" t="s">
        <v>8827</v>
      </c>
      <c r="D1521" s="265" t="s">
        <v>9887</v>
      </c>
    </row>
    <row r="1522" spans="1:4" ht="27" x14ac:dyDescent="0.15">
      <c r="A1522" s="266">
        <v>1076242</v>
      </c>
      <c r="B1522" s="265" t="s">
        <v>9841</v>
      </c>
      <c r="C1522" s="265" t="s">
        <v>8827</v>
      </c>
      <c r="D1522" s="265" t="s">
        <v>9887</v>
      </c>
    </row>
    <row r="1523" spans="1:4" ht="27" x14ac:dyDescent="0.15">
      <c r="A1523" s="266">
        <v>1076243</v>
      </c>
      <c r="B1523" s="265" t="s">
        <v>9841</v>
      </c>
      <c r="C1523" s="265" t="s">
        <v>8827</v>
      </c>
      <c r="D1523" s="265" t="s">
        <v>9887</v>
      </c>
    </row>
    <row r="1524" spans="1:4" ht="27" x14ac:dyDescent="0.15">
      <c r="A1524" s="266">
        <v>1076244</v>
      </c>
      <c r="B1524" s="265" t="s">
        <v>9841</v>
      </c>
      <c r="C1524" s="265" t="s">
        <v>8827</v>
      </c>
      <c r="D1524" s="265" t="s">
        <v>9887</v>
      </c>
    </row>
    <row r="1525" spans="1:4" ht="27" x14ac:dyDescent="0.15">
      <c r="A1525" s="266">
        <v>1076245</v>
      </c>
      <c r="B1525" s="265" t="s">
        <v>9841</v>
      </c>
      <c r="C1525" s="265" t="s">
        <v>8827</v>
      </c>
      <c r="D1525" s="265" t="s">
        <v>9887</v>
      </c>
    </row>
    <row r="1526" spans="1:4" ht="27" x14ac:dyDescent="0.15">
      <c r="A1526" s="266">
        <v>1076290</v>
      </c>
      <c r="B1526" s="265" t="s">
        <v>9841</v>
      </c>
      <c r="C1526" s="265" t="s">
        <v>8827</v>
      </c>
      <c r="D1526" s="265" t="s">
        <v>9887</v>
      </c>
    </row>
    <row r="1527" spans="1:4" ht="27" x14ac:dyDescent="0.15">
      <c r="A1527" s="266">
        <v>1076301</v>
      </c>
      <c r="B1527" s="265" t="s">
        <v>9841</v>
      </c>
      <c r="C1527" s="265" t="s">
        <v>8827</v>
      </c>
      <c r="D1527" s="265" t="s">
        <v>9888</v>
      </c>
    </row>
    <row r="1528" spans="1:4" ht="27" x14ac:dyDescent="0.15">
      <c r="A1528" s="266">
        <v>1076302</v>
      </c>
      <c r="B1528" s="265" t="s">
        <v>9841</v>
      </c>
      <c r="C1528" s="265" t="s">
        <v>8827</v>
      </c>
      <c r="D1528" s="265" t="s">
        <v>9888</v>
      </c>
    </row>
    <row r="1529" spans="1:4" ht="27" x14ac:dyDescent="0.15">
      <c r="A1529" s="266">
        <v>1076303</v>
      </c>
      <c r="B1529" s="265" t="s">
        <v>9841</v>
      </c>
      <c r="C1529" s="265" t="s">
        <v>8827</v>
      </c>
      <c r="D1529" s="265" t="s">
        <v>9888</v>
      </c>
    </row>
    <row r="1530" spans="1:4" ht="27" x14ac:dyDescent="0.15">
      <c r="A1530" s="266">
        <v>1076304</v>
      </c>
      <c r="B1530" s="265" t="s">
        <v>9841</v>
      </c>
      <c r="C1530" s="265" t="s">
        <v>8827</v>
      </c>
      <c r="D1530" s="265" t="s">
        <v>9888</v>
      </c>
    </row>
    <row r="1531" spans="1:4" ht="27" x14ac:dyDescent="0.15">
      <c r="A1531" s="266">
        <v>1076305</v>
      </c>
      <c r="B1531" s="265" t="s">
        <v>9841</v>
      </c>
      <c r="C1531" s="265" t="s">
        <v>8827</v>
      </c>
      <c r="D1531" s="265" t="s">
        <v>9888</v>
      </c>
    </row>
    <row r="1532" spans="1:4" ht="27" x14ac:dyDescent="0.15">
      <c r="A1532" s="266">
        <v>1076306</v>
      </c>
      <c r="B1532" s="265" t="s">
        <v>9841</v>
      </c>
      <c r="C1532" s="265" t="s">
        <v>8827</v>
      </c>
      <c r="D1532" s="265" t="s">
        <v>9888</v>
      </c>
    </row>
    <row r="1533" spans="1:4" ht="27" x14ac:dyDescent="0.15">
      <c r="A1533" s="266">
        <v>1076307</v>
      </c>
      <c r="B1533" s="265" t="s">
        <v>9841</v>
      </c>
      <c r="C1533" s="265" t="s">
        <v>8827</v>
      </c>
      <c r="D1533" s="265" t="s">
        <v>9888</v>
      </c>
    </row>
    <row r="1534" spans="1:4" ht="27" x14ac:dyDescent="0.15">
      <c r="A1534" s="266">
        <v>1076308</v>
      </c>
      <c r="B1534" s="265" t="s">
        <v>9841</v>
      </c>
      <c r="C1534" s="265" t="s">
        <v>8827</v>
      </c>
      <c r="D1534" s="265" t="s">
        <v>9888</v>
      </c>
    </row>
    <row r="1535" spans="1:4" ht="27" x14ac:dyDescent="0.15">
      <c r="A1535" s="266">
        <v>1076309</v>
      </c>
      <c r="B1535" s="265" t="s">
        <v>9841</v>
      </c>
      <c r="C1535" s="265" t="s">
        <v>8827</v>
      </c>
      <c r="D1535" s="265" t="s">
        <v>9888</v>
      </c>
    </row>
    <row r="1536" spans="1:4" ht="27" x14ac:dyDescent="0.15">
      <c r="A1536" s="266">
        <v>1076310</v>
      </c>
      <c r="B1536" s="265" t="s">
        <v>9841</v>
      </c>
      <c r="C1536" s="265" t="s">
        <v>8827</v>
      </c>
      <c r="D1536" s="265" t="s">
        <v>9888</v>
      </c>
    </row>
    <row r="1537" spans="1:4" ht="27" x14ac:dyDescent="0.15">
      <c r="A1537" s="266">
        <v>1076311</v>
      </c>
      <c r="B1537" s="265" t="s">
        <v>9841</v>
      </c>
      <c r="C1537" s="265" t="s">
        <v>8827</v>
      </c>
      <c r="D1537" s="265" t="s">
        <v>9888</v>
      </c>
    </row>
    <row r="1538" spans="1:4" ht="27" x14ac:dyDescent="0.15">
      <c r="A1538" s="266">
        <v>1076312</v>
      </c>
      <c r="B1538" s="265" t="s">
        <v>9841</v>
      </c>
      <c r="C1538" s="265" t="s">
        <v>8827</v>
      </c>
      <c r="D1538" s="265" t="s">
        <v>9888</v>
      </c>
    </row>
    <row r="1539" spans="1:4" ht="27" x14ac:dyDescent="0.15">
      <c r="A1539" s="266">
        <v>1076313</v>
      </c>
      <c r="B1539" s="265" t="s">
        <v>9841</v>
      </c>
      <c r="C1539" s="265" t="s">
        <v>8827</v>
      </c>
      <c r="D1539" s="265" t="s">
        <v>9888</v>
      </c>
    </row>
    <row r="1540" spans="1:4" ht="27" x14ac:dyDescent="0.15">
      <c r="A1540" s="266">
        <v>1076314</v>
      </c>
      <c r="B1540" s="265" t="s">
        <v>9841</v>
      </c>
      <c r="C1540" s="265" t="s">
        <v>8827</v>
      </c>
      <c r="D1540" s="265" t="s">
        <v>9888</v>
      </c>
    </row>
    <row r="1541" spans="1:4" ht="27" x14ac:dyDescent="0.15">
      <c r="A1541" s="266">
        <v>1076315</v>
      </c>
      <c r="B1541" s="265" t="s">
        <v>9841</v>
      </c>
      <c r="C1541" s="265" t="s">
        <v>8827</v>
      </c>
      <c r="D1541" s="265" t="s">
        <v>9888</v>
      </c>
    </row>
    <row r="1542" spans="1:4" ht="27" x14ac:dyDescent="0.15">
      <c r="A1542" s="266">
        <v>1076316</v>
      </c>
      <c r="B1542" s="265" t="s">
        <v>9841</v>
      </c>
      <c r="C1542" s="265" t="s">
        <v>8827</v>
      </c>
      <c r="D1542" s="265" t="s">
        <v>9888</v>
      </c>
    </row>
    <row r="1543" spans="1:4" ht="27" x14ac:dyDescent="0.15">
      <c r="A1543" s="266">
        <v>1076317</v>
      </c>
      <c r="B1543" s="265" t="s">
        <v>9841</v>
      </c>
      <c r="C1543" s="265" t="s">
        <v>8827</v>
      </c>
      <c r="D1543" s="265" t="s">
        <v>9888</v>
      </c>
    </row>
    <row r="1544" spans="1:4" ht="27" x14ac:dyDescent="0.15">
      <c r="A1544" s="266">
        <v>1076318</v>
      </c>
      <c r="B1544" s="265" t="s">
        <v>9841</v>
      </c>
      <c r="C1544" s="265" t="s">
        <v>8827</v>
      </c>
      <c r="D1544" s="265" t="s">
        <v>9888</v>
      </c>
    </row>
    <row r="1545" spans="1:4" ht="27" x14ac:dyDescent="0.15">
      <c r="A1545" s="266">
        <v>1076319</v>
      </c>
      <c r="B1545" s="265" t="s">
        <v>9841</v>
      </c>
      <c r="C1545" s="265" t="s">
        <v>8827</v>
      </c>
      <c r="D1545" s="265" t="s">
        <v>9888</v>
      </c>
    </row>
    <row r="1546" spans="1:4" ht="27" x14ac:dyDescent="0.15">
      <c r="A1546" s="266">
        <v>1076320</v>
      </c>
      <c r="B1546" s="265" t="s">
        <v>9841</v>
      </c>
      <c r="C1546" s="265" t="s">
        <v>8827</v>
      </c>
      <c r="D1546" s="265" t="s">
        <v>9888</v>
      </c>
    </row>
    <row r="1547" spans="1:4" ht="27" x14ac:dyDescent="0.15">
      <c r="A1547" s="266">
        <v>1076321</v>
      </c>
      <c r="B1547" s="265" t="s">
        <v>9841</v>
      </c>
      <c r="C1547" s="265" t="s">
        <v>8827</v>
      </c>
      <c r="D1547" s="265" t="s">
        <v>9888</v>
      </c>
    </row>
    <row r="1548" spans="1:4" ht="27" x14ac:dyDescent="0.15">
      <c r="A1548" s="266">
        <v>1076322</v>
      </c>
      <c r="B1548" s="265" t="s">
        <v>9841</v>
      </c>
      <c r="C1548" s="265" t="s">
        <v>8827</v>
      </c>
      <c r="D1548" s="265" t="s">
        <v>9888</v>
      </c>
    </row>
    <row r="1549" spans="1:4" ht="27" x14ac:dyDescent="0.15">
      <c r="A1549" s="266">
        <v>1076323</v>
      </c>
      <c r="B1549" s="265" t="s">
        <v>9841</v>
      </c>
      <c r="C1549" s="265" t="s">
        <v>8827</v>
      </c>
      <c r="D1549" s="265" t="s">
        <v>9888</v>
      </c>
    </row>
    <row r="1550" spans="1:4" ht="27" x14ac:dyDescent="0.15">
      <c r="A1550" s="266">
        <v>1076324</v>
      </c>
      <c r="B1550" s="265" t="s">
        <v>9841</v>
      </c>
      <c r="C1550" s="265" t="s">
        <v>8827</v>
      </c>
      <c r="D1550" s="265" t="s">
        <v>9888</v>
      </c>
    </row>
    <row r="1551" spans="1:4" ht="27" x14ac:dyDescent="0.15">
      <c r="A1551" s="266">
        <v>1076325</v>
      </c>
      <c r="B1551" s="265" t="s">
        <v>9841</v>
      </c>
      <c r="C1551" s="265" t="s">
        <v>8827</v>
      </c>
      <c r="D1551" s="265" t="s">
        <v>9888</v>
      </c>
    </row>
    <row r="1552" spans="1:4" ht="27" x14ac:dyDescent="0.15">
      <c r="A1552" s="266">
        <v>1076326</v>
      </c>
      <c r="B1552" s="265" t="s">
        <v>9841</v>
      </c>
      <c r="C1552" s="265" t="s">
        <v>8827</v>
      </c>
      <c r="D1552" s="265" t="s">
        <v>9888</v>
      </c>
    </row>
    <row r="1553" spans="1:4" ht="27" x14ac:dyDescent="0.15">
      <c r="A1553" s="266">
        <v>1076327</v>
      </c>
      <c r="B1553" s="265" t="s">
        <v>9841</v>
      </c>
      <c r="C1553" s="265" t="s">
        <v>8827</v>
      </c>
      <c r="D1553" s="265" t="s">
        <v>9888</v>
      </c>
    </row>
    <row r="1554" spans="1:4" ht="27" x14ac:dyDescent="0.15">
      <c r="A1554" s="266">
        <v>1076328</v>
      </c>
      <c r="B1554" s="265" t="s">
        <v>9841</v>
      </c>
      <c r="C1554" s="265" t="s">
        <v>8827</v>
      </c>
      <c r="D1554" s="265" t="s">
        <v>9888</v>
      </c>
    </row>
    <row r="1555" spans="1:4" ht="27" x14ac:dyDescent="0.15">
      <c r="A1555" s="266">
        <v>1076329</v>
      </c>
      <c r="B1555" s="265" t="s">
        <v>9841</v>
      </c>
      <c r="C1555" s="265" t="s">
        <v>8827</v>
      </c>
      <c r="D1555" s="265" t="s">
        <v>9888</v>
      </c>
    </row>
    <row r="1556" spans="1:4" ht="27" x14ac:dyDescent="0.15">
      <c r="A1556" s="266">
        <v>1076330</v>
      </c>
      <c r="B1556" s="265" t="s">
        <v>9841</v>
      </c>
      <c r="C1556" s="265" t="s">
        <v>8827</v>
      </c>
      <c r="D1556" s="265" t="s">
        <v>9888</v>
      </c>
    </row>
    <row r="1557" spans="1:4" ht="27" x14ac:dyDescent="0.15">
      <c r="A1557" s="266">
        <v>1076331</v>
      </c>
      <c r="B1557" s="265" t="s">
        <v>9841</v>
      </c>
      <c r="C1557" s="265" t="s">
        <v>8827</v>
      </c>
      <c r="D1557" s="265" t="s">
        <v>9888</v>
      </c>
    </row>
    <row r="1558" spans="1:4" ht="27" x14ac:dyDescent="0.15">
      <c r="A1558" s="266">
        <v>1076332</v>
      </c>
      <c r="B1558" s="265" t="s">
        <v>9841</v>
      </c>
      <c r="C1558" s="265" t="s">
        <v>8827</v>
      </c>
      <c r="D1558" s="265" t="s">
        <v>9888</v>
      </c>
    </row>
    <row r="1559" spans="1:4" ht="27" x14ac:dyDescent="0.15">
      <c r="A1559" s="266">
        <v>1076333</v>
      </c>
      <c r="B1559" s="265" t="s">
        <v>9841</v>
      </c>
      <c r="C1559" s="265" t="s">
        <v>8827</v>
      </c>
      <c r="D1559" s="265" t="s">
        <v>9888</v>
      </c>
    </row>
    <row r="1560" spans="1:4" ht="27" x14ac:dyDescent="0.15">
      <c r="A1560" s="266">
        <v>1076334</v>
      </c>
      <c r="B1560" s="265" t="s">
        <v>9841</v>
      </c>
      <c r="C1560" s="265" t="s">
        <v>8827</v>
      </c>
      <c r="D1560" s="265" t="s">
        <v>9888</v>
      </c>
    </row>
    <row r="1561" spans="1:4" ht="27" x14ac:dyDescent="0.15">
      <c r="A1561" s="266">
        <v>1076335</v>
      </c>
      <c r="B1561" s="265" t="s">
        <v>9841</v>
      </c>
      <c r="C1561" s="265" t="s">
        <v>8827</v>
      </c>
      <c r="D1561" s="265" t="s">
        <v>9888</v>
      </c>
    </row>
    <row r="1562" spans="1:4" ht="27" x14ac:dyDescent="0.15">
      <c r="A1562" s="266">
        <v>1076336</v>
      </c>
      <c r="B1562" s="265" t="s">
        <v>9841</v>
      </c>
      <c r="C1562" s="265" t="s">
        <v>8827</v>
      </c>
      <c r="D1562" s="265" t="s">
        <v>9888</v>
      </c>
    </row>
    <row r="1563" spans="1:4" ht="27" x14ac:dyDescent="0.15">
      <c r="A1563" s="266">
        <v>1076337</v>
      </c>
      <c r="B1563" s="265" t="s">
        <v>9841</v>
      </c>
      <c r="C1563" s="265" t="s">
        <v>8827</v>
      </c>
      <c r="D1563" s="265" t="s">
        <v>9888</v>
      </c>
    </row>
    <row r="1564" spans="1:4" ht="27" x14ac:dyDescent="0.15">
      <c r="A1564" s="266">
        <v>1076338</v>
      </c>
      <c r="B1564" s="265" t="s">
        <v>9841</v>
      </c>
      <c r="C1564" s="265" t="s">
        <v>8827</v>
      </c>
      <c r="D1564" s="265" t="s">
        <v>9888</v>
      </c>
    </row>
    <row r="1565" spans="1:4" ht="27" x14ac:dyDescent="0.15">
      <c r="A1565" s="266">
        <v>1076339</v>
      </c>
      <c r="B1565" s="265" t="s">
        <v>9841</v>
      </c>
      <c r="C1565" s="265" t="s">
        <v>8827</v>
      </c>
      <c r="D1565" s="265" t="s">
        <v>9888</v>
      </c>
    </row>
    <row r="1566" spans="1:4" ht="27" x14ac:dyDescent="0.15">
      <c r="A1566" s="266">
        <v>1076390</v>
      </c>
      <c r="B1566" s="265" t="s">
        <v>9841</v>
      </c>
      <c r="C1566" s="265" t="s">
        <v>8827</v>
      </c>
      <c r="D1566" s="265" t="s">
        <v>9888</v>
      </c>
    </row>
    <row r="1567" spans="1:4" ht="27" x14ac:dyDescent="0.15">
      <c r="A1567" s="266">
        <v>1076401</v>
      </c>
      <c r="B1567" s="265" t="s">
        <v>9841</v>
      </c>
      <c r="C1567" s="265" t="s">
        <v>8827</v>
      </c>
      <c r="D1567" s="265" t="s">
        <v>9889</v>
      </c>
    </row>
    <row r="1568" spans="1:4" ht="27" x14ac:dyDescent="0.15">
      <c r="A1568" s="266">
        <v>1076402</v>
      </c>
      <c r="B1568" s="265" t="s">
        <v>9841</v>
      </c>
      <c r="C1568" s="265" t="s">
        <v>8827</v>
      </c>
      <c r="D1568" s="265" t="s">
        <v>9889</v>
      </c>
    </row>
    <row r="1569" spans="1:4" ht="27" x14ac:dyDescent="0.15">
      <c r="A1569" s="266">
        <v>1076403</v>
      </c>
      <c r="B1569" s="265" t="s">
        <v>9841</v>
      </c>
      <c r="C1569" s="265" t="s">
        <v>8827</v>
      </c>
      <c r="D1569" s="265" t="s">
        <v>9889</v>
      </c>
    </row>
    <row r="1570" spans="1:4" ht="27" x14ac:dyDescent="0.15">
      <c r="A1570" s="266">
        <v>1076404</v>
      </c>
      <c r="B1570" s="265" t="s">
        <v>9841</v>
      </c>
      <c r="C1570" s="265" t="s">
        <v>8827</v>
      </c>
      <c r="D1570" s="265" t="s">
        <v>9889</v>
      </c>
    </row>
    <row r="1571" spans="1:4" ht="27" x14ac:dyDescent="0.15">
      <c r="A1571" s="266">
        <v>1076405</v>
      </c>
      <c r="B1571" s="265" t="s">
        <v>9841</v>
      </c>
      <c r="C1571" s="265" t="s">
        <v>8827</v>
      </c>
      <c r="D1571" s="265" t="s">
        <v>9889</v>
      </c>
    </row>
    <row r="1572" spans="1:4" ht="27" x14ac:dyDescent="0.15">
      <c r="A1572" s="266">
        <v>1076406</v>
      </c>
      <c r="B1572" s="265" t="s">
        <v>9841</v>
      </c>
      <c r="C1572" s="265" t="s">
        <v>8827</v>
      </c>
      <c r="D1572" s="265" t="s">
        <v>9889</v>
      </c>
    </row>
    <row r="1573" spans="1:4" ht="27" x14ac:dyDescent="0.15">
      <c r="A1573" s="266">
        <v>1076407</v>
      </c>
      <c r="B1573" s="265" t="s">
        <v>9841</v>
      </c>
      <c r="C1573" s="265" t="s">
        <v>8827</v>
      </c>
      <c r="D1573" s="265" t="s">
        <v>9889</v>
      </c>
    </row>
    <row r="1574" spans="1:4" ht="27" x14ac:dyDescent="0.15">
      <c r="A1574" s="266">
        <v>1076408</v>
      </c>
      <c r="B1574" s="265" t="s">
        <v>9841</v>
      </c>
      <c r="C1574" s="265" t="s">
        <v>8827</v>
      </c>
      <c r="D1574" s="265" t="s">
        <v>9889</v>
      </c>
    </row>
    <row r="1575" spans="1:4" ht="27" x14ac:dyDescent="0.15">
      <c r="A1575" s="266">
        <v>1076409</v>
      </c>
      <c r="B1575" s="265" t="s">
        <v>9841</v>
      </c>
      <c r="C1575" s="265" t="s">
        <v>8827</v>
      </c>
      <c r="D1575" s="265" t="s">
        <v>9889</v>
      </c>
    </row>
    <row r="1576" spans="1:4" ht="27" x14ac:dyDescent="0.15">
      <c r="A1576" s="266">
        <v>1076410</v>
      </c>
      <c r="B1576" s="265" t="s">
        <v>9841</v>
      </c>
      <c r="C1576" s="265" t="s">
        <v>8827</v>
      </c>
      <c r="D1576" s="265" t="s">
        <v>9889</v>
      </c>
    </row>
    <row r="1577" spans="1:4" ht="27" x14ac:dyDescent="0.15">
      <c r="A1577" s="266">
        <v>1076411</v>
      </c>
      <c r="B1577" s="265" t="s">
        <v>9841</v>
      </c>
      <c r="C1577" s="265" t="s">
        <v>8827</v>
      </c>
      <c r="D1577" s="265" t="s">
        <v>9889</v>
      </c>
    </row>
    <row r="1578" spans="1:4" ht="27" x14ac:dyDescent="0.15">
      <c r="A1578" s="266">
        <v>1076412</v>
      </c>
      <c r="B1578" s="265" t="s">
        <v>9841</v>
      </c>
      <c r="C1578" s="265" t="s">
        <v>8827</v>
      </c>
      <c r="D1578" s="265" t="s">
        <v>9889</v>
      </c>
    </row>
    <row r="1579" spans="1:4" ht="27" x14ac:dyDescent="0.15">
      <c r="A1579" s="266">
        <v>1076413</v>
      </c>
      <c r="B1579" s="265" t="s">
        <v>9841</v>
      </c>
      <c r="C1579" s="265" t="s">
        <v>8827</v>
      </c>
      <c r="D1579" s="265" t="s">
        <v>9889</v>
      </c>
    </row>
    <row r="1580" spans="1:4" ht="27" x14ac:dyDescent="0.15">
      <c r="A1580" s="266">
        <v>1076414</v>
      </c>
      <c r="B1580" s="265" t="s">
        <v>9841</v>
      </c>
      <c r="C1580" s="265" t="s">
        <v>8827</v>
      </c>
      <c r="D1580" s="265" t="s">
        <v>9889</v>
      </c>
    </row>
    <row r="1581" spans="1:4" ht="27" x14ac:dyDescent="0.15">
      <c r="A1581" s="266">
        <v>1076415</v>
      </c>
      <c r="B1581" s="265" t="s">
        <v>9841</v>
      </c>
      <c r="C1581" s="265" t="s">
        <v>8827</v>
      </c>
      <c r="D1581" s="265" t="s">
        <v>9889</v>
      </c>
    </row>
    <row r="1582" spans="1:4" ht="27" x14ac:dyDescent="0.15">
      <c r="A1582" s="266">
        <v>1076416</v>
      </c>
      <c r="B1582" s="265" t="s">
        <v>9841</v>
      </c>
      <c r="C1582" s="265" t="s">
        <v>8827</v>
      </c>
      <c r="D1582" s="265" t="s">
        <v>9889</v>
      </c>
    </row>
    <row r="1583" spans="1:4" ht="27" x14ac:dyDescent="0.15">
      <c r="A1583" s="266">
        <v>1076417</v>
      </c>
      <c r="B1583" s="265" t="s">
        <v>9841</v>
      </c>
      <c r="C1583" s="265" t="s">
        <v>8827</v>
      </c>
      <c r="D1583" s="265" t="s">
        <v>9889</v>
      </c>
    </row>
    <row r="1584" spans="1:4" ht="27" x14ac:dyDescent="0.15">
      <c r="A1584" s="266">
        <v>1076418</v>
      </c>
      <c r="B1584" s="265" t="s">
        <v>9841</v>
      </c>
      <c r="C1584" s="265" t="s">
        <v>8827</v>
      </c>
      <c r="D1584" s="265" t="s">
        <v>9889</v>
      </c>
    </row>
    <row r="1585" spans="1:4" ht="27" x14ac:dyDescent="0.15">
      <c r="A1585" s="266">
        <v>1076419</v>
      </c>
      <c r="B1585" s="265" t="s">
        <v>9841</v>
      </c>
      <c r="C1585" s="265" t="s">
        <v>8827</v>
      </c>
      <c r="D1585" s="265" t="s">
        <v>9889</v>
      </c>
    </row>
    <row r="1586" spans="1:4" ht="27" x14ac:dyDescent="0.15">
      <c r="A1586" s="266">
        <v>1076420</v>
      </c>
      <c r="B1586" s="265" t="s">
        <v>9841</v>
      </c>
      <c r="C1586" s="265" t="s">
        <v>8827</v>
      </c>
      <c r="D1586" s="265" t="s">
        <v>9889</v>
      </c>
    </row>
    <row r="1587" spans="1:4" ht="27" x14ac:dyDescent="0.15">
      <c r="A1587" s="266">
        <v>1076421</v>
      </c>
      <c r="B1587" s="265" t="s">
        <v>9841</v>
      </c>
      <c r="C1587" s="265" t="s">
        <v>8827</v>
      </c>
      <c r="D1587" s="265" t="s">
        <v>9889</v>
      </c>
    </row>
    <row r="1588" spans="1:4" ht="27" x14ac:dyDescent="0.15">
      <c r="A1588" s="266">
        <v>1076422</v>
      </c>
      <c r="B1588" s="265" t="s">
        <v>9841</v>
      </c>
      <c r="C1588" s="265" t="s">
        <v>8827</v>
      </c>
      <c r="D1588" s="265" t="s">
        <v>9889</v>
      </c>
    </row>
    <row r="1589" spans="1:4" ht="27" x14ac:dyDescent="0.15">
      <c r="A1589" s="266">
        <v>1076423</v>
      </c>
      <c r="B1589" s="265" t="s">
        <v>9841</v>
      </c>
      <c r="C1589" s="265" t="s">
        <v>8827</v>
      </c>
      <c r="D1589" s="265" t="s">
        <v>9889</v>
      </c>
    </row>
    <row r="1590" spans="1:4" ht="27" x14ac:dyDescent="0.15">
      <c r="A1590" s="266">
        <v>1076424</v>
      </c>
      <c r="B1590" s="265" t="s">
        <v>9841</v>
      </c>
      <c r="C1590" s="265" t="s">
        <v>8827</v>
      </c>
      <c r="D1590" s="265" t="s">
        <v>9889</v>
      </c>
    </row>
    <row r="1591" spans="1:4" ht="27" x14ac:dyDescent="0.15">
      <c r="A1591" s="266">
        <v>1076425</v>
      </c>
      <c r="B1591" s="265" t="s">
        <v>9841</v>
      </c>
      <c r="C1591" s="265" t="s">
        <v>8827</v>
      </c>
      <c r="D1591" s="265" t="s">
        <v>9889</v>
      </c>
    </row>
    <row r="1592" spans="1:4" ht="27" x14ac:dyDescent="0.15">
      <c r="A1592" s="266">
        <v>1076426</v>
      </c>
      <c r="B1592" s="265" t="s">
        <v>9841</v>
      </c>
      <c r="C1592" s="265" t="s">
        <v>8827</v>
      </c>
      <c r="D1592" s="265" t="s">
        <v>9889</v>
      </c>
    </row>
    <row r="1593" spans="1:4" ht="27" x14ac:dyDescent="0.15">
      <c r="A1593" s="266">
        <v>1076427</v>
      </c>
      <c r="B1593" s="265" t="s">
        <v>9841</v>
      </c>
      <c r="C1593" s="265" t="s">
        <v>8827</v>
      </c>
      <c r="D1593" s="265" t="s">
        <v>9889</v>
      </c>
    </row>
    <row r="1594" spans="1:4" ht="27" x14ac:dyDescent="0.15">
      <c r="A1594" s="266">
        <v>1076428</v>
      </c>
      <c r="B1594" s="265" t="s">
        <v>9841</v>
      </c>
      <c r="C1594" s="265" t="s">
        <v>8827</v>
      </c>
      <c r="D1594" s="265" t="s">
        <v>9889</v>
      </c>
    </row>
    <row r="1595" spans="1:4" ht="27" x14ac:dyDescent="0.15">
      <c r="A1595" s="266">
        <v>1076429</v>
      </c>
      <c r="B1595" s="265" t="s">
        <v>9841</v>
      </c>
      <c r="C1595" s="265" t="s">
        <v>8827</v>
      </c>
      <c r="D1595" s="265" t="s">
        <v>9889</v>
      </c>
    </row>
    <row r="1596" spans="1:4" ht="27" x14ac:dyDescent="0.15">
      <c r="A1596" s="266">
        <v>1076430</v>
      </c>
      <c r="B1596" s="265" t="s">
        <v>9841</v>
      </c>
      <c r="C1596" s="265" t="s">
        <v>8827</v>
      </c>
      <c r="D1596" s="265" t="s">
        <v>9889</v>
      </c>
    </row>
    <row r="1597" spans="1:4" ht="27" x14ac:dyDescent="0.15">
      <c r="A1597" s="266">
        <v>1076431</v>
      </c>
      <c r="B1597" s="265" t="s">
        <v>9841</v>
      </c>
      <c r="C1597" s="265" t="s">
        <v>8827</v>
      </c>
      <c r="D1597" s="265" t="s">
        <v>9889</v>
      </c>
    </row>
    <row r="1598" spans="1:4" ht="27" x14ac:dyDescent="0.15">
      <c r="A1598" s="266">
        <v>1076432</v>
      </c>
      <c r="B1598" s="265" t="s">
        <v>9841</v>
      </c>
      <c r="C1598" s="265" t="s">
        <v>8827</v>
      </c>
      <c r="D1598" s="265" t="s">
        <v>9889</v>
      </c>
    </row>
    <row r="1599" spans="1:4" ht="27" x14ac:dyDescent="0.15">
      <c r="A1599" s="266">
        <v>1076433</v>
      </c>
      <c r="B1599" s="265" t="s">
        <v>9841</v>
      </c>
      <c r="C1599" s="265" t="s">
        <v>8827</v>
      </c>
      <c r="D1599" s="265" t="s">
        <v>9889</v>
      </c>
    </row>
    <row r="1600" spans="1:4" ht="27" x14ac:dyDescent="0.15">
      <c r="A1600" s="266">
        <v>1076434</v>
      </c>
      <c r="B1600" s="265" t="s">
        <v>9841</v>
      </c>
      <c r="C1600" s="265" t="s">
        <v>8827</v>
      </c>
      <c r="D1600" s="265" t="s">
        <v>9889</v>
      </c>
    </row>
    <row r="1601" spans="1:4" ht="27" x14ac:dyDescent="0.15">
      <c r="A1601" s="266">
        <v>1076435</v>
      </c>
      <c r="B1601" s="265" t="s">
        <v>9841</v>
      </c>
      <c r="C1601" s="265" t="s">
        <v>8827</v>
      </c>
      <c r="D1601" s="265" t="s">
        <v>9889</v>
      </c>
    </row>
    <row r="1602" spans="1:4" ht="27" x14ac:dyDescent="0.15">
      <c r="A1602" s="266">
        <v>1076436</v>
      </c>
      <c r="B1602" s="265" t="s">
        <v>9841</v>
      </c>
      <c r="C1602" s="265" t="s">
        <v>8827</v>
      </c>
      <c r="D1602" s="265" t="s">
        <v>9889</v>
      </c>
    </row>
    <row r="1603" spans="1:4" ht="27" x14ac:dyDescent="0.15">
      <c r="A1603" s="266">
        <v>1076490</v>
      </c>
      <c r="B1603" s="265" t="s">
        <v>9841</v>
      </c>
      <c r="C1603" s="265" t="s">
        <v>8827</v>
      </c>
      <c r="D1603" s="265" t="s">
        <v>9889</v>
      </c>
    </row>
    <row r="1604" spans="1:4" x14ac:dyDescent="0.15">
      <c r="A1604" s="266">
        <v>1080014</v>
      </c>
      <c r="B1604" s="265" t="s">
        <v>9841</v>
      </c>
      <c r="C1604" s="265" t="s">
        <v>8827</v>
      </c>
      <c r="D1604" s="265" t="s">
        <v>767</v>
      </c>
    </row>
    <row r="1605" spans="1:4" x14ac:dyDescent="0.15">
      <c r="A1605" s="266">
        <v>1080022</v>
      </c>
      <c r="B1605" s="265" t="s">
        <v>9841</v>
      </c>
      <c r="C1605" s="265" t="s">
        <v>8827</v>
      </c>
      <c r="D1605" s="265" t="s">
        <v>9866</v>
      </c>
    </row>
    <row r="1606" spans="1:4" x14ac:dyDescent="0.15">
      <c r="A1606" s="266">
        <v>1080023</v>
      </c>
      <c r="B1606" s="265" t="s">
        <v>9841</v>
      </c>
      <c r="C1606" s="265" t="s">
        <v>8827</v>
      </c>
      <c r="D1606" s="265" t="s">
        <v>9867</v>
      </c>
    </row>
    <row r="1607" spans="1:4" x14ac:dyDescent="0.15">
      <c r="A1607" s="266">
        <v>1080071</v>
      </c>
      <c r="B1607" s="265" t="s">
        <v>9841</v>
      </c>
      <c r="C1607" s="265" t="s">
        <v>8827</v>
      </c>
      <c r="D1607" s="265" t="s">
        <v>8836</v>
      </c>
    </row>
    <row r="1608" spans="1:4" x14ac:dyDescent="0.15">
      <c r="A1608" s="266">
        <v>1080072</v>
      </c>
      <c r="B1608" s="265" t="s">
        <v>9841</v>
      </c>
      <c r="C1608" s="265" t="s">
        <v>8827</v>
      </c>
      <c r="D1608" s="265" t="s">
        <v>8835</v>
      </c>
    </row>
    <row r="1609" spans="1:4" x14ac:dyDescent="0.15">
      <c r="A1609" s="266">
        <v>1080073</v>
      </c>
      <c r="B1609" s="265" t="s">
        <v>9841</v>
      </c>
      <c r="C1609" s="265" t="s">
        <v>8827</v>
      </c>
      <c r="D1609" s="265" t="s">
        <v>806</v>
      </c>
    </row>
    <row r="1610" spans="1:4" x14ac:dyDescent="0.15">
      <c r="A1610" s="266">
        <v>1080074</v>
      </c>
      <c r="B1610" s="265" t="s">
        <v>9841</v>
      </c>
      <c r="C1610" s="265" t="s">
        <v>8827</v>
      </c>
      <c r="D1610" s="265" t="s">
        <v>8838</v>
      </c>
    </row>
    <row r="1611" spans="1:4" x14ac:dyDescent="0.15">
      <c r="A1611" s="266">
        <v>1080075</v>
      </c>
      <c r="B1611" s="265" t="s">
        <v>9841</v>
      </c>
      <c r="C1611" s="265" t="s">
        <v>8827</v>
      </c>
      <c r="D1611" s="265" t="s">
        <v>9890</v>
      </c>
    </row>
    <row r="1612" spans="1:4" ht="27" x14ac:dyDescent="0.15">
      <c r="A1612" s="266">
        <v>1086001</v>
      </c>
      <c r="B1612" s="265" t="s">
        <v>9841</v>
      </c>
      <c r="C1612" s="265" t="s">
        <v>8827</v>
      </c>
      <c r="D1612" s="265" t="s">
        <v>9891</v>
      </c>
    </row>
    <row r="1613" spans="1:4" ht="27" x14ac:dyDescent="0.15">
      <c r="A1613" s="266">
        <v>1086002</v>
      </c>
      <c r="B1613" s="265" t="s">
        <v>9841</v>
      </c>
      <c r="C1613" s="265" t="s">
        <v>8827</v>
      </c>
      <c r="D1613" s="265" t="s">
        <v>9891</v>
      </c>
    </row>
    <row r="1614" spans="1:4" ht="27" x14ac:dyDescent="0.15">
      <c r="A1614" s="266">
        <v>1086003</v>
      </c>
      <c r="B1614" s="265" t="s">
        <v>9841</v>
      </c>
      <c r="C1614" s="265" t="s">
        <v>8827</v>
      </c>
      <c r="D1614" s="265" t="s">
        <v>9891</v>
      </c>
    </row>
    <row r="1615" spans="1:4" ht="27" x14ac:dyDescent="0.15">
      <c r="A1615" s="266">
        <v>1086004</v>
      </c>
      <c r="B1615" s="265" t="s">
        <v>9841</v>
      </c>
      <c r="C1615" s="265" t="s">
        <v>8827</v>
      </c>
      <c r="D1615" s="265" t="s">
        <v>9891</v>
      </c>
    </row>
    <row r="1616" spans="1:4" ht="27" x14ac:dyDescent="0.15">
      <c r="A1616" s="266">
        <v>1086005</v>
      </c>
      <c r="B1616" s="265" t="s">
        <v>9841</v>
      </c>
      <c r="C1616" s="265" t="s">
        <v>8827</v>
      </c>
      <c r="D1616" s="265" t="s">
        <v>9891</v>
      </c>
    </row>
    <row r="1617" spans="1:4" ht="27" x14ac:dyDescent="0.15">
      <c r="A1617" s="266">
        <v>1086006</v>
      </c>
      <c r="B1617" s="265" t="s">
        <v>9841</v>
      </c>
      <c r="C1617" s="265" t="s">
        <v>8827</v>
      </c>
      <c r="D1617" s="265" t="s">
        <v>9891</v>
      </c>
    </row>
    <row r="1618" spans="1:4" ht="27" x14ac:dyDescent="0.15">
      <c r="A1618" s="266">
        <v>1086007</v>
      </c>
      <c r="B1618" s="265" t="s">
        <v>9841</v>
      </c>
      <c r="C1618" s="265" t="s">
        <v>8827</v>
      </c>
      <c r="D1618" s="265" t="s">
        <v>9891</v>
      </c>
    </row>
    <row r="1619" spans="1:4" ht="27" x14ac:dyDescent="0.15">
      <c r="A1619" s="266">
        <v>1086008</v>
      </c>
      <c r="B1619" s="265" t="s">
        <v>9841</v>
      </c>
      <c r="C1619" s="265" t="s">
        <v>8827</v>
      </c>
      <c r="D1619" s="265" t="s">
        <v>9891</v>
      </c>
    </row>
    <row r="1620" spans="1:4" ht="27" x14ac:dyDescent="0.15">
      <c r="A1620" s="266">
        <v>1086009</v>
      </c>
      <c r="B1620" s="265" t="s">
        <v>9841</v>
      </c>
      <c r="C1620" s="265" t="s">
        <v>8827</v>
      </c>
      <c r="D1620" s="265" t="s">
        <v>9891</v>
      </c>
    </row>
    <row r="1621" spans="1:4" ht="27" x14ac:dyDescent="0.15">
      <c r="A1621" s="266">
        <v>1086010</v>
      </c>
      <c r="B1621" s="265" t="s">
        <v>9841</v>
      </c>
      <c r="C1621" s="265" t="s">
        <v>8827</v>
      </c>
      <c r="D1621" s="265" t="s">
        <v>9891</v>
      </c>
    </row>
    <row r="1622" spans="1:4" ht="27" x14ac:dyDescent="0.15">
      <c r="A1622" s="266">
        <v>1086011</v>
      </c>
      <c r="B1622" s="265" t="s">
        <v>9841</v>
      </c>
      <c r="C1622" s="265" t="s">
        <v>8827</v>
      </c>
      <c r="D1622" s="265" t="s">
        <v>9891</v>
      </c>
    </row>
    <row r="1623" spans="1:4" ht="27" x14ac:dyDescent="0.15">
      <c r="A1623" s="266">
        <v>1086012</v>
      </c>
      <c r="B1623" s="265" t="s">
        <v>9841</v>
      </c>
      <c r="C1623" s="265" t="s">
        <v>8827</v>
      </c>
      <c r="D1623" s="265" t="s">
        <v>9891</v>
      </c>
    </row>
    <row r="1624" spans="1:4" ht="27" x14ac:dyDescent="0.15">
      <c r="A1624" s="266">
        <v>1086013</v>
      </c>
      <c r="B1624" s="265" t="s">
        <v>9841</v>
      </c>
      <c r="C1624" s="265" t="s">
        <v>8827</v>
      </c>
      <c r="D1624" s="265" t="s">
        <v>9891</v>
      </c>
    </row>
    <row r="1625" spans="1:4" ht="27" x14ac:dyDescent="0.15">
      <c r="A1625" s="266">
        <v>1086014</v>
      </c>
      <c r="B1625" s="265" t="s">
        <v>9841</v>
      </c>
      <c r="C1625" s="265" t="s">
        <v>8827</v>
      </c>
      <c r="D1625" s="265" t="s">
        <v>9891</v>
      </c>
    </row>
    <row r="1626" spans="1:4" ht="27" x14ac:dyDescent="0.15">
      <c r="A1626" s="266">
        <v>1086015</v>
      </c>
      <c r="B1626" s="265" t="s">
        <v>9841</v>
      </c>
      <c r="C1626" s="265" t="s">
        <v>8827</v>
      </c>
      <c r="D1626" s="265" t="s">
        <v>9891</v>
      </c>
    </row>
    <row r="1627" spans="1:4" ht="27" x14ac:dyDescent="0.15">
      <c r="A1627" s="266">
        <v>1086016</v>
      </c>
      <c r="B1627" s="265" t="s">
        <v>9841</v>
      </c>
      <c r="C1627" s="265" t="s">
        <v>8827</v>
      </c>
      <c r="D1627" s="265" t="s">
        <v>9891</v>
      </c>
    </row>
    <row r="1628" spans="1:4" ht="27" x14ac:dyDescent="0.15">
      <c r="A1628" s="266">
        <v>1086017</v>
      </c>
      <c r="B1628" s="265" t="s">
        <v>9841</v>
      </c>
      <c r="C1628" s="265" t="s">
        <v>8827</v>
      </c>
      <c r="D1628" s="265" t="s">
        <v>9891</v>
      </c>
    </row>
    <row r="1629" spans="1:4" ht="27" x14ac:dyDescent="0.15">
      <c r="A1629" s="266">
        <v>1086018</v>
      </c>
      <c r="B1629" s="265" t="s">
        <v>9841</v>
      </c>
      <c r="C1629" s="265" t="s">
        <v>8827</v>
      </c>
      <c r="D1629" s="265" t="s">
        <v>9891</v>
      </c>
    </row>
    <row r="1630" spans="1:4" ht="27" x14ac:dyDescent="0.15">
      <c r="A1630" s="266">
        <v>1086019</v>
      </c>
      <c r="B1630" s="265" t="s">
        <v>9841</v>
      </c>
      <c r="C1630" s="265" t="s">
        <v>8827</v>
      </c>
      <c r="D1630" s="265" t="s">
        <v>9891</v>
      </c>
    </row>
    <row r="1631" spans="1:4" ht="27" x14ac:dyDescent="0.15">
      <c r="A1631" s="266">
        <v>1086020</v>
      </c>
      <c r="B1631" s="265" t="s">
        <v>9841</v>
      </c>
      <c r="C1631" s="265" t="s">
        <v>8827</v>
      </c>
      <c r="D1631" s="265" t="s">
        <v>9891</v>
      </c>
    </row>
    <row r="1632" spans="1:4" ht="27" x14ac:dyDescent="0.15">
      <c r="A1632" s="266">
        <v>1086021</v>
      </c>
      <c r="B1632" s="265" t="s">
        <v>9841</v>
      </c>
      <c r="C1632" s="265" t="s">
        <v>8827</v>
      </c>
      <c r="D1632" s="265" t="s">
        <v>9891</v>
      </c>
    </row>
    <row r="1633" spans="1:4" ht="27" x14ac:dyDescent="0.15">
      <c r="A1633" s="266">
        <v>1086022</v>
      </c>
      <c r="B1633" s="265" t="s">
        <v>9841</v>
      </c>
      <c r="C1633" s="265" t="s">
        <v>8827</v>
      </c>
      <c r="D1633" s="265" t="s">
        <v>9891</v>
      </c>
    </row>
    <row r="1634" spans="1:4" ht="27" x14ac:dyDescent="0.15">
      <c r="A1634" s="266">
        <v>1086023</v>
      </c>
      <c r="B1634" s="265" t="s">
        <v>9841</v>
      </c>
      <c r="C1634" s="265" t="s">
        <v>8827</v>
      </c>
      <c r="D1634" s="265" t="s">
        <v>9891</v>
      </c>
    </row>
    <row r="1635" spans="1:4" ht="27" x14ac:dyDescent="0.15">
      <c r="A1635" s="266">
        <v>1086024</v>
      </c>
      <c r="B1635" s="265" t="s">
        <v>9841</v>
      </c>
      <c r="C1635" s="265" t="s">
        <v>8827</v>
      </c>
      <c r="D1635" s="265" t="s">
        <v>9891</v>
      </c>
    </row>
    <row r="1636" spans="1:4" ht="27" x14ac:dyDescent="0.15">
      <c r="A1636" s="266">
        <v>1086025</v>
      </c>
      <c r="B1636" s="265" t="s">
        <v>9841</v>
      </c>
      <c r="C1636" s="265" t="s">
        <v>8827</v>
      </c>
      <c r="D1636" s="265" t="s">
        <v>9891</v>
      </c>
    </row>
    <row r="1637" spans="1:4" ht="27" x14ac:dyDescent="0.15">
      <c r="A1637" s="266">
        <v>1086026</v>
      </c>
      <c r="B1637" s="265" t="s">
        <v>9841</v>
      </c>
      <c r="C1637" s="265" t="s">
        <v>8827</v>
      </c>
      <c r="D1637" s="265" t="s">
        <v>9891</v>
      </c>
    </row>
    <row r="1638" spans="1:4" ht="27" x14ac:dyDescent="0.15">
      <c r="A1638" s="266">
        <v>1086027</v>
      </c>
      <c r="B1638" s="265" t="s">
        <v>9841</v>
      </c>
      <c r="C1638" s="265" t="s">
        <v>8827</v>
      </c>
      <c r="D1638" s="265" t="s">
        <v>9891</v>
      </c>
    </row>
    <row r="1639" spans="1:4" ht="27" x14ac:dyDescent="0.15">
      <c r="A1639" s="266">
        <v>1086028</v>
      </c>
      <c r="B1639" s="265" t="s">
        <v>9841</v>
      </c>
      <c r="C1639" s="265" t="s">
        <v>8827</v>
      </c>
      <c r="D1639" s="265" t="s">
        <v>9891</v>
      </c>
    </row>
    <row r="1640" spans="1:4" ht="27" x14ac:dyDescent="0.15">
      <c r="A1640" s="266">
        <v>1086029</v>
      </c>
      <c r="B1640" s="265" t="s">
        <v>9841</v>
      </c>
      <c r="C1640" s="265" t="s">
        <v>8827</v>
      </c>
      <c r="D1640" s="265" t="s">
        <v>9891</v>
      </c>
    </row>
    <row r="1641" spans="1:4" ht="27" x14ac:dyDescent="0.15">
      <c r="A1641" s="266">
        <v>1086030</v>
      </c>
      <c r="B1641" s="265" t="s">
        <v>9841</v>
      </c>
      <c r="C1641" s="265" t="s">
        <v>8827</v>
      </c>
      <c r="D1641" s="265" t="s">
        <v>9891</v>
      </c>
    </row>
    <row r="1642" spans="1:4" ht="27" x14ac:dyDescent="0.15">
      <c r="A1642" s="266">
        <v>1086031</v>
      </c>
      <c r="B1642" s="265" t="s">
        <v>9841</v>
      </c>
      <c r="C1642" s="265" t="s">
        <v>8827</v>
      </c>
      <c r="D1642" s="265" t="s">
        <v>9891</v>
      </c>
    </row>
    <row r="1643" spans="1:4" ht="27" x14ac:dyDescent="0.15">
      <c r="A1643" s="266">
        <v>1086032</v>
      </c>
      <c r="B1643" s="265" t="s">
        <v>9841</v>
      </c>
      <c r="C1643" s="265" t="s">
        <v>8827</v>
      </c>
      <c r="D1643" s="265" t="s">
        <v>9891</v>
      </c>
    </row>
    <row r="1644" spans="1:4" ht="27" x14ac:dyDescent="0.15">
      <c r="A1644" s="266">
        <v>1086090</v>
      </c>
      <c r="B1644" s="265" t="s">
        <v>9841</v>
      </c>
      <c r="C1644" s="265" t="s">
        <v>8827</v>
      </c>
      <c r="D1644" s="265" t="s">
        <v>9891</v>
      </c>
    </row>
    <row r="1645" spans="1:4" ht="27" x14ac:dyDescent="0.15">
      <c r="A1645" s="266">
        <v>1086101</v>
      </c>
      <c r="B1645" s="265" t="s">
        <v>9841</v>
      </c>
      <c r="C1645" s="265" t="s">
        <v>8827</v>
      </c>
      <c r="D1645" s="265" t="s">
        <v>9892</v>
      </c>
    </row>
    <row r="1646" spans="1:4" ht="27" x14ac:dyDescent="0.15">
      <c r="A1646" s="266">
        <v>1086102</v>
      </c>
      <c r="B1646" s="265" t="s">
        <v>9841</v>
      </c>
      <c r="C1646" s="265" t="s">
        <v>8827</v>
      </c>
      <c r="D1646" s="265" t="s">
        <v>9892</v>
      </c>
    </row>
    <row r="1647" spans="1:4" ht="27" x14ac:dyDescent="0.15">
      <c r="A1647" s="266">
        <v>1086103</v>
      </c>
      <c r="B1647" s="265" t="s">
        <v>9841</v>
      </c>
      <c r="C1647" s="265" t="s">
        <v>8827</v>
      </c>
      <c r="D1647" s="265" t="s">
        <v>9892</v>
      </c>
    </row>
    <row r="1648" spans="1:4" ht="27" x14ac:dyDescent="0.15">
      <c r="A1648" s="266">
        <v>1086104</v>
      </c>
      <c r="B1648" s="265" t="s">
        <v>9841</v>
      </c>
      <c r="C1648" s="265" t="s">
        <v>8827</v>
      </c>
      <c r="D1648" s="265" t="s">
        <v>9892</v>
      </c>
    </row>
    <row r="1649" spans="1:4" ht="27" x14ac:dyDescent="0.15">
      <c r="A1649" s="266">
        <v>1086105</v>
      </c>
      <c r="B1649" s="265" t="s">
        <v>9841</v>
      </c>
      <c r="C1649" s="265" t="s">
        <v>8827</v>
      </c>
      <c r="D1649" s="265" t="s">
        <v>9892</v>
      </c>
    </row>
    <row r="1650" spans="1:4" ht="27" x14ac:dyDescent="0.15">
      <c r="A1650" s="266">
        <v>1086106</v>
      </c>
      <c r="B1650" s="265" t="s">
        <v>9841</v>
      </c>
      <c r="C1650" s="265" t="s">
        <v>8827</v>
      </c>
      <c r="D1650" s="265" t="s">
        <v>9892</v>
      </c>
    </row>
    <row r="1651" spans="1:4" ht="27" x14ac:dyDescent="0.15">
      <c r="A1651" s="266">
        <v>1086107</v>
      </c>
      <c r="B1651" s="265" t="s">
        <v>9841</v>
      </c>
      <c r="C1651" s="265" t="s">
        <v>8827</v>
      </c>
      <c r="D1651" s="265" t="s">
        <v>9892</v>
      </c>
    </row>
    <row r="1652" spans="1:4" ht="27" x14ac:dyDescent="0.15">
      <c r="A1652" s="266">
        <v>1086108</v>
      </c>
      <c r="B1652" s="265" t="s">
        <v>9841</v>
      </c>
      <c r="C1652" s="265" t="s">
        <v>8827</v>
      </c>
      <c r="D1652" s="265" t="s">
        <v>9892</v>
      </c>
    </row>
    <row r="1653" spans="1:4" ht="27" x14ac:dyDescent="0.15">
      <c r="A1653" s="266">
        <v>1086109</v>
      </c>
      <c r="B1653" s="265" t="s">
        <v>9841</v>
      </c>
      <c r="C1653" s="265" t="s">
        <v>8827</v>
      </c>
      <c r="D1653" s="265" t="s">
        <v>9892</v>
      </c>
    </row>
    <row r="1654" spans="1:4" ht="27" x14ac:dyDescent="0.15">
      <c r="A1654" s="266">
        <v>1086110</v>
      </c>
      <c r="B1654" s="265" t="s">
        <v>9841</v>
      </c>
      <c r="C1654" s="265" t="s">
        <v>8827</v>
      </c>
      <c r="D1654" s="265" t="s">
        <v>9892</v>
      </c>
    </row>
    <row r="1655" spans="1:4" ht="27" x14ac:dyDescent="0.15">
      <c r="A1655" s="266">
        <v>1086111</v>
      </c>
      <c r="B1655" s="265" t="s">
        <v>9841</v>
      </c>
      <c r="C1655" s="265" t="s">
        <v>8827</v>
      </c>
      <c r="D1655" s="265" t="s">
        <v>9892</v>
      </c>
    </row>
    <row r="1656" spans="1:4" ht="27" x14ac:dyDescent="0.15">
      <c r="A1656" s="266">
        <v>1086112</v>
      </c>
      <c r="B1656" s="265" t="s">
        <v>9841</v>
      </c>
      <c r="C1656" s="265" t="s">
        <v>8827</v>
      </c>
      <c r="D1656" s="265" t="s">
        <v>9892</v>
      </c>
    </row>
    <row r="1657" spans="1:4" ht="27" x14ac:dyDescent="0.15">
      <c r="A1657" s="266">
        <v>1086113</v>
      </c>
      <c r="B1657" s="265" t="s">
        <v>9841</v>
      </c>
      <c r="C1657" s="265" t="s">
        <v>8827</v>
      </c>
      <c r="D1657" s="265" t="s">
        <v>9892</v>
      </c>
    </row>
    <row r="1658" spans="1:4" ht="27" x14ac:dyDescent="0.15">
      <c r="A1658" s="266">
        <v>1086114</v>
      </c>
      <c r="B1658" s="265" t="s">
        <v>9841</v>
      </c>
      <c r="C1658" s="265" t="s">
        <v>8827</v>
      </c>
      <c r="D1658" s="265" t="s">
        <v>9892</v>
      </c>
    </row>
    <row r="1659" spans="1:4" ht="27" x14ac:dyDescent="0.15">
      <c r="A1659" s="266">
        <v>1086115</v>
      </c>
      <c r="B1659" s="265" t="s">
        <v>9841</v>
      </c>
      <c r="C1659" s="265" t="s">
        <v>8827</v>
      </c>
      <c r="D1659" s="265" t="s">
        <v>9892</v>
      </c>
    </row>
    <row r="1660" spans="1:4" ht="27" x14ac:dyDescent="0.15">
      <c r="A1660" s="266">
        <v>1086116</v>
      </c>
      <c r="B1660" s="265" t="s">
        <v>9841</v>
      </c>
      <c r="C1660" s="265" t="s">
        <v>8827</v>
      </c>
      <c r="D1660" s="265" t="s">
        <v>9892</v>
      </c>
    </row>
    <row r="1661" spans="1:4" ht="27" x14ac:dyDescent="0.15">
      <c r="A1661" s="266">
        <v>1086117</v>
      </c>
      <c r="B1661" s="265" t="s">
        <v>9841</v>
      </c>
      <c r="C1661" s="265" t="s">
        <v>8827</v>
      </c>
      <c r="D1661" s="265" t="s">
        <v>9892</v>
      </c>
    </row>
    <row r="1662" spans="1:4" ht="27" x14ac:dyDescent="0.15">
      <c r="A1662" s="266">
        <v>1086118</v>
      </c>
      <c r="B1662" s="265" t="s">
        <v>9841</v>
      </c>
      <c r="C1662" s="265" t="s">
        <v>8827</v>
      </c>
      <c r="D1662" s="265" t="s">
        <v>9892</v>
      </c>
    </row>
    <row r="1663" spans="1:4" ht="27" x14ac:dyDescent="0.15">
      <c r="A1663" s="266">
        <v>1086119</v>
      </c>
      <c r="B1663" s="265" t="s">
        <v>9841</v>
      </c>
      <c r="C1663" s="265" t="s">
        <v>8827</v>
      </c>
      <c r="D1663" s="265" t="s">
        <v>9892</v>
      </c>
    </row>
    <row r="1664" spans="1:4" ht="27" x14ac:dyDescent="0.15">
      <c r="A1664" s="266">
        <v>1086120</v>
      </c>
      <c r="B1664" s="265" t="s">
        <v>9841</v>
      </c>
      <c r="C1664" s="265" t="s">
        <v>8827</v>
      </c>
      <c r="D1664" s="265" t="s">
        <v>9892</v>
      </c>
    </row>
    <row r="1665" spans="1:4" ht="27" x14ac:dyDescent="0.15">
      <c r="A1665" s="266">
        <v>1086121</v>
      </c>
      <c r="B1665" s="265" t="s">
        <v>9841</v>
      </c>
      <c r="C1665" s="265" t="s">
        <v>8827</v>
      </c>
      <c r="D1665" s="265" t="s">
        <v>9892</v>
      </c>
    </row>
    <row r="1666" spans="1:4" ht="27" x14ac:dyDescent="0.15">
      <c r="A1666" s="266">
        <v>1086122</v>
      </c>
      <c r="B1666" s="265" t="s">
        <v>9841</v>
      </c>
      <c r="C1666" s="265" t="s">
        <v>8827</v>
      </c>
      <c r="D1666" s="265" t="s">
        <v>9892</v>
      </c>
    </row>
    <row r="1667" spans="1:4" ht="27" x14ac:dyDescent="0.15">
      <c r="A1667" s="266">
        <v>1086123</v>
      </c>
      <c r="B1667" s="265" t="s">
        <v>9841</v>
      </c>
      <c r="C1667" s="265" t="s">
        <v>8827</v>
      </c>
      <c r="D1667" s="265" t="s">
        <v>9892</v>
      </c>
    </row>
    <row r="1668" spans="1:4" ht="27" x14ac:dyDescent="0.15">
      <c r="A1668" s="266">
        <v>1086124</v>
      </c>
      <c r="B1668" s="265" t="s">
        <v>9841</v>
      </c>
      <c r="C1668" s="265" t="s">
        <v>8827</v>
      </c>
      <c r="D1668" s="265" t="s">
        <v>9892</v>
      </c>
    </row>
    <row r="1669" spans="1:4" ht="27" x14ac:dyDescent="0.15">
      <c r="A1669" s="266">
        <v>1086125</v>
      </c>
      <c r="B1669" s="265" t="s">
        <v>9841</v>
      </c>
      <c r="C1669" s="265" t="s">
        <v>8827</v>
      </c>
      <c r="D1669" s="265" t="s">
        <v>9892</v>
      </c>
    </row>
    <row r="1670" spans="1:4" ht="27" x14ac:dyDescent="0.15">
      <c r="A1670" s="266">
        <v>1086126</v>
      </c>
      <c r="B1670" s="265" t="s">
        <v>9841</v>
      </c>
      <c r="C1670" s="265" t="s">
        <v>8827</v>
      </c>
      <c r="D1670" s="265" t="s">
        <v>9892</v>
      </c>
    </row>
    <row r="1671" spans="1:4" ht="27" x14ac:dyDescent="0.15">
      <c r="A1671" s="266">
        <v>1086127</v>
      </c>
      <c r="B1671" s="265" t="s">
        <v>9841</v>
      </c>
      <c r="C1671" s="265" t="s">
        <v>8827</v>
      </c>
      <c r="D1671" s="265" t="s">
        <v>9892</v>
      </c>
    </row>
    <row r="1672" spans="1:4" ht="27" x14ac:dyDescent="0.15">
      <c r="A1672" s="266">
        <v>1086128</v>
      </c>
      <c r="B1672" s="265" t="s">
        <v>9841</v>
      </c>
      <c r="C1672" s="265" t="s">
        <v>8827</v>
      </c>
      <c r="D1672" s="265" t="s">
        <v>9892</v>
      </c>
    </row>
    <row r="1673" spans="1:4" ht="27" x14ac:dyDescent="0.15">
      <c r="A1673" s="266">
        <v>1086129</v>
      </c>
      <c r="B1673" s="265" t="s">
        <v>9841</v>
      </c>
      <c r="C1673" s="265" t="s">
        <v>8827</v>
      </c>
      <c r="D1673" s="265" t="s">
        <v>9892</v>
      </c>
    </row>
    <row r="1674" spans="1:4" ht="27" x14ac:dyDescent="0.15">
      <c r="A1674" s="266">
        <v>1086130</v>
      </c>
      <c r="B1674" s="265" t="s">
        <v>9841</v>
      </c>
      <c r="C1674" s="265" t="s">
        <v>8827</v>
      </c>
      <c r="D1674" s="265" t="s">
        <v>9892</v>
      </c>
    </row>
    <row r="1675" spans="1:4" ht="27" x14ac:dyDescent="0.15">
      <c r="A1675" s="266">
        <v>1086131</v>
      </c>
      <c r="B1675" s="265" t="s">
        <v>9841</v>
      </c>
      <c r="C1675" s="265" t="s">
        <v>8827</v>
      </c>
      <c r="D1675" s="265" t="s">
        <v>9892</v>
      </c>
    </row>
    <row r="1676" spans="1:4" ht="27" x14ac:dyDescent="0.15">
      <c r="A1676" s="266">
        <v>1086190</v>
      </c>
      <c r="B1676" s="265" t="s">
        <v>9841</v>
      </c>
      <c r="C1676" s="265" t="s">
        <v>8827</v>
      </c>
      <c r="D1676" s="265" t="s">
        <v>9892</v>
      </c>
    </row>
    <row r="1677" spans="1:4" ht="27" x14ac:dyDescent="0.15">
      <c r="A1677" s="266">
        <v>1086201</v>
      </c>
      <c r="B1677" s="265" t="s">
        <v>9841</v>
      </c>
      <c r="C1677" s="265" t="s">
        <v>8827</v>
      </c>
      <c r="D1677" s="265" t="s">
        <v>9893</v>
      </c>
    </row>
    <row r="1678" spans="1:4" ht="27" x14ac:dyDescent="0.15">
      <c r="A1678" s="266">
        <v>1086202</v>
      </c>
      <c r="B1678" s="265" t="s">
        <v>9841</v>
      </c>
      <c r="C1678" s="265" t="s">
        <v>8827</v>
      </c>
      <c r="D1678" s="265" t="s">
        <v>9893</v>
      </c>
    </row>
    <row r="1679" spans="1:4" ht="27" x14ac:dyDescent="0.15">
      <c r="A1679" s="266">
        <v>1086203</v>
      </c>
      <c r="B1679" s="265" t="s">
        <v>9841</v>
      </c>
      <c r="C1679" s="265" t="s">
        <v>8827</v>
      </c>
      <c r="D1679" s="265" t="s">
        <v>9893</v>
      </c>
    </row>
    <row r="1680" spans="1:4" ht="27" x14ac:dyDescent="0.15">
      <c r="A1680" s="266">
        <v>1086204</v>
      </c>
      <c r="B1680" s="265" t="s">
        <v>9841</v>
      </c>
      <c r="C1680" s="265" t="s">
        <v>8827</v>
      </c>
      <c r="D1680" s="265" t="s">
        <v>9893</v>
      </c>
    </row>
    <row r="1681" spans="1:4" ht="27" x14ac:dyDescent="0.15">
      <c r="A1681" s="266">
        <v>1086205</v>
      </c>
      <c r="B1681" s="265" t="s">
        <v>9841</v>
      </c>
      <c r="C1681" s="265" t="s">
        <v>8827</v>
      </c>
      <c r="D1681" s="265" t="s">
        <v>9893</v>
      </c>
    </row>
    <row r="1682" spans="1:4" ht="27" x14ac:dyDescent="0.15">
      <c r="A1682" s="266">
        <v>1086206</v>
      </c>
      <c r="B1682" s="265" t="s">
        <v>9841</v>
      </c>
      <c r="C1682" s="265" t="s">
        <v>8827</v>
      </c>
      <c r="D1682" s="265" t="s">
        <v>9893</v>
      </c>
    </row>
    <row r="1683" spans="1:4" ht="27" x14ac:dyDescent="0.15">
      <c r="A1683" s="266">
        <v>1086207</v>
      </c>
      <c r="B1683" s="265" t="s">
        <v>9841</v>
      </c>
      <c r="C1683" s="265" t="s">
        <v>8827</v>
      </c>
      <c r="D1683" s="265" t="s">
        <v>9893</v>
      </c>
    </row>
    <row r="1684" spans="1:4" ht="27" x14ac:dyDescent="0.15">
      <c r="A1684" s="266">
        <v>1086208</v>
      </c>
      <c r="B1684" s="265" t="s">
        <v>9841</v>
      </c>
      <c r="C1684" s="265" t="s">
        <v>8827</v>
      </c>
      <c r="D1684" s="265" t="s">
        <v>9893</v>
      </c>
    </row>
    <row r="1685" spans="1:4" ht="27" x14ac:dyDescent="0.15">
      <c r="A1685" s="266">
        <v>1086209</v>
      </c>
      <c r="B1685" s="265" t="s">
        <v>9841</v>
      </c>
      <c r="C1685" s="265" t="s">
        <v>8827</v>
      </c>
      <c r="D1685" s="265" t="s">
        <v>9893</v>
      </c>
    </row>
    <row r="1686" spans="1:4" ht="27" x14ac:dyDescent="0.15">
      <c r="A1686" s="266">
        <v>1086210</v>
      </c>
      <c r="B1686" s="265" t="s">
        <v>9841</v>
      </c>
      <c r="C1686" s="265" t="s">
        <v>8827</v>
      </c>
      <c r="D1686" s="265" t="s">
        <v>9893</v>
      </c>
    </row>
    <row r="1687" spans="1:4" ht="27" x14ac:dyDescent="0.15">
      <c r="A1687" s="266">
        <v>1086211</v>
      </c>
      <c r="B1687" s="265" t="s">
        <v>9841</v>
      </c>
      <c r="C1687" s="265" t="s">
        <v>8827</v>
      </c>
      <c r="D1687" s="265" t="s">
        <v>9893</v>
      </c>
    </row>
    <row r="1688" spans="1:4" ht="27" x14ac:dyDescent="0.15">
      <c r="A1688" s="266">
        <v>1086212</v>
      </c>
      <c r="B1688" s="265" t="s">
        <v>9841</v>
      </c>
      <c r="C1688" s="265" t="s">
        <v>8827</v>
      </c>
      <c r="D1688" s="265" t="s">
        <v>9893</v>
      </c>
    </row>
    <row r="1689" spans="1:4" ht="27" x14ac:dyDescent="0.15">
      <c r="A1689" s="266">
        <v>1086213</v>
      </c>
      <c r="B1689" s="265" t="s">
        <v>9841</v>
      </c>
      <c r="C1689" s="265" t="s">
        <v>8827</v>
      </c>
      <c r="D1689" s="265" t="s">
        <v>9893</v>
      </c>
    </row>
    <row r="1690" spans="1:4" ht="27" x14ac:dyDescent="0.15">
      <c r="A1690" s="266">
        <v>1086214</v>
      </c>
      <c r="B1690" s="265" t="s">
        <v>9841</v>
      </c>
      <c r="C1690" s="265" t="s">
        <v>8827</v>
      </c>
      <c r="D1690" s="265" t="s">
        <v>9893</v>
      </c>
    </row>
    <row r="1691" spans="1:4" ht="27" x14ac:dyDescent="0.15">
      <c r="A1691" s="266">
        <v>1086215</v>
      </c>
      <c r="B1691" s="265" t="s">
        <v>9841</v>
      </c>
      <c r="C1691" s="265" t="s">
        <v>8827</v>
      </c>
      <c r="D1691" s="265" t="s">
        <v>9893</v>
      </c>
    </row>
    <row r="1692" spans="1:4" ht="27" x14ac:dyDescent="0.15">
      <c r="A1692" s="266">
        <v>1086216</v>
      </c>
      <c r="B1692" s="265" t="s">
        <v>9841</v>
      </c>
      <c r="C1692" s="265" t="s">
        <v>8827</v>
      </c>
      <c r="D1692" s="265" t="s">
        <v>9893</v>
      </c>
    </row>
    <row r="1693" spans="1:4" ht="27" x14ac:dyDescent="0.15">
      <c r="A1693" s="266">
        <v>1086217</v>
      </c>
      <c r="B1693" s="265" t="s">
        <v>9841</v>
      </c>
      <c r="C1693" s="265" t="s">
        <v>8827</v>
      </c>
      <c r="D1693" s="265" t="s">
        <v>9893</v>
      </c>
    </row>
    <row r="1694" spans="1:4" ht="27" x14ac:dyDescent="0.15">
      <c r="A1694" s="266">
        <v>1086218</v>
      </c>
      <c r="B1694" s="265" t="s">
        <v>9841</v>
      </c>
      <c r="C1694" s="265" t="s">
        <v>8827</v>
      </c>
      <c r="D1694" s="265" t="s">
        <v>9893</v>
      </c>
    </row>
    <row r="1695" spans="1:4" ht="27" x14ac:dyDescent="0.15">
      <c r="A1695" s="266">
        <v>1086219</v>
      </c>
      <c r="B1695" s="265" t="s">
        <v>9841</v>
      </c>
      <c r="C1695" s="265" t="s">
        <v>8827</v>
      </c>
      <c r="D1695" s="265" t="s">
        <v>9893</v>
      </c>
    </row>
    <row r="1696" spans="1:4" ht="27" x14ac:dyDescent="0.15">
      <c r="A1696" s="266">
        <v>1086220</v>
      </c>
      <c r="B1696" s="265" t="s">
        <v>9841</v>
      </c>
      <c r="C1696" s="265" t="s">
        <v>8827</v>
      </c>
      <c r="D1696" s="265" t="s">
        <v>9893</v>
      </c>
    </row>
    <row r="1697" spans="1:4" ht="27" x14ac:dyDescent="0.15">
      <c r="A1697" s="266">
        <v>1086221</v>
      </c>
      <c r="B1697" s="265" t="s">
        <v>9841</v>
      </c>
      <c r="C1697" s="265" t="s">
        <v>8827</v>
      </c>
      <c r="D1697" s="265" t="s">
        <v>9893</v>
      </c>
    </row>
    <row r="1698" spans="1:4" ht="27" x14ac:dyDescent="0.15">
      <c r="A1698" s="266">
        <v>1086222</v>
      </c>
      <c r="B1698" s="265" t="s">
        <v>9841</v>
      </c>
      <c r="C1698" s="265" t="s">
        <v>8827</v>
      </c>
      <c r="D1698" s="265" t="s">
        <v>9893</v>
      </c>
    </row>
    <row r="1699" spans="1:4" ht="27" x14ac:dyDescent="0.15">
      <c r="A1699" s="266">
        <v>1086223</v>
      </c>
      <c r="B1699" s="265" t="s">
        <v>9841</v>
      </c>
      <c r="C1699" s="265" t="s">
        <v>8827</v>
      </c>
      <c r="D1699" s="265" t="s">
        <v>9893</v>
      </c>
    </row>
    <row r="1700" spans="1:4" ht="27" x14ac:dyDescent="0.15">
      <c r="A1700" s="266">
        <v>1086224</v>
      </c>
      <c r="B1700" s="265" t="s">
        <v>9841</v>
      </c>
      <c r="C1700" s="265" t="s">
        <v>8827</v>
      </c>
      <c r="D1700" s="265" t="s">
        <v>9893</v>
      </c>
    </row>
    <row r="1701" spans="1:4" ht="27" x14ac:dyDescent="0.15">
      <c r="A1701" s="266">
        <v>1086225</v>
      </c>
      <c r="B1701" s="265" t="s">
        <v>9841</v>
      </c>
      <c r="C1701" s="265" t="s">
        <v>8827</v>
      </c>
      <c r="D1701" s="265" t="s">
        <v>9893</v>
      </c>
    </row>
    <row r="1702" spans="1:4" ht="27" x14ac:dyDescent="0.15">
      <c r="A1702" s="266">
        <v>1086226</v>
      </c>
      <c r="B1702" s="265" t="s">
        <v>9841</v>
      </c>
      <c r="C1702" s="265" t="s">
        <v>8827</v>
      </c>
      <c r="D1702" s="265" t="s">
        <v>9893</v>
      </c>
    </row>
    <row r="1703" spans="1:4" ht="27" x14ac:dyDescent="0.15">
      <c r="A1703" s="266">
        <v>1086227</v>
      </c>
      <c r="B1703" s="265" t="s">
        <v>9841</v>
      </c>
      <c r="C1703" s="265" t="s">
        <v>8827</v>
      </c>
      <c r="D1703" s="265" t="s">
        <v>9893</v>
      </c>
    </row>
    <row r="1704" spans="1:4" ht="27" x14ac:dyDescent="0.15">
      <c r="A1704" s="266">
        <v>1086228</v>
      </c>
      <c r="B1704" s="265" t="s">
        <v>9841</v>
      </c>
      <c r="C1704" s="265" t="s">
        <v>8827</v>
      </c>
      <c r="D1704" s="265" t="s">
        <v>9893</v>
      </c>
    </row>
    <row r="1705" spans="1:4" ht="27" x14ac:dyDescent="0.15">
      <c r="A1705" s="266">
        <v>1086229</v>
      </c>
      <c r="B1705" s="265" t="s">
        <v>9841</v>
      </c>
      <c r="C1705" s="265" t="s">
        <v>8827</v>
      </c>
      <c r="D1705" s="265" t="s">
        <v>9893</v>
      </c>
    </row>
    <row r="1706" spans="1:4" ht="27" x14ac:dyDescent="0.15">
      <c r="A1706" s="266">
        <v>1086230</v>
      </c>
      <c r="B1706" s="265" t="s">
        <v>9841</v>
      </c>
      <c r="C1706" s="265" t="s">
        <v>8827</v>
      </c>
      <c r="D1706" s="265" t="s">
        <v>9893</v>
      </c>
    </row>
    <row r="1707" spans="1:4" ht="27" x14ac:dyDescent="0.15">
      <c r="A1707" s="266">
        <v>1086231</v>
      </c>
      <c r="B1707" s="265" t="s">
        <v>9841</v>
      </c>
      <c r="C1707" s="265" t="s">
        <v>8827</v>
      </c>
      <c r="D1707" s="265" t="s">
        <v>9893</v>
      </c>
    </row>
    <row r="1708" spans="1:4" ht="27" x14ac:dyDescent="0.15">
      <c r="A1708" s="266">
        <v>1086290</v>
      </c>
      <c r="B1708" s="265" t="s">
        <v>9841</v>
      </c>
      <c r="C1708" s="265" t="s">
        <v>8827</v>
      </c>
      <c r="D1708" s="265" t="s">
        <v>9893</v>
      </c>
    </row>
    <row r="1709" spans="1:4" ht="40.5" x14ac:dyDescent="0.15">
      <c r="A1709" s="266">
        <v>1086301</v>
      </c>
      <c r="B1709" s="265" t="s">
        <v>9841</v>
      </c>
      <c r="C1709" s="265" t="s">
        <v>8827</v>
      </c>
      <c r="D1709" s="265" t="s">
        <v>9894</v>
      </c>
    </row>
    <row r="1710" spans="1:4" ht="40.5" x14ac:dyDescent="0.15">
      <c r="A1710" s="266">
        <v>1086302</v>
      </c>
      <c r="B1710" s="265" t="s">
        <v>9841</v>
      </c>
      <c r="C1710" s="265" t="s">
        <v>8827</v>
      </c>
      <c r="D1710" s="265" t="s">
        <v>9894</v>
      </c>
    </row>
    <row r="1711" spans="1:4" ht="40.5" x14ac:dyDescent="0.15">
      <c r="A1711" s="266">
        <v>1086303</v>
      </c>
      <c r="B1711" s="265" t="s">
        <v>9841</v>
      </c>
      <c r="C1711" s="265" t="s">
        <v>8827</v>
      </c>
      <c r="D1711" s="265" t="s">
        <v>9894</v>
      </c>
    </row>
    <row r="1712" spans="1:4" ht="40.5" x14ac:dyDescent="0.15">
      <c r="A1712" s="266">
        <v>1086304</v>
      </c>
      <c r="B1712" s="265" t="s">
        <v>9841</v>
      </c>
      <c r="C1712" s="265" t="s">
        <v>8827</v>
      </c>
      <c r="D1712" s="265" t="s">
        <v>9894</v>
      </c>
    </row>
    <row r="1713" spans="1:4" ht="40.5" x14ac:dyDescent="0.15">
      <c r="A1713" s="266">
        <v>1086305</v>
      </c>
      <c r="B1713" s="265" t="s">
        <v>9841</v>
      </c>
      <c r="C1713" s="265" t="s">
        <v>8827</v>
      </c>
      <c r="D1713" s="265" t="s">
        <v>9894</v>
      </c>
    </row>
    <row r="1714" spans="1:4" ht="40.5" x14ac:dyDescent="0.15">
      <c r="A1714" s="266">
        <v>1086306</v>
      </c>
      <c r="B1714" s="265" t="s">
        <v>9841</v>
      </c>
      <c r="C1714" s="265" t="s">
        <v>8827</v>
      </c>
      <c r="D1714" s="265" t="s">
        <v>9894</v>
      </c>
    </row>
    <row r="1715" spans="1:4" ht="40.5" x14ac:dyDescent="0.15">
      <c r="A1715" s="266">
        <v>1086307</v>
      </c>
      <c r="B1715" s="265" t="s">
        <v>9841</v>
      </c>
      <c r="C1715" s="265" t="s">
        <v>8827</v>
      </c>
      <c r="D1715" s="265" t="s">
        <v>9894</v>
      </c>
    </row>
    <row r="1716" spans="1:4" ht="40.5" x14ac:dyDescent="0.15">
      <c r="A1716" s="266">
        <v>1086308</v>
      </c>
      <c r="B1716" s="265" t="s">
        <v>9841</v>
      </c>
      <c r="C1716" s="265" t="s">
        <v>8827</v>
      </c>
      <c r="D1716" s="265" t="s">
        <v>9894</v>
      </c>
    </row>
    <row r="1717" spans="1:4" ht="40.5" x14ac:dyDescent="0.15">
      <c r="A1717" s="266">
        <v>1086309</v>
      </c>
      <c r="B1717" s="265" t="s">
        <v>9841</v>
      </c>
      <c r="C1717" s="265" t="s">
        <v>8827</v>
      </c>
      <c r="D1717" s="265" t="s">
        <v>9894</v>
      </c>
    </row>
    <row r="1718" spans="1:4" ht="40.5" x14ac:dyDescent="0.15">
      <c r="A1718" s="266">
        <v>1086310</v>
      </c>
      <c r="B1718" s="265" t="s">
        <v>9841</v>
      </c>
      <c r="C1718" s="265" t="s">
        <v>8827</v>
      </c>
      <c r="D1718" s="265" t="s">
        <v>9894</v>
      </c>
    </row>
    <row r="1719" spans="1:4" ht="40.5" x14ac:dyDescent="0.15">
      <c r="A1719" s="266">
        <v>1086311</v>
      </c>
      <c r="B1719" s="265" t="s">
        <v>9841</v>
      </c>
      <c r="C1719" s="265" t="s">
        <v>8827</v>
      </c>
      <c r="D1719" s="265" t="s">
        <v>9894</v>
      </c>
    </row>
    <row r="1720" spans="1:4" ht="40.5" x14ac:dyDescent="0.15">
      <c r="A1720" s="266">
        <v>1086312</v>
      </c>
      <c r="B1720" s="265" t="s">
        <v>9841</v>
      </c>
      <c r="C1720" s="265" t="s">
        <v>8827</v>
      </c>
      <c r="D1720" s="265" t="s">
        <v>9894</v>
      </c>
    </row>
    <row r="1721" spans="1:4" ht="40.5" x14ac:dyDescent="0.15">
      <c r="A1721" s="266">
        <v>1086313</v>
      </c>
      <c r="B1721" s="265" t="s">
        <v>9841</v>
      </c>
      <c r="C1721" s="265" t="s">
        <v>8827</v>
      </c>
      <c r="D1721" s="265" t="s">
        <v>9894</v>
      </c>
    </row>
    <row r="1722" spans="1:4" ht="40.5" x14ac:dyDescent="0.15">
      <c r="A1722" s="266">
        <v>1086314</v>
      </c>
      <c r="B1722" s="265" t="s">
        <v>9841</v>
      </c>
      <c r="C1722" s="265" t="s">
        <v>8827</v>
      </c>
      <c r="D1722" s="265" t="s">
        <v>9894</v>
      </c>
    </row>
    <row r="1723" spans="1:4" ht="40.5" x14ac:dyDescent="0.15">
      <c r="A1723" s="266">
        <v>1086315</v>
      </c>
      <c r="B1723" s="265" t="s">
        <v>9841</v>
      </c>
      <c r="C1723" s="265" t="s">
        <v>8827</v>
      </c>
      <c r="D1723" s="265" t="s">
        <v>9894</v>
      </c>
    </row>
    <row r="1724" spans="1:4" ht="40.5" x14ac:dyDescent="0.15">
      <c r="A1724" s="266">
        <v>1086316</v>
      </c>
      <c r="B1724" s="265" t="s">
        <v>9841</v>
      </c>
      <c r="C1724" s="265" t="s">
        <v>8827</v>
      </c>
      <c r="D1724" s="265" t="s">
        <v>9894</v>
      </c>
    </row>
    <row r="1725" spans="1:4" ht="40.5" x14ac:dyDescent="0.15">
      <c r="A1725" s="266">
        <v>1086317</v>
      </c>
      <c r="B1725" s="265" t="s">
        <v>9841</v>
      </c>
      <c r="C1725" s="265" t="s">
        <v>8827</v>
      </c>
      <c r="D1725" s="265" t="s">
        <v>9894</v>
      </c>
    </row>
    <row r="1726" spans="1:4" ht="40.5" x14ac:dyDescent="0.15">
      <c r="A1726" s="266">
        <v>1086318</v>
      </c>
      <c r="B1726" s="265" t="s">
        <v>9841</v>
      </c>
      <c r="C1726" s="265" t="s">
        <v>8827</v>
      </c>
      <c r="D1726" s="265" t="s">
        <v>9894</v>
      </c>
    </row>
    <row r="1727" spans="1:4" ht="40.5" x14ac:dyDescent="0.15">
      <c r="A1727" s="266">
        <v>1086319</v>
      </c>
      <c r="B1727" s="265" t="s">
        <v>9841</v>
      </c>
      <c r="C1727" s="265" t="s">
        <v>8827</v>
      </c>
      <c r="D1727" s="265" t="s">
        <v>9894</v>
      </c>
    </row>
    <row r="1728" spans="1:4" ht="40.5" x14ac:dyDescent="0.15">
      <c r="A1728" s="266">
        <v>1086320</v>
      </c>
      <c r="B1728" s="265" t="s">
        <v>9841</v>
      </c>
      <c r="C1728" s="265" t="s">
        <v>8827</v>
      </c>
      <c r="D1728" s="265" t="s">
        <v>9894</v>
      </c>
    </row>
    <row r="1729" spans="1:4" ht="40.5" x14ac:dyDescent="0.15">
      <c r="A1729" s="266">
        <v>1086321</v>
      </c>
      <c r="B1729" s="265" t="s">
        <v>9841</v>
      </c>
      <c r="C1729" s="265" t="s">
        <v>8827</v>
      </c>
      <c r="D1729" s="265" t="s">
        <v>9894</v>
      </c>
    </row>
    <row r="1730" spans="1:4" ht="40.5" x14ac:dyDescent="0.15">
      <c r="A1730" s="266">
        <v>1086322</v>
      </c>
      <c r="B1730" s="265" t="s">
        <v>9841</v>
      </c>
      <c r="C1730" s="265" t="s">
        <v>8827</v>
      </c>
      <c r="D1730" s="265" t="s">
        <v>9894</v>
      </c>
    </row>
    <row r="1731" spans="1:4" ht="40.5" x14ac:dyDescent="0.15">
      <c r="A1731" s="266">
        <v>1086323</v>
      </c>
      <c r="B1731" s="265" t="s">
        <v>9841</v>
      </c>
      <c r="C1731" s="265" t="s">
        <v>8827</v>
      </c>
      <c r="D1731" s="265" t="s">
        <v>9894</v>
      </c>
    </row>
    <row r="1732" spans="1:4" ht="40.5" x14ac:dyDescent="0.15">
      <c r="A1732" s="266">
        <v>1086324</v>
      </c>
      <c r="B1732" s="265" t="s">
        <v>9841</v>
      </c>
      <c r="C1732" s="265" t="s">
        <v>8827</v>
      </c>
      <c r="D1732" s="265" t="s">
        <v>9894</v>
      </c>
    </row>
    <row r="1733" spans="1:4" ht="40.5" x14ac:dyDescent="0.15">
      <c r="A1733" s="266">
        <v>1086325</v>
      </c>
      <c r="B1733" s="265" t="s">
        <v>9841</v>
      </c>
      <c r="C1733" s="265" t="s">
        <v>8827</v>
      </c>
      <c r="D1733" s="265" t="s">
        <v>9894</v>
      </c>
    </row>
    <row r="1734" spans="1:4" ht="40.5" x14ac:dyDescent="0.15">
      <c r="A1734" s="266">
        <v>1086326</v>
      </c>
      <c r="B1734" s="265" t="s">
        <v>9841</v>
      </c>
      <c r="C1734" s="265" t="s">
        <v>8827</v>
      </c>
      <c r="D1734" s="265" t="s">
        <v>9894</v>
      </c>
    </row>
    <row r="1735" spans="1:4" ht="40.5" x14ac:dyDescent="0.15">
      <c r="A1735" s="266">
        <v>1086327</v>
      </c>
      <c r="B1735" s="265" t="s">
        <v>9841</v>
      </c>
      <c r="C1735" s="265" t="s">
        <v>8827</v>
      </c>
      <c r="D1735" s="265" t="s">
        <v>9894</v>
      </c>
    </row>
    <row r="1736" spans="1:4" ht="40.5" x14ac:dyDescent="0.15">
      <c r="A1736" s="266">
        <v>1086328</v>
      </c>
      <c r="B1736" s="265" t="s">
        <v>9841</v>
      </c>
      <c r="C1736" s="265" t="s">
        <v>8827</v>
      </c>
      <c r="D1736" s="265" t="s">
        <v>9894</v>
      </c>
    </row>
    <row r="1737" spans="1:4" ht="40.5" x14ac:dyDescent="0.15">
      <c r="A1737" s="266">
        <v>1086329</v>
      </c>
      <c r="B1737" s="265" t="s">
        <v>9841</v>
      </c>
      <c r="C1737" s="265" t="s">
        <v>8827</v>
      </c>
      <c r="D1737" s="265" t="s">
        <v>9894</v>
      </c>
    </row>
    <row r="1738" spans="1:4" ht="40.5" x14ac:dyDescent="0.15">
      <c r="A1738" s="266">
        <v>1086330</v>
      </c>
      <c r="B1738" s="265" t="s">
        <v>9841</v>
      </c>
      <c r="C1738" s="265" t="s">
        <v>8827</v>
      </c>
      <c r="D1738" s="265" t="s">
        <v>9894</v>
      </c>
    </row>
    <row r="1739" spans="1:4" ht="40.5" x14ac:dyDescent="0.15">
      <c r="A1739" s="266">
        <v>1086390</v>
      </c>
      <c r="B1739" s="265" t="s">
        <v>9841</v>
      </c>
      <c r="C1739" s="265" t="s">
        <v>8827</v>
      </c>
      <c r="D1739" s="265" t="s">
        <v>9894</v>
      </c>
    </row>
    <row r="1740" spans="1:4" x14ac:dyDescent="0.15">
      <c r="A1740" s="266">
        <v>1100001</v>
      </c>
      <c r="B1740" s="265" t="s">
        <v>9841</v>
      </c>
      <c r="C1740" s="265" t="s">
        <v>8925</v>
      </c>
      <c r="D1740" s="265" t="s">
        <v>1107</v>
      </c>
    </row>
    <row r="1741" spans="1:4" x14ac:dyDescent="0.15">
      <c r="A1741" s="266">
        <v>1100002</v>
      </c>
      <c r="B1741" s="265" t="s">
        <v>9841</v>
      </c>
      <c r="C1741" s="265" t="s">
        <v>8925</v>
      </c>
      <c r="D1741" s="265" t="s">
        <v>8933</v>
      </c>
    </row>
    <row r="1742" spans="1:4" x14ac:dyDescent="0.15">
      <c r="A1742" s="266">
        <v>1100003</v>
      </c>
      <c r="B1742" s="265" t="s">
        <v>9841</v>
      </c>
      <c r="C1742" s="265" t="s">
        <v>8925</v>
      </c>
      <c r="D1742" s="265" t="s">
        <v>3351</v>
      </c>
    </row>
    <row r="1743" spans="1:4" x14ac:dyDescent="0.15">
      <c r="A1743" s="266">
        <v>1100004</v>
      </c>
      <c r="B1743" s="265" t="s">
        <v>9841</v>
      </c>
      <c r="C1743" s="265" t="s">
        <v>8925</v>
      </c>
      <c r="D1743" s="265" t="s">
        <v>8937</v>
      </c>
    </row>
    <row r="1744" spans="1:4" x14ac:dyDescent="0.15">
      <c r="A1744" s="266">
        <v>1100005</v>
      </c>
      <c r="B1744" s="265" t="s">
        <v>9841</v>
      </c>
      <c r="C1744" s="265" t="s">
        <v>8925</v>
      </c>
      <c r="D1744" s="265" t="s">
        <v>1156</v>
      </c>
    </row>
    <row r="1745" spans="1:4" x14ac:dyDescent="0.15">
      <c r="A1745" s="266">
        <v>1100006</v>
      </c>
      <c r="B1745" s="265" t="s">
        <v>9841</v>
      </c>
      <c r="C1745" s="265" t="s">
        <v>8925</v>
      </c>
      <c r="D1745" s="265" t="s">
        <v>8926</v>
      </c>
    </row>
    <row r="1746" spans="1:4" x14ac:dyDescent="0.15">
      <c r="A1746" s="266">
        <v>1100007</v>
      </c>
      <c r="B1746" s="265" t="s">
        <v>9841</v>
      </c>
      <c r="C1746" s="265" t="s">
        <v>8925</v>
      </c>
      <c r="D1746" s="265" t="s">
        <v>8932</v>
      </c>
    </row>
    <row r="1747" spans="1:4" x14ac:dyDescent="0.15">
      <c r="A1747" s="266">
        <v>1100008</v>
      </c>
      <c r="B1747" s="265" t="s">
        <v>9841</v>
      </c>
      <c r="C1747" s="265" t="s">
        <v>8925</v>
      </c>
      <c r="D1747" s="265" t="s">
        <v>8929</v>
      </c>
    </row>
    <row r="1748" spans="1:4" x14ac:dyDescent="0.15">
      <c r="A1748" s="266">
        <v>1100011</v>
      </c>
      <c r="B1748" s="265" t="s">
        <v>9841</v>
      </c>
      <c r="C1748" s="265" t="s">
        <v>8925</v>
      </c>
      <c r="D1748" s="265" t="s">
        <v>2042</v>
      </c>
    </row>
    <row r="1749" spans="1:4" x14ac:dyDescent="0.15">
      <c r="A1749" s="266">
        <v>1100012</v>
      </c>
      <c r="B1749" s="265" t="s">
        <v>9841</v>
      </c>
      <c r="C1749" s="265" t="s">
        <v>8925</v>
      </c>
      <c r="D1749" s="265" t="s">
        <v>8949</v>
      </c>
    </row>
    <row r="1750" spans="1:4" x14ac:dyDescent="0.15">
      <c r="A1750" s="266">
        <v>1100013</v>
      </c>
      <c r="B1750" s="265" t="s">
        <v>9841</v>
      </c>
      <c r="C1750" s="265" t="s">
        <v>8925</v>
      </c>
      <c r="D1750" s="265" t="s">
        <v>8931</v>
      </c>
    </row>
    <row r="1751" spans="1:4" x14ac:dyDescent="0.15">
      <c r="A1751" s="266">
        <v>1100014</v>
      </c>
      <c r="B1751" s="265" t="s">
        <v>9841</v>
      </c>
      <c r="C1751" s="265" t="s">
        <v>8925</v>
      </c>
      <c r="D1751" s="265" t="s">
        <v>8935</v>
      </c>
    </row>
    <row r="1752" spans="1:4" x14ac:dyDescent="0.15">
      <c r="A1752" s="266">
        <v>1100015</v>
      </c>
      <c r="B1752" s="265" t="s">
        <v>9841</v>
      </c>
      <c r="C1752" s="265" t="s">
        <v>8925</v>
      </c>
      <c r="D1752" s="265" t="s">
        <v>8946</v>
      </c>
    </row>
    <row r="1753" spans="1:4" x14ac:dyDescent="0.15">
      <c r="A1753" s="266">
        <v>1100016</v>
      </c>
      <c r="B1753" s="265" t="s">
        <v>9841</v>
      </c>
      <c r="C1753" s="265" t="s">
        <v>8925</v>
      </c>
      <c r="D1753" s="265" t="s">
        <v>8939</v>
      </c>
    </row>
    <row r="1754" spans="1:4" x14ac:dyDescent="0.15">
      <c r="A1754" s="266">
        <v>1110021</v>
      </c>
      <c r="B1754" s="265" t="s">
        <v>9841</v>
      </c>
      <c r="C1754" s="265" t="s">
        <v>8925</v>
      </c>
      <c r="D1754" s="265" t="s">
        <v>8942</v>
      </c>
    </row>
    <row r="1755" spans="1:4" x14ac:dyDescent="0.15">
      <c r="A1755" s="266">
        <v>1110022</v>
      </c>
      <c r="B1755" s="265" t="s">
        <v>9841</v>
      </c>
      <c r="C1755" s="265" t="s">
        <v>8925</v>
      </c>
      <c r="D1755" s="265" t="s">
        <v>7059</v>
      </c>
    </row>
    <row r="1756" spans="1:4" x14ac:dyDescent="0.15">
      <c r="A1756" s="266">
        <v>1110023</v>
      </c>
      <c r="B1756" s="265" t="s">
        <v>9841</v>
      </c>
      <c r="C1756" s="265" t="s">
        <v>8925</v>
      </c>
      <c r="D1756" s="265" t="s">
        <v>8943</v>
      </c>
    </row>
    <row r="1757" spans="1:4" x14ac:dyDescent="0.15">
      <c r="A1757" s="266">
        <v>1110024</v>
      </c>
      <c r="B1757" s="265" t="s">
        <v>9841</v>
      </c>
      <c r="C1757" s="265" t="s">
        <v>8925</v>
      </c>
      <c r="D1757" s="265" t="s">
        <v>8930</v>
      </c>
    </row>
    <row r="1758" spans="1:4" x14ac:dyDescent="0.15">
      <c r="A1758" s="266">
        <v>1110025</v>
      </c>
      <c r="B1758" s="265" t="s">
        <v>9841</v>
      </c>
      <c r="C1758" s="265" t="s">
        <v>8925</v>
      </c>
      <c r="D1758" s="265" t="s">
        <v>8945</v>
      </c>
    </row>
    <row r="1759" spans="1:4" x14ac:dyDescent="0.15">
      <c r="A1759" s="266">
        <v>1110031</v>
      </c>
      <c r="B1759" s="265" t="s">
        <v>9841</v>
      </c>
      <c r="C1759" s="265" t="s">
        <v>8925</v>
      </c>
      <c r="D1759" s="265" t="s">
        <v>8938</v>
      </c>
    </row>
    <row r="1760" spans="1:4" x14ac:dyDescent="0.15">
      <c r="A1760" s="266">
        <v>1110032</v>
      </c>
      <c r="B1760" s="265" t="s">
        <v>9841</v>
      </c>
      <c r="C1760" s="265" t="s">
        <v>8925</v>
      </c>
      <c r="D1760" s="265" t="s">
        <v>8927</v>
      </c>
    </row>
    <row r="1761" spans="1:4" x14ac:dyDescent="0.15">
      <c r="A1761" s="266">
        <v>1110033</v>
      </c>
      <c r="B1761" s="265" t="s">
        <v>9841</v>
      </c>
      <c r="C1761" s="265" t="s">
        <v>8925</v>
      </c>
      <c r="D1761" s="265" t="s">
        <v>8944</v>
      </c>
    </row>
    <row r="1762" spans="1:4" x14ac:dyDescent="0.15">
      <c r="A1762" s="266">
        <v>1110034</v>
      </c>
      <c r="B1762" s="265" t="s">
        <v>9841</v>
      </c>
      <c r="C1762" s="265" t="s">
        <v>8925</v>
      </c>
      <c r="D1762" s="265" t="s">
        <v>8934</v>
      </c>
    </row>
    <row r="1763" spans="1:4" x14ac:dyDescent="0.15">
      <c r="A1763" s="266">
        <v>1110035</v>
      </c>
      <c r="B1763" s="265" t="s">
        <v>9841</v>
      </c>
      <c r="C1763" s="265" t="s">
        <v>8925</v>
      </c>
      <c r="D1763" s="265" t="s">
        <v>8941</v>
      </c>
    </row>
    <row r="1764" spans="1:4" x14ac:dyDescent="0.15">
      <c r="A1764" s="266">
        <v>1110036</v>
      </c>
      <c r="B1764" s="265" t="s">
        <v>9841</v>
      </c>
      <c r="C1764" s="265" t="s">
        <v>8925</v>
      </c>
      <c r="D1764" s="265" t="s">
        <v>7529</v>
      </c>
    </row>
    <row r="1765" spans="1:4" x14ac:dyDescent="0.15">
      <c r="A1765" s="266">
        <v>1110041</v>
      </c>
      <c r="B1765" s="265" t="s">
        <v>9841</v>
      </c>
      <c r="C1765" s="265" t="s">
        <v>8925</v>
      </c>
      <c r="D1765" s="265" t="s">
        <v>8948</v>
      </c>
    </row>
    <row r="1766" spans="1:4" x14ac:dyDescent="0.15">
      <c r="A1766" s="266">
        <v>1110042</v>
      </c>
      <c r="B1766" s="265" t="s">
        <v>9841</v>
      </c>
      <c r="C1766" s="265" t="s">
        <v>8925</v>
      </c>
      <c r="D1766" s="265" t="s">
        <v>5965</v>
      </c>
    </row>
    <row r="1767" spans="1:4" x14ac:dyDescent="0.15">
      <c r="A1767" s="266">
        <v>1110043</v>
      </c>
      <c r="B1767" s="265" t="s">
        <v>9841</v>
      </c>
      <c r="C1767" s="265" t="s">
        <v>8925</v>
      </c>
      <c r="D1767" s="265" t="s">
        <v>3618</v>
      </c>
    </row>
    <row r="1768" spans="1:4" x14ac:dyDescent="0.15">
      <c r="A1768" s="266">
        <v>1110051</v>
      </c>
      <c r="B1768" s="265" t="s">
        <v>9841</v>
      </c>
      <c r="C1768" s="265" t="s">
        <v>8925</v>
      </c>
      <c r="D1768" s="265" t="s">
        <v>8936</v>
      </c>
    </row>
    <row r="1769" spans="1:4" x14ac:dyDescent="0.15">
      <c r="A1769" s="266">
        <v>1110052</v>
      </c>
      <c r="B1769" s="265" t="s">
        <v>9841</v>
      </c>
      <c r="C1769" s="265" t="s">
        <v>8925</v>
      </c>
      <c r="D1769" s="265" t="s">
        <v>8515</v>
      </c>
    </row>
    <row r="1770" spans="1:4" x14ac:dyDescent="0.15">
      <c r="A1770" s="266">
        <v>1110053</v>
      </c>
      <c r="B1770" s="265" t="s">
        <v>9841</v>
      </c>
      <c r="C1770" s="265" t="s">
        <v>8925</v>
      </c>
      <c r="D1770" s="265" t="s">
        <v>8928</v>
      </c>
    </row>
    <row r="1771" spans="1:4" x14ac:dyDescent="0.15">
      <c r="A1771" s="266">
        <v>1110054</v>
      </c>
      <c r="B1771" s="265" t="s">
        <v>9841</v>
      </c>
      <c r="C1771" s="265" t="s">
        <v>8925</v>
      </c>
      <c r="D1771" s="265" t="s">
        <v>8940</v>
      </c>
    </row>
    <row r="1772" spans="1:4" x14ac:dyDescent="0.15">
      <c r="A1772" s="266">
        <v>1110055</v>
      </c>
      <c r="B1772" s="265" t="s">
        <v>9841</v>
      </c>
      <c r="C1772" s="265" t="s">
        <v>8925</v>
      </c>
      <c r="D1772" s="265" t="s">
        <v>8947</v>
      </c>
    </row>
    <row r="1773" spans="1:4" x14ac:dyDescent="0.15">
      <c r="A1773" s="266">
        <v>1110056</v>
      </c>
      <c r="B1773" s="265" t="s">
        <v>9841</v>
      </c>
      <c r="C1773" s="265" t="s">
        <v>8925</v>
      </c>
      <c r="D1773" s="265" t="s">
        <v>5646</v>
      </c>
    </row>
    <row r="1774" spans="1:4" x14ac:dyDescent="0.15">
      <c r="A1774" s="266">
        <v>1120001</v>
      </c>
      <c r="B1774" s="265" t="s">
        <v>9841</v>
      </c>
      <c r="C1774" s="265" t="s">
        <v>8914</v>
      </c>
      <c r="D1774" s="265" t="s">
        <v>1101</v>
      </c>
    </row>
    <row r="1775" spans="1:4" x14ac:dyDescent="0.15">
      <c r="A1775" s="266">
        <v>1120002</v>
      </c>
      <c r="B1775" s="265" t="s">
        <v>9841</v>
      </c>
      <c r="C1775" s="265" t="s">
        <v>8914</v>
      </c>
      <c r="D1775" s="265" t="s">
        <v>8916</v>
      </c>
    </row>
    <row r="1776" spans="1:4" x14ac:dyDescent="0.15">
      <c r="A1776" s="266">
        <v>1120003</v>
      </c>
      <c r="B1776" s="265" t="s">
        <v>9841</v>
      </c>
      <c r="C1776" s="265" t="s">
        <v>8914</v>
      </c>
      <c r="D1776" s="265" t="s">
        <v>1184</v>
      </c>
    </row>
    <row r="1777" spans="1:4" x14ac:dyDescent="0.15">
      <c r="A1777" s="266">
        <v>1120004</v>
      </c>
      <c r="B1777" s="265" t="s">
        <v>9841</v>
      </c>
      <c r="C1777" s="265" t="s">
        <v>8914</v>
      </c>
      <c r="D1777" s="265" t="s">
        <v>8917</v>
      </c>
    </row>
    <row r="1778" spans="1:4" x14ac:dyDescent="0.15">
      <c r="A1778" s="266">
        <v>1120005</v>
      </c>
      <c r="B1778" s="265" t="s">
        <v>9841</v>
      </c>
      <c r="C1778" s="265" t="s">
        <v>8914</v>
      </c>
      <c r="D1778" s="265" t="s">
        <v>8919</v>
      </c>
    </row>
    <row r="1779" spans="1:4" x14ac:dyDescent="0.15">
      <c r="A1779" s="266">
        <v>1120006</v>
      </c>
      <c r="B1779" s="265" t="s">
        <v>9841</v>
      </c>
      <c r="C1779" s="265" t="s">
        <v>8914</v>
      </c>
      <c r="D1779" s="265" t="s">
        <v>8918</v>
      </c>
    </row>
    <row r="1780" spans="1:4" x14ac:dyDescent="0.15">
      <c r="A1780" s="266">
        <v>1120011</v>
      </c>
      <c r="B1780" s="265" t="s">
        <v>9841</v>
      </c>
      <c r="C1780" s="265" t="s">
        <v>8914</v>
      </c>
      <c r="D1780" s="265" t="s">
        <v>3623</v>
      </c>
    </row>
    <row r="1781" spans="1:4" x14ac:dyDescent="0.15">
      <c r="A1781" s="266">
        <v>1120012</v>
      </c>
      <c r="B1781" s="265" t="s">
        <v>9841</v>
      </c>
      <c r="C1781" s="265" t="s">
        <v>8914</v>
      </c>
      <c r="D1781" s="265" t="s">
        <v>572</v>
      </c>
    </row>
    <row r="1782" spans="1:4" x14ac:dyDescent="0.15">
      <c r="A1782" s="266">
        <v>1120013</v>
      </c>
      <c r="B1782" s="265" t="s">
        <v>9841</v>
      </c>
      <c r="C1782" s="265" t="s">
        <v>8914</v>
      </c>
      <c r="D1782" s="265" t="s">
        <v>8915</v>
      </c>
    </row>
    <row r="1783" spans="1:4" x14ac:dyDescent="0.15">
      <c r="A1783" s="266">
        <v>1120014</v>
      </c>
      <c r="B1783" s="265" t="s">
        <v>9841</v>
      </c>
      <c r="C1783" s="265" t="s">
        <v>8914</v>
      </c>
      <c r="D1783" s="265" t="s">
        <v>3599</v>
      </c>
    </row>
    <row r="1784" spans="1:4" x14ac:dyDescent="0.15">
      <c r="A1784" s="266">
        <v>1120015</v>
      </c>
      <c r="B1784" s="265" t="s">
        <v>9841</v>
      </c>
      <c r="C1784" s="265" t="s">
        <v>8914</v>
      </c>
      <c r="D1784" s="265" t="s">
        <v>6570</v>
      </c>
    </row>
    <row r="1785" spans="1:4" x14ac:dyDescent="0.15">
      <c r="A1785" s="266">
        <v>1130001</v>
      </c>
      <c r="B1785" s="265" t="s">
        <v>9841</v>
      </c>
      <c r="C1785" s="265" t="s">
        <v>8914</v>
      </c>
      <c r="D1785" s="265" t="s">
        <v>1101</v>
      </c>
    </row>
    <row r="1786" spans="1:4" x14ac:dyDescent="0.15">
      <c r="A1786" s="266">
        <v>1130021</v>
      </c>
      <c r="B1786" s="265" t="s">
        <v>9841</v>
      </c>
      <c r="C1786" s="265" t="s">
        <v>8914</v>
      </c>
      <c r="D1786" s="265" t="s">
        <v>8922</v>
      </c>
    </row>
    <row r="1787" spans="1:4" x14ac:dyDescent="0.15">
      <c r="A1787" s="266">
        <v>1130022</v>
      </c>
      <c r="B1787" s="265" t="s">
        <v>9841</v>
      </c>
      <c r="C1787" s="265" t="s">
        <v>8914</v>
      </c>
      <c r="D1787" s="265" t="s">
        <v>8920</v>
      </c>
    </row>
    <row r="1788" spans="1:4" x14ac:dyDescent="0.15">
      <c r="A1788" s="266">
        <v>1130023</v>
      </c>
      <c r="B1788" s="265" t="s">
        <v>9841</v>
      </c>
      <c r="C1788" s="265" t="s">
        <v>8914</v>
      </c>
      <c r="D1788" s="265" t="s">
        <v>8923</v>
      </c>
    </row>
    <row r="1789" spans="1:4" x14ac:dyDescent="0.15">
      <c r="A1789" s="266">
        <v>1130024</v>
      </c>
      <c r="B1789" s="265" t="s">
        <v>9841</v>
      </c>
      <c r="C1789" s="265" t="s">
        <v>8914</v>
      </c>
      <c r="D1789" s="265" t="s">
        <v>3507</v>
      </c>
    </row>
    <row r="1790" spans="1:4" x14ac:dyDescent="0.15">
      <c r="A1790" s="266">
        <v>1130031</v>
      </c>
      <c r="B1790" s="265" t="s">
        <v>9841</v>
      </c>
      <c r="C1790" s="265" t="s">
        <v>8914</v>
      </c>
      <c r="D1790" s="265" t="s">
        <v>8921</v>
      </c>
    </row>
    <row r="1791" spans="1:4" x14ac:dyDescent="0.15">
      <c r="A1791" s="266">
        <v>1130032</v>
      </c>
      <c r="B1791" s="265" t="s">
        <v>9841</v>
      </c>
      <c r="C1791" s="265" t="s">
        <v>8914</v>
      </c>
      <c r="D1791" s="265" t="s">
        <v>3873</v>
      </c>
    </row>
    <row r="1792" spans="1:4" x14ac:dyDescent="0.15">
      <c r="A1792" s="266">
        <v>1130033</v>
      </c>
      <c r="B1792" s="265" t="s">
        <v>9841</v>
      </c>
      <c r="C1792" s="265" t="s">
        <v>8914</v>
      </c>
      <c r="D1792" s="265" t="s">
        <v>469</v>
      </c>
    </row>
    <row r="1793" spans="1:4" x14ac:dyDescent="0.15">
      <c r="A1793" s="266">
        <v>1130034</v>
      </c>
      <c r="B1793" s="265" t="s">
        <v>9841</v>
      </c>
      <c r="C1793" s="265" t="s">
        <v>8914</v>
      </c>
      <c r="D1793" s="265" t="s">
        <v>8924</v>
      </c>
    </row>
    <row r="1794" spans="1:4" ht="27" x14ac:dyDescent="0.15">
      <c r="A1794" s="266">
        <v>1140001</v>
      </c>
      <c r="B1794" s="265" t="s">
        <v>9841</v>
      </c>
      <c r="C1794" s="265" t="s">
        <v>9192</v>
      </c>
      <c r="D1794" s="265" t="s">
        <v>9211</v>
      </c>
    </row>
    <row r="1795" spans="1:4" x14ac:dyDescent="0.15">
      <c r="A1795" s="266">
        <v>1140002</v>
      </c>
      <c r="B1795" s="265" t="s">
        <v>9841</v>
      </c>
      <c r="C1795" s="265" t="s">
        <v>9192</v>
      </c>
      <c r="D1795" s="265" t="s">
        <v>9199</v>
      </c>
    </row>
    <row r="1796" spans="1:4" x14ac:dyDescent="0.15">
      <c r="A1796" s="266">
        <v>1140003</v>
      </c>
      <c r="B1796" s="265" t="s">
        <v>9841</v>
      </c>
      <c r="C1796" s="265" t="s">
        <v>9192</v>
      </c>
      <c r="D1796" s="265" t="s">
        <v>6482</v>
      </c>
    </row>
    <row r="1797" spans="1:4" x14ac:dyDescent="0.15">
      <c r="A1797" s="266">
        <v>1140004</v>
      </c>
      <c r="B1797" s="265" t="s">
        <v>9841</v>
      </c>
      <c r="C1797" s="265" t="s">
        <v>9192</v>
      </c>
      <c r="D1797" s="265" t="s">
        <v>9213</v>
      </c>
    </row>
    <row r="1798" spans="1:4" x14ac:dyDescent="0.15">
      <c r="A1798" s="266">
        <v>1140005</v>
      </c>
      <c r="B1798" s="265" t="s">
        <v>9841</v>
      </c>
      <c r="C1798" s="265" t="s">
        <v>9192</v>
      </c>
      <c r="D1798" s="265" t="s">
        <v>210</v>
      </c>
    </row>
    <row r="1799" spans="1:4" x14ac:dyDescent="0.15">
      <c r="A1799" s="266">
        <v>1140011</v>
      </c>
      <c r="B1799" s="265" t="s">
        <v>9841</v>
      </c>
      <c r="C1799" s="265" t="s">
        <v>9192</v>
      </c>
      <c r="D1799" s="265" t="s">
        <v>2545</v>
      </c>
    </row>
    <row r="1800" spans="1:4" x14ac:dyDescent="0.15">
      <c r="A1800" s="266">
        <v>1140012</v>
      </c>
      <c r="B1800" s="265" t="s">
        <v>9841</v>
      </c>
      <c r="C1800" s="265" t="s">
        <v>9192</v>
      </c>
      <c r="D1800" s="265" t="s">
        <v>9207</v>
      </c>
    </row>
    <row r="1801" spans="1:4" x14ac:dyDescent="0.15">
      <c r="A1801" s="266">
        <v>1140013</v>
      </c>
      <c r="B1801" s="265" t="s">
        <v>9841</v>
      </c>
      <c r="C1801" s="265" t="s">
        <v>9192</v>
      </c>
      <c r="D1801" s="265" t="s">
        <v>9212</v>
      </c>
    </row>
    <row r="1802" spans="1:4" x14ac:dyDescent="0.15">
      <c r="A1802" s="266">
        <v>1140014</v>
      </c>
      <c r="B1802" s="265" t="s">
        <v>9841</v>
      </c>
      <c r="C1802" s="265" t="s">
        <v>9192</v>
      </c>
      <c r="D1802" s="265" t="s">
        <v>1928</v>
      </c>
    </row>
    <row r="1803" spans="1:4" x14ac:dyDescent="0.15">
      <c r="A1803" s="266">
        <v>1140015</v>
      </c>
      <c r="B1803" s="265" t="s">
        <v>9841</v>
      </c>
      <c r="C1803" s="265" t="s">
        <v>9192</v>
      </c>
      <c r="D1803" s="265" t="s">
        <v>711</v>
      </c>
    </row>
    <row r="1804" spans="1:4" x14ac:dyDescent="0.15">
      <c r="A1804" s="266">
        <v>1140016</v>
      </c>
      <c r="B1804" s="265" t="s">
        <v>9841</v>
      </c>
      <c r="C1804" s="265" t="s">
        <v>9192</v>
      </c>
      <c r="D1804" s="265" t="s">
        <v>9202</v>
      </c>
    </row>
    <row r="1805" spans="1:4" x14ac:dyDescent="0.15">
      <c r="A1805" s="266">
        <v>1140021</v>
      </c>
      <c r="B1805" s="265" t="s">
        <v>9841</v>
      </c>
      <c r="C1805" s="265" t="s">
        <v>9192</v>
      </c>
      <c r="D1805" s="265" t="s">
        <v>5571</v>
      </c>
    </row>
    <row r="1806" spans="1:4" ht="27" x14ac:dyDescent="0.15">
      <c r="A1806" s="266">
        <v>1140022</v>
      </c>
      <c r="B1806" s="265" t="s">
        <v>9841</v>
      </c>
      <c r="C1806" s="265" t="s">
        <v>9192</v>
      </c>
      <c r="D1806" s="265" t="s">
        <v>9200</v>
      </c>
    </row>
    <row r="1807" spans="1:4" x14ac:dyDescent="0.15">
      <c r="A1807" s="266">
        <v>1140023</v>
      </c>
      <c r="B1807" s="265" t="s">
        <v>9841</v>
      </c>
      <c r="C1807" s="265" t="s">
        <v>9192</v>
      </c>
      <c r="D1807" s="265" t="s">
        <v>9206</v>
      </c>
    </row>
    <row r="1808" spans="1:4" x14ac:dyDescent="0.15">
      <c r="A1808" s="266">
        <v>1140024</v>
      </c>
      <c r="B1808" s="265" t="s">
        <v>9841</v>
      </c>
      <c r="C1808" s="265" t="s">
        <v>9192</v>
      </c>
      <c r="D1808" s="265" t="s">
        <v>9210</v>
      </c>
    </row>
    <row r="1809" spans="1:4" ht="27" x14ac:dyDescent="0.15">
      <c r="A1809" s="266">
        <v>1140031</v>
      </c>
      <c r="B1809" s="265" t="s">
        <v>9841</v>
      </c>
      <c r="C1809" s="265" t="s">
        <v>9192</v>
      </c>
      <c r="D1809" s="265" t="s">
        <v>9205</v>
      </c>
    </row>
    <row r="1810" spans="1:4" ht="27" x14ac:dyDescent="0.15">
      <c r="A1810" s="266">
        <v>1140032</v>
      </c>
      <c r="B1810" s="265" t="s">
        <v>9841</v>
      </c>
      <c r="C1810" s="265" t="s">
        <v>9192</v>
      </c>
      <c r="D1810" s="265" t="s">
        <v>9208</v>
      </c>
    </row>
    <row r="1811" spans="1:4" ht="27" x14ac:dyDescent="0.15">
      <c r="A1811" s="266">
        <v>1140033</v>
      </c>
      <c r="B1811" s="265" t="s">
        <v>9841</v>
      </c>
      <c r="C1811" s="265" t="s">
        <v>9192</v>
      </c>
      <c r="D1811" s="265" t="s">
        <v>9204</v>
      </c>
    </row>
    <row r="1812" spans="1:4" ht="27" x14ac:dyDescent="0.15">
      <c r="A1812" s="266">
        <v>1140034</v>
      </c>
      <c r="B1812" s="265" t="s">
        <v>9841</v>
      </c>
      <c r="C1812" s="265" t="s">
        <v>9192</v>
      </c>
      <c r="D1812" s="265" t="s">
        <v>9201</v>
      </c>
    </row>
    <row r="1813" spans="1:4" x14ac:dyDescent="0.15">
      <c r="A1813" s="266">
        <v>1150041</v>
      </c>
      <c r="B1813" s="265" t="s">
        <v>9841</v>
      </c>
      <c r="C1813" s="265" t="s">
        <v>9192</v>
      </c>
      <c r="D1813" s="265" t="s">
        <v>9197</v>
      </c>
    </row>
    <row r="1814" spans="1:4" x14ac:dyDescent="0.15">
      <c r="A1814" s="266">
        <v>1150042</v>
      </c>
      <c r="B1814" s="265" t="s">
        <v>9841</v>
      </c>
      <c r="C1814" s="265" t="s">
        <v>9192</v>
      </c>
      <c r="D1814" s="265" t="s">
        <v>3006</v>
      </c>
    </row>
    <row r="1815" spans="1:4" x14ac:dyDescent="0.15">
      <c r="A1815" s="266">
        <v>1150043</v>
      </c>
      <c r="B1815" s="265" t="s">
        <v>9841</v>
      </c>
      <c r="C1815" s="265" t="s">
        <v>9192</v>
      </c>
      <c r="D1815" s="265" t="s">
        <v>1122</v>
      </c>
    </row>
    <row r="1816" spans="1:4" x14ac:dyDescent="0.15">
      <c r="A1816" s="266">
        <v>1150044</v>
      </c>
      <c r="B1816" s="265" t="s">
        <v>9841</v>
      </c>
      <c r="C1816" s="265" t="s">
        <v>9192</v>
      </c>
      <c r="D1816" s="265" t="s">
        <v>9195</v>
      </c>
    </row>
    <row r="1817" spans="1:4" x14ac:dyDescent="0.15">
      <c r="A1817" s="266">
        <v>1150045</v>
      </c>
      <c r="B1817" s="265" t="s">
        <v>9841</v>
      </c>
      <c r="C1817" s="265" t="s">
        <v>9192</v>
      </c>
      <c r="D1817" s="265" t="s">
        <v>3609</v>
      </c>
    </row>
    <row r="1818" spans="1:4" x14ac:dyDescent="0.15">
      <c r="A1818" s="266">
        <v>1150051</v>
      </c>
      <c r="B1818" s="265" t="s">
        <v>9841</v>
      </c>
      <c r="C1818" s="265" t="s">
        <v>9192</v>
      </c>
      <c r="D1818" s="265" t="s">
        <v>9198</v>
      </c>
    </row>
    <row r="1819" spans="1:4" x14ac:dyDescent="0.15">
      <c r="A1819" s="266">
        <v>1150052</v>
      </c>
      <c r="B1819" s="265" t="s">
        <v>9841</v>
      </c>
      <c r="C1819" s="265" t="s">
        <v>9192</v>
      </c>
      <c r="D1819" s="265" t="s">
        <v>9196</v>
      </c>
    </row>
    <row r="1820" spans="1:4" x14ac:dyDescent="0.15">
      <c r="A1820" s="266">
        <v>1150053</v>
      </c>
      <c r="B1820" s="265" t="s">
        <v>9841</v>
      </c>
      <c r="C1820" s="265" t="s">
        <v>9192</v>
      </c>
      <c r="D1820" s="265" t="s">
        <v>9193</v>
      </c>
    </row>
    <row r="1821" spans="1:4" x14ac:dyDescent="0.15">
      <c r="A1821" s="266">
        <v>1150054</v>
      </c>
      <c r="B1821" s="265" t="s">
        <v>9841</v>
      </c>
      <c r="C1821" s="265" t="s">
        <v>9192</v>
      </c>
      <c r="D1821" s="265" t="s">
        <v>9203</v>
      </c>
    </row>
    <row r="1822" spans="1:4" x14ac:dyDescent="0.15">
      <c r="A1822" s="266">
        <v>1150055</v>
      </c>
      <c r="B1822" s="265" t="s">
        <v>9841</v>
      </c>
      <c r="C1822" s="265" t="s">
        <v>9192</v>
      </c>
      <c r="D1822" s="265" t="s">
        <v>9194</v>
      </c>
    </row>
    <row r="1823" spans="1:4" x14ac:dyDescent="0.15">
      <c r="A1823" s="266">
        <v>1150056</v>
      </c>
      <c r="B1823" s="265" t="s">
        <v>9841</v>
      </c>
      <c r="C1823" s="265" t="s">
        <v>9192</v>
      </c>
      <c r="D1823" s="265" t="s">
        <v>9209</v>
      </c>
    </row>
    <row r="1824" spans="1:4" x14ac:dyDescent="0.15">
      <c r="A1824" s="266">
        <v>1160001</v>
      </c>
      <c r="B1824" s="265" t="s">
        <v>9841</v>
      </c>
      <c r="C1824" s="265" t="s">
        <v>9214</v>
      </c>
      <c r="D1824" s="265" t="s">
        <v>4278</v>
      </c>
    </row>
    <row r="1825" spans="1:4" x14ac:dyDescent="0.15">
      <c r="A1825" s="266">
        <v>1160002</v>
      </c>
      <c r="B1825" s="265" t="s">
        <v>9841</v>
      </c>
      <c r="C1825" s="265" t="s">
        <v>9214</v>
      </c>
      <c r="D1825" s="265" t="s">
        <v>986</v>
      </c>
    </row>
    <row r="1826" spans="1:4" x14ac:dyDescent="0.15">
      <c r="A1826" s="266">
        <v>1160003</v>
      </c>
      <c r="B1826" s="265" t="s">
        <v>9841</v>
      </c>
      <c r="C1826" s="265" t="s">
        <v>9214</v>
      </c>
      <c r="D1826" s="265" t="s">
        <v>9219</v>
      </c>
    </row>
    <row r="1827" spans="1:4" x14ac:dyDescent="0.15">
      <c r="A1827" s="266">
        <v>1160011</v>
      </c>
      <c r="B1827" s="265" t="s">
        <v>9841</v>
      </c>
      <c r="C1827" s="265" t="s">
        <v>9214</v>
      </c>
      <c r="D1827" s="265" t="s">
        <v>9215</v>
      </c>
    </row>
    <row r="1828" spans="1:4" x14ac:dyDescent="0.15">
      <c r="A1828" s="266">
        <v>1160012</v>
      </c>
      <c r="B1828" s="265" t="s">
        <v>9841</v>
      </c>
      <c r="C1828" s="265" t="s">
        <v>9214</v>
      </c>
      <c r="D1828" s="265" t="s">
        <v>9217</v>
      </c>
    </row>
    <row r="1829" spans="1:4" x14ac:dyDescent="0.15">
      <c r="A1829" s="266">
        <v>1160013</v>
      </c>
      <c r="B1829" s="265" t="s">
        <v>9841</v>
      </c>
      <c r="C1829" s="265" t="s">
        <v>9214</v>
      </c>
      <c r="D1829" s="265" t="s">
        <v>9216</v>
      </c>
    </row>
    <row r="1830" spans="1:4" x14ac:dyDescent="0.15">
      <c r="A1830" s="266">
        <v>1160014</v>
      </c>
      <c r="B1830" s="265" t="s">
        <v>9841</v>
      </c>
      <c r="C1830" s="265" t="s">
        <v>9214</v>
      </c>
      <c r="D1830" s="265" t="s">
        <v>9218</v>
      </c>
    </row>
    <row r="1831" spans="1:4" x14ac:dyDescent="0.15">
      <c r="A1831" s="266">
        <v>1200001</v>
      </c>
      <c r="B1831" s="265" t="s">
        <v>9841</v>
      </c>
      <c r="C1831" s="265" t="s">
        <v>9274</v>
      </c>
      <c r="D1831" s="265" t="s">
        <v>9279</v>
      </c>
    </row>
    <row r="1832" spans="1:4" x14ac:dyDescent="0.15">
      <c r="A1832" s="266">
        <v>1200002</v>
      </c>
      <c r="B1832" s="265" t="s">
        <v>9841</v>
      </c>
      <c r="C1832" s="265" t="s">
        <v>9274</v>
      </c>
      <c r="D1832" s="265" t="s">
        <v>3509</v>
      </c>
    </row>
    <row r="1833" spans="1:4" x14ac:dyDescent="0.15">
      <c r="A1833" s="266">
        <v>1200003</v>
      </c>
      <c r="B1833" s="265" t="s">
        <v>9841</v>
      </c>
      <c r="C1833" s="265" t="s">
        <v>9274</v>
      </c>
      <c r="D1833" s="265" t="s">
        <v>9296</v>
      </c>
    </row>
    <row r="1834" spans="1:4" x14ac:dyDescent="0.15">
      <c r="A1834" s="266">
        <v>1200004</v>
      </c>
      <c r="B1834" s="265" t="s">
        <v>9841</v>
      </c>
      <c r="C1834" s="265" t="s">
        <v>9274</v>
      </c>
      <c r="D1834" s="265" t="s">
        <v>9309</v>
      </c>
    </row>
    <row r="1835" spans="1:4" x14ac:dyDescent="0.15">
      <c r="A1835" s="266">
        <v>1200005</v>
      </c>
      <c r="B1835" s="265" t="s">
        <v>9841</v>
      </c>
      <c r="C1835" s="265" t="s">
        <v>9274</v>
      </c>
      <c r="D1835" s="265" t="s">
        <v>6450</v>
      </c>
    </row>
    <row r="1836" spans="1:4" x14ac:dyDescent="0.15">
      <c r="A1836" s="266">
        <v>1200006</v>
      </c>
      <c r="B1836" s="265" t="s">
        <v>9841</v>
      </c>
      <c r="C1836" s="265" t="s">
        <v>9274</v>
      </c>
      <c r="D1836" s="265" t="s">
        <v>1107</v>
      </c>
    </row>
    <row r="1837" spans="1:4" ht="27" x14ac:dyDescent="0.15">
      <c r="A1837" s="266">
        <v>1200011</v>
      </c>
      <c r="B1837" s="265" t="s">
        <v>9841</v>
      </c>
      <c r="C1837" s="265" t="s">
        <v>9274</v>
      </c>
      <c r="D1837" s="265" t="s">
        <v>3769</v>
      </c>
    </row>
    <row r="1838" spans="1:4" x14ac:dyDescent="0.15">
      <c r="A1838" s="266">
        <v>1200012</v>
      </c>
      <c r="B1838" s="265" t="s">
        <v>9841</v>
      </c>
      <c r="C1838" s="265" t="s">
        <v>9274</v>
      </c>
      <c r="D1838" s="265" t="s">
        <v>9895</v>
      </c>
    </row>
    <row r="1839" spans="1:4" x14ac:dyDescent="0.15">
      <c r="A1839" s="266">
        <v>1200013</v>
      </c>
      <c r="B1839" s="265" t="s">
        <v>9841</v>
      </c>
      <c r="C1839" s="265" t="s">
        <v>9274</v>
      </c>
      <c r="D1839" s="265" t="s">
        <v>9284</v>
      </c>
    </row>
    <row r="1840" spans="1:4" x14ac:dyDescent="0.15">
      <c r="A1840" s="266">
        <v>1200014</v>
      </c>
      <c r="B1840" s="265" t="s">
        <v>9841</v>
      </c>
      <c r="C1840" s="265" t="s">
        <v>9274</v>
      </c>
      <c r="D1840" s="265" t="s">
        <v>9300</v>
      </c>
    </row>
    <row r="1841" spans="1:4" x14ac:dyDescent="0.15">
      <c r="A1841" s="266">
        <v>1200015</v>
      </c>
      <c r="B1841" s="265" t="s">
        <v>9841</v>
      </c>
      <c r="C1841" s="265" t="s">
        <v>9274</v>
      </c>
      <c r="D1841" s="265" t="s">
        <v>9275</v>
      </c>
    </row>
    <row r="1842" spans="1:4" x14ac:dyDescent="0.15">
      <c r="A1842" s="266">
        <v>1200021</v>
      </c>
      <c r="B1842" s="265" t="s">
        <v>9841</v>
      </c>
      <c r="C1842" s="265" t="s">
        <v>9274</v>
      </c>
      <c r="D1842" s="265" t="s">
        <v>4015</v>
      </c>
    </row>
    <row r="1843" spans="1:4" x14ac:dyDescent="0.15">
      <c r="A1843" s="266">
        <v>1200022</v>
      </c>
      <c r="B1843" s="265" t="s">
        <v>9841</v>
      </c>
      <c r="C1843" s="265" t="s">
        <v>9274</v>
      </c>
      <c r="D1843" s="265" t="s">
        <v>3089</v>
      </c>
    </row>
    <row r="1844" spans="1:4" ht="27" x14ac:dyDescent="0.15">
      <c r="A1844" s="266">
        <v>1200023</v>
      </c>
      <c r="B1844" s="265" t="s">
        <v>9841</v>
      </c>
      <c r="C1844" s="265" t="s">
        <v>9274</v>
      </c>
      <c r="D1844" s="265" t="s">
        <v>9896</v>
      </c>
    </row>
    <row r="1845" spans="1:4" ht="27" x14ac:dyDescent="0.15">
      <c r="A1845" s="266">
        <v>1200024</v>
      </c>
      <c r="B1845" s="265" t="s">
        <v>9841</v>
      </c>
      <c r="C1845" s="265" t="s">
        <v>9274</v>
      </c>
      <c r="D1845" s="265" t="s">
        <v>9897</v>
      </c>
    </row>
    <row r="1846" spans="1:4" x14ac:dyDescent="0.15">
      <c r="A1846" s="266">
        <v>1200025</v>
      </c>
      <c r="B1846" s="265" t="s">
        <v>9841</v>
      </c>
      <c r="C1846" s="265" t="s">
        <v>9274</v>
      </c>
      <c r="D1846" s="265" t="s">
        <v>9291</v>
      </c>
    </row>
    <row r="1847" spans="1:4" ht="27" x14ac:dyDescent="0.15">
      <c r="A1847" s="266">
        <v>1200026</v>
      </c>
      <c r="B1847" s="265" t="s">
        <v>9841</v>
      </c>
      <c r="C1847" s="265" t="s">
        <v>9274</v>
      </c>
      <c r="D1847" s="265" t="s">
        <v>9898</v>
      </c>
    </row>
    <row r="1848" spans="1:4" ht="27" x14ac:dyDescent="0.15">
      <c r="A1848" s="266">
        <v>1200031</v>
      </c>
      <c r="B1848" s="265" t="s">
        <v>9841</v>
      </c>
      <c r="C1848" s="265" t="s">
        <v>9274</v>
      </c>
      <c r="D1848" s="265" t="s">
        <v>9899</v>
      </c>
    </row>
    <row r="1849" spans="1:4" ht="27" x14ac:dyDescent="0.15">
      <c r="A1849" s="266">
        <v>1200032</v>
      </c>
      <c r="B1849" s="265" t="s">
        <v>9841</v>
      </c>
      <c r="C1849" s="265" t="s">
        <v>9274</v>
      </c>
      <c r="D1849" s="265" t="s">
        <v>9900</v>
      </c>
    </row>
    <row r="1850" spans="1:4" ht="27" x14ac:dyDescent="0.15">
      <c r="A1850" s="266">
        <v>1200033</v>
      </c>
      <c r="B1850" s="265" t="s">
        <v>9841</v>
      </c>
      <c r="C1850" s="265" t="s">
        <v>9274</v>
      </c>
      <c r="D1850" s="265" t="s">
        <v>9901</v>
      </c>
    </row>
    <row r="1851" spans="1:4" x14ac:dyDescent="0.15">
      <c r="A1851" s="266">
        <v>1200034</v>
      </c>
      <c r="B1851" s="265" t="s">
        <v>9841</v>
      </c>
      <c r="C1851" s="265" t="s">
        <v>9274</v>
      </c>
      <c r="D1851" s="265" t="s">
        <v>9290</v>
      </c>
    </row>
    <row r="1852" spans="1:4" ht="27" x14ac:dyDescent="0.15">
      <c r="A1852" s="266">
        <v>1200035</v>
      </c>
      <c r="B1852" s="265" t="s">
        <v>9841</v>
      </c>
      <c r="C1852" s="265" t="s">
        <v>9274</v>
      </c>
      <c r="D1852" s="265" t="s">
        <v>9902</v>
      </c>
    </row>
    <row r="1853" spans="1:4" ht="27" x14ac:dyDescent="0.15">
      <c r="A1853" s="266">
        <v>1200036</v>
      </c>
      <c r="B1853" s="265" t="s">
        <v>9841</v>
      </c>
      <c r="C1853" s="265" t="s">
        <v>9274</v>
      </c>
      <c r="D1853" s="265" t="s">
        <v>9903</v>
      </c>
    </row>
    <row r="1854" spans="1:4" ht="27" x14ac:dyDescent="0.15">
      <c r="A1854" s="266">
        <v>1200037</v>
      </c>
      <c r="B1854" s="265" t="s">
        <v>9841</v>
      </c>
      <c r="C1854" s="265" t="s">
        <v>9274</v>
      </c>
      <c r="D1854" s="265" t="s">
        <v>9904</v>
      </c>
    </row>
    <row r="1855" spans="1:4" ht="27" x14ac:dyDescent="0.15">
      <c r="A1855" s="266">
        <v>1200038</v>
      </c>
      <c r="B1855" s="265" t="s">
        <v>9841</v>
      </c>
      <c r="C1855" s="265" t="s">
        <v>9274</v>
      </c>
      <c r="D1855" s="265" t="s">
        <v>9905</v>
      </c>
    </row>
    <row r="1856" spans="1:4" ht="27" x14ac:dyDescent="0.15">
      <c r="A1856" s="266">
        <v>1200041</v>
      </c>
      <c r="B1856" s="265" t="s">
        <v>9841</v>
      </c>
      <c r="C1856" s="265" t="s">
        <v>9274</v>
      </c>
      <c r="D1856" s="265" t="s">
        <v>9906</v>
      </c>
    </row>
    <row r="1857" spans="1:4" ht="27" x14ac:dyDescent="0.15">
      <c r="A1857" s="266">
        <v>1200042</v>
      </c>
      <c r="B1857" s="265" t="s">
        <v>9841</v>
      </c>
      <c r="C1857" s="265" t="s">
        <v>9274</v>
      </c>
      <c r="D1857" s="265" t="s">
        <v>9907</v>
      </c>
    </row>
    <row r="1858" spans="1:4" ht="27" x14ac:dyDescent="0.15">
      <c r="A1858" s="266">
        <v>1200043</v>
      </c>
      <c r="B1858" s="265" t="s">
        <v>9841</v>
      </c>
      <c r="C1858" s="265" t="s">
        <v>9274</v>
      </c>
      <c r="D1858" s="265" t="s">
        <v>9908</v>
      </c>
    </row>
    <row r="1859" spans="1:4" ht="27" x14ac:dyDescent="0.15">
      <c r="A1859" s="266">
        <v>1200044</v>
      </c>
      <c r="B1859" s="265" t="s">
        <v>9841</v>
      </c>
      <c r="C1859" s="265" t="s">
        <v>9274</v>
      </c>
      <c r="D1859" s="265" t="s">
        <v>9293</v>
      </c>
    </row>
    <row r="1860" spans="1:4" ht="27" x14ac:dyDescent="0.15">
      <c r="A1860" s="266">
        <v>1200045</v>
      </c>
      <c r="B1860" s="265" t="s">
        <v>9841</v>
      </c>
      <c r="C1860" s="265" t="s">
        <v>9274</v>
      </c>
      <c r="D1860" s="265" t="s">
        <v>9292</v>
      </c>
    </row>
    <row r="1861" spans="1:4" x14ac:dyDescent="0.15">
      <c r="A1861" s="266">
        <v>1200046</v>
      </c>
      <c r="B1861" s="265" t="s">
        <v>9841</v>
      </c>
      <c r="C1861" s="265" t="s">
        <v>9274</v>
      </c>
      <c r="D1861" s="265" t="s">
        <v>9281</v>
      </c>
    </row>
    <row r="1862" spans="1:4" x14ac:dyDescent="0.15">
      <c r="A1862" s="266">
        <v>1200047</v>
      </c>
      <c r="B1862" s="265" t="s">
        <v>9841</v>
      </c>
      <c r="C1862" s="265" t="s">
        <v>9274</v>
      </c>
      <c r="D1862" s="265" t="s">
        <v>7035</v>
      </c>
    </row>
    <row r="1863" spans="1:4" ht="27" x14ac:dyDescent="0.15">
      <c r="A1863" s="266">
        <v>1210011</v>
      </c>
      <c r="B1863" s="265" t="s">
        <v>9841</v>
      </c>
      <c r="C1863" s="265" t="s">
        <v>9274</v>
      </c>
      <c r="D1863" s="265" t="s">
        <v>3769</v>
      </c>
    </row>
    <row r="1864" spans="1:4" x14ac:dyDescent="0.15">
      <c r="A1864" s="266">
        <v>1210012</v>
      </c>
      <c r="B1864" s="265" t="s">
        <v>9841</v>
      </c>
      <c r="C1864" s="265" t="s">
        <v>9274</v>
      </c>
      <c r="D1864" s="265" t="s">
        <v>9895</v>
      </c>
    </row>
    <row r="1865" spans="1:4" x14ac:dyDescent="0.15">
      <c r="A1865" s="266">
        <v>1210051</v>
      </c>
      <c r="B1865" s="265" t="s">
        <v>9841</v>
      </c>
      <c r="C1865" s="265" t="s">
        <v>9274</v>
      </c>
      <c r="D1865" s="265" t="s">
        <v>778</v>
      </c>
    </row>
    <row r="1866" spans="1:4" x14ac:dyDescent="0.15">
      <c r="A1866" s="266">
        <v>1210052</v>
      </c>
      <c r="B1866" s="265" t="s">
        <v>9841</v>
      </c>
      <c r="C1866" s="265" t="s">
        <v>9274</v>
      </c>
      <c r="D1866" s="265" t="s">
        <v>9317</v>
      </c>
    </row>
    <row r="1867" spans="1:4" x14ac:dyDescent="0.15">
      <c r="A1867" s="266">
        <v>1210053</v>
      </c>
      <c r="B1867" s="265" t="s">
        <v>9841</v>
      </c>
      <c r="C1867" s="265" t="s">
        <v>9274</v>
      </c>
      <c r="D1867" s="265" t="s">
        <v>2253</v>
      </c>
    </row>
    <row r="1868" spans="1:4" x14ac:dyDescent="0.15">
      <c r="A1868" s="266">
        <v>1210054</v>
      </c>
      <c r="B1868" s="265" t="s">
        <v>9841</v>
      </c>
      <c r="C1868" s="265" t="s">
        <v>9274</v>
      </c>
      <c r="D1868" s="265" t="s">
        <v>9295</v>
      </c>
    </row>
    <row r="1869" spans="1:4" x14ac:dyDescent="0.15">
      <c r="A1869" s="266">
        <v>1210055</v>
      </c>
      <c r="B1869" s="265" t="s">
        <v>9841</v>
      </c>
      <c r="C1869" s="265" t="s">
        <v>9274</v>
      </c>
      <c r="D1869" s="265" t="s">
        <v>9282</v>
      </c>
    </row>
    <row r="1870" spans="1:4" x14ac:dyDescent="0.15">
      <c r="A1870" s="266">
        <v>1210056</v>
      </c>
      <c r="B1870" s="265" t="s">
        <v>9841</v>
      </c>
      <c r="C1870" s="265" t="s">
        <v>9274</v>
      </c>
      <c r="D1870" s="265" t="s">
        <v>9283</v>
      </c>
    </row>
    <row r="1871" spans="1:4" x14ac:dyDescent="0.15">
      <c r="A1871" s="266">
        <v>1210057</v>
      </c>
      <c r="B1871" s="265" t="s">
        <v>9841</v>
      </c>
      <c r="C1871" s="265" t="s">
        <v>9274</v>
      </c>
      <c r="D1871" s="265" t="s">
        <v>9289</v>
      </c>
    </row>
    <row r="1872" spans="1:4" x14ac:dyDescent="0.15">
      <c r="A1872" s="266">
        <v>1210061</v>
      </c>
      <c r="B1872" s="265" t="s">
        <v>9841</v>
      </c>
      <c r="C1872" s="265" t="s">
        <v>9274</v>
      </c>
      <c r="D1872" s="265" t="s">
        <v>9308</v>
      </c>
    </row>
    <row r="1873" spans="1:4" x14ac:dyDescent="0.15">
      <c r="A1873" s="266">
        <v>1210062</v>
      </c>
      <c r="B1873" s="265" t="s">
        <v>9841</v>
      </c>
      <c r="C1873" s="265" t="s">
        <v>9274</v>
      </c>
      <c r="D1873" s="265" t="s">
        <v>9316</v>
      </c>
    </row>
    <row r="1874" spans="1:4" x14ac:dyDescent="0.15">
      <c r="A1874" s="266">
        <v>1210063</v>
      </c>
      <c r="B1874" s="265" t="s">
        <v>9841</v>
      </c>
      <c r="C1874" s="265" t="s">
        <v>9274</v>
      </c>
      <c r="D1874" s="265" t="s">
        <v>9311</v>
      </c>
    </row>
    <row r="1875" spans="1:4" x14ac:dyDescent="0.15">
      <c r="A1875" s="266">
        <v>1210064</v>
      </c>
      <c r="B1875" s="265" t="s">
        <v>9841</v>
      </c>
      <c r="C1875" s="265" t="s">
        <v>9274</v>
      </c>
      <c r="D1875" s="265" t="s">
        <v>9314</v>
      </c>
    </row>
    <row r="1876" spans="1:4" ht="27" x14ac:dyDescent="0.15">
      <c r="A1876" s="266">
        <v>1210071</v>
      </c>
      <c r="B1876" s="265" t="s">
        <v>9841</v>
      </c>
      <c r="C1876" s="265" t="s">
        <v>9274</v>
      </c>
      <c r="D1876" s="265" t="s">
        <v>9312</v>
      </c>
    </row>
    <row r="1877" spans="1:4" x14ac:dyDescent="0.15">
      <c r="A1877" s="266">
        <v>1210072</v>
      </c>
      <c r="B1877" s="265" t="s">
        <v>9841</v>
      </c>
      <c r="C1877" s="265" t="s">
        <v>9274</v>
      </c>
      <c r="D1877" s="265" t="s">
        <v>9315</v>
      </c>
    </row>
    <row r="1878" spans="1:4" x14ac:dyDescent="0.15">
      <c r="A1878" s="266">
        <v>1210073</v>
      </c>
      <c r="B1878" s="265" t="s">
        <v>9841</v>
      </c>
      <c r="C1878" s="265" t="s">
        <v>9274</v>
      </c>
      <c r="D1878" s="265" t="s">
        <v>9325</v>
      </c>
    </row>
    <row r="1879" spans="1:4" x14ac:dyDescent="0.15">
      <c r="A1879" s="266">
        <v>1210074</v>
      </c>
      <c r="B1879" s="265" t="s">
        <v>9841</v>
      </c>
      <c r="C1879" s="265" t="s">
        <v>9274</v>
      </c>
      <c r="D1879" s="265" t="s">
        <v>9305</v>
      </c>
    </row>
    <row r="1880" spans="1:4" x14ac:dyDescent="0.15">
      <c r="A1880" s="266">
        <v>1210075</v>
      </c>
      <c r="B1880" s="265" t="s">
        <v>9841</v>
      </c>
      <c r="C1880" s="265" t="s">
        <v>9274</v>
      </c>
      <c r="D1880" s="265" t="s">
        <v>9313</v>
      </c>
    </row>
    <row r="1881" spans="1:4" x14ac:dyDescent="0.15">
      <c r="A1881" s="266">
        <v>1210076</v>
      </c>
      <c r="B1881" s="265" t="s">
        <v>9841</v>
      </c>
      <c r="C1881" s="265" t="s">
        <v>9274</v>
      </c>
      <c r="D1881" s="265" t="s">
        <v>1102</v>
      </c>
    </row>
    <row r="1882" spans="1:4" x14ac:dyDescent="0.15">
      <c r="A1882" s="266">
        <v>1210801</v>
      </c>
      <c r="B1882" s="265" t="s">
        <v>9841</v>
      </c>
      <c r="C1882" s="265" t="s">
        <v>9274</v>
      </c>
      <c r="D1882" s="265" t="s">
        <v>9310</v>
      </c>
    </row>
    <row r="1883" spans="1:4" x14ac:dyDescent="0.15">
      <c r="A1883" s="266">
        <v>1210807</v>
      </c>
      <c r="B1883" s="265" t="s">
        <v>9841</v>
      </c>
      <c r="C1883" s="265" t="s">
        <v>9274</v>
      </c>
      <c r="D1883" s="265" t="s">
        <v>9276</v>
      </c>
    </row>
    <row r="1884" spans="1:4" x14ac:dyDescent="0.15">
      <c r="A1884" s="266">
        <v>1210812</v>
      </c>
      <c r="B1884" s="265" t="s">
        <v>9841</v>
      </c>
      <c r="C1884" s="265" t="s">
        <v>9274</v>
      </c>
      <c r="D1884" s="265" t="s">
        <v>9307</v>
      </c>
    </row>
    <row r="1885" spans="1:4" x14ac:dyDescent="0.15">
      <c r="A1885" s="266">
        <v>1210813</v>
      </c>
      <c r="B1885" s="265" t="s">
        <v>9841</v>
      </c>
      <c r="C1885" s="265" t="s">
        <v>9274</v>
      </c>
      <c r="D1885" s="265" t="s">
        <v>9294</v>
      </c>
    </row>
    <row r="1886" spans="1:4" x14ac:dyDescent="0.15">
      <c r="A1886" s="266">
        <v>1210814</v>
      </c>
      <c r="B1886" s="265" t="s">
        <v>9841</v>
      </c>
      <c r="C1886" s="265" t="s">
        <v>9274</v>
      </c>
      <c r="D1886" s="265" t="s">
        <v>9324</v>
      </c>
    </row>
    <row r="1887" spans="1:4" x14ac:dyDescent="0.15">
      <c r="A1887" s="266">
        <v>1210815</v>
      </c>
      <c r="B1887" s="265" t="s">
        <v>9841</v>
      </c>
      <c r="C1887" s="265" t="s">
        <v>9274</v>
      </c>
      <c r="D1887" s="265" t="s">
        <v>5450</v>
      </c>
    </row>
    <row r="1888" spans="1:4" x14ac:dyDescent="0.15">
      <c r="A1888" s="266">
        <v>1210816</v>
      </c>
      <c r="B1888" s="265" t="s">
        <v>9841</v>
      </c>
      <c r="C1888" s="265" t="s">
        <v>9274</v>
      </c>
      <c r="D1888" s="265" t="s">
        <v>9277</v>
      </c>
    </row>
    <row r="1889" spans="1:4" x14ac:dyDescent="0.15">
      <c r="A1889" s="266">
        <v>1210822</v>
      </c>
      <c r="B1889" s="265" t="s">
        <v>9841</v>
      </c>
      <c r="C1889" s="265" t="s">
        <v>9274</v>
      </c>
      <c r="D1889" s="265" t="s">
        <v>9306</v>
      </c>
    </row>
    <row r="1890" spans="1:4" x14ac:dyDescent="0.15">
      <c r="A1890" s="266">
        <v>1210823</v>
      </c>
      <c r="B1890" s="265" t="s">
        <v>9841</v>
      </c>
      <c r="C1890" s="265" t="s">
        <v>9274</v>
      </c>
      <c r="D1890" s="265" t="s">
        <v>3604</v>
      </c>
    </row>
    <row r="1891" spans="1:4" x14ac:dyDescent="0.15">
      <c r="A1891" s="266">
        <v>1210824</v>
      </c>
      <c r="B1891" s="265" t="s">
        <v>9841</v>
      </c>
      <c r="C1891" s="265" t="s">
        <v>9274</v>
      </c>
      <c r="D1891" s="265" t="s">
        <v>9303</v>
      </c>
    </row>
    <row r="1892" spans="1:4" x14ac:dyDescent="0.15">
      <c r="A1892" s="266">
        <v>1210825</v>
      </c>
      <c r="B1892" s="265" t="s">
        <v>9841</v>
      </c>
      <c r="C1892" s="265" t="s">
        <v>9274</v>
      </c>
      <c r="D1892" s="265" t="s">
        <v>9304</v>
      </c>
    </row>
    <row r="1893" spans="1:4" x14ac:dyDescent="0.15">
      <c r="A1893" s="266">
        <v>1210831</v>
      </c>
      <c r="B1893" s="265" t="s">
        <v>9841</v>
      </c>
      <c r="C1893" s="265" t="s">
        <v>9274</v>
      </c>
      <c r="D1893" s="265" t="s">
        <v>9297</v>
      </c>
    </row>
    <row r="1894" spans="1:4" x14ac:dyDescent="0.15">
      <c r="A1894" s="266">
        <v>1210832</v>
      </c>
      <c r="B1894" s="265" t="s">
        <v>9841</v>
      </c>
      <c r="C1894" s="265" t="s">
        <v>9274</v>
      </c>
      <c r="D1894" s="265" t="s">
        <v>9287</v>
      </c>
    </row>
    <row r="1895" spans="1:4" x14ac:dyDescent="0.15">
      <c r="A1895" s="266">
        <v>1210833</v>
      </c>
      <c r="B1895" s="265" t="s">
        <v>9841</v>
      </c>
      <c r="C1895" s="265" t="s">
        <v>9274</v>
      </c>
      <c r="D1895" s="265" t="s">
        <v>9286</v>
      </c>
    </row>
    <row r="1896" spans="1:4" x14ac:dyDescent="0.15">
      <c r="A1896" s="266">
        <v>1210834</v>
      </c>
      <c r="B1896" s="265" t="s">
        <v>9841</v>
      </c>
      <c r="C1896" s="265" t="s">
        <v>9274</v>
      </c>
      <c r="D1896" s="265" t="s">
        <v>9909</v>
      </c>
    </row>
    <row r="1897" spans="1:4" x14ac:dyDescent="0.15">
      <c r="A1897" s="266">
        <v>1210835</v>
      </c>
      <c r="B1897" s="265" t="s">
        <v>9841</v>
      </c>
      <c r="C1897" s="265" t="s">
        <v>9274</v>
      </c>
      <c r="D1897" s="265" t="s">
        <v>9299</v>
      </c>
    </row>
    <row r="1898" spans="1:4" x14ac:dyDescent="0.15">
      <c r="A1898" s="266">
        <v>1210836</v>
      </c>
      <c r="B1898" s="265" t="s">
        <v>9841</v>
      </c>
      <c r="C1898" s="265" t="s">
        <v>9274</v>
      </c>
      <c r="D1898" s="265" t="s">
        <v>8931</v>
      </c>
    </row>
    <row r="1899" spans="1:4" x14ac:dyDescent="0.15">
      <c r="A1899" s="266">
        <v>1210837</v>
      </c>
      <c r="B1899" s="265" t="s">
        <v>9841</v>
      </c>
      <c r="C1899" s="265" t="s">
        <v>9274</v>
      </c>
      <c r="D1899" s="265" t="s">
        <v>9298</v>
      </c>
    </row>
    <row r="1900" spans="1:4" x14ac:dyDescent="0.15">
      <c r="A1900" s="266">
        <v>1230841</v>
      </c>
      <c r="B1900" s="265" t="s">
        <v>9841</v>
      </c>
      <c r="C1900" s="265" t="s">
        <v>9274</v>
      </c>
      <c r="D1900" s="265" t="s">
        <v>5452</v>
      </c>
    </row>
    <row r="1901" spans="1:4" x14ac:dyDescent="0.15">
      <c r="A1901" s="266">
        <v>1230842</v>
      </c>
      <c r="B1901" s="265" t="s">
        <v>9841</v>
      </c>
      <c r="C1901" s="265" t="s">
        <v>9274</v>
      </c>
      <c r="D1901" s="265" t="s">
        <v>1210</v>
      </c>
    </row>
    <row r="1902" spans="1:4" ht="27" x14ac:dyDescent="0.15">
      <c r="A1902" s="266">
        <v>1230843</v>
      </c>
      <c r="B1902" s="265" t="s">
        <v>9841</v>
      </c>
      <c r="C1902" s="265" t="s">
        <v>9274</v>
      </c>
      <c r="D1902" s="265" t="s">
        <v>9301</v>
      </c>
    </row>
    <row r="1903" spans="1:4" x14ac:dyDescent="0.15">
      <c r="A1903" s="266">
        <v>1230844</v>
      </c>
      <c r="B1903" s="265" t="s">
        <v>9841</v>
      </c>
      <c r="C1903" s="265" t="s">
        <v>9274</v>
      </c>
      <c r="D1903" s="265" t="s">
        <v>9280</v>
      </c>
    </row>
    <row r="1904" spans="1:4" ht="27" x14ac:dyDescent="0.15">
      <c r="A1904" s="266">
        <v>1230845</v>
      </c>
      <c r="B1904" s="265" t="s">
        <v>9841</v>
      </c>
      <c r="C1904" s="265" t="s">
        <v>9274</v>
      </c>
      <c r="D1904" s="265" t="s">
        <v>9302</v>
      </c>
    </row>
    <row r="1905" spans="1:4" x14ac:dyDescent="0.15">
      <c r="A1905" s="266">
        <v>1230851</v>
      </c>
      <c r="B1905" s="265" t="s">
        <v>9841</v>
      </c>
      <c r="C1905" s="265" t="s">
        <v>9274</v>
      </c>
      <c r="D1905" s="265" t="s">
        <v>6011</v>
      </c>
    </row>
    <row r="1906" spans="1:4" x14ac:dyDescent="0.15">
      <c r="A1906" s="266">
        <v>1230852</v>
      </c>
      <c r="B1906" s="265" t="s">
        <v>9841</v>
      </c>
      <c r="C1906" s="265" t="s">
        <v>9274</v>
      </c>
      <c r="D1906" s="265" t="s">
        <v>8693</v>
      </c>
    </row>
    <row r="1907" spans="1:4" x14ac:dyDescent="0.15">
      <c r="A1907" s="266">
        <v>1230853</v>
      </c>
      <c r="B1907" s="265" t="s">
        <v>9841</v>
      </c>
      <c r="C1907" s="265" t="s">
        <v>9274</v>
      </c>
      <c r="D1907" s="265" t="s">
        <v>9318</v>
      </c>
    </row>
    <row r="1908" spans="1:4" x14ac:dyDescent="0.15">
      <c r="A1908" s="266">
        <v>1230854</v>
      </c>
      <c r="B1908" s="265" t="s">
        <v>9841</v>
      </c>
      <c r="C1908" s="265" t="s">
        <v>9274</v>
      </c>
      <c r="D1908" s="265" t="s">
        <v>9319</v>
      </c>
    </row>
    <row r="1909" spans="1:4" x14ac:dyDescent="0.15">
      <c r="A1909" s="266">
        <v>1230855</v>
      </c>
      <c r="B1909" s="265" t="s">
        <v>9841</v>
      </c>
      <c r="C1909" s="265" t="s">
        <v>9274</v>
      </c>
      <c r="D1909" s="265" t="s">
        <v>9321</v>
      </c>
    </row>
    <row r="1910" spans="1:4" x14ac:dyDescent="0.15">
      <c r="A1910" s="266">
        <v>1230856</v>
      </c>
      <c r="B1910" s="265" t="s">
        <v>9841</v>
      </c>
      <c r="C1910" s="265" t="s">
        <v>9274</v>
      </c>
      <c r="D1910" s="265" t="s">
        <v>9320</v>
      </c>
    </row>
    <row r="1911" spans="1:4" x14ac:dyDescent="0.15">
      <c r="A1911" s="266">
        <v>1230857</v>
      </c>
      <c r="B1911" s="265" t="s">
        <v>9841</v>
      </c>
      <c r="C1911" s="265" t="s">
        <v>9274</v>
      </c>
      <c r="D1911" s="265" t="s">
        <v>9322</v>
      </c>
    </row>
    <row r="1912" spans="1:4" x14ac:dyDescent="0.15">
      <c r="A1912" s="266">
        <v>1230861</v>
      </c>
      <c r="B1912" s="265" t="s">
        <v>9841</v>
      </c>
      <c r="C1912" s="265" t="s">
        <v>9274</v>
      </c>
      <c r="D1912" s="265" t="s">
        <v>7568</v>
      </c>
    </row>
    <row r="1913" spans="1:4" x14ac:dyDescent="0.15">
      <c r="A1913" s="266">
        <v>1230862</v>
      </c>
      <c r="B1913" s="265" t="s">
        <v>9841</v>
      </c>
      <c r="C1913" s="265" t="s">
        <v>9274</v>
      </c>
      <c r="D1913" s="265" t="s">
        <v>6507</v>
      </c>
    </row>
    <row r="1914" spans="1:4" x14ac:dyDescent="0.15">
      <c r="A1914" s="266">
        <v>1230863</v>
      </c>
      <c r="B1914" s="265" t="s">
        <v>9841</v>
      </c>
      <c r="C1914" s="265" t="s">
        <v>9274</v>
      </c>
      <c r="D1914" s="265" t="s">
        <v>9323</v>
      </c>
    </row>
    <row r="1915" spans="1:4" x14ac:dyDescent="0.15">
      <c r="A1915" s="266">
        <v>1230864</v>
      </c>
      <c r="B1915" s="265" t="s">
        <v>9841</v>
      </c>
      <c r="C1915" s="265" t="s">
        <v>9274</v>
      </c>
      <c r="D1915" s="265" t="s">
        <v>9288</v>
      </c>
    </row>
    <row r="1916" spans="1:4" x14ac:dyDescent="0.15">
      <c r="A1916" s="266">
        <v>1230865</v>
      </c>
      <c r="B1916" s="265" t="s">
        <v>9841</v>
      </c>
      <c r="C1916" s="265" t="s">
        <v>9274</v>
      </c>
      <c r="D1916" s="265" t="s">
        <v>3011</v>
      </c>
    </row>
    <row r="1917" spans="1:4" x14ac:dyDescent="0.15">
      <c r="A1917" s="266">
        <v>1230871</v>
      </c>
      <c r="B1917" s="265" t="s">
        <v>9841</v>
      </c>
      <c r="C1917" s="265" t="s">
        <v>9274</v>
      </c>
      <c r="D1917" s="265" t="s">
        <v>6624</v>
      </c>
    </row>
    <row r="1918" spans="1:4" x14ac:dyDescent="0.15">
      <c r="A1918" s="266">
        <v>1230872</v>
      </c>
      <c r="B1918" s="265" t="s">
        <v>9841</v>
      </c>
      <c r="C1918" s="265" t="s">
        <v>9274</v>
      </c>
      <c r="D1918" s="265" t="s">
        <v>9285</v>
      </c>
    </row>
    <row r="1919" spans="1:4" x14ac:dyDescent="0.15">
      <c r="A1919" s="266">
        <v>1230873</v>
      </c>
      <c r="B1919" s="265" t="s">
        <v>9841</v>
      </c>
      <c r="C1919" s="265" t="s">
        <v>9274</v>
      </c>
      <c r="D1919" s="265" t="s">
        <v>9278</v>
      </c>
    </row>
    <row r="1920" spans="1:4" x14ac:dyDescent="0.15">
      <c r="A1920" s="266">
        <v>1230874</v>
      </c>
      <c r="B1920" s="265" t="s">
        <v>9841</v>
      </c>
      <c r="C1920" s="265" t="s">
        <v>9274</v>
      </c>
      <c r="D1920" s="265" t="s">
        <v>1463</v>
      </c>
    </row>
    <row r="1921" spans="1:4" x14ac:dyDescent="0.15">
      <c r="A1921" s="266">
        <v>1240001</v>
      </c>
      <c r="B1921" s="265" t="s">
        <v>9841</v>
      </c>
      <c r="C1921" s="265" t="s">
        <v>9326</v>
      </c>
      <c r="D1921" s="265" t="s">
        <v>9333</v>
      </c>
    </row>
    <row r="1922" spans="1:4" x14ac:dyDescent="0.15">
      <c r="A1922" s="266">
        <v>1240002</v>
      </c>
      <c r="B1922" s="265" t="s">
        <v>9841</v>
      </c>
      <c r="C1922" s="265" t="s">
        <v>9326</v>
      </c>
      <c r="D1922" s="265" t="s">
        <v>9910</v>
      </c>
    </row>
    <row r="1923" spans="1:4" x14ac:dyDescent="0.15">
      <c r="A1923" s="266">
        <v>1240003</v>
      </c>
      <c r="B1923" s="265" t="s">
        <v>9841</v>
      </c>
      <c r="C1923" s="265" t="s">
        <v>9326</v>
      </c>
      <c r="D1923" s="265" t="s">
        <v>9329</v>
      </c>
    </row>
    <row r="1924" spans="1:4" x14ac:dyDescent="0.15">
      <c r="A1924" s="266">
        <v>1240004</v>
      </c>
      <c r="B1924" s="265" t="s">
        <v>9841</v>
      </c>
      <c r="C1924" s="265" t="s">
        <v>9326</v>
      </c>
      <c r="D1924" s="265" t="s">
        <v>9341</v>
      </c>
    </row>
    <row r="1925" spans="1:4" x14ac:dyDescent="0.15">
      <c r="A1925" s="266">
        <v>1240005</v>
      </c>
      <c r="B1925" s="265" t="s">
        <v>9841</v>
      </c>
      <c r="C1925" s="265" t="s">
        <v>9326</v>
      </c>
      <c r="D1925" s="265" t="s">
        <v>2550</v>
      </c>
    </row>
    <row r="1926" spans="1:4" x14ac:dyDescent="0.15">
      <c r="A1926" s="266">
        <v>1240006</v>
      </c>
      <c r="B1926" s="265" t="s">
        <v>9841</v>
      </c>
      <c r="C1926" s="265" t="s">
        <v>9326</v>
      </c>
      <c r="D1926" s="265" t="s">
        <v>5813</v>
      </c>
    </row>
    <row r="1927" spans="1:4" x14ac:dyDescent="0.15">
      <c r="A1927" s="266">
        <v>1240011</v>
      </c>
      <c r="B1927" s="265" t="s">
        <v>9841</v>
      </c>
      <c r="C1927" s="265" t="s">
        <v>9326</v>
      </c>
      <c r="D1927" s="265" t="s">
        <v>9347</v>
      </c>
    </row>
    <row r="1928" spans="1:4" x14ac:dyDescent="0.15">
      <c r="A1928" s="266">
        <v>1240012</v>
      </c>
      <c r="B1928" s="265" t="s">
        <v>9841</v>
      </c>
      <c r="C1928" s="265" t="s">
        <v>9326</v>
      </c>
      <c r="D1928" s="265" t="s">
        <v>2464</v>
      </c>
    </row>
    <row r="1929" spans="1:4" x14ac:dyDescent="0.15">
      <c r="A1929" s="266">
        <v>1240013</v>
      </c>
      <c r="B1929" s="265" t="s">
        <v>9841</v>
      </c>
      <c r="C1929" s="265" t="s">
        <v>9326</v>
      </c>
      <c r="D1929" s="265" t="s">
        <v>9340</v>
      </c>
    </row>
    <row r="1930" spans="1:4" x14ac:dyDescent="0.15">
      <c r="A1930" s="266">
        <v>1240014</v>
      </c>
      <c r="B1930" s="265" t="s">
        <v>9841</v>
      </c>
      <c r="C1930" s="265" t="s">
        <v>9326</v>
      </c>
      <c r="D1930" s="265" t="s">
        <v>9343</v>
      </c>
    </row>
    <row r="1931" spans="1:4" x14ac:dyDescent="0.15">
      <c r="A1931" s="266">
        <v>1240021</v>
      </c>
      <c r="B1931" s="265" t="s">
        <v>9841</v>
      </c>
      <c r="C1931" s="265" t="s">
        <v>9326</v>
      </c>
      <c r="D1931" s="265" t="s">
        <v>1702</v>
      </c>
    </row>
    <row r="1932" spans="1:4" x14ac:dyDescent="0.15">
      <c r="A1932" s="266">
        <v>1240022</v>
      </c>
      <c r="B1932" s="265" t="s">
        <v>9841</v>
      </c>
      <c r="C1932" s="265" t="s">
        <v>9326</v>
      </c>
      <c r="D1932" s="265" t="s">
        <v>9328</v>
      </c>
    </row>
    <row r="1933" spans="1:4" x14ac:dyDescent="0.15">
      <c r="A1933" s="266">
        <v>1240023</v>
      </c>
      <c r="B1933" s="265" t="s">
        <v>9841</v>
      </c>
      <c r="C1933" s="265" t="s">
        <v>9326</v>
      </c>
      <c r="D1933" s="265" t="s">
        <v>9339</v>
      </c>
    </row>
    <row r="1934" spans="1:4" x14ac:dyDescent="0.15">
      <c r="A1934" s="266">
        <v>1240024</v>
      </c>
      <c r="B1934" s="265" t="s">
        <v>9841</v>
      </c>
      <c r="C1934" s="265" t="s">
        <v>9326</v>
      </c>
      <c r="D1934" s="265" t="s">
        <v>9335</v>
      </c>
    </row>
    <row r="1935" spans="1:4" x14ac:dyDescent="0.15">
      <c r="A1935" s="266">
        <v>1240025</v>
      </c>
      <c r="B1935" s="265" t="s">
        <v>9841</v>
      </c>
      <c r="C1935" s="265" t="s">
        <v>9326</v>
      </c>
      <c r="D1935" s="265" t="s">
        <v>9336</v>
      </c>
    </row>
    <row r="1936" spans="1:4" x14ac:dyDescent="0.15">
      <c r="A1936" s="266">
        <v>1250002</v>
      </c>
      <c r="B1936" s="265" t="s">
        <v>9841</v>
      </c>
      <c r="C1936" s="265" t="s">
        <v>9326</v>
      </c>
      <c r="D1936" s="265" t="s">
        <v>9910</v>
      </c>
    </row>
    <row r="1937" spans="1:4" x14ac:dyDescent="0.15">
      <c r="A1937" s="266">
        <v>1250031</v>
      </c>
      <c r="B1937" s="265" t="s">
        <v>9841</v>
      </c>
      <c r="C1937" s="265" t="s">
        <v>9326</v>
      </c>
      <c r="D1937" s="265" t="s">
        <v>9337</v>
      </c>
    </row>
    <row r="1938" spans="1:4" x14ac:dyDescent="0.15">
      <c r="A1938" s="266">
        <v>1250032</v>
      </c>
      <c r="B1938" s="265" t="s">
        <v>9841</v>
      </c>
      <c r="C1938" s="265" t="s">
        <v>9326</v>
      </c>
      <c r="D1938" s="265" t="s">
        <v>9344</v>
      </c>
    </row>
    <row r="1939" spans="1:4" x14ac:dyDescent="0.15">
      <c r="A1939" s="266">
        <v>1250033</v>
      </c>
      <c r="B1939" s="265" t="s">
        <v>9841</v>
      </c>
      <c r="C1939" s="265" t="s">
        <v>9326</v>
      </c>
      <c r="D1939" s="265" t="s">
        <v>9342</v>
      </c>
    </row>
    <row r="1940" spans="1:4" x14ac:dyDescent="0.15">
      <c r="A1940" s="266">
        <v>1250034</v>
      </c>
      <c r="B1940" s="265" t="s">
        <v>9841</v>
      </c>
      <c r="C1940" s="265" t="s">
        <v>9326</v>
      </c>
      <c r="D1940" s="265" t="s">
        <v>9345</v>
      </c>
    </row>
    <row r="1941" spans="1:4" x14ac:dyDescent="0.15">
      <c r="A1941" s="266">
        <v>1250035</v>
      </c>
      <c r="B1941" s="265" t="s">
        <v>9841</v>
      </c>
      <c r="C1941" s="265" t="s">
        <v>9326</v>
      </c>
      <c r="D1941" s="265" t="s">
        <v>9346</v>
      </c>
    </row>
    <row r="1942" spans="1:4" x14ac:dyDescent="0.15">
      <c r="A1942" s="266">
        <v>1250041</v>
      </c>
      <c r="B1942" s="265" t="s">
        <v>9841</v>
      </c>
      <c r="C1942" s="265" t="s">
        <v>9326</v>
      </c>
      <c r="D1942" s="265" t="s">
        <v>9338</v>
      </c>
    </row>
    <row r="1943" spans="1:4" x14ac:dyDescent="0.15">
      <c r="A1943" s="266">
        <v>1250042</v>
      </c>
      <c r="B1943" s="265" t="s">
        <v>9841</v>
      </c>
      <c r="C1943" s="265" t="s">
        <v>9326</v>
      </c>
      <c r="D1943" s="265" t="s">
        <v>9330</v>
      </c>
    </row>
    <row r="1944" spans="1:4" ht="27" x14ac:dyDescent="0.15">
      <c r="A1944" s="266">
        <v>1250043</v>
      </c>
      <c r="B1944" s="265" t="s">
        <v>9841</v>
      </c>
      <c r="C1944" s="265" t="s">
        <v>9326</v>
      </c>
      <c r="D1944" s="265" t="s">
        <v>9331</v>
      </c>
    </row>
    <row r="1945" spans="1:4" x14ac:dyDescent="0.15">
      <c r="A1945" s="266">
        <v>1250051</v>
      </c>
      <c r="B1945" s="265" t="s">
        <v>9841</v>
      </c>
      <c r="C1945" s="265" t="s">
        <v>9326</v>
      </c>
      <c r="D1945" s="265" t="s">
        <v>8587</v>
      </c>
    </row>
    <row r="1946" spans="1:4" x14ac:dyDescent="0.15">
      <c r="A1946" s="266">
        <v>1250052</v>
      </c>
      <c r="B1946" s="265" t="s">
        <v>9841</v>
      </c>
      <c r="C1946" s="265" t="s">
        <v>9326</v>
      </c>
      <c r="D1946" s="265" t="s">
        <v>9334</v>
      </c>
    </row>
    <row r="1947" spans="1:4" x14ac:dyDescent="0.15">
      <c r="A1947" s="266">
        <v>1250053</v>
      </c>
      <c r="B1947" s="265" t="s">
        <v>9841</v>
      </c>
      <c r="C1947" s="265" t="s">
        <v>9326</v>
      </c>
      <c r="D1947" s="265" t="s">
        <v>6418</v>
      </c>
    </row>
    <row r="1948" spans="1:4" x14ac:dyDescent="0.15">
      <c r="A1948" s="266">
        <v>1250054</v>
      </c>
      <c r="B1948" s="265" t="s">
        <v>9841</v>
      </c>
      <c r="C1948" s="265" t="s">
        <v>9326</v>
      </c>
      <c r="D1948" s="265" t="s">
        <v>5517</v>
      </c>
    </row>
    <row r="1949" spans="1:4" x14ac:dyDescent="0.15">
      <c r="A1949" s="266">
        <v>1250061</v>
      </c>
      <c r="B1949" s="265" t="s">
        <v>9841</v>
      </c>
      <c r="C1949" s="265" t="s">
        <v>9326</v>
      </c>
      <c r="D1949" s="265" t="s">
        <v>9332</v>
      </c>
    </row>
    <row r="1950" spans="1:4" x14ac:dyDescent="0.15">
      <c r="A1950" s="266">
        <v>1250062</v>
      </c>
      <c r="B1950" s="265" t="s">
        <v>9841</v>
      </c>
      <c r="C1950" s="265" t="s">
        <v>9326</v>
      </c>
      <c r="D1950" s="265" t="s">
        <v>9327</v>
      </c>
    </row>
    <row r="1951" spans="1:4" x14ac:dyDescent="0.15">
      <c r="A1951" s="266">
        <v>1250063</v>
      </c>
      <c r="B1951" s="265" t="s">
        <v>9841</v>
      </c>
      <c r="C1951" s="265" t="s">
        <v>9326</v>
      </c>
      <c r="D1951" s="265" t="s">
        <v>4303</v>
      </c>
    </row>
    <row r="1952" spans="1:4" x14ac:dyDescent="0.15">
      <c r="A1952" s="266">
        <v>1300001</v>
      </c>
      <c r="B1952" s="265" t="s">
        <v>9841</v>
      </c>
      <c r="C1952" s="265" t="s">
        <v>8950</v>
      </c>
      <c r="D1952" s="265" t="s">
        <v>8951</v>
      </c>
    </row>
    <row r="1953" spans="1:4" x14ac:dyDescent="0.15">
      <c r="A1953" s="266">
        <v>1300002</v>
      </c>
      <c r="B1953" s="265" t="s">
        <v>9841</v>
      </c>
      <c r="C1953" s="265" t="s">
        <v>8950</v>
      </c>
      <c r="D1953" s="265" t="s">
        <v>8961</v>
      </c>
    </row>
    <row r="1954" spans="1:4" x14ac:dyDescent="0.15">
      <c r="A1954" s="266">
        <v>1300003</v>
      </c>
      <c r="B1954" s="265" t="s">
        <v>9841</v>
      </c>
      <c r="C1954" s="265" t="s">
        <v>8950</v>
      </c>
      <c r="D1954" s="265" t="s">
        <v>993</v>
      </c>
    </row>
    <row r="1955" spans="1:4" x14ac:dyDescent="0.15">
      <c r="A1955" s="266">
        <v>1300004</v>
      </c>
      <c r="B1955" s="265" t="s">
        <v>9841</v>
      </c>
      <c r="C1955" s="265" t="s">
        <v>8950</v>
      </c>
      <c r="D1955" s="265" t="s">
        <v>8966</v>
      </c>
    </row>
    <row r="1956" spans="1:4" x14ac:dyDescent="0.15">
      <c r="A1956" s="266">
        <v>1300005</v>
      </c>
      <c r="B1956" s="265" t="s">
        <v>9841</v>
      </c>
      <c r="C1956" s="265" t="s">
        <v>8950</v>
      </c>
      <c r="D1956" s="265" t="s">
        <v>8962</v>
      </c>
    </row>
    <row r="1957" spans="1:4" x14ac:dyDescent="0.15">
      <c r="A1957" s="266">
        <v>1300011</v>
      </c>
      <c r="B1957" s="265" t="s">
        <v>9841</v>
      </c>
      <c r="C1957" s="265" t="s">
        <v>8950</v>
      </c>
      <c r="D1957" s="265" t="s">
        <v>8952</v>
      </c>
    </row>
    <row r="1958" spans="1:4" x14ac:dyDescent="0.15">
      <c r="A1958" s="266">
        <v>1300012</v>
      </c>
      <c r="B1958" s="265" t="s">
        <v>9841</v>
      </c>
      <c r="C1958" s="265" t="s">
        <v>8950</v>
      </c>
      <c r="D1958" s="265" t="s">
        <v>8957</v>
      </c>
    </row>
    <row r="1959" spans="1:4" x14ac:dyDescent="0.15">
      <c r="A1959" s="266">
        <v>1300013</v>
      </c>
      <c r="B1959" s="265" t="s">
        <v>9841</v>
      </c>
      <c r="C1959" s="265" t="s">
        <v>8950</v>
      </c>
      <c r="D1959" s="265" t="s">
        <v>8955</v>
      </c>
    </row>
    <row r="1960" spans="1:4" x14ac:dyDescent="0.15">
      <c r="A1960" s="266">
        <v>1300014</v>
      </c>
      <c r="B1960" s="265" t="s">
        <v>9841</v>
      </c>
      <c r="C1960" s="265" t="s">
        <v>8950</v>
      </c>
      <c r="D1960" s="265" t="s">
        <v>8096</v>
      </c>
    </row>
    <row r="1961" spans="1:4" x14ac:dyDescent="0.15">
      <c r="A1961" s="266">
        <v>1300015</v>
      </c>
      <c r="B1961" s="265" t="s">
        <v>9841</v>
      </c>
      <c r="C1961" s="265" t="s">
        <v>8950</v>
      </c>
      <c r="D1961" s="265" t="s">
        <v>8969</v>
      </c>
    </row>
    <row r="1962" spans="1:4" x14ac:dyDescent="0.15">
      <c r="A1962" s="266">
        <v>1300021</v>
      </c>
      <c r="B1962" s="265" t="s">
        <v>9841</v>
      </c>
      <c r="C1962" s="265" t="s">
        <v>8950</v>
      </c>
      <c r="D1962" s="265" t="s">
        <v>1487</v>
      </c>
    </row>
    <row r="1963" spans="1:4" x14ac:dyDescent="0.15">
      <c r="A1963" s="266">
        <v>1300022</v>
      </c>
      <c r="B1963" s="265" t="s">
        <v>9841</v>
      </c>
      <c r="C1963" s="265" t="s">
        <v>8950</v>
      </c>
      <c r="D1963" s="265" t="s">
        <v>8956</v>
      </c>
    </row>
    <row r="1964" spans="1:4" x14ac:dyDescent="0.15">
      <c r="A1964" s="266">
        <v>1300023</v>
      </c>
      <c r="B1964" s="265" t="s">
        <v>9841</v>
      </c>
      <c r="C1964" s="265" t="s">
        <v>8950</v>
      </c>
      <c r="D1964" s="265" t="s">
        <v>8959</v>
      </c>
    </row>
    <row r="1965" spans="1:4" x14ac:dyDescent="0.15">
      <c r="A1965" s="266">
        <v>1300024</v>
      </c>
      <c r="B1965" s="265" t="s">
        <v>9841</v>
      </c>
      <c r="C1965" s="265" t="s">
        <v>8950</v>
      </c>
      <c r="D1965" s="265" t="s">
        <v>8953</v>
      </c>
    </row>
    <row r="1966" spans="1:4" x14ac:dyDescent="0.15">
      <c r="A1966" s="266">
        <v>1300025</v>
      </c>
      <c r="B1966" s="265" t="s">
        <v>9841</v>
      </c>
      <c r="C1966" s="265" t="s">
        <v>8950</v>
      </c>
      <c r="D1966" s="265" t="s">
        <v>238</v>
      </c>
    </row>
    <row r="1967" spans="1:4" x14ac:dyDescent="0.15">
      <c r="A1967" s="266">
        <v>1300026</v>
      </c>
      <c r="B1967" s="265" t="s">
        <v>9841</v>
      </c>
      <c r="C1967" s="265" t="s">
        <v>8950</v>
      </c>
      <c r="D1967" s="265" t="s">
        <v>8970</v>
      </c>
    </row>
    <row r="1968" spans="1:4" x14ac:dyDescent="0.15">
      <c r="A1968" s="266">
        <v>1310031</v>
      </c>
      <c r="B1968" s="265" t="s">
        <v>9841</v>
      </c>
      <c r="C1968" s="265" t="s">
        <v>8950</v>
      </c>
      <c r="D1968" s="265" t="s">
        <v>7252</v>
      </c>
    </row>
    <row r="1969" spans="1:4" ht="27" x14ac:dyDescent="0.15">
      <c r="A1969" s="266">
        <v>1310032</v>
      </c>
      <c r="B1969" s="265" t="s">
        <v>9841</v>
      </c>
      <c r="C1969" s="265" t="s">
        <v>8950</v>
      </c>
      <c r="D1969" s="265" t="s">
        <v>8964</v>
      </c>
    </row>
    <row r="1970" spans="1:4" x14ac:dyDescent="0.15">
      <c r="A1970" s="266">
        <v>1310033</v>
      </c>
      <c r="B1970" s="265" t="s">
        <v>9841</v>
      </c>
      <c r="C1970" s="265" t="s">
        <v>8950</v>
      </c>
      <c r="D1970" s="265" t="s">
        <v>8967</v>
      </c>
    </row>
    <row r="1971" spans="1:4" x14ac:dyDescent="0.15">
      <c r="A1971" s="266">
        <v>1310034</v>
      </c>
      <c r="B1971" s="265" t="s">
        <v>9841</v>
      </c>
      <c r="C1971" s="265" t="s">
        <v>8950</v>
      </c>
      <c r="D1971" s="265" t="s">
        <v>8960</v>
      </c>
    </row>
    <row r="1972" spans="1:4" x14ac:dyDescent="0.15">
      <c r="A1972" s="266">
        <v>1310041</v>
      </c>
      <c r="B1972" s="265" t="s">
        <v>9841</v>
      </c>
      <c r="C1972" s="265" t="s">
        <v>8950</v>
      </c>
      <c r="D1972" s="265" t="s">
        <v>8968</v>
      </c>
    </row>
    <row r="1973" spans="1:4" x14ac:dyDescent="0.15">
      <c r="A1973" s="266">
        <v>1310042</v>
      </c>
      <c r="B1973" s="265" t="s">
        <v>9841</v>
      </c>
      <c r="C1973" s="265" t="s">
        <v>8950</v>
      </c>
      <c r="D1973" s="265" t="s">
        <v>8963</v>
      </c>
    </row>
    <row r="1974" spans="1:4" x14ac:dyDescent="0.15">
      <c r="A1974" s="266">
        <v>1310043</v>
      </c>
      <c r="B1974" s="265" t="s">
        <v>9841</v>
      </c>
      <c r="C1974" s="265" t="s">
        <v>8950</v>
      </c>
      <c r="D1974" s="265" t="s">
        <v>8958</v>
      </c>
    </row>
    <row r="1975" spans="1:4" x14ac:dyDescent="0.15">
      <c r="A1975" s="266">
        <v>1310044</v>
      </c>
      <c r="B1975" s="265" t="s">
        <v>9841</v>
      </c>
      <c r="C1975" s="265" t="s">
        <v>8950</v>
      </c>
      <c r="D1975" s="265" t="s">
        <v>8965</v>
      </c>
    </row>
    <row r="1976" spans="1:4" x14ac:dyDescent="0.15">
      <c r="A1976" s="266">
        <v>1310045</v>
      </c>
      <c r="B1976" s="265" t="s">
        <v>9841</v>
      </c>
      <c r="C1976" s="265" t="s">
        <v>8950</v>
      </c>
      <c r="D1976" s="265" t="s">
        <v>4571</v>
      </c>
    </row>
    <row r="1977" spans="1:4" x14ac:dyDescent="0.15">
      <c r="A1977" s="266">
        <v>1310046</v>
      </c>
      <c r="B1977" s="265" t="s">
        <v>9841</v>
      </c>
      <c r="C1977" s="265" t="s">
        <v>8950</v>
      </c>
      <c r="D1977" s="265" t="s">
        <v>8954</v>
      </c>
    </row>
    <row r="1978" spans="1:4" x14ac:dyDescent="0.15">
      <c r="A1978" s="266">
        <v>1320001</v>
      </c>
      <c r="B1978" s="265" t="s">
        <v>9841</v>
      </c>
      <c r="C1978" s="265" t="s">
        <v>9348</v>
      </c>
      <c r="D1978" s="265" t="s">
        <v>5742</v>
      </c>
    </row>
    <row r="1979" spans="1:4" x14ac:dyDescent="0.15">
      <c r="A1979" s="266">
        <v>1320002</v>
      </c>
      <c r="B1979" s="265" t="s">
        <v>9841</v>
      </c>
      <c r="C1979" s="265" t="s">
        <v>9348</v>
      </c>
      <c r="D1979" s="265" t="s">
        <v>9911</v>
      </c>
    </row>
    <row r="1980" spans="1:4" x14ac:dyDescent="0.15">
      <c r="A1980" s="266">
        <v>1320003</v>
      </c>
      <c r="B1980" s="265" t="s">
        <v>9841</v>
      </c>
      <c r="C1980" s="265" t="s">
        <v>9348</v>
      </c>
      <c r="D1980" s="265" t="s">
        <v>9912</v>
      </c>
    </row>
    <row r="1981" spans="1:4" x14ac:dyDescent="0.15">
      <c r="A1981" s="266">
        <v>1320011</v>
      </c>
      <c r="B1981" s="265" t="s">
        <v>9841</v>
      </c>
      <c r="C1981" s="265" t="s">
        <v>9348</v>
      </c>
      <c r="D1981" s="265" t="s">
        <v>9378</v>
      </c>
    </row>
    <row r="1982" spans="1:4" x14ac:dyDescent="0.15">
      <c r="A1982" s="266">
        <v>1320013</v>
      </c>
      <c r="B1982" s="265" t="s">
        <v>9841</v>
      </c>
      <c r="C1982" s="265" t="s">
        <v>9348</v>
      </c>
      <c r="D1982" s="265" t="s">
        <v>9913</v>
      </c>
    </row>
    <row r="1983" spans="1:4" x14ac:dyDescent="0.15">
      <c r="A1983" s="266">
        <v>1320014</v>
      </c>
      <c r="B1983" s="265" t="s">
        <v>9841</v>
      </c>
      <c r="C1983" s="265" t="s">
        <v>9348</v>
      </c>
      <c r="D1983" s="265" t="s">
        <v>9375</v>
      </c>
    </row>
    <row r="1984" spans="1:4" x14ac:dyDescent="0.15">
      <c r="A1984" s="266">
        <v>1320015</v>
      </c>
      <c r="B1984" s="265" t="s">
        <v>9841</v>
      </c>
      <c r="C1984" s="265" t="s">
        <v>9348</v>
      </c>
      <c r="D1984" s="265" t="s">
        <v>9914</v>
      </c>
    </row>
    <row r="1985" spans="1:4" x14ac:dyDescent="0.15">
      <c r="A1985" s="266">
        <v>1320021</v>
      </c>
      <c r="B1985" s="265" t="s">
        <v>9841</v>
      </c>
      <c r="C1985" s="265" t="s">
        <v>9348</v>
      </c>
      <c r="D1985" s="265" t="s">
        <v>239</v>
      </c>
    </row>
    <row r="1986" spans="1:4" x14ac:dyDescent="0.15">
      <c r="A1986" s="266">
        <v>1320022</v>
      </c>
      <c r="B1986" s="265" t="s">
        <v>9841</v>
      </c>
      <c r="C1986" s="265" t="s">
        <v>9348</v>
      </c>
      <c r="D1986" s="265" t="s">
        <v>6235</v>
      </c>
    </row>
    <row r="1987" spans="1:4" x14ac:dyDescent="0.15">
      <c r="A1987" s="266">
        <v>1320023</v>
      </c>
      <c r="B1987" s="265" t="s">
        <v>9841</v>
      </c>
      <c r="C1987" s="265" t="s">
        <v>9348</v>
      </c>
      <c r="D1987" s="265" t="s">
        <v>9363</v>
      </c>
    </row>
    <row r="1988" spans="1:4" x14ac:dyDescent="0.15">
      <c r="A1988" s="266">
        <v>1320024</v>
      </c>
      <c r="B1988" s="265" t="s">
        <v>9841</v>
      </c>
      <c r="C1988" s="265" t="s">
        <v>9348</v>
      </c>
      <c r="D1988" s="265" t="s">
        <v>9349</v>
      </c>
    </row>
    <row r="1989" spans="1:4" x14ac:dyDescent="0.15">
      <c r="A1989" s="266">
        <v>1320025</v>
      </c>
      <c r="B1989" s="265" t="s">
        <v>9841</v>
      </c>
      <c r="C1989" s="265" t="s">
        <v>9348</v>
      </c>
      <c r="D1989" s="265" t="s">
        <v>6223</v>
      </c>
    </row>
    <row r="1990" spans="1:4" x14ac:dyDescent="0.15">
      <c r="A1990" s="266">
        <v>1320031</v>
      </c>
      <c r="B1990" s="265" t="s">
        <v>9841</v>
      </c>
      <c r="C1990" s="265" t="s">
        <v>9348</v>
      </c>
      <c r="D1990" s="265" t="s">
        <v>4584</v>
      </c>
    </row>
    <row r="1991" spans="1:4" ht="27" x14ac:dyDescent="0.15">
      <c r="A1991" s="266">
        <v>1320032</v>
      </c>
      <c r="B1991" s="265" t="s">
        <v>9841</v>
      </c>
      <c r="C1991" s="265" t="s">
        <v>9348</v>
      </c>
      <c r="D1991" s="265" t="s">
        <v>9366</v>
      </c>
    </row>
    <row r="1992" spans="1:4" ht="27" x14ac:dyDescent="0.15">
      <c r="A1992" s="266">
        <v>1320033</v>
      </c>
      <c r="B1992" s="265" t="s">
        <v>9841</v>
      </c>
      <c r="C1992" s="265" t="s">
        <v>9348</v>
      </c>
      <c r="D1992" s="265" t="s">
        <v>9371</v>
      </c>
    </row>
    <row r="1993" spans="1:4" x14ac:dyDescent="0.15">
      <c r="A1993" s="266">
        <v>1320034</v>
      </c>
      <c r="B1993" s="265" t="s">
        <v>9841</v>
      </c>
      <c r="C1993" s="265" t="s">
        <v>9348</v>
      </c>
      <c r="D1993" s="265" t="s">
        <v>6506</v>
      </c>
    </row>
    <row r="1994" spans="1:4" x14ac:dyDescent="0.15">
      <c r="A1994" s="266">
        <v>1320035</v>
      </c>
      <c r="B1994" s="265" t="s">
        <v>9841</v>
      </c>
      <c r="C1994" s="265" t="s">
        <v>9348</v>
      </c>
      <c r="D1994" s="265" t="s">
        <v>1433</v>
      </c>
    </row>
    <row r="1995" spans="1:4" x14ac:dyDescent="0.15">
      <c r="A1995" s="266">
        <v>1330002</v>
      </c>
      <c r="B1995" s="265" t="s">
        <v>9841</v>
      </c>
      <c r="C1995" s="265" t="s">
        <v>9348</v>
      </c>
      <c r="D1995" s="265" t="s">
        <v>9911</v>
      </c>
    </row>
    <row r="1996" spans="1:4" x14ac:dyDescent="0.15">
      <c r="A1996" s="266">
        <v>1330041</v>
      </c>
      <c r="B1996" s="265" t="s">
        <v>9841</v>
      </c>
      <c r="C1996" s="265" t="s">
        <v>9348</v>
      </c>
      <c r="D1996" s="265" t="s">
        <v>9353</v>
      </c>
    </row>
    <row r="1997" spans="1:4" x14ac:dyDescent="0.15">
      <c r="A1997" s="266">
        <v>1330042</v>
      </c>
      <c r="B1997" s="265" t="s">
        <v>9841</v>
      </c>
      <c r="C1997" s="265" t="s">
        <v>9348</v>
      </c>
      <c r="D1997" s="265" t="s">
        <v>9352</v>
      </c>
    </row>
    <row r="1998" spans="1:4" x14ac:dyDescent="0.15">
      <c r="A1998" s="266">
        <v>1330043</v>
      </c>
      <c r="B1998" s="265" t="s">
        <v>9841</v>
      </c>
      <c r="C1998" s="265" t="s">
        <v>9348</v>
      </c>
      <c r="D1998" s="265" t="s">
        <v>2256</v>
      </c>
    </row>
    <row r="1999" spans="1:4" x14ac:dyDescent="0.15">
      <c r="A1999" s="266">
        <v>1330044</v>
      </c>
      <c r="B1999" s="265" t="s">
        <v>9841</v>
      </c>
      <c r="C1999" s="265" t="s">
        <v>9348</v>
      </c>
      <c r="D1999" s="265" t="s">
        <v>9377</v>
      </c>
    </row>
    <row r="2000" spans="1:4" x14ac:dyDescent="0.15">
      <c r="A2000" s="266">
        <v>1330051</v>
      </c>
      <c r="B2000" s="265" t="s">
        <v>9841</v>
      </c>
      <c r="C2000" s="265" t="s">
        <v>9348</v>
      </c>
      <c r="D2000" s="265" t="s">
        <v>9356</v>
      </c>
    </row>
    <row r="2001" spans="1:4" x14ac:dyDescent="0.15">
      <c r="A2001" s="266">
        <v>1330052</v>
      </c>
      <c r="B2001" s="265" t="s">
        <v>9841</v>
      </c>
      <c r="C2001" s="265" t="s">
        <v>9348</v>
      </c>
      <c r="D2001" s="265" t="s">
        <v>9370</v>
      </c>
    </row>
    <row r="2002" spans="1:4" x14ac:dyDescent="0.15">
      <c r="A2002" s="266">
        <v>1330053</v>
      </c>
      <c r="B2002" s="265" t="s">
        <v>9841</v>
      </c>
      <c r="C2002" s="265" t="s">
        <v>9348</v>
      </c>
      <c r="D2002" s="265" t="s">
        <v>5893</v>
      </c>
    </row>
    <row r="2003" spans="1:4" x14ac:dyDescent="0.15">
      <c r="A2003" s="266">
        <v>1330054</v>
      </c>
      <c r="B2003" s="265" t="s">
        <v>9841</v>
      </c>
      <c r="C2003" s="265" t="s">
        <v>9348</v>
      </c>
      <c r="D2003" s="265" t="s">
        <v>9354</v>
      </c>
    </row>
    <row r="2004" spans="1:4" x14ac:dyDescent="0.15">
      <c r="A2004" s="266">
        <v>1330055</v>
      </c>
      <c r="B2004" s="265" t="s">
        <v>9841</v>
      </c>
      <c r="C2004" s="265" t="s">
        <v>9348</v>
      </c>
      <c r="D2004" s="265" t="s">
        <v>9367</v>
      </c>
    </row>
    <row r="2005" spans="1:4" x14ac:dyDescent="0.15">
      <c r="A2005" s="266">
        <v>1330056</v>
      </c>
      <c r="B2005" s="265" t="s">
        <v>9841</v>
      </c>
      <c r="C2005" s="265" t="s">
        <v>9348</v>
      </c>
      <c r="D2005" s="265" t="s">
        <v>9380</v>
      </c>
    </row>
    <row r="2006" spans="1:4" x14ac:dyDescent="0.15">
      <c r="A2006" s="266">
        <v>1330057</v>
      </c>
      <c r="B2006" s="265" t="s">
        <v>9841</v>
      </c>
      <c r="C2006" s="265" t="s">
        <v>9348</v>
      </c>
      <c r="D2006" s="265" t="s">
        <v>9365</v>
      </c>
    </row>
    <row r="2007" spans="1:4" x14ac:dyDescent="0.15">
      <c r="A2007" s="266">
        <v>1330061</v>
      </c>
      <c r="B2007" s="265" t="s">
        <v>9841</v>
      </c>
      <c r="C2007" s="265" t="s">
        <v>9348</v>
      </c>
      <c r="D2007" s="265" t="s">
        <v>9359</v>
      </c>
    </row>
    <row r="2008" spans="1:4" ht="27" x14ac:dyDescent="0.15">
      <c r="A2008" s="266">
        <v>1330062</v>
      </c>
      <c r="B2008" s="265" t="s">
        <v>9841</v>
      </c>
      <c r="C2008" s="265" t="s">
        <v>9348</v>
      </c>
      <c r="D2008" s="265" t="s">
        <v>9373</v>
      </c>
    </row>
    <row r="2009" spans="1:4" x14ac:dyDescent="0.15">
      <c r="A2009" s="266">
        <v>1330063</v>
      </c>
      <c r="B2009" s="265" t="s">
        <v>9841</v>
      </c>
      <c r="C2009" s="265" t="s">
        <v>9348</v>
      </c>
      <c r="D2009" s="265" t="s">
        <v>9372</v>
      </c>
    </row>
    <row r="2010" spans="1:4" ht="27" x14ac:dyDescent="0.15">
      <c r="A2010" s="266">
        <v>1330064</v>
      </c>
      <c r="B2010" s="265" t="s">
        <v>9841</v>
      </c>
      <c r="C2010" s="265" t="s">
        <v>9348</v>
      </c>
      <c r="D2010" s="265" t="s">
        <v>9360</v>
      </c>
    </row>
    <row r="2011" spans="1:4" ht="27" x14ac:dyDescent="0.15">
      <c r="A2011" s="266">
        <v>1330065</v>
      </c>
      <c r="B2011" s="265" t="s">
        <v>9841</v>
      </c>
      <c r="C2011" s="265" t="s">
        <v>9348</v>
      </c>
      <c r="D2011" s="265" t="s">
        <v>9381</v>
      </c>
    </row>
    <row r="2012" spans="1:4" x14ac:dyDescent="0.15">
      <c r="A2012" s="266">
        <v>1330071</v>
      </c>
      <c r="B2012" s="265" t="s">
        <v>9841</v>
      </c>
      <c r="C2012" s="265" t="s">
        <v>9348</v>
      </c>
      <c r="D2012" s="265" t="s">
        <v>9374</v>
      </c>
    </row>
    <row r="2013" spans="1:4" x14ac:dyDescent="0.15">
      <c r="A2013" s="266">
        <v>1330072</v>
      </c>
      <c r="B2013" s="265" t="s">
        <v>9841</v>
      </c>
      <c r="C2013" s="265" t="s">
        <v>9348</v>
      </c>
      <c r="D2013" s="265" t="s">
        <v>9358</v>
      </c>
    </row>
    <row r="2014" spans="1:4" x14ac:dyDescent="0.15">
      <c r="A2014" s="266">
        <v>1330073</v>
      </c>
      <c r="B2014" s="265" t="s">
        <v>9841</v>
      </c>
      <c r="C2014" s="265" t="s">
        <v>9348</v>
      </c>
      <c r="D2014" s="265" t="s">
        <v>9357</v>
      </c>
    </row>
    <row r="2015" spans="1:4" x14ac:dyDescent="0.15">
      <c r="A2015" s="266">
        <v>1340003</v>
      </c>
      <c r="B2015" s="265" t="s">
        <v>9841</v>
      </c>
      <c r="C2015" s="265" t="s">
        <v>9348</v>
      </c>
      <c r="D2015" s="265" t="s">
        <v>9912</v>
      </c>
    </row>
    <row r="2016" spans="1:4" x14ac:dyDescent="0.15">
      <c r="A2016" s="266">
        <v>1340013</v>
      </c>
      <c r="B2016" s="265" t="s">
        <v>9841</v>
      </c>
      <c r="C2016" s="265" t="s">
        <v>9348</v>
      </c>
      <c r="D2016" s="265" t="s">
        <v>9913</v>
      </c>
    </row>
    <row r="2017" spans="1:4" x14ac:dyDescent="0.15">
      <c r="A2017" s="266">
        <v>1340015</v>
      </c>
      <c r="B2017" s="265" t="s">
        <v>9841</v>
      </c>
      <c r="C2017" s="265" t="s">
        <v>9348</v>
      </c>
      <c r="D2017" s="265" t="s">
        <v>9914</v>
      </c>
    </row>
    <row r="2018" spans="1:4" x14ac:dyDescent="0.15">
      <c r="A2018" s="266">
        <v>1340081</v>
      </c>
      <c r="B2018" s="265" t="s">
        <v>9841</v>
      </c>
      <c r="C2018" s="265" t="s">
        <v>9348</v>
      </c>
      <c r="D2018" s="265" t="s">
        <v>9355</v>
      </c>
    </row>
    <row r="2019" spans="1:4" x14ac:dyDescent="0.15">
      <c r="A2019" s="266">
        <v>1340082</v>
      </c>
      <c r="B2019" s="265" t="s">
        <v>9841</v>
      </c>
      <c r="C2019" s="265" t="s">
        <v>9348</v>
      </c>
      <c r="D2019" s="265" t="s">
        <v>9351</v>
      </c>
    </row>
    <row r="2020" spans="1:4" x14ac:dyDescent="0.15">
      <c r="A2020" s="266">
        <v>1340083</v>
      </c>
      <c r="B2020" s="265" t="s">
        <v>9841</v>
      </c>
      <c r="C2020" s="265" t="s">
        <v>9348</v>
      </c>
      <c r="D2020" s="265" t="s">
        <v>9362</v>
      </c>
    </row>
    <row r="2021" spans="1:4" x14ac:dyDescent="0.15">
      <c r="A2021" s="266">
        <v>1340084</v>
      </c>
      <c r="B2021" s="265" t="s">
        <v>9841</v>
      </c>
      <c r="C2021" s="265" t="s">
        <v>9348</v>
      </c>
      <c r="D2021" s="265" t="s">
        <v>9369</v>
      </c>
    </row>
    <row r="2022" spans="1:4" x14ac:dyDescent="0.15">
      <c r="A2022" s="266">
        <v>1340085</v>
      </c>
      <c r="B2022" s="265" t="s">
        <v>9841</v>
      </c>
      <c r="C2022" s="265" t="s">
        <v>9348</v>
      </c>
      <c r="D2022" s="265" t="s">
        <v>9379</v>
      </c>
    </row>
    <row r="2023" spans="1:4" x14ac:dyDescent="0.15">
      <c r="A2023" s="266">
        <v>1340086</v>
      </c>
      <c r="B2023" s="265" t="s">
        <v>9841</v>
      </c>
      <c r="C2023" s="265" t="s">
        <v>9348</v>
      </c>
      <c r="D2023" s="265" t="s">
        <v>9382</v>
      </c>
    </row>
    <row r="2024" spans="1:4" x14ac:dyDescent="0.15">
      <c r="A2024" s="266">
        <v>1340087</v>
      </c>
      <c r="B2024" s="265" t="s">
        <v>9841</v>
      </c>
      <c r="C2024" s="265" t="s">
        <v>9348</v>
      </c>
      <c r="D2024" s="265" t="s">
        <v>9361</v>
      </c>
    </row>
    <row r="2025" spans="1:4" x14ac:dyDescent="0.15">
      <c r="A2025" s="266">
        <v>1340088</v>
      </c>
      <c r="B2025" s="265" t="s">
        <v>9841</v>
      </c>
      <c r="C2025" s="265" t="s">
        <v>9348</v>
      </c>
      <c r="D2025" s="265" t="s">
        <v>9364</v>
      </c>
    </row>
    <row r="2026" spans="1:4" x14ac:dyDescent="0.15">
      <c r="A2026" s="266">
        <v>1340091</v>
      </c>
      <c r="B2026" s="265" t="s">
        <v>9841</v>
      </c>
      <c r="C2026" s="265" t="s">
        <v>9348</v>
      </c>
      <c r="D2026" s="265" t="s">
        <v>9376</v>
      </c>
    </row>
    <row r="2027" spans="1:4" x14ac:dyDescent="0.15">
      <c r="A2027" s="266">
        <v>1340092</v>
      </c>
      <c r="B2027" s="265" t="s">
        <v>9841</v>
      </c>
      <c r="C2027" s="265" t="s">
        <v>9348</v>
      </c>
      <c r="D2027" s="265" t="s">
        <v>9350</v>
      </c>
    </row>
    <row r="2028" spans="1:4" x14ac:dyDescent="0.15">
      <c r="A2028" s="266">
        <v>1340093</v>
      </c>
      <c r="B2028" s="265" t="s">
        <v>9841</v>
      </c>
      <c r="C2028" s="265" t="s">
        <v>9348</v>
      </c>
      <c r="D2028" s="265" t="s">
        <v>9368</v>
      </c>
    </row>
    <row r="2029" spans="1:4" x14ac:dyDescent="0.15">
      <c r="A2029" s="266">
        <v>1350001</v>
      </c>
      <c r="B2029" s="265" t="s">
        <v>9841</v>
      </c>
      <c r="C2029" s="265" t="s">
        <v>8971</v>
      </c>
      <c r="D2029" s="265" t="s">
        <v>9001</v>
      </c>
    </row>
    <row r="2030" spans="1:4" x14ac:dyDescent="0.15">
      <c r="A2030" s="266">
        <v>1350002</v>
      </c>
      <c r="B2030" s="265" t="s">
        <v>9841</v>
      </c>
      <c r="C2030" s="265" t="s">
        <v>8971</v>
      </c>
      <c r="D2030" s="265" t="s">
        <v>1029</v>
      </c>
    </row>
    <row r="2031" spans="1:4" x14ac:dyDescent="0.15">
      <c r="A2031" s="266">
        <v>1350003</v>
      </c>
      <c r="B2031" s="265" t="s">
        <v>9841</v>
      </c>
      <c r="C2031" s="265" t="s">
        <v>8971</v>
      </c>
      <c r="D2031" s="265" t="s">
        <v>8984</v>
      </c>
    </row>
    <row r="2032" spans="1:4" x14ac:dyDescent="0.15">
      <c r="A2032" s="266">
        <v>1350004</v>
      </c>
      <c r="B2032" s="265" t="s">
        <v>9841</v>
      </c>
      <c r="C2032" s="265" t="s">
        <v>8971</v>
      </c>
      <c r="D2032" s="265" t="s">
        <v>5390</v>
      </c>
    </row>
    <row r="2033" spans="1:4" x14ac:dyDescent="0.15">
      <c r="A2033" s="266">
        <v>1350005</v>
      </c>
      <c r="B2033" s="265" t="s">
        <v>9841</v>
      </c>
      <c r="C2033" s="265" t="s">
        <v>8971</v>
      </c>
      <c r="D2033" s="265" t="s">
        <v>8990</v>
      </c>
    </row>
    <row r="2034" spans="1:4" x14ac:dyDescent="0.15">
      <c r="A2034" s="266">
        <v>1350006</v>
      </c>
      <c r="B2034" s="265" t="s">
        <v>9841</v>
      </c>
      <c r="C2034" s="265" t="s">
        <v>8971</v>
      </c>
      <c r="D2034" s="265" t="s">
        <v>2033</v>
      </c>
    </row>
    <row r="2035" spans="1:4" x14ac:dyDescent="0.15">
      <c r="A2035" s="266">
        <v>1350007</v>
      </c>
      <c r="B2035" s="265" t="s">
        <v>9841</v>
      </c>
      <c r="C2035" s="265" t="s">
        <v>8971</v>
      </c>
      <c r="D2035" s="265" t="s">
        <v>8987</v>
      </c>
    </row>
    <row r="2036" spans="1:4" x14ac:dyDescent="0.15">
      <c r="A2036" s="266">
        <v>1350011</v>
      </c>
      <c r="B2036" s="265" t="s">
        <v>9841</v>
      </c>
      <c r="C2036" s="265" t="s">
        <v>8971</v>
      </c>
      <c r="D2036" s="265" t="s">
        <v>8979</v>
      </c>
    </row>
    <row r="2037" spans="1:4" x14ac:dyDescent="0.15">
      <c r="A2037" s="266">
        <v>1350012</v>
      </c>
      <c r="B2037" s="265" t="s">
        <v>9841</v>
      </c>
      <c r="C2037" s="265" t="s">
        <v>8971</v>
      </c>
      <c r="D2037" s="265" t="s">
        <v>8975</v>
      </c>
    </row>
    <row r="2038" spans="1:4" x14ac:dyDescent="0.15">
      <c r="A2038" s="266">
        <v>1350013</v>
      </c>
      <c r="B2038" s="265" t="s">
        <v>9841</v>
      </c>
      <c r="C2038" s="265" t="s">
        <v>8971</v>
      </c>
      <c r="D2038" s="265" t="s">
        <v>1525</v>
      </c>
    </row>
    <row r="2039" spans="1:4" x14ac:dyDescent="0.15">
      <c r="A2039" s="266">
        <v>1350014</v>
      </c>
      <c r="B2039" s="265" t="s">
        <v>9841</v>
      </c>
      <c r="C2039" s="265" t="s">
        <v>8971</v>
      </c>
      <c r="D2039" s="265" t="s">
        <v>4323</v>
      </c>
    </row>
    <row r="2040" spans="1:4" x14ac:dyDescent="0.15">
      <c r="A2040" s="266">
        <v>1350015</v>
      </c>
      <c r="B2040" s="265" t="s">
        <v>9841</v>
      </c>
      <c r="C2040" s="265" t="s">
        <v>8971</v>
      </c>
      <c r="D2040" s="265" t="s">
        <v>3623</v>
      </c>
    </row>
    <row r="2041" spans="1:4" x14ac:dyDescent="0.15">
      <c r="A2041" s="266">
        <v>1350016</v>
      </c>
      <c r="B2041" s="265" t="s">
        <v>9841</v>
      </c>
      <c r="C2041" s="265" t="s">
        <v>8971</v>
      </c>
      <c r="D2041" s="265" t="s">
        <v>8993</v>
      </c>
    </row>
    <row r="2042" spans="1:4" x14ac:dyDescent="0.15">
      <c r="A2042" s="266">
        <v>1350021</v>
      </c>
      <c r="B2042" s="265" t="s">
        <v>9841</v>
      </c>
      <c r="C2042" s="265" t="s">
        <v>8971</v>
      </c>
      <c r="D2042" s="265" t="s">
        <v>8986</v>
      </c>
    </row>
    <row r="2043" spans="1:4" x14ac:dyDescent="0.15">
      <c r="A2043" s="266">
        <v>1350022</v>
      </c>
      <c r="B2043" s="265" t="s">
        <v>9841</v>
      </c>
      <c r="C2043" s="265" t="s">
        <v>8971</v>
      </c>
      <c r="D2043" s="265" t="s">
        <v>1549</v>
      </c>
    </row>
    <row r="2044" spans="1:4" x14ac:dyDescent="0.15">
      <c r="A2044" s="266">
        <v>1350023</v>
      </c>
      <c r="B2044" s="265" t="s">
        <v>9841</v>
      </c>
      <c r="C2044" s="265" t="s">
        <v>8971</v>
      </c>
      <c r="D2044" s="265" t="s">
        <v>1102</v>
      </c>
    </row>
    <row r="2045" spans="1:4" x14ac:dyDescent="0.15">
      <c r="A2045" s="266">
        <v>1350024</v>
      </c>
      <c r="B2045" s="265" t="s">
        <v>9841</v>
      </c>
      <c r="C2045" s="265" t="s">
        <v>8971</v>
      </c>
      <c r="D2045" s="265" t="s">
        <v>3713</v>
      </c>
    </row>
    <row r="2046" spans="1:4" x14ac:dyDescent="0.15">
      <c r="A2046" s="266">
        <v>1350031</v>
      </c>
      <c r="B2046" s="265" t="s">
        <v>9841</v>
      </c>
      <c r="C2046" s="265" t="s">
        <v>8971</v>
      </c>
      <c r="D2046" s="265" t="s">
        <v>8983</v>
      </c>
    </row>
    <row r="2047" spans="1:4" x14ac:dyDescent="0.15">
      <c r="A2047" s="266">
        <v>1350032</v>
      </c>
      <c r="B2047" s="265" t="s">
        <v>9841</v>
      </c>
      <c r="C2047" s="265" t="s">
        <v>8971</v>
      </c>
      <c r="D2047" s="265" t="s">
        <v>8996</v>
      </c>
    </row>
    <row r="2048" spans="1:4" x14ac:dyDescent="0.15">
      <c r="A2048" s="266">
        <v>1350033</v>
      </c>
      <c r="B2048" s="265" t="s">
        <v>9841</v>
      </c>
      <c r="C2048" s="265" t="s">
        <v>8971</v>
      </c>
      <c r="D2048" s="265" t="s">
        <v>8995</v>
      </c>
    </row>
    <row r="2049" spans="1:4" x14ac:dyDescent="0.15">
      <c r="A2049" s="266">
        <v>1350034</v>
      </c>
      <c r="B2049" s="265" t="s">
        <v>9841</v>
      </c>
      <c r="C2049" s="265" t="s">
        <v>8971</v>
      </c>
      <c r="D2049" s="265" t="s">
        <v>8976</v>
      </c>
    </row>
    <row r="2050" spans="1:4" x14ac:dyDescent="0.15">
      <c r="A2050" s="266">
        <v>1350041</v>
      </c>
      <c r="B2050" s="265" t="s">
        <v>9841</v>
      </c>
      <c r="C2050" s="265" t="s">
        <v>8971</v>
      </c>
      <c r="D2050" s="265" t="s">
        <v>8997</v>
      </c>
    </row>
    <row r="2051" spans="1:4" x14ac:dyDescent="0.15">
      <c r="A2051" s="266">
        <v>1350042</v>
      </c>
      <c r="B2051" s="265" t="s">
        <v>9841</v>
      </c>
      <c r="C2051" s="265" t="s">
        <v>8971</v>
      </c>
      <c r="D2051" s="265" t="s">
        <v>8982</v>
      </c>
    </row>
    <row r="2052" spans="1:4" x14ac:dyDescent="0.15">
      <c r="A2052" s="266">
        <v>1350043</v>
      </c>
      <c r="B2052" s="265" t="s">
        <v>9841</v>
      </c>
      <c r="C2052" s="265" t="s">
        <v>8971</v>
      </c>
      <c r="D2052" s="265" t="s">
        <v>6887</v>
      </c>
    </row>
    <row r="2053" spans="1:4" x14ac:dyDescent="0.15">
      <c r="A2053" s="266">
        <v>1350044</v>
      </c>
      <c r="B2053" s="265" t="s">
        <v>9841</v>
      </c>
      <c r="C2053" s="265" t="s">
        <v>8971</v>
      </c>
      <c r="D2053" s="265" t="s">
        <v>8978</v>
      </c>
    </row>
    <row r="2054" spans="1:4" x14ac:dyDescent="0.15">
      <c r="A2054" s="266">
        <v>1350045</v>
      </c>
      <c r="B2054" s="265" t="s">
        <v>9841</v>
      </c>
      <c r="C2054" s="265" t="s">
        <v>8971</v>
      </c>
      <c r="D2054" s="265" t="s">
        <v>8998</v>
      </c>
    </row>
    <row r="2055" spans="1:4" x14ac:dyDescent="0.15">
      <c r="A2055" s="266">
        <v>1350046</v>
      </c>
      <c r="B2055" s="265" t="s">
        <v>9841</v>
      </c>
      <c r="C2055" s="265" t="s">
        <v>8971</v>
      </c>
      <c r="D2055" s="265" t="s">
        <v>8999</v>
      </c>
    </row>
    <row r="2056" spans="1:4" x14ac:dyDescent="0.15">
      <c r="A2056" s="266">
        <v>1350047</v>
      </c>
      <c r="B2056" s="265" t="s">
        <v>9841</v>
      </c>
      <c r="C2056" s="265" t="s">
        <v>8971</v>
      </c>
      <c r="D2056" s="265" t="s">
        <v>1532</v>
      </c>
    </row>
    <row r="2057" spans="1:4" ht="27" x14ac:dyDescent="0.15">
      <c r="A2057" s="266">
        <v>1350048</v>
      </c>
      <c r="B2057" s="265" t="s">
        <v>9841</v>
      </c>
      <c r="C2057" s="265" t="s">
        <v>8971</v>
      </c>
      <c r="D2057" s="265" t="s">
        <v>9002</v>
      </c>
    </row>
    <row r="2058" spans="1:4" x14ac:dyDescent="0.15">
      <c r="A2058" s="266">
        <v>1350051</v>
      </c>
      <c r="B2058" s="265" t="s">
        <v>9841</v>
      </c>
      <c r="C2058" s="265" t="s">
        <v>8971</v>
      </c>
      <c r="D2058" s="265" t="s">
        <v>8977</v>
      </c>
    </row>
    <row r="2059" spans="1:4" x14ac:dyDescent="0.15">
      <c r="A2059" s="266">
        <v>1350052</v>
      </c>
      <c r="B2059" s="265" t="s">
        <v>9841</v>
      </c>
      <c r="C2059" s="265" t="s">
        <v>8971</v>
      </c>
      <c r="D2059" s="265" t="s">
        <v>7011</v>
      </c>
    </row>
    <row r="2060" spans="1:4" x14ac:dyDescent="0.15">
      <c r="A2060" s="266">
        <v>1350053</v>
      </c>
      <c r="B2060" s="265" t="s">
        <v>9841</v>
      </c>
      <c r="C2060" s="265" t="s">
        <v>8971</v>
      </c>
      <c r="D2060" s="265" t="s">
        <v>8991</v>
      </c>
    </row>
    <row r="2061" spans="1:4" x14ac:dyDescent="0.15">
      <c r="A2061" s="266">
        <v>1350061</v>
      </c>
      <c r="B2061" s="265" t="s">
        <v>9841</v>
      </c>
      <c r="C2061" s="265" t="s">
        <v>8971</v>
      </c>
      <c r="D2061" s="265" t="s">
        <v>9915</v>
      </c>
    </row>
    <row r="2062" spans="1:4" x14ac:dyDescent="0.15">
      <c r="A2062" s="266">
        <v>1350062</v>
      </c>
      <c r="B2062" s="265" t="s">
        <v>9841</v>
      </c>
      <c r="C2062" s="265" t="s">
        <v>8971</v>
      </c>
      <c r="D2062" s="265" t="s">
        <v>8985</v>
      </c>
    </row>
    <row r="2063" spans="1:4" x14ac:dyDescent="0.15">
      <c r="A2063" s="266">
        <v>1350063</v>
      </c>
      <c r="B2063" s="265" t="s">
        <v>9841</v>
      </c>
      <c r="C2063" s="265" t="s">
        <v>8971</v>
      </c>
      <c r="D2063" s="265" t="s">
        <v>8973</v>
      </c>
    </row>
    <row r="2064" spans="1:4" x14ac:dyDescent="0.15">
      <c r="A2064" s="266">
        <v>1350064</v>
      </c>
      <c r="B2064" s="265" t="s">
        <v>9841</v>
      </c>
      <c r="C2064" s="265" t="s">
        <v>8971</v>
      </c>
      <c r="D2064" s="265" t="s">
        <v>8972</v>
      </c>
    </row>
    <row r="2065" spans="1:4" ht="27" x14ac:dyDescent="0.15">
      <c r="A2065" s="266">
        <v>1350065</v>
      </c>
      <c r="B2065" s="265" t="s">
        <v>9841</v>
      </c>
      <c r="C2065" s="265" t="s">
        <v>8971</v>
      </c>
      <c r="D2065" s="265" t="s">
        <v>8992</v>
      </c>
    </row>
    <row r="2066" spans="1:4" x14ac:dyDescent="0.15">
      <c r="A2066" s="266">
        <v>1350066</v>
      </c>
      <c r="B2066" s="265" t="s">
        <v>9841</v>
      </c>
      <c r="C2066" s="265" t="s">
        <v>8971</v>
      </c>
      <c r="D2066" s="265" t="s">
        <v>8974</v>
      </c>
    </row>
    <row r="2067" spans="1:4" x14ac:dyDescent="0.15">
      <c r="A2067" s="266">
        <v>1350091</v>
      </c>
      <c r="B2067" s="265" t="s">
        <v>9841</v>
      </c>
      <c r="C2067" s="265" t="s">
        <v>8827</v>
      </c>
      <c r="D2067" s="265" t="s">
        <v>8837</v>
      </c>
    </row>
    <row r="2068" spans="1:4" x14ac:dyDescent="0.15">
      <c r="A2068" s="266">
        <v>1350092</v>
      </c>
      <c r="B2068" s="265" t="s">
        <v>9841</v>
      </c>
      <c r="C2068" s="265" t="s">
        <v>9005</v>
      </c>
      <c r="D2068" s="265" t="s">
        <v>9019</v>
      </c>
    </row>
    <row r="2069" spans="1:4" x14ac:dyDescent="0.15">
      <c r="A2069" s="266">
        <v>1350093</v>
      </c>
      <c r="B2069" s="265" t="s">
        <v>9841</v>
      </c>
      <c r="C2069" s="265" t="s">
        <v>9036</v>
      </c>
      <c r="D2069" s="265" t="s">
        <v>9085</v>
      </c>
    </row>
    <row r="2070" spans="1:4" ht="27" x14ac:dyDescent="0.15">
      <c r="A2070" s="266">
        <v>1356001</v>
      </c>
      <c r="B2070" s="265" t="s">
        <v>9841</v>
      </c>
      <c r="C2070" s="265" t="s">
        <v>8971</v>
      </c>
      <c r="D2070" s="265" t="s">
        <v>9916</v>
      </c>
    </row>
    <row r="2071" spans="1:4" ht="27" x14ac:dyDescent="0.15">
      <c r="A2071" s="266">
        <v>1356002</v>
      </c>
      <c r="B2071" s="265" t="s">
        <v>9841</v>
      </c>
      <c r="C2071" s="265" t="s">
        <v>8971</v>
      </c>
      <c r="D2071" s="265" t="s">
        <v>9916</v>
      </c>
    </row>
    <row r="2072" spans="1:4" ht="27" x14ac:dyDescent="0.15">
      <c r="A2072" s="266">
        <v>1356003</v>
      </c>
      <c r="B2072" s="265" t="s">
        <v>9841</v>
      </c>
      <c r="C2072" s="265" t="s">
        <v>8971</v>
      </c>
      <c r="D2072" s="265" t="s">
        <v>9916</v>
      </c>
    </row>
    <row r="2073" spans="1:4" ht="27" x14ac:dyDescent="0.15">
      <c r="A2073" s="266">
        <v>1356004</v>
      </c>
      <c r="B2073" s="265" t="s">
        <v>9841</v>
      </c>
      <c r="C2073" s="265" t="s">
        <v>8971</v>
      </c>
      <c r="D2073" s="265" t="s">
        <v>9916</v>
      </c>
    </row>
    <row r="2074" spans="1:4" ht="27" x14ac:dyDescent="0.15">
      <c r="A2074" s="266">
        <v>1356005</v>
      </c>
      <c r="B2074" s="265" t="s">
        <v>9841</v>
      </c>
      <c r="C2074" s="265" t="s">
        <v>8971</v>
      </c>
      <c r="D2074" s="265" t="s">
        <v>9916</v>
      </c>
    </row>
    <row r="2075" spans="1:4" ht="27" x14ac:dyDescent="0.15">
      <c r="A2075" s="266">
        <v>1356006</v>
      </c>
      <c r="B2075" s="265" t="s">
        <v>9841</v>
      </c>
      <c r="C2075" s="265" t="s">
        <v>8971</v>
      </c>
      <c r="D2075" s="265" t="s">
        <v>9916</v>
      </c>
    </row>
    <row r="2076" spans="1:4" ht="27" x14ac:dyDescent="0.15">
      <c r="A2076" s="266">
        <v>1356007</v>
      </c>
      <c r="B2076" s="265" t="s">
        <v>9841</v>
      </c>
      <c r="C2076" s="265" t="s">
        <v>8971</v>
      </c>
      <c r="D2076" s="265" t="s">
        <v>9916</v>
      </c>
    </row>
    <row r="2077" spans="1:4" ht="27" x14ac:dyDescent="0.15">
      <c r="A2077" s="266">
        <v>1356008</v>
      </c>
      <c r="B2077" s="265" t="s">
        <v>9841</v>
      </c>
      <c r="C2077" s="265" t="s">
        <v>8971</v>
      </c>
      <c r="D2077" s="265" t="s">
        <v>9916</v>
      </c>
    </row>
    <row r="2078" spans="1:4" ht="27" x14ac:dyDescent="0.15">
      <c r="A2078" s="266">
        <v>1356009</v>
      </c>
      <c r="B2078" s="265" t="s">
        <v>9841</v>
      </c>
      <c r="C2078" s="265" t="s">
        <v>8971</v>
      </c>
      <c r="D2078" s="265" t="s">
        <v>9916</v>
      </c>
    </row>
    <row r="2079" spans="1:4" ht="27" x14ac:dyDescent="0.15">
      <c r="A2079" s="266">
        <v>1356010</v>
      </c>
      <c r="B2079" s="265" t="s">
        <v>9841</v>
      </c>
      <c r="C2079" s="265" t="s">
        <v>8971</v>
      </c>
      <c r="D2079" s="265" t="s">
        <v>9916</v>
      </c>
    </row>
    <row r="2080" spans="1:4" ht="27" x14ac:dyDescent="0.15">
      <c r="A2080" s="266">
        <v>1356011</v>
      </c>
      <c r="B2080" s="265" t="s">
        <v>9841</v>
      </c>
      <c r="C2080" s="265" t="s">
        <v>8971</v>
      </c>
      <c r="D2080" s="265" t="s">
        <v>9916</v>
      </c>
    </row>
    <row r="2081" spans="1:4" ht="27" x14ac:dyDescent="0.15">
      <c r="A2081" s="266">
        <v>1356012</v>
      </c>
      <c r="B2081" s="265" t="s">
        <v>9841</v>
      </c>
      <c r="C2081" s="265" t="s">
        <v>8971</v>
      </c>
      <c r="D2081" s="265" t="s">
        <v>9916</v>
      </c>
    </row>
    <row r="2082" spans="1:4" ht="27" x14ac:dyDescent="0.15">
      <c r="A2082" s="266">
        <v>1356013</v>
      </c>
      <c r="B2082" s="265" t="s">
        <v>9841</v>
      </c>
      <c r="C2082" s="265" t="s">
        <v>8971</v>
      </c>
      <c r="D2082" s="265" t="s">
        <v>9916</v>
      </c>
    </row>
    <row r="2083" spans="1:4" ht="27" x14ac:dyDescent="0.15">
      <c r="A2083" s="266">
        <v>1356014</v>
      </c>
      <c r="B2083" s="265" t="s">
        <v>9841</v>
      </c>
      <c r="C2083" s="265" t="s">
        <v>8971</v>
      </c>
      <c r="D2083" s="265" t="s">
        <v>9916</v>
      </c>
    </row>
    <row r="2084" spans="1:4" ht="27" x14ac:dyDescent="0.15">
      <c r="A2084" s="266">
        <v>1356015</v>
      </c>
      <c r="B2084" s="265" t="s">
        <v>9841</v>
      </c>
      <c r="C2084" s="265" t="s">
        <v>8971</v>
      </c>
      <c r="D2084" s="265" t="s">
        <v>9916</v>
      </c>
    </row>
    <row r="2085" spans="1:4" ht="27" x14ac:dyDescent="0.15">
      <c r="A2085" s="266">
        <v>1356016</v>
      </c>
      <c r="B2085" s="265" t="s">
        <v>9841</v>
      </c>
      <c r="C2085" s="265" t="s">
        <v>8971</v>
      </c>
      <c r="D2085" s="265" t="s">
        <v>9916</v>
      </c>
    </row>
    <row r="2086" spans="1:4" ht="27" x14ac:dyDescent="0.15">
      <c r="A2086" s="266">
        <v>1356017</v>
      </c>
      <c r="B2086" s="265" t="s">
        <v>9841</v>
      </c>
      <c r="C2086" s="265" t="s">
        <v>8971</v>
      </c>
      <c r="D2086" s="265" t="s">
        <v>9916</v>
      </c>
    </row>
    <row r="2087" spans="1:4" ht="27" x14ac:dyDescent="0.15">
      <c r="A2087" s="266">
        <v>1356018</v>
      </c>
      <c r="B2087" s="265" t="s">
        <v>9841</v>
      </c>
      <c r="C2087" s="265" t="s">
        <v>8971</v>
      </c>
      <c r="D2087" s="265" t="s">
        <v>9916</v>
      </c>
    </row>
    <row r="2088" spans="1:4" ht="27" x14ac:dyDescent="0.15">
      <c r="A2088" s="266">
        <v>1356019</v>
      </c>
      <c r="B2088" s="265" t="s">
        <v>9841</v>
      </c>
      <c r="C2088" s="265" t="s">
        <v>8971</v>
      </c>
      <c r="D2088" s="265" t="s">
        <v>9916</v>
      </c>
    </row>
    <row r="2089" spans="1:4" ht="27" x14ac:dyDescent="0.15">
      <c r="A2089" s="266">
        <v>1356020</v>
      </c>
      <c r="B2089" s="265" t="s">
        <v>9841</v>
      </c>
      <c r="C2089" s="265" t="s">
        <v>8971</v>
      </c>
      <c r="D2089" s="265" t="s">
        <v>9916</v>
      </c>
    </row>
    <row r="2090" spans="1:4" ht="27" x14ac:dyDescent="0.15">
      <c r="A2090" s="266">
        <v>1356021</v>
      </c>
      <c r="B2090" s="265" t="s">
        <v>9841</v>
      </c>
      <c r="C2090" s="265" t="s">
        <v>8971</v>
      </c>
      <c r="D2090" s="265" t="s">
        <v>9916</v>
      </c>
    </row>
    <row r="2091" spans="1:4" ht="27" x14ac:dyDescent="0.15">
      <c r="A2091" s="266">
        <v>1356022</v>
      </c>
      <c r="B2091" s="265" t="s">
        <v>9841</v>
      </c>
      <c r="C2091" s="265" t="s">
        <v>8971</v>
      </c>
      <c r="D2091" s="265" t="s">
        <v>9916</v>
      </c>
    </row>
    <row r="2092" spans="1:4" ht="27" x14ac:dyDescent="0.15">
      <c r="A2092" s="266">
        <v>1356023</v>
      </c>
      <c r="B2092" s="265" t="s">
        <v>9841</v>
      </c>
      <c r="C2092" s="265" t="s">
        <v>8971</v>
      </c>
      <c r="D2092" s="265" t="s">
        <v>9916</v>
      </c>
    </row>
    <row r="2093" spans="1:4" ht="27" x14ac:dyDescent="0.15">
      <c r="A2093" s="266">
        <v>1356024</v>
      </c>
      <c r="B2093" s="265" t="s">
        <v>9841</v>
      </c>
      <c r="C2093" s="265" t="s">
        <v>8971</v>
      </c>
      <c r="D2093" s="265" t="s">
        <v>9916</v>
      </c>
    </row>
    <row r="2094" spans="1:4" ht="27" x14ac:dyDescent="0.15">
      <c r="A2094" s="266">
        <v>1356025</v>
      </c>
      <c r="B2094" s="265" t="s">
        <v>9841</v>
      </c>
      <c r="C2094" s="265" t="s">
        <v>8971</v>
      </c>
      <c r="D2094" s="265" t="s">
        <v>9916</v>
      </c>
    </row>
    <row r="2095" spans="1:4" ht="27" x14ac:dyDescent="0.15">
      <c r="A2095" s="266">
        <v>1356026</v>
      </c>
      <c r="B2095" s="265" t="s">
        <v>9841</v>
      </c>
      <c r="C2095" s="265" t="s">
        <v>8971</v>
      </c>
      <c r="D2095" s="265" t="s">
        <v>9916</v>
      </c>
    </row>
    <row r="2096" spans="1:4" ht="27" x14ac:dyDescent="0.15">
      <c r="A2096" s="266">
        <v>1356027</v>
      </c>
      <c r="B2096" s="265" t="s">
        <v>9841</v>
      </c>
      <c r="C2096" s="265" t="s">
        <v>8971</v>
      </c>
      <c r="D2096" s="265" t="s">
        <v>9916</v>
      </c>
    </row>
    <row r="2097" spans="1:4" ht="27" x14ac:dyDescent="0.15">
      <c r="A2097" s="266">
        <v>1356028</v>
      </c>
      <c r="B2097" s="265" t="s">
        <v>9841</v>
      </c>
      <c r="C2097" s="265" t="s">
        <v>8971</v>
      </c>
      <c r="D2097" s="265" t="s">
        <v>9916</v>
      </c>
    </row>
    <row r="2098" spans="1:4" ht="27" x14ac:dyDescent="0.15">
      <c r="A2098" s="266">
        <v>1356029</v>
      </c>
      <c r="B2098" s="265" t="s">
        <v>9841</v>
      </c>
      <c r="C2098" s="265" t="s">
        <v>8971</v>
      </c>
      <c r="D2098" s="265" t="s">
        <v>9916</v>
      </c>
    </row>
    <row r="2099" spans="1:4" ht="27" x14ac:dyDescent="0.15">
      <c r="A2099" s="266">
        <v>1356030</v>
      </c>
      <c r="B2099" s="265" t="s">
        <v>9841</v>
      </c>
      <c r="C2099" s="265" t="s">
        <v>8971</v>
      </c>
      <c r="D2099" s="265" t="s">
        <v>9916</v>
      </c>
    </row>
    <row r="2100" spans="1:4" ht="27" x14ac:dyDescent="0.15">
      <c r="A2100" s="266">
        <v>1356031</v>
      </c>
      <c r="B2100" s="265" t="s">
        <v>9841</v>
      </c>
      <c r="C2100" s="265" t="s">
        <v>8971</v>
      </c>
      <c r="D2100" s="265" t="s">
        <v>9916</v>
      </c>
    </row>
    <row r="2101" spans="1:4" ht="27" x14ac:dyDescent="0.15">
      <c r="A2101" s="266">
        <v>1356032</v>
      </c>
      <c r="B2101" s="265" t="s">
        <v>9841</v>
      </c>
      <c r="C2101" s="265" t="s">
        <v>8971</v>
      </c>
      <c r="D2101" s="265" t="s">
        <v>9916</v>
      </c>
    </row>
    <row r="2102" spans="1:4" ht="27" x14ac:dyDescent="0.15">
      <c r="A2102" s="266">
        <v>1356033</v>
      </c>
      <c r="B2102" s="265" t="s">
        <v>9841</v>
      </c>
      <c r="C2102" s="265" t="s">
        <v>8971</v>
      </c>
      <c r="D2102" s="265" t="s">
        <v>9916</v>
      </c>
    </row>
    <row r="2103" spans="1:4" ht="27" x14ac:dyDescent="0.15">
      <c r="A2103" s="266">
        <v>1356034</v>
      </c>
      <c r="B2103" s="265" t="s">
        <v>9841</v>
      </c>
      <c r="C2103" s="265" t="s">
        <v>8971</v>
      </c>
      <c r="D2103" s="265" t="s">
        <v>9916</v>
      </c>
    </row>
    <row r="2104" spans="1:4" ht="27" x14ac:dyDescent="0.15">
      <c r="A2104" s="266">
        <v>1356035</v>
      </c>
      <c r="B2104" s="265" t="s">
        <v>9841</v>
      </c>
      <c r="C2104" s="265" t="s">
        <v>8971</v>
      </c>
      <c r="D2104" s="265" t="s">
        <v>9916</v>
      </c>
    </row>
    <row r="2105" spans="1:4" ht="27" x14ac:dyDescent="0.15">
      <c r="A2105" s="266">
        <v>1356036</v>
      </c>
      <c r="B2105" s="265" t="s">
        <v>9841</v>
      </c>
      <c r="C2105" s="265" t="s">
        <v>8971</v>
      </c>
      <c r="D2105" s="265" t="s">
        <v>9916</v>
      </c>
    </row>
    <row r="2106" spans="1:4" ht="27" x14ac:dyDescent="0.15">
      <c r="A2106" s="266">
        <v>1356037</v>
      </c>
      <c r="B2106" s="265" t="s">
        <v>9841</v>
      </c>
      <c r="C2106" s="265" t="s">
        <v>8971</v>
      </c>
      <c r="D2106" s="265" t="s">
        <v>9916</v>
      </c>
    </row>
    <row r="2107" spans="1:4" ht="27" x14ac:dyDescent="0.15">
      <c r="A2107" s="266">
        <v>1356090</v>
      </c>
      <c r="B2107" s="265" t="s">
        <v>9841</v>
      </c>
      <c r="C2107" s="265" t="s">
        <v>8971</v>
      </c>
      <c r="D2107" s="265" t="s">
        <v>9916</v>
      </c>
    </row>
    <row r="2108" spans="1:4" x14ac:dyDescent="0.15">
      <c r="A2108" s="266">
        <v>1360071</v>
      </c>
      <c r="B2108" s="265" t="s">
        <v>9841</v>
      </c>
      <c r="C2108" s="265" t="s">
        <v>8971</v>
      </c>
      <c r="D2108" s="265" t="s">
        <v>8980</v>
      </c>
    </row>
    <row r="2109" spans="1:4" x14ac:dyDescent="0.15">
      <c r="A2109" s="266">
        <v>1360072</v>
      </c>
      <c r="B2109" s="265" t="s">
        <v>9841</v>
      </c>
      <c r="C2109" s="265" t="s">
        <v>8971</v>
      </c>
      <c r="D2109" s="265" t="s">
        <v>6616</v>
      </c>
    </row>
    <row r="2110" spans="1:4" x14ac:dyDescent="0.15">
      <c r="A2110" s="266">
        <v>1360073</v>
      </c>
      <c r="B2110" s="265" t="s">
        <v>9841</v>
      </c>
      <c r="C2110" s="265" t="s">
        <v>8971</v>
      </c>
      <c r="D2110" s="265" t="s">
        <v>8981</v>
      </c>
    </row>
    <row r="2111" spans="1:4" x14ac:dyDescent="0.15">
      <c r="A2111" s="266">
        <v>1360074</v>
      </c>
      <c r="B2111" s="265" t="s">
        <v>9841</v>
      </c>
      <c r="C2111" s="265" t="s">
        <v>8971</v>
      </c>
      <c r="D2111" s="265" t="s">
        <v>8994</v>
      </c>
    </row>
    <row r="2112" spans="1:4" x14ac:dyDescent="0.15">
      <c r="A2112" s="266">
        <v>1360075</v>
      </c>
      <c r="B2112" s="265" t="s">
        <v>9841</v>
      </c>
      <c r="C2112" s="265" t="s">
        <v>8971</v>
      </c>
      <c r="D2112" s="265" t="s">
        <v>8989</v>
      </c>
    </row>
    <row r="2113" spans="1:4" x14ac:dyDescent="0.15">
      <c r="A2113" s="266">
        <v>1360076</v>
      </c>
      <c r="B2113" s="265" t="s">
        <v>9841</v>
      </c>
      <c r="C2113" s="265" t="s">
        <v>8971</v>
      </c>
      <c r="D2113" s="265" t="s">
        <v>9000</v>
      </c>
    </row>
    <row r="2114" spans="1:4" x14ac:dyDescent="0.15">
      <c r="A2114" s="266">
        <v>1360081</v>
      </c>
      <c r="B2114" s="265" t="s">
        <v>9841</v>
      </c>
      <c r="C2114" s="265" t="s">
        <v>8971</v>
      </c>
      <c r="D2114" s="265" t="s">
        <v>9003</v>
      </c>
    </row>
    <row r="2115" spans="1:4" x14ac:dyDescent="0.15">
      <c r="A2115" s="266">
        <v>1360082</v>
      </c>
      <c r="B2115" s="265" t="s">
        <v>9841</v>
      </c>
      <c r="C2115" s="265" t="s">
        <v>8971</v>
      </c>
      <c r="D2115" s="265" t="s">
        <v>8988</v>
      </c>
    </row>
    <row r="2116" spans="1:4" x14ac:dyDescent="0.15">
      <c r="A2116" s="266">
        <v>1360083</v>
      </c>
      <c r="B2116" s="265" t="s">
        <v>9841</v>
      </c>
      <c r="C2116" s="265" t="s">
        <v>8971</v>
      </c>
      <c r="D2116" s="265" t="s">
        <v>9004</v>
      </c>
    </row>
    <row r="2117" spans="1:4" x14ac:dyDescent="0.15">
      <c r="A2117" s="266">
        <v>1400001</v>
      </c>
      <c r="B2117" s="265" t="s">
        <v>9841</v>
      </c>
      <c r="C2117" s="265" t="s">
        <v>9005</v>
      </c>
      <c r="D2117" s="265" t="s">
        <v>9917</v>
      </c>
    </row>
    <row r="2118" spans="1:4" x14ac:dyDescent="0.15">
      <c r="A2118" s="266">
        <v>1400002</v>
      </c>
      <c r="B2118" s="265" t="s">
        <v>9841</v>
      </c>
      <c r="C2118" s="265" t="s">
        <v>9005</v>
      </c>
      <c r="D2118" s="265" t="s">
        <v>9017</v>
      </c>
    </row>
    <row r="2119" spans="1:4" x14ac:dyDescent="0.15">
      <c r="A2119" s="266">
        <v>1400003</v>
      </c>
      <c r="B2119" s="265" t="s">
        <v>9841</v>
      </c>
      <c r="C2119" s="265" t="s">
        <v>9005</v>
      </c>
      <c r="D2119" s="265" t="s">
        <v>4424</v>
      </c>
    </row>
    <row r="2120" spans="1:4" x14ac:dyDescent="0.15">
      <c r="A2120" s="266">
        <v>1400004</v>
      </c>
      <c r="B2120" s="265" t="s">
        <v>9841</v>
      </c>
      <c r="C2120" s="265" t="s">
        <v>9005</v>
      </c>
      <c r="D2120" s="265" t="s">
        <v>9022</v>
      </c>
    </row>
    <row r="2121" spans="1:4" x14ac:dyDescent="0.15">
      <c r="A2121" s="266">
        <v>1400005</v>
      </c>
      <c r="B2121" s="265" t="s">
        <v>9841</v>
      </c>
      <c r="C2121" s="265" t="s">
        <v>9005</v>
      </c>
      <c r="D2121" s="265" t="s">
        <v>9020</v>
      </c>
    </row>
    <row r="2122" spans="1:4" x14ac:dyDescent="0.15">
      <c r="A2122" s="266">
        <v>1400011</v>
      </c>
      <c r="B2122" s="265" t="s">
        <v>9841</v>
      </c>
      <c r="C2122" s="265" t="s">
        <v>9005</v>
      </c>
      <c r="D2122" s="265" t="s">
        <v>9015</v>
      </c>
    </row>
    <row r="2123" spans="1:4" x14ac:dyDescent="0.15">
      <c r="A2123" s="266">
        <v>1400012</v>
      </c>
      <c r="B2123" s="265" t="s">
        <v>9841</v>
      </c>
      <c r="C2123" s="265" t="s">
        <v>9005</v>
      </c>
      <c r="D2123" s="265" t="s">
        <v>9006</v>
      </c>
    </row>
    <row r="2124" spans="1:4" x14ac:dyDescent="0.15">
      <c r="A2124" s="266">
        <v>1400013</v>
      </c>
      <c r="B2124" s="265" t="s">
        <v>9841</v>
      </c>
      <c r="C2124" s="265" t="s">
        <v>9005</v>
      </c>
      <c r="D2124" s="265" t="s">
        <v>9021</v>
      </c>
    </row>
    <row r="2125" spans="1:4" x14ac:dyDescent="0.15">
      <c r="A2125" s="266">
        <v>1400014</v>
      </c>
      <c r="B2125" s="265" t="s">
        <v>9841</v>
      </c>
      <c r="C2125" s="265" t="s">
        <v>9005</v>
      </c>
      <c r="D2125" s="265" t="s">
        <v>1164</v>
      </c>
    </row>
    <row r="2126" spans="1:4" x14ac:dyDescent="0.15">
      <c r="A2126" s="266">
        <v>1400015</v>
      </c>
      <c r="B2126" s="265" t="s">
        <v>9841</v>
      </c>
      <c r="C2126" s="265" t="s">
        <v>9005</v>
      </c>
      <c r="D2126" s="265" t="s">
        <v>1280</v>
      </c>
    </row>
    <row r="2127" spans="1:4" x14ac:dyDescent="0.15">
      <c r="A2127" s="266">
        <v>1410001</v>
      </c>
      <c r="B2127" s="265" t="s">
        <v>9841</v>
      </c>
      <c r="C2127" s="265" t="s">
        <v>9005</v>
      </c>
      <c r="D2127" s="265" t="s">
        <v>9917</v>
      </c>
    </row>
    <row r="2128" spans="1:4" x14ac:dyDescent="0.15">
      <c r="A2128" s="266">
        <v>1410021</v>
      </c>
      <c r="B2128" s="265" t="s">
        <v>9841</v>
      </c>
      <c r="C2128" s="265" t="s">
        <v>9005</v>
      </c>
      <c r="D2128" s="265" t="s">
        <v>9007</v>
      </c>
    </row>
    <row r="2129" spans="1:4" x14ac:dyDescent="0.15">
      <c r="A2129" s="266">
        <v>1410022</v>
      </c>
      <c r="B2129" s="265" t="s">
        <v>9841</v>
      </c>
      <c r="C2129" s="265" t="s">
        <v>9005</v>
      </c>
      <c r="D2129" s="265" t="s">
        <v>9016</v>
      </c>
    </row>
    <row r="2130" spans="1:4" x14ac:dyDescent="0.15">
      <c r="A2130" s="266">
        <v>1410031</v>
      </c>
      <c r="B2130" s="265" t="s">
        <v>9841</v>
      </c>
      <c r="C2130" s="265" t="s">
        <v>9005</v>
      </c>
      <c r="D2130" s="265" t="s">
        <v>9011</v>
      </c>
    </row>
    <row r="2131" spans="1:4" x14ac:dyDescent="0.15">
      <c r="A2131" s="266">
        <v>1410032</v>
      </c>
      <c r="B2131" s="265" t="s">
        <v>9841</v>
      </c>
      <c r="C2131" s="265" t="s">
        <v>9005</v>
      </c>
      <c r="D2131" s="265" t="s">
        <v>1729</v>
      </c>
    </row>
    <row r="2132" spans="1:4" x14ac:dyDescent="0.15">
      <c r="A2132" s="266">
        <v>1410033</v>
      </c>
      <c r="B2132" s="265" t="s">
        <v>9841</v>
      </c>
      <c r="C2132" s="265" t="s">
        <v>9005</v>
      </c>
      <c r="D2132" s="265" t="s">
        <v>9012</v>
      </c>
    </row>
    <row r="2133" spans="1:4" ht="27" x14ac:dyDescent="0.15">
      <c r="A2133" s="266">
        <v>1416001</v>
      </c>
      <c r="B2133" s="265" t="s">
        <v>9841</v>
      </c>
      <c r="C2133" s="265" t="s">
        <v>9005</v>
      </c>
      <c r="D2133" s="265" t="s">
        <v>9918</v>
      </c>
    </row>
    <row r="2134" spans="1:4" ht="27" x14ac:dyDescent="0.15">
      <c r="A2134" s="266">
        <v>1416002</v>
      </c>
      <c r="B2134" s="265" t="s">
        <v>9841</v>
      </c>
      <c r="C2134" s="265" t="s">
        <v>9005</v>
      </c>
      <c r="D2134" s="265" t="s">
        <v>9918</v>
      </c>
    </row>
    <row r="2135" spans="1:4" ht="27" x14ac:dyDescent="0.15">
      <c r="A2135" s="266">
        <v>1416003</v>
      </c>
      <c r="B2135" s="265" t="s">
        <v>9841</v>
      </c>
      <c r="C2135" s="265" t="s">
        <v>9005</v>
      </c>
      <c r="D2135" s="265" t="s">
        <v>9918</v>
      </c>
    </row>
    <row r="2136" spans="1:4" ht="27" x14ac:dyDescent="0.15">
      <c r="A2136" s="266">
        <v>1416004</v>
      </c>
      <c r="B2136" s="265" t="s">
        <v>9841</v>
      </c>
      <c r="C2136" s="265" t="s">
        <v>9005</v>
      </c>
      <c r="D2136" s="265" t="s">
        <v>9918</v>
      </c>
    </row>
    <row r="2137" spans="1:4" ht="27" x14ac:dyDescent="0.15">
      <c r="A2137" s="266">
        <v>1416005</v>
      </c>
      <c r="B2137" s="265" t="s">
        <v>9841</v>
      </c>
      <c r="C2137" s="265" t="s">
        <v>9005</v>
      </c>
      <c r="D2137" s="265" t="s">
        <v>9918</v>
      </c>
    </row>
    <row r="2138" spans="1:4" ht="27" x14ac:dyDescent="0.15">
      <c r="A2138" s="266">
        <v>1416006</v>
      </c>
      <c r="B2138" s="265" t="s">
        <v>9841</v>
      </c>
      <c r="C2138" s="265" t="s">
        <v>9005</v>
      </c>
      <c r="D2138" s="265" t="s">
        <v>9918</v>
      </c>
    </row>
    <row r="2139" spans="1:4" ht="27" x14ac:dyDescent="0.15">
      <c r="A2139" s="266">
        <v>1416007</v>
      </c>
      <c r="B2139" s="265" t="s">
        <v>9841</v>
      </c>
      <c r="C2139" s="265" t="s">
        <v>9005</v>
      </c>
      <c r="D2139" s="265" t="s">
        <v>9918</v>
      </c>
    </row>
    <row r="2140" spans="1:4" ht="27" x14ac:dyDescent="0.15">
      <c r="A2140" s="266">
        <v>1416008</v>
      </c>
      <c r="B2140" s="265" t="s">
        <v>9841</v>
      </c>
      <c r="C2140" s="265" t="s">
        <v>9005</v>
      </c>
      <c r="D2140" s="265" t="s">
        <v>9918</v>
      </c>
    </row>
    <row r="2141" spans="1:4" ht="27" x14ac:dyDescent="0.15">
      <c r="A2141" s="266">
        <v>1416009</v>
      </c>
      <c r="B2141" s="265" t="s">
        <v>9841</v>
      </c>
      <c r="C2141" s="265" t="s">
        <v>9005</v>
      </c>
      <c r="D2141" s="265" t="s">
        <v>9918</v>
      </c>
    </row>
    <row r="2142" spans="1:4" ht="27" x14ac:dyDescent="0.15">
      <c r="A2142" s="266">
        <v>1416010</v>
      </c>
      <c r="B2142" s="265" t="s">
        <v>9841</v>
      </c>
      <c r="C2142" s="265" t="s">
        <v>9005</v>
      </c>
      <c r="D2142" s="265" t="s">
        <v>9918</v>
      </c>
    </row>
    <row r="2143" spans="1:4" ht="27" x14ac:dyDescent="0.15">
      <c r="A2143" s="266">
        <v>1416011</v>
      </c>
      <c r="B2143" s="265" t="s">
        <v>9841</v>
      </c>
      <c r="C2143" s="265" t="s">
        <v>9005</v>
      </c>
      <c r="D2143" s="265" t="s">
        <v>9918</v>
      </c>
    </row>
    <row r="2144" spans="1:4" ht="27" x14ac:dyDescent="0.15">
      <c r="A2144" s="266">
        <v>1416012</v>
      </c>
      <c r="B2144" s="265" t="s">
        <v>9841</v>
      </c>
      <c r="C2144" s="265" t="s">
        <v>9005</v>
      </c>
      <c r="D2144" s="265" t="s">
        <v>9918</v>
      </c>
    </row>
    <row r="2145" spans="1:4" ht="27" x14ac:dyDescent="0.15">
      <c r="A2145" s="266">
        <v>1416013</v>
      </c>
      <c r="B2145" s="265" t="s">
        <v>9841</v>
      </c>
      <c r="C2145" s="265" t="s">
        <v>9005</v>
      </c>
      <c r="D2145" s="265" t="s">
        <v>9918</v>
      </c>
    </row>
    <row r="2146" spans="1:4" ht="27" x14ac:dyDescent="0.15">
      <c r="A2146" s="266">
        <v>1416014</v>
      </c>
      <c r="B2146" s="265" t="s">
        <v>9841</v>
      </c>
      <c r="C2146" s="265" t="s">
        <v>9005</v>
      </c>
      <c r="D2146" s="265" t="s">
        <v>9918</v>
      </c>
    </row>
    <row r="2147" spans="1:4" ht="27" x14ac:dyDescent="0.15">
      <c r="A2147" s="266">
        <v>1416015</v>
      </c>
      <c r="B2147" s="265" t="s">
        <v>9841</v>
      </c>
      <c r="C2147" s="265" t="s">
        <v>9005</v>
      </c>
      <c r="D2147" s="265" t="s">
        <v>9918</v>
      </c>
    </row>
    <row r="2148" spans="1:4" ht="27" x14ac:dyDescent="0.15">
      <c r="A2148" s="266">
        <v>1416016</v>
      </c>
      <c r="B2148" s="265" t="s">
        <v>9841</v>
      </c>
      <c r="C2148" s="265" t="s">
        <v>9005</v>
      </c>
      <c r="D2148" s="265" t="s">
        <v>9918</v>
      </c>
    </row>
    <row r="2149" spans="1:4" ht="27" x14ac:dyDescent="0.15">
      <c r="A2149" s="266">
        <v>1416017</v>
      </c>
      <c r="B2149" s="265" t="s">
        <v>9841</v>
      </c>
      <c r="C2149" s="265" t="s">
        <v>9005</v>
      </c>
      <c r="D2149" s="265" t="s">
        <v>9918</v>
      </c>
    </row>
    <row r="2150" spans="1:4" ht="27" x14ac:dyDescent="0.15">
      <c r="A2150" s="266">
        <v>1416018</v>
      </c>
      <c r="B2150" s="265" t="s">
        <v>9841</v>
      </c>
      <c r="C2150" s="265" t="s">
        <v>9005</v>
      </c>
      <c r="D2150" s="265" t="s">
        <v>9918</v>
      </c>
    </row>
    <row r="2151" spans="1:4" ht="27" x14ac:dyDescent="0.15">
      <c r="A2151" s="266">
        <v>1416019</v>
      </c>
      <c r="B2151" s="265" t="s">
        <v>9841</v>
      </c>
      <c r="C2151" s="265" t="s">
        <v>9005</v>
      </c>
      <c r="D2151" s="265" t="s">
        <v>9918</v>
      </c>
    </row>
    <row r="2152" spans="1:4" ht="27" x14ac:dyDescent="0.15">
      <c r="A2152" s="266">
        <v>1416020</v>
      </c>
      <c r="B2152" s="265" t="s">
        <v>9841</v>
      </c>
      <c r="C2152" s="265" t="s">
        <v>9005</v>
      </c>
      <c r="D2152" s="265" t="s">
        <v>9918</v>
      </c>
    </row>
    <row r="2153" spans="1:4" ht="27" x14ac:dyDescent="0.15">
      <c r="A2153" s="266">
        <v>1416021</v>
      </c>
      <c r="B2153" s="265" t="s">
        <v>9841</v>
      </c>
      <c r="C2153" s="265" t="s">
        <v>9005</v>
      </c>
      <c r="D2153" s="265" t="s">
        <v>9918</v>
      </c>
    </row>
    <row r="2154" spans="1:4" ht="27" x14ac:dyDescent="0.15">
      <c r="A2154" s="266">
        <v>1416022</v>
      </c>
      <c r="B2154" s="265" t="s">
        <v>9841</v>
      </c>
      <c r="C2154" s="265" t="s">
        <v>9005</v>
      </c>
      <c r="D2154" s="265" t="s">
        <v>9918</v>
      </c>
    </row>
    <row r="2155" spans="1:4" ht="27" x14ac:dyDescent="0.15">
      <c r="A2155" s="266">
        <v>1416023</v>
      </c>
      <c r="B2155" s="265" t="s">
        <v>9841</v>
      </c>
      <c r="C2155" s="265" t="s">
        <v>9005</v>
      </c>
      <c r="D2155" s="265" t="s">
        <v>9918</v>
      </c>
    </row>
    <row r="2156" spans="1:4" ht="27" x14ac:dyDescent="0.15">
      <c r="A2156" s="266">
        <v>1416024</v>
      </c>
      <c r="B2156" s="265" t="s">
        <v>9841</v>
      </c>
      <c r="C2156" s="265" t="s">
        <v>9005</v>
      </c>
      <c r="D2156" s="265" t="s">
        <v>9918</v>
      </c>
    </row>
    <row r="2157" spans="1:4" ht="27" x14ac:dyDescent="0.15">
      <c r="A2157" s="266">
        <v>1416025</v>
      </c>
      <c r="B2157" s="265" t="s">
        <v>9841</v>
      </c>
      <c r="C2157" s="265" t="s">
        <v>9005</v>
      </c>
      <c r="D2157" s="265" t="s">
        <v>9918</v>
      </c>
    </row>
    <row r="2158" spans="1:4" ht="27" x14ac:dyDescent="0.15">
      <c r="A2158" s="266">
        <v>1416026</v>
      </c>
      <c r="B2158" s="265" t="s">
        <v>9841</v>
      </c>
      <c r="C2158" s="265" t="s">
        <v>9005</v>
      </c>
      <c r="D2158" s="265" t="s">
        <v>9918</v>
      </c>
    </row>
    <row r="2159" spans="1:4" ht="27" x14ac:dyDescent="0.15">
      <c r="A2159" s="266">
        <v>1416027</v>
      </c>
      <c r="B2159" s="265" t="s">
        <v>9841</v>
      </c>
      <c r="C2159" s="265" t="s">
        <v>9005</v>
      </c>
      <c r="D2159" s="265" t="s">
        <v>9918</v>
      </c>
    </row>
    <row r="2160" spans="1:4" ht="27" x14ac:dyDescent="0.15">
      <c r="A2160" s="266">
        <v>1416028</v>
      </c>
      <c r="B2160" s="265" t="s">
        <v>9841</v>
      </c>
      <c r="C2160" s="265" t="s">
        <v>9005</v>
      </c>
      <c r="D2160" s="265" t="s">
        <v>9918</v>
      </c>
    </row>
    <row r="2161" spans="1:4" ht="27" x14ac:dyDescent="0.15">
      <c r="A2161" s="266">
        <v>1416029</v>
      </c>
      <c r="B2161" s="265" t="s">
        <v>9841</v>
      </c>
      <c r="C2161" s="265" t="s">
        <v>9005</v>
      </c>
      <c r="D2161" s="265" t="s">
        <v>9918</v>
      </c>
    </row>
    <row r="2162" spans="1:4" ht="27" x14ac:dyDescent="0.15">
      <c r="A2162" s="266">
        <v>1416030</v>
      </c>
      <c r="B2162" s="265" t="s">
        <v>9841</v>
      </c>
      <c r="C2162" s="265" t="s">
        <v>9005</v>
      </c>
      <c r="D2162" s="265" t="s">
        <v>9918</v>
      </c>
    </row>
    <row r="2163" spans="1:4" ht="27" x14ac:dyDescent="0.15">
      <c r="A2163" s="266">
        <v>1416090</v>
      </c>
      <c r="B2163" s="265" t="s">
        <v>9841</v>
      </c>
      <c r="C2163" s="265" t="s">
        <v>9005</v>
      </c>
      <c r="D2163" s="265" t="s">
        <v>9918</v>
      </c>
    </row>
    <row r="2164" spans="1:4" x14ac:dyDescent="0.15">
      <c r="A2164" s="266">
        <v>1420041</v>
      </c>
      <c r="B2164" s="265" t="s">
        <v>9841</v>
      </c>
      <c r="C2164" s="265" t="s">
        <v>9005</v>
      </c>
      <c r="D2164" s="265" t="s">
        <v>9009</v>
      </c>
    </row>
    <row r="2165" spans="1:4" x14ac:dyDescent="0.15">
      <c r="A2165" s="266">
        <v>1420042</v>
      </c>
      <c r="B2165" s="265" t="s">
        <v>9841</v>
      </c>
      <c r="C2165" s="265" t="s">
        <v>9005</v>
      </c>
      <c r="D2165" s="265" t="s">
        <v>4559</v>
      </c>
    </row>
    <row r="2166" spans="1:4" x14ac:dyDescent="0.15">
      <c r="A2166" s="266">
        <v>1420043</v>
      </c>
      <c r="B2166" s="265" t="s">
        <v>9841</v>
      </c>
      <c r="C2166" s="265" t="s">
        <v>9005</v>
      </c>
      <c r="D2166" s="265" t="s">
        <v>1105</v>
      </c>
    </row>
    <row r="2167" spans="1:4" x14ac:dyDescent="0.15">
      <c r="A2167" s="266">
        <v>1420051</v>
      </c>
      <c r="B2167" s="265" t="s">
        <v>9841</v>
      </c>
      <c r="C2167" s="265" t="s">
        <v>9005</v>
      </c>
      <c r="D2167" s="265" t="s">
        <v>2254</v>
      </c>
    </row>
    <row r="2168" spans="1:4" x14ac:dyDescent="0.15">
      <c r="A2168" s="266">
        <v>1420052</v>
      </c>
      <c r="B2168" s="265" t="s">
        <v>9841</v>
      </c>
      <c r="C2168" s="265" t="s">
        <v>9005</v>
      </c>
      <c r="D2168" s="265" t="s">
        <v>9018</v>
      </c>
    </row>
    <row r="2169" spans="1:4" x14ac:dyDescent="0.15">
      <c r="A2169" s="266">
        <v>1420053</v>
      </c>
      <c r="B2169" s="265" t="s">
        <v>9841</v>
      </c>
      <c r="C2169" s="265" t="s">
        <v>9005</v>
      </c>
      <c r="D2169" s="265" t="s">
        <v>9010</v>
      </c>
    </row>
    <row r="2170" spans="1:4" x14ac:dyDescent="0.15">
      <c r="A2170" s="266">
        <v>1420054</v>
      </c>
      <c r="B2170" s="265" t="s">
        <v>9841</v>
      </c>
      <c r="C2170" s="265" t="s">
        <v>9005</v>
      </c>
      <c r="D2170" s="265" t="s">
        <v>9013</v>
      </c>
    </row>
    <row r="2171" spans="1:4" x14ac:dyDescent="0.15">
      <c r="A2171" s="266">
        <v>1420061</v>
      </c>
      <c r="B2171" s="265" t="s">
        <v>9841</v>
      </c>
      <c r="C2171" s="265" t="s">
        <v>9005</v>
      </c>
      <c r="D2171" s="265" t="s">
        <v>9008</v>
      </c>
    </row>
    <row r="2172" spans="1:4" x14ac:dyDescent="0.15">
      <c r="A2172" s="266">
        <v>1420062</v>
      </c>
      <c r="B2172" s="265" t="s">
        <v>9841</v>
      </c>
      <c r="C2172" s="265" t="s">
        <v>9005</v>
      </c>
      <c r="D2172" s="265" t="s">
        <v>1217</v>
      </c>
    </row>
    <row r="2173" spans="1:4" x14ac:dyDescent="0.15">
      <c r="A2173" s="266">
        <v>1420063</v>
      </c>
      <c r="B2173" s="265" t="s">
        <v>9841</v>
      </c>
      <c r="C2173" s="265" t="s">
        <v>9005</v>
      </c>
      <c r="D2173" s="265" t="s">
        <v>6132</v>
      </c>
    </row>
    <row r="2174" spans="1:4" x14ac:dyDescent="0.15">
      <c r="A2174" s="266">
        <v>1420064</v>
      </c>
      <c r="B2174" s="265" t="s">
        <v>9841</v>
      </c>
      <c r="C2174" s="265" t="s">
        <v>9005</v>
      </c>
      <c r="D2174" s="265" t="s">
        <v>9014</v>
      </c>
    </row>
    <row r="2175" spans="1:4" x14ac:dyDescent="0.15">
      <c r="A2175" s="266">
        <v>1430001</v>
      </c>
      <c r="B2175" s="265" t="s">
        <v>9841</v>
      </c>
      <c r="C2175" s="265" t="s">
        <v>9036</v>
      </c>
      <c r="D2175" s="265" t="s">
        <v>2187</v>
      </c>
    </row>
    <row r="2176" spans="1:4" x14ac:dyDescent="0.15">
      <c r="A2176" s="266">
        <v>1430002</v>
      </c>
      <c r="B2176" s="265" t="s">
        <v>9841</v>
      </c>
      <c r="C2176" s="265" t="s">
        <v>9036</v>
      </c>
      <c r="D2176" s="265" t="s">
        <v>9051</v>
      </c>
    </row>
    <row r="2177" spans="1:4" x14ac:dyDescent="0.15">
      <c r="A2177" s="266">
        <v>1430003</v>
      </c>
      <c r="B2177" s="265" t="s">
        <v>9841</v>
      </c>
      <c r="C2177" s="265" t="s">
        <v>9036</v>
      </c>
      <c r="D2177" s="265" t="s">
        <v>9049</v>
      </c>
    </row>
    <row r="2178" spans="1:4" x14ac:dyDescent="0.15">
      <c r="A2178" s="266">
        <v>1430004</v>
      </c>
      <c r="B2178" s="265" t="s">
        <v>9841</v>
      </c>
      <c r="C2178" s="265" t="s">
        <v>9036</v>
      </c>
      <c r="D2178" s="265" t="s">
        <v>9052</v>
      </c>
    </row>
    <row r="2179" spans="1:4" ht="27" x14ac:dyDescent="0.15">
      <c r="A2179" s="266">
        <v>1430005</v>
      </c>
      <c r="B2179" s="265" t="s">
        <v>9841</v>
      </c>
      <c r="C2179" s="265" t="s">
        <v>9036</v>
      </c>
      <c r="D2179" s="265" t="s">
        <v>9076</v>
      </c>
    </row>
    <row r="2180" spans="1:4" x14ac:dyDescent="0.15">
      <c r="A2180" s="266">
        <v>1430006</v>
      </c>
      <c r="B2180" s="265" t="s">
        <v>9841</v>
      </c>
      <c r="C2180" s="265" t="s">
        <v>9036</v>
      </c>
      <c r="D2180" s="265" t="s">
        <v>9075</v>
      </c>
    </row>
    <row r="2181" spans="1:4" ht="27" x14ac:dyDescent="0.15">
      <c r="A2181" s="266">
        <v>1430007</v>
      </c>
      <c r="B2181" s="265" t="s">
        <v>9841</v>
      </c>
      <c r="C2181" s="265" t="s">
        <v>9036</v>
      </c>
      <c r="D2181" s="265" t="s">
        <v>9074</v>
      </c>
    </row>
    <row r="2182" spans="1:4" ht="27" x14ac:dyDescent="0.15">
      <c r="A2182" s="266">
        <v>1430011</v>
      </c>
      <c r="B2182" s="265" t="s">
        <v>9841</v>
      </c>
      <c r="C2182" s="265" t="s">
        <v>9036</v>
      </c>
      <c r="D2182" s="265" t="s">
        <v>9038</v>
      </c>
    </row>
    <row r="2183" spans="1:4" x14ac:dyDescent="0.15">
      <c r="A2183" s="266">
        <v>1430012</v>
      </c>
      <c r="B2183" s="265" t="s">
        <v>9841</v>
      </c>
      <c r="C2183" s="265" t="s">
        <v>9036</v>
      </c>
      <c r="D2183" s="265" t="s">
        <v>9039</v>
      </c>
    </row>
    <row r="2184" spans="1:4" x14ac:dyDescent="0.15">
      <c r="A2184" s="266">
        <v>1430013</v>
      </c>
      <c r="B2184" s="265" t="s">
        <v>9841</v>
      </c>
      <c r="C2184" s="265" t="s">
        <v>9036</v>
      </c>
      <c r="D2184" s="265" t="s">
        <v>9041</v>
      </c>
    </row>
    <row r="2185" spans="1:4" x14ac:dyDescent="0.15">
      <c r="A2185" s="266">
        <v>1430014</v>
      </c>
      <c r="B2185" s="265" t="s">
        <v>9841</v>
      </c>
      <c r="C2185" s="265" t="s">
        <v>9036</v>
      </c>
      <c r="D2185" s="265" t="s">
        <v>9037</v>
      </c>
    </row>
    <row r="2186" spans="1:4" x14ac:dyDescent="0.15">
      <c r="A2186" s="266">
        <v>1430015</v>
      </c>
      <c r="B2186" s="265" t="s">
        <v>9841</v>
      </c>
      <c r="C2186" s="265" t="s">
        <v>9036</v>
      </c>
      <c r="D2186" s="265" t="s">
        <v>9040</v>
      </c>
    </row>
    <row r="2187" spans="1:4" x14ac:dyDescent="0.15">
      <c r="A2187" s="266">
        <v>1430016</v>
      </c>
      <c r="B2187" s="265" t="s">
        <v>9841</v>
      </c>
      <c r="C2187" s="265" t="s">
        <v>9036</v>
      </c>
      <c r="D2187" s="265" t="s">
        <v>9042</v>
      </c>
    </row>
    <row r="2188" spans="1:4" x14ac:dyDescent="0.15">
      <c r="A2188" s="266">
        <v>1430021</v>
      </c>
      <c r="B2188" s="265" t="s">
        <v>9841</v>
      </c>
      <c r="C2188" s="265" t="s">
        <v>9036</v>
      </c>
      <c r="D2188" s="265" t="s">
        <v>9047</v>
      </c>
    </row>
    <row r="2189" spans="1:4" x14ac:dyDescent="0.15">
      <c r="A2189" s="266">
        <v>1430022</v>
      </c>
      <c r="B2189" s="265" t="s">
        <v>9841</v>
      </c>
      <c r="C2189" s="265" t="s">
        <v>9036</v>
      </c>
      <c r="D2189" s="265" t="s">
        <v>9070</v>
      </c>
    </row>
    <row r="2190" spans="1:4" x14ac:dyDescent="0.15">
      <c r="A2190" s="266">
        <v>1430023</v>
      </c>
      <c r="B2190" s="265" t="s">
        <v>9841</v>
      </c>
      <c r="C2190" s="265" t="s">
        <v>9036</v>
      </c>
      <c r="D2190" s="265" t="s">
        <v>654</v>
      </c>
    </row>
    <row r="2191" spans="1:4" x14ac:dyDescent="0.15">
      <c r="A2191" s="266">
        <v>1430024</v>
      </c>
      <c r="B2191" s="265" t="s">
        <v>9841</v>
      </c>
      <c r="C2191" s="265" t="s">
        <v>9036</v>
      </c>
      <c r="D2191" s="265" t="s">
        <v>239</v>
      </c>
    </row>
    <row r="2192" spans="1:4" x14ac:dyDescent="0.15">
      <c r="A2192" s="266">
        <v>1430025</v>
      </c>
      <c r="B2192" s="265" t="s">
        <v>9841</v>
      </c>
      <c r="C2192" s="265" t="s">
        <v>9036</v>
      </c>
      <c r="D2192" s="265" t="s">
        <v>9081</v>
      </c>
    </row>
    <row r="2193" spans="1:4" x14ac:dyDescent="0.15">
      <c r="A2193" s="266">
        <v>1430026</v>
      </c>
      <c r="B2193" s="265" t="s">
        <v>9841</v>
      </c>
      <c r="C2193" s="265" t="s">
        <v>9036</v>
      </c>
      <c r="D2193" s="265" t="s">
        <v>9062</v>
      </c>
    </row>
    <row r="2194" spans="1:4" x14ac:dyDescent="0.15">
      <c r="A2194" s="266">
        <v>1430027</v>
      </c>
      <c r="B2194" s="265" t="s">
        <v>9841</v>
      </c>
      <c r="C2194" s="265" t="s">
        <v>9036</v>
      </c>
      <c r="D2194" s="265" t="s">
        <v>9058</v>
      </c>
    </row>
    <row r="2195" spans="1:4" x14ac:dyDescent="0.15">
      <c r="A2195" s="266">
        <v>1440031</v>
      </c>
      <c r="B2195" s="265" t="s">
        <v>9841</v>
      </c>
      <c r="C2195" s="265" t="s">
        <v>9036</v>
      </c>
      <c r="D2195" s="265" t="s">
        <v>9068</v>
      </c>
    </row>
    <row r="2196" spans="1:4" x14ac:dyDescent="0.15">
      <c r="A2196" s="266">
        <v>1440032</v>
      </c>
      <c r="B2196" s="265" t="s">
        <v>9841</v>
      </c>
      <c r="C2196" s="265" t="s">
        <v>9036</v>
      </c>
      <c r="D2196" s="265" t="s">
        <v>9045</v>
      </c>
    </row>
    <row r="2197" spans="1:4" x14ac:dyDescent="0.15">
      <c r="A2197" s="266">
        <v>1440033</v>
      </c>
      <c r="B2197" s="265" t="s">
        <v>9841</v>
      </c>
      <c r="C2197" s="265" t="s">
        <v>9036</v>
      </c>
      <c r="D2197" s="265" t="s">
        <v>9069</v>
      </c>
    </row>
    <row r="2198" spans="1:4" x14ac:dyDescent="0.15">
      <c r="A2198" s="266">
        <v>1440034</v>
      </c>
      <c r="B2198" s="265" t="s">
        <v>9841</v>
      </c>
      <c r="C2198" s="265" t="s">
        <v>9036</v>
      </c>
      <c r="D2198" s="265" t="s">
        <v>9061</v>
      </c>
    </row>
    <row r="2199" spans="1:4" x14ac:dyDescent="0.15">
      <c r="A2199" s="266">
        <v>1440035</v>
      </c>
      <c r="B2199" s="265" t="s">
        <v>9841</v>
      </c>
      <c r="C2199" s="265" t="s">
        <v>9036</v>
      </c>
      <c r="D2199" s="265" t="s">
        <v>9078</v>
      </c>
    </row>
    <row r="2200" spans="1:4" x14ac:dyDescent="0.15">
      <c r="A2200" s="266">
        <v>1440041</v>
      </c>
      <c r="B2200" s="265" t="s">
        <v>9841</v>
      </c>
      <c r="C2200" s="265" t="s">
        <v>9036</v>
      </c>
      <c r="D2200" s="265" t="s">
        <v>9067</v>
      </c>
    </row>
    <row r="2201" spans="1:4" ht="27" x14ac:dyDescent="0.15">
      <c r="A2201" s="266">
        <v>1440042</v>
      </c>
      <c r="B2201" s="265" t="s">
        <v>9841</v>
      </c>
      <c r="C2201" s="265" t="s">
        <v>9036</v>
      </c>
      <c r="D2201" s="265" t="s">
        <v>9066</v>
      </c>
    </row>
    <row r="2202" spans="1:4" x14ac:dyDescent="0.15">
      <c r="A2202" s="266">
        <v>1440043</v>
      </c>
      <c r="B2202" s="265" t="s">
        <v>9841</v>
      </c>
      <c r="C2202" s="265" t="s">
        <v>9036</v>
      </c>
      <c r="D2202" s="265" t="s">
        <v>3399</v>
      </c>
    </row>
    <row r="2203" spans="1:4" x14ac:dyDescent="0.15">
      <c r="A2203" s="266">
        <v>1440044</v>
      </c>
      <c r="B2203" s="265" t="s">
        <v>9841</v>
      </c>
      <c r="C2203" s="265" t="s">
        <v>9036</v>
      </c>
      <c r="D2203" s="265" t="s">
        <v>9077</v>
      </c>
    </row>
    <row r="2204" spans="1:4" x14ac:dyDescent="0.15">
      <c r="A2204" s="266">
        <v>1440045</v>
      </c>
      <c r="B2204" s="265" t="s">
        <v>9841</v>
      </c>
      <c r="C2204" s="265" t="s">
        <v>9036</v>
      </c>
      <c r="D2204" s="265" t="s">
        <v>9083</v>
      </c>
    </row>
    <row r="2205" spans="1:4" x14ac:dyDescent="0.15">
      <c r="A2205" s="266">
        <v>1440046</v>
      </c>
      <c r="B2205" s="265" t="s">
        <v>9841</v>
      </c>
      <c r="C2205" s="265" t="s">
        <v>9036</v>
      </c>
      <c r="D2205" s="265" t="s">
        <v>9073</v>
      </c>
    </row>
    <row r="2206" spans="1:4" x14ac:dyDescent="0.15">
      <c r="A2206" s="266">
        <v>1440047</v>
      </c>
      <c r="B2206" s="265" t="s">
        <v>9841</v>
      </c>
      <c r="C2206" s="265" t="s">
        <v>9036</v>
      </c>
      <c r="D2206" s="265" t="s">
        <v>9065</v>
      </c>
    </row>
    <row r="2207" spans="1:4" x14ac:dyDescent="0.15">
      <c r="A2207" s="266">
        <v>1440051</v>
      </c>
      <c r="B2207" s="265" t="s">
        <v>9841</v>
      </c>
      <c r="C2207" s="265" t="s">
        <v>9036</v>
      </c>
      <c r="D2207" s="265" t="s">
        <v>9060</v>
      </c>
    </row>
    <row r="2208" spans="1:4" x14ac:dyDescent="0.15">
      <c r="A2208" s="266">
        <v>1440052</v>
      </c>
      <c r="B2208" s="265" t="s">
        <v>9841</v>
      </c>
      <c r="C2208" s="265" t="s">
        <v>9036</v>
      </c>
      <c r="D2208" s="265" t="s">
        <v>2011</v>
      </c>
    </row>
    <row r="2209" spans="1:4" x14ac:dyDescent="0.15">
      <c r="A2209" s="266">
        <v>1440053</v>
      </c>
      <c r="B2209" s="265" t="s">
        <v>9841</v>
      </c>
      <c r="C2209" s="265" t="s">
        <v>9036</v>
      </c>
      <c r="D2209" s="265" t="s">
        <v>9043</v>
      </c>
    </row>
    <row r="2210" spans="1:4" x14ac:dyDescent="0.15">
      <c r="A2210" s="266">
        <v>1440054</v>
      </c>
      <c r="B2210" s="265" t="s">
        <v>9841</v>
      </c>
      <c r="C2210" s="265" t="s">
        <v>9036</v>
      </c>
      <c r="D2210" s="265" t="s">
        <v>9053</v>
      </c>
    </row>
    <row r="2211" spans="1:4" x14ac:dyDescent="0.15">
      <c r="A2211" s="266">
        <v>1440055</v>
      </c>
      <c r="B2211" s="265" t="s">
        <v>9841</v>
      </c>
      <c r="C2211" s="265" t="s">
        <v>9036</v>
      </c>
      <c r="D2211" s="265" t="s">
        <v>9059</v>
      </c>
    </row>
    <row r="2212" spans="1:4" x14ac:dyDescent="0.15">
      <c r="A2212" s="266">
        <v>1440056</v>
      </c>
      <c r="B2212" s="265" t="s">
        <v>9841</v>
      </c>
      <c r="C2212" s="265" t="s">
        <v>9036</v>
      </c>
      <c r="D2212" s="265" t="s">
        <v>9064</v>
      </c>
    </row>
    <row r="2213" spans="1:4" x14ac:dyDescent="0.15">
      <c r="A2213" s="266">
        <v>1450061</v>
      </c>
      <c r="B2213" s="265" t="s">
        <v>9841</v>
      </c>
      <c r="C2213" s="265" t="s">
        <v>9036</v>
      </c>
      <c r="D2213" s="265" t="s">
        <v>176</v>
      </c>
    </row>
    <row r="2214" spans="1:4" x14ac:dyDescent="0.15">
      <c r="A2214" s="266">
        <v>1450062</v>
      </c>
      <c r="B2214" s="265" t="s">
        <v>9841</v>
      </c>
      <c r="C2214" s="265" t="s">
        <v>9036</v>
      </c>
      <c r="D2214" s="265" t="s">
        <v>9046</v>
      </c>
    </row>
    <row r="2215" spans="1:4" x14ac:dyDescent="0.15">
      <c r="A2215" s="266">
        <v>1450063</v>
      </c>
      <c r="B2215" s="265" t="s">
        <v>9841</v>
      </c>
      <c r="C2215" s="265" t="s">
        <v>9036</v>
      </c>
      <c r="D2215" s="265" t="s">
        <v>9080</v>
      </c>
    </row>
    <row r="2216" spans="1:4" x14ac:dyDescent="0.15">
      <c r="A2216" s="266">
        <v>1450064</v>
      </c>
      <c r="B2216" s="265" t="s">
        <v>9841</v>
      </c>
      <c r="C2216" s="265" t="s">
        <v>9036</v>
      </c>
      <c r="D2216" s="265" t="s">
        <v>9044</v>
      </c>
    </row>
    <row r="2217" spans="1:4" x14ac:dyDescent="0.15">
      <c r="A2217" s="266">
        <v>1450065</v>
      </c>
      <c r="B2217" s="265" t="s">
        <v>9841</v>
      </c>
      <c r="C2217" s="265" t="s">
        <v>9036</v>
      </c>
      <c r="D2217" s="265" t="s">
        <v>9072</v>
      </c>
    </row>
    <row r="2218" spans="1:4" x14ac:dyDescent="0.15">
      <c r="A2218" s="266">
        <v>1450066</v>
      </c>
      <c r="B2218" s="265" t="s">
        <v>9841</v>
      </c>
      <c r="C2218" s="265" t="s">
        <v>9036</v>
      </c>
      <c r="D2218" s="265" t="s">
        <v>9082</v>
      </c>
    </row>
    <row r="2219" spans="1:4" ht="27" x14ac:dyDescent="0.15">
      <c r="A2219" s="266">
        <v>1450067</v>
      </c>
      <c r="B2219" s="265" t="s">
        <v>9841</v>
      </c>
      <c r="C2219" s="265" t="s">
        <v>9036</v>
      </c>
      <c r="D2219" s="265" t="s">
        <v>9084</v>
      </c>
    </row>
    <row r="2220" spans="1:4" x14ac:dyDescent="0.15">
      <c r="A2220" s="266">
        <v>1450071</v>
      </c>
      <c r="B2220" s="265" t="s">
        <v>9841</v>
      </c>
      <c r="C2220" s="265" t="s">
        <v>9036</v>
      </c>
      <c r="D2220" s="265" t="s">
        <v>9054</v>
      </c>
    </row>
    <row r="2221" spans="1:4" ht="27" x14ac:dyDescent="0.15">
      <c r="A2221" s="266">
        <v>1450072</v>
      </c>
      <c r="B2221" s="265" t="s">
        <v>9841</v>
      </c>
      <c r="C2221" s="265" t="s">
        <v>9036</v>
      </c>
      <c r="D2221" s="265" t="s">
        <v>9055</v>
      </c>
    </row>
    <row r="2222" spans="1:4" x14ac:dyDescent="0.15">
      <c r="A2222" s="266">
        <v>1450073</v>
      </c>
      <c r="B2222" s="265" t="s">
        <v>9841</v>
      </c>
      <c r="C2222" s="265" t="s">
        <v>9036</v>
      </c>
      <c r="D2222" s="265" t="s">
        <v>9048</v>
      </c>
    </row>
    <row r="2223" spans="1:4" x14ac:dyDescent="0.15">
      <c r="A2223" s="266">
        <v>1450074</v>
      </c>
      <c r="B2223" s="265" t="s">
        <v>9841</v>
      </c>
      <c r="C2223" s="265" t="s">
        <v>9036</v>
      </c>
      <c r="D2223" s="265" t="s">
        <v>3825</v>
      </c>
    </row>
    <row r="2224" spans="1:4" x14ac:dyDescent="0.15">
      <c r="A2224" s="266">
        <v>1450075</v>
      </c>
      <c r="B2224" s="265" t="s">
        <v>9841</v>
      </c>
      <c r="C2224" s="265" t="s">
        <v>9036</v>
      </c>
      <c r="D2224" s="265" t="s">
        <v>9063</v>
      </c>
    </row>
    <row r="2225" spans="1:4" ht="27" x14ac:dyDescent="0.15">
      <c r="A2225" s="266">
        <v>1450076</v>
      </c>
      <c r="B2225" s="265" t="s">
        <v>9841</v>
      </c>
      <c r="C2225" s="265" t="s">
        <v>9036</v>
      </c>
      <c r="D2225" s="265" t="s">
        <v>9056</v>
      </c>
    </row>
    <row r="2226" spans="1:4" x14ac:dyDescent="0.15">
      <c r="A2226" s="266">
        <v>1460081</v>
      </c>
      <c r="B2226" s="265" t="s">
        <v>9841</v>
      </c>
      <c r="C2226" s="265" t="s">
        <v>9036</v>
      </c>
      <c r="D2226" s="265" t="s">
        <v>9057</v>
      </c>
    </row>
    <row r="2227" spans="1:4" x14ac:dyDescent="0.15">
      <c r="A2227" s="266">
        <v>1460082</v>
      </c>
      <c r="B2227" s="265" t="s">
        <v>9841</v>
      </c>
      <c r="C2227" s="265" t="s">
        <v>9036</v>
      </c>
      <c r="D2227" s="265" t="s">
        <v>5619</v>
      </c>
    </row>
    <row r="2228" spans="1:4" x14ac:dyDescent="0.15">
      <c r="A2228" s="266">
        <v>1460083</v>
      </c>
      <c r="B2228" s="265" t="s">
        <v>9841</v>
      </c>
      <c r="C2228" s="265" t="s">
        <v>9036</v>
      </c>
      <c r="D2228" s="265" t="s">
        <v>8127</v>
      </c>
    </row>
    <row r="2229" spans="1:4" x14ac:dyDescent="0.15">
      <c r="A2229" s="266">
        <v>1460084</v>
      </c>
      <c r="B2229" s="265" t="s">
        <v>9841</v>
      </c>
      <c r="C2229" s="265" t="s">
        <v>9036</v>
      </c>
      <c r="D2229" s="265" t="s">
        <v>9079</v>
      </c>
    </row>
    <row r="2230" spans="1:4" x14ac:dyDescent="0.15">
      <c r="A2230" s="266">
        <v>1460085</v>
      </c>
      <c r="B2230" s="265" t="s">
        <v>9841</v>
      </c>
      <c r="C2230" s="265" t="s">
        <v>9036</v>
      </c>
      <c r="D2230" s="265" t="s">
        <v>8711</v>
      </c>
    </row>
    <row r="2231" spans="1:4" x14ac:dyDescent="0.15">
      <c r="A2231" s="266">
        <v>1460091</v>
      </c>
      <c r="B2231" s="265" t="s">
        <v>9841</v>
      </c>
      <c r="C2231" s="265" t="s">
        <v>9036</v>
      </c>
      <c r="D2231" s="265" t="s">
        <v>6070</v>
      </c>
    </row>
    <row r="2232" spans="1:4" x14ac:dyDescent="0.15">
      <c r="A2232" s="266">
        <v>1460092</v>
      </c>
      <c r="B2232" s="265" t="s">
        <v>9841</v>
      </c>
      <c r="C2232" s="265" t="s">
        <v>9036</v>
      </c>
      <c r="D2232" s="265" t="s">
        <v>9050</v>
      </c>
    </row>
    <row r="2233" spans="1:4" x14ac:dyDescent="0.15">
      <c r="A2233" s="266">
        <v>1460093</v>
      </c>
      <c r="B2233" s="265" t="s">
        <v>9841</v>
      </c>
      <c r="C2233" s="265" t="s">
        <v>9036</v>
      </c>
      <c r="D2233" s="265" t="s">
        <v>2114</v>
      </c>
    </row>
    <row r="2234" spans="1:4" x14ac:dyDescent="0.15">
      <c r="A2234" s="266">
        <v>1460094</v>
      </c>
      <c r="B2234" s="265" t="s">
        <v>9841</v>
      </c>
      <c r="C2234" s="265" t="s">
        <v>9036</v>
      </c>
      <c r="D2234" s="265" t="s">
        <v>9071</v>
      </c>
    </row>
    <row r="2235" spans="1:4" x14ac:dyDescent="0.15">
      <c r="A2235" s="266">
        <v>1460095</v>
      </c>
      <c r="B2235" s="265" t="s">
        <v>9841</v>
      </c>
      <c r="C2235" s="265" t="s">
        <v>9036</v>
      </c>
      <c r="D2235" s="265" t="s">
        <v>6591</v>
      </c>
    </row>
    <row r="2236" spans="1:4" x14ac:dyDescent="0.15">
      <c r="A2236" s="266">
        <v>1500001</v>
      </c>
      <c r="B2236" s="265" t="s">
        <v>9841</v>
      </c>
      <c r="C2236" s="265" t="s">
        <v>9127</v>
      </c>
      <c r="D2236" s="265" t="s">
        <v>9135</v>
      </c>
    </row>
    <row r="2237" spans="1:4" x14ac:dyDescent="0.15">
      <c r="A2237" s="266">
        <v>1500002</v>
      </c>
      <c r="B2237" s="265" t="s">
        <v>9841</v>
      </c>
      <c r="C2237" s="265" t="s">
        <v>9127</v>
      </c>
      <c r="D2237" s="265" t="s">
        <v>7247</v>
      </c>
    </row>
    <row r="2238" spans="1:4" x14ac:dyDescent="0.15">
      <c r="A2238" s="266">
        <v>1500011</v>
      </c>
      <c r="B2238" s="265" t="s">
        <v>9841</v>
      </c>
      <c r="C2238" s="265" t="s">
        <v>9127</v>
      </c>
      <c r="D2238" s="265" t="s">
        <v>539</v>
      </c>
    </row>
    <row r="2239" spans="1:4" x14ac:dyDescent="0.15">
      <c r="A2239" s="266">
        <v>1500012</v>
      </c>
      <c r="B2239" s="265" t="s">
        <v>9841</v>
      </c>
      <c r="C2239" s="265" t="s">
        <v>9127</v>
      </c>
      <c r="D2239" s="265" t="s">
        <v>6908</v>
      </c>
    </row>
    <row r="2240" spans="1:4" x14ac:dyDescent="0.15">
      <c r="A2240" s="266">
        <v>1500013</v>
      </c>
      <c r="B2240" s="265" t="s">
        <v>9841</v>
      </c>
      <c r="C2240" s="265" t="s">
        <v>9127</v>
      </c>
      <c r="D2240" s="265" t="s">
        <v>9919</v>
      </c>
    </row>
    <row r="2241" spans="1:4" x14ac:dyDescent="0.15">
      <c r="A2241" s="266">
        <v>1500021</v>
      </c>
      <c r="B2241" s="265" t="s">
        <v>9841</v>
      </c>
      <c r="C2241" s="265" t="s">
        <v>9127</v>
      </c>
      <c r="D2241" s="265" t="s">
        <v>9130</v>
      </c>
    </row>
    <row r="2242" spans="1:4" x14ac:dyDescent="0.15">
      <c r="A2242" s="266">
        <v>1500022</v>
      </c>
      <c r="B2242" s="265" t="s">
        <v>9841</v>
      </c>
      <c r="C2242" s="265" t="s">
        <v>9127</v>
      </c>
      <c r="D2242" s="265" t="s">
        <v>9131</v>
      </c>
    </row>
    <row r="2243" spans="1:4" ht="27" x14ac:dyDescent="0.15">
      <c r="A2243" s="266">
        <v>1500031</v>
      </c>
      <c r="B2243" s="265" t="s">
        <v>9841</v>
      </c>
      <c r="C2243" s="265" t="s">
        <v>9127</v>
      </c>
      <c r="D2243" s="265" t="s">
        <v>9920</v>
      </c>
    </row>
    <row r="2244" spans="1:4" ht="27" x14ac:dyDescent="0.15">
      <c r="A2244" s="266">
        <v>1500032</v>
      </c>
      <c r="B2244" s="265" t="s">
        <v>9841</v>
      </c>
      <c r="C2244" s="265" t="s">
        <v>9127</v>
      </c>
      <c r="D2244" s="265" t="s">
        <v>9128</v>
      </c>
    </row>
    <row r="2245" spans="1:4" x14ac:dyDescent="0.15">
      <c r="A2245" s="266">
        <v>1500033</v>
      </c>
      <c r="B2245" s="265" t="s">
        <v>9841</v>
      </c>
      <c r="C2245" s="265" t="s">
        <v>9127</v>
      </c>
      <c r="D2245" s="265" t="s">
        <v>9133</v>
      </c>
    </row>
    <row r="2246" spans="1:4" ht="27" x14ac:dyDescent="0.15">
      <c r="A2246" s="266">
        <v>1500034</v>
      </c>
      <c r="B2246" s="265" t="s">
        <v>9841</v>
      </c>
      <c r="C2246" s="265" t="s">
        <v>9127</v>
      </c>
      <c r="D2246" s="265" t="s">
        <v>9139</v>
      </c>
    </row>
    <row r="2247" spans="1:4" x14ac:dyDescent="0.15">
      <c r="A2247" s="266">
        <v>1500035</v>
      </c>
      <c r="B2247" s="265" t="s">
        <v>9841</v>
      </c>
      <c r="C2247" s="265" t="s">
        <v>9127</v>
      </c>
      <c r="D2247" s="265" t="s">
        <v>9144</v>
      </c>
    </row>
    <row r="2248" spans="1:4" ht="27" x14ac:dyDescent="0.15">
      <c r="A2248" s="266">
        <v>1500036</v>
      </c>
      <c r="B2248" s="265" t="s">
        <v>9841</v>
      </c>
      <c r="C2248" s="265" t="s">
        <v>9127</v>
      </c>
      <c r="D2248" s="265" t="s">
        <v>9142</v>
      </c>
    </row>
    <row r="2249" spans="1:4" x14ac:dyDescent="0.15">
      <c r="A2249" s="266">
        <v>1500041</v>
      </c>
      <c r="B2249" s="265" t="s">
        <v>9841</v>
      </c>
      <c r="C2249" s="265" t="s">
        <v>9127</v>
      </c>
      <c r="D2249" s="265" t="s">
        <v>9137</v>
      </c>
    </row>
    <row r="2250" spans="1:4" x14ac:dyDescent="0.15">
      <c r="A2250" s="266">
        <v>1500042</v>
      </c>
      <c r="B2250" s="265" t="s">
        <v>9841</v>
      </c>
      <c r="C2250" s="265" t="s">
        <v>9127</v>
      </c>
      <c r="D2250" s="265" t="s">
        <v>9129</v>
      </c>
    </row>
    <row r="2251" spans="1:4" x14ac:dyDescent="0.15">
      <c r="A2251" s="266">
        <v>1500043</v>
      </c>
      <c r="B2251" s="265" t="s">
        <v>9841</v>
      </c>
      <c r="C2251" s="265" t="s">
        <v>9127</v>
      </c>
      <c r="D2251" s="265" t="s">
        <v>9140</v>
      </c>
    </row>
    <row r="2252" spans="1:4" x14ac:dyDescent="0.15">
      <c r="A2252" s="266">
        <v>1500044</v>
      </c>
      <c r="B2252" s="265" t="s">
        <v>9841</v>
      </c>
      <c r="C2252" s="265" t="s">
        <v>9127</v>
      </c>
      <c r="D2252" s="265" t="s">
        <v>3961</v>
      </c>
    </row>
    <row r="2253" spans="1:4" x14ac:dyDescent="0.15">
      <c r="A2253" s="266">
        <v>1500045</v>
      </c>
      <c r="B2253" s="265" t="s">
        <v>9841</v>
      </c>
      <c r="C2253" s="265" t="s">
        <v>9127</v>
      </c>
      <c r="D2253" s="265" t="s">
        <v>9136</v>
      </c>
    </row>
    <row r="2254" spans="1:4" x14ac:dyDescent="0.15">
      <c r="A2254" s="266">
        <v>1500046</v>
      </c>
      <c r="B2254" s="265" t="s">
        <v>9841</v>
      </c>
      <c r="C2254" s="265" t="s">
        <v>9127</v>
      </c>
      <c r="D2254" s="265" t="s">
        <v>9134</v>
      </c>
    </row>
    <row r="2255" spans="1:4" x14ac:dyDescent="0.15">
      <c r="A2255" s="266">
        <v>1500047</v>
      </c>
      <c r="B2255" s="265" t="s">
        <v>9841</v>
      </c>
      <c r="C2255" s="265" t="s">
        <v>9127</v>
      </c>
      <c r="D2255" s="265" t="s">
        <v>2172</v>
      </c>
    </row>
    <row r="2256" spans="1:4" ht="27" x14ac:dyDescent="0.15">
      <c r="A2256" s="266">
        <v>1506001</v>
      </c>
      <c r="B2256" s="265" t="s">
        <v>9841</v>
      </c>
      <c r="C2256" s="265" t="s">
        <v>9127</v>
      </c>
      <c r="D2256" s="265" t="s">
        <v>9921</v>
      </c>
    </row>
    <row r="2257" spans="1:4" ht="27" x14ac:dyDescent="0.15">
      <c r="A2257" s="266">
        <v>1506002</v>
      </c>
      <c r="B2257" s="265" t="s">
        <v>9841</v>
      </c>
      <c r="C2257" s="265" t="s">
        <v>9127</v>
      </c>
      <c r="D2257" s="265" t="s">
        <v>9921</v>
      </c>
    </row>
    <row r="2258" spans="1:4" ht="27" x14ac:dyDescent="0.15">
      <c r="A2258" s="266">
        <v>1506003</v>
      </c>
      <c r="B2258" s="265" t="s">
        <v>9841</v>
      </c>
      <c r="C2258" s="265" t="s">
        <v>9127</v>
      </c>
      <c r="D2258" s="265" t="s">
        <v>9921</v>
      </c>
    </row>
    <row r="2259" spans="1:4" ht="27" x14ac:dyDescent="0.15">
      <c r="A2259" s="266">
        <v>1506004</v>
      </c>
      <c r="B2259" s="265" t="s">
        <v>9841</v>
      </c>
      <c r="C2259" s="265" t="s">
        <v>9127</v>
      </c>
      <c r="D2259" s="265" t="s">
        <v>9921</v>
      </c>
    </row>
    <row r="2260" spans="1:4" ht="27" x14ac:dyDescent="0.15">
      <c r="A2260" s="266">
        <v>1506005</v>
      </c>
      <c r="B2260" s="265" t="s">
        <v>9841</v>
      </c>
      <c r="C2260" s="265" t="s">
        <v>9127</v>
      </c>
      <c r="D2260" s="265" t="s">
        <v>9921</v>
      </c>
    </row>
    <row r="2261" spans="1:4" ht="27" x14ac:dyDescent="0.15">
      <c r="A2261" s="266">
        <v>1506006</v>
      </c>
      <c r="B2261" s="265" t="s">
        <v>9841</v>
      </c>
      <c r="C2261" s="265" t="s">
        <v>9127</v>
      </c>
      <c r="D2261" s="265" t="s">
        <v>9921</v>
      </c>
    </row>
    <row r="2262" spans="1:4" ht="27" x14ac:dyDescent="0.15">
      <c r="A2262" s="266">
        <v>1506007</v>
      </c>
      <c r="B2262" s="265" t="s">
        <v>9841</v>
      </c>
      <c r="C2262" s="265" t="s">
        <v>9127</v>
      </c>
      <c r="D2262" s="265" t="s">
        <v>9921</v>
      </c>
    </row>
    <row r="2263" spans="1:4" ht="27" x14ac:dyDescent="0.15">
      <c r="A2263" s="266">
        <v>1506008</v>
      </c>
      <c r="B2263" s="265" t="s">
        <v>9841</v>
      </c>
      <c r="C2263" s="265" t="s">
        <v>9127</v>
      </c>
      <c r="D2263" s="265" t="s">
        <v>9921</v>
      </c>
    </row>
    <row r="2264" spans="1:4" ht="27" x14ac:dyDescent="0.15">
      <c r="A2264" s="266">
        <v>1506009</v>
      </c>
      <c r="B2264" s="265" t="s">
        <v>9841</v>
      </c>
      <c r="C2264" s="265" t="s">
        <v>9127</v>
      </c>
      <c r="D2264" s="265" t="s">
        <v>9921</v>
      </c>
    </row>
    <row r="2265" spans="1:4" ht="27" x14ac:dyDescent="0.15">
      <c r="A2265" s="266">
        <v>1506010</v>
      </c>
      <c r="B2265" s="265" t="s">
        <v>9841</v>
      </c>
      <c r="C2265" s="265" t="s">
        <v>9127</v>
      </c>
      <c r="D2265" s="265" t="s">
        <v>9921</v>
      </c>
    </row>
    <row r="2266" spans="1:4" ht="27" x14ac:dyDescent="0.15">
      <c r="A2266" s="266">
        <v>1506011</v>
      </c>
      <c r="B2266" s="265" t="s">
        <v>9841</v>
      </c>
      <c r="C2266" s="265" t="s">
        <v>9127</v>
      </c>
      <c r="D2266" s="265" t="s">
        <v>9921</v>
      </c>
    </row>
    <row r="2267" spans="1:4" ht="27" x14ac:dyDescent="0.15">
      <c r="A2267" s="266">
        <v>1506012</v>
      </c>
      <c r="B2267" s="265" t="s">
        <v>9841</v>
      </c>
      <c r="C2267" s="265" t="s">
        <v>9127</v>
      </c>
      <c r="D2267" s="265" t="s">
        <v>9921</v>
      </c>
    </row>
    <row r="2268" spans="1:4" ht="27" x14ac:dyDescent="0.15">
      <c r="A2268" s="266">
        <v>1506013</v>
      </c>
      <c r="B2268" s="265" t="s">
        <v>9841</v>
      </c>
      <c r="C2268" s="265" t="s">
        <v>9127</v>
      </c>
      <c r="D2268" s="265" t="s">
        <v>9921</v>
      </c>
    </row>
    <row r="2269" spans="1:4" ht="27" x14ac:dyDescent="0.15">
      <c r="A2269" s="266">
        <v>1506014</v>
      </c>
      <c r="B2269" s="265" t="s">
        <v>9841</v>
      </c>
      <c r="C2269" s="265" t="s">
        <v>9127</v>
      </c>
      <c r="D2269" s="265" t="s">
        <v>9921</v>
      </c>
    </row>
    <row r="2270" spans="1:4" ht="27" x14ac:dyDescent="0.15">
      <c r="A2270" s="266">
        <v>1506015</v>
      </c>
      <c r="B2270" s="265" t="s">
        <v>9841</v>
      </c>
      <c r="C2270" s="265" t="s">
        <v>9127</v>
      </c>
      <c r="D2270" s="265" t="s">
        <v>9921</v>
      </c>
    </row>
    <row r="2271" spans="1:4" ht="27" x14ac:dyDescent="0.15">
      <c r="A2271" s="266">
        <v>1506016</v>
      </c>
      <c r="B2271" s="265" t="s">
        <v>9841</v>
      </c>
      <c r="C2271" s="265" t="s">
        <v>9127</v>
      </c>
      <c r="D2271" s="265" t="s">
        <v>9921</v>
      </c>
    </row>
    <row r="2272" spans="1:4" ht="27" x14ac:dyDescent="0.15">
      <c r="A2272" s="266">
        <v>1506017</v>
      </c>
      <c r="B2272" s="265" t="s">
        <v>9841</v>
      </c>
      <c r="C2272" s="265" t="s">
        <v>9127</v>
      </c>
      <c r="D2272" s="265" t="s">
        <v>9921</v>
      </c>
    </row>
    <row r="2273" spans="1:4" ht="27" x14ac:dyDescent="0.15">
      <c r="A2273" s="266">
        <v>1506018</v>
      </c>
      <c r="B2273" s="265" t="s">
        <v>9841</v>
      </c>
      <c r="C2273" s="265" t="s">
        <v>9127</v>
      </c>
      <c r="D2273" s="265" t="s">
        <v>9921</v>
      </c>
    </row>
    <row r="2274" spans="1:4" ht="27" x14ac:dyDescent="0.15">
      <c r="A2274" s="266">
        <v>1506019</v>
      </c>
      <c r="B2274" s="265" t="s">
        <v>9841</v>
      </c>
      <c r="C2274" s="265" t="s">
        <v>9127</v>
      </c>
      <c r="D2274" s="265" t="s">
        <v>9921</v>
      </c>
    </row>
    <row r="2275" spans="1:4" ht="27" x14ac:dyDescent="0.15">
      <c r="A2275" s="266">
        <v>1506020</v>
      </c>
      <c r="B2275" s="265" t="s">
        <v>9841</v>
      </c>
      <c r="C2275" s="265" t="s">
        <v>9127</v>
      </c>
      <c r="D2275" s="265" t="s">
        <v>9921</v>
      </c>
    </row>
    <row r="2276" spans="1:4" ht="27" x14ac:dyDescent="0.15">
      <c r="A2276" s="266">
        <v>1506021</v>
      </c>
      <c r="B2276" s="265" t="s">
        <v>9841</v>
      </c>
      <c r="C2276" s="265" t="s">
        <v>9127</v>
      </c>
      <c r="D2276" s="265" t="s">
        <v>9921</v>
      </c>
    </row>
    <row r="2277" spans="1:4" ht="27" x14ac:dyDescent="0.15">
      <c r="A2277" s="266">
        <v>1506022</v>
      </c>
      <c r="B2277" s="265" t="s">
        <v>9841</v>
      </c>
      <c r="C2277" s="265" t="s">
        <v>9127</v>
      </c>
      <c r="D2277" s="265" t="s">
        <v>9921</v>
      </c>
    </row>
    <row r="2278" spans="1:4" ht="27" x14ac:dyDescent="0.15">
      <c r="A2278" s="266">
        <v>1506023</v>
      </c>
      <c r="B2278" s="265" t="s">
        <v>9841</v>
      </c>
      <c r="C2278" s="265" t="s">
        <v>9127</v>
      </c>
      <c r="D2278" s="265" t="s">
        <v>9921</v>
      </c>
    </row>
    <row r="2279" spans="1:4" ht="27" x14ac:dyDescent="0.15">
      <c r="A2279" s="266">
        <v>1506024</v>
      </c>
      <c r="B2279" s="265" t="s">
        <v>9841</v>
      </c>
      <c r="C2279" s="265" t="s">
        <v>9127</v>
      </c>
      <c r="D2279" s="265" t="s">
        <v>9921</v>
      </c>
    </row>
    <row r="2280" spans="1:4" ht="27" x14ac:dyDescent="0.15">
      <c r="A2280" s="266">
        <v>1506025</v>
      </c>
      <c r="B2280" s="265" t="s">
        <v>9841</v>
      </c>
      <c r="C2280" s="265" t="s">
        <v>9127</v>
      </c>
      <c r="D2280" s="265" t="s">
        <v>9921</v>
      </c>
    </row>
    <row r="2281" spans="1:4" ht="27" x14ac:dyDescent="0.15">
      <c r="A2281" s="266">
        <v>1506026</v>
      </c>
      <c r="B2281" s="265" t="s">
        <v>9841</v>
      </c>
      <c r="C2281" s="265" t="s">
        <v>9127</v>
      </c>
      <c r="D2281" s="265" t="s">
        <v>9921</v>
      </c>
    </row>
    <row r="2282" spans="1:4" ht="27" x14ac:dyDescent="0.15">
      <c r="A2282" s="266">
        <v>1506027</v>
      </c>
      <c r="B2282" s="265" t="s">
        <v>9841</v>
      </c>
      <c r="C2282" s="265" t="s">
        <v>9127</v>
      </c>
      <c r="D2282" s="265" t="s">
        <v>9921</v>
      </c>
    </row>
    <row r="2283" spans="1:4" ht="27" x14ac:dyDescent="0.15">
      <c r="A2283" s="266">
        <v>1506028</v>
      </c>
      <c r="B2283" s="265" t="s">
        <v>9841</v>
      </c>
      <c r="C2283" s="265" t="s">
        <v>9127</v>
      </c>
      <c r="D2283" s="265" t="s">
        <v>9921</v>
      </c>
    </row>
    <row r="2284" spans="1:4" ht="27" x14ac:dyDescent="0.15">
      <c r="A2284" s="266">
        <v>1506029</v>
      </c>
      <c r="B2284" s="265" t="s">
        <v>9841</v>
      </c>
      <c r="C2284" s="265" t="s">
        <v>9127</v>
      </c>
      <c r="D2284" s="265" t="s">
        <v>9921</v>
      </c>
    </row>
    <row r="2285" spans="1:4" ht="27" x14ac:dyDescent="0.15">
      <c r="A2285" s="266">
        <v>1506030</v>
      </c>
      <c r="B2285" s="265" t="s">
        <v>9841</v>
      </c>
      <c r="C2285" s="265" t="s">
        <v>9127</v>
      </c>
      <c r="D2285" s="265" t="s">
        <v>9921</v>
      </c>
    </row>
    <row r="2286" spans="1:4" ht="27" x14ac:dyDescent="0.15">
      <c r="A2286" s="266">
        <v>1506031</v>
      </c>
      <c r="B2286" s="265" t="s">
        <v>9841</v>
      </c>
      <c r="C2286" s="265" t="s">
        <v>9127</v>
      </c>
      <c r="D2286" s="265" t="s">
        <v>9921</v>
      </c>
    </row>
    <row r="2287" spans="1:4" ht="27" x14ac:dyDescent="0.15">
      <c r="A2287" s="266">
        <v>1506032</v>
      </c>
      <c r="B2287" s="265" t="s">
        <v>9841</v>
      </c>
      <c r="C2287" s="265" t="s">
        <v>9127</v>
      </c>
      <c r="D2287" s="265" t="s">
        <v>9921</v>
      </c>
    </row>
    <row r="2288" spans="1:4" ht="27" x14ac:dyDescent="0.15">
      <c r="A2288" s="266">
        <v>1506033</v>
      </c>
      <c r="B2288" s="265" t="s">
        <v>9841</v>
      </c>
      <c r="C2288" s="265" t="s">
        <v>9127</v>
      </c>
      <c r="D2288" s="265" t="s">
        <v>9921</v>
      </c>
    </row>
    <row r="2289" spans="1:4" ht="27" x14ac:dyDescent="0.15">
      <c r="A2289" s="266">
        <v>1506034</v>
      </c>
      <c r="B2289" s="265" t="s">
        <v>9841</v>
      </c>
      <c r="C2289" s="265" t="s">
        <v>9127</v>
      </c>
      <c r="D2289" s="265" t="s">
        <v>9921</v>
      </c>
    </row>
    <row r="2290" spans="1:4" ht="27" x14ac:dyDescent="0.15">
      <c r="A2290" s="266">
        <v>1506035</v>
      </c>
      <c r="B2290" s="265" t="s">
        <v>9841</v>
      </c>
      <c r="C2290" s="265" t="s">
        <v>9127</v>
      </c>
      <c r="D2290" s="265" t="s">
        <v>9921</v>
      </c>
    </row>
    <row r="2291" spans="1:4" ht="27" x14ac:dyDescent="0.15">
      <c r="A2291" s="266">
        <v>1506036</v>
      </c>
      <c r="B2291" s="265" t="s">
        <v>9841</v>
      </c>
      <c r="C2291" s="265" t="s">
        <v>9127</v>
      </c>
      <c r="D2291" s="265" t="s">
        <v>9921</v>
      </c>
    </row>
    <row r="2292" spans="1:4" ht="27" x14ac:dyDescent="0.15">
      <c r="A2292" s="266">
        <v>1506037</v>
      </c>
      <c r="B2292" s="265" t="s">
        <v>9841</v>
      </c>
      <c r="C2292" s="265" t="s">
        <v>9127</v>
      </c>
      <c r="D2292" s="265" t="s">
        <v>9921</v>
      </c>
    </row>
    <row r="2293" spans="1:4" ht="27" x14ac:dyDescent="0.15">
      <c r="A2293" s="266">
        <v>1506038</v>
      </c>
      <c r="B2293" s="265" t="s">
        <v>9841</v>
      </c>
      <c r="C2293" s="265" t="s">
        <v>9127</v>
      </c>
      <c r="D2293" s="265" t="s">
        <v>9921</v>
      </c>
    </row>
    <row r="2294" spans="1:4" ht="27" x14ac:dyDescent="0.15">
      <c r="A2294" s="266">
        <v>1506039</v>
      </c>
      <c r="B2294" s="265" t="s">
        <v>9841</v>
      </c>
      <c r="C2294" s="265" t="s">
        <v>9127</v>
      </c>
      <c r="D2294" s="265" t="s">
        <v>9921</v>
      </c>
    </row>
    <row r="2295" spans="1:4" ht="27" x14ac:dyDescent="0.15">
      <c r="A2295" s="266">
        <v>1506090</v>
      </c>
      <c r="B2295" s="265" t="s">
        <v>9841</v>
      </c>
      <c r="C2295" s="265" t="s">
        <v>9127</v>
      </c>
      <c r="D2295" s="265" t="s">
        <v>9921</v>
      </c>
    </row>
    <row r="2296" spans="1:4" ht="27" x14ac:dyDescent="0.15">
      <c r="A2296" s="266">
        <v>1506101</v>
      </c>
      <c r="B2296" s="265" t="s">
        <v>9841</v>
      </c>
      <c r="C2296" s="265" t="s">
        <v>9127</v>
      </c>
      <c r="D2296" s="265" t="s">
        <v>9922</v>
      </c>
    </row>
    <row r="2297" spans="1:4" ht="27" x14ac:dyDescent="0.15">
      <c r="A2297" s="266">
        <v>1506102</v>
      </c>
      <c r="B2297" s="265" t="s">
        <v>9841</v>
      </c>
      <c r="C2297" s="265" t="s">
        <v>9127</v>
      </c>
      <c r="D2297" s="265" t="s">
        <v>9922</v>
      </c>
    </row>
    <row r="2298" spans="1:4" ht="27" x14ac:dyDescent="0.15">
      <c r="A2298" s="266">
        <v>1506103</v>
      </c>
      <c r="B2298" s="265" t="s">
        <v>9841</v>
      </c>
      <c r="C2298" s="265" t="s">
        <v>9127</v>
      </c>
      <c r="D2298" s="265" t="s">
        <v>9922</v>
      </c>
    </row>
    <row r="2299" spans="1:4" ht="27" x14ac:dyDescent="0.15">
      <c r="A2299" s="266">
        <v>1506104</v>
      </c>
      <c r="B2299" s="265" t="s">
        <v>9841</v>
      </c>
      <c r="C2299" s="265" t="s">
        <v>9127</v>
      </c>
      <c r="D2299" s="265" t="s">
        <v>9922</v>
      </c>
    </row>
    <row r="2300" spans="1:4" ht="27" x14ac:dyDescent="0.15">
      <c r="A2300" s="266">
        <v>1506105</v>
      </c>
      <c r="B2300" s="265" t="s">
        <v>9841</v>
      </c>
      <c r="C2300" s="265" t="s">
        <v>9127</v>
      </c>
      <c r="D2300" s="265" t="s">
        <v>9922</v>
      </c>
    </row>
    <row r="2301" spans="1:4" ht="27" x14ac:dyDescent="0.15">
      <c r="A2301" s="266">
        <v>1506106</v>
      </c>
      <c r="B2301" s="265" t="s">
        <v>9841</v>
      </c>
      <c r="C2301" s="265" t="s">
        <v>9127</v>
      </c>
      <c r="D2301" s="265" t="s">
        <v>9922</v>
      </c>
    </row>
    <row r="2302" spans="1:4" ht="27" x14ac:dyDescent="0.15">
      <c r="A2302" s="266">
        <v>1506107</v>
      </c>
      <c r="B2302" s="265" t="s">
        <v>9841</v>
      </c>
      <c r="C2302" s="265" t="s">
        <v>9127</v>
      </c>
      <c r="D2302" s="265" t="s">
        <v>9922</v>
      </c>
    </row>
    <row r="2303" spans="1:4" ht="27" x14ac:dyDescent="0.15">
      <c r="A2303" s="266">
        <v>1506108</v>
      </c>
      <c r="B2303" s="265" t="s">
        <v>9841</v>
      </c>
      <c r="C2303" s="265" t="s">
        <v>9127</v>
      </c>
      <c r="D2303" s="265" t="s">
        <v>9922</v>
      </c>
    </row>
    <row r="2304" spans="1:4" ht="27" x14ac:dyDescent="0.15">
      <c r="A2304" s="266">
        <v>1506109</v>
      </c>
      <c r="B2304" s="265" t="s">
        <v>9841</v>
      </c>
      <c r="C2304" s="265" t="s">
        <v>9127</v>
      </c>
      <c r="D2304" s="265" t="s">
        <v>9922</v>
      </c>
    </row>
    <row r="2305" spans="1:4" ht="27" x14ac:dyDescent="0.15">
      <c r="A2305" s="266">
        <v>1506110</v>
      </c>
      <c r="B2305" s="265" t="s">
        <v>9841</v>
      </c>
      <c r="C2305" s="265" t="s">
        <v>9127</v>
      </c>
      <c r="D2305" s="265" t="s">
        <v>9922</v>
      </c>
    </row>
    <row r="2306" spans="1:4" ht="27" x14ac:dyDescent="0.15">
      <c r="A2306" s="266">
        <v>1506111</v>
      </c>
      <c r="B2306" s="265" t="s">
        <v>9841</v>
      </c>
      <c r="C2306" s="265" t="s">
        <v>9127</v>
      </c>
      <c r="D2306" s="265" t="s">
        <v>9922</v>
      </c>
    </row>
    <row r="2307" spans="1:4" ht="27" x14ac:dyDescent="0.15">
      <c r="A2307" s="266">
        <v>1506112</v>
      </c>
      <c r="B2307" s="265" t="s">
        <v>9841</v>
      </c>
      <c r="C2307" s="265" t="s">
        <v>9127</v>
      </c>
      <c r="D2307" s="265" t="s">
        <v>9922</v>
      </c>
    </row>
    <row r="2308" spans="1:4" ht="27" x14ac:dyDescent="0.15">
      <c r="A2308" s="266">
        <v>1506113</v>
      </c>
      <c r="B2308" s="265" t="s">
        <v>9841</v>
      </c>
      <c r="C2308" s="265" t="s">
        <v>9127</v>
      </c>
      <c r="D2308" s="265" t="s">
        <v>9922</v>
      </c>
    </row>
    <row r="2309" spans="1:4" ht="27" x14ac:dyDescent="0.15">
      <c r="A2309" s="266">
        <v>1506114</v>
      </c>
      <c r="B2309" s="265" t="s">
        <v>9841</v>
      </c>
      <c r="C2309" s="265" t="s">
        <v>9127</v>
      </c>
      <c r="D2309" s="265" t="s">
        <v>9922</v>
      </c>
    </row>
    <row r="2310" spans="1:4" ht="27" x14ac:dyDescent="0.15">
      <c r="A2310" s="266">
        <v>1506115</v>
      </c>
      <c r="B2310" s="265" t="s">
        <v>9841</v>
      </c>
      <c r="C2310" s="265" t="s">
        <v>9127</v>
      </c>
      <c r="D2310" s="265" t="s">
        <v>9922</v>
      </c>
    </row>
    <row r="2311" spans="1:4" ht="27" x14ac:dyDescent="0.15">
      <c r="A2311" s="266">
        <v>1506116</v>
      </c>
      <c r="B2311" s="265" t="s">
        <v>9841</v>
      </c>
      <c r="C2311" s="265" t="s">
        <v>9127</v>
      </c>
      <c r="D2311" s="265" t="s">
        <v>9922</v>
      </c>
    </row>
    <row r="2312" spans="1:4" ht="27" x14ac:dyDescent="0.15">
      <c r="A2312" s="266">
        <v>1506117</v>
      </c>
      <c r="B2312" s="265" t="s">
        <v>9841</v>
      </c>
      <c r="C2312" s="265" t="s">
        <v>9127</v>
      </c>
      <c r="D2312" s="265" t="s">
        <v>9922</v>
      </c>
    </row>
    <row r="2313" spans="1:4" ht="27" x14ac:dyDescent="0.15">
      <c r="A2313" s="266">
        <v>1506118</v>
      </c>
      <c r="B2313" s="265" t="s">
        <v>9841</v>
      </c>
      <c r="C2313" s="265" t="s">
        <v>9127</v>
      </c>
      <c r="D2313" s="265" t="s">
        <v>9922</v>
      </c>
    </row>
    <row r="2314" spans="1:4" ht="27" x14ac:dyDescent="0.15">
      <c r="A2314" s="266">
        <v>1506119</v>
      </c>
      <c r="B2314" s="265" t="s">
        <v>9841</v>
      </c>
      <c r="C2314" s="265" t="s">
        <v>9127</v>
      </c>
      <c r="D2314" s="265" t="s">
        <v>9922</v>
      </c>
    </row>
    <row r="2315" spans="1:4" ht="27" x14ac:dyDescent="0.15">
      <c r="A2315" s="266">
        <v>1506120</v>
      </c>
      <c r="B2315" s="265" t="s">
        <v>9841</v>
      </c>
      <c r="C2315" s="265" t="s">
        <v>9127</v>
      </c>
      <c r="D2315" s="265" t="s">
        <v>9922</v>
      </c>
    </row>
    <row r="2316" spans="1:4" ht="27" x14ac:dyDescent="0.15">
      <c r="A2316" s="266">
        <v>1506121</v>
      </c>
      <c r="B2316" s="265" t="s">
        <v>9841</v>
      </c>
      <c r="C2316" s="265" t="s">
        <v>9127</v>
      </c>
      <c r="D2316" s="265" t="s">
        <v>9922</v>
      </c>
    </row>
    <row r="2317" spans="1:4" ht="27" x14ac:dyDescent="0.15">
      <c r="A2317" s="266">
        <v>1506122</v>
      </c>
      <c r="B2317" s="265" t="s">
        <v>9841</v>
      </c>
      <c r="C2317" s="265" t="s">
        <v>9127</v>
      </c>
      <c r="D2317" s="265" t="s">
        <v>9922</v>
      </c>
    </row>
    <row r="2318" spans="1:4" ht="27" x14ac:dyDescent="0.15">
      <c r="A2318" s="266">
        <v>1506123</v>
      </c>
      <c r="B2318" s="265" t="s">
        <v>9841</v>
      </c>
      <c r="C2318" s="265" t="s">
        <v>9127</v>
      </c>
      <c r="D2318" s="265" t="s">
        <v>9922</v>
      </c>
    </row>
    <row r="2319" spans="1:4" ht="27" x14ac:dyDescent="0.15">
      <c r="A2319" s="266">
        <v>1506124</v>
      </c>
      <c r="B2319" s="265" t="s">
        <v>9841</v>
      </c>
      <c r="C2319" s="265" t="s">
        <v>9127</v>
      </c>
      <c r="D2319" s="265" t="s">
        <v>9922</v>
      </c>
    </row>
    <row r="2320" spans="1:4" ht="27" x14ac:dyDescent="0.15">
      <c r="A2320" s="266">
        <v>1506125</v>
      </c>
      <c r="B2320" s="265" t="s">
        <v>9841</v>
      </c>
      <c r="C2320" s="265" t="s">
        <v>9127</v>
      </c>
      <c r="D2320" s="265" t="s">
        <v>9922</v>
      </c>
    </row>
    <row r="2321" spans="1:4" ht="27" x14ac:dyDescent="0.15">
      <c r="A2321" s="266">
        <v>1506126</v>
      </c>
      <c r="B2321" s="265" t="s">
        <v>9841</v>
      </c>
      <c r="C2321" s="265" t="s">
        <v>9127</v>
      </c>
      <c r="D2321" s="265" t="s">
        <v>9922</v>
      </c>
    </row>
    <row r="2322" spans="1:4" ht="27" x14ac:dyDescent="0.15">
      <c r="A2322" s="266">
        <v>1506127</v>
      </c>
      <c r="B2322" s="265" t="s">
        <v>9841</v>
      </c>
      <c r="C2322" s="265" t="s">
        <v>9127</v>
      </c>
      <c r="D2322" s="265" t="s">
        <v>9922</v>
      </c>
    </row>
    <row r="2323" spans="1:4" ht="27" x14ac:dyDescent="0.15">
      <c r="A2323" s="266">
        <v>1506128</v>
      </c>
      <c r="B2323" s="265" t="s">
        <v>9841</v>
      </c>
      <c r="C2323" s="265" t="s">
        <v>9127</v>
      </c>
      <c r="D2323" s="265" t="s">
        <v>9922</v>
      </c>
    </row>
    <row r="2324" spans="1:4" ht="27" x14ac:dyDescent="0.15">
      <c r="A2324" s="266">
        <v>1506129</v>
      </c>
      <c r="B2324" s="265" t="s">
        <v>9841</v>
      </c>
      <c r="C2324" s="265" t="s">
        <v>9127</v>
      </c>
      <c r="D2324" s="265" t="s">
        <v>9922</v>
      </c>
    </row>
    <row r="2325" spans="1:4" ht="27" x14ac:dyDescent="0.15">
      <c r="A2325" s="266">
        <v>1506130</v>
      </c>
      <c r="B2325" s="265" t="s">
        <v>9841</v>
      </c>
      <c r="C2325" s="265" t="s">
        <v>9127</v>
      </c>
      <c r="D2325" s="265" t="s">
        <v>9922</v>
      </c>
    </row>
    <row r="2326" spans="1:4" ht="27" x14ac:dyDescent="0.15">
      <c r="A2326" s="266">
        <v>1506131</v>
      </c>
      <c r="B2326" s="265" t="s">
        <v>9841</v>
      </c>
      <c r="C2326" s="265" t="s">
        <v>9127</v>
      </c>
      <c r="D2326" s="265" t="s">
        <v>9922</v>
      </c>
    </row>
    <row r="2327" spans="1:4" ht="27" x14ac:dyDescent="0.15">
      <c r="A2327" s="266">
        <v>1506132</v>
      </c>
      <c r="B2327" s="265" t="s">
        <v>9841</v>
      </c>
      <c r="C2327" s="265" t="s">
        <v>9127</v>
      </c>
      <c r="D2327" s="265" t="s">
        <v>9922</v>
      </c>
    </row>
    <row r="2328" spans="1:4" ht="27" x14ac:dyDescent="0.15">
      <c r="A2328" s="266">
        <v>1506133</v>
      </c>
      <c r="B2328" s="265" t="s">
        <v>9841</v>
      </c>
      <c r="C2328" s="265" t="s">
        <v>9127</v>
      </c>
      <c r="D2328" s="265" t="s">
        <v>9922</v>
      </c>
    </row>
    <row r="2329" spans="1:4" ht="27" x14ac:dyDescent="0.15">
      <c r="A2329" s="266">
        <v>1506134</v>
      </c>
      <c r="B2329" s="265" t="s">
        <v>9841</v>
      </c>
      <c r="C2329" s="265" t="s">
        <v>9127</v>
      </c>
      <c r="D2329" s="265" t="s">
        <v>9922</v>
      </c>
    </row>
    <row r="2330" spans="1:4" ht="27" x14ac:dyDescent="0.15">
      <c r="A2330" s="266">
        <v>1506135</v>
      </c>
      <c r="B2330" s="265" t="s">
        <v>9841</v>
      </c>
      <c r="C2330" s="265" t="s">
        <v>9127</v>
      </c>
      <c r="D2330" s="265" t="s">
        <v>9922</v>
      </c>
    </row>
    <row r="2331" spans="1:4" ht="27" x14ac:dyDescent="0.15">
      <c r="A2331" s="266">
        <v>1506136</v>
      </c>
      <c r="B2331" s="265" t="s">
        <v>9841</v>
      </c>
      <c r="C2331" s="265" t="s">
        <v>9127</v>
      </c>
      <c r="D2331" s="265" t="s">
        <v>9922</v>
      </c>
    </row>
    <row r="2332" spans="1:4" ht="27" x14ac:dyDescent="0.15">
      <c r="A2332" s="266">
        <v>1506137</v>
      </c>
      <c r="B2332" s="265" t="s">
        <v>9841</v>
      </c>
      <c r="C2332" s="265" t="s">
        <v>9127</v>
      </c>
      <c r="D2332" s="265" t="s">
        <v>9922</v>
      </c>
    </row>
    <row r="2333" spans="1:4" ht="27" x14ac:dyDescent="0.15">
      <c r="A2333" s="266">
        <v>1506138</v>
      </c>
      <c r="B2333" s="265" t="s">
        <v>9841</v>
      </c>
      <c r="C2333" s="265" t="s">
        <v>9127</v>
      </c>
      <c r="D2333" s="265" t="s">
        <v>9922</v>
      </c>
    </row>
    <row r="2334" spans="1:4" ht="27" x14ac:dyDescent="0.15">
      <c r="A2334" s="266">
        <v>1506139</v>
      </c>
      <c r="B2334" s="265" t="s">
        <v>9841</v>
      </c>
      <c r="C2334" s="265" t="s">
        <v>9127</v>
      </c>
      <c r="D2334" s="265" t="s">
        <v>9922</v>
      </c>
    </row>
    <row r="2335" spans="1:4" ht="27" x14ac:dyDescent="0.15">
      <c r="A2335" s="266">
        <v>1506140</v>
      </c>
      <c r="B2335" s="265" t="s">
        <v>9841</v>
      </c>
      <c r="C2335" s="265" t="s">
        <v>9127</v>
      </c>
      <c r="D2335" s="265" t="s">
        <v>9922</v>
      </c>
    </row>
    <row r="2336" spans="1:4" ht="27" x14ac:dyDescent="0.15">
      <c r="A2336" s="266">
        <v>1506141</v>
      </c>
      <c r="B2336" s="265" t="s">
        <v>9841</v>
      </c>
      <c r="C2336" s="265" t="s">
        <v>9127</v>
      </c>
      <c r="D2336" s="265" t="s">
        <v>9922</v>
      </c>
    </row>
    <row r="2337" spans="1:4" ht="27" x14ac:dyDescent="0.15">
      <c r="A2337" s="266">
        <v>1506142</v>
      </c>
      <c r="B2337" s="265" t="s">
        <v>9841</v>
      </c>
      <c r="C2337" s="265" t="s">
        <v>9127</v>
      </c>
      <c r="D2337" s="265" t="s">
        <v>9922</v>
      </c>
    </row>
    <row r="2338" spans="1:4" ht="27" x14ac:dyDescent="0.15">
      <c r="A2338" s="266">
        <v>1506143</v>
      </c>
      <c r="B2338" s="265" t="s">
        <v>9841</v>
      </c>
      <c r="C2338" s="265" t="s">
        <v>9127</v>
      </c>
      <c r="D2338" s="265" t="s">
        <v>9922</v>
      </c>
    </row>
    <row r="2339" spans="1:4" ht="27" x14ac:dyDescent="0.15">
      <c r="A2339" s="266">
        <v>1506144</v>
      </c>
      <c r="B2339" s="265" t="s">
        <v>9841</v>
      </c>
      <c r="C2339" s="265" t="s">
        <v>9127</v>
      </c>
      <c r="D2339" s="265" t="s">
        <v>9922</v>
      </c>
    </row>
    <row r="2340" spans="1:4" ht="27" x14ac:dyDescent="0.15">
      <c r="A2340" s="266">
        <v>1506145</v>
      </c>
      <c r="B2340" s="265" t="s">
        <v>9841</v>
      </c>
      <c r="C2340" s="265" t="s">
        <v>9127</v>
      </c>
      <c r="D2340" s="265" t="s">
        <v>9922</v>
      </c>
    </row>
    <row r="2341" spans="1:4" ht="27" x14ac:dyDescent="0.15">
      <c r="A2341" s="266">
        <v>1506146</v>
      </c>
      <c r="B2341" s="265" t="s">
        <v>9841</v>
      </c>
      <c r="C2341" s="265" t="s">
        <v>9127</v>
      </c>
      <c r="D2341" s="265" t="s">
        <v>9922</v>
      </c>
    </row>
    <row r="2342" spans="1:4" ht="27" x14ac:dyDescent="0.15">
      <c r="A2342" s="266">
        <v>1506147</v>
      </c>
      <c r="B2342" s="265" t="s">
        <v>9841</v>
      </c>
      <c r="C2342" s="265" t="s">
        <v>9127</v>
      </c>
      <c r="D2342" s="265" t="s">
        <v>9922</v>
      </c>
    </row>
    <row r="2343" spans="1:4" ht="27" x14ac:dyDescent="0.15">
      <c r="A2343" s="266">
        <v>1506190</v>
      </c>
      <c r="B2343" s="265" t="s">
        <v>9841</v>
      </c>
      <c r="C2343" s="265" t="s">
        <v>9127</v>
      </c>
      <c r="D2343" s="265" t="s">
        <v>9922</v>
      </c>
    </row>
    <row r="2344" spans="1:4" ht="40.5" x14ac:dyDescent="0.15">
      <c r="A2344" s="266">
        <v>1506207</v>
      </c>
      <c r="B2344" s="265" t="s">
        <v>9841</v>
      </c>
      <c r="C2344" s="265" t="s">
        <v>9127</v>
      </c>
      <c r="D2344" s="265" t="s">
        <v>9923</v>
      </c>
    </row>
    <row r="2345" spans="1:4" ht="40.5" x14ac:dyDescent="0.15">
      <c r="A2345" s="266">
        <v>1506208</v>
      </c>
      <c r="B2345" s="265" t="s">
        <v>9841</v>
      </c>
      <c r="C2345" s="265" t="s">
        <v>9127</v>
      </c>
      <c r="D2345" s="265" t="s">
        <v>9923</v>
      </c>
    </row>
    <row r="2346" spans="1:4" ht="40.5" x14ac:dyDescent="0.15">
      <c r="A2346" s="266">
        <v>1506209</v>
      </c>
      <c r="B2346" s="265" t="s">
        <v>9841</v>
      </c>
      <c r="C2346" s="265" t="s">
        <v>9127</v>
      </c>
      <c r="D2346" s="265" t="s">
        <v>9923</v>
      </c>
    </row>
    <row r="2347" spans="1:4" ht="40.5" x14ac:dyDescent="0.15">
      <c r="A2347" s="266">
        <v>1506210</v>
      </c>
      <c r="B2347" s="265" t="s">
        <v>9841</v>
      </c>
      <c r="C2347" s="265" t="s">
        <v>9127</v>
      </c>
      <c r="D2347" s="265" t="s">
        <v>9923</v>
      </c>
    </row>
    <row r="2348" spans="1:4" ht="40.5" x14ac:dyDescent="0.15">
      <c r="A2348" s="266">
        <v>1506211</v>
      </c>
      <c r="B2348" s="265" t="s">
        <v>9841</v>
      </c>
      <c r="C2348" s="265" t="s">
        <v>9127</v>
      </c>
      <c r="D2348" s="265" t="s">
        <v>9923</v>
      </c>
    </row>
    <row r="2349" spans="1:4" ht="40.5" x14ac:dyDescent="0.15">
      <c r="A2349" s="266">
        <v>1506212</v>
      </c>
      <c r="B2349" s="265" t="s">
        <v>9841</v>
      </c>
      <c r="C2349" s="265" t="s">
        <v>9127</v>
      </c>
      <c r="D2349" s="265" t="s">
        <v>9923</v>
      </c>
    </row>
    <row r="2350" spans="1:4" ht="40.5" x14ac:dyDescent="0.15">
      <c r="A2350" s="266">
        <v>1506213</v>
      </c>
      <c r="B2350" s="265" t="s">
        <v>9841</v>
      </c>
      <c r="C2350" s="265" t="s">
        <v>9127</v>
      </c>
      <c r="D2350" s="265" t="s">
        <v>9923</v>
      </c>
    </row>
    <row r="2351" spans="1:4" ht="40.5" x14ac:dyDescent="0.15">
      <c r="A2351" s="266">
        <v>1506214</v>
      </c>
      <c r="B2351" s="265" t="s">
        <v>9841</v>
      </c>
      <c r="C2351" s="265" t="s">
        <v>9127</v>
      </c>
      <c r="D2351" s="265" t="s">
        <v>9923</v>
      </c>
    </row>
    <row r="2352" spans="1:4" ht="40.5" x14ac:dyDescent="0.15">
      <c r="A2352" s="266">
        <v>1506215</v>
      </c>
      <c r="B2352" s="265" t="s">
        <v>9841</v>
      </c>
      <c r="C2352" s="265" t="s">
        <v>9127</v>
      </c>
      <c r="D2352" s="265" t="s">
        <v>9923</v>
      </c>
    </row>
    <row r="2353" spans="1:4" ht="40.5" x14ac:dyDescent="0.15">
      <c r="A2353" s="266">
        <v>1506216</v>
      </c>
      <c r="B2353" s="265" t="s">
        <v>9841</v>
      </c>
      <c r="C2353" s="265" t="s">
        <v>9127</v>
      </c>
      <c r="D2353" s="265" t="s">
        <v>9923</v>
      </c>
    </row>
    <row r="2354" spans="1:4" ht="40.5" x14ac:dyDescent="0.15">
      <c r="A2354" s="266">
        <v>1506217</v>
      </c>
      <c r="B2354" s="265" t="s">
        <v>9841</v>
      </c>
      <c r="C2354" s="265" t="s">
        <v>9127</v>
      </c>
      <c r="D2354" s="265" t="s">
        <v>9923</v>
      </c>
    </row>
    <row r="2355" spans="1:4" ht="40.5" x14ac:dyDescent="0.15">
      <c r="A2355" s="266">
        <v>1506218</v>
      </c>
      <c r="B2355" s="265" t="s">
        <v>9841</v>
      </c>
      <c r="C2355" s="265" t="s">
        <v>9127</v>
      </c>
      <c r="D2355" s="265" t="s">
        <v>9923</v>
      </c>
    </row>
    <row r="2356" spans="1:4" ht="40.5" x14ac:dyDescent="0.15">
      <c r="A2356" s="266">
        <v>1506219</v>
      </c>
      <c r="B2356" s="265" t="s">
        <v>9841</v>
      </c>
      <c r="C2356" s="265" t="s">
        <v>9127</v>
      </c>
      <c r="D2356" s="265" t="s">
        <v>9923</v>
      </c>
    </row>
    <row r="2357" spans="1:4" ht="40.5" x14ac:dyDescent="0.15">
      <c r="A2357" s="266">
        <v>1506220</v>
      </c>
      <c r="B2357" s="265" t="s">
        <v>9841</v>
      </c>
      <c r="C2357" s="265" t="s">
        <v>9127</v>
      </c>
      <c r="D2357" s="265" t="s">
        <v>9923</v>
      </c>
    </row>
    <row r="2358" spans="1:4" ht="40.5" x14ac:dyDescent="0.15">
      <c r="A2358" s="266">
        <v>1506221</v>
      </c>
      <c r="B2358" s="265" t="s">
        <v>9841</v>
      </c>
      <c r="C2358" s="265" t="s">
        <v>9127</v>
      </c>
      <c r="D2358" s="265" t="s">
        <v>9923</v>
      </c>
    </row>
    <row r="2359" spans="1:4" ht="40.5" x14ac:dyDescent="0.15">
      <c r="A2359" s="266">
        <v>1506222</v>
      </c>
      <c r="B2359" s="265" t="s">
        <v>9841</v>
      </c>
      <c r="C2359" s="265" t="s">
        <v>9127</v>
      </c>
      <c r="D2359" s="265" t="s">
        <v>9923</v>
      </c>
    </row>
    <row r="2360" spans="1:4" ht="40.5" x14ac:dyDescent="0.15">
      <c r="A2360" s="266">
        <v>1506223</v>
      </c>
      <c r="B2360" s="265" t="s">
        <v>9841</v>
      </c>
      <c r="C2360" s="265" t="s">
        <v>9127</v>
      </c>
      <c r="D2360" s="265" t="s">
        <v>9923</v>
      </c>
    </row>
    <row r="2361" spans="1:4" ht="40.5" x14ac:dyDescent="0.15">
      <c r="A2361" s="266">
        <v>1506224</v>
      </c>
      <c r="B2361" s="265" t="s">
        <v>9841</v>
      </c>
      <c r="C2361" s="265" t="s">
        <v>9127</v>
      </c>
      <c r="D2361" s="265" t="s">
        <v>9923</v>
      </c>
    </row>
    <row r="2362" spans="1:4" ht="40.5" x14ac:dyDescent="0.15">
      <c r="A2362" s="266">
        <v>1506225</v>
      </c>
      <c r="B2362" s="265" t="s">
        <v>9841</v>
      </c>
      <c r="C2362" s="265" t="s">
        <v>9127</v>
      </c>
      <c r="D2362" s="265" t="s">
        <v>9923</v>
      </c>
    </row>
    <row r="2363" spans="1:4" ht="40.5" x14ac:dyDescent="0.15">
      <c r="A2363" s="266">
        <v>1506226</v>
      </c>
      <c r="B2363" s="265" t="s">
        <v>9841</v>
      </c>
      <c r="C2363" s="265" t="s">
        <v>9127</v>
      </c>
      <c r="D2363" s="265" t="s">
        <v>9923</v>
      </c>
    </row>
    <row r="2364" spans="1:4" ht="40.5" x14ac:dyDescent="0.15">
      <c r="A2364" s="266">
        <v>1506227</v>
      </c>
      <c r="B2364" s="265" t="s">
        <v>9841</v>
      </c>
      <c r="C2364" s="265" t="s">
        <v>9127</v>
      </c>
      <c r="D2364" s="265" t="s">
        <v>9923</v>
      </c>
    </row>
    <row r="2365" spans="1:4" ht="40.5" x14ac:dyDescent="0.15">
      <c r="A2365" s="266">
        <v>1506228</v>
      </c>
      <c r="B2365" s="265" t="s">
        <v>9841</v>
      </c>
      <c r="C2365" s="265" t="s">
        <v>9127</v>
      </c>
      <c r="D2365" s="265" t="s">
        <v>9923</v>
      </c>
    </row>
    <row r="2366" spans="1:4" ht="40.5" x14ac:dyDescent="0.15">
      <c r="A2366" s="266">
        <v>1506229</v>
      </c>
      <c r="B2366" s="265" t="s">
        <v>9841</v>
      </c>
      <c r="C2366" s="265" t="s">
        <v>9127</v>
      </c>
      <c r="D2366" s="265" t="s">
        <v>9923</v>
      </c>
    </row>
    <row r="2367" spans="1:4" ht="40.5" x14ac:dyDescent="0.15">
      <c r="A2367" s="266">
        <v>1506230</v>
      </c>
      <c r="B2367" s="265" t="s">
        <v>9841</v>
      </c>
      <c r="C2367" s="265" t="s">
        <v>9127</v>
      </c>
      <c r="D2367" s="265" t="s">
        <v>9923</v>
      </c>
    </row>
    <row r="2368" spans="1:4" ht="40.5" x14ac:dyDescent="0.15">
      <c r="A2368" s="266">
        <v>1506231</v>
      </c>
      <c r="B2368" s="265" t="s">
        <v>9841</v>
      </c>
      <c r="C2368" s="265" t="s">
        <v>9127</v>
      </c>
      <c r="D2368" s="265" t="s">
        <v>9923</v>
      </c>
    </row>
    <row r="2369" spans="1:4" ht="40.5" x14ac:dyDescent="0.15">
      <c r="A2369" s="266">
        <v>1506232</v>
      </c>
      <c r="B2369" s="265" t="s">
        <v>9841</v>
      </c>
      <c r="C2369" s="265" t="s">
        <v>9127</v>
      </c>
      <c r="D2369" s="265" t="s">
        <v>9923</v>
      </c>
    </row>
    <row r="2370" spans="1:4" ht="40.5" x14ac:dyDescent="0.15">
      <c r="A2370" s="266">
        <v>1506233</v>
      </c>
      <c r="B2370" s="265" t="s">
        <v>9841</v>
      </c>
      <c r="C2370" s="265" t="s">
        <v>9127</v>
      </c>
      <c r="D2370" s="265" t="s">
        <v>9923</v>
      </c>
    </row>
    <row r="2371" spans="1:4" ht="40.5" x14ac:dyDescent="0.15">
      <c r="A2371" s="266">
        <v>1506234</v>
      </c>
      <c r="B2371" s="265" t="s">
        <v>9841</v>
      </c>
      <c r="C2371" s="265" t="s">
        <v>9127</v>
      </c>
      <c r="D2371" s="265" t="s">
        <v>9923</v>
      </c>
    </row>
    <row r="2372" spans="1:4" ht="40.5" x14ac:dyDescent="0.15">
      <c r="A2372" s="266">
        <v>1506235</v>
      </c>
      <c r="B2372" s="265" t="s">
        <v>9841</v>
      </c>
      <c r="C2372" s="265" t="s">
        <v>9127</v>
      </c>
      <c r="D2372" s="265" t="s">
        <v>9923</v>
      </c>
    </row>
    <row r="2373" spans="1:4" ht="40.5" x14ac:dyDescent="0.15">
      <c r="A2373" s="266">
        <v>1506236</v>
      </c>
      <c r="B2373" s="265" t="s">
        <v>9841</v>
      </c>
      <c r="C2373" s="265" t="s">
        <v>9127</v>
      </c>
      <c r="D2373" s="265" t="s">
        <v>9923</v>
      </c>
    </row>
    <row r="2374" spans="1:4" ht="40.5" x14ac:dyDescent="0.15">
      <c r="A2374" s="266">
        <v>1506237</v>
      </c>
      <c r="B2374" s="265" t="s">
        <v>9841</v>
      </c>
      <c r="C2374" s="265" t="s">
        <v>9127</v>
      </c>
      <c r="D2374" s="265" t="s">
        <v>9923</v>
      </c>
    </row>
    <row r="2375" spans="1:4" ht="40.5" x14ac:dyDescent="0.15">
      <c r="A2375" s="266">
        <v>1506238</v>
      </c>
      <c r="B2375" s="265" t="s">
        <v>9841</v>
      </c>
      <c r="C2375" s="265" t="s">
        <v>9127</v>
      </c>
      <c r="D2375" s="265" t="s">
        <v>9923</v>
      </c>
    </row>
    <row r="2376" spans="1:4" ht="40.5" x14ac:dyDescent="0.15">
      <c r="A2376" s="266">
        <v>1506239</v>
      </c>
      <c r="B2376" s="265" t="s">
        <v>9841</v>
      </c>
      <c r="C2376" s="265" t="s">
        <v>9127</v>
      </c>
      <c r="D2376" s="265" t="s">
        <v>9923</v>
      </c>
    </row>
    <row r="2377" spans="1:4" ht="40.5" x14ac:dyDescent="0.15">
      <c r="A2377" s="266">
        <v>1506290</v>
      </c>
      <c r="B2377" s="265" t="s">
        <v>9841</v>
      </c>
      <c r="C2377" s="265" t="s">
        <v>9127</v>
      </c>
      <c r="D2377" s="265" t="s">
        <v>9923</v>
      </c>
    </row>
    <row r="2378" spans="1:4" x14ac:dyDescent="0.15">
      <c r="A2378" s="266">
        <v>1510051</v>
      </c>
      <c r="B2378" s="265" t="s">
        <v>9841</v>
      </c>
      <c r="C2378" s="265" t="s">
        <v>9127</v>
      </c>
      <c r="D2378" s="265" t="s">
        <v>9138</v>
      </c>
    </row>
    <row r="2379" spans="1:4" ht="27" x14ac:dyDescent="0.15">
      <c r="A2379" s="266">
        <v>1510052</v>
      </c>
      <c r="B2379" s="265" t="s">
        <v>9841</v>
      </c>
      <c r="C2379" s="265" t="s">
        <v>9127</v>
      </c>
      <c r="D2379" s="265" t="s">
        <v>9148</v>
      </c>
    </row>
    <row r="2380" spans="1:4" x14ac:dyDescent="0.15">
      <c r="A2380" s="266">
        <v>1510053</v>
      </c>
      <c r="B2380" s="265" t="s">
        <v>9841</v>
      </c>
      <c r="C2380" s="265" t="s">
        <v>9127</v>
      </c>
      <c r="D2380" s="265" t="s">
        <v>9147</v>
      </c>
    </row>
    <row r="2381" spans="1:4" x14ac:dyDescent="0.15">
      <c r="A2381" s="266">
        <v>1510061</v>
      </c>
      <c r="B2381" s="265" t="s">
        <v>9841</v>
      </c>
      <c r="C2381" s="265" t="s">
        <v>9127</v>
      </c>
      <c r="D2381" s="265" t="s">
        <v>9145</v>
      </c>
    </row>
    <row r="2382" spans="1:4" x14ac:dyDescent="0.15">
      <c r="A2382" s="266">
        <v>1510062</v>
      </c>
      <c r="B2382" s="265" t="s">
        <v>9841</v>
      </c>
      <c r="C2382" s="265" t="s">
        <v>9127</v>
      </c>
      <c r="D2382" s="265" t="s">
        <v>9146</v>
      </c>
    </row>
    <row r="2383" spans="1:4" x14ac:dyDescent="0.15">
      <c r="A2383" s="266">
        <v>1510063</v>
      </c>
      <c r="B2383" s="265" t="s">
        <v>9841</v>
      </c>
      <c r="C2383" s="265" t="s">
        <v>9127</v>
      </c>
      <c r="D2383" s="265" t="s">
        <v>9141</v>
      </c>
    </row>
    <row r="2384" spans="1:4" x14ac:dyDescent="0.15">
      <c r="A2384" s="266">
        <v>1510064</v>
      </c>
      <c r="B2384" s="265" t="s">
        <v>9841</v>
      </c>
      <c r="C2384" s="265" t="s">
        <v>9127</v>
      </c>
      <c r="D2384" s="265" t="s">
        <v>7700</v>
      </c>
    </row>
    <row r="2385" spans="1:4" x14ac:dyDescent="0.15">
      <c r="A2385" s="266">
        <v>1510065</v>
      </c>
      <c r="B2385" s="265" t="s">
        <v>9841</v>
      </c>
      <c r="C2385" s="265" t="s">
        <v>9127</v>
      </c>
      <c r="D2385" s="265" t="s">
        <v>9132</v>
      </c>
    </row>
    <row r="2386" spans="1:4" x14ac:dyDescent="0.15">
      <c r="A2386" s="266">
        <v>1510066</v>
      </c>
      <c r="B2386" s="265" t="s">
        <v>9841</v>
      </c>
      <c r="C2386" s="265" t="s">
        <v>9127</v>
      </c>
      <c r="D2386" s="265" t="s">
        <v>252</v>
      </c>
    </row>
    <row r="2387" spans="1:4" x14ac:dyDescent="0.15">
      <c r="A2387" s="266">
        <v>1510071</v>
      </c>
      <c r="B2387" s="265" t="s">
        <v>9841</v>
      </c>
      <c r="C2387" s="265" t="s">
        <v>9127</v>
      </c>
      <c r="D2387" s="265" t="s">
        <v>2581</v>
      </c>
    </row>
    <row r="2388" spans="1:4" x14ac:dyDescent="0.15">
      <c r="A2388" s="266">
        <v>1510072</v>
      </c>
      <c r="B2388" s="265" t="s">
        <v>9841</v>
      </c>
      <c r="C2388" s="265" t="s">
        <v>9127</v>
      </c>
      <c r="D2388" s="265" t="s">
        <v>9143</v>
      </c>
    </row>
    <row r="2389" spans="1:4" x14ac:dyDescent="0.15">
      <c r="A2389" s="266">
        <v>1510073</v>
      </c>
      <c r="B2389" s="265" t="s">
        <v>9841</v>
      </c>
      <c r="C2389" s="265" t="s">
        <v>9127</v>
      </c>
      <c r="D2389" s="265" t="s">
        <v>1639</v>
      </c>
    </row>
    <row r="2390" spans="1:4" x14ac:dyDescent="0.15">
      <c r="A2390" s="266">
        <v>1520001</v>
      </c>
      <c r="B2390" s="265" t="s">
        <v>9841</v>
      </c>
      <c r="C2390" s="265" t="s">
        <v>9023</v>
      </c>
      <c r="D2390" s="265" t="s">
        <v>524</v>
      </c>
    </row>
    <row r="2391" spans="1:4" x14ac:dyDescent="0.15">
      <c r="A2391" s="266">
        <v>1520002</v>
      </c>
      <c r="B2391" s="265" t="s">
        <v>9841</v>
      </c>
      <c r="C2391" s="265" t="s">
        <v>9023</v>
      </c>
      <c r="D2391" s="265" t="s">
        <v>9034</v>
      </c>
    </row>
    <row r="2392" spans="1:4" x14ac:dyDescent="0.15">
      <c r="A2392" s="266">
        <v>1520003</v>
      </c>
      <c r="B2392" s="265" t="s">
        <v>9841</v>
      </c>
      <c r="C2392" s="265" t="s">
        <v>9023</v>
      </c>
      <c r="D2392" s="265" t="s">
        <v>9032</v>
      </c>
    </row>
    <row r="2393" spans="1:4" x14ac:dyDescent="0.15">
      <c r="A2393" s="266">
        <v>1520004</v>
      </c>
      <c r="B2393" s="265" t="s">
        <v>9841</v>
      </c>
      <c r="C2393" s="265" t="s">
        <v>9023</v>
      </c>
      <c r="D2393" s="265" t="s">
        <v>9029</v>
      </c>
    </row>
    <row r="2394" spans="1:4" x14ac:dyDescent="0.15">
      <c r="A2394" s="266">
        <v>1520011</v>
      </c>
      <c r="B2394" s="265" t="s">
        <v>9841</v>
      </c>
      <c r="C2394" s="265" t="s">
        <v>9023</v>
      </c>
      <c r="D2394" s="265" t="s">
        <v>538</v>
      </c>
    </row>
    <row r="2395" spans="1:4" x14ac:dyDescent="0.15">
      <c r="A2395" s="266">
        <v>1520012</v>
      </c>
      <c r="B2395" s="265" t="s">
        <v>9841</v>
      </c>
      <c r="C2395" s="265" t="s">
        <v>9023</v>
      </c>
      <c r="D2395" s="265" t="s">
        <v>8938</v>
      </c>
    </row>
    <row r="2396" spans="1:4" x14ac:dyDescent="0.15">
      <c r="A2396" s="266">
        <v>1520013</v>
      </c>
      <c r="B2396" s="265" t="s">
        <v>9841</v>
      </c>
      <c r="C2396" s="265" t="s">
        <v>9023</v>
      </c>
      <c r="D2396" s="265" t="s">
        <v>1141</v>
      </c>
    </row>
    <row r="2397" spans="1:4" x14ac:dyDescent="0.15">
      <c r="A2397" s="266">
        <v>1520021</v>
      </c>
      <c r="B2397" s="265" t="s">
        <v>9841</v>
      </c>
      <c r="C2397" s="265" t="s">
        <v>9023</v>
      </c>
      <c r="D2397" s="265" t="s">
        <v>9031</v>
      </c>
    </row>
    <row r="2398" spans="1:4" x14ac:dyDescent="0.15">
      <c r="A2398" s="266">
        <v>1520022</v>
      </c>
      <c r="B2398" s="265" t="s">
        <v>9841</v>
      </c>
      <c r="C2398" s="265" t="s">
        <v>9023</v>
      </c>
      <c r="D2398" s="265" t="s">
        <v>9025</v>
      </c>
    </row>
    <row r="2399" spans="1:4" x14ac:dyDescent="0.15">
      <c r="A2399" s="266">
        <v>1520023</v>
      </c>
      <c r="B2399" s="265" t="s">
        <v>9841</v>
      </c>
      <c r="C2399" s="265" t="s">
        <v>9023</v>
      </c>
      <c r="D2399" s="265" t="s">
        <v>1050</v>
      </c>
    </row>
    <row r="2400" spans="1:4" x14ac:dyDescent="0.15">
      <c r="A2400" s="266">
        <v>1520031</v>
      </c>
      <c r="B2400" s="265" t="s">
        <v>9841</v>
      </c>
      <c r="C2400" s="265" t="s">
        <v>9023</v>
      </c>
      <c r="D2400" s="265" t="s">
        <v>1272</v>
      </c>
    </row>
    <row r="2401" spans="1:4" x14ac:dyDescent="0.15">
      <c r="A2401" s="266">
        <v>1520032</v>
      </c>
      <c r="B2401" s="265" t="s">
        <v>9841</v>
      </c>
      <c r="C2401" s="265" t="s">
        <v>9023</v>
      </c>
      <c r="D2401" s="265" t="s">
        <v>1030</v>
      </c>
    </row>
    <row r="2402" spans="1:4" x14ac:dyDescent="0.15">
      <c r="A2402" s="266">
        <v>1520033</v>
      </c>
      <c r="B2402" s="265" t="s">
        <v>9841</v>
      </c>
      <c r="C2402" s="265" t="s">
        <v>9023</v>
      </c>
      <c r="D2402" s="265" t="s">
        <v>9024</v>
      </c>
    </row>
    <row r="2403" spans="1:4" x14ac:dyDescent="0.15">
      <c r="A2403" s="266">
        <v>1520034</v>
      </c>
      <c r="B2403" s="265" t="s">
        <v>9841</v>
      </c>
      <c r="C2403" s="265" t="s">
        <v>9023</v>
      </c>
      <c r="D2403" s="265" t="s">
        <v>1324</v>
      </c>
    </row>
    <row r="2404" spans="1:4" x14ac:dyDescent="0.15">
      <c r="A2404" s="266">
        <v>1520035</v>
      </c>
      <c r="B2404" s="265" t="s">
        <v>9841</v>
      </c>
      <c r="C2404" s="265" t="s">
        <v>9023</v>
      </c>
      <c r="D2404" s="265" t="s">
        <v>222</v>
      </c>
    </row>
    <row r="2405" spans="1:4" x14ac:dyDescent="0.15">
      <c r="A2405" s="266">
        <v>1530041</v>
      </c>
      <c r="B2405" s="265" t="s">
        <v>9841</v>
      </c>
      <c r="C2405" s="265" t="s">
        <v>9023</v>
      </c>
      <c r="D2405" s="265" t="s">
        <v>1080</v>
      </c>
    </row>
    <row r="2406" spans="1:4" x14ac:dyDescent="0.15">
      <c r="A2406" s="266">
        <v>1530042</v>
      </c>
      <c r="B2406" s="265" t="s">
        <v>9841</v>
      </c>
      <c r="C2406" s="265" t="s">
        <v>9023</v>
      </c>
      <c r="D2406" s="265" t="s">
        <v>3072</v>
      </c>
    </row>
    <row r="2407" spans="1:4" x14ac:dyDescent="0.15">
      <c r="A2407" s="266">
        <v>1530043</v>
      </c>
      <c r="B2407" s="265" t="s">
        <v>9841</v>
      </c>
      <c r="C2407" s="265" t="s">
        <v>9023</v>
      </c>
      <c r="D2407" s="265" t="s">
        <v>3621</v>
      </c>
    </row>
    <row r="2408" spans="1:4" x14ac:dyDescent="0.15">
      <c r="A2408" s="266">
        <v>1530044</v>
      </c>
      <c r="B2408" s="265" t="s">
        <v>9841</v>
      </c>
      <c r="C2408" s="265" t="s">
        <v>9023</v>
      </c>
      <c r="D2408" s="265" t="s">
        <v>1013</v>
      </c>
    </row>
    <row r="2409" spans="1:4" x14ac:dyDescent="0.15">
      <c r="A2409" s="266">
        <v>1530051</v>
      </c>
      <c r="B2409" s="265" t="s">
        <v>9841</v>
      </c>
      <c r="C2409" s="265" t="s">
        <v>9023</v>
      </c>
      <c r="D2409" s="265" t="s">
        <v>9026</v>
      </c>
    </row>
    <row r="2410" spans="1:4" x14ac:dyDescent="0.15">
      <c r="A2410" s="266">
        <v>1530052</v>
      </c>
      <c r="B2410" s="265" t="s">
        <v>9841</v>
      </c>
      <c r="C2410" s="265" t="s">
        <v>9023</v>
      </c>
      <c r="D2410" s="265" t="s">
        <v>9035</v>
      </c>
    </row>
    <row r="2411" spans="1:4" x14ac:dyDescent="0.15">
      <c r="A2411" s="266">
        <v>1530053</v>
      </c>
      <c r="B2411" s="265" t="s">
        <v>9841</v>
      </c>
      <c r="C2411" s="265" t="s">
        <v>9023</v>
      </c>
      <c r="D2411" s="265" t="s">
        <v>9027</v>
      </c>
    </row>
    <row r="2412" spans="1:4" x14ac:dyDescent="0.15">
      <c r="A2412" s="266">
        <v>1530061</v>
      </c>
      <c r="B2412" s="265" t="s">
        <v>9841</v>
      </c>
      <c r="C2412" s="265" t="s">
        <v>9023</v>
      </c>
      <c r="D2412" s="265" t="s">
        <v>9030</v>
      </c>
    </row>
    <row r="2413" spans="1:4" x14ac:dyDescent="0.15">
      <c r="A2413" s="266">
        <v>1530062</v>
      </c>
      <c r="B2413" s="265" t="s">
        <v>9841</v>
      </c>
      <c r="C2413" s="265" t="s">
        <v>9023</v>
      </c>
      <c r="D2413" s="265" t="s">
        <v>806</v>
      </c>
    </row>
    <row r="2414" spans="1:4" x14ac:dyDescent="0.15">
      <c r="A2414" s="266">
        <v>1530063</v>
      </c>
      <c r="B2414" s="265" t="s">
        <v>9841</v>
      </c>
      <c r="C2414" s="265" t="s">
        <v>9023</v>
      </c>
      <c r="D2414" s="265" t="s">
        <v>9033</v>
      </c>
    </row>
    <row r="2415" spans="1:4" x14ac:dyDescent="0.15">
      <c r="A2415" s="266">
        <v>1530064</v>
      </c>
      <c r="B2415" s="265" t="s">
        <v>9841</v>
      </c>
      <c r="C2415" s="265" t="s">
        <v>9023</v>
      </c>
      <c r="D2415" s="265" t="s">
        <v>9028</v>
      </c>
    </row>
    <row r="2416" spans="1:4" x14ac:dyDescent="0.15">
      <c r="A2416" s="266">
        <v>1530065</v>
      </c>
      <c r="B2416" s="265" t="s">
        <v>9841</v>
      </c>
      <c r="C2416" s="265" t="s">
        <v>9023</v>
      </c>
      <c r="D2416" s="265" t="s">
        <v>3397</v>
      </c>
    </row>
    <row r="2417" spans="1:4" x14ac:dyDescent="0.15">
      <c r="A2417" s="266">
        <v>1540001</v>
      </c>
      <c r="B2417" s="265" t="s">
        <v>9841</v>
      </c>
      <c r="C2417" s="265" t="s">
        <v>9086</v>
      </c>
      <c r="D2417" s="265" t="s">
        <v>9088</v>
      </c>
    </row>
    <row r="2418" spans="1:4" x14ac:dyDescent="0.15">
      <c r="A2418" s="266">
        <v>1540002</v>
      </c>
      <c r="B2418" s="265" t="s">
        <v>9841</v>
      </c>
      <c r="C2418" s="265" t="s">
        <v>9086</v>
      </c>
      <c r="D2418" s="265" t="s">
        <v>9109</v>
      </c>
    </row>
    <row r="2419" spans="1:4" x14ac:dyDescent="0.15">
      <c r="A2419" s="266">
        <v>1540003</v>
      </c>
      <c r="B2419" s="265" t="s">
        <v>9841</v>
      </c>
      <c r="C2419" s="265" t="s">
        <v>9086</v>
      </c>
      <c r="D2419" s="265" t="s">
        <v>3483</v>
      </c>
    </row>
    <row r="2420" spans="1:4" x14ac:dyDescent="0.15">
      <c r="A2420" s="266">
        <v>1540004</v>
      </c>
      <c r="B2420" s="265" t="s">
        <v>9841</v>
      </c>
      <c r="C2420" s="265" t="s">
        <v>9086</v>
      </c>
      <c r="D2420" s="265" t="s">
        <v>3082</v>
      </c>
    </row>
    <row r="2421" spans="1:4" x14ac:dyDescent="0.15">
      <c r="A2421" s="266">
        <v>1540005</v>
      </c>
      <c r="B2421" s="265" t="s">
        <v>9841</v>
      </c>
      <c r="C2421" s="265" t="s">
        <v>9086</v>
      </c>
      <c r="D2421" s="265" t="s">
        <v>9123</v>
      </c>
    </row>
    <row r="2422" spans="1:4" x14ac:dyDescent="0.15">
      <c r="A2422" s="266">
        <v>1540011</v>
      </c>
      <c r="B2422" s="265" t="s">
        <v>9841</v>
      </c>
      <c r="C2422" s="265" t="s">
        <v>9086</v>
      </c>
      <c r="D2422" s="265" t="s">
        <v>9092</v>
      </c>
    </row>
    <row r="2423" spans="1:4" x14ac:dyDescent="0.15">
      <c r="A2423" s="266">
        <v>1540012</v>
      </c>
      <c r="B2423" s="265" t="s">
        <v>9841</v>
      </c>
      <c r="C2423" s="265" t="s">
        <v>9086</v>
      </c>
      <c r="D2423" s="265" t="s">
        <v>9104</v>
      </c>
    </row>
    <row r="2424" spans="1:4" x14ac:dyDescent="0.15">
      <c r="A2424" s="266">
        <v>1540013</v>
      </c>
      <c r="B2424" s="265" t="s">
        <v>9841</v>
      </c>
      <c r="C2424" s="265" t="s">
        <v>9086</v>
      </c>
      <c r="D2424" s="265" t="s">
        <v>9105</v>
      </c>
    </row>
    <row r="2425" spans="1:4" x14ac:dyDescent="0.15">
      <c r="A2425" s="266">
        <v>1540014</v>
      </c>
      <c r="B2425" s="265" t="s">
        <v>9841</v>
      </c>
      <c r="C2425" s="265" t="s">
        <v>9086</v>
      </c>
      <c r="D2425" s="265" t="s">
        <v>700</v>
      </c>
    </row>
    <row r="2426" spans="1:4" x14ac:dyDescent="0.15">
      <c r="A2426" s="266">
        <v>1540015</v>
      </c>
      <c r="B2426" s="265" t="s">
        <v>9841</v>
      </c>
      <c r="C2426" s="265" t="s">
        <v>9086</v>
      </c>
      <c r="D2426" s="265" t="s">
        <v>9106</v>
      </c>
    </row>
    <row r="2427" spans="1:4" x14ac:dyDescent="0.15">
      <c r="A2427" s="266">
        <v>1540016</v>
      </c>
      <c r="B2427" s="265" t="s">
        <v>9841</v>
      </c>
      <c r="C2427" s="265" t="s">
        <v>9086</v>
      </c>
      <c r="D2427" s="265" t="s">
        <v>2895</v>
      </c>
    </row>
    <row r="2428" spans="1:4" x14ac:dyDescent="0.15">
      <c r="A2428" s="266">
        <v>1540017</v>
      </c>
      <c r="B2428" s="265" t="s">
        <v>9841</v>
      </c>
      <c r="C2428" s="265" t="s">
        <v>9086</v>
      </c>
      <c r="D2428" s="265" t="s">
        <v>9111</v>
      </c>
    </row>
    <row r="2429" spans="1:4" x14ac:dyDescent="0.15">
      <c r="A2429" s="266">
        <v>1540021</v>
      </c>
      <c r="B2429" s="265" t="s">
        <v>9841</v>
      </c>
      <c r="C2429" s="265" t="s">
        <v>9086</v>
      </c>
      <c r="D2429" s="265" t="s">
        <v>9103</v>
      </c>
    </row>
    <row r="2430" spans="1:4" x14ac:dyDescent="0.15">
      <c r="A2430" s="266">
        <v>1540022</v>
      </c>
      <c r="B2430" s="265" t="s">
        <v>9841</v>
      </c>
      <c r="C2430" s="265" t="s">
        <v>9086</v>
      </c>
      <c r="D2430" s="265" t="s">
        <v>1159</v>
      </c>
    </row>
    <row r="2431" spans="1:4" x14ac:dyDescent="0.15">
      <c r="A2431" s="266">
        <v>1540023</v>
      </c>
      <c r="B2431" s="265" t="s">
        <v>9841</v>
      </c>
      <c r="C2431" s="265" t="s">
        <v>9086</v>
      </c>
      <c r="D2431" s="265" t="s">
        <v>1556</v>
      </c>
    </row>
    <row r="2432" spans="1:4" x14ac:dyDescent="0.15">
      <c r="A2432" s="266">
        <v>1540024</v>
      </c>
      <c r="B2432" s="265" t="s">
        <v>9841</v>
      </c>
      <c r="C2432" s="265" t="s">
        <v>9086</v>
      </c>
      <c r="D2432" s="265" t="s">
        <v>9108</v>
      </c>
    </row>
    <row r="2433" spans="1:4" x14ac:dyDescent="0.15">
      <c r="A2433" s="266">
        <v>1550031</v>
      </c>
      <c r="B2433" s="265" t="s">
        <v>9841</v>
      </c>
      <c r="C2433" s="265" t="s">
        <v>9086</v>
      </c>
      <c r="D2433" s="265" t="s">
        <v>9098</v>
      </c>
    </row>
    <row r="2434" spans="1:4" x14ac:dyDescent="0.15">
      <c r="A2434" s="266">
        <v>1550032</v>
      </c>
      <c r="B2434" s="265" t="s">
        <v>9841</v>
      </c>
      <c r="C2434" s="265" t="s">
        <v>9086</v>
      </c>
      <c r="D2434" s="265" t="s">
        <v>9113</v>
      </c>
    </row>
    <row r="2435" spans="1:4" x14ac:dyDescent="0.15">
      <c r="A2435" s="266">
        <v>1550033</v>
      </c>
      <c r="B2435" s="265" t="s">
        <v>9841</v>
      </c>
      <c r="C2435" s="265" t="s">
        <v>9086</v>
      </c>
      <c r="D2435" s="265" t="s">
        <v>9114</v>
      </c>
    </row>
    <row r="2436" spans="1:4" x14ac:dyDescent="0.15">
      <c r="A2436" s="266">
        <v>1560041</v>
      </c>
      <c r="B2436" s="265" t="s">
        <v>9841</v>
      </c>
      <c r="C2436" s="265" t="s">
        <v>9086</v>
      </c>
      <c r="D2436" s="265" t="s">
        <v>3427</v>
      </c>
    </row>
    <row r="2437" spans="1:4" x14ac:dyDescent="0.15">
      <c r="A2437" s="266">
        <v>1560042</v>
      </c>
      <c r="B2437" s="265" t="s">
        <v>9841</v>
      </c>
      <c r="C2437" s="265" t="s">
        <v>9086</v>
      </c>
      <c r="D2437" s="265" t="s">
        <v>9120</v>
      </c>
    </row>
    <row r="2438" spans="1:4" x14ac:dyDescent="0.15">
      <c r="A2438" s="266">
        <v>1560043</v>
      </c>
      <c r="B2438" s="265" t="s">
        <v>9841</v>
      </c>
      <c r="C2438" s="265" t="s">
        <v>9086</v>
      </c>
      <c r="D2438" s="265" t="s">
        <v>1704</v>
      </c>
    </row>
    <row r="2439" spans="1:4" x14ac:dyDescent="0.15">
      <c r="A2439" s="266">
        <v>1560044</v>
      </c>
      <c r="B2439" s="265" t="s">
        <v>9841</v>
      </c>
      <c r="C2439" s="265" t="s">
        <v>9086</v>
      </c>
      <c r="D2439" s="265" t="s">
        <v>9087</v>
      </c>
    </row>
    <row r="2440" spans="1:4" x14ac:dyDescent="0.15">
      <c r="A2440" s="266">
        <v>1560045</v>
      </c>
      <c r="B2440" s="265" t="s">
        <v>9841</v>
      </c>
      <c r="C2440" s="265" t="s">
        <v>9086</v>
      </c>
      <c r="D2440" s="265" t="s">
        <v>9107</v>
      </c>
    </row>
    <row r="2441" spans="1:4" x14ac:dyDescent="0.15">
      <c r="A2441" s="266">
        <v>1560051</v>
      </c>
      <c r="B2441" s="265" t="s">
        <v>9841</v>
      </c>
      <c r="C2441" s="265" t="s">
        <v>9086</v>
      </c>
      <c r="D2441" s="265" t="s">
        <v>9125</v>
      </c>
    </row>
    <row r="2442" spans="1:4" x14ac:dyDescent="0.15">
      <c r="A2442" s="266">
        <v>1560052</v>
      </c>
      <c r="B2442" s="265" t="s">
        <v>9841</v>
      </c>
      <c r="C2442" s="265" t="s">
        <v>9086</v>
      </c>
      <c r="D2442" s="265" t="s">
        <v>9102</v>
      </c>
    </row>
    <row r="2443" spans="1:4" x14ac:dyDescent="0.15">
      <c r="A2443" s="266">
        <v>1560053</v>
      </c>
      <c r="B2443" s="265" t="s">
        <v>9841</v>
      </c>
      <c r="C2443" s="265" t="s">
        <v>9086</v>
      </c>
      <c r="D2443" s="265" t="s">
        <v>1226</v>
      </c>
    </row>
    <row r="2444" spans="1:4" x14ac:dyDescent="0.15">
      <c r="A2444" s="266">
        <v>1560054</v>
      </c>
      <c r="B2444" s="265" t="s">
        <v>9841</v>
      </c>
      <c r="C2444" s="265" t="s">
        <v>9086</v>
      </c>
      <c r="D2444" s="265" t="s">
        <v>1082</v>
      </c>
    </row>
    <row r="2445" spans="1:4" x14ac:dyDescent="0.15">
      <c r="A2445" s="266">
        <v>1560055</v>
      </c>
      <c r="B2445" s="265" t="s">
        <v>9841</v>
      </c>
      <c r="C2445" s="265" t="s">
        <v>9086</v>
      </c>
      <c r="D2445" s="265" t="s">
        <v>9122</v>
      </c>
    </row>
    <row r="2446" spans="1:4" x14ac:dyDescent="0.15">
      <c r="A2446" s="266">
        <v>1560056</v>
      </c>
      <c r="B2446" s="265" t="s">
        <v>9841</v>
      </c>
      <c r="C2446" s="265" t="s">
        <v>9086</v>
      </c>
      <c r="D2446" s="265" t="s">
        <v>2920</v>
      </c>
    </row>
    <row r="2447" spans="1:4" x14ac:dyDescent="0.15">
      <c r="A2447" s="266">
        <v>1560057</v>
      </c>
      <c r="B2447" s="265" t="s">
        <v>9841</v>
      </c>
      <c r="C2447" s="265" t="s">
        <v>9086</v>
      </c>
      <c r="D2447" s="265" t="s">
        <v>9093</v>
      </c>
    </row>
    <row r="2448" spans="1:4" x14ac:dyDescent="0.15">
      <c r="A2448" s="266">
        <v>1570061</v>
      </c>
      <c r="B2448" s="265" t="s">
        <v>9841</v>
      </c>
      <c r="C2448" s="265" t="s">
        <v>9086</v>
      </c>
      <c r="D2448" s="265" t="s">
        <v>9097</v>
      </c>
    </row>
    <row r="2449" spans="1:4" x14ac:dyDescent="0.15">
      <c r="A2449" s="266">
        <v>1570062</v>
      </c>
      <c r="B2449" s="265" t="s">
        <v>9841</v>
      </c>
      <c r="C2449" s="265" t="s">
        <v>9086</v>
      </c>
      <c r="D2449" s="265" t="s">
        <v>9124</v>
      </c>
    </row>
    <row r="2450" spans="1:4" x14ac:dyDescent="0.15">
      <c r="A2450" s="266">
        <v>1570063</v>
      </c>
      <c r="B2450" s="265" t="s">
        <v>9841</v>
      </c>
      <c r="C2450" s="265" t="s">
        <v>9086</v>
      </c>
      <c r="D2450" s="265" t="s">
        <v>9091</v>
      </c>
    </row>
    <row r="2451" spans="1:4" x14ac:dyDescent="0.15">
      <c r="A2451" s="266">
        <v>1570064</v>
      </c>
      <c r="B2451" s="265" t="s">
        <v>9841</v>
      </c>
      <c r="C2451" s="265" t="s">
        <v>9086</v>
      </c>
      <c r="D2451" s="265" t="s">
        <v>8689</v>
      </c>
    </row>
    <row r="2452" spans="1:4" x14ac:dyDescent="0.15">
      <c r="A2452" s="266">
        <v>1570065</v>
      </c>
      <c r="B2452" s="265" t="s">
        <v>9841</v>
      </c>
      <c r="C2452" s="265" t="s">
        <v>9086</v>
      </c>
      <c r="D2452" s="265" t="s">
        <v>9094</v>
      </c>
    </row>
    <row r="2453" spans="1:4" x14ac:dyDescent="0.15">
      <c r="A2453" s="266">
        <v>1570066</v>
      </c>
      <c r="B2453" s="265" t="s">
        <v>9841</v>
      </c>
      <c r="C2453" s="265" t="s">
        <v>9086</v>
      </c>
      <c r="D2453" s="265" t="s">
        <v>9110</v>
      </c>
    </row>
    <row r="2454" spans="1:4" x14ac:dyDescent="0.15">
      <c r="A2454" s="266">
        <v>1570067</v>
      </c>
      <c r="B2454" s="265" t="s">
        <v>9841</v>
      </c>
      <c r="C2454" s="265" t="s">
        <v>9086</v>
      </c>
      <c r="D2454" s="265" t="s">
        <v>9099</v>
      </c>
    </row>
    <row r="2455" spans="1:4" x14ac:dyDescent="0.15">
      <c r="A2455" s="266">
        <v>1570068</v>
      </c>
      <c r="B2455" s="265" t="s">
        <v>9841</v>
      </c>
      <c r="C2455" s="265" t="s">
        <v>9086</v>
      </c>
      <c r="D2455" s="265" t="s">
        <v>9089</v>
      </c>
    </row>
    <row r="2456" spans="1:4" x14ac:dyDescent="0.15">
      <c r="A2456" s="266">
        <v>1570071</v>
      </c>
      <c r="B2456" s="265" t="s">
        <v>9841</v>
      </c>
      <c r="C2456" s="265" t="s">
        <v>9086</v>
      </c>
      <c r="D2456" s="265" t="s">
        <v>9118</v>
      </c>
    </row>
    <row r="2457" spans="1:4" x14ac:dyDescent="0.15">
      <c r="A2457" s="266">
        <v>1570072</v>
      </c>
      <c r="B2457" s="265" t="s">
        <v>9841</v>
      </c>
      <c r="C2457" s="265" t="s">
        <v>9086</v>
      </c>
      <c r="D2457" s="265" t="s">
        <v>9112</v>
      </c>
    </row>
    <row r="2458" spans="1:4" x14ac:dyDescent="0.15">
      <c r="A2458" s="266">
        <v>1570073</v>
      </c>
      <c r="B2458" s="265" t="s">
        <v>9841</v>
      </c>
      <c r="C2458" s="265" t="s">
        <v>9086</v>
      </c>
      <c r="D2458" s="265" t="s">
        <v>9100</v>
      </c>
    </row>
    <row r="2459" spans="1:4" x14ac:dyDescent="0.15">
      <c r="A2459" s="266">
        <v>1570074</v>
      </c>
      <c r="B2459" s="265" t="s">
        <v>9841</v>
      </c>
      <c r="C2459" s="265" t="s">
        <v>9086</v>
      </c>
      <c r="D2459" s="265" t="s">
        <v>2003</v>
      </c>
    </row>
    <row r="2460" spans="1:4" x14ac:dyDescent="0.15">
      <c r="A2460" s="266">
        <v>1570075</v>
      </c>
      <c r="B2460" s="265" t="s">
        <v>9841</v>
      </c>
      <c r="C2460" s="265" t="s">
        <v>9086</v>
      </c>
      <c r="D2460" s="265" t="s">
        <v>9101</v>
      </c>
    </row>
    <row r="2461" spans="1:4" x14ac:dyDescent="0.15">
      <c r="A2461" s="266">
        <v>1570076</v>
      </c>
      <c r="B2461" s="265" t="s">
        <v>9841</v>
      </c>
      <c r="C2461" s="265" t="s">
        <v>9086</v>
      </c>
      <c r="D2461" s="265" t="s">
        <v>5320</v>
      </c>
    </row>
    <row r="2462" spans="1:4" x14ac:dyDescent="0.15">
      <c r="A2462" s="266">
        <v>1570077</v>
      </c>
      <c r="B2462" s="265" t="s">
        <v>9841</v>
      </c>
      <c r="C2462" s="265" t="s">
        <v>9086</v>
      </c>
      <c r="D2462" s="265" t="s">
        <v>2011</v>
      </c>
    </row>
    <row r="2463" spans="1:4" x14ac:dyDescent="0.15">
      <c r="A2463" s="266">
        <v>1580081</v>
      </c>
      <c r="B2463" s="265" t="s">
        <v>9841</v>
      </c>
      <c r="C2463" s="265" t="s">
        <v>9086</v>
      </c>
      <c r="D2463" s="265" t="s">
        <v>4661</v>
      </c>
    </row>
    <row r="2464" spans="1:4" x14ac:dyDescent="0.15">
      <c r="A2464" s="266">
        <v>1580082</v>
      </c>
      <c r="B2464" s="265" t="s">
        <v>9841</v>
      </c>
      <c r="C2464" s="265" t="s">
        <v>9086</v>
      </c>
      <c r="D2464" s="265" t="s">
        <v>9119</v>
      </c>
    </row>
    <row r="2465" spans="1:4" x14ac:dyDescent="0.15">
      <c r="A2465" s="266">
        <v>1580083</v>
      </c>
      <c r="B2465" s="265" t="s">
        <v>9841</v>
      </c>
      <c r="C2465" s="265" t="s">
        <v>9086</v>
      </c>
      <c r="D2465" s="265" t="s">
        <v>4381</v>
      </c>
    </row>
    <row r="2466" spans="1:4" x14ac:dyDescent="0.15">
      <c r="A2466" s="266">
        <v>1580084</v>
      </c>
      <c r="B2466" s="265" t="s">
        <v>9841</v>
      </c>
      <c r="C2466" s="265" t="s">
        <v>9086</v>
      </c>
      <c r="D2466" s="265" t="s">
        <v>9121</v>
      </c>
    </row>
    <row r="2467" spans="1:4" ht="27" x14ac:dyDescent="0.15">
      <c r="A2467" s="266">
        <v>1580085</v>
      </c>
      <c r="B2467" s="265" t="s">
        <v>9841</v>
      </c>
      <c r="C2467" s="265" t="s">
        <v>9086</v>
      </c>
      <c r="D2467" s="265" t="s">
        <v>9116</v>
      </c>
    </row>
    <row r="2468" spans="1:4" x14ac:dyDescent="0.15">
      <c r="A2468" s="266">
        <v>1580086</v>
      </c>
      <c r="B2468" s="265" t="s">
        <v>9841</v>
      </c>
      <c r="C2468" s="265" t="s">
        <v>9086</v>
      </c>
      <c r="D2468" s="265" t="s">
        <v>9090</v>
      </c>
    </row>
    <row r="2469" spans="1:4" x14ac:dyDescent="0.15">
      <c r="A2469" s="266">
        <v>1580087</v>
      </c>
      <c r="B2469" s="265" t="s">
        <v>9841</v>
      </c>
      <c r="C2469" s="265" t="s">
        <v>9086</v>
      </c>
      <c r="D2469" s="265" t="s">
        <v>9117</v>
      </c>
    </row>
    <row r="2470" spans="1:4" x14ac:dyDescent="0.15">
      <c r="A2470" s="266">
        <v>1580091</v>
      </c>
      <c r="B2470" s="265" t="s">
        <v>9841</v>
      </c>
      <c r="C2470" s="265" t="s">
        <v>9086</v>
      </c>
      <c r="D2470" s="265" t="s">
        <v>2478</v>
      </c>
    </row>
    <row r="2471" spans="1:4" x14ac:dyDescent="0.15">
      <c r="A2471" s="266">
        <v>1580092</v>
      </c>
      <c r="B2471" s="265" t="s">
        <v>9841</v>
      </c>
      <c r="C2471" s="265" t="s">
        <v>9086</v>
      </c>
      <c r="D2471" s="265" t="s">
        <v>7783</v>
      </c>
    </row>
    <row r="2472" spans="1:4" x14ac:dyDescent="0.15">
      <c r="A2472" s="266">
        <v>1580093</v>
      </c>
      <c r="B2472" s="265" t="s">
        <v>9841</v>
      </c>
      <c r="C2472" s="265" t="s">
        <v>9086</v>
      </c>
      <c r="D2472" s="265" t="s">
        <v>9095</v>
      </c>
    </row>
    <row r="2473" spans="1:4" x14ac:dyDescent="0.15">
      <c r="A2473" s="266">
        <v>1580094</v>
      </c>
      <c r="B2473" s="265" t="s">
        <v>9841</v>
      </c>
      <c r="C2473" s="265" t="s">
        <v>9086</v>
      </c>
      <c r="D2473" s="265" t="s">
        <v>6591</v>
      </c>
    </row>
    <row r="2474" spans="1:4" x14ac:dyDescent="0.15">
      <c r="A2474" s="266">
        <v>1580095</v>
      </c>
      <c r="B2474" s="265" t="s">
        <v>9841</v>
      </c>
      <c r="C2474" s="265" t="s">
        <v>9086</v>
      </c>
      <c r="D2474" s="265" t="s">
        <v>8192</v>
      </c>
    </row>
    <row r="2475" spans="1:4" x14ac:dyDescent="0.15">
      <c r="A2475" s="266">
        <v>1580096</v>
      </c>
      <c r="B2475" s="265" t="s">
        <v>9841</v>
      </c>
      <c r="C2475" s="265" t="s">
        <v>9086</v>
      </c>
      <c r="D2475" s="265" t="s">
        <v>9115</v>
      </c>
    </row>
    <row r="2476" spans="1:4" x14ac:dyDescent="0.15">
      <c r="A2476" s="266">
        <v>1580097</v>
      </c>
      <c r="B2476" s="265" t="s">
        <v>9841</v>
      </c>
      <c r="C2476" s="265" t="s">
        <v>9086</v>
      </c>
      <c r="D2476" s="265" t="s">
        <v>9126</v>
      </c>
    </row>
    <row r="2477" spans="1:4" x14ac:dyDescent="0.15">
      <c r="A2477" s="266">
        <v>1580098</v>
      </c>
      <c r="B2477" s="265" t="s">
        <v>9841</v>
      </c>
      <c r="C2477" s="265" t="s">
        <v>9086</v>
      </c>
      <c r="D2477" s="265" t="s">
        <v>9096</v>
      </c>
    </row>
    <row r="2478" spans="1:4" x14ac:dyDescent="0.15">
      <c r="A2478" s="266">
        <v>1600001</v>
      </c>
      <c r="B2478" s="265" t="s">
        <v>9841</v>
      </c>
      <c r="C2478" s="265" t="s">
        <v>8845</v>
      </c>
      <c r="D2478" s="265" t="s">
        <v>1069</v>
      </c>
    </row>
    <row r="2479" spans="1:4" x14ac:dyDescent="0.15">
      <c r="A2479" s="266">
        <v>1600002</v>
      </c>
      <c r="B2479" s="265" t="s">
        <v>9841</v>
      </c>
      <c r="C2479" s="265" t="s">
        <v>8845</v>
      </c>
      <c r="D2479" s="265" t="s">
        <v>8908</v>
      </c>
    </row>
    <row r="2480" spans="1:4" ht="27" x14ac:dyDescent="0.15">
      <c r="A2480" s="266">
        <v>1600003</v>
      </c>
      <c r="B2480" s="265" t="s">
        <v>9841</v>
      </c>
      <c r="C2480" s="265" t="s">
        <v>8845</v>
      </c>
      <c r="D2480" s="265" t="s">
        <v>8910</v>
      </c>
    </row>
    <row r="2481" spans="1:4" x14ac:dyDescent="0.15">
      <c r="A2481" s="266">
        <v>1600004</v>
      </c>
      <c r="B2481" s="265" t="s">
        <v>9841</v>
      </c>
      <c r="C2481" s="265" t="s">
        <v>8845</v>
      </c>
      <c r="D2481" s="265" t="s">
        <v>1827</v>
      </c>
    </row>
    <row r="2482" spans="1:4" x14ac:dyDescent="0.15">
      <c r="A2482" s="266">
        <v>1600005</v>
      </c>
      <c r="B2482" s="265" t="s">
        <v>9841</v>
      </c>
      <c r="C2482" s="265" t="s">
        <v>8845</v>
      </c>
      <c r="D2482" s="265" t="s">
        <v>8846</v>
      </c>
    </row>
    <row r="2483" spans="1:4" x14ac:dyDescent="0.15">
      <c r="A2483" s="266">
        <v>1600006</v>
      </c>
      <c r="B2483" s="265" t="s">
        <v>9841</v>
      </c>
      <c r="C2483" s="265" t="s">
        <v>8845</v>
      </c>
      <c r="D2483" s="265" t="s">
        <v>8900</v>
      </c>
    </row>
    <row r="2484" spans="1:4" x14ac:dyDescent="0.15">
      <c r="A2484" s="266">
        <v>1600007</v>
      </c>
      <c r="B2484" s="265" t="s">
        <v>9841</v>
      </c>
      <c r="C2484" s="265" t="s">
        <v>8845</v>
      </c>
      <c r="D2484" s="265" t="s">
        <v>8850</v>
      </c>
    </row>
    <row r="2485" spans="1:4" ht="27" x14ac:dyDescent="0.15">
      <c r="A2485" s="266">
        <v>1600008</v>
      </c>
      <c r="B2485" s="265" t="s">
        <v>9841</v>
      </c>
      <c r="C2485" s="265" t="s">
        <v>8845</v>
      </c>
      <c r="D2485" s="265" t="s">
        <v>8909</v>
      </c>
    </row>
    <row r="2486" spans="1:4" x14ac:dyDescent="0.15">
      <c r="A2486" s="266">
        <v>1600011</v>
      </c>
      <c r="B2486" s="265" t="s">
        <v>9841</v>
      </c>
      <c r="C2486" s="265" t="s">
        <v>8845</v>
      </c>
      <c r="D2486" s="265" t="s">
        <v>1340</v>
      </c>
    </row>
    <row r="2487" spans="1:4" x14ac:dyDescent="0.15">
      <c r="A2487" s="266">
        <v>1600012</v>
      </c>
      <c r="B2487" s="265" t="s">
        <v>9841</v>
      </c>
      <c r="C2487" s="265" t="s">
        <v>8845</v>
      </c>
      <c r="D2487" s="265" t="s">
        <v>8902</v>
      </c>
    </row>
    <row r="2488" spans="1:4" x14ac:dyDescent="0.15">
      <c r="A2488" s="266">
        <v>1600013</v>
      </c>
      <c r="B2488" s="265" t="s">
        <v>9841</v>
      </c>
      <c r="C2488" s="265" t="s">
        <v>8845</v>
      </c>
      <c r="D2488" s="265" t="s">
        <v>395</v>
      </c>
    </row>
    <row r="2489" spans="1:4" x14ac:dyDescent="0.15">
      <c r="A2489" s="266">
        <v>1600014</v>
      </c>
      <c r="B2489" s="265" t="s">
        <v>9841</v>
      </c>
      <c r="C2489" s="265" t="s">
        <v>8845</v>
      </c>
      <c r="D2489" s="265" t="s">
        <v>8889</v>
      </c>
    </row>
    <row r="2490" spans="1:4" x14ac:dyDescent="0.15">
      <c r="A2490" s="266">
        <v>1600015</v>
      </c>
      <c r="B2490" s="265" t="s">
        <v>9841</v>
      </c>
      <c r="C2490" s="265" t="s">
        <v>8845</v>
      </c>
      <c r="D2490" s="265" t="s">
        <v>8881</v>
      </c>
    </row>
    <row r="2491" spans="1:4" x14ac:dyDescent="0.15">
      <c r="A2491" s="266">
        <v>1600016</v>
      </c>
      <c r="B2491" s="265" t="s">
        <v>9841</v>
      </c>
      <c r="C2491" s="265" t="s">
        <v>8845</v>
      </c>
      <c r="D2491" s="265" t="s">
        <v>8876</v>
      </c>
    </row>
    <row r="2492" spans="1:4" x14ac:dyDescent="0.15">
      <c r="A2492" s="266">
        <v>1600017</v>
      </c>
      <c r="B2492" s="265" t="s">
        <v>9841</v>
      </c>
      <c r="C2492" s="265" t="s">
        <v>8845</v>
      </c>
      <c r="D2492" s="265" t="s">
        <v>8875</v>
      </c>
    </row>
    <row r="2493" spans="1:4" x14ac:dyDescent="0.15">
      <c r="A2493" s="266">
        <v>1600018</v>
      </c>
      <c r="B2493" s="265" t="s">
        <v>9841</v>
      </c>
      <c r="C2493" s="265" t="s">
        <v>8845</v>
      </c>
      <c r="D2493" s="265" t="s">
        <v>8880</v>
      </c>
    </row>
    <row r="2494" spans="1:4" x14ac:dyDescent="0.15">
      <c r="A2494" s="266">
        <v>1600021</v>
      </c>
      <c r="B2494" s="265" t="s">
        <v>9841</v>
      </c>
      <c r="C2494" s="265" t="s">
        <v>8845</v>
      </c>
      <c r="D2494" s="265" t="s">
        <v>8870</v>
      </c>
    </row>
    <row r="2495" spans="1:4" x14ac:dyDescent="0.15">
      <c r="A2495" s="266">
        <v>1600022</v>
      </c>
      <c r="B2495" s="265" t="s">
        <v>9841</v>
      </c>
      <c r="C2495" s="265" t="s">
        <v>8845</v>
      </c>
      <c r="D2495" s="265" t="s">
        <v>5237</v>
      </c>
    </row>
    <row r="2496" spans="1:4" x14ac:dyDescent="0.15">
      <c r="A2496" s="266">
        <v>1600023</v>
      </c>
      <c r="B2496" s="265" t="s">
        <v>9841</v>
      </c>
      <c r="C2496" s="265" t="s">
        <v>8845</v>
      </c>
      <c r="D2496" s="265" t="s">
        <v>9924</v>
      </c>
    </row>
    <row r="2497" spans="1:4" ht="40.5" x14ac:dyDescent="0.15">
      <c r="A2497" s="266">
        <v>1606101</v>
      </c>
      <c r="B2497" s="265" t="s">
        <v>9841</v>
      </c>
      <c r="C2497" s="265" t="s">
        <v>8845</v>
      </c>
      <c r="D2497" s="265" t="s">
        <v>9925</v>
      </c>
    </row>
    <row r="2498" spans="1:4" ht="40.5" x14ac:dyDescent="0.15">
      <c r="A2498" s="266">
        <v>1606102</v>
      </c>
      <c r="B2498" s="265" t="s">
        <v>9841</v>
      </c>
      <c r="C2498" s="265" t="s">
        <v>8845</v>
      </c>
      <c r="D2498" s="265" t="s">
        <v>9925</v>
      </c>
    </row>
    <row r="2499" spans="1:4" ht="40.5" x14ac:dyDescent="0.15">
      <c r="A2499" s="266">
        <v>1606103</v>
      </c>
      <c r="B2499" s="265" t="s">
        <v>9841</v>
      </c>
      <c r="C2499" s="265" t="s">
        <v>8845</v>
      </c>
      <c r="D2499" s="265" t="s">
        <v>9925</v>
      </c>
    </row>
    <row r="2500" spans="1:4" ht="40.5" x14ac:dyDescent="0.15">
      <c r="A2500" s="266">
        <v>1606104</v>
      </c>
      <c r="B2500" s="265" t="s">
        <v>9841</v>
      </c>
      <c r="C2500" s="265" t="s">
        <v>8845</v>
      </c>
      <c r="D2500" s="265" t="s">
        <v>9925</v>
      </c>
    </row>
    <row r="2501" spans="1:4" ht="40.5" x14ac:dyDescent="0.15">
      <c r="A2501" s="266">
        <v>1606105</v>
      </c>
      <c r="B2501" s="265" t="s">
        <v>9841</v>
      </c>
      <c r="C2501" s="265" t="s">
        <v>8845</v>
      </c>
      <c r="D2501" s="265" t="s">
        <v>9925</v>
      </c>
    </row>
    <row r="2502" spans="1:4" ht="40.5" x14ac:dyDescent="0.15">
      <c r="A2502" s="266">
        <v>1606106</v>
      </c>
      <c r="B2502" s="265" t="s">
        <v>9841</v>
      </c>
      <c r="C2502" s="265" t="s">
        <v>8845</v>
      </c>
      <c r="D2502" s="265" t="s">
        <v>9925</v>
      </c>
    </row>
    <row r="2503" spans="1:4" ht="40.5" x14ac:dyDescent="0.15">
      <c r="A2503" s="266">
        <v>1606107</v>
      </c>
      <c r="B2503" s="265" t="s">
        <v>9841</v>
      </c>
      <c r="C2503" s="265" t="s">
        <v>8845</v>
      </c>
      <c r="D2503" s="265" t="s">
        <v>9925</v>
      </c>
    </row>
    <row r="2504" spans="1:4" ht="40.5" x14ac:dyDescent="0.15">
      <c r="A2504" s="266">
        <v>1606108</v>
      </c>
      <c r="B2504" s="265" t="s">
        <v>9841</v>
      </c>
      <c r="C2504" s="265" t="s">
        <v>8845</v>
      </c>
      <c r="D2504" s="265" t="s">
        <v>9925</v>
      </c>
    </row>
    <row r="2505" spans="1:4" ht="40.5" x14ac:dyDescent="0.15">
      <c r="A2505" s="266">
        <v>1606109</v>
      </c>
      <c r="B2505" s="265" t="s">
        <v>9841</v>
      </c>
      <c r="C2505" s="265" t="s">
        <v>8845</v>
      </c>
      <c r="D2505" s="265" t="s">
        <v>9925</v>
      </c>
    </row>
    <row r="2506" spans="1:4" ht="40.5" x14ac:dyDescent="0.15">
      <c r="A2506" s="266">
        <v>1606110</v>
      </c>
      <c r="B2506" s="265" t="s">
        <v>9841</v>
      </c>
      <c r="C2506" s="265" t="s">
        <v>8845</v>
      </c>
      <c r="D2506" s="265" t="s">
        <v>9925</v>
      </c>
    </row>
    <row r="2507" spans="1:4" ht="40.5" x14ac:dyDescent="0.15">
      <c r="A2507" s="266">
        <v>1606111</v>
      </c>
      <c r="B2507" s="265" t="s">
        <v>9841</v>
      </c>
      <c r="C2507" s="265" t="s">
        <v>8845</v>
      </c>
      <c r="D2507" s="265" t="s">
        <v>9925</v>
      </c>
    </row>
    <row r="2508" spans="1:4" ht="40.5" x14ac:dyDescent="0.15">
      <c r="A2508" s="266">
        <v>1606112</v>
      </c>
      <c r="B2508" s="265" t="s">
        <v>9841</v>
      </c>
      <c r="C2508" s="265" t="s">
        <v>8845</v>
      </c>
      <c r="D2508" s="265" t="s">
        <v>9925</v>
      </c>
    </row>
    <row r="2509" spans="1:4" ht="40.5" x14ac:dyDescent="0.15">
      <c r="A2509" s="266">
        <v>1606113</v>
      </c>
      <c r="B2509" s="265" t="s">
        <v>9841</v>
      </c>
      <c r="C2509" s="265" t="s">
        <v>8845</v>
      </c>
      <c r="D2509" s="265" t="s">
        <v>9925</v>
      </c>
    </row>
    <row r="2510" spans="1:4" ht="40.5" x14ac:dyDescent="0.15">
      <c r="A2510" s="266">
        <v>1606114</v>
      </c>
      <c r="B2510" s="265" t="s">
        <v>9841</v>
      </c>
      <c r="C2510" s="265" t="s">
        <v>8845</v>
      </c>
      <c r="D2510" s="265" t="s">
        <v>9925</v>
      </c>
    </row>
    <row r="2511" spans="1:4" ht="40.5" x14ac:dyDescent="0.15">
      <c r="A2511" s="266">
        <v>1606115</v>
      </c>
      <c r="B2511" s="265" t="s">
        <v>9841</v>
      </c>
      <c r="C2511" s="265" t="s">
        <v>8845</v>
      </c>
      <c r="D2511" s="265" t="s">
        <v>9925</v>
      </c>
    </row>
    <row r="2512" spans="1:4" ht="40.5" x14ac:dyDescent="0.15">
      <c r="A2512" s="266">
        <v>1606116</v>
      </c>
      <c r="B2512" s="265" t="s">
        <v>9841</v>
      </c>
      <c r="C2512" s="265" t="s">
        <v>8845</v>
      </c>
      <c r="D2512" s="265" t="s">
        <v>9925</v>
      </c>
    </row>
    <row r="2513" spans="1:4" ht="40.5" x14ac:dyDescent="0.15">
      <c r="A2513" s="266">
        <v>1606117</v>
      </c>
      <c r="B2513" s="265" t="s">
        <v>9841</v>
      </c>
      <c r="C2513" s="265" t="s">
        <v>8845</v>
      </c>
      <c r="D2513" s="265" t="s">
        <v>9925</v>
      </c>
    </row>
    <row r="2514" spans="1:4" ht="40.5" x14ac:dyDescent="0.15">
      <c r="A2514" s="266">
        <v>1606118</v>
      </c>
      <c r="B2514" s="265" t="s">
        <v>9841</v>
      </c>
      <c r="C2514" s="265" t="s">
        <v>8845</v>
      </c>
      <c r="D2514" s="265" t="s">
        <v>9925</v>
      </c>
    </row>
    <row r="2515" spans="1:4" ht="40.5" x14ac:dyDescent="0.15">
      <c r="A2515" s="266">
        <v>1606119</v>
      </c>
      <c r="B2515" s="265" t="s">
        <v>9841</v>
      </c>
      <c r="C2515" s="265" t="s">
        <v>8845</v>
      </c>
      <c r="D2515" s="265" t="s">
        <v>9925</v>
      </c>
    </row>
    <row r="2516" spans="1:4" ht="40.5" x14ac:dyDescent="0.15">
      <c r="A2516" s="266">
        <v>1606120</v>
      </c>
      <c r="B2516" s="265" t="s">
        <v>9841</v>
      </c>
      <c r="C2516" s="265" t="s">
        <v>8845</v>
      </c>
      <c r="D2516" s="265" t="s">
        <v>9925</v>
      </c>
    </row>
    <row r="2517" spans="1:4" ht="40.5" x14ac:dyDescent="0.15">
      <c r="A2517" s="266">
        <v>1606121</v>
      </c>
      <c r="B2517" s="265" t="s">
        <v>9841</v>
      </c>
      <c r="C2517" s="265" t="s">
        <v>8845</v>
      </c>
      <c r="D2517" s="265" t="s">
        <v>9925</v>
      </c>
    </row>
    <row r="2518" spans="1:4" ht="40.5" x14ac:dyDescent="0.15">
      <c r="A2518" s="266">
        <v>1606122</v>
      </c>
      <c r="B2518" s="265" t="s">
        <v>9841</v>
      </c>
      <c r="C2518" s="265" t="s">
        <v>8845</v>
      </c>
      <c r="D2518" s="265" t="s">
        <v>9925</v>
      </c>
    </row>
    <row r="2519" spans="1:4" ht="40.5" x14ac:dyDescent="0.15">
      <c r="A2519" s="266">
        <v>1606123</v>
      </c>
      <c r="B2519" s="265" t="s">
        <v>9841</v>
      </c>
      <c r="C2519" s="265" t="s">
        <v>8845</v>
      </c>
      <c r="D2519" s="265" t="s">
        <v>9925</v>
      </c>
    </row>
    <row r="2520" spans="1:4" ht="40.5" x14ac:dyDescent="0.15">
      <c r="A2520" s="266">
        <v>1606124</v>
      </c>
      <c r="B2520" s="265" t="s">
        <v>9841</v>
      </c>
      <c r="C2520" s="265" t="s">
        <v>8845</v>
      </c>
      <c r="D2520" s="265" t="s">
        <v>9925</v>
      </c>
    </row>
    <row r="2521" spans="1:4" ht="40.5" x14ac:dyDescent="0.15">
      <c r="A2521" s="266">
        <v>1606125</v>
      </c>
      <c r="B2521" s="265" t="s">
        <v>9841</v>
      </c>
      <c r="C2521" s="265" t="s">
        <v>8845</v>
      </c>
      <c r="D2521" s="265" t="s">
        <v>9925</v>
      </c>
    </row>
    <row r="2522" spans="1:4" ht="40.5" x14ac:dyDescent="0.15">
      <c r="A2522" s="266">
        <v>1606126</v>
      </c>
      <c r="B2522" s="265" t="s">
        <v>9841</v>
      </c>
      <c r="C2522" s="265" t="s">
        <v>8845</v>
      </c>
      <c r="D2522" s="265" t="s">
        <v>9925</v>
      </c>
    </row>
    <row r="2523" spans="1:4" ht="40.5" x14ac:dyDescent="0.15">
      <c r="A2523" s="266">
        <v>1606127</v>
      </c>
      <c r="B2523" s="265" t="s">
        <v>9841</v>
      </c>
      <c r="C2523" s="265" t="s">
        <v>8845</v>
      </c>
      <c r="D2523" s="265" t="s">
        <v>9925</v>
      </c>
    </row>
    <row r="2524" spans="1:4" ht="40.5" x14ac:dyDescent="0.15">
      <c r="A2524" s="266">
        <v>1606128</v>
      </c>
      <c r="B2524" s="265" t="s">
        <v>9841</v>
      </c>
      <c r="C2524" s="265" t="s">
        <v>8845</v>
      </c>
      <c r="D2524" s="265" t="s">
        <v>9925</v>
      </c>
    </row>
    <row r="2525" spans="1:4" ht="40.5" x14ac:dyDescent="0.15">
      <c r="A2525" s="266">
        <v>1606129</v>
      </c>
      <c r="B2525" s="265" t="s">
        <v>9841</v>
      </c>
      <c r="C2525" s="265" t="s">
        <v>8845</v>
      </c>
      <c r="D2525" s="265" t="s">
        <v>9925</v>
      </c>
    </row>
    <row r="2526" spans="1:4" ht="40.5" x14ac:dyDescent="0.15">
      <c r="A2526" s="266">
        <v>1606130</v>
      </c>
      <c r="B2526" s="265" t="s">
        <v>9841</v>
      </c>
      <c r="C2526" s="265" t="s">
        <v>8845</v>
      </c>
      <c r="D2526" s="265" t="s">
        <v>9925</v>
      </c>
    </row>
    <row r="2527" spans="1:4" ht="40.5" x14ac:dyDescent="0.15">
      <c r="A2527" s="266">
        <v>1606131</v>
      </c>
      <c r="B2527" s="265" t="s">
        <v>9841</v>
      </c>
      <c r="C2527" s="265" t="s">
        <v>8845</v>
      </c>
      <c r="D2527" s="265" t="s">
        <v>9925</v>
      </c>
    </row>
    <row r="2528" spans="1:4" ht="40.5" x14ac:dyDescent="0.15">
      <c r="A2528" s="266">
        <v>1606132</v>
      </c>
      <c r="B2528" s="265" t="s">
        <v>9841</v>
      </c>
      <c r="C2528" s="265" t="s">
        <v>8845</v>
      </c>
      <c r="D2528" s="265" t="s">
        <v>9925</v>
      </c>
    </row>
    <row r="2529" spans="1:4" ht="40.5" x14ac:dyDescent="0.15">
      <c r="A2529" s="266">
        <v>1606133</v>
      </c>
      <c r="B2529" s="265" t="s">
        <v>9841</v>
      </c>
      <c r="C2529" s="265" t="s">
        <v>8845</v>
      </c>
      <c r="D2529" s="265" t="s">
        <v>9925</v>
      </c>
    </row>
    <row r="2530" spans="1:4" ht="40.5" x14ac:dyDescent="0.15">
      <c r="A2530" s="266">
        <v>1606134</v>
      </c>
      <c r="B2530" s="265" t="s">
        <v>9841</v>
      </c>
      <c r="C2530" s="265" t="s">
        <v>8845</v>
      </c>
      <c r="D2530" s="265" t="s">
        <v>9925</v>
      </c>
    </row>
    <row r="2531" spans="1:4" ht="40.5" x14ac:dyDescent="0.15">
      <c r="A2531" s="266">
        <v>1606135</v>
      </c>
      <c r="B2531" s="265" t="s">
        <v>9841</v>
      </c>
      <c r="C2531" s="265" t="s">
        <v>8845</v>
      </c>
      <c r="D2531" s="265" t="s">
        <v>9925</v>
      </c>
    </row>
    <row r="2532" spans="1:4" ht="40.5" x14ac:dyDescent="0.15">
      <c r="A2532" s="266">
        <v>1606136</v>
      </c>
      <c r="B2532" s="265" t="s">
        <v>9841</v>
      </c>
      <c r="C2532" s="265" t="s">
        <v>8845</v>
      </c>
      <c r="D2532" s="265" t="s">
        <v>9925</v>
      </c>
    </row>
    <row r="2533" spans="1:4" ht="40.5" x14ac:dyDescent="0.15">
      <c r="A2533" s="266">
        <v>1606137</v>
      </c>
      <c r="B2533" s="265" t="s">
        <v>9841</v>
      </c>
      <c r="C2533" s="265" t="s">
        <v>8845</v>
      </c>
      <c r="D2533" s="265" t="s">
        <v>9925</v>
      </c>
    </row>
    <row r="2534" spans="1:4" ht="40.5" x14ac:dyDescent="0.15">
      <c r="A2534" s="266">
        <v>1606138</v>
      </c>
      <c r="B2534" s="265" t="s">
        <v>9841</v>
      </c>
      <c r="C2534" s="265" t="s">
        <v>8845</v>
      </c>
      <c r="D2534" s="265" t="s">
        <v>9925</v>
      </c>
    </row>
    <row r="2535" spans="1:4" ht="40.5" x14ac:dyDescent="0.15">
      <c r="A2535" s="266">
        <v>1606139</v>
      </c>
      <c r="B2535" s="265" t="s">
        <v>9841</v>
      </c>
      <c r="C2535" s="265" t="s">
        <v>8845</v>
      </c>
      <c r="D2535" s="265" t="s">
        <v>9925</v>
      </c>
    </row>
    <row r="2536" spans="1:4" ht="40.5" x14ac:dyDescent="0.15">
      <c r="A2536" s="266">
        <v>1606190</v>
      </c>
      <c r="B2536" s="265" t="s">
        <v>9841</v>
      </c>
      <c r="C2536" s="265" t="s">
        <v>8845</v>
      </c>
      <c r="D2536" s="265" t="s">
        <v>9925</v>
      </c>
    </row>
    <row r="2537" spans="1:4" x14ac:dyDescent="0.15">
      <c r="A2537" s="266">
        <v>1610031</v>
      </c>
      <c r="B2537" s="265" t="s">
        <v>9841</v>
      </c>
      <c r="C2537" s="265" t="s">
        <v>8845</v>
      </c>
      <c r="D2537" s="265" t="s">
        <v>8892</v>
      </c>
    </row>
    <row r="2538" spans="1:4" x14ac:dyDescent="0.15">
      <c r="A2538" s="266">
        <v>1610032</v>
      </c>
      <c r="B2538" s="265" t="s">
        <v>9841</v>
      </c>
      <c r="C2538" s="265" t="s">
        <v>8845</v>
      </c>
      <c r="D2538" s="265" t="s">
        <v>8890</v>
      </c>
    </row>
    <row r="2539" spans="1:4" x14ac:dyDescent="0.15">
      <c r="A2539" s="266">
        <v>1610033</v>
      </c>
      <c r="B2539" s="265" t="s">
        <v>9841</v>
      </c>
      <c r="C2539" s="265" t="s">
        <v>8845</v>
      </c>
      <c r="D2539" s="265" t="s">
        <v>5499</v>
      </c>
    </row>
    <row r="2540" spans="1:4" x14ac:dyDescent="0.15">
      <c r="A2540" s="266">
        <v>1610034</v>
      </c>
      <c r="B2540" s="265" t="s">
        <v>9841</v>
      </c>
      <c r="C2540" s="265" t="s">
        <v>8845</v>
      </c>
      <c r="D2540" s="265" t="s">
        <v>5285</v>
      </c>
    </row>
    <row r="2541" spans="1:4" x14ac:dyDescent="0.15">
      <c r="A2541" s="266">
        <v>1610035</v>
      </c>
      <c r="B2541" s="265" t="s">
        <v>9841</v>
      </c>
      <c r="C2541" s="265" t="s">
        <v>8845</v>
      </c>
      <c r="D2541" s="265" t="s">
        <v>1534</v>
      </c>
    </row>
    <row r="2542" spans="1:4" ht="27" x14ac:dyDescent="0.15">
      <c r="A2542" s="266">
        <v>1620041</v>
      </c>
      <c r="B2542" s="265" t="s">
        <v>9841</v>
      </c>
      <c r="C2542" s="265" t="s">
        <v>8845</v>
      </c>
      <c r="D2542" s="265" t="s">
        <v>8911</v>
      </c>
    </row>
    <row r="2543" spans="1:4" x14ac:dyDescent="0.15">
      <c r="A2543" s="266">
        <v>1620042</v>
      </c>
      <c r="B2543" s="265" t="s">
        <v>9841</v>
      </c>
      <c r="C2543" s="265" t="s">
        <v>8845</v>
      </c>
      <c r="D2543" s="265" t="s">
        <v>8913</v>
      </c>
    </row>
    <row r="2544" spans="1:4" ht="27" x14ac:dyDescent="0.15">
      <c r="A2544" s="266">
        <v>1620043</v>
      </c>
      <c r="B2544" s="265" t="s">
        <v>9841</v>
      </c>
      <c r="C2544" s="265" t="s">
        <v>8845</v>
      </c>
      <c r="D2544" s="265" t="s">
        <v>8912</v>
      </c>
    </row>
    <row r="2545" spans="1:4" x14ac:dyDescent="0.15">
      <c r="A2545" s="266">
        <v>1620044</v>
      </c>
      <c r="B2545" s="265" t="s">
        <v>9841</v>
      </c>
      <c r="C2545" s="265" t="s">
        <v>8845</v>
      </c>
      <c r="D2545" s="265" t="s">
        <v>8872</v>
      </c>
    </row>
    <row r="2546" spans="1:4" x14ac:dyDescent="0.15">
      <c r="A2546" s="266">
        <v>1620045</v>
      </c>
      <c r="B2546" s="265" t="s">
        <v>9841</v>
      </c>
      <c r="C2546" s="265" t="s">
        <v>8845</v>
      </c>
      <c r="D2546" s="265" t="s">
        <v>8895</v>
      </c>
    </row>
    <row r="2547" spans="1:4" x14ac:dyDescent="0.15">
      <c r="A2547" s="266">
        <v>1620051</v>
      </c>
      <c r="B2547" s="265" t="s">
        <v>9841</v>
      </c>
      <c r="C2547" s="265" t="s">
        <v>8845</v>
      </c>
      <c r="D2547" s="265" t="s">
        <v>9926</v>
      </c>
    </row>
    <row r="2548" spans="1:4" x14ac:dyDescent="0.15">
      <c r="A2548" s="266">
        <v>1620052</v>
      </c>
      <c r="B2548" s="265" t="s">
        <v>9841</v>
      </c>
      <c r="C2548" s="265" t="s">
        <v>8845</v>
      </c>
      <c r="D2548" s="265" t="s">
        <v>8193</v>
      </c>
    </row>
    <row r="2549" spans="1:4" x14ac:dyDescent="0.15">
      <c r="A2549" s="266">
        <v>1620053</v>
      </c>
      <c r="B2549" s="265" t="s">
        <v>9841</v>
      </c>
      <c r="C2549" s="265" t="s">
        <v>8845</v>
      </c>
      <c r="D2549" s="265" t="s">
        <v>538</v>
      </c>
    </row>
    <row r="2550" spans="1:4" x14ac:dyDescent="0.15">
      <c r="A2550" s="266">
        <v>1620054</v>
      </c>
      <c r="B2550" s="265" t="s">
        <v>9841</v>
      </c>
      <c r="C2550" s="265" t="s">
        <v>8845</v>
      </c>
      <c r="D2550" s="265" t="s">
        <v>8871</v>
      </c>
    </row>
    <row r="2551" spans="1:4" x14ac:dyDescent="0.15">
      <c r="A2551" s="266">
        <v>1620055</v>
      </c>
      <c r="B2551" s="265" t="s">
        <v>9841</v>
      </c>
      <c r="C2551" s="265" t="s">
        <v>8845</v>
      </c>
      <c r="D2551" s="265" t="s">
        <v>8907</v>
      </c>
    </row>
    <row r="2552" spans="1:4" x14ac:dyDescent="0.15">
      <c r="A2552" s="266">
        <v>1620056</v>
      </c>
      <c r="B2552" s="265" t="s">
        <v>9841</v>
      </c>
      <c r="C2552" s="265" t="s">
        <v>8845</v>
      </c>
      <c r="D2552" s="265" t="s">
        <v>479</v>
      </c>
    </row>
    <row r="2553" spans="1:4" ht="27" x14ac:dyDescent="0.15">
      <c r="A2553" s="266">
        <v>1620061</v>
      </c>
      <c r="B2553" s="265" t="s">
        <v>9841</v>
      </c>
      <c r="C2553" s="265" t="s">
        <v>8845</v>
      </c>
      <c r="D2553" s="265" t="s">
        <v>8864</v>
      </c>
    </row>
    <row r="2554" spans="1:4" ht="27" x14ac:dyDescent="0.15">
      <c r="A2554" s="266">
        <v>1620062</v>
      </c>
      <c r="B2554" s="265" t="s">
        <v>9841</v>
      </c>
      <c r="C2554" s="265" t="s">
        <v>8845</v>
      </c>
      <c r="D2554" s="265" t="s">
        <v>8851</v>
      </c>
    </row>
    <row r="2555" spans="1:4" ht="27" x14ac:dyDescent="0.15">
      <c r="A2555" s="266">
        <v>1620063</v>
      </c>
      <c r="B2555" s="265" t="s">
        <v>9841</v>
      </c>
      <c r="C2555" s="265" t="s">
        <v>8845</v>
      </c>
      <c r="D2555" s="265" t="s">
        <v>8863</v>
      </c>
    </row>
    <row r="2556" spans="1:4" ht="27" x14ac:dyDescent="0.15">
      <c r="A2556" s="266">
        <v>1620064</v>
      </c>
      <c r="B2556" s="265" t="s">
        <v>9841</v>
      </c>
      <c r="C2556" s="265" t="s">
        <v>8845</v>
      </c>
      <c r="D2556" s="265" t="s">
        <v>8859</v>
      </c>
    </row>
    <row r="2557" spans="1:4" x14ac:dyDescent="0.15">
      <c r="A2557" s="266">
        <v>1620065</v>
      </c>
      <c r="B2557" s="265" t="s">
        <v>9841</v>
      </c>
      <c r="C2557" s="265" t="s">
        <v>8845</v>
      </c>
      <c r="D2557" s="265" t="s">
        <v>231</v>
      </c>
    </row>
    <row r="2558" spans="1:4" ht="27" x14ac:dyDescent="0.15">
      <c r="A2558" s="266">
        <v>1620066</v>
      </c>
      <c r="B2558" s="265" t="s">
        <v>9841</v>
      </c>
      <c r="C2558" s="265" t="s">
        <v>8845</v>
      </c>
      <c r="D2558" s="265" t="s">
        <v>8857</v>
      </c>
    </row>
    <row r="2559" spans="1:4" x14ac:dyDescent="0.15">
      <c r="A2559" s="266">
        <v>1620067</v>
      </c>
      <c r="B2559" s="265" t="s">
        <v>9841</v>
      </c>
      <c r="C2559" s="265" t="s">
        <v>8845</v>
      </c>
      <c r="D2559" s="265" t="s">
        <v>8888</v>
      </c>
    </row>
    <row r="2560" spans="1:4" x14ac:dyDescent="0.15">
      <c r="A2560" s="266">
        <v>1620801</v>
      </c>
      <c r="B2560" s="265" t="s">
        <v>9841</v>
      </c>
      <c r="C2560" s="265" t="s">
        <v>8845</v>
      </c>
      <c r="D2560" s="265" t="s">
        <v>8904</v>
      </c>
    </row>
    <row r="2561" spans="1:4" x14ac:dyDescent="0.15">
      <c r="A2561" s="266">
        <v>1620802</v>
      </c>
      <c r="B2561" s="265" t="s">
        <v>9841</v>
      </c>
      <c r="C2561" s="265" t="s">
        <v>8845</v>
      </c>
      <c r="D2561" s="265" t="s">
        <v>8867</v>
      </c>
    </row>
    <row r="2562" spans="1:4" x14ac:dyDescent="0.15">
      <c r="A2562" s="266">
        <v>1620803</v>
      </c>
      <c r="B2562" s="265" t="s">
        <v>9841</v>
      </c>
      <c r="C2562" s="265" t="s">
        <v>8845</v>
      </c>
      <c r="D2562" s="265" t="s">
        <v>8847</v>
      </c>
    </row>
    <row r="2563" spans="1:4" x14ac:dyDescent="0.15">
      <c r="A2563" s="266">
        <v>1620804</v>
      </c>
      <c r="B2563" s="265" t="s">
        <v>9841</v>
      </c>
      <c r="C2563" s="265" t="s">
        <v>8845</v>
      </c>
      <c r="D2563" s="265" t="s">
        <v>3789</v>
      </c>
    </row>
    <row r="2564" spans="1:4" x14ac:dyDescent="0.15">
      <c r="A2564" s="266">
        <v>1620805</v>
      </c>
      <c r="B2564" s="265" t="s">
        <v>9841</v>
      </c>
      <c r="C2564" s="265" t="s">
        <v>8845</v>
      </c>
      <c r="D2564" s="265" t="s">
        <v>8905</v>
      </c>
    </row>
    <row r="2565" spans="1:4" x14ac:dyDescent="0.15">
      <c r="A2565" s="266">
        <v>1620806</v>
      </c>
      <c r="B2565" s="265" t="s">
        <v>9841</v>
      </c>
      <c r="C2565" s="265" t="s">
        <v>8845</v>
      </c>
      <c r="D2565" s="265" t="s">
        <v>5622</v>
      </c>
    </row>
    <row r="2566" spans="1:4" ht="27" x14ac:dyDescent="0.15">
      <c r="A2566" s="266">
        <v>1620807</v>
      </c>
      <c r="B2566" s="265" t="s">
        <v>9841</v>
      </c>
      <c r="C2566" s="265" t="s">
        <v>8845</v>
      </c>
      <c r="D2566" s="265" t="s">
        <v>8897</v>
      </c>
    </row>
    <row r="2567" spans="1:4" x14ac:dyDescent="0.15">
      <c r="A2567" s="266">
        <v>1620808</v>
      </c>
      <c r="B2567" s="265" t="s">
        <v>9841</v>
      </c>
      <c r="C2567" s="265" t="s">
        <v>8845</v>
      </c>
      <c r="D2567" s="265" t="s">
        <v>2472</v>
      </c>
    </row>
    <row r="2568" spans="1:4" x14ac:dyDescent="0.15">
      <c r="A2568" s="266">
        <v>1620811</v>
      </c>
      <c r="B2568" s="265" t="s">
        <v>9841</v>
      </c>
      <c r="C2568" s="265" t="s">
        <v>8845</v>
      </c>
      <c r="D2568" s="265" t="s">
        <v>8879</v>
      </c>
    </row>
    <row r="2569" spans="1:4" x14ac:dyDescent="0.15">
      <c r="A2569" s="266">
        <v>1620812</v>
      </c>
      <c r="B2569" s="265" t="s">
        <v>9841</v>
      </c>
      <c r="C2569" s="265" t="s">
        <v>8845</v>
      </c>
      <c r="D2569" s="265" t="s">
        <v>8893</v>
      </c>
    </row>
    <row r="2570" spans="1:4" ht="27" x14ac:dyDescent="0.15">
      <c r="A2570" s="266">
        <v>1620813</v>
      </c>
      <c r="B2570" s="265" t="s">
        <v>9841</v>
      </c>
      <c r="C2570" s="265" t="s">
        <v>8845</v>
      </c>
      <c r="D2570" s="265" t="s">
        <v>8898</v>
      </c>
    </row>
    <row r="2571" spans="1:4" x14ac:dyDescent="0.15">
      <c r="A2571" s="266">
        <v>1620814</v>
      </c>
      <c r="B2571" s="265" t="s">
        <v>9841</v>
      </c>
      <c r="C2571" s="265" t="s">
        <v>8845</v>
      </c>
      <c r="D2571" s="265" t="s">
        <v>8878</v>
      </c>
    </row>
    <row r="2572" spans="1:4" ht="27" x14ac:dyDescent="0.15">
      <c r="A2572" s="266">
        <v>1620815</v>
      </c>
      <c r="B2572" s="265" t="s">
        <v>9841</v>
      </c>
      <c r="C2572" s="265" t="s">
        <v>8845</v>
      </c>
      <c r="D2572" s="265" t="s">
        <v>8886</v>
      </c>
    </row>
    <row r="2573" spans="1:4" x14ac:dyDescent="0.15">
      <c r="A2573" s="266">
        <v>1620816</v>
      </c>
      <c r="B2573" s="265" t="s">
        <v>9841</v>
      </c>
      <c r="C2573" s="265" t="s">
        <v>8845</v>
      </c>
      <c r="D2573" s="265" t="s">
        <v>334</v>
      </c>
    </row>
    <row r="2574" spans="1:4" x14ac:dyDescent="0.15">
      <c r="A2574" s="266">
        <v>1620817</v>
      </c>
      <c r="B2574" s="265" t="s">
        <v>9841</v>
      </c>
      <c r="C2574" s="265" t="s">
        <v>8845</v>
      </c>
      <c r="D2574" s="265" t="s">
        <v>8848</v>
      </c>
    </row>
    <row r="2575" spans="1:4" x14ac:dyDescent="0.15">
      <c r="A2575" s="266">
        <v>1620818</v>
      </c>
      <c r="B2575" s="265" t="s">
        <v>9841</v>
      </c>
      <c r="C2575" s="265" t="s">
        <v>8845</v>
      </c>
      <c r="D2575" s="265" t="s">
        <v>8884</v>
      </c>
    </row>
    <row r="2576" spans="1:4" x14ac:dyDescent="0.15">
      <c r="A2576" s="266">
        <v>1620821</v>
      </c>
      <c r="B2576" s="265" t="s">
        <v>9841</v>
      </c>
      <c r="C2576" s="265" t="s">
        <v>8845</v>
      </c>
      <c r="D2576" s="265" t="s">
        <v>8885</v>
      </c>
    </row>
    <row r="2577" spans="1:4" x14ac:dyDescent="0.15">
      <c r="A2577" s="266">
        <v>1620822</v>
      </c>
      <c r="B2577" s="265" t="s">
        <v>9841</v>
      </c>
      <c r="C2577" s="265" t="s">
        <v>8845</v>
      </c>
      <c r="D2577" s="265" t="s">
        <v>8877</v>
      </c>
    </row>
    <row r="2578" spans="1:4" x14ac:dyDescent="0.15">
      <c r="A2578" s="266">
        <v>1620823</v>
      </c>
      <c r="B2578" s="265" t="s">
        <v>9841</v>
      </c>
      <c r="C2578" s="265" t="s">
        <v>8845</v>
      </c>
      <c r="D2578" s="265" t="s">
        <v>8868</v>
      </c>
    </row>
    <row r="2579" spans="1:4" x14ac:dyDescent="0.15">
      <c r="A2579" s="266">
        <v>1620824</v>
      </c>
      <c r="B2579" s="265" t="s">
        <v>9841</v>
      </c>
      <c r="C2579" s="265" t="s">
        <v>8845</v>
      </c>
      <c r="D2579" s="265" t="s">
        <v>8849</v>
      </c>
    </row>
    <row r="2580" spans="1:4" x14ac:dyDescent="0.15">
      <c r="A2580" s="266">
        <v>1620825</v>
      </c>
      <c r="B2580" s="265" t="s">
        <v>9841</v>
      </c>
      <c r="C2580" s="265" t="s">
        <v>8845</v>
      </c>
      <c r="D2580" s="265" t="s">
        <v>8869</v>
      </c>
    </row>
    <row r="2581" spans="1:4" ht="27" x14ac:dyDescent="0.15">
      <c r="A2581" s="266">
        <v>1620826</v>
      </c>
      <c r="B2581" s="265" t="s">
        <v>9841</v>
      </c>
      <c r="C2581" s="265" t="s">
        <v>8845</v>
      </c>
      <c r="D2581" s="265" t="s">
        <v>8861</v>
      </c>
    </row>
    <row r="2582" spans="1:4" x14ac:dyDescent="0.15">
      <c r="A2582" s="266">
        <v>1620827</v>
      </c>
      <c r="B2582" s="265" t="s">
        <v>9841</v>
      </c>
      <c r="C2582" s="265" t="s">
        <v>8845</v>
      </c>
      <c r="D2582" s="265" t="s">
        <v>305</v>
      </c>
    </row>
    <row r="2583" spans="1:4" x14ac:dyDescent="0.15">
      <c r="A2583" s="266">
        <v>1620828</v>
      </c>
      <c r="B2583" s="265" t="s">
        <v>9841</v>
      </c>
      <c r="C2583" s="265" t="s">
        <v>8845</v>
      </c>
      <c r="D2583" s="265" t="s">
        <v>2931</v>
      </c>
    </row>
    <row r="2584" spans="1:4" x14ac:dyDescent="0.15">
      <c r="A2584" s="266">
        <v>1620831</v>
      </c>
      <c r="B2584" s="265" t="s">
        <v>9841</v>
      </c>
      <c r="C2584" s="265" t="s">
        <v>8845</v>
      </c>
      <c r="D2584" s="265" t="s">
        <v>8906</v>
      </c>
    </row>
    <row r="2585" spans="1:4" x14ac:dyDescent="0.15">
      <c r="A2585" s="266">
        <v>1620832</v>
      </c>
      <c r="B2585" s="265" t="s">
        <v>9841</v>
      </c>
      <c r="C2585" s="265" t="s">
        <v>8845</v>
      </c>
      <c r="D2585" s="265" t="s">
        <v>8866</v>
      </c>
    </row>
    <row r="2586" spans="1:4" x14ac:dyDescent="0.15">
      <c r="A2586" s="266">
        <v>1620833</v>
      </c>
      <c r="B2586" s="265" t="s">
        <v>9841</v>
      </c>
      <c r="C2586" s="265" t="s">
        <v>8845</v>
      </c>
      <c r="D2586" s="265" t="s">
        <v>8883</v>
      </c>
    </row>
    <row r="2587" spans="1:4" x14ac:dyDescent="0.15">
      <c r="A2587" s="266">
        <v>1620834</v>
      </c>
      <c r="B2587" s="265" t="s">
        <v>9841</v>
      </c>
      <c r="C2587" s="265" t="s">
        <v>8845</v>
      </c>
      <c r="D2587" s="265" t="s">
        <v>500</v>
      </c>
    </row>
    <row r="2588" spans="1:4" x14ac:dyDescent="0.15">
      <c r="A2588" s="266">
        <v>1620835</v>
      </c>
      <c r="B2588" s="265" t="s">
        <v>9841</v>
      </c>
      <c r="C2588" s="265" t="s">
        <v>8845</v>
      </c>
      <c r="D2588" s="265" t="s">
        <v>3397</v>
      </c>
    </row>
    <row r="2589" spans="1:4" x14ac:dyDescent="0.15">
      <c r="A2589" s="266">
        <v>1620836</v>
      </c>
      <c r="B2589" s="265" t="s">
        <v>9841</v>
      </c>
      <c r="C2589" s="265" t="s">
        <v>8845</v>
      </c>
      <c r="D2589" s="265" t="s">
        <v>551</v>
      </c>
    </row>
    <row r="2590" spans="1:4" x14ac:dyDescent="0.15">
      <c r="A2590" s="266">
        <v>1620837</v>
      </c>
      <c r="B2590" s="265" t="s">
        <v>9841</v>
      </c>
      <c r="C2590" s="265" t="s">
        <v>8845</v>
      </c>
      <c r="D2590" s="265" t="s">
        <v>8891</v>
      </c>
    </row>
    <row r="2591" spans="1:4" x14ac:dyDescent="0.15">
      <c r="A2591" s="266">
        <v>1620838</v>
      </c>
      <c r="B2591" s="265" t="s">
        <v>9841</v>
      </c>
      <c r="C2591" s="265" t="s">
        <v>8845</v>
      </c>
      <c r="D2591" s="265" t="s">
        <v>2863</v>
      </c>
    </row>
    <row r="2592" spans="1:4" x14ac:dyDescent="0.15">
      <c r="A2592" s="266">
        <v>1620841</v>
      </c>
      <c r="B2592" s="265" t="s">
        <v>9841</v>
      </c>
      <c r="C2592" s="265" t="s">
        <v>8845</v>
      </c>
      <c r="D2592" s="265" t="s">
        <v>8896</v>
      </c>
    </row>
    <row r="2593" spans="1:4" ht="27" x14ac:dyDescent="0.15">
      <c r="A2593" s="266">
        <v>1620842</v>
      </c>
      <c r="B2593" s="265" t="s">
        <v>9841</v>
      </c>
      <c r="C2593" s="265" t="s">
        <v>8845</v>
      </c>
      <c r="D2593" s="265" t="s">
        <v>8853</v>
      </c>
    </row>
    <row r="2594" spans="1:4" x14ac:dyDescent="0.15">
      <c r="A2594" s="266">
        <v>1620843</v>
      </c>
      <c r="B2594" s="265" t="s">
        <v>9841</v>
      </c>
      <c r="C2594" s="265" t="s">
        <v>8845</v>
      </c>
      <c r="D2594" s="265" t="s">
        <v>8856</v>
      </c>
    </row>
    <row r="2595" spans="1:4" ht="27" x14ac:dyDescent="0.15">
      <c r="A2595" s="266">
        <v>1620844</v>
      </c>
      <c r="B2595" s="265" t="s">
        <v>9841</v>
      </c>
      <c r="C2595" s="265" t="s">
        <v>8845</v>
      </c>
      <c r="D2595" s="265" t="s">
        <v>8860</v>
      </c>
    </row>
    <row r="2596" spans="1:4" ht="27" x14ac:dyDescent="0.15">
      <c r="A2596" s="266">
        <v>1620845</v>
      </c>
      <c r="B2596" s="265" t="s">
        <v>9841</v>
      </c>
      <c r="C2596" s="265" t="s">
        <v>8845</v>
      </c>
      <c r="D2596" s="265" t="s">
        <v>8862</v>
      </c>
    </row>
    <row r="2597" spans="1:4" ht="27" x14ac:dyDescent="0.15">
      <c r="A2597" s="266">
        <v>1620846</v>
      </c>
      <c r="B2597" s="265" t="s">
        <v>9841</v>
      </c>
      <c r="C2597" s="265" t="s">
        <v>8845</v>
      </c>
      <c r="D2597" s="265" t="s">
        <v>8854</v>
      </c>
    </row>
    <row r="2598" spans="1:4" ht="27" x14ac:dyDescent="0.15">
      <c r="A2598" s="266">
        <v>1620847</v>
      </c>
      <c r="B2598" s="265" t="s">
        <v>9841</v>
      </c>
      <c r="C2598" s="265" t="s">
        <v>8845</v>
      </c>
      <c r="D2598" s="265" t="s">
        <v>8858</v>
      </c>
    </row>
    <row r="2599" spans="1:4" ht="27" x14ac:dyDescent="0.15">
      <c r="A2599" s="266">
        <v>1620848</v>
      </c>
      <c r="B2599" s="265" t="s">
        <v>9841</v>
      </c>
      <c r="C2599" s="265" t="s">
        <v>8845</v>
      </c>
      <c r="D2599" s="265" t="s">
        <v>8855</v>
      </c>
    </row>
    <row r="2600" spans="1:4" x14ac:dyDescent="0.15">
      <c r="A2600" s="266">
        <v>1620851</v>
      </c>
      <c r="B2600" s="265" t="s">
        <v>9841</v>
      </c>
      <c r="C2600" s="265" t="s">
        <v>8845</v>
      </c>
      <c r="D2600" s="265" t="s">
        <v>358</v>
      </c>
    </row>
    <row r="2601" spans="1:4" x14ac:dyDescent="0.15">
      <c r="A2601" s="266">
        <v>1620852</v>
      </c>
      <c r="B2601" s="265" t="s">
        <v>9841</v>
      </c>
      <c r="C2601" s="265" t="s">
        <v>8845</v>
      </c>
      <c r="D2601" s="265" t="s">
        <v>8901</v>
      </c>
    </row>
    <row r="2602" spans="1:4" ht="27" x14ac:dyDescent="0.15">
      <c r="A2602" s="266">
        <v>1620853</v>
      </c>
      <c r="B2602" s="265" t="s">
        <v>9841</v>
      </c>
      <c r="C2602" s="265" t="s">
        <v>8845</v>
      </c>
      <c r="D2602" s="265" t="s">
        <v>8874</v>
      </c>
    </row>
    <row r="2603" spans="1:4" ht="27" x14ac:dyDescent="0.15">
      <c r="A2603" s="266">
        <v>1620854</v>
      </c>
      <c r="B2603" s="265" t="s">
        <v>9841</v>
      </c>
      <c r="C2603" s="265" t="s">
        <v>8845</v>
      </c>
      <c r="D2603" s="265" t="s">
        <v>8903</v>
      </c>
    </row>
    <row r="2604" spans="1:4" x14ac:dyDescent="0.15">
      <c r="A2604" s="266">
        <v>1620855</v>
      </c>
      <c r="B2604" s="265" t="s">
        <v>9841</v>
      </c>
      <c r="C2604" s="265" t="s">
        <v>8845</v>
      </c>
      <c r="D2604" s="265" t="s">
        <v>8894</v>
      </c>
    </row>
    <row r="2605" spans="1:4" ht="27" x14ac:dyDescent="0.15">
      <c r="A2605" s="266">
        <v>1620856</v>
      </c>
      <c r="B2605" s="265" t="s">
        <v>9841</v>
      </c>
      <c r="C2605" s="265" t="s">
        <v>8845</v>
      </c>
      <c r="D2605" s="265" t="s">
        <v>8852</v>
      </c>
    </row>
    <row r="2606" spans="1:4" ht="27" x14ac:dyDescent="0.15">
      <c r="A2606" s="266">
        <v>1620857</v>
      </c>
      <c r="B2606" s="265" t="s">
        <v>9841</v>
      </c>
      <c r="C2606" s="265" t="s">
        <v>8845</v>
      </c>
      <c r="D2606" s="265" t="s">
        <v>8865</v>
      </c>
    </row>
    <row r="2607" spans="1:4" ht="27" x14ac:dyDescent="0.15">
      <c r="A2607" s="266">
        <v>1630201</v>
      </c>
      <c r="B2607" s="265" t="s">
        <v>9841</v>
      </c>
      <c r="C2607" s="265" t="s">
        <v>8845</v>
      </c>
      <c r="D2607" s="265" t="s">
        <v>9927</v>
      </c>
    </row>
    <row r="2608" spans="1:4" ht="27" x14ac:dyDescent="0.15">
      <c r="A2608" s="266">
        <v>1630202</v>
      </c>
      <c r="B2608" s="265" t="s">
        <v>9841</v>
      </c>
      <c r="C2608" s="265" t="s">
        <v>8845</v>
      </c>
      <c r="D2608" s="265" t="s">
        <v>9927</v>
      </c>
    </row>
    <row r="2609" spans="1:4" ht="27" x14ac:dyDescent="0.15">
      <c r="A2609" s="266">
        <v>1630203</v>
      </c>
      <c r="B2609" s="265" t="s">
        <v>9841</v>
      </c>
      <c r="C2609" s="265" t="s">
        <v>8845</v>
      </c>
      <c r="D2609" s="265" t="s">
        <v>9927</v>
      </c>
    </row>
    <row r="2610" spans="1:4" ht="27" x14ac:dyDescent="0.15">
      <c r="A2610" s="266">
        <v>1630204</v>
      </c>
      <c r="B2610" s="265" t="s">
        <v>9841</v>
      </c>
      <c r="C2610" s="265" t="s">
        <v>8845</v>
      </c>
      <c r="D2610" s="265" t="s">
        <v>9927</v>
      </c>
    </row>
    <row r="2611" spans="1:4" ht="27" x14ac:dyDescent="0.15">
      <c r="A2611" s="266">
        <v>1630205</v>
      </c>
      <c r="B2611" s="265" t="s">
        <v>9841</v>
      </c>
      <c r="C2611" s="265" t="s">
        <v>8845</v>
      </c>
      <c r="D2611" s="265" t="s">
        <v>9927</v>
      </c>
    </row>
    <row r="2612" spans="1:4" ht="27" x14ac:dyDescent="0.15">
      <c r="A2612" s="266">
        <v>1630206</v>
      </c>
      <c r="B2612" s="265" t="s">
        <v>9841</v>
      </c>
      <c r="C2612" s="265" t="s">
        <v>8845</v>
      </c>
      <c r="D2612" s="265" t="s">
        <v>9927</v>
      </c>
    </row>
    <row r="2613" spans="1:4" ht="27" x14ac:dyDescent="0.15">
      <c r="A2613" s="266">
        <v>1630207</v>
      </c>
      <c r="B2613" s="265" t="s">
        <v>9841</v>
      </c>
      <c r="C2613" s="265" t="s">
        <v>8845</v>
      </c>
      <c r="D2613" s="265" t="s">
        <v>9927</v>
      </c>
    </row>
    <row r="2614" spans="1:4" ht="27" x14ac:dyDescent="0.15">
      <c r="A2614" s="266">
        <v>1630208</v>
      </c>
      <c r="B2614" s="265" t="s">
        <v>9841</v>
      </c>
      <c r="C2614" s="265" t="s">
        <v>8845</v>
      </c>
      <c r="D2614" s="265" t="s">
        <v>9927</v>
      </c>
    </row>
    <row r="2615" spans="1:4" ht="27" x14ac:dyDescent="0.15">
      <c r="A2615" s="266">
        <v>1630209</v>
      </c>
      <c r="B2615" s="265" t="s">
        <v>9841</v>
      </c>
      <c r="C2615" s="265" t="s">
        <v>8845</v>
      </c>
      <c r="D2615" s="265" t="s">
        <v>9927</v>
      </c>
    </row>
    <row r="2616" spans="1:4" ht="27" x14ac:dyDescent="0.15">
      <c r="A2616" s="266">
        <v>1630210</v>
      </c>
      <c r="B2616" s="265" t="s">
        <v>9841</v>
      </c>
      <c r="C2616" s="265" t="s">
        <v>8845</v>
      </c>
      <c r="D2616" s="265" t="s">
        <v>9927</v>
      </c>
    </row>
    <row r="2617" spans="1:4" ht="27" x14ac:dyDescent="0.15">
      <c r="A2617" s="266">
        <v>1630211</v>
      </c>
      <c r="B2617" s="265" t="s">
        <v>9841</v>
      </c>
      <c r="C2617" s="265" t="s">
        <v>8845</v>
      </c>
      <c r="D2617" s="265" t="s">
        <v>9927</v>
      </c>
    </row>
    <row r="2618" spans="1:4" ht="27" x14ac:dyDescent="0.15">
      <c r="A2618" s="266">
        <v>1630212</v>
      </c>
      <c r="B2618" s="265" t="s">
        <v>9841</v>
      </c>
      <c r="C2618" s="265" t="s">
        <v>8845</v>
      </c>
      <c r="D2618" s="265" t="s">
        <v>9927</v>
      </c>
    </row>
    <row r="2619" spans="1:4" ht="27" x14ac:dyDescent="0.15">
      <c r="A2619" s="266">
        <v>1630213</v>
      </c>
      <c r="B2619" s="265" t="s">
        <v>9841</v>
      </c>
      <c r="C2619" s="265" t="s">
        <v>8845</v>
      </c>
      <c r="D2619" s="265" t="s">
        <v>9927</v>
      </c>
    </row>
    <row r="2620" spans="1:4" ht="27" x14ac:dyDescent="0.15">
      <c r="A2620" s="266">
        <v>1630214</v>
      </c>
      <c r="B2620" s="265" t="s">
        <v>9841</v>
      </c>
      <c r="C2620" s="265" t="s">
        <v>8845</v>
      </c>
      <c r="D2620" s="265" t="s">
        <v>9927</v>
      </c>
    </row>
    <row r="2621" spans="1:4" ht="27" x14ac:dyDescent="0.15">
      <c r="A2621" s="266">
        <v>1630215</v>
      </c>
      <c r="B2621" s="265" t="s">
        <v>9841</v>
      </c>
      <c r="C2621" s="265" t="s">
        <v>8845</v>
      </c>
      <c r="D2621" s="265" t="s">
        <v>9927</v>
      </c>
    </row>
    <row r="2622" spans="1:4" ht="27" x14ac:dyDescent="0.15">
      <c r="A2622" s="266">
        <v>1630216</v>
      </c>
      <c r="B2622" s="265" t="s">
        <v>9841</v>
      </c>
      <c r="C2622" s="265" t="s">
        <v>8845</v>
      </c>
      <c r="D2622" s="265" t="s">
        <v>9927</v>
      </c>
    </row>
    <row r="2623" spans="1:4" ht="27" x14ac:dyDescent="0.15">
      <c r="A2623" s="266">
        <v>1630217</v>
      </c>
      <c r="B2623" s="265" t="s">
        <v>9841</v>
      </c>
      <c r="C2623" s="265" t="s">
        <v>8845</v>
      </c>
      <c r="D2623" s="265" t="s">
        <v>9927</v>
      </c>
    </row>
    <row r="2624" spans="1:4" ht="27" x14ac:dyDescent="0.15">
      <c r="A2624" s="266">
        <v>1630218</v>
      </c>
      <c r="B2624" s="265" t="s">
        <v>9841</v>
      </c>
      <c r="C2624" s="265" t="s">
        <v>8845</v>
      </c>
      <c r="D2624" s="265" t="s">
        <v>9927</v>
      </c>
    </row>
    <row r="2625" spans="1:4" ht="27" x14ac:dyDescent="0.15">
      <c r="A2625" s="266">
        <v>1630219</v>
      </c>
      <c r="B2625" s="265" t="s">
        <v>9841</v>
      </c>
      <c r="C2625" s="265" t="s">
        <v>8845</v>
      </c>
      <c r="D2625" s="265" t="s">
        <v>9927</v>
      </c>
    </row>
    <row r="2626" spans="1:4" ht="27" x14ac:dyDescent="0.15">
      <c r="A2626" s="266">
        <v>1630220</v>
      </c>
      <c r="B2626" s="265" t="s">
        <v>9841</v>
      </c>
      <c r="C2626" s="265" t="s">
        <v>8845</v>
      </c>
      <c r="D2626" s="265" t="s">
        <v>9927</v>
      </c>
    </row>
    <row r="2627" spans="1:4" ht="27" x14ac:dyDescent="0.15">
      <c r="A2627" s="266">
        <v>1630221</v>
      </c>
      <c r="B2627" s="265" t="s">
        <v>9841</v>
      </c>
      <c r="C2627" s="265" t="s">
        <v>8845</v>
      </c>
      <c r="D2627" s="265" t="s">
        <v>9927</v>
      </c>
    </row>
    <row r="2628" spans="1:4" ht="27" x14ac:dyDescent="0.15">
      <c r="A2628" s="266">
        <v>1630222</v>
      </c>
      <c r="B2628" s="265" t="s">
        <v>9841</v>
      </c>
      <c r="C2628" s="265" t="s">
        <v>8845</v>
      </c>
      <c r="D2628" s="265" t="s">
        <v>9927</v>
      </c>
    </row>
    <row r="2629" spans="1:4" ht="27" x14ac:dyDescent="0.15">
      <c r="A2629" s="266">
        <v>1630223</v>
      </c>
      <c r="B2629" s="265" t="s">
        <v>9841</v>
      </c>
      <c r="C2629" s="265" t="s">
        <v>8845</v>
      </c>
      <c r="D2629" s="265" t="s">
        <v>9927</v>
      </c>
    </row>
    <row r="2630" spans="1:4" ht="27" x14ac:dyDescent="0.15">
      <c r="A2630" s="266">
        <v>1630224</v>
      </c>
      <c r="B2630" s="265" t="s">
        <v>9841</v>
      </c>
      <c r="C2630" s="265" t="s">
        <v>8845</v>
      </c>
      <c r="D2630" s="265" t="s">
        <v>9927</v>
      </c>
    </row>
    <row r="2631" spans="1:4" ht="27" x14ac:dyDescent="0.15">
      <c r="A2631" s="266">
        <v>1630225</v>
      </c>
      <c r="B2631" s="265" t="s">
        <v>9841</v>
      </c>
      <c r="C2631" s="265" t="s">
        <v>8845</v>
      </c>
      <c r="D2631" s="265" t="s">
        <v>9927</v>
      </c>
    </row>
    <row r="2632" spans="1:4" ht="27" x14ac:dyDescent="0.15">
      <c r="A2632" s="266">
        <v>1630226</v>
      </c>
      <c r="B2632" s="265" t="s">
        <v>9841</v>
      </c>
      <c r="C2632" s="265" t="s">
        <v>8845</v>
      </c>
      <c r="D2632" s="265" t="s">
        <v>9927</v>
      </c>
    </row>
    <row r="2633" spans="1:4" ht="27" x14ac:dyDescent="0.15">
      <c r="A2633" s="266">
        <v>1630227</v>
      </c>
      <c r="B2633" s="265" t="s">
        <v>9841</v>
      </c>
      <c r="C2633" s="265" t="s">
        <v>8845</v>
      </c>
      <c r="D2633" s="265" t="s">
        <v>9927</v>
      </c>
    </row>
    <row r="2634" spans="1:4" ht="27" x14ac:dyDescent="0.15">
      <c r="A2634" s="266">
        <v>1630228</v>
      </c>
      <c r="B2634" s="265" t="s">
        <v>9841</v>
      </c>
      <c r="C2634" s="265" t="s">
        <v>8845</v>
      </c>
      <c r="D2634" s="265" t="s">
        <v>9927</v>
      </c>
    </row>
    <row r="2635" spans="1:4" ht="27" x14ac:dyDescent="0.15">
      <c r="A2635" s="266">
        <v>1630229</v>
      </c>
      <c r="B2635" s="265" t="s">
        <v>9841</v>
      </c>
      <c r="C2635" s="265" t="s">
        <v>8845</v>
      </c>
      <c r="D2635" s="265" t="s">
        <v>9927</v>
      </c>
    </row>
    <row r="2636" spans="1:4" ht="27" x14ac:dyDescent="0.15">
      <c r="A2636" s="266">
        <v>1630230</v>
      </c>
      <c r="B2636" s="265" t="s">
        <v>9841</v>
      </c>
      <c r="C2636" s="265" t="s">
        <v>8845</v>
      </c>
      <c r="D2636" s="265" t="s">
        <v>9927</v>
      </c>
    </row>
    <row r="2637" spans="1:4" ht="27" x14ac:dyDescent="0.15">
      <c r="A2637" s="266">
        <v>1630231</v>
      </c>
      <c r="B2637" s="265" t="s">
        <v>9841</v>
      </c>
      <c r="C2637" s="265" t="s">
        <v>8845</v>
      </c>
      <c r="D2637" s="265" t="s">
        <v>9927</v>
      </c>
    </row>
    <row r="2638" spans="1:4" ht="27" x14ac:dyDescent="0.15">
      <c r="A2638" s="266">
        <v>1630232</v>
      </c>
      <c r="B2638" s="265" t="s">
        <v>9841</v>
      </c>
      <c r="C2638" s="265" t="s">
        <v>8845</v>
      </c>
      <c r="D2638" s="265" t="s">
        <v>9927</v>
      </c>
    </row>
    <row r="2639" spans="1:4" ht="27" x14ac:dyDescent="0.15">
      <c r="A2639" s="266">
        <v>1630233</v>
      </c>
      <c r="B2639" s="265" t="s">
        <v>9841</v>
      </c>
      <c r="C2639" s="265" t="s">
        <v>8845</v>
      </c>
      <c r="D2639" s="265" t="s">
        <v>9927</v>
      </c>
    </row>
    <row r="2640" spans="1:4" ht="27" x14ac:dyDescent="0.15">
      <c r="A2640" s="266">
        <v>1630234</v>
      </c>
      <c r="B2640" s="265" t="s">
        <v>9841</v>
      </c>
      <c r="C2640" s="265" t="s">
        <v>8845</v>
      </c>
      <c r="D2640" s="265" t="s">
        <v>9927</v>
      </c>
    </row>
    <row r="2641" spans="1:4" ht="27" x14ac:dyDescent="0.15">
      <c r="A2641" s="266">
        <v>1630235</v>
      </c>
      <c r="B2641" s="265" t="s">
        <v>9841</v>
      </c>
      <c r="C2641" s="265" t="s">
        <v>8845</v>
      </c>
      <c r="D2641" s="265" t="s">
        <v>9927</v>
      </c>
    </row>
    <row r="2642" spans="1:4" ht="27" x14ac:dyDescent="0.15">
      <c r="A2642" s="266">
        <v>1630236</v>
      </c>
      <c r="B2642" s="265" t="s">
        <v>9841</v>
      </c>
      <c r="C2642" s="265" t="s">
        <v>8845</v>
      </c>
      <c r="D2642" s="265" t="s">
        <v>9927</v>
      </c>
    </row>
    <row r="2643" spans="1:4" ht="27" x14ac:dyDescent="0.15">
      <c r="A2643" s="266">
        <v>1630237</v>
      </c>
      <c r="B2643" s="265" t="s">
        <v>9841</v>
      </c>
      <c r="C2643" s="265" t="s">
        <v>8845</v>
      </c>
      <c r="D2643" s="265" t="s">
        <v>9927</v>
      </c>
    </row>
    <row r="2644" spans="1:4" ht="27" x14ac:dyDescent="0.15">
      <c r="A2644" s="266">
        <v>1630238</v>
      </c>
      <c r="B2644" s="265" t="s">
        <v>9841</v>
      </c>
      <c r="C2644" s="265" t="s">
        <v>8845</v>
      </c>
      <c r="D2644" s="265" t="s">
        <v>9927</v>
      </c>
    </row>
    <row r="2645" spans="1:4" ht="27" x14ac:dyDescent="0.15">
      <c r="A2645" s="266">
        <v>1630239</v>
      </c>
      <c r="B2645" s="265" t="s">
        <v>9841</v>
      </c>
      <c r="C2645" s="265" t="s">
        <v>8845</v>
      </c>
      <c r="D2645" s="265" t="s">
        <v>9927</v>
      </c>
    </row>
    <row r="2646" spans="1:4" ht="27" x14ac:dyDescent="0.15">
      <c r="A2646" s="266">
        <v>1630240</v>
      </c>
      <c r="B2646" s="265" t="s">
        <v>9841</v>
      </c>
      <c r="C2646" s="265" t="s">
        <v>8845</v>
      </c>
      <c r="D2646" s="265" t="s">
        <v>9927</v>
      </c>
    </row>
    <row r="2647" spans="1:4" ht="27" x14ac:dyDescent="0.15">
      <c r="A2647" s="266">
        <v>1630241</v>
      </c>
      <c r="B2647" s="265" t="s">
        <v>9841</v>
      </c>
      <c r="C2647" s="265" t="s">
        <v>8845</v>
      </c>
      <c r="D2647" s="265" t="s">
        <v>9927</v>
      </c>
    </row>
    <row r="2648" spans="1:4" ht="27" x14ac:dyDescent="0.15">
      <c r="A2648" s="266">
        <v>1630242</v>
      </c>
      <c r="B2648" s="265" t="s">
        <v>9841</v>
      </c>
      <c r="C2648" s="265" t="s">
        <v>8845</v>
      </c>
      <c r="D2648" s="265" t="s">
        <v>9927</v>
      </c>
    </row>
    <row r="2649" spans="1:4" ht="27" x14ac:dyDescent="0.15">
      <c r="A2649" s="266">
        <v>1630243</v>
      </c>
      <c r="B2649" s="265" t="s">
        <v>9841</v>
      </c>
      <c r="C2649" s="265" t="s">
        <v>8845</v>
      </c>
      <c r="D2649" s="265" t="s">
        <v>9927</v>
      </c>
    </row>
    <row r="2650" spans="1:4" ht="27" x14ac:dyDescent="0.15">
      <c r="A2650" s="266">
        <v>1630244</v>
      </c>
      <c r="B2650" s="265" t="s">
        <v>9841</v>
      </c>
      <c r="C2650" s="265" t="s">
        <v>8845</v>
      </c>
      <c r="D2650" s="265" t="s">
        <v>9927</v>
      </c>
    </row>
    <row r="2651" spans="1:4" ht="27" x14ac:dyDescent="0.15">
      <c r="A2651" s="266">
        <v>1630245</v>
      </c>
      <c r="B2651" s="265" t="s">
        <v>9841</v>
      </c>
      <c r="C2651" s="265" t="s">
        <v>8845</v>
      </c>
      <c r="D2651" s="265" t="s">
        <v>9927</v>
      </c>
    </row>
    <row r="2652" spans="1:4" ht="27" x14ac:dyDescent="0.15">
      <c r="A2652" s="266">
        <v>1630246</v>
      </c>
      <c r="B2652" s="265" t="s">
        <v>9841</v>
      </c>
      <c r="C2652" s="265" t="s">
        <v>8845</v>
      </c>
      <c r="D2652" s="265" t="s">
        <v>9927</v>
      </c>
    </row>
    <row r="2653" spans="1:4" ht="27" x14ac:dyDescent="0.15">
      <c r="A2653" s="266">
        <v>1630247</v>
      </c>
      <c r="B2653" s="265" t="s">
        <v>9841</v>
      </c>
      <c r="C2653" s="265" t="s">
        <v>8845</v>
      </c>
      <c r="D2653" s="265" t="s">
        <v>9927</v>
      </c>
    </row>
    <row r="2654" spans="1:4" ht="27" x14ac:dyDescent="0.15">
      <c r="A2654" s="266">
        <v>1630248</v>
      </c>
      <c r="B2654" s="265" t="s">
        <v>9841</v>
      </c>
      <c r="C2654" s="265" t="s">
        <v>8845</v>
      </c>
      <c r="D2654" s="265" t="s">
        <v>9927</v>
      </c>
    </row>
    <row r="2655" spans="1:4" ht="27" x14ac:dyDescent="0.15">
      <c r="A2655" s="266">
        <v>1630249</v>
      </c>
      <c r="B2655" s="265" t="s">
        <v>9841</v>
      </c>
      <c r="C2655" s="265" t="s">
        <v>8845</v>
      </c>
      <c r="D2655" s="265" t="s">
        <v>9927</v>
      </c>
    </row>
    <row r="2656" spans="1:4" ht="27" x14ac:dyDescent="0.15">
      <c r="A2656" s="266">
        <v>1630250</v>
      </c>
      <c r="B2656" s="265" t="s">
        <v>9841</v>
      </c>
      <c r="C2656" s="265" t="s">
        <v>8845</v>
      </c>
      <c r="D2656" s="265" t="s">
        <v>9927</v>
      </c>
    </row>
    <row r="2657" spans="1:4" ht="27" x14ac:dyDescent="0.15">
      <c r="A2657" s="266">
        <v>1630251</v>
      </c>
      <c r="B2657" s="265" t="s">
        <v>9841</v>
      </c>
      <c r="C2657" s="265" t="s">
        <v>8845</v>
      </c>
      <c r="D2657" s="265" t="s">
        <v>9927</v>
      </c>
    </row>
    <row r="2658" spans="1:4" ht="27" x14ac:dyDescent="0.15">
      <c r="A2658" s="266">
        <v>1630252</v>
      </c>
      <c r="B2658" s="265" t="s">
        <v>9841</v>
      </c>
      <c r="C2658" s="265" t="s">
        <v>8845</v>
      </c>
      <c r="D2658" s="265" t="s">
        <v>9927</v>
      </c>
    </row>
    <row r="2659" spans="1:4" ht="27" x14ac:dyDescent="0.15">
      <c r="A2659" s="266">
        <v>1630290</v>
      </c>
      <c r="B2659" s="265" t="s">
        <v>9841</v>
      </c>
      <c r="C2659" s="265" t="s">
        <v>8845</v>
      </c>
      <c r="D2659" s="265" t="s">
        <v>9927</v>
      </c>
    </row>
    <row r="2660" spans="1:4" ht="27" x14ac:dyDescent="0.15">
      <c r="A2660" s="266">
        <v>1630401</v>
      </c>
      <c r="B2660" s="265" t="s">
        <v>9841</v>
      </c>
      <c r="C2660" s="265" t="s">
        <v>8845</v>
      </c>
      <c r="D2660" s="265" t="s">
        <v>9928</v>
      </c>
    </row>
    <row r="2661" spans="1:4" ht="27" x14ac:dyDescent="0.15">
      <c r="A2661" s="266">
        <v>1630402</v>
      </c>
      <c r="B2661" s="265" t="s">
        <v>9841</v>
      </c>
      <c r="C2661" s="265" t="s">
        <v>8845</v>
      </c>
      <c r="D2661" s="265" t="s">
        <v>9928</v>
      </c>
    </row>
    <row r="2662" spans="1:4" ht="27" x14ac:dyDescent="0.15">
      <c r="A2662" s="266">
        <v>1630403</v>
      </c>
      <c r="B2662" s="265" t="s">
        <v>9841</v>
      </c>
      <c r="C2662" s="265" t="s">
        <v>8845</v>
      </c>
      <c r="D2662" s="265" t="s">
        <v>9928</v>
      </c>
    </row>
    <row r="2663" spans="1:4" ht="27" x14ac:dyDescent="0.15">
      <c r="A2663" s="266">
        <v>1630404</v>
      </c>
      <c r="B2663" s="265" t="s">
        <v>9841</v>
      </c>
      <c r="C2663" s="265" t="s">
        <v>8845</v>
      </c>
      <c r="D2663" s="265" t="s">
        <v>9928</v>
      </c>
    </row>
    <row r="2664" spans="1:4" ht="27" x14ac:dyDescent="0.15">
      <c r="A2664" s="266">
        <v>1630405</v>
      </c>
      <c r="B2664" s="265" t="s">
        <v>9841</v>
      </c>
      <c r="C2664" s="265" t="s">
        <v>8845</v>
      </c>
      <c r="D2664" s="265" t="s">
        <v>9928</v>
      </c>
    </row>
    <row r="2665" spans="1:4" ht="27" x14ac:dyDescent="0.15">
      <c r="A2665" s="266">
        <v>1630406</v>
      </c>
      <c r="B2665" s="265" t="s">
        <v>9841</v>
      </c>
      <c r="C2665" s="265" t="s">
        <v>8845</v>
      </c>
      <c r="D2665" s="265" t="s">
        <v>9928</v>
      </c>
    </row>
    <row r="2666" spans="1:4" ht="27" x14ac:dyDescent="0.15">
      <c r="A2666" s="266">
        <v>1630407</v>
      </c>
      <c r="B2666" s="265" t="s">
        <v>9841</v>
      </c>
      <c r="C2666" s="265" t="s">
        <v>8845</v>
      </c>
      <c r="D2666" s="265" t="s">
        <v>9928</v>
      </c>
    </row>
    <row r="2667" spans="1:4" ht="27" x14ac:dyDescent="0.15">
      <c r="A2667" s="266">
        <v>1630408</v>
      </c>
      <c r="B2667" s="265" t="s">
        <v>9841</v>
      </c>
      <c r="C2667" s="265" t="s">
        <v>8845</v>
      </c>
      <c r="D2667" s="265" t="s">
        <v>9928</v>
      </c>
    </row>
    <row r="2668" spans="1:4" ht="27" x14ac:dyDescent="0.15">
      <c r="A2668" s="266">
        <v>1630409</v>
      </c>
      <c r="B2668" s="265" t="s">
        <v>9841</v>
      </c>
      <c r="C2668" s="265" t="s">
        <v>8845</v>
      </c>
      <c r="D2668" s="265" t="s">
        <v>9928</v>
      </c>
    </row>
    <row r="2669" spans="1:4" ht="27" x14ac:dyDescent="0.15">
      <c r="A2669" s="266">
        <v>1630410</v>
      </c>
      <c r="B2669" s="265" t="s">
        <v>9841</v>
      </c>
      <c r="C2669" s="265" t="s">
        <v>8845</v>
      </c>
      <c r="D2669" s="265" t="s">
        <v>9928</v>
      </c>
    </row>
    <row r="2670" spans="1:4" ht="27" x14ac:dyDescent="0.15">
      <c r="A2670" s="266">
        <v>1630411</v>
      </c>
      <c r="B2670" s="265" t="s">
        <v>9841</v>
      </c>
      <c r="C2670" s="265" t="s">
        <v>8845</v>
      </c>
      <c r="D2670" s="265" t="s">
        <v>9928</v>
      </c>
    </row>
    <row r="2671" spans="1:4" ht="27" x14ac:dyDescent="0.15">
      <c r="A2671" s="266">
        <v>1630412</v>
      </c>
      <c r="B2671" s="265" t="s">
        <v>9841</v>
      </c>
      <c r="C2671" s="265" t="s">
        <v>8845</v>
      </c>
      <c r="D2671" s="265" t="s">
        <v>9928</v>
      </c>
    </row>
    <row r="2672" spans="1:4" ht="27" x14ac:dyDescent="0.15">
      <c r="A2672" s="266">
        <v>1630413</v>
      </c>
      <c r="B2672" s="265" t="s">
        <v>9841</v>
      </c>
      <c r="C2672" s="265" t="s">
        <v>8845</v>
      </c>
      <c r="D2672" s="265" t="s">
        <v>9928</v>
      </c>
    </row>
    <row r="2673" spans="1:4" ht="27" x14ac:dyDescent="0.15">
      <c r="A2673" s="266">
        <v>1630414</v>
      </c>
      <c r="B2673" s="265" t="s">
        <v>9841</v>
      </c>
      <c r="C2673" s="265" t="s">
        <v>8845</v>
      </c>
      <c r="D2673" s="265" t="s">
        <v>9928</v>
      </c>
    </row>
    <row r="2674" spans="1:4" ht="27" x14ac:dyDescent="0.15">
      <c r="A2674" s="266">
        <v>1630415</v>
      </c>
      <c r="B2674" s="265" t="s">
        <v>9841</v>
      </c>
      <c r="C2674" s="265" t="s">
        <v>8845</v>
      </c>
      <c r="D2674" s="265" t="s">
        <v>9928</v>
      </c>
    </row>
    <row r="2675" spans="1:4" ht="27" x14ac:dyDescent="0.15">
      <c r="A2675" s="266">
        <v>1630416</v>
      </c>
      <c r="B2675" s="265" t="s">
        <v>9841</v>
      </c>
      <c r="C2675" s="265" t="s">
        <v>8845</v>
      </c>
      <c r="D2675" s="265" t="s">
        <v>9928</v>
      </c>
    </row>
    <row r="2676" spans="1:4" ht="27" x14ac:dyDescent="0.15">
      <c r="A2676" s="266">
        <v>1630417</v>
      </c>
      <c r="B2676" s="265" t="s">
        <v>9841</v>
      </c>
      <c r="C2676" s="265" t="s">
        <v>8845</v>
      </c>
      <c r="D2676" s="265" t="s">
        <v>9928</v>
      </c>
    </row>
    <row r="2677" spans="1:4" ht="27" x14ac:dyDescent="0.15">
      <c r="A2677" s="266">
        <v>1630418</v>
      </c>
      <c r="B2677" s="265" t="s">
        <v>9841</v>
      </c>
      <c r="C2677" s="265" t="s">
        <v>8845</v>
      </c>
      <c r="D2677" s="265" t="s">
        <v>9928</v>
      </c>
    </row>
    <row r="2678" spans="1:4" ht="27" x14ac:dyDescent="0.15">
      <c r="A2678" s="266">
        <v>1630419</v>
      </c>
      <c r="B2678" s="265" t="s">
        <v>9841</v>
      </c>
      <c r="C2678" s="265" t="s">
        <v>8845</v>
      </c>
      <c r="D2678" s="265" t="s">
        <v>9928</v>
      </c>
    </row>
    <row r="2679" spans="1:4" ht="27" x14ac:dyDescent="0.15">
      <c r="A2679" s="266">
        <v>1630420</v>
      </c>
      <c r="B2679" s="265" t="s">
        <v>9841</v>
      </c>
      <c r="C2679" s="265" t="s">
        <v>8845</v>
      </c>
      <c r="D2679" s="265" t="s">
        <v>9928</v>
      </c>
    </row>
    <row r="2680" spans="1:4" ht="27" x14ac:dyDescent="0.15">
      <c r="A2680" s="266">
        <v>1630421</v>
      </c>
      <c r="B2680" s="265" t="s">
        <v>9841</v>
      </c>
      <c r="C2680" s="265" t="s">
        <v>8845</v>
      </c>
      <c r="D2680" s="265" t="s">
        <v>9928</v>
      </c>
    </row>
    <row r="2681" spans="1:4" ht="27" x14ac:dyDescent="0.15">
      <c r="A2681" s="266">
        <v>1630422</v>
      </c>
      <c r="B2681" s="265" t="s">
        <v>9841</v>
      </c>
      <c r="C2681" s="265" t="s">
        <v>8845</v>
      </c>
      <c r="D2681" s="265" t="s">
        <v>9928</v>
      </c>
    </row>
    <row r="2682" spans="1:4" ht="27" x14ac:dyDescent="0.15">
      <c r="A2682" s="266">
        <v>1630423</v>
      </c>
      <c r="B2682" s="265" t="s">
        <v>9841</v>
      </c>
      <c r="C2682" s="265" t="s">
        <v>8845</v>
      </c>
      <c r="D2682" s="265" t="s">
        <v>9928</v>
      </c>
    </row>
    <row r="2683" spans="1:4" ht="27" x14ac:dyDescent="0.15">
      <c r="A2683" s="266">
        <v>1630424</v>
      </c>
      <c r="B2683" s="265" t="s">
        <v>9841</v>
      </c>
      <c r="C2683" s="265" t="s">
        <v>8845</v>
      </c>
      <c r="D2683" s="265" t="s">
        <v>9928</v>
      </c>
    </row>
    <row r="2684" spans="1:4" ht="27" x14ac:dyDescent="0.15">
      <c r="A2684" s="266">
        <v>1630425</v>
      </c>
      <c r="B2684" s="265" t="s">
        <v>9841</v>
      </c>
      <c r="C2684" s="265" t="s">
        <v>8845</v>
      </c>
      <c r="D2684" s="265" t="s">
        <v>9928</v>
      </c>
    </row>
    <row r="2685" spans="1:4" ht="27" x14ac:dyDescent="0.15">
      <c r="A2685" s="266">
        <v>1630426</v>
      </c>
      <c r="B2685" s="265" t="s">
        <v>9841</v>
      </c>
      <c r="C2685" s="265" t="s">
        <v>8845</v>
      </c>
      <c r="D2685" s="265" t="s">
        <v>9928</v>
      </c>
    </row>
    <row r="2686" spans="1:4" ht="27" x14ac:dyDescent="0.15">
      <c r="A2686" s="266">
        <v>1630427</v>
      </c>
      <c r="B2686" s="265" t="s">
        <v>9841</v>
      </c>
      <c r="C2686" s="265" t="s">
        <v>8845</v>
      </c>
      <c r="D2686" s="265" t="s">
        <v>9928</v>
      </c>
    </row>
    <row r="2687" spans="1:4" ht="27" x14ac:dyDescent="0.15">
      <c r="A2687" s="266">
        <v>1630428</v>
      </c>
      <c r="B2687" s="265" t="s">
        <v>9841</v>
      </c>
      <c r="C2687" s="265" t="s">
        <v>8845</v>
      </c>
      <c r="D2687" s="265" t="s">
        <v>9928</v>
      </c>
    </row>
    <row r="2688" spans="1:4" ht="27" x14ac:dyDescent="0.15">
      <c r="A2688" s="266">
        <v>1630429</v>
      </c>
      <c r="B2688" s="265" t="s">
        <v>9841</v>
      </c>
      <c r="C2688" s="265" t="s">
        <v>8845</v>
      </c>
      <c r="D2688" s="265" t="s">
        <v>9928</v>
      </c>
    </row>
    <row r="2689" spans="1:4" ht="27" x14ac:dyDescent="0.15">
      <c r="A2689" s="266">
        <v>1630430</v>
      </c>
      <c r="B2689" s="265" t="s">
        <v>9841</v>
      </c>
      <c r="C2689" s="265" t="s">
        <v>8845</v>
      </c>
      <c r="D2689" s="265" t="s">
        <v>9928</v>
      </c>
    </row>
    <row r="2690" spans="1:4" ht="27" x14ac:dyDescent="0.15">
      <c r="A2690" s="266">
        <v>1630431</v>
      </c>
      <c r="B2690" s="265" t="s">
        <v>9841</v>
      </c>
      <c r="C2690" s="265" t="s">
        <v>8845</v>
      </c>
      <c r="D2690" s="265" t="s">
        <v>9928</v>
      </c>
    </row>
    <row r="2691" spans="1:4" ht="27" x14ac:dyDescent="0.15">
      <c r="A2691" s="266">
        <v>1630432</v>
      </c>
      <c r="B2691" s="265" t="s">
        <v>9841</v>
      </c>
      <c r="C2691" s="265" t="s">
        <v>8845</v>
      </c>
      <c r="D2691" s="265" t="s">
        <v>9928</v>
      </c>
    </row>
    <row r="2692" spans="1:4" ht="27" x14ac:dyDescent="0.15">
      <c r="A2692" s="266">
        <v>1630433</v>
      </c>
      <c r="B2692" s="265" t="s">
        <v>9841</v>
      </c>
      <c r="C2692" s="265" t="s">
        <v>8845</v>
      </c>
      <c r="D2692" s="265" t="s">
        <v>9928</v>
      </c>
    </row>
    <row r="2693" spans="1:4" ht="27" x14ac:dyDescent="0.15">
      <c r="A2693" s="266">
        <v>1630434</v>
      </c>
      <c r="B2693" s="265" t="s">
        <v>9841</v>
      </c>
      <c r="C2693" s="265" t="s">
        <v>8845</v>
      </c>
      <c r="D2693" s="265" t="s">
        <v>9928</v>
      </c>
    </row>
    <row r="2694" spans="1:4" ht="27" x14ac:dyDescent="0.15">
      <c r="A2694" s="266">
        <v>1630435</v>
      </c>
      <c r="B2694" s="265" t="s">
        <v>9841</v>
      </c>
      <c r="C2694" s="265" t="s">
        <v>8845</v>
      </c>
      <c r="D2694" s="265" t="s">
        <v>9928</v>
      </c>
    </row>
    <row r="2695" spans="1:4" ht="27" x14ac:dyDescent="0.15">
      <c r="A2695" s="266">
        <v>1630436</v>
      </c>
      <c r="B2695" s="265" t="s">
        <v>9841</v>
      </c>
      <c r="C2695" s="265" t="s">
        <v>8845</v>
      </c>
      <c r="D2695" s="265" t="s">
        <v>9928</v>
      </c>
    </row>
    <row r="2696" spans="1:4" ht="27" x14ac:dyDescent="0.15">
      <c r="A2696" s="266">
        <v>1630437</v>
      </c>
      <c r="B2696" s="265" t="s">
        <v>9841</v>
      </c>
      <c r="C2696" s="265" t="s">
        <v>8845</v>
      </c>
      <c r="D2696" s="265" t="s">
        <v>9928</v>
      </c>
    </row>
    <row r="2697" spans="1:4" ht="27" x14ac:dyDescent="0.15">
      <c r="A2697" s="266">
        <v>1630438</v>
      </c>
      <c r="B2697" s="265" t="s">
        <v>9841</v>
      </c>
      <c r="C2697" s="265" t="s">
        <v>8845</v>
      </c>
      <c r="D2697" s="265" t="s">
        <v>9928</v>
      </c>
    </row>
    <row r="2698" spans="1:4" ht="27" x14ac:dyDescent="0.15">
      <c r="A2698" s="266">
        <v>1630439</v>
      </c>
      <c r="B2698" s="265" t="s">
        <v>9841</v>
      </c>
      <c r="C2698" s="265" t="s">
        <v>8845</v>
      </c>
      <c r="D2698" s="265" t="s">
        <v>9928</v>
      </c>
    </row>
    <row r="2699" spans="1:4" ht="27" x14ac:dyDescent="0.15">
      <c r="A2699" s="266">
        <v>1630440</v>
      </c>
      <c r="B2699" s="265" t="s">
        <v>9841</v>
      </c>
      <c r="C2699" s="265" t="s">
        <v>8845</v>
      </c>
      <c r="D2699" s="265" t="s">
        <v>9928</v>
      </c>
    </row>
    <row r="2700" spans="1:4" ht="27" x14ac:dyDescent="0.15">
      <c r="A2700" s="266">
        <v>1630441</v>
      </c>
      <c r="B2700" s="265" t="s">
        <v>9841</v>
      </c>
      <c r="C2700" s="265" t="s">
        <v>8845</v>
      </c>
      <c r="D2700" s="265" t="s">
        <v>9928</v>
      </c>
    </row>
    <row r="2701" spans="1:4" ht="27" x14ac:dyDescent="0.15">
      <c r="A2701" s="266">
        <v>1630442</v>
      </c>
      <c r="B2701" s="265" t="s">
        <v>9841</v>
      </c>
      <c r="C2701" s="265" t="s">
        <v>8845</v>
      </c>
      <c r="D2701" s="265" t="s">
        <v>9928</v>
      </c>
    </row>
    <row r="2702" spans="1:4" ht="27" x14ac:dyDescent="0.15">
      <c r="A2702" s="266">
        <v>1630443</v>
      </c>
      <c r="B2702" s="265" t="s">
        <v>9841</v>
      </c>
      <c r="C2702" s="265" t="s">
        <v>8845</v>
      </c>
      <c r="D2702" s="265" t="s">
        <v>9928</v>
      </c>
    </row>
    <row r="2703" spans="1:4" ht="27" x14ac:dyDescent="0.15">
      <c r="A2703" s="266">
        <v>1630444</v>
      </c>
      <c r="B2703" s="265" t="s">
        <v>9841</v>
      </c>
      <c r="C2703" s="265" t="s">
        <v>8845</v>
      </c>
      <c r="D2703" s="265" t="s">
        <v>9928</v>
      </c>
    </row>
    <row r="2704" spans="1:4" ht="27" x14ac:dyDescent="0.15">
      <c r="A2704" s="266">
        <v>1630445</v>
      </c>
      <c r="B2704" s="265" t="s">
        <v>9841</v>
      </c>
      <c r="C2704" s="265" t="s">
        <v>8845</v>
      </c>
      <c r="D2704" s="265" t="s">
        <v>9928</v>
      </c>
    </row>
    <row r="2705" spans="1:4" ht="27" x14ac:dyDescent="0.15">
      <c r="A2705" s="266">
        <v>1630446</v>
      </c>
      <c r="B2705" s="265" t="s">
        <v>9841</v>
      </c>
      <c r="C2705" s="265" t="s">
        <v>8845</v>
      </c>
      <c r="D2705" s="265" t="s">
        <v>9928</v>
      </c>
    </row>
    <row r="2706" spans="1:4" ht="27" x14ac:dyDescent="0.15">
      <c r="A2706" s="266">
        <v>1630447</v>
      </c>
      <c r="B2706" s="265" t="s">
        <v>9841</v>
      </c>
      <c r="C2706" s="265" t="s">
        <v>8845</v>
      </c>
      <c r="D2706" s="265" t="s">
        <v>9928</v>
      </c>
    </row>
    <row r="2707" spans="1:4" ht="27" x14ac:dyDescent="0.15">
      <c r="A2707" s="266">
        <v>1630448</v>
      </c>
      <c r="B2707" s="265" t="s">
        <v>9841</v>
      </c>
      <c r="C2707" s="265" t="s">
        <v>8845</v>
      </c>
      <c r="D2707" s="265" t="s">
        <v>9928</v>
      </c>
    </row>
    <row r="2708" spans="1:4" ht="27" x14ac:dyDescent="0.15">
      <c r="A2708" s="266">
        <v>1630449</v>
      </c>
      <c r="B2708" s="265" t="s">
        <v>9841</v>
      </c>
      <c r="C2708" s="265" t="s">
        <v>8845</v>
      </c>
      <c r="D2708" s="265" t="s">
        <v>9928</v>
      </c>
    </row>
    <row r="2709" spans="1:4" ht="27" x14ac:dyDescent="0.15">
      <c r="A2709" s="266">
        <v>1630450</v>
      </c>
      <c r="B2709" s="265" t="s">
        <v>9841</v>
      </c>
      <c r="C2709" s="265" t="s">
        <v>8845</v>
      </c>
      <c r="D2709" s="265" t="s">
        <v>9928</v>
      </c>
    </row>
    <row r="2710" spans="1:4" ht="27" x14ac:dyDescent="0.15">
      <c r="A2710" s="266">
        <v>1630451</v>
      </c>
      <c r="B2710" s="265" t="s">
        <v>9841</v>
      </c>
      <c r="C2710" s="265" t="s">
        <v>8845</v>
      </c>
      <c r="D2710" s="265" t="s">
        <v>9928</v>
      </c>
    </row>
    <row r="2711" spans="1:4" ht="27" x14ac:dyDescent="0.15">
      <c r="A2711" s="266">
        <v>1630452</v>
      </c>
      <c r="B2711" s="265" t="s">
        <v>9841</v>
      </c>
      <c r="C2711" s="265" t="s">
        <v>8845</v>
      </c>
      <c r="D2711" s="265" t="s">
        <v>9928</v>
      </c>
    </row>
    <row r="2712" spans="1:4" ht="27" x14ac:dyDescent="0.15">
      <c r="A2712" s="266">
        <v>1630453</v>
      </c>
      <c r="B2712" s="265" t="s">
        <v>9841</v>
      </c>
      <c r="C2712" s="265" t="s">
        <v>8845</v>
      </c>
      <c r="D2712" s="265" t="s">
        <v>9928</v>
      </c>
    </row>
    <row r="2713" spans="1:4" ht="27" x14ac:dyDescent="0.15">
      <c r="A2713" s="266">
        <v>1630454</v>
      </c>
      <c r="B2713" s="265" t="s">
        <v>9841</v>
      </c>
      <c r="C2713" s="265" t="s">
        <v>8845</v>
      </c>
      <c r="D2713" s="265" t="s">
        <v>9928</v>
      </c>
    </row>
    <row r="2714" spans="1:4" ht="27" x14ac:dyDescent="0.15">
      <c r="A2714" s="266">
        <v>1630455</v>
      </c>
      <c r="B2714" s="265" t="s">
        <v>9841</v>
      </c>
      <c r="C2714" s="265" t="s">
        <v>8845</v>
      </c>
      <c r="D2714" s="265" t="s">
        <v>9928</v>
      </c>
    </row>
    <row r="2715" spans="1:4" ht="27" x14ac:dyDescent="0.15">
      <c r="A2715" s="266">
        <v>1630490</v>
      </c>
      <c r="B2715" s="265" t="s">
        <v>9841</v>
      </c>
      <c r="C2715" s="265" t="s">
        <v>8845</v>
      </c>
      <c r="D2715" s="265" t="s">
        <v>9928</v>
      </c>
    </row>
    <row r="2716" spans="1:4" ht="27" x14ac:dyDescent="0.15">
      <c r="A2716" s="266">
        <v>1630501</v>
      </c>
      <c r="B2716" s="265" t="s">
        <v>9841</v>
      </c>
      <c r="C2716" s="265" t="s">
        <v>8845</v>
      </c>
      <c r="D2716" s="265" t="s">
        <v>9929</v>
      </c>
    </row>
    <row r="2717" spans="1:4" ht="27" x14ac:dyDescent="0.15">
      <c r="A2717" s="266">
        <v>1630502</v>
      </c>
      <c r="B2717" s="265" t="s">
        <v>9841</v>
      </c>
      <c r="C2717" s="265" t="s">
        <v>8845</v>
      </c>
      <c r="D2717" s="265" t="s">
        <v>9929</v>
      </c>
    </row>
    <row r="2718" spans="1:4" ht="27" x14ac:dyDescent="0.15">
      <c r="A2718" s="266">
        <v>1630503</v>
      </c>
      <c r="B2718" s="265" t="s">
        <v>9841</v>
      </c>
      <c r="C2718" s="265" t="s">
        <v>8845</v>
      </c>
      <c r="D2718" s="265" t="s">
        <v>9929</v>
      </c>
    </row>
    <row r="2719" spans="1:4" ht="27" x14ac:dyDescent="0.15">
      <c r="A2719" s="266">
        <v>1630504</v>
      </c>
      <c r="B2719" s="265" t="s">
        <v>9841</v>
      </c>
      <c r="C2719" s="265" t="s">
        <v>8845</v>
      </c>
      <c r="D2719" s="265" t="s">
        <v>9929</v>
      </c>
    </row>
    <row r="2720" spans="1:4" ht="27" x14ac:dyDescent="0.15">
      <c r="A2720" s="266">
        <v>1630505</v>
      </c>
      <c r="B2720" s="265" t="s">
        <v>9841</v>
      </c>
      <c r="C2720" s="265" t="s">
        <v>8845</v>
      </c>
      <c r="D2720" s="265" t="s">
        <v>9929</v>
      </c>
    </row>
    <row r="2721" spans="1:4" ht="27" x14ac:dyDescent="0.15">
      <c r="A2721" s="266">
        <v>1630506</v>
      </c>
      <c r="B2721" s="265" t="s">
        <v>9841</v>
      </c>
      <c r="C2721" s="265" t="s">
        <v>8845</v>
      </c>
      <c r="D2721" s="265" t="s">
        <v>9929</v>
      </c>
    </row>
    <row r="2722" spans="1:4" ht="27" x14ac:dyDescent="0.15">
      <c r="A2722" s="266">
        <v>1630507</v>
      </c>
      <c r="B2722" s="265" t="s">
        <v>9841</v>
      </c>
      <c r="C2722" s="265" t="s">
        <v>8845</v>
      </c>
      <c r="D2722" s="265" t="s">
        <v>9929</v>
      </c>
    </row>
    <row r="2723" spans="1:4" ht="27" x14ac:dyDescent="0.15">
      <c r="A2723" s="266">
        <v>1630508</v>
      </c>
      <c r="B2723" s="265" t="s">
        <v>9841</v>
      </c>
      <c r="C2723" s="265" t="s">
        <v>8845</v>
      </c>
      <c r="D2723" s="265" t="s">
        <v>9929</v>
      </c>
    </row>
    <row r="2724" spans="1:4" ht="27" x14ac:dyDescent="0.15">
      <c r="A2724" s="266">
        <v>1630509</v>
      </c>
      <c r="B2724" s="265" t="s">
        <v>9841</v>
      </c>
      <c r="C2724" s="265" t="s">
        <v>8845</v>
      </c>
      <c r="D2724" s="265" t="s">
        <v>9929</v>
      </c>
    </row>
    <row r="2725" spans="1:4" ht="27" x14ac:dyDescent="0.15">
      <c r="A2725" s="266">
        <v>1630510</v>
      </c>
      <c r="B2725" s="265" t="s">
        <v>9841</v>
      </c>
      <c r="C2725" s="265" t="s">
        <v>8845</v>
      </c>
      <c r="D2725" s="265" t="s">
        <v>9929</v>
      </c>
    </row>
    <row r="2726" spans="1:4" ht="27" x14ac:dyDescent="0.15">
      <c r="A2726" s="266">
        <v>1630511</v>
      </c>
      <c r="B2726" s="265" t="s">
        <v>9841</v>
      </c>
      <c r="C2726" s="265" t="s">
        <v>8845</v>
      </c>
      <c r="D2726" s="265" t="s">
        <v>9929</v>
      </c>
    </row>
    <row r="2727" spans="1:4" ht="27" x14ac:dyDescent="0.15">
      <c r="A2727" s="266">
        <v>1630512</v>
      </c>
      <c r="B2727" s="265" t="s">
        <v>9841</v>
      </c>
      <c r="C2727" s="265" t="s">
        <v>8845</v>
      </c>
      <c r="D2727" s="265" t="s">
        <v>9929</v>
      </c>
    </row>
    <row r="2728" spans="1:4" ht="27" x14ac:dyDescent="0.15">
      <c r="A2728" s="266">
        <v>1630513</v>
      </c>
      <c r="B2728" s="265" t="s">
        <v>9841</v>
      </c>
      <c r="C2728" s="265" t="s">
        <v>8845</v>
      </c>
      <c r="D2728" s="265" t="s">
        <v>9929</v>
      </c>
    </row>
    <row r="2729" spans="1:4" ht="27" x14ac:dyDescent="0.15">
      <c r="A2729" s="266">
        <v>1630514</v>
      </c>
      <c r="B2729" s="265" t="s">
        <v>9841</v>
      </c>
      <c r="C2729" s="265" t="s">
        <v>8845</v>
      </c>
      <c r="D2729" s="265" t="s">
        <v>9929</v>
      </c>
    </row>
    <row r="2730" spans="1:4" ht="27" x14ac:dyDescent="0.15">
      <c r="A2730" s="266">
        <v>1630515</v>
      </c>
      <c r="B2730" s="265" t="s">
        <v>9841</v>
      </c>
      <c r="C2730" s="265" t="s">
        <v>8845</v>
      </c>
      <c r="D2730" s="265" t="s">
        <v>9929</v>
      </c>
    </row>
    <row r="2731" spans="1:4" ht="27" x14ac:dyDescent="0.15">
      <c r="A2731" s="266">
        <v>1630516</v>
      </c>
      <c r="B2731" s="265" t="s">
        <v>9841</v>
      </c>
      <c r="C2731" s="265" t="s">
        <v>8845</v>
      </c>
      <c r="D2731" s="265" t="s">
        <v>9929</v>
      </c>
    </row>
    <row r="2732" spans="1:4" ht="27" x14ac:dyDescent="0.15">
      <c r="A2732" s="266">
        <v>1630517</v>
      </c>
      <c r="B2732" s="265" t="s">
        <v>9841</v>
      </c>
      <c r="C2732" s="265" t="s">
        <v>8845</v>
      </c>
      <c r="D2732" s="265" t="s">
        <v>9929</v>
      </c>
    </row>
    <row r="2733" spans="1:4" ht="27" x14ac:dyDescent="0.15">
      <c r="A2733" s="266">
        <v>1630518</v>
      </c>
      <c r="B2733" s="265" t="s">
        <v>9841</v>
      </c>
      <c r="C2733" s="265" t="s">
        <v>8845</v>
      </c>
      <c r="D2733" s="265" t="s">
        <v>9929</v>
      </c>
    </row>
    <row r="2734" spans="1:4" ht="27" x14ac:dyDescent="0.15">
      <c r="A2734" s="266">
        <v>1630519</v>
      </c>
      <c r="B2734" s="265" t="s">
        <v>9841</v>
      </c>
      <c r="C2734" s="265" t="s">
        <v>8845</v>
      </c>
      <c r="D2734" s="265" t="s">
        <v>9929</v>
      </c>
    </row>
    <row r="2735" spans="1:4" ht="27" x14ac:dyDescent="0.15">
      <c r="A2735" s="266">
        <v>1630520</v>
      </c>
      <c r="B2735" s="265" t="s">
        <v>9841</v>
      </c>
      <c r="C2735" s="265" t="s">
        <v>8845</v>
      </c>
      <c r="D2735" s="265" t="s">
        <v>9929</v>
      </c>
    </row>
    <row r="2736" spans="1:4" ht="27" x14ac:dyDescent="0.15">
      <c r="A2736" s="266">
        <v>1630521</v>
      </c>
      <c r="B2736" s="265" t="s">
        <v>9841</v>
      </c>
      <c r="C2736" s="265" t="s">
        <v>8845</v>
      </c>
      <c r="D2736" s="265" t="s">
        <v>9929</v>
      </c>
    </row>
    <row r="2737" spans="1:4" ht="27" x14ac:dyDescent="0.15">
      <c r="A2737" s="266">
        <v>1630522</v>
      </c>
      <c r="B2737" s="265" t="s">
        <v>9841</v>
      </c>
      <c r="C2737" s="265" t="s">
        <v>8845</v>
      </c>
      <c r="D2737" s="265" t="s">
        <v>9929</v>
      </c>
    </row>
    <row r="2738" spans="1:4" ht="27" x14ac:dyDescent="0.15">
      <c r="A2738" s="266">
        <v>1630523</v>
      </c>
      <c r="B2738" s="265" t="s">
        <v>9841</v>
      </c>
      <c r="C2738" s="265" t="s">
        <v>8845</v>
      </c>
      <c r="D2738" s="265" t="s">
        <v>9929</v>
      </c>
    </row>
    <row r="2739" spans="1:4" ht="27" x14ac:dyDescent="0.15">
      <c r="A2739" s="266">
        <v>1630524</v>
      </c>
      <c r="B2739" s="265" t="s">
        <v>9841</v>
      </c>
      <c r="C2739" s="265" t="s">
        <v>8845</v>
      </c>
      <c r="D2739" s="265" t="s">
        <v>9929</v>
      </c>
    </row>
    <row r="2740" spans="1:4" ht="27" x14ac:dyDescent="0.15">
      <c r="A2740" s="266">
        <v>1630525</v>
      </c>
      <c r="B2740" s="265" t="s">
        <v>9841</v>
      </c>
      <c r="C2740" s="265" t="s">
        <v>8845</v>
      </c>
      <c r="D2740" s="265" t="s">
        <v>9929</v>
      </c>
    </row>
    <row r="2741" spans="1:4" ht="27" x14ac:dyDescent="0.15">
      <c r="A2741" s="266">
        <v>1630526</v>
      </c>
      <c r="B2741" s="265" t="s">
        <v>9841</v>
      </c>
      <c r="C2741" s="265" t="s">
        <v>8845</v>
      </c>
      <c r="D2741" s="265" t="s">
        <v>9929</v>
      </c>
    </row>
    <row r="2742" spans="1:4" ht="27" x14ac:dyDescent="0.15">
      <c r="A2742" s="266">
        <v>1630527</v>
      </c>
      <c r="B2742" s="265" t="s">
        <v>9841</v>
      </c>
      <c r="C2742" s="265" t="s">
        <v>8845</v>
      </c>
      <c r="D2742" s="265" t="s">
        <v>9929</v>
      </c>
    </row>
    <row r="2743" spans="1:4" ht="27" x14ac:dyDescent="0.15">
      <c r="A2743" s="266">
        <v>1630528</v>
      </c>
      <c r="B2743" s="265" t="s">
        <v>9841</v>
      </c>
      <c r="C2743" s="265" t="s">
        <v>8845</v>
      </c>
      <c r="D2743" s="265" t="s">
        <v>9929</v>
      </c>
    </row>
    <row r="2744" spans="1:4" ht="27" x14ac:dyDescent="0.15">
      <c r="A2744" s="266">
        <v>1630529</v>
      </c>
      <c r="B2744" s="265" t="s">
        <v>9841</v>
      </c>
      <c r="C2744" s="265" t="s">
        <v>8845</v>
      </c>
      <c r="D2744" s="265" t="s">
        <v>9929</v>
      </c>
    </row>
    <row r="2745" spans="1:4" ht="27" x14ac:dyDescent="0.15">
      <c r="A2745" s="266">
        <v>1630530</v>
      </c>
      <c r="B2745" s="265" t="s">
        <v>9841</v>
      </c>
      <c r="C2745" s="265" t="s">
        <v>8845</v>
      </c>
      <c r="D2745" s="265" t="s">
        <v>9929</v>
      </c>
    </row>
    <row r="2746" spans="1:4" ht="27" x14ac:dyDescent="0.15">
      <c r="A2746" s="266">
        <v>1630531</v>
      </c>
      <c r="B2746" s="265" t="s">
        <v>9841</v>
      </c>
      <c r="C2746" s="265" t="s">
        <v>8845</v>
      </c>
      <c r="D2746" s="265" t="s">
        <v>9929</v>
      </c>
    </row>
    <row r="2747" spans="1:4" ht="27" x14ac:dyDescent="0.15">
      <c r="A2747" s="266">
        <v>1630532</v>
      </c>
      <c r="B2747" s="265" t="s">
        <v>9841</v>
      </c>
      <c r="C2747" s="265" t="s">
        <v>8845</v>
      </c>
      <c r="D2747" s="265" t="s">
        <v>9929</v>
      </c>
    </row>
    <row r="2748" spans="1:4" ht="27" x14ac:dyDescent="0.15">
      <c r="A2748" s="266">
        <v>1630533</v>
      </c>
      <c r="B2748" s="265" t="s">
        <v>9841</v>
      </c>
      <c r="C2748" s="265" t="s">
        <v>8845</v>
      </c>
      <c r="D2748" s="265" t="s">
        <v>9929</v>
      </c>
    </row>
    <row r="2749" spans="1:4" ht="27" x14ac:dyDescent="0.15">
      <c r="A2749" s="266">
        <v>1630534</v>
      </c>
      <c r="B2749" s="265" t="s">
        <v>9841</v>
      </c>
      <c r="C2749" s="265" t="s">
        <v>8845</v>
      </c>
      <c r="D2749" s="265" t="s">
        <v>9929</v>
      </c>
    </row>
    <row r="2750" spans="1:4" ht="27" x14ac:dyDescent="0.15">
      <c r="A2750" s="266">
        <v>1630535</v>
      </c>
      <c r="B2750" s="265" t="s">
        <v>9841</v>
      </c>
      <c r="C2750" s="265" t="s">
        <v>8845</v>
      </c>
      <c r="D2750" s="265" t="s">
        <v>9929</v>
      </c>
    </row>
    <row r="2751" spans="1:4" ht="27" x14ac:dyDescent="0.15">
      <c r="A2751" s="266">
        <v>1630536</v>
      </c>
      <c r="B2751" s="265" t="s">
        <v>9841</v>
      </c>
      <c r="C2751" s="265" t="s">
        <v>8845</v>
      </c>
      <c r="D2751" s="265" t="s">
        <v>9929</v>
      </c>
    </row>
    <row r="2752" spans="1:4" ht="27" x14ac:dyDescent="0.15">
      <c r="A2752" s="266">
        <v>1630537</v>
      </c>
      <c r="B2752" s="265" t="s">
        <v>9841</v>
      </c>
      <c r="C2752" s="265" t="s">
        <v>8845</v>
      </c>
      <c r="D2752" s="265" t="s">
        <v>9929</v>
      </c>
    </row>
    <row r="2753" spans="1:4" ht="27" x14ac:dyDescent="0.15">
      <c r="A2753" s="266">
        <v>1630538</v>
      </c>
      <c r="B2753" s="265" t="s">
        <v>9841</v>
      </c>
      <c r="C2753" s="265" t="s">
        <v>8845</v>
      </c>
      <c r="D2753" s="265" t="s">
        <v>9929</v>
      </c>
    </row>
    <row r="2754" spans="1:4" ht="27" x14ac:dyDescent="0.15">
      <c r="A2754" s="266">
        <v>1630539</v>
      </c>
      <c r="B2754" s="265" t="s">
        <v>9841</v>
      </c>
      <c r="C2754" s="265" t="s">
        <v>8845</v>
      </c>
      <c r="D2754" s="265" t="s">
        <v>9929</v>
      </c>
    </row>
    <row r="2755" spans="1:4" ht="27" x14ac:dyDescent="0.15">
      <c r="A2755" s="266">
        <v>1630540</v>
      </c>
      <c r="B2755" s="265" t="s">
        <v>9841</v>
      </c>
      <c r="C2755" s="265" t="s">
        <v>8845</v>
      </c>
      <c r="D2755" s="265" t="s">
        <v>9929</v>
      </c>
    </row>
    <row r="2756" spans="1:4" ht="27" x14ac:dyDescent="0.15">
      <c r="A2756" s="266">
        <v>1630541</v>
      </c>
      <c r="B2756" s="265" t="s">
        <v>9841</v>
      </c>
      <c r="C2756" s="265" t="s">
        <v>8845</v>
      </c>
      <c r="D2756" s="265" t="s">
        <v>9929</v>
      </c>
    </row>
    <row r="2757" spans="1:4" ht="27" x14ac:dyDescent="0.15">
      <c r="A2757" s="266">
        <v>1630542</v>
      </c>
      <c r="B2757" s="265" t="s">
        <v>9841</v>
      </c>
      <c r="C2757" s="265" t="s">
        <v>8845</v>
      </c>
      <c r="D2757" s="265" t="s">
        <v>9929</v>
      </c>
    </row>
    <row r="2758" spans="1:4" ht="27" x14ac:dyDescent="0.15">
      <c r="A2758" s="266">
        <v>1630543</v>
      </c>
      <c r="B2758" s="265" t="s">
        <v>9841</v>
      </c>
      <c r="C2758" s="265" t="s">
        <v>8845</v>
      </c>
      <c r="D2758" s="265" t="s">
        <v>9929</v>
      </c>
    </row>
    <row r="2759" spans="1:4" ht="27" x14ac:dyDescent="0.15">
      <c r="A2759" s="266">
        <v>1630544</v>
      </c>
      <c r="B2759" s="265" t="s">
        <v>9841</v>
      </c>
      <c r="C2759" s="265" t="s">
        <v>8845</v>
      </c>
      <c r="D2759" s="265" t="s">
        <v>9929</v>
      </c>
    </row>
    <row r="2760" spans="1:4" ht="27" x14ac:dyDescent="0.15">
      <c r="A2760" s="266">
        <v>1630545</v>
      </c>
      <c r="B2760" s="265" t="s">
        <v>9841</v>
      </c>
      <c r="C2760" s="265" t="s">
        <v>8845</v>
      </c>
      <c r="D2760" s="265" t="s">
        <v>9929</v>
      </c>
    </row>
    <row r="2761" spans="1:4" ht="27" x14ac:dyDescent="0.15">
      <c r="A2761" s="266">
        <v>1630546</v>
      </c>
      <c r="B2761" s="265" t="s">
        <v>9841</v>
      </c>
      <c r="C2761" s="265" t="s">
        <v>8845</v>
      </c>
      <c r="D2761" s="265" t="s">
        <v>9929</v>
      </c>
    </row>
    <row r="2762" spans="1:4" ht="27" x14ac:dyDescent="0.15">
      <c r="A2762" s="266">
        <v>1630547</v>
      </c>
      <c r="B2762" s="265" t="s">
        <v>9841</v>
      </c>
      <c r="C2762" s="265" t="s">
        <v>8845</v>
      </c>
      <c r="D2762" s="265" t="s">
        <v>9929</v>
      </c>
    </row>
    <row r="2763" spans="1:4" ht="27" x14ac:dyDescent="0.15">
      <c r="A2763" s="266">
        <v>1630548</v>
      </c>
      <c r="B2763" s="265" t="s">
        <v>9841</v>
      </c>
      <c r="C2763" s="265" t="s">
        <v>8845</v>
      </c>
      <c r="D2763" s="265" t="s">
        <v>9929</v>
      </c>
    </row>
    <row r="2764" spans="1:4" ht="27" x14ac:dyDescent="0.15">
      <c r="A2764" s="266">
        <v>1630549</v>
      </c>
      <c r="B2764" s="265" t="s">
        <v>9841</v>
      </c>
      <c r="C2764" s="265" t="s">
        <v>8845</v>
      </c>
      <c r="D2764" s="265" t="s">
        <v>9929</v>
      </c>
    </row>
    <row r="2765" spans="1:4" ht="27" x14ac:dyDescent="0.15">
      <c r="A2765" s="266">
        <v>1630550</v>
      </c>
      <c r="B2765" s="265" t="s">
        <v>9841</v>
      </c>
      <c r="C2765" s="265" t="s">
        <v>8845</v>
      </c>
      <c r="D2765" s="265" t="s">
        <v>9929</v>
      </c>
    </row>
    <row r="2766" spans="1:4" ht="27" x14ac:dyDescent="0.15">
      <c r="A2766" s="266">
        <v>1630590</v>
      </c>
      <c r="B2766" s="265" t="s">
        <v>9841</v>
      </c>
      <c r="C2766" s="265" t="s">
        <v>8845</v>
      </c>
      <c r="D2766" s="265" t="s">
        <v>9929</v>
      </c>
    </row>
    <row r="2767" spans="1:4" ht="27" x14ac:dyDescent="0.15">
      <c r="A2767" s="266">
        <v>1630601</v>
      </c>
      <c r="B2767" s="265" t="s">
        <v>9841</v>
      </c>
      <c r="C2767" s="265" t="s">
        <v>8845</v>
      </c>
      <c r="D2767" s="265" t="s">
        <v>9930</v>
      </c>
    </row>
    <row r="2768" spans="1:4" ht="27" x14ac:dyDescent="0.15">
      <c r="A2768" s="266">
        <v>1630602</v>
      </c>
      <c r="B2768" s="265" t="s">
        <v>9841</v>
      </c>
      <c r="C2768" s="265" t="s">
        <v>8845</v>
      </c>
      <c r="D2768" s="265" t="s">
        <v>9930</v>
      </c>
    </row>
    <row r="2769" spans="1:4" ht="27" x14ac:dyDescent="0.15">
      <c r="A2769" s="266">
        <v>1630603</v>
      </c>
      <c r="B2769" s="265" t="s">
        <v>9841</v>
      </c>
      <c r="C2769" s="265" t="s">
        <v>8845</v>
      </c>
      <c r="D2769" s="265" t="s">
        <v>9930</v>
      </c>
    </row>
    <row r="2770" spans="1:4" ht="27" x14ac:dyDescent="0.15">
      <c r="A2770" s="266">
        <v>1630604</v>
      </c>
      <c r="B2770" s="265" t="s">
        <v>9841</v>
      </c>
      <c r="C2770" s="265" t="s">
        <v>8845</v>
      </c>
      <c r="D2770" s="265" t="s">
        <v>9930</v>
      </c>
    </row>
    <row r="2771" spans="1:4" ht="27" x14ac:dyDescent="0.15">
      <c r="A2771" s="266">
        <v>1630605</v>
      </c>
      <c r="B2771" s="265" t="s">
        <v>9841</v>
      </c>
      <c r="C2771" s="265" t="s">
        <v>8845</v>
      </c>
      <c r="D2771" s="265" t="s">
        <v>9930</v>
      </c>
    </row>
    <row r="2772" spans="1:4" ht="27" x14ac:dyDescent="0.15">
      <c r="A2772" s="266">
        <v>1630606</v>
      </c>
      <c r="B2772" s="265" t="s">
        <v>9841</v>
      </c>
      <c r="C2772" s="265" t="s">
        <v>8845</v>
      </c>
      <c r="D2772" s="265" t="s">
        <v>9930</v>
      </c>
    </row>
    <row r="2773" spans="1:4" ht="27" x14ac:dyDescent="0.15">
      <c r="A2773" s="266">
        <v>1630607</v>
      </c>
      <c r="B2773" s="265" t="s">
        <v>9841</v>
      </c>
      <c r="C2773" s="265" t="s">
        <v>8845</v>
      </c>
      <c r="D2773" s="265" t="s">
        <v>9930</v>
      </c>
    </row>
    <row r="2774" spans="1:4" ht="27" x14ac:dyDescent="0.15">
      <c r="A2774" s="266">
        <v>1630608</v>
      </c>
      <c r="B2774" s="265" t="s">
        <v>9841</v>
      </c>
      <c r="C2774" s="265" t="s">
        <v>8845</v>
      </c>
      <c r="D2774" s="265" t="s">
        <v>9930</v>
      </c>
    </row>
    <row r="2775" spans="1:4" ht="27" x14ac:dyDescent="0.15">
      <c r="A2775" s="266">
        <v>1630609</v>
      </c>
      <c r="B2775" s="265" t="s">
        <v>9841</v>
      </c>
      <c r="C2775" s="265" t="s">
        <v>8845</v>
      </c>
      <c r="D2775" s="265" t="s">
        <v>9930</v>
      </c>
    </row>
    <row r="2776" spans="1:4" ht="27" x14ac:dyDescent="0.15">
      <c r="A2776" s="266">
        <v>1630610</v>
      </c>
      <c r="B2776" s="265" t="s">
        <v>9841</v>
      </c>
      <c r="C2776" s="265" t="s">
        <v>8845</v>
      </c>
      <c r="D2776" s="265" t="s">
        <v>9930</v>
      </c>
    </row>
    <row r="2777" spans="1:4" ht="27" x14ac:dyDescent="0.15">
      <c r="A2777" s="266">
        <v>1630611</v>
      </c>
      <c r="B2777" s="265" t="s">
        <v>9841</v>
      </c>
      <c r="C2777" s="265" t="s">
        <v>8845</v>
      </c>
      <c r="D2777" s="265" t="s">
        <v>9930</v>
      </c>
    </row>
    <row r="2778" spans="1:4" ht="27" x14ac:dyDescent="0.15">
      <c r="A2778" s="266">
        <v>1630612</v>
      </c>
      <c r="B2778" s="265" t="s">
        <v>9841</v>
      </c>
      <c r="C2778" s="265" t="s">
        <v>8845</v>
      </c>
      <c r="D2778" s="265" t="s">
        <v>9930</v>
      </c>
    </row>
    <row r="2779" spans="1:4" ht="27" x14ac:dyDescent="0.15">
      <c r="A2779" s="266">
        <v>1630613</v>
      </c>
      <c r="B2779" s="265" t="s">
        <v>9841</v>
      </c>
      <c r="C2779" s="265" t="s">
        <v>8845</v>
      </c>
      <c r="D2779" s="265" t="s">
        <v>9930</v>
      </c>
    </row>
    <row r="2780" spans="1:4" ht="27" x14ac:dyDescent="0.15">
      <c r="A2780" s="266">
        <v>1630614</v>
      </c>
      <c r="B2780" s="265" t="s">
        <v>9841</v>
      </c>
      <c r="C2780" s="265" t="s">
        <v>8845</v>
      </c>
      <c r="D2780" s="265" t="s">
        <v>9930</v>
      </c>
    </row>
    <row r="2781" spans="1:4" ht="27" x14ac:dyDescent="0.15">
      <c r="A2781" s="266">
        <v>1630615</v>
      </c>
      <c r="B2781" s="265" t="s">
        <v>9841</v>
      </c>
      <c r="C2781" s="265" t="s">
        <v>8845</v>
      </c>
      <c r="D2781" s="265" t="s">
        <v>9930</v>
      </c>
    </row>
    <row r="2782" spans="1:4" ht="27" x14ac:dyDescent="0.15">
      <c r="A2782" s="266">
        <v>1630616</v>
      </c>
      <c r="B2782" s="265" t="s">
        <v>9841</v>
      </c>
      <c r="C2782" s="265" t="s">
        <v>8845</v>
      </c>
      <c r="D2782" s="265" t="s">
        <v>9930</v>
      </c>
    </row>
    <row r="2783" spans="1:4" ht="27" x14ac:dyDescent="0.15">
      <c r="A2783" s="266">
        <v>1630617</v>
      </c>
      <c r="B2783" s="265" t="s">
        <v>9841</v>
      </c>
      <c r="C2783" s="265" t="s">
        <v>8845</v>
      </c>
      <c r="D2783" s="265" t="s">
        <v>9930</v>
      </c>
    </row>
    <row r="2784" spans="1:4" ht="27" x14ac:dyDescent="0.15">
      <c r="A2784" s="266">
        <v>1630618</v>
      </c>
      <c r="B2784" s="265" t="s">
        <v>9841</v>
      </c>
      <c r="C2784" s="265" t="s">
        <v>8845</v>
      </c>
      <c r="D2784" s="265" t="s">
        <v>9930</v>
      </c>
    </row>
    <row r="2785" spans="1:4" ht="27" x14ac:dyDescent="0.15">
      <c r="A2785" s="266">
        <v>1630619</v>
      </c>
      <c r="B2785" s="265" t="s">
        <v>9841</v>
      </c>
      <c r="C2785" s="265" t="s">
        <v>8845</v>
      </c>
      <c r="D2785" s="265" t="s">
        <v>9930</v>
      </c>
    </row>
    <row r="2786" spans="1:4" ht="27" x14ac:dyDescent="0.15">
      <c r="A2786" s="266">
        <v>1630620</v>
      </c>
      <c r="B2786" s="265" t="s">
        <v>9841</v>
      </c>
      <c r="C2786" s="265" t="s">
        <v>8845</v>
      </c>
      <c r="D2786" s="265" t="s">
        <v>9930</v>
      </c>
    </row>
    <row r="2787" spans="1:4" ht="27" x14ac:dyDescent="0.15">
      <c r="A2787" s="266">
        <v>1630621</v>
      </c>
      <c r="B2787" s="265" t="s">
        <v>9841</v>
      </c>
      <c r="C2787" s="265" t="s">
        <v>8845</v>
      </c>
      <c r="D2787" s="265" t="s">
        <v>9930</v>
      </c>
    </row>
    <row r="2788" spans="1:4" ht="27" x14ac:dyDescent="0.15">
      <c r="A2788" s="266">
        <v>1630622</v>
      </c>
      <c r="B2788" s="265" t="s">
        <v>9841</v>
      </c>
      <c r="C2788" s="265" t="s">
        <v>8845</v>
      </c>
      <c r="D2788" s="265" t="s">
        <v>9930</v>
      </c>
    </row>
    <row r="2789" spans="1:4" ht="27" x14ac:dyDescent="0.15">
      <c r="A2789" s="266">
        <v>1630623</v>
      </c>
      <c r="B2789" s="265" t="s">
        <v>9841</v>
      </c>
      <c r="C2789" s="265" t="s">
        <v>8845</v>
      </c>
      <c r="D2789" s="265" t="s">
        <v>9930</v>
      </c>
    </row>
    <row r="2790" spans="1:4" ht="27" x14ac:dyDescent="0.15">
      <c r="A2790" s="266">
        <v>1630624</v>
      </c>
      <c r="B2790" s="265" t="s">
        <v>9841</v>
      </c>
      <c r="C2790" s="265" t="s">
        <v>8845</v>
      </c>
      <c r="D2790" s="265" t="s">
        <v>9930</v>
      </c>
    </row>
    <row r="2791" spans="1:4" ht="27" x14ac:dyDescent="0.15">
      <c r="A2791" s="266">
        <v>1630625</v>
      </c>
      <c r="B2791" s="265" t="s">
        <v>9841</v>
      </c>
      <c r="C2791" s="265" t="s">
        <v>8845</v>
      </c>
      <c r="D2791" s="265" t="s">
        <v>9930</v>
      </c>
    </row>
    <row r="2792" spans="1:4" ht="27" x14ac:dyDescent="0.15">
      <c r="A2792" s="266">
        <v>1630626</v>
      </c>
      <c r="B2792" s="265" t="s">
        <v>9841</v>
      </c>
      <c r="C2792" s="265" t="s">
        <v>8845</v>
      </c>
      <c r="D2792" s="265" t="s">
        <v>9930</v>
      </c>
    </row>
    <row r="2793" spans="1:4" ht="27" x14ac:dyDescent="0.15">
      <c r="A2793" s="266">
        <v>1630627</v>
      </c>
      <c r="B2793" s="265" t="s">
        <v>9841</v>
      </c>
      <c r="C2793" s="265" t="s">
        <v>8845</v>
      </c>
      <c r="D2793" s="265" t="s">
        <v>9930</v>
      </c>
    </row>
    <row r="2794" spans="1:4" ht="27" x14ac:dyDescent="0.15">
      <c r="A2794" s="266">
        <v>1630628</v>
      </c>
      <c r="B2794" s="265" t="s">
        <v>9841</v>
      </c>
      <c r="C2794" s="265" t="s">
        <v>8845</v>
      </c>
      <c r="D2794" s="265" t="s">
        <v>9930</v>
      </c>
    </row>
    <row r="2795" spans="1:4" ht="27" x14ac:dyDescent="0.15">
      <c r="A2795" s="266">
        <v>1630629</v>
      </c>
      <c r="B2795" s="265" t="s">
        <v>9841</v>
      </c>
      <c r="C2795" s="265" t="s">
        <v>8845</v>
      </c>
      <c r="D2795" s="265" t="s">
        <v>9930</v>
      </c>
    </row>
    <row r="2796" spans="1:4" ht="27" x14ac:dyDescent="0.15">
      <c r="A2796" s="266">
        <v>1630630</v>
      </c>
      <c r="B2796" s="265" t="s">
        <v>9841</v>
      </c>
      <c r="C2796" s="265" t="s">
        <v>8845</v>
      </c>
      <c r="D2796" s="265" t="s">
        <v>9930</v>
      </c>
    </row>
    <row r="2797" spans="1:4" ht="27" x14ac:dyDescent="0.15">
      <c r="A2797" s="266">
        <v>1630631</v>
      </c>
      <c r="B2797" s="265" t="s">
        <v>9841</v>
      </c>
      <c r="C2797" s="265" t="s">
        <v>8845</v>
      </c>
      <c r="D2797" s="265" t="s">
        <v>9930</v>
      </c>
    </row>
    <row r="2798" spans="1:4" ht="27" x14ac:dyDescent="0.15">
      <c r="A2798" s="266">
        <v>1630632</v>
      </c>
      <c r="B2798" s="265" t="s">
        <v>9841</v>
      </c>
      <c r="C2798" s="265" t="s">
        <v>8845</v>
      </c>
      <c r="D2798" s="265" t="s">
        <v>9930</v>
      </c>
    </row>
    <row r="2799" spans="1:4" ht="27" x14ac:dyDescent="0.15">
      <c r="A2799" s="266">
        <v>1630633</v>
      </c>
      <c r="B2799" s="265" t="s">
        <v>9841</v>
      </c>
      <c r="C2799" s="265" t="s">
        <v>8845</v>
      </c>
      <c r="D2799" s="265" t="s">
        <v>9930</v>
      </c>
    </row>
    <row r="2800" spans="1:4" ht="27" x14ac:dyDescent="0.15">
      <c r="A2800" s="266">
        <v>1630634</v>
      </c>
      <c r="B2800" s="265" t="s">
        <v>9841</v>
      </c>
      <c r="C2800" s="265" t="s">
        <v>8845</v>
      </c>
      <c r="D2800" s="265" t="s">
        <v>9930</v>
      </c>
    </row>
    <row r="2801" spans="1:4" ht="27" x14ac:dyDescent="0.15">
      <c r="A2801" s="266">
        <v>1630635</v>
      </c>
      <c r="B2801" s="265" t="s">
        <v>9841</v>
      </c>
      <c r="C2801" s="265" t="s">
        <v>8845</v>
      </c>
      <c r="D2801" s="265" t="s">
        <v>9930</v>
      </c>
    </row>
    <row r="2802" spans="1:4" ht="27" x14ac:dyDescent="0.15">
      <c r="A2802" s="266">
        <v>1630636</v>
      </c>
      <c r="B2802" s="265" t="s">
        <v>9841</v>
      </c>
      <c r="C2802" s="265" t="s">
        <v>8845</v>
      </c>
      <c r="D2802" s="265" t="s">
        <v>9930</v>
      </c>
    </row>
    <row r="2803" spans="1:4" ht="27" x14ac:dyDescent="0.15">
      <c r="A2803" s="266">
        <v>1630637</v>
      </c>
      <c r="B2803" s="265" t="s">
        <v>9841</v>
      </c>
      <c r="C2803" s="265" t="s">
        <v>8845</v>
      </c>
      <c r="D2803" s="265" t="s">
        <v>9930</v>
      </c>
    </row>
    <row r="2804" spans="1:4" ht="27" x14ac:dyDescent="0.15">
      <c r="A2804" s="266">
        <v>1630638</v>
      </c>
      <c r="B2804" s="265" t="s">
        <v>9841</v>
      </c>
      <c r="C2804" s="265" t="s">
        <v>8845</v>
      </c>
      <c r="D2804" s="265" t="s">
        <v>9930</v>
      </c>
    </row>
    <row r="2805" spans="1:4" ht="27" x14ac:dyDescent="0.15">
      <c r="A2805" s="266">
        <v>1630639</v>
      </c>
      <c r="B2805" s="265" t="s">
        <v>9841</v>
      </c>
      <c r="C2805" s="265" t="s">
        <v>8845</v>
      </c>
      <c r="D2805" s="265" t="s">
        <v>9930</v>
      </c>
    </row>
    <row r="2806" spans="1:4" ht="27" x14ac:dyDescent="0.15">
      <c r="A2806" s="266">
        <v>1630640</v>
      </c>
      <c r="B2806" s="265" t="s">
        <v>9841</v>
      </c>
      <c r="C2806" s="265" t="s">
        <v>8845</v>
      </c>
      <c r="D2806" s="265" t="s">
        <v>9930</v>
      </c>
    </row>
    <row r="2807" spans="1:4" ht="27" x14ac:dyDescent="0.15">
      <c r="A2807" s="266">
        <v>1630641</v>
      </c>
      <c r="B2807" s="265" t="s">
        <v>9841</v>
      </c>
      <c r="C2807" s="265" t="s">
        <v>8845</v>
      </c>
      <c r="D2807" s="265" t="s">
        <v>9930</v>
      </c>
    </row>
    <row r="2808" spans="1:4" ht="27" x14ac:dyDescent="0.15">
      <c r="A2808" s="266">
        <v>1630642</v>
      </c>
      <c r="B2808" s="265" t="s">
        <v>9841</v>
      </c>
      <c r="C2808" s="265" t="s">
        <v>8845</v>
      </c>
      <c r="D2808" s="265" t="s">
        <v>9930</v>
      </c>
    </row>
    <row r="2809" spans="1:4" ht="27" x14ac:dyDescent="0.15">
      <c r="A2809" s="266">
        <v>1630643</v>
      </c>
      <c r="B2809" s="265" t="s">
        <v>9841</v>
      </c>
      <c r="C2809" s="265" t="s">
        <v>8845</v>
      </c>
      <c r="D2809" s="265" t="s">
        <v>9930</v>
      </c>
    </row>
    <row r="2810" spans="1:4" ht="27" x14ac:dyDescent="0.15">
      <c r="A2810" s="266">
        <v>1630644</v>
      </c>
      <c r="B2810" s="265" t="s">
        <v>9841</v>
      </c>
      <c r="C2810" s="265" t="s">
        <v>8845</v>
      </c>
      <c r="D2810" s="265" t="s">
        <v>9930</v>
      </c>
    </row>
    <row r="2811" spans="1:4" ht="27" x14ac:dyDescent="0.15">
      <c r="A2811" s="266">
        <v>1630645</v>
      </c>
      <c r="B2811" s="265" t="s">
        <v>9841</v>
      </c>
      <c r="C2811" s="265" t="s">
        <v>8845</v>
      </c>
      <c r="D2811" s="265" t="s">
        <v>9930</v>
      </c>
    </row>
    <row r="2812" spans="1:4" ht="27" x14ac:dyDescent="0.15">
      <c r="A2812" s="266">
        <v>1630646</v>
      </c>
      <c r="B2812" s="265" t="s">
        <v>9841</v>
      </c>
      <c r="C2812" s="265" t="s">
        <v>8845</v>
      </c>
      <c r="D2812" s="265" t="s">
        <v>9930</v>
      </c>
    </row>
    <row r="2813" spans="1:4" ht="27" x14ac:dyDescent="0.15">
      <c r="A2813" s="266">
        <v>1630647</v>
      </c>
      <c r="B2813" s="265" t="s">
        <v>9841</v>
      </c>
      <c r="C2813" s="265" t="s">
        <v>8845</v>
      </c>
      <c r="D2813" s="265" t="s">
        <v>9930</v>
      </c>
    </row>
    <row r="2814" spans="1:4" ht="27" x14ac:dyDescent="0.15">
      <c r="A2814" s="266">
        <v>1630648</v>
      </c>
      <c r="B2814" s="265" t="s">
        <v>9841</v>
      </c>
      <c r="C2814" s="265" t="s">
        <v>8845</v>
      </c>
      <c r="D2814" s="265" t="s">
        <v>9930</v>
      </c>
    </row>
    <row r="2815" spans="1:4" ht="27" x14ac:dyDescent="0.15">
      <c r="A2815" s="266">
        <v>1630649</v>
      </c>
      <c r="B2815" s="265" t="s">
        <v>9841</v>
      </c>
      <c r="C2815" s="265" t="s">
        <v>8845</v>
      </c>
      <c r="D2815" s="265" t="s">
        <v>9930</v>
      </c>
    </row>
    <row r="2816" spans="1:4" ht="27" x14ac:dyDescent="0.15">
      <c r="A2816" s="266">
        <v>1630650</v>
      </c>
      <c r="B2816" s="265" t="s">
        <v>9841</v>
      </c>
      <c r="C2816" s="265" t="s">
        <v>8845</v>
      </c>
      <c r="D2816" s="265" t="s">
        <v>9930</v>
      </c>
    </row>
    <row r="2817" spans="1:4" ht="27" x14ac:dyDescent="0.15">
      <c r="A2817" s="266">
        <v>1630651</v>
      </c>
      <c r="B2817" s="265" t="s">
        <v>9841</v>
      </c>
      <c r="C2817" s="265" t="s">
        <v>8845</v>
      </c>
      <c r="D2817" s="265" t="s">
        <v>9930</v>
      </c>
    </row>
    <row r="2818" spans="1:4" ht="27" x14ac:dyDescent="0.15">
      <c r="A2818" s="266">
        <v>1630652</v>
      </c>
      <c r="B2818" s="265" t="s">
        <v>9841</v>
      </c>
      <c r="C2818" s="265" t="s">
        <v>8845</v>
      </c>
      <c r="D2818" s="265" t="s">
        <v>9930</v>
      </c>
    </row>
    <row r="2819" spans="1:4" ht="27" x14ac:dyDescent="0.15">
      <c r="A2819" s="266">
        <v>1630653</v>
      </c>
      <c r="B2819" s="265" t="s">
        <v>9841</v>
      </c>
      <c r="C2819" s="265" t="s">
        <v>8845</v>
      </c>
      <c r="D2819" s="265" t="s">
        <v>9930</v>
      </c>
    </row>
    <row r="2820" spans="1:4" ht="27" x14ac:dyDescent="0.15">
      <c r="A2820" s="266">
        <v>1630654</v>
      </c>
      <c r="B2820" s="265" t="s">
        <v>9841</v>
      </c>
      <c r="C2820" s="265" t="s">
        <v>8845</v>
      </c>
      <c r="D2820" s="265" t="s">
        <v>9930</v>
      </c>
    </row>
    <row r="2821" spans="1:4" ht="27" x14ac:dyDescent="0.15">
      <c r="A2821" s="266">
        <v>1630690</v>
      </c>
      <c r="B2821" s="265" t="s">
        <v>9841</v>
      </c>
      <c r="C2821" s="265" t="s">
        <v>8845</v>
      </c>
      <c r="D2821" s="265" t="s">
        <v>9930</v>
      </c>
    </row>
    <row r="2822" spans="1:4" ht="40.5" x14ac:dyDescent="0.15">
      <c r="A2822" s="266">
        <v>1630701</v>
      </c>
      <c r="B2822" s="265" t="s">
        <v>9841</v>
      </c>
      <c r="C2822" s="265" t="s">
        <v>8845</v>
      </c>
      <c r="D2822" s="265" t="s">
        <v>9931</v>
      </c>
    </row>
    <row r="2823" spans="1:4" ht="40.5" x14ac:dyDescent="0.15">
      <c r="A2823" s="266">
        <v>1630702</v>
      </c>
      <c r="B2823" s="265" t="s">
        <v>9841</v>
      </c>
      <c r="C2823" s="265" t="s">
        <v>8845</v>
      </c>
      <c r="D2823" s="265" t="s">
        <v>9931</v>
      </c>
    </row>
    <row r="2824" spans="1:4" ht="40.5" x14ac:dyDescent="0.15">
      <c r="A2824" s="266">
        <v>1630703</v>
      </c>
      <c r="B2824" s="265" t="s">
        <v>9841</v>
      </c>
      <c r="C2824" s="265" t="s">
        <v>8845</v>
      </c>
      <c r="D2824" s="265" t="s">
        <v>9931</v>
      </c>
    </row>
    <row r="2825" spans="1:4" ht="40.5" x14ac:dyDescent="0.15">
      <c r="A2825" s="266">
        <v>1630704</v>
      </c>
      <c r="B2825" s="265" t="s">
        <v>9841</v>
      </c>
      <c r="C2825" s="265" t="s">
        <v>8845</v>
      </c>
      <c r="D2825" s="265" t="s">
        <v>9931</v>
      </c>
    </row>
    <row r="2826" spans="1:4" ht="40.5" x14ac:dyDescent="0.15">
      <c r="A2826" s="266">
        <v>1630705</v>
      </c>
      <c r="B2826" s="265" t="s">
        <v>9841</v>
      </c>
      <c r="C2826" s="265" t="s">
        <v>8845</v>
      </c>
      <c r="D2826" s="265" t="s">
        <v>9931</v>
      </c>
    </row>
    <row r="2827" spans="1:4" ht="40.5" x14ac:dyDescent="0.15">
      <c r="A2827" s="266">
        <v>1630706</v>
      </c>
      <c r="B2827" s="265" t="s">
        <v>9841</v>
      </c>
      <c r="C2827" s="265" t="s">
        <v>8845</v>
      </c>
      <c r="D2827" s="265" t="s">
        <v>9931</v>
      </c>
    </row>
    <row r="2828" spans="1:4" ht="40.5" x14ac:dyDescent="0.15">
      <c r="A2828" s="266">
        <v>1630707</v>
      </c>
      <c r="B2828" s="265" t="s">
        <v>9841</v>
      </c>
      <c r="C2828" s="265" t="s">
        <v>8845</v>
      </c>
      <c r="D2828" s="265" t="s">
        <v>9931</v>
      </c>
    </row>
    <row r="2829" spans="1:4" ht="40.5" x14ac:dyDescent="0.15">
      <c r="A2829" s="266">
        <v>1630708</v>
      </c>
      <c r="B2829" s="265" t="s">
        <v>9841</v>
      </c>
      <c r="C2829" s="265" t="s">
        <v>8845</v>
      </c>
      <c r="D2829" s="265" t="s">
        <v>9931</v>
      </c>
    </row>
    <row r="2830" spans="1:4" ht="40.5" x14ac:dyDescent="0.15">
      <c r="A2830" s="266">
        <v>1630709</v>
      </c>
      <c r="B2830" s="265" t="s">
        <v>9841</v>
      </c>
      <c r="C2830" s="265" t="s">
        <v>8845</v>
      </c>
      <c r="D2830" s="265" t="s">
        <v>9931</v>
      </c>
    </row>
    <row r="2831" spans="1:4" ht="40.5" x14ac:dyDescent="0.15">
      <c r="A2831" s="266">
        <v>1630710</v>
      </c>
      <c r="B2831" s="265" t="s">
        <v>9841</v>
      </c>
      <c r="C2831" s="265" t="s">
        <v>8845</v>
      </c>
      <c r="D2831" s="265" t="s">
        <v>9931</v>
      </c>
    </row>
    <row r="2832" spans="1:4" ht="40.5" x14ac:dyDescent="0.15">
      <c r="A2832" s="266">
        <v>1630711</v>
      </c>
      <c r="B2832" s="265" t="s">
        <v>9841</v>
      </c>
      <c r="C2832" s="265" t="s">
        <v>8845</v>
      </c>
      <c r="D2832" s="265" t="s">
        <v>9931</v>
      </c>
    </row>
    <row r="2833" spans="1:4" ht="40.5" x14ac:dyDescent="0.15">
      <c r="A2833" s="266">
        <v>1630712</v>
      </c>
      <c r="B2833" s="265" t="s">
        <v>9841</v>
      </c>
      <c r="C2833" s="265" t="s">
        <v>8845</v>
      </c>
      <c r="D2833" s="265" t="s">
        <v>9931</v>
      </c>
    </row>
    <row r="2834" spans="1:4" ht="40.5" x14ac:dyDescent="0.15">
      <c r="A2834" s="266">
        <v>1630713</v>
      </c>
      <c r="B2834" s="265" t="s">
        <v>9841</v>
      </c>
      <c r="C2834" s="265" t="s">
        <v>8845</v>
      </c>
      <c r="D2834" s="265" t="s">
        <v>9931</v>
      </c>
    </row>
    <row r="2835" spans="1:4" ht="40.5" x14ac:dyDescent="0.15">
      <c r="A2835" s="266">
        <v>1630714</v>
      </c>
      <c r="B2835" s="265" t="s">
        <v>9841</v>
      </c>
      <c r="C2835" s="265" t="s">
        <v>8845</v>
      </c>
      <c r="D2835" s="265" t="s">
        <v>9931</v>
      </c>
    </row>
    <row r="2836" spans="1:4" ht="40.5" x14ac:dyDescent="0.15">
      <c r="A2836" s="266">
        <v>1630715</v>
      </c>
      <c r="B2836" s="265" t="s">
        <v>9841</v>
      </c>
      <c r="C2836" s="265" t="s">
        <v>8845</v>
      </c>
      <c r="D2836" s="265" t="s">
        <v>9931</v>
      </c>
    </row>
    <row r="2837" spans="1:4" ht="40.5" x14ac:dyDescent="0.15">
      <c r="A2837" s="266">
        <v>1630716</v>
      </c>
      <c r="B2837" s="265" t="s">
        <v>9841</v>
      </c>
      <c r="C2837" s="265" t="s">
        <v>8845</v>
      </c>
      <c r="D2837" s="265" t="s">
        <v>9931</v>
      </c>
    </row>
    <row r="2838" spans="1:4" ht="40.5" x14ac:dyDescent="0.15">
      <c r="A2838" s="266">
        <v>1630717</v>
      </c>
      <c r="B2838" s="265" t="s">
        <v>9841</v>
      </c>
      <c r="C2838" s="265" t="s">
        <v>8845</v>
      </c>
      <c r="D2838" s="265" t="s">
        <v>9931</v>
      </c>
    </row>
    <row r="2839" spans="1:4" ht="40.5" x14ac:dyDescent="0.15">
      <c r="A2839" s="266">
        <v>1630718</v>
      </c>
      <c r="B2839" s="265" t="s">
        <v>9841</v>
      </c>
      <c r="C2839" s="265" t="s">
        <v>8845</v>
      </c>
      <c r="D2839" s="265" t="s">
        <v>9931</v>
      </c>
    </row>
    <row r="2840" spans="1:4" ht="40.5" x14ac:dyDescent="0.15">
      <c r="A2840" s="266">
        <v>1630719</v>
      </c>
      <c r="B2840" s="265" t="s">
        <v>9841</v>
      </c>
      <c r="C2840" s="265" t="s">
        <v>8845</v>
      </c>
      <c r="D2840" s="265" t="s">
        <v>9931</v>
      </c>
    </row>
    <row r="2841" spans="1:4" ht="40.5" x14ac:dyDescent="0.15">
      <c r="A2841" s="266">
        <v>1630720</v>
      </c>
      <c r="B2841" s="265" t="s">
        <v>9841</v>
      </c>
      <c r="C2841" s="265" t="s">
        <v>8845</v>
      </c>
      <c r="D2841" s="265" t="s">
        <v>9931</v>
      </c>
    </row>
    <row r="2842" spans="1:4" ht="40.5" x14ac:dyDescent="0.15">
      <c r="A2842" s="266">
        <v>1630721</v>
      </c>
      <c r="B2842" s="265" t="s">
        <v>9841</v>
      </c>
      <c r="C2842" s="265" t="s">
        <v>8845</v>
      </c>
      <c r="D2842" s="265" t="s">
        <v>9931</v>
      </c>
    </row>
    <row r="2843" spans="1:4" ht="40.5" x14ac:dyDescent="0.15">
      <c r="A2843" s="266">
        <v>1630722</v>
      </c>
      <c r="B2843" s="265" t="s">
        <v>9841</v>
      </c>
      <c r="C2843" s="265" t="s">
        <v>8845</v>
      </c>
      <c r="D2843" s="265" t="s">
        <v>9931</v>
      </c>
    </row>
    <row r="2844" spans="1:4" ht="40.5" x14ac:dyDescent="0.15">
      <c r="A2844" s="266">
        <v>1630723</v>
      </c>
      <c r="B2844" s="265" t="s">
        <v>9841</v>
      </c>
      <c r="C2844" s="265" t="s">
        <v>8845</v>
      </c>
      <c r="D2844" s="265" t="s">
        <v>9931</v>
      </c>
    </row>
    <row r="2845" spans="1:4" ht="40.5" x14ac:dyDescent="0.15">
      <c r="A2845" s="266">
        <v>1630724</v>
      </c>
      <c r="B2845" s="265" t="s">
        <v>9841</v>
      </c>
      <c r="C2845" s="265" t="s">
        <v>8845</v>
      </c>
      <c r="D2845" s="265" t="s">
        <v>9931</v>
      </c>
    </row>
    <row r="2846" spans="1:4" ht="40.5" x14ac:dyDescent="0.15">
      <c r="A2846" s="266">
        <v>1630725</v>
      </c>
      <c r="B2846" s="265" t="s">
        <v>9841</v>
      </c>
      <c r="C2846" s="265" t="s">
        <v>8845</v>
      </c>
      <c r="D2846" s="265" t="s">
        <v>9931</v>
      </c>
    </row>
    <row r="2847" spans="1:4" ht="40.5" x14ac:dyDescent="0.15">
      <c r="A2847" s="266">
        <v>1630726</v>
      </c>
      <c r="B2847" s="265" t="s">
        <v>9841</v>
      </c>
      <c r="C2847" s="265" t="s">
        <v>8845</v>
      </c>
      <c r="D2847" s="265" t="s">
        <v>9931</v>
      </c>
    </row>
    <row r="2848" spans="1:4" ht="40.5" x14ac:dyDescent="0.15">
      <c r="A2848" s="266">
        <v>1630790</v>
      </c>
      <c r="B2848" s="265" t="s">
        <v>9841</v>
      </c>
      <c r="C2848" s="265" t="s">
        <v>8845</v>
      </c>
      <c r="D2848" s="265" t="s">
        <v>9931</v>
      </c>
    </row>
    <row r="2849" spans="1:4" ht="27" x14ac:dyDescent="0.15">
      <c r="A2849" s="266">
        <v>1630801</v>
      </c>
      <c r="B2849" s="265" t="s">
        <v>9841</v>
      </c>
      <c r="C2849" s="265" t="s">
        <v>8845</v>
      </c>
      <c r="D2849" s="265" t="s">
        <v>9932</v>
      </c>
    </row>
    <row r="2850" spans="1:4" ht="27" x14ac:dyDescent="0.15">
      <c r="A2850" s="266">
        <v>1630802</v>
      </c>
      <c r="B2850" s="265" t="s">
        <v>9841</v>
      </c>
      <c r="C2850" s="265" t="s">
        <v>8845</v>
      </c>
      <c r="D2850" s="265" t="s">
        <v>9932</v>
      </c>
    </row>
    <row r="2851" spans="1:4" ht="27" x14ac:dyDescent="0.15">
      <c r="A2851" s="266">
        <v>1630803</v>
      </c>
      <c r="B2851" s="265" t="s">
        <v>9841</v>
      </c>
      <c r="C2851" s="265" t="s">
        <v>8845</v>
      </c>
      <c r="D2851" s="265" t="s">
        <v>9932</v>
      </c>
    </row>
    <row r="2852" spans="1:4" ht="27" x14ac:dyDescent="0.15">
      <c r="A2852" s="266">
        <v>1630804</v>
      </c>
      <c r="B2852" s="265" t="s">
        <v>9841</v>
      </c>
      <c r="C2852" s="265" t="s">
        <v>8845</v>
      </c>
      <c r="D2852" s="265" t="s">
        <v>9932</v>
      </c>
    </row>
    <row r="2853" spans="1:4" ht="27" x14ac:dyDescent="0.15">
      <c r="A2853" s="266">
        <v>1630805</v>
      </c>
      <c r="B2853" s="265" t="s">
        <v>9841</v>
      </c>
      <c r="C2853" s="265" t="s">
        <v>8845</v>
      </c>
      <c r="D2853" s="265" t="s">
        <v>9932</v>
      </c>
    </row>
    <row r="2854" spans="1:4" ht="27" x14ac:dyDescent="0.15">
      <c r="A2854" s="266">
        <v>1630806</v>
      </c>
      <c r="B2854" s="265" t="s">
        <v>9841</v>
      </c>
      <c r="C2854" s="265" t="s">
        <v>8845</v>
      </c>
      <c r="D2854" s="265" t="s">
        <v>9932</v>
      </c>
    </row>
    <row r="2855" spans="1:4" ht="27" x14ac:dyDescent="0.15">
      <c r="A2855" s="266">
        <v>1630807</v>
      </c>
      <c r="B2855" s="265" t="s">
        <v>9841</v>
      </c>
      <c r="C2855" s="265" t="s">
        <v>8845</v>
      </c>
      <c r="D2855" s="265" t="s">
        <v>9932</v>
      </c>
    </row>
    <row r="2856" spans="1:4" ht="27" x14ac:dyDescent="0.15">
      <c r="A2856" s="266">
        <v>1630808</v>
      </c>
      <c r="B2856" s="265" t="s">
        <v>9841</v>
      </c>
      <c r="C2856" s="265" t="s">
        <v>8845</v>
      </c>
      <c r="D2856" s="265" t="s">
        <v>9932</v>
      </c>
    </row>
    <row r="2857" spans="1:4" ht="27" x14ac:dyDescent="0.15">
      <c r="A2857" s="266">
        <v>1630809</v>
      </c>
      <c r="B2857" s="265" t="s">
        <v>9841</v>
      </c>
      <c r="C2857" s="265" t="s">
        <v>8845</v>
      </c>
      <c r="D2857" s="265" t="s">
        <v>9932</v>
      </c>
    </row>
    <row r="2858" spans="1:4" ht="27" x14ac:dyDescent="0.15">
      <c r="A2858" s="266">
        <v>1630810</v>
      </c>
      <c r="B2858" s="265" t="s">
        <v>9841</v>
      </c>
      <c r="C2858" s="265" t="s">
        <v>8845</v>
      </c>
      <c r="D2858" s="265" t="s">
        <v>9932</v>
      </c>
    </row>
    <row r="2859" spans="1:4" ht="27" x14ac:dyDescent="0.15">
      <c r="A2859" s="266">
        <v>1630811</v>
      </c>
      <c r="B2859" s="265" t="s">
        <v>9841</v>
      </c>
      <c r="C2859" s="265" t="s">
        <v>8845</v>
      </c>
      <c r="D2859" s="265" t="s">
        <v>9932</v>
      </c>
    </row>
    <row r="2860" spans="1:4" ht="27" x14ac:dyDescent="0.15">
      <c r="A2860" s="266">
        <v>1630812</v>
      </c>
      <c r="B2860" s="265" t="s">
        <v>9841</v>
      </c>
      <c r="C2860" s="265" t="s">
        <v>8845</v>
      </c>
      <c r="D2860" s="265" t="s">
        <v>9932</v>
      </c>
    </row>
    <row r="2861" spans="1:4" ht="27" x14ac:dyDescent="0.15">
      <c r="A2861" s="266">
        <v>1630813</v>
      </c>
      <c r="B2861" s="265" t="s">
        <v>9841</v>
      </c>
      <c r="C2861" s="265" t="s">
        <v>8845</v>
      </c>
      <c r="D2861" s="265" t="s">
        <v>9932</v>
      </c>
    </row>
    <row r="2862" spans="1:4" ht="27" x14ac:dyDescent="0.15">
      <c r="A2862" s="266">
        <v>1630814</v>
      </c>
      <c r="B2862" s="265" t="s">
        <v>9841</v>
      </c>
      <c r="C2862" s="265" t="s">
        <v>8845</v>
      </c>
      <c r="D2862" s="265" t="s">
        <v>9932</v>
      </c>
    </row>
    <row r="2863" spans="1:4" ht="27" x14ac:dyDescent="0.15">
      <c r="A2863" s="266">
        <v>1630815</v>
      </c>
      <c r="B2863" s="265" t="s">
        <v>9841</v>
      </c>
      <c r="C2863" s="265" t="s">
        <v>8845</v>
      </c>
      <c r="D2863" s="265" t="s">
        <v>9932</v>
      </c>
    </row>
    <row r="2864" spans="1:4" ht="27" x14ac:dyDescent="0.15">
      <c r="A2864" s="266">
        <v>1630816</v>
      </c>
      <c r="B2864" s="265" t="s">
        <v>9841</v>
      </c>
      <c r="C2864" s="265" t="s">
        <v>8845</v>
      </c>
      <c r="D2864" s="265" t="s">
        <v>9932</v>
      </c>
    </row>
    <row r="2865" spans="1:4" ht="27" x14ac:dyDescent="0.15">
      <c r="A2865" s="266">
        <v>1630817</v>
      </c>
      <c r="B2865" s="265" t="s">
        <v>9841</v>
      </c>
      <c r="C2865" s="265" t="s">
        <v>8845</v>
      </c>
      <c r="D2865" s="265" t="s">
        <v>9932</v>
      </c>
    </row>
    <row r="2866" spans="1:4" ht="27" x14ac:dyDescent="0.15">
      <c r="A2866" s="266">
        <v>1630818</v>
      </c>
      <c r="B2866" s="265" t="s">
        <v>9841</v>
      </c>
      <c r="C2866" s="265" t="s">
        <v>8845</v>
      </c>
      <c r="D2866" s="265" t="s">
        <v>9932</v>
      </c>
    </row>
    <row r="2867" spans="1:4" ht="27" x14ac:dyDescent="0.15">
      <c r="A2867" s="266">
        <v>1630819</v>
      </c>
      <c r="B2867" s="265" t="s">
        <v>9841</v>
      </c>
      <c r="C2867" s="265" t="s">
        <v>8845</v>
      </c>
      <c r="D2867" s="265" t="s">
        <v>9932</v>
      </c>
    </row>
    <row r="2868" spans="1:4" ht="27" x14ac:dyDescent="0.15">
      <c r="A2868" s="266">
        <v>1630820</v>
      </c>
      <c r="B2868" s="265" t="s">
        <v>9841</v>
      </c>
      <c r="C2868" s="265" t="s">
        <v>8845</v>
      </c>
      <c r="D2868" s="265" t="s">
        <v>9932</v>
      </c>
    </row>
    <row r="2869" spans="1:4" ht="27" x14ac:dyDescent="0.15">
      <c r="A2869" s="266">
        <v>1630821</v>
      </c>
      <c r="B2869" s="265" t="s">
        <v>9841</v>
      </c>
      <c r="C2869" s="265" t="s">
        <v>8845</v>
      </c>
      <c r="D2869" s="265" t="s">
        <v>9932</v>
      </c>
    </row>
    <row r="2870" spans="1:4" ht="27" x14ac:dyDescent="0.15">
      <c r="A2870" s="266">
        <v>1630822</v>
      </c>
      <c r="B2870" s="265" t="s">
        <v>9841</v>
      </c>
      <c r="C2870" s="265" t="s">
        <v>8845</v>
      </c>
      <c r="D2870" s="265" t="s">
        <v>9932</v>
      </c>
    </row>
    <row r="2871" spans="1:4" ht="27" x14ac:dyDescent="0.15">
      <c r="A2871" s="266">
        <v>1630823</v>
      </c>
      <c r="B2871" s="265" t="s">
        <v>9841</v>
      </c>
      <c r="C2871" s="265" t="s">
        <v>8845</v>
      </c>
      <c r="D2871" s="265" t="s">
        <v>9932</v>
      </c>
    </row>
    <row r="2872" spans="1:4" ht="27" x14ac:dyDescent="0.15">
      <c r="A2872" s="266">
        <v>1630824</v>
      </c>
      <c r="B2872" s="265" t="s">
        <v>9841</v>
      </c>
      <c r="C2872" s="265" t="s">
        <v>8845</v>
      </c>
      <c r="D2872" s="265" t="s">
        <v>9932</v>
      </c>
    </row>
    <row r="2873" spans="1:4" ht="27" x14ac:dyDescent="0.15">
      <c r="A2873" s="266">
        <v>1630825</v>
      </c>
      <c r="B2873" s="265" t="s">
        <v>9841</v>
      </c>
      <c r="C2873" s="265" t="s">
        <v>8845</v>
      </c>
      <c r="D2873" s="265" t="s">
        <v>9932</v>
      </c>
    </row>
    <row r="2874" spans="1:4" ht="27" x14ac:dyDescent="0.15">
      <c r="A2874" s="266">
        <v>1630826</v>
      </c>
      <c r="B2874" s="265" t="s">
        <v>9841</v>
      </c>
      <c r="C2874" s="265" t="s">
        <v>8845</v>
      </c>
      <c r="D2874" s="265" t="s">
        <v>9932</v>
      </c>
    </row>
    <row r="2875" spans="1:4" ht="27" x14ac:dyDescent="0.15">
      <c r="A2875" s="266">
        <v>1630827</v>
      </c>
      <c r="B2875" s="265" t="s">
        <v>9841</v>
      </c>
      <c r="C2875" s="265" t="s">
        <v>8845</v>
      </c>
      <c r="D2875" s="265" t="s">
        <v>9932</v>
      </c>
    </row>
    <row r="2876" spans="1:4" ht="27" x14ac:dyDescent="0.15">
      <c r="A2876" s="266">
        <v>1630828</v>
      </c>
      <c r="B2876" s="265" t="s">
        <v>9841</v>
      </c>
      <c r="C2876" s="265" t="s">
        <v>8845</v>
      </c>
      <c r="D2876" s="265" t="s">
        <v>9932</v>
      </c>
    </row>
    <row r="2877" spans="1:4" ht="27" x14ac:dyDescent="0.15">
      <c r="A2877" s="266">
        <v>1630829</v>
      </c>
      <c r="B2877" s="265" t="s">
        <v>9841</v>
      </c>
      <c r="C2877" s="265" t="s">
        <v>8845</v>
      </c>
      <c r="D2877" s="265" t="s">
        <v>9932</v>
      </c>
    </row>
    <row r="2878" spans="1:4" ht="27" x14ac:dyDescent="0.15">
      <c r="A2878" s="266">
        <v>1630830</v>
      </c>
      <c r="B2878" s="265" t="s">
        <v>9841</v>
      </c>
      <c r="C2878" s="265" t="s">
        <v>8845</v>
      </c>
      <c r="D2878" s="265" t="s">
        <v>9932</v>
      </c>
    </row>
    <row r="2879" spans="1:4" ht="27" x14ac:dyDescent="0.15">
      <c r="A2879" s="266">
        <v>1630890</v>
      </c>
      <c r="B2879" s="265" t="s">
        <v>9841</v>
      </c>
      <c r="C2879" s="265" t="s">
        <v>8845</v>
      </c>
      <c r="D2879" s="265" t="s">
        <v>9932</v>
      </c>
    </row>
    <row r="2880" spans="1:4" ht="27" x14ac:dyDescent="0.15">
      <c r="A2880" s="266">
        <v>1630901</v>
      </c>
      <c r="B2880" s="265" t="s">
        <v>9841</v>
      </c>
      <c r="C2880" s="265" t="s">
        <v>8845</v>
      </c>
      <c r="D2880" s="265" t="s">
        <v>9933</v>
      </c>
    </row>
    <row r="2881" spans="1:4" ht="27" x14ac:dyDescent="0.15">
      <c r="A2881" s="266">
        <v>1630902</v>
      </c>
      <c r="B2881" s="265" t="s">
        <v>9841</v>
      </c>
      <c r="C2881" s="265" t="s">
        <v>8845</v>
      </c>
      <c r="D2881" s="265" t="s">
        <v>9933</v>
      </c>
    </row>
    <row r="2882" spans="1:4" ht="27" x14ac:dyDescent="0.15">
      <c r="A2882" s="266">
        <v>1630903</v>
      </c>
      <c r="B2882" s="265" t="s">
        <v>9841</v>
      </c>
      <c r="C2882" s="265" t="s">
        <v>8845</v>
      </c>
      <c r="D2882" s="265" t="s">
        <v>9933</v>
      </c>
    </row>
    <row r="2883" spans="1:4" ht="27" x14ac:dyDescent="0.15">
      <c r="A2883" s="266">
        <v>1630904</v>
      </c>
      <c r="B2883" s="265" t="s">
        <v>9841</v>
      </c>
      <c r="C2883" s="265" t="s">
        <v>8845</v>
      </c>
      <c r="D2883" s="265" t="s">
        <v>9933</v>
      </c>
    </row>
    <row r="2884" spans="1:4" ht="27" x14ac:dyDescent="0.15">
      <c r="A2884" s="266">
        <v>1630905</v>
      </c>
      <c r="B2884" s="265" t="s">
        <v>9841</v>
      </c>
      <c r="C2884" s="265" t="s">
        <v>8845</v>
      </c>
      <c r="D2884" s="265" t="s">
        <v>9933</v>
      </c>
    </row>
    <row r="2885" spans="1:4" ht="27" x14ac:dyDescent="0.15">
      <c r="A2885" s="266">
        <v>1630906</v>
      </c>
      <c r="B2885" s="265" t="s">
        <v>9841</v>
      </c>
      <c r="C2885" s="265" t="s">
        <v>8845</v>
      </c>
      <c r="D2885" s="265" t="s">
        <v>9933</v>
      </c>
    </row>
    <row r="2886" spans="1:4" ht="27" x14ac:dyDescent="0.15">
      <c r="A2886" s="266">
        <v>1630907</v>
      </c>
      <c r="B2886" s="265" t="s">
        <v>9841</v>
      </c>
      <c r="C2886" s="265" t="s">
        <v>8845</v>
      </c>
      <c r="D2886" s="265" t="s">
        <v>9933</v>
      </c>
    </row>
    <row r="2887" spans="1:4" ht="27" x14ac:dyDescent="0.15">
      <c r="A2887" s="266">
        <v>1630908</v>
      </c>
      <c r="B2887" s="265" t="s">
        <v>9841</v>
      </c>
      <c r="C2887" s="265" t="s">
        <v>8845</v>
      </c>
      <c r="D2887" s="265" t="s">
        <v>9933</v>
      </c>
    </row>
    <row r="2888" spans="1:4" ht="27" x14ac:dyDescent="0.15">
      <c r="A2888" s="266">
        <v>1630909</v>
      </c>
      <c r="B2888" s="265" t="s">
        <v>9841</v>
      </c>
      <c r="C2888" s="265" t="s">
        <v>8845</v>
      </c>
      <c r="D2888" s="265" t="s">
        <v>9933</v>
      </c>
    </row>
    <row r="2889" spans="1:4" ht="27" x14ac:dyDescent="0.15">
      <c r="A2889" s="266">
        <v>1630910</v>
      </c>
      <c r="B2889" s="265" t="s">
        <v>9841</v>
      </c>
      <c r="C2889" s="265" t="s">
        <v>8845</v>
      </c>
      <c r="D2889" s="265" t="s">
        <v>9933</v>
      </c>
    </row>
    <row r="2890" spans="1:4" ht="27" x14ac:dyDescent="0.15">
      <c r="A2890" s="266">
        <v>1630911</v>
      </c>
      <c r="B2890" s="265" t="s">
        <v>9841</v>
      </c>
      <c r="C2890" s="265" t="s">
        <v>8845</v>
      </c>
      <c r="D2890" s="265" t="s">
        <v>9933</v>
      </c>
    </row>
    <row r="2891" spans="1:4" ht="27" x14ac:dyDescent="0.15">
      <c r="A2891" s="266">
        <v>1630912</v>
      </c>
      <c r="B2891" s="265" t="s">
        <v>9841</v>
      </c>
      <c r="C2891" s="265" t="s">
        <v>8845</v>
      </c>
      <c r="D2891" s="265" t="s">
        <v>9933</v>
      </c>
    </row>
    <row r="2892" spans="1:4" ht="27" x14ac:dyDescent="0.15">
      <c r="A2892" s="266">
        <v>1630913</v>
      </c>
      <c r="B2892" s="265" t="s">
        <v>9841</v>
      </c>
      <c r="C2892" s="265" t="s">
        <v>8845</v>
      </c>
      <c r="D2892" s="265" t="s">
        <v>9933</v>
      </c>
    </row>
    <row r="2893" spans="1:4" ht="27" x14ac:dyDescent="0.15">
      <c r="A2893" s="266">
        <v>1630914</v>
      </c>
      <c r="B2893" s="265" t="s">
        <v>9841</v>
      </c>
      <c r="C2893" s="265" t="s">
        <v>8845</v>
      </c>
      <c r="D2893" s="265" t="s">
        <v>9933</v>
      </c>
    </row>
    <row r="2894" spans="1:4" ht="27" x14ac:dyDescent="0.15">
      <c r="A2894" s="266">
        <v>1630915</v>
      </c>
      <c r="B2894" s="265" t="s">
        <v>9841</v>
      </c>
      <c r="C2894" s="265" t="s">
        <v>8845</v>
      </c>
      <c r="D2894" s="265" t="s">
        <v>9933</v>
      </c>
    </row>
    <row r="2895" spans="1:4" ht="27" x14ac:dyDescent="0.15">
      <c r="A2895" s="266">
        <v>1630916</v>
      </c>
      <c r="B2895" s="265" t="s">
        <v>9841</v>
      </c>
      <c r="C2895" s="265" t="s">
        <v>8845</v>
      </c>
      <c r="D2895" s="265" t="s">
        <v>9933</v>
      </c>
    </row>
    <row r="2896" spans="1:4" ht="27" x14ac:dyDescent="0.15">
      <c r="A2896" s="266">
        <v>1630917</v>
      </c>
      <c r="B2896" s="265" t="s">
        <v>9841</v>
      </c>
      <c r="C2896" s="265" t="s">
        <v>8845</v>
      </c>
      <c r="D2896" s="265" t="s">
        <v>9933</v>
      </c>
    </row>
    <row r="2897" spans="1:4" ht="27" x14ac:dyDescent="0.15">
      <c r="A2897" s="266">
        <v>1630918</v>
      </c>
      <c r="B2897" s="265" t="s">
        <v>9841</v>
      </c>
      <c r="C2897" s="265" t="s">
        <v>8845</v>
      </c>
      <c r="D2897" s="265" t="s">
        <v>9933</v>
      </c>
    </row>
    <row r="2898" spans="1:4" ht="27" x14ac:dyDescent="0.15">
      <c r="A2898" s="266">
        <v>1630919</v>
      </c>
      <c r="B2898" s="265" t="s">
        <v>9841</v>
      </c>
      <c r="C2898" s="265" t="s">
        <v>8845</v>
      </c>
      <c r="D2898" s="265" t="s">
        <v>9933</v>
      </c>
    </row>
    <row r="2899" spans="1:4" ht="27" x14ac:dyDescent="0.15">
      <c r="A2899" s="266">
        <v>1630920</v>
      </c>
      <c r="B2899" s="265" t="s">
        <v>9841</v>
      </c>
      <c r="C2899" s="265" t="s">
        <v>8845</v>
      </c>
      <c r="D2899" s="265" t="s">
        <v>9933</v>
      </c>
    </row>
    <row r="2900" spans="1:4" ht="27" x14ac:dyDescent="0.15">
      <c r="A2900" s="266">
        <v>1630921</v>
      </c>
      <c r="B2900" s="265" t="s">
        <v>9841</v>
      </c>
      <c r="C2900" s="265" t="s">
        <v>8845</v>
      </c>
      <c r="D2900" s="265" t="s">
        <v>9933</v>
      </c>
    </row>
    <row r="2901" spans="1:4" ht="27" x14ac:dyDescent="0.15">
      <c r="A2901" s="266">
        <v>1630922</v>
      </c>
      <c r="B2901" s="265" t="s">
        <v>9841</v>
      </c>
      <c r="C2901" s="265" t="s">
        <v>8845</v>
      </c>
      <c r="D2901" s="265" t="s">
        <v>9933</v>
      </c>
    </row>
    <row r="2902" spans="1:4" ht="27" x14ac:dyDescent="0.15">
      <c r="A2902" s="266">
        <v>1630923</v>
      </c>
      <c r="B2902" s="265" t="s">
        <v>9841</v>
      </c>
      <c r="C2902" s="265" t="s">
        <v>8845</v>
      </c>
      <c r="D2902" s="265" t="s">
        <v>9933</v>
      </c>
    </row>
    <row r="2903" spans="1:4" ht="27" x14ac:dyDescent="0.15">
      <c r="A2903" s="266">
        <v>1630924</v>
      </c>
      <c r="B2903" s="265" t="s">
        <v>9841</v>
      </c>
      <c r="C2903" s="265" t="s">
        <v>8845</v>
      </c>
      <c r="D2903" s="265" t="s">
        <v>9933</v>
      </c>
    </row>
    <row r="2904" spans="1:4" ht="27" x14ac:dyDescent="0.15">
      <c r="A2904" s="266">
        <v>1630925</v>
      </c>
      <c r="B2904" s="265" t="s">
        <v>9841</v>
      </c>
      <c r="C2904" s="265" t="s">
        <v>8845</v>
      </c>
      <c r="D2904" s="265" t="s">
        <v>9933</v>
      </c>
    </row>
    <row r="2905" spans="1:4" ht="27" x14ac:dyDescent="0.15">
      <c r="A2905" s="266">
        <v>1630926</v>
      </c>
      <c r="B2905" s="265" t="s">
        <v>9841</v>
      </c>
      <c r="C2905" s="265" t="s">
        <v>8845</v>
      </c>
      <c r="D2905" s="265" t="s">
        <v>9933</v>
      </c>
    </row>
    <row r="2906" spans="1:4" ht="27" x14ac:dyDescent="0.15">
      <c r="A2906" s="266">
        <v>1630927</v>
      </c>
      <c r="B2906" s="265" t="s">
        <v>9841</v>
      </c>
      <c r="C2906" s="265" t="s">
        <v>8845</v>
      </c>
      <c r="D2906" s="265" t="s">
        <v>9933</v>
      </c>
    </row>
    <row r="2907" spans="1:4" ht="27" x14ac:dyDescent="0.15">
      <c r="A2907" s="266">
        <v>1630928</v>
      </c>
      <c r="B2907" s="265" t="s">
        <v>9841</v>
      </c>
      <c r="C2907" s="265" t="s">
        <v>8845</v>
      </c>
      <c r="D2907" s="265" t="s">
        <v>9933</v>
      </c>
    </row>
    <row r="2908" spans="1:4" ht="27" x14ac:dyDescent="0.15">
      <c r="A2908" s="266">
        <v>1630929</v>
      </c>
      <c r="B2908" s="265" t="s">
        <v>9841</v>
      </c>
      <c r="C2908" s="265" t="s">
        <v>8845</v>
      </c>
      <c r="D2908" s="265" t="s">
        <v>9933</v>
      </c>
    </row>
    <row r="2909" spans="1:4" ht="27" x14ac:dyDescent="0.15">
      <c r="A2909" s="266">
        <v>1630930</v>
      </c>
      <c r="B2909" s="265" t="s">
        <v>9841</v>
      </c>
      <c r="C2909" s="265" t="s">
        <v>8845</v>
      </c>
      <c r="D2909" s="265" t="s">
        <v>9933</v>
      </c>
    </row>
    <row r="2910" spans="1:4" ht="27" x14ac:dyDescent="0.15">
      <c r="A2910" s="266">
        <v>1630990</v>
      </c>
      <c r="B2910" s="265" t="s">
        <v>9841</v>
      </c>
      <c r="C2910" s="265" t="s">
        <v>8845</v>
      </c>
      <c r="D2910" s="265" t="s">
        <v>9933</v>
      </c>
    </row>
    <row r="2911" spans="1:4" ht="27" x14ac:dyDescent="0.15">
      <c r="A2911" s="266">
        <v>1631001</v>
      </c>
      <c r="B2911" s="265" t="s">
        <v>9841</v>
      </c>
      <c r="C2911" s="265" t="s">
        <v>8845</v>
      </c>
      <c r="D2911" s="265" t="s">
        <v>9934</v>
      </c>
    </row>
    <row r="2912" spans="1:4" ht="27" x14ac:dyDescent="0.15">
      <c r="A2912" s="266">
        <v>1631002</v>
      </c>
      <c r="B2912" s="265" t="s">
        <v>9841</v>
      </c>
      <c r="C2912" s="265" t="s">
        <v>8845</v>
      </c>
      <c r="D2912" s="265" t="s">
        <v>9934</v>
      </c>
    </row>
    <row r="2913" spans="1:4" ht="27" x14ac:dyDescent="0.15">
      <c r="A2913" s="266">
        <v>1631003</v>
      </c>
      <c r="B2913" s="265" t="s">
        <v>9841</v>
      </c>
      <c r="C2913" s="265" t="s">
        <v>8845</v>
      </c>
      <c r="D2913" s="265" t="s">
        <v>9934</v>
      </c>
    </row>
    <row r="2914" spans="1:4" ht="27" x14ac:dyDescent="0.15">
      <c r="A2914" s="266">
        <v>1631004</v>
      </c>
      <c r="B2914" s="265" t="s">
        <v>9841</v>
      </c>
      <c r="C2914" s="265" t="s">
        <v>8845</v>
      </c>
      <c r="D2914" s="265" t="s">
        <v>9934</v>
      </c>
    </row>
    <row r="2915" spans="1:4" ht="27" x14ac:dyDescent="0.15">
      <c r="A2915" s="266">
        <v>1631005</v>
      </c>
      <c r="B2915" s="265" t="s">
        <v>9841</v>
      </c>
      <c r="C2915" s="265" t="s">
        <v>8845</v>
      </c>
      <c r="D2915" s="265" t="s">
        <v>9934</v>
      </c>
    </row>
    <row r="2916" spans="1:4" ht="27" x14ac:dyDescent="0.15">
      <c r="A2916" s="266">
        <v>1631006</v>
      </c>
      <c r="B2916" s="265" t="s">
        <v>9841</v>
      </c>
      <c r="C2916" s="265" t="s">
        <v>8845</v>
      </c>
      <c r="D2916" s="265" t="s">
        <v>9934</v>
      </c>
    </row>
    <row r="2917" spans="1:4" ht="27" x14ac:dyDescent="0.15">
      <c r="A2917" s="266">
        <v>1631007</v>
      </c>
      <c r="B2917" s="265" t="s">
        <v>9841</v>
      </c>
      <c r="C2917" s="265" t="s">
        <v>8845</v>
      </c>
      <c r="D2917" s="265" t="s">
        <v>9934</v>
      </c>
    </row>
    <row r="2918" spans="1:4" ht="27" x14ac:dyDescent="0.15">
      <c r="A2918" s="266">
        <v>1631008</v>
      </c>
      <c r="B2918" s="265" t="s">
        <v>9841</v>
      </c>
      <c r="C2918" s="265" t="s">
        <v>8845</v>
      </c>
      <c r="D2918" s="265" t="s">
        <v>9934</v>
      </c>
    </row>
    <row r="2919" spans="1:4" ht="27" x14ac:dyDescent="0.15">
      <c r="A2919" s="266">
        <v>1631009</v>
      </c>
      <c r="B2919" s="265" t="s">
        <v>9841</v>
      </c>
      <c r="C2919" s="265" t="s">
        <v>8845</v>
      </c>
      <c r="D2919" s="265" t="s">
        <v>9934</v>
      </c>
    </row>
    <row r="2920" spans="1:4" ht="27" x14ac:dyDescent="0.15">
      <c r="A2920" s="266">
        <v>1631010</v>
      </c>
      <c r="B2920" s="265" t="s">
        <v>9841</v>
      </c>
      <c r="C2920" s="265" t="s">
        <v>8845</v>
      </c>
      <c r="D2920" s="265" t="s">
        <v>9934</v>
      </c>
    </row>
    <row r="2921" spans="1:4" ht="27" x14ac:dyDescent="0.15">
      <c r="A2921" s="266">
        <v>1631011</v>
      </c>
      <c r="B2921" s="265" t="s">
        <v>9841</v>
      </c>
      <c r="C2921" s="265" t="s">
        <v>8845</v>
      </c>
      <c r="D2921" s="265" t="s">
        <v>9934</v>
      </c>
    </row>
    <row r="2922" spans="1:4" ht="27" x14ac:dyDescent="0.15">
      <c r="A2922" s="266">
        <v>1631012</v>
      </c>
      <c r="B2922" s="265" t="s">
        <v>9841</v>
      </c>
      <c r="C2922" s="265" t="s">
        <v>8845</v>
      </c>
      <c r="D2922" s="265" t="s">
        <v>9934</v>
      </c>
    </row>
    <row r="2923" spans="1:4" ht="27" x14ac:dyDescent="0.15">
      <c r="A2923" s="266">
        <v>1631013</v>
      </c>
      <c r="B2923" s="265" t="s">
        <v>9841</v>
      </c>
      <c r="C2923" s="265" t="s">
        <v>8845</v>
      </c>
      <c r="D2923" s="265" t="s">
        <v>9934</v>
      </c>
    </row>
    <row r="2924" spans="1:4" ht="27" x14ac:dyDescent="0.15">
      <c r="A2924" s="266">
        <v>1631014</v>
      </c>
      <c r="B2924" s="265" t="s">
        <v>9841</v>
      </c>
      <c r="C2924" s="265" t="s">
        <v>8845</v>
      </c>
      <c r="D2924" s="265" t="s">
        <v>9934</v>
      </c>
    </row>
    <row r="2925" spans="1:4" ht="27" x14ac:dyDescent="0.15">
      <c r="A2925" s="266">
        <v>1631015</v>
      </c>
      <c r="B2925" s="265" t="s">
        <v>9841</v>
      </c>
      <c r="C2925" s="265" t="s">
        <v>8845</v>
      </c>
      <c r="D2925" s="265" t="s">
        <v>9934</v>
      </c>
    </row>
    <row r="2926" spans="1:4" ht="27" x14ac:dyDescent="0.15">
      <c r="A2926" s="266">
        <v>1631016</v>
      </c>
      <c r="B2926" s="265" t="s">
        <v>9841</v>
      </c>
      <c r="C2926" s="265" t="s">
        <v>8845</v>
      </c>
      <c r="D2926" s="265" t="s">
        <v>9934</v>
      </c>
    </row>
    <row r="2927" spans="1:4" ht="27" x14ac:dyDescent="0.15">
      <c r="A2927" s="266">
        <v>1631017</v>
      </c>
      <c r="B2927" s="265" t="s">
        <v>9841</v>
      </c>
      <c r="C2927" s="265" t="s">
        <v>8845</v>
      </c>
      <c r="D2927" s="265" t="s">
        <v>9934</v>
      </c>
    </row>
    <row r="2928" spans="1:4" ht="27" x14ac:dyDescent="0.15">
      <c r="A2928" s="266">
        <v>1631018</v>
      </c>
      <c r="B2928" s="265" t="s">
        <v>9841</v>
      </c>
      <c r="C2928" s="265" t="s">
        <v>8845</v>
      </c>
      <c r="D2928" s="265" t="s">
        <v>9934</v>
      </c>
    </row>
    <row r="2929" spans="1:4" ht="27" x14ac:dyDescent="0.15">
      <c r="A2929" s="266">
        <v>1631019</v>
      </c>
      <c r="B2929" s="265" t="s">
        <v>9841</v>
      </c>
      <c r="C2929" s="265" t="s">
        <v>8845</v>
      </c>
      <c r="D2929" s="265" t="s">
        <v>9934</v>
      </c>
    </row>
    <row r="2930" spans="1:4" ht="27" x14ac:dyDescent="0.15">
      <c r="A2930" s="266">
        <v>1631020</v>
      </c>
      <c r="B2930" s="265" t="s">
        <v>9841</v>
      </c>
      <c r="C2930" s="265" t="s">
        <v>8845</v>
      </c>
      <c r="D2930" s="265" t="s">
        <v>9934</v>
      </c>
    </row>
    <row r="2931" spans="1:4" ht="27" x14ac:dyDescent="0.15">
      <c r="A2931" s="266">
        <v>1631021</v>
      </c>
      <c r="B2931" s="265" t="s">
        <v>9841</v>
      </c>
      <c r="C2931" s="265" t="s">
        <v>8845</v>
      </c>
      <c r="D2931" s="265" t="s">
        <v>9934</v>
      </c>
    </row>
    <row r="2932" spans="1:4" ht="27" x14ac:dyDescent="0.15">
      <c r="A2932" s="266">
        <v>1631022</v>
      </c>
      <c r="B2932" s="265" t="s">
        <v>9841</v>
      </c>
      <c r="C2932" s="265" t="s">
        <v>8845</v>
      </c>
      <c r="D2932" s="265" t="s">
        <v>9934</v>
      </c>
    </row>
    <row r="2933" spans="1:4" ht="27" x14ac:dyDescent="0.15">
      <c r="A2933" s="266">
        <v>1631023</v>
      </c>
      <c r="B2933" s="265" t="s">
        <v>9841</v>
      </c>
      <c r="C2933" s="265" t="s">
        <v>8845</v>
      </c>
      <c r="D2933" s="265" t="s">
        <v>9934</v>
      </c>
    </row>
    <row r="2934" spans="1:4" ht="27" x14ac:dyDescent="0.15">
      <c r="A2934" s="266">
        <v>1631024</v>
      </c>
      <c r="B2934" s="265" t="s">
        <v>9841</v>
      </c>
      <c r="C2934" s="265" t="s">
        <v>8845</v>
      </c>
      <c r="D2934" s="265" t="s">
        <v>9934</v>
      </c>
    </row>
    <row r="2935" spans="1:4" ht="27" x14ac:dyDescent="0.15">
      <c r="A2935" s="266">
        <v>1631025</v>
      </c>
      <c r="B2935" s="265" t="s">
        <v>9841</v>
      </c>
      <c r="C2935" s="265" t="s">
        <v>8845</v>
      </c>
      <c r="D2935" s="265" t="s">
        <v>9934</v>
      </c>
    </row>
    <row r="2936" spans="1:4" ht="27" x14ac:dyDescent="0.15">
      <c r="A2936" s="266">
        <v>1631026</v>
      </c>
      <c r="B2936" s="265" t="s">
        <v>9841</v>
      </c>
      <c r="C2936" s="265" t="s">
        <v>8845</v>
      </c>
      <c r="D2936" s="265" t="s">
        <v>9934</v>
      </c>
    </row>
    <row r="2937" spans="1:4" ht="27" x14ac:dyDescent="0.15">
      <c r="A2937" s="266">
        <v>1631027</v>
      </c>
      <c r="B2937" s="265" t="s">
        <v>9841</v>
      </c>
      <c r="C2937" s="265" t="s">
        <v>8845</v>
      </c>
      <c r="D2937" s="265" t="s">
        <v>9934</v>
      </c>
    </row>
    <row r="2938" spans="1:4" ht="27" x14ac:dyDescent="0.15">
      <c r="A2938" s="266">
        <v>1631028</v>
      </c>
      <c r="B2938" s="265" t="s">
        <v>9841</v>
      </c>
      <c r="C2938" s="265" t="s">
        <v>8845</v>
      </c>
      <c r="D2938" s="265" t="s">
        <v>9934</v>
      </c>
    </row>
    <row r="2939" spans="1:4" ht="27" x14ac:dyDescent="0.15">
      <c r="A2939" s="266">
        <v>1631029</v>
      </c>
      <c r="B2939" s="265" t="s">
        <v>9841</v>
      </c>
      <c r="C2939" s="265" t="s">
        <v>8845</v>
      </c>
      <c r="D2939" s="265" t="s">
        <v>9934</v>
      </c>
    </row>
    <row r="2940" spans="1:4" ht="27" x14ac:dyDescent="0.15">
      <c r="A2940" s="266">
        <v>1631030</v>
      </c>
      <c r="B2940" s="265" t="s">
        <v>9841</v>
      </c>
      <c r="C2940" s="265" t="s">
        <v>8845</v>
      </c>
      <c r="D2940" s="265" t="s">
        <v>9934</v>
      </c>
    </row>
    <row r="2941" spans="1:4" ht="27" x14ac:dyDescent="0.15">
      <c r="A2941" s="266">
        <v>1631031</v>
      </c>
      <c r="B2941" s="265" t="s">
        <v>9841</v>
      </c>
      <c r="C2941" s="265" t="s">
        <v>8845</v>
      </c>
      <c r="D2941" s="265" t="s">
        <v>9934</v>
      </c>
    </row>
    <row r="2942" spans="1:4" ht="27" x14ac:dyDescent="0.15">
      <c r="A2942" s="266">
        <v>1631032</v>
      </c>
      <c r="B2942" s="265" t="s">
        <v>9841</v>
      </c>
      <c r="C2942" s="265" t="s">
        <v>8845</v>
      </c>
      <c r="D2942" s="265" t="s">
        <v>9934</v>
      </c>
    </row>
    <row r="2943" spans="1:4" ht="27" x14ac:dyDescent="0.15">
      <c r="A2943" s="266">
        <v>1631033</v>
      </c>
      <c r="B2943" s="265" t="s">
        <v>9841</v>
      </c>
      <c r="C2943" s="265" t="s">
        <v>8845</v>
      </c>
      <c r="D2943" s="265" t="s">
        <v>9934</v>
      </c>
    </row>
    <row r="2944" spans="1:4" ht="27" x14ac:dyDescent="0.15">
      <c r="A2944" s="266">
        <v>1631034</v>
      </c>
      <c r="B2944" s="265" t="s">
        <v>9841</v>
      </c>
      <c r="C2944" s="265" t="s">
        <v>8845</v>
      </c>
      <c r="D2944" s="265" t="s">
        <v>9934</v>
      </c>
    </row>
    <row r="2945" spans="1:4" ht="27" x14ac:dyDescent="0.15">
      <c r="A2945" s="266">
        <v>1631035</v>
      </c>
      <c r="B2945" s="265" t="s">
        <v>9841</v>
      </c>
      <c r="C2945" s="265" t="s">
        <v>8845</v>
      </c>
      <c r="D2945" s="265" t="s">
        <v>9934</v>
      </c>
    </row>
    <row r="2946" spans="1:4" ht="27" x14ac:dyDescent="0.15">
      <c r="A2946" s="266">
        <v>1631036</v>
      </c>
      <c r="B2946" s="265" t="s">
        <v>9841</v>
      </c>
      <c r="C2946" s="265" t="s">
        <v>8845</v>
      </c>
      <c r="D2946" s="265" t="s">
        <v>9934</v>
      </c>
    </row>
    <row r="2947" spans="1:4" ht="27" x14ac:dyDescent="0.15">
      <c r="A2947" s="266">
        <v>1631037</v>
      </c>
      <c r="B2947" s="265" t="s">
        <v>9841</v>
      </c>
      <c r="C2947" s="265" t="s">
        <v>8845</v>
      </c>
      <c r="D2947" s="265" t="s">
        <v>9934</v>
      </c>
    </row>
    <row r="2948" spans="1:4" ht="27" x14ac:dyDescent="0.15">
      <c r="A2948" s="266">
        <v>1631038</v>
      </c>
      <c r="B2948" s="265" t="s">
        <v>9841</v>
      </c>
      <c r="C2948" s="265" t="s">
        <v>8845</v>
      </c>
      <c r="D2948" s="265" t="s">
        <v>9934</v>
      </c>
    </row>
    <row r="2949" spans="1:4" ht="27" x14ac:dyDescent="0.15">
      <c r="A2949" s="266">
        <v>1631039</v>
      </c>
      <c r="B2949" s="265" t="s">
        <v>9841</v>
      </c>
      <c r="C2949" s="265" t="s">
        <v>8845</v>
      </c>
      <c r="D2949" s="265" t="s">
        <v>9934</v>
      </c>
    </row>
    <row r="2950" spans="1:4" ht="27" x14ac:dyDescent="0.15">
      <c r="A2950" s="266">
        <v>1631040</v>
      </c>
      <c r="B2950" s="265" t="s">
        <v>9841</v>
      </c>
      <c r="C2950" s="265" t="s">
        <v>8845</v>
      </c>
      <c r="D2950" s="265" t="s">
        <v>9934</v>
      </c>
    </row>
    <row r="2951" spans="1:4" ht="27" x14ac:dyDescent="0.15">
      <c r="A2951" s="266">
        <v>1631041</v>
      </c>
      <c r="B2951" s="265" t="s">
        <v>9841</v>
      </c>
      <c r="C2951" s="265" t="s">
        <v>8845</v>
      </c>
      <c r="D2951" s="265" t="s">
        <v>9934</v>
      </c>
    </row>
    <row r="2952" spans="1:4" ht="27" x14ac:dyDescent="0.15">
      <c r="A2952" s="266">
        <v>1631042</v>
      </c>
      <c r="B2952" s="265" t="s">
        <v>9841</v>
      </c>
      <c r="C2952" s="265" t="s">
        <v>8845</v>
      </c>
      <c r="D2952" s="265" t="s">
        <v>9934</v>
      </c>
    </row>
    <row r="2953" spans="1:4" ht="27" x14ac:dyDescent="0.15">
      <c r="A2953" s="266">
        <v>1631043</v>
      </c>
      <c r="B2953" s="265" t="s">
        <v>9841</v>
      </c>
      <c r="C2953" s="265" t="s">
        <v>8845</v>
      </c>
      <c r="D2953" s="265" t="s">
        <v>9934</v>
      </c>
    </row>
    <row r="2954" spans="1:4" ht="27" x14ac:dyDescent="0.15">
      <c r="A2954" s="266">
        <v>1631044</v>
      </c>
      <c r="B2954" s="265" t="s">
        <v>9841</v>
      </c>
      <c r="C2954" s="265" t="s">
        <v>8845</v>
      </c>
      <c r="D2954" s="265" t="s">
        <v>9934</v>
      </c>
    </row>
    <row r="2955" spans="1:4" ht="27" x14ac:dyDescent="0.15">
      <c r="A2955" s="266">
        <v>1631045</v>
      </c>
      <c r="B2955" s="265" t="s">
        <v>9841</v>
      </c>
      <c r="C2955" s="265" t="s">
        <v>8845</v>
      </c>
      <c r="D2955" s="265" t="s">
        <v>9934</v>
      </c>
    </row>
    <row r="2956" spans="1:4" ht="27" x14ac:dyDescent="0.15">
      <c r="A2956" s="266">
        <v>1631046</v>
      </c>
      <c r="B2956" s="265" t="s">
        <v>9841</v>
      </c>
      <c r="C2956" s="265" t="s">
        <v>8845</v>
      </c>
      <c r="D2956" s="265" t="s">
        <v>9934</v>
      </c>
    </row>
    <row r="2957" spans="1:4" ht="27" x14ac:dyDescent="0.15">
      <c r="A2957" s="266">
        <v>1631047</v>
      </c>
      <c r="B2957" s="265" t="s">
        <v>9841</v>
      </c>
      <c r="C2957" s="265" t="s">
        <v>8845</v>
      </c>
      <c r="D2957" s="265" t="s">
        <v>9934</v>
      </c>
    </row>
    <row r="2958" spans="1:4" ht="27" x14ac:dyDescent="0.15">
      <c r="A2958" s="266">
        <v>1631048</v>
      </c>
      <c r="B2958" s="265" t="s">
        <v>9841</v>
      </c>
      <c r="C2958" s="265" t="s">
        <v>8845</v>
      </c>
      <c r="D2958" s="265" t="s">
        <v>9934</v>
      </c>
    </row>
    <row r="2959" spans="1:4" ht="27" x14ac:dyDescent="0.15">
      <c r="A2959" s="266">
        <v>1631049</v>
      </c>
      <c r="B2959" s="265" t="s">
        <v>9841</v>
      </c>
      <c r="C2959" s="265" t="s">
        <v>8845</v>
      </c>
      <c r="D2959" s="265" t="s">
        <v>9934</v>
      </c>
    </row>
    <row r="2960" spans="1:4" ht="27" x14ac:dyDescent="0.15">
      <c r="A2960" s="266">
        <v>1631050</v>
      </c>
      <c r="B2960" s="265" t="s">
        <v>9841</v>
      </c>
      <c r="C2960" s="265" t="s">
        <v>8845</v>
      </c>
      <c r="D2960" s="265" t="s">
        <v>9934</v>
      </c>
    </row>
    <row r="2961" spans="1:4" ht="27" x14ac:dyDescent="0.15">
      <c r="A2961" s="266">
        <v>1631051</v>
      </c>
      <c r="B2961" s="265" t="s">
        <v>9841</v>
      </c>
      <c r="C2961" s="265" t="s">
        <v>8845</v>
      </c>
      <c r="D2961" s="265" t="s">
        <v>9934</v>
      </c>
    </row>
    <row r="2962" spans="1:4" ht="27" x14ac:dyDescent="0.15">
      <c r="A2962" s="266">
        <v>1631052</v>
      </c>
      <c r="B2962" s="265" t="s">
        <v>9841</v>
      </c>
      <c r="C2962" s="265" t="s">
        <v>8845</v>
      </c>
      <c r="D2962" s="265" t="s">
        <v>9934</v>
      </c>
    </row>
    <row r="2963" spans="1:4" ht="27" x14ac:dyDescent="0.15">
      <c r="A2963" s="266">
        <v>1631090</v>
      </c>
      <c r="B2963" s="265" t="s">
        <v>9841</v>
      </c>
      <c r="C2963" s="265" t="s">
        <v>8845</v>
      </c>
      <c r="D2963" s="265" t="s">
        <v>9934</v>
      </c>
    </row>
    <row r="2964" spans="1:4" ht="27" x14ac:dyDescent="0.15">
      <c r="A2964" s="266">
        <v>1631101</v>
      </c>
      <c r="B2964" s="265" t="s">
        <v>9841</v>
      </c>
      <c r="C2964" s="265" t="s">
        <v>8845</v>
      </c>
      <c r="D2964" s="265" t="s">
        <v>9935</v>
      </c>
    </row>
    <row r="2965" spans="1:4" ht="27" x14ac:dyDescent="0.15">
      <c r="A2965" s="266">
        <v>1631102</v>
      </c>
      <c r="B2965" s="265" t="s">
        <v>9841</v>
      </c>
      <c r="C2965" s="265" t="s">
        <v>8845</v>
      </c>
      <c r="D2965" s="265" t="s">
        <v>9935</v>
      </c>
    </row>
    <row r="2966" spans="1:4" ht="27" x14ac:dyDescent="0.15">
      <c r="A2966" s="266">
        <v>1631103</v>
      </c>
      <c r="B2966" s="265" t="s">
        <v>9841</v>
      </c>
      <c r="C2966" s="265" t="s">
        <v>8845</v>
      </c>
      <c r="D2966" s="265" t="s">
        <v>9935</v>
      </c>
    </row>
    <row r="2967" spans="1:4" ht="27" x14ac:dyDescent="0.15">
      <c r="A2967" s="266">
        <v>1631104</v>
      </c>
      <c r="B2967" s="265" t="s">
        <v>9841</v>
      </c>
      <c r="C2967" s="265" t="s">
        <v>8845</v>
      </c>
      <c r="D2967" s="265" t="s">
        <v>9935</v>
      </c>
    </row>
    <row r="2968" spans="1:4" ht="27" x14ac:dyDescent="0.15">
      <c r="A2968" s="266">
        <v>1631105</v>
      </c>
      <c r="B2968" s="265" t="s">
        <v>9841</v>
      </c>
      <c r="C2968" s="265" t="s">
        <v>8845</v>
      </c>
      <c r="D2968" s="265" t="s">
        <v>9935</v>
      </c>
    </row>
    <row r="2969" spans="1:4" ht="27" x14ac:dyDescent="0.15">
      <c r="A2969" s="266">
        <v>1631106</v>
      </c>
      <c r="B2969" s="265" t="s">
        <v>9841</v>
      </c>
      <c r="C2969" s="265" t="s">
        <v>8845</v>
      </c>
      <c r="D2969" s="265" t="s">
        <v>9935</v>
      </c>
    </row>
    <row r="2970" spans="1:4" ht="27" x14ac:dyDescent="0.15">
      <c r="A2970" s="266">
        <v>1631107</v>
      </c>
      <c r="B2970" s="265" t="s">
        <v>9841</v>
      </c>
      <c r="C2970" s="265" t="s">
        <v>8845</v>
      </c>
      <c r="D2970" s="265" t="s">
        <v>9935</v>
      </c>
    </row>
    <row r="2971" spans="1:4" ht="27" x14ac:dyDescent="0.15">
      <c r="A2971" s="266">
        <v>1631108</v>
      </c>
      <c r="B2971" s="265" t="s">
        <v>9841</v>
      </c>
      <c r="C2971" s="265" t="s">
        <v>8845</v>
      </c>
      <c r="D2971" s="265" t="s">
        <v>9935</v>
      </c>
    </row>
    <row r="2972" spans="1:4" ht="27" x14ac:dyDescent="0.15">
      <c r="A2972" s="266">
        <v>1631109</v>
      </c>
      <c r="B2972" s="265" t="s">
        <v>9841</v>
      </c>
      <c r="C2972" s="265" t="s">
        <v>8845</v>
      </c>
      <c r="D2972" s="265" t="s">
        <v>9935</v>
      </c>
    </row>
    <row r="2973" spans="1:4" ht="27" x14ac:dyDescent="0.15">
      <c r="A2973" s="266">
        <v>1631110</v>
      </c>
      <c r="B2973" s="265" t="s">
        <v>9841</v>
      </c>
      <c r="C2973" s="265" t="s">
        <v>8845</v>
      </c>
      <c r="D2973" s="265" t="s">
        <v>9935</v>
      </c>
    </row>
    <row r="2974" spans="1:4" ht="27" x14ac:dyDescent="0.15">
      <c r="A2974" s="266">
        <v>1631111</v>
      </c>
      <c r="B2974" s="265" t="s">
        <v>9841</v>
      </c>
      <c r="C2974" s="265" t="s">
        <v>8845</v>
      </c>
      <c r="D2974" s="265" t="s">
        <v>9935</v>
      </c>
    </row>
    <row r="2975" spans="1:4" ht="27" x14ac:dyDescent="0.15">
      <c r="A2975" s="266">
        <v>1631112</v>
      </c>
      <c r="B2975" s="265" t="s">
        <v>9841</v>
      </c>
      <c r="C2975" s="265" t="s">
        <v>8845</v>
      </c>
      <c r="D2975" s="265" t="s">
        <v>9935</v>
      </c>
    </row>
    <row r="2976" spans="1:4" ht="27" x14ac:dyDescent="0.15">
      <c r="A2976" s="266">
        <v>1631113</v>
      </c>
      <c r="B2976" s="265" t="s">
        <v>9841</v>
      </c>
      <c r="C2976" s="265" t="s">
        <v>8845</v>
      </c>
      <c r="D2976" s="265" t="s">
        <v>9935</v>
      </c>
    </row>
    <row r="2977" spans="1:4" ht="27" x14ac:dyDescent="0.15">
      <c r="A2977" s="266">
        <v>1631114</v>
      </c>
      <c r="B2977" s="265" t="s">
        <v>9841</v>
      </c>
      <c r="C2977" s="265" t="s">
        <v>8845</v>
      </c>
      <c r="D2977" s="265" t="s">
        <v>9935</v>
      </c>
    </row>
    <row r="2978" spans="1:4" ht="27" x14ac:dyDescent="0.15">
      <c r="A2978" s="266">
        <v>1631115</v>
      </c>
      <c r="B2978" s="265" t="s">
        <v>9841</v>
      </c>
      <c r="C2978" s="265" t="s">
        <v>8845</v>
      </c>
      <c r="D2978" s="265" t="s">
        <v>9935</v>
      </c>
    </row>
    <row r="2979" spans="1:4" ht="27" x14ac:dyDescent="0.15">
      <c r="A2979" s="266">
        <v>1631116</v>
      </c>
      <c r="B2979" s="265" t="s">
        <v>9841</v>
      </c>
      <c r="C2979" s="265" t="s">
        <v>8845</v>
      </c>
      <c r="D2979" s="265" t="s">
        <v>9935</v>
      </c>
    </row>
    <row r="2980" spans="1:4" ht="27" x14ac:dyDescent="0.15">
      <c r="A2980" s="266">
        <v>1631117</v>
      </c>
      <c r="B2980" s="265" t="s">
        <v>9841</v>
      </c>
      <c r="C2980" s="265" t="s">
        <v>8845</v>
      </c>
      <c r="D2980" s="265" t="s">
        <v>9935</v>
      </c>
    </row>
    <row r="2981" spans="1:4" ht="27" x14ac:dyDescent="0.15">
      <c r="A2981" s="266">
        <v>1631118</v>
      </c>
      <c r="B2981" s="265" t="s">
        <v>9841</v>
      </c>
      <c r="C2981" s="265" t="s">
        <v>8845</v>
      </c>
      <c r="D2981" s="265" t="s">
        <v>9935</v>
      </c>
    </row>
    <row r="2982" spans="1:4" ht="27" x14ac:dyDescent="0.15">
      <c r="A2982" s="266">
        <v>1631119</v>
      </c>
      <c r="B2982" s="265" t="s">
        <v>9841</v>
      </c>
      <c r="C2982" s="265" t="s">
        <v>8845</v>
      </c>
      <c r="D2982" s="265" t="s">
        <v>9935</v>
      </c>
    </row>
    <row r="2983" spans="1:4" ht="27" x14ac:dyDescent="0.15">
      <c r="A2983" s="266">
        <v>1631120</v>
      </c>
      <c r="B2983" s="265" t="s">
        <v>9841</v>
      </c>
      <c r="C2983" s="265" t="s">
        <v>8845</v>
      </c>
      <c r="D2983" s="265" t="s">
        <v>9935</v>
      </c>
    </row>
    <row r="2984" spans="1:4" ht="27" x14ac:dyDescent="0.15">
      <c r="A2984" s="266">
        <v>1631121</v>
      </c>
      <c r="B2984" s="265" t="s">
        <v>9841</v>
      </c>
      <c r="C2984" s="265" t="s">
        <v>8845</v>
      </c>
      <c r="D2984" s="265" t="s">
        <v>9935</v>
      </c>
    </row>
    <row r="2985" spans="1:4" ht="27" x14ac:dyDescent="0.15">
      <c r="A2985" s="266">
        <v>1631122</v>
      </c>
      <c r="B2985" s="265" t="s">
        <v>9841</v>
      </c>
      <c r="C2985" s="265" t="s">
        <v>8845</v>
      </c>
      <c r="D2985" s="265" t="s">
        <v>9935</v>
      </c>
    </row>
    <row r="2986" spans="1:4" ht="27" x14ac:dyDescent="0.15">
      <c r="A2986" s="266">
        <v>1631123</v>
      </c>
      <c r="B2986" s="265" t="s">
        <v>9841</v>
      </c>
      <c r="C2986" s="265" t="s">
        <v>8845</v>
      </c>
      <c r="D2986" s="265" t="s">
        <v>9935</v>
      </c>
    </row>
    <row r="2987" spans="1:4" ht="27" x14ac:dyDescent="0.15">
      <c r="A2987" s="266">
        <v>1631124</v>
      </c>
      <c r="B2987" s="265" t="s">
        <v>9841</v>
      </c>
      <c r="C2987" s="265" t="s">
        <v>8845</v>
      </c>
      <c r="D2987" s="265" t="s">
        <v>9935</v>
      </c>
    </row>
    <row r="2988" spans="1:4" ht="27" x14ac:dyDescent="0.15">
      <c r="A2988" s="266">
        <v>1631125</v>
      </c>
      <c r="B2988" s="265" t="s">
        <v>9841</v>
      </c>
      <c r="C2988" s="265" t="s">
        <v>8845</v>
      </c>
      <c r="D2988" s="265" t="s">
        <v>9935</v>
      </c>
    </row>
    <row r="2989" spans="1:4" ht="27" x14ac:dyDescent="0.15">
      <c r="A2989" s="266">
        <v>1631126</v>
      </c>
      <c r="B2989" s="265" t="s">
        <v>9841</v>
      </c>
      <c r="C2989" s="265" t="s">
        <v>8845</v>
      </c>
      <c r="D2989" s="265" t="s">
        <v>9935</v>
      </c>
    </row>
    <row r="2990" spans="1:4" ht="27" x14ac:dyDescent="0.15">
      <c r="A2990" s="266">
        <v>1631127</v>
      </c>
      <c r="B2990" s="265" t="s">
        <v>9841</v>
      </c>
      <c r="C2990" s="265" t="s">
        <v>8845</v>
      </c>
      <c r="D2990" s="265" t="s">
        <v>9935</v>
      </c>
    </row>
    <row r="2991" spans="1:4" ht="27" x14ac:dyDescent="0.15">
      <c r="A2991" s="266">
        <v>1631128</v>
      </c>
      <c r="B2991" s="265" t="s">
        <v>9841</v>
      </c>
      <c r="C2991" s="265" t="s">
        <v>8845</v>
      </c>
      <c r="D2991" s="265" t="s">
        <v>9935</v>
      </c>
    </row>
    <row r="2992" spans="1:4" ht="27" x14ac:dyDescent="0.15">
      <c r="A2992" s="266">
        <v>1631129</v>
      </c>
      <c r="B2992" s="265" t="s">
        <v>9841</v>
      </c>
      <c r="C2992" s="265" t="s">
        <v>8845</v>
      </c>
      <c r="D2992" s="265" t="s">
        <v>9935</v>
      </c>
    </row>
    <row r="2993" spans="1:4" ht="27" x14ac:dyDescent="0.15">
      <c r="A2993" s="266">
        <v>1631130</v>
      </c>
      <c r="B2993" s="265" t="s">
        <v>9841</v>
      </c>
      <c r="C2993" s="265" t="s">
        <v>8845</v>
      </c>
      <c r="D2993" s="265" t="s">
        <v>9935</v>
      </c>
    </row>
    <row r="2994" spans="1:4" ht="27" x14ac:dyDescent="0.15">
      <c r="A2994" s="266">
        <v>1631190</v>
      </c>
      <c r="B2994" s="265" t="s">
        <v>9841</v>
      </c>
      <c r="C2994" s="265" t="s">
        <v>8845</v>
      </c>
      <c r="D2994" s="265" t="s">
        <v>9935</v>
      </c>
    </row>
    <row r="2995" spans="1:4" ht="27" x14ac:dyDescent="0.15">
      <c r="A2995" s="266">
        <v>1631301</v>
      </c>
      <c r="B2995" s="265" t="s">
        <v>9841</v>
      </c>
      <c r="C2995" s="265" t="s">
        <v>8845</v>
      </c>
      <c r="D2995" s="265" t="s">
        <v>9936</v>
      </c>
    </row>
    <row r="2996" spans="1:4" ht="27" x14ac:dyDescent="0.15">
      <c r="A2996" s="266">
        <v>1631302</v>
      </c>
      <c r="B2996" s="265" t="s">
        <v>9841</v>
      </c>
      <c r="C2996" s="265" t="s">
        <v>8845</v>
      </c>
      <c r="D2996" s="265" t="s">
        <v>9936</v>
      </c>
    </row>
    <row r="2997" spans="1:4" ht="27" x14ac:dyDescent="0.15">
      <c r="A2997" s="266">
        <v>1631303</v>
      </c>
      <c r="B2997" s="265" t="s">
        <v>9841</v>
      </c>
      <c r="C2997" s="265" t="s">
        <v>8845</v>
      </c>
      <c r="D2997" s="265" t="s">
        <v>9936</v>
      </c>
    </row>
    <row r="2998" spans="1:4" ht="27" x14ac:dyDescent="0.15">
      <c r="A2998" s="266">
        <v>1631304</v>
      </c>
      <c r="B2998" s="265" t="s">
        <v>9841</v>
      </c>
      <c r="C2998" s="265" t="s">
        <v>8845</v>
      </c>
      <c r="D2998" s="265" t="s">
        <v>9936</v>
      </c>
    </row>
    <row r="2999" spans="1:4" ht="27" x14ac:dyDescent="0.15">
      <c r="A2999" s="266">
        <v>1631305</v>
      </c>
      <c r="B2999" s="265" t="s">
        <v>9841</v>
      </c>
      <c r="C2999" s="265" t="s">
        <v>8845</v>
      </c>
      <c r="D2999" s="265" t="s">
        <v>9936</v>
      </c>
    </row>
    <row r="3000" spans="1:4" ht="27" x14ac:dyDescent="0.15">
      <c r="A3000" s="266">
        <v>1631306</v>
      </c>
      <c r="B3000" s="265" t="s">
        <v>9841</v>
      </c>
      <c r="C3000" s="265" t="s">
        <v>8845</v>
      </c>
      <c r="D3000" s="265" t="s">
        <v>9936</v>
      </c>
    </row>
    <row r="3001" spans="1:4" ht="27" x14ac:dyDescent="0.15">
      <c r="A3001" s="266">
        <v>1631307</v>
      </c>
      <c r="B3001" s="265" t="s">
        <v>9841</v>
      </c>
      <c r="C3001" s="265" t="s">
        <v>8845</v>
      </c>
      <c r="D3001" s="265" t="s">
        <v>9936</v>
      </c>
    </row>
    <row r="3002" spans="1:4" ht="27" x14ac:dyDescent="0.15">
      <c r="A3002" s="266">
        <v>1631308</v>
      </c>
      <c r="B3002" s="265" t="s">
        <v>9841</v>
      </c>
      <c r="C3002" s="265" t="s">
        <v>8845</v>
      </c>
      <c r="D3002" s="265" t="s">
        <v>9936</v>
      </c>
    </row>
    <row r="3003" spans="1:4" ht="27" x14ac:dyDescent="0.15">
      <c r="A3003" s="266">
        <v>1631309</v>
      </c>
      <c r="B3003" s="265" t="s">
        <v>9841</v>
      </c>
      <c r="C3003" s="265" t="s">
        <v>8845</v>
      </c>
      <c r="D3003" s="265" t="s">
        <v>9936</v>
      </c>
    </row>
    <row r="3004" spans="1:4" ht="27" x14ac:dyDescent="0.15">
      <c r="A3004" s="266">
        <v>1631310</v>
      </c>
      <c r="B3004" s="265" t="s">
        <v>9841</v>
      </c>
      <c r="C3004" s="265" t="s">
        <v>8845</v>
      </c>
      <c r="D3004" s="265" t="s">
        <v>9936</v>
      </c>
    </row>
    <row r="3005" spans="1:4" ht="27" x14ac:dyDescent="0.15">
      <c r="A3005" s="266">
        <v>1631311</v>
      </c>
      <c r="B3005" s="265" t="s">
        <v>9841</v>
      </c>
      <c r="C3005" s="265" t="s">
        <v>8845</v>
      </c>
      <c r="D3005" s="265" t="s">
        <v>9936</v>
      </c>
    </row>
    <row r="3006" spans="1:4" ht="27" x14ac:dyDescent="0.15">
      <c r="A3006" s="266">
        <v>1631312</v>
      </c>
      <c r="B3006" s="265" t="s">
        <v>9841</v>
      </c>
      <c r="C3006" s="265" t="s">
        <v>8845</v>
      </c>
      <c r="D3006" s="265" t="s">
        <v>9936</v>
      </c>
    </row>
    <row r="3007" spans="1:4" ht="27" x14ac:dyDescent="0.15">
      <c r="A3007" s="266">
        <v>1631313</v>
      </c>
      <c r="B3007" s="265" t="s">
        <v>9841</v>
      </c>
      <c r="C3007" s="265" t="s">
        <v>8845</v>
      </c>
      <c r="D3007" s="265" t="s">
        <v>9936</v>
      </c>
    </row>
    <row r="3008" spans="1:4" ht="27" x14ac:dyDescent="0.15">
      <c r="A3008" s="266">
        <v>1631314</v>
      </c>
      <c r="B3008" s="265" t="s">
        <v>9841</v>
      </c>
      <c r="C3008" s="265" t="s">
        <v>8845</v>
      </c>
      <c r="D3008" s="265" t="s">
        <v>9936</v>
      </c>
    </row>
    <row r="3009" spans="1:4" ht="27" x14ac:dyDescent="0.15">
      <c r="A3009" s="266">
        <v>1631315</v>
      </c>
      <c r="B3009" s="265" t="s">
        <v>9841</v>
      </c>
      <c r="C3009" s="265" t="s">
        <v>8845</v>
      </c>
      <c r="D3009" s="265" t="s">
        <v>9936</v>
      </c>
    </row>
    <row r="3010" spans="1:4" ht="27" x14ac:dyDescent="0.15">
      <c r="A3010" s="266">
        <v>1631316</v>
      </c>
      <c r="B3010" s="265" t="s">
        <v>9841</v>
      </c>
      <c r="C3010" s="265" t="s">
        <v>8845</v>
      </c>
      <c r="D3010" s="265" t="s">
        <v>9936</v>
      </c>
    </row>
    <row r="3011" spans="1:4" ht="27" x14ac:dyDescent="0.15">
      <c r="A3011" s="266">
        <v>1631317</v>
      </c>
      <c r="B3011" s="265" t="s">
        <v>9841</v>
      </c>
      <c r="C3011" s="265" t="s">
        <v>8845</v>
      </c>
      <c r="D3011" s="265" t="s">
        <v>9936</v>
      </c>
    </row>
    <row r="3012" spans="1:4" ht="27" x14ac:dyDescent="0.15">
      <c r="A3012" s="266">
        <v>1631318</v>
      </c>
      <c r="B3012" s="265" t="s">
        <v>9841</v>
      </c>
      <c r="C3012" s="265" t="s">
        <v>8845</v>
      </c>
      <c r="D3012" s="265" t="s">
        <v>9936</v>
      </c>
    </row>
    <row r="3013" spans="1:4" ht="27" x14ac:dyDescent="0.15">
      <c r="A3013" s="266">
        <v>1631319</v>
      </c>
      <c r="B3013" s="265" t="s">
        <v>9841</v>
      </c>
      <c r="C3013" s="265" t="s">
        <v>8845</v>
      </c>
      <c r="D3013" s="265" t="s">
        <v>9936</v>
      </c>
    </row>
    <row r="3014" spans="1:4" ht="27" x14ac:dyDescent="0.15">
      <c r="A3014" s="266">
        <v>1631320</v>
      </c>
      <c r="B3014" s="265" t="s">
        <v>9841</v>
      </c>
      <c r="C3014" s="265" t="s">
        <v>8845</v>
      </c>
      <c r="D3014" s="265" t="s">
        <v>9936</v>
      </c>
    </row>
    <row r="3015" spans="1:4" ht="27" x14ac:dyDescent="0.15">
      <c r="A3015" s="266">
        <v>1631321</v>
      </c>
      <c r="B3015" s="265" t="s">
        <v>9841</v>
      </c>
      <c r="C3015" s="265" t="s">
        <v>8845</v>
      </c>
      <c r="D3015" s="265" t="s">
        <v>9936</v>
      </c>
    </row>
    <row r="3016" spans="1:4" ht="27" x14ac:dyDescent="0.15">
      <c r="A3016" s="266">
        <v>1631322</v>
      </c>
      <c r="B3016" s="265" t="s">
        <v>9841</v>
      </c>
      <c r="C3016" s="265" t="s">
        <v>8845</v>
      </c>
      <c r="D3016" s="265" t="s">
        <v>9936</v>
      </c>
    </row>
    <row r="3017" spans="1:4" ht="27" x14ac:dyDescent="0.15">
      <c r="A3017" s="266">
        <v>1631323</v>
      </c>
      <c r="B3017" s="265" t="s">
        <v>9841</v>
      </c>
      <c r="C3017" s="265" t="s">
        <v>8845</v>
      </c>
      <c r="D3017" s="265" t="s">
        <v>9936</v>
      </c>
    </row>
    <row r="3018" spans="1:4" ht="27" x14ac:dyDescent="0.15">
      <c r="A3018" s="266">
        <v>1631324</v>
      </c>
      <c r="B3018" s="265" t="s">
        <v>9841</v>
      </c>
      <c r="C3018" s="265" t="s">
        <v>8845</v>
      </c>
      <c r="D3018" s="265" t="s">
        <v>9936</v>
      </c>
    </row>
    <row r="3019" spans="1:4" ht="27" x14ac:dyDescent="0.15">
      <c r="A3019" s="266">
        <v>1631325</v>
      </c>
      <c r="B3019" s="265" t="s">
        <v>9841</v>
      </c>
      <c r="C3019" s="265" t="s">
        <v>8845</v>
      </c>
      <c r="D3019" s="265" t="s">
        <v>9936</v>
      </c>
    </row>
    <row r="3020" spans="1:4" ht="27" x14ac:dyDescent="0.15">
      <c r="A3020" s="266">
        <v>1631326</v>
      </c>
      <c r="B3020" s="265" t="s">
        <v>9841</v>
      </c>
      <c r="C3020" s="265" t="s">
        <v>8845</v>
      </c>
      <c r="D3020" s="265" t="s">
        <v>9936</v>
      </c>
    </row>
    <row r="3021" spans="1:4" ht="27" x14ac:dyDescent="0.15">
      <c r="A3021" s="266">
        <v>1631327</v>
      </c>
      <c r="B3021" s="265" t="s">
        <v>9841</v>
      </c>
      <c r="C3021" s="265" t="s">
        <v>8845</v>
      </c>
      <c r="D3021" s="265" t="s">
        <v>9936</v>
      </c>
    </row>
    <row r="3022" spans="1:4" ht="27" x14ac:dyDescent="0.15">
      <c r="A3022" s="266">
        <v>1631328</v>
      </c>
      <c r="B3022" s="265" t="s">
        <v>9841</v>
      </c>
      <c r="C3022" s="265" t="s">
        <v>8845</v>
      </c>
      <c r="D3022" s="265" t="s">
        <v>9936</v>
      </c>
    </row>
    <row r="3023" spans="1:4" ht="27" x14ac:dyDescent="0.15">
      <c r="A3023" s="266">
        <v>1631329</v>
      </c>
      <c r="B3023" s="265" t="s">
        <v>9841</v>
      </c>
      <c r="C3023" s="265" t="s">
        <v>8845</v>
      </c>
      <c r="D3023" s="265" t="s">
        <v>9936</v>
      </c>
    </row>
    <row r="3024" spans="1:4" ht="27" x14ac:dyDescent="0.15">
      <c r="A3024" s="266">
        <v>1631330</v>
      </c>
      <c r="B3024" s="265" t="s">
        <v>9841</v>
      </c>
      <c r="C3024" s="265" t="s">
        <v>8845</v>
      </c>
      <c r="D3024" s="265" t="s">
        <v>9936</v>
      </c>
    </row>
    <row r="3025" spans="1:4" ht="27" x14ac:dyDescent="0.15">
      <c r="A3025" s="266">
        <v>1631331</v>
      </c>
      <c r="B3025" s="265" t="s">
        <v>9841</v>
      </c>
      <c r="C3025" s="265" t="s">
        <v>8845</v>
      </c>
      <c r="D3025" s="265" t="s">
        <v>9936</v>
      </c>
    </row>
    <row r="3026" spans="1:4" ht="27" x14ac:dyDescent="0.15">
      <c r="A3026" s="266">
        <v>1631332</v>
      </c>
      <c r="B3026" s="265" t="s">
        <v>9841</v>
      </c>
      <c r="C3026" s="265" t="s">
        <v>8845</v>
      </c>
      <c r="D3026" s="265" t="s">
        <v>9936</v>
      </c>
    </row>
    <row r="3027" spans="1:4" ht="27" x14ac:dyDescent="0.15">
      <c r="A3027" s="266">
        <v>1631333</v>
      </c>
      <c r="B3027" s="265" t="s">
        <v>9841</v>
      </c>
      <c r="C3027" s="265" t="s">
        <v>8845</v>
      </c>
      <c r="D3027" s="265" t="s">
        <v>9936</v>
      </c>
    </row>
    <row r="3028" spans="1:4" ht="27" x14ac:dyDescent="0.15">
      <c r="A3028" s="266">
        <v>1631334</v>
      </c>
      <c r="B3028" s="265" t="s">
        <v>9841</v>
      </c>
      <c r="C3028" s="265" t="s">
        <v>8845</v>
      </c>
      <c r="D3028" s="265" t="s">
        <v>9936</v>
      </c>
    </row>
    <row r="3029" spans="1:4" ht="27" x14ac:dyDescent="0.15">
      <c r="A3029" s="266">
        <v>1631335</v>
      </c>
      <c r="B3029" s="265" t="s">
        <v>9841</v>
      </c>
      <c r="C3029" s="265" t="s">
        <v>8845</v>
      </c>
      <c r="D3029" s="265" t="s">
        <v>9936</v>
      </c>
    </row>
    <row r="3030" spans="1:4" ht="27" x14ac:dyDescent="0.15">
      <c r="A3030" s="266">
        <v>1631336</v>
      </c>
      <c r="B3030" s="265" t="s">
        <v>9841</v>
      </c>
      <c r="C3030" s="265" t="s">
        <v>8845</v>
      </c>
      <c r="D3030" s="265" t="s">
        <v>9936</v>
      </c>
    </row>
    <row r="3031" spans="1:4" ht="27" x14ac:dyDescent="0.15">
      <c r="A3031" s="266">
        <v>1631337</v>
      </c>
      <c r="B3031" s="265" t="s">
        <v>9841</v>
      </c>
      <c r="C3031" s="265" t="s">
        <v>8845</v>
      </c>
      <c r="D3031" s="265" t="s">
        <v>9936</v>
      </c>
    </row>
    <row r="3032" spans="1:4" ht="27" x14ac:dyDescent="0.15">
      <c r="A3032" s="266">
        <v>1631338</v>
      </c>
      <c r="B3032" s="265" t="s">
        <v>9841</v>
      </c>
      <c r="C3032" s="265" t="s">
        <v>8845</v>
      </c>
      <c r="D3032" s="265" t="s">
        <v>9936</v>
      </c>
    </row>
    <row r="3033" spans="1:4" ht="27" x14ac:dyDescent="0.15">
      <c r="A3033" s="266">
        <v>1631339</v>
      </c>
      <c r="B3033" s="265" t="s">
        <v>9841</v>
      </c>
      <c r="C3033" s="265" t="s">
        <v>8845</v>
      </c>
      <c r="D3033" s="265" t="s">
        <v>9936</v>
      </c>
    </row>
    <row r="3034" spans="1:4" ht="27" x14ac:dyDescent="0.15">
      <c r="A3034" s="266">
        <v>1631340</v>
      </c>
      <c r="B3034" s="265" t="s">
        <v>9841</v>
      </c>
      <c r="C3034" s="265" t="s">
        <v>8845</v>
      </c>
      <c r="D3034" s="265" t="s">
        <v>9936</v>
      </c>
    </row>
    <row r="3035" spans="1:4" ht="27" x14ac:dyDescent="0.15">
      <c r="A3035" s="266">
        <v>1631341</v>
      </c>
      <c r="B3035" s="265" t="s">
        <v>9841</v>
      </c>
      <c r="C3035" s="265" t="s">
        <v>8845</v>
      </c>
      <c r="D3035" s="265" t="s">
        <v>9936</v>
      </c>
    </row>
    <row r="3036" spans="1:4" ht="27" x14ac:dyDescent="0.15">
      <c r="A3036" s="266">
        <v>1631342</v>
      </c>
      <c r="B3036" s="265" t="s">
        <v>9841</v>
      </c>
      <c r="C3036" s="265" t="s">
        <v>8845</v>
      </c>
      <c r="D3036" s="265" t="s">
        <v>9936</v>
      </c>
    </row>
    <row r="3037" spans="1:4" ht="27" x14ac:dyDescent="0.15">
      <c r="A3037" s="266">
        <v>1631343</v>
      </c>
      <c r="B3037" s="265" t="s">
        <v>9841</v>
      </c>
      <c r="C3037" s="265" t="s">
        <v>8845</v>
      </c>
      <c r="D3037" s="265" t="s">
        <v>9936</v>
      </c>
    </row>
    <row r="3038" spans="1:4" ht="27" x14ac:dyDescent="0.15">
      <c r="A3038" s="266">
        <v>1631344</v>
      </c>
      <c r="B3038" s="265" t="s">
        <v>9841</v>
      </c>
      <c r="C3038" s="265" t="s">
        <v>8845</v>
      </c>
      <c r="D3038" s="265" t="s">
        <v>9936</v>
      </c>
    </row>
    <row r="3039" spans="1:4" ht="27" x14ac:dyDescent="0.15">
      <c r="A3039" s="266">
        <v>1631390</v>
      </c>
      <c r="B3039" s="265" t="s">
        <v>9841</v>
      </c>
      <c r="C3039" s="265" t="s">
        <v>8845</v>
      </c>
      <c r="D3039" s="265" t="s">
        <v>9936</v>
      </c>
    </row>
    <row r="3040" spans="1:4" ht="27" x14ac:dyDescent="0.15">
      <c r="A3040" s="266">
        <v>1631401</v>
      </c>
      <c r="B3040" s="265" t="s">
        <v>9841</v>
      </c>
      <c r="C3040" s="265" t="s">
        <v>8845</v>
      </c>
      <c r="D3040" s="265" t="s">
        <v>9937</v>
      </c>
    </row>
    <row r="3041" spans="1:4" ht="27" x14ac:dyDescent="0.15">
      <c r="A3041" s="266">
        <v>1631402</v>
      </c>
      <c r="B3041" s="265" t="s">
        <v>9841</v>
      </c>
      <c r="C3041" s="265" t="s">
        <v>8845</v>
      </c>
      <c r="D3041" s="265" t="s">
        <v>9937</v>
      </c>
    </row>
    <row r="3042" spans="1:4" ht="27" x14ac:dyDescent="0.15">
      <c r="A3042" s="266">
        <v>1631403</v>
      </c>
      <c r="B3042" s="265" t="s">
        <v>9841</v>
      </c>
      <c r="C3042" s="265" t="s">
        <v>8845</v>
      </c>
      <c r="D3042" s="265" t="s">
        <v>9937</v>
      </c>
    </row>
    <row r="3043" spans="1:4" ht="27" x14ac:dyDescent="0.15">
      <c r="A3043" s="266">
        <v>1631404</v>
      </c>
      <c r="B3043" s="265" t="s">
        <v>9841</v>
      </c>
      <c r="C3043" s="265" t="s">
        <v>8845</v>
      </c>
      <c r="D3043" s="265" t="s">
        <v>9937</v>
      </c>
    </row>
    <row r="3044" spans="1:4" ht="27" x14ac:dyDescent="0.15">
      <c r="A3044" s="266">
        <v>1631405</v>
      </c>
      <c r="B3044" s="265" t="s">
        <v>9841</v>
      </c>
      <c r="C3044" s="265" t="s">
        <v>8845</v>
      </c>
      <c r="D3044" s="265" t="s">
        <v>9937</v>
      </c>
    </row>
    <row r="3045" spans="1:4" ht="27" x14ac:dyDescent="0.15">
      <c r="A3045" s="266">
        <v>1631406</v>
      </c>
      <c r="B3045" s="265" t="s">
        <v>9841</v>
      </c>
      <c r="C3045" s="265" t="s">
        <v>8845</v>
      </c>
      <c r="D3045" s="265" t="s">
        <v>9937</v>
      </c>
    </row>
    <row r="3046" spans="1:4" ht="27" x14ac:dyDescent="0.15">
      <c r="A3046" s="266">
        <v>1631407</v>
      </c>
      <c r="B3046" s="265" t="s">
        <v>9841</v>
      </c>
      <c r="C3046" s="265" t="s">
        <v>8845</v>
      </c>
      <c r="D3046" s="265" t="s">
        <v>9937</v>
      </c>
    </row>
    <row r="3047" spans="1:4" ht="27" x14ac:dyDescent="0.15">
      <c r="A3047" s="266">
        <v>1631408</v>
      </c>
      <c r="B3047" s="265" t="s">
        <v>9841</v>
      </c>
      <c r="C3047" s="265" t="s">
        <v>8845</v>
      </c>
      <c r="D3047" s="265" t="s">
        <v>9937</v>
      </c>
    </row>
    <row r="3048" spans="1:4" ht="27" x14ac:dyDescent="0.15">
      <c r="A3048" s="266">
        <v>1631409</v>
      </c>
      <c r="B3048" s="265" t="s">
        <v>9841</v>
      </c>
      <c r="C3048" s="265" t="s">
        <v>8845</v>
      </c>
      <c r="D3048" s="265" t="s">
        <v>9937</v>
      </c>
    </row>
    <row r="3049" spans="1:4" ht="27" x14ac:dyDescent="0.15">
      <c r="A3049" s="266">
        <v>1631410</v>
      </c>
      <c r="B3049" s="265" t="s">
        <v>9841</v>
      </c>
      <c r="C3049" s="265" t="s">
        <v>8845</v>
      </c>
      <c r="D3049" s="265" t="s">
        <v>9937</v>
      </c>
    </row>
    <row r="3050" spans="1:4" ht="27" x14ac:dyDescent="0.15">
      <c r="A3050" s="266">
        <v>1631411</v>
      </c>
      <c r="B3050" s="265" t="s">
        <v>9841</v>
      </c>
      <c r="C3050" s="265" t="s">
        <v>8845</v>
      </c>
      <c r="D3050" s="265" t="s">
        <v>9937</v>
      </c>
    </row>
    <row r="3051" spans="1:4" ht="27" x14ac:dyDescent="0.15">
      <c r="A3051" s="266">
        <v>1631412</v>
      </c>
      <c r="B3051" s="265" t="s">
        <v>9841</v>
      </c>
      <c r="C3051" s="265" t="s">
        <v>8845</v>
      </c>
      <c r="D3051" s="265" t="s">
        <v>9937</v>
      </c>
    </row>
    <row r="3052" spans="1:4" ht="27" x14ac:dyDescent="0.15">
      <c r="A3052" s="266">
        <v>1631413</v>
      </c>
      <c r="B3052" s="265" t="s">
        <v>9841</v>
      </c>
      <c r="C3052" s="265" t="s">
        <v>8845</v>
      </c>
      <c r="D3052" s="265" t="s">
        <v>9937</v>
      </c>
    </row>
    <row r="3053" spans="1:4" ht="27" x14ac:dyDescent="0.15">
      <c r="A3053" s="266">
        <v>1631414</v>
      </c>
      <c r="B3053" s="265" t="s">
        <v>9841</v>
      </c>
      <c r="C3053" s="265" t="s">
        <v>8845</v>
      </c>
      <c r="D3053" s="265" t="s">
        <v>9937</v>
      </c>
    </row>
    <row r="3054" spans="1:4" ht="27" x14ac:dyDescent="0.15">
      <c r="A3054" s="266">
        <v>1631415</v>
      </c>
      <c r="B3054" s="265" t="s">
        <v>9841</v>
      </c>
      <c r="C3054" s="265" t="s">
        <v>8845</v>
      </c>
      <c r="D3054" s="265" t="s">
        <v>9937</v>
      </c>
    </row>
    <row r="3055" spans="1:4" ht="27" x14ac:dyDescent="0.15">
      <c r="A3055" s="266">
        <v>1631416</v>
      </c>
      <c r="B3055" s="265" t="s">
        <v>9841</v>
      </c>
      <c r="C3055" s="265" t="s">
        <v>8845</v>
      </c>
      <c r="D3055" s="265" t="s">
        <v>9937</v>
      </c>
    </row>
    <row r="3056" spans="1:4" ht="27" x14ac:dyDescent="0.15">
      <c r="A3056" s="266">
        <v>1631417</v>
      </c>
      <c r="B3056" s="265" t="s">
        <v>9841</v>
      </c>
      <c r="C3056" s="265" t="s">
        <v>8845</v>
      </c>
      <c r="D3056" s="265" t="s">
        <v>9937</v>
      </c>
    </row>
    <row r="3057" spans="1:4" ht="27" x14ac:dyDescent="0.15">
      <c r="A3057" s="266">
        <v>1631418</v>
      </c>
      <c r="B3057" s="265" t="s">
        <v>9841</v>
      </c>
      <c r="C3057" s="265" t="s">
        <v>8845</v>
      </c>
      <c r="D3057" s="265" t="s">
        <v>9937</v>
      </c>
    </row>
    <row r="3058" spans="1:4" ht="27" x14ac:dyDescent="0.15">
      <c r="A3058" s="266">
        <v>1631419</v>
      </c>
      <c r="B3058" s="265" t="s">
        <v>9841</v>
      </c>
      <c r="C3058" s="265" t="s">
        <v>8845</v>
      </c>
      <c r="D3058" s="265" t="s">
        <v>9937</v>
      </c>
    </row>
    <row r="3059" spans="1:4" ht="27" x14ac:dyDescent="0.15">
      <c r="A3059" s="266">
        <v>1631420</v>
      </c>
      <c r="B3059" s="265" t="s">
        <v>9841</v>
      </c>
      <c r="C3059" s="265" t="s">
        <v>8845</v>
      </c>
      <c r="D3059" s="265" t="s">
        <v>9937</v>
      </c>
    </row>
    <row r="3060" spans="1:4" ht="27" x14ac:dyDescent="0.15">
      <c r="A3060" s="266">
        <v>1631421</v>
      </c>
      <c r="B3060" s="265" t="s">
        <v>9841</v>
      </c>
      <c r="C3060" s="265" t="s">
        <v>8845</v>
      </c>
      <c r="D3060" s="265" t="s">
        <v>9937</v>
      </c>
    </row>
    <row r="3061" spans="1:4" ht="27" x14ac:dyDescent="0.15">
      <c r="A3061" s="266">
        <v>1631422</v>
      </c>
      <c r="B3061" s="265" t="s">
        <v>9841</v>
      </c>
      <c r="C3061" s="265" t="s">
        <v>8845</v>
      </c>
      <c r="D3061" s="265" t="s">
        <v>9937</v>
      </c>
    </row>
    <row r="3062" spans="1:4" ht="27" x14ac:dyDescent="0.15">
      <c r="A3062" s="266">
        <v>1631423</v>
      </c>
      <c r="B3062" s="265" t="s">
        <v>9841</v>
      </c>
      <c r="C3062" s="265" t="s">
        <v>8845</v>
      </c>
      <c r="D3062" s="265" t="s">
        <v>9937</v>
      </c>
    </row>
    <row r="3063" spans="1:4" ht="27" x14ac:dyDescent="0.15">
      <c r="A3063" s="266">
        <v>1631424</v>
      </c>
      <c r="B3063" s="265" t="s">
        <v>9841</v>
      </c>
      <c r="C3063" s="265" t="s">
        <v>8845</v>
      </c>
      <c r="D3063" s="265" t="s">
        <v>9937</v>
      </c>
    </row>
    <row r="3064" spans="1:4" ht="27" x14ac:dyDescent="0.15">
      <c r="A3064" s="266">
        <v>1631425</v>
      </c>
      <c r="B3064" s="265" t="s">
        <v>9841</v>
      </c>
      <c r="C3064" s="265" t="s">
        <v>8845</v>
      </c>
      <c r="D3064" s="265" t="s">
        <v>9937</v>
      </c>
    </row>
    <row r="3065" spans="1:4" ht="27" x14ac:dyDescent="0.15">
      <c r="A3065" s="266">
        <v>1631426</v>
      </c>
      <c r="B3065" s="265" t="s">
        <v>9841</v>
      </c>
      <c r="C3065" s="265" t="s">
        <v>8845</v>
      </c>
      <c r="D3065" s="265" t="s">
        <v>9937</v>
      </c>
    </row>
    <row r="3066" spans="1:4" ht="27" x14ac:dyDescent="0.15">
      <c r="A3066" s="266">
        <v>1631427</v>
      </c>
      <c r="B3066" s="265" t="s">
        <v>9841</v>
      </c>
      <c r="C3066" s="265" t="s">
        <v>8845</v>
      </c>
      <c r="D3066" s="265" t="s">
        <v>9937</v>
      </c>
    </row>
    <row r="3067" spans="1:4" ht="27" x14ac:dyDescent="0.15">
      <c r="A3067" s="266">
        <v>1631428</v>
      </c>
      <c r="B3067" s="265" t="s">
        <v>9841</v>
      </c>
      <c r="C3067" s="265" t="s">
        <v>8845</v>
      </c>
      <c r="D3067" s="265" t="s">
        <v>9937</v>
      </c>
    </row>
    <row r="3068" spans="1:4" ht="27" x14ac:dyDescent="0.15">
      <c r="A3068" s="266">
        <v>1631429</v>
      </c>
      <c r="B3068" s="265" t="s">
        <v>9841</v>
      </c>
      <c r="C3068" s="265" t="s">
        <v>8845</v>
      </c>
      <c r="D3068" s="265" t="s">
        <v>9937</v>
      </c>
    </row>
    <row r="3069" spans="1:4" ht="27" x14ac:dyDescent="0.15">
      <c r="A3069" s="266">
        <v>1631430</v>
      </c>
      <c r="B3069" s="265" t="s">
        <v>9841</v>
      </c>
      <c r="C3069" s="265" t="s">
        <v>8845</v>
      </c>
      <c r="D3069" s="265" t="s">
        <v>9937</v>
      </c>
    </row>
    <row r="3070" spans="1:4" ht="27" x14ac:dyDescent="0.15">
      <c r="A3070" s="266">
        <v>1631431</v>
      </c>
      <c r="B3070" s="265" t="s">
        <v>9841</v>
      </c>
      <c r="C3070" s="265" t="s">
        <v>8845</v>
      </c>
      <c r="D3070" s="265" t="s">
        <v>9937</v>
      </c>
    </row>
    <row r="3071" spans="1:4" ht="27" x14ac:dyDescent="0.15">
      <c r="A3071" s="266">
        <v>1631432</v>
      </c>
      <c r="B3071" s="265" t="s">
        <v>9841</v>
      </c>
      <c r="C3071" s="265" t="s">
        <v>8845</v>
      </c>
      <c r="D3071" s="265" t="s">
        <v>9937</v>
      </c>
    </row>
    <row r="3072" spans="1:4" ht="27" x14ac:dyDescent="0.15">
      <c r="A3072" s="266">
        <v>1631433</v>
      </c>
      <c r="B3072" s="265" t="s">
        <v>9841</v>
      </c>
      <c r="C3072" s="265" t="s">
        <v>8845</v>
      </c>
      <c r="D3072" s="265" t="s">
        <v>9937</v>
      </c>
    </row>
    <row r="3073" spans="1:4" ht="27" x14ac:dyDescent="0.15">
      <c r="A3073" s="266">
        <v>1631434</v>
      </c>
      <c r="B3073" s="265" t="s">
        <v>9841</v>
      </c>
      <c r="C3073" s="265" t="s">
        <v>8845</v>
      </c>
      <c r="D3073" s="265" t="s">
        <v>9937</v>
      </c>
    </row>
    <row r="3074" spans="1:4" ht="27" x14ac:dyDescent="0.15">
      <c r="A3074" s="266">
        <v>1631435</v>
      </c>
      <c r="B3074" s="265" t="s">
        <v>9841</v>
      </c>
      <c r="C3074" s="265" t="s">
        <v>8845</v>
      </c>
      <c r="D3074" s="265" t="s">
        <v>9937</v>
      </c>
    </row>
    <row r="3075" spans="1:4" ht="27" x14ac:dyDescent="0.15">
      <c r="A3075" s="266">
        <v>1631436</v>
      </c>
      <c r="B3075" s="265" t="s">
        <v>9841</v>
      </c>
      <c r="C3075" s="265" t="s">
        <v>8845</v>
      </c>
      <c r="D3075" s="265" t="s">
        <v>9937</v>
      </c>
    </row>
    <row r="3076" spans="1:4" ht="27" x14ac:dyDescent="0.15">
      <c r="A3076" s="266">
        <v>1631437</v>
      </c>
      <c r="B3076" s="265" t="s">
        <v>9841</v>
      </c>
      <c r="C3076" s="265" t="s">
        <v>8845</v>
      </c>
      <c r="D3076" s="265" t="s">
        <v>9937</v>
      </c>
    </row>
    <row r="3077" spans="1:4" ht="27" x14ac:dyDescent="0.15">
      <c r="A3077" s="266">
        <v>1631438</v>
      </c>
      <c r="B3077" s="265" t="s">
        <v>9841</v>
      </c>
      <c r="C3077" s="265" t="s">
        <v>8845</v>
      </c>
      <c r="D3077" s="265" t="s">
        <v>9937</v>
      </c>
    </row>
    <row r="3078" spans="1:4" ht="27" x14ac:dyDescent="0.15">
      <c r="A3078" s="266">
        <v>1631439</v>
      </c>
      <c r="B3078" s="265" t="s">
        <v>9841</v>
      </c>
      <c r="C3078" s="265" t="s">
        <v>8845</v>
      </c>
      <c r="D3078" s="265" t="s">
        <v>9937</v>
      </c>
    </row>
    <row r="3079" spans="1:4" ht="27" x14ac:dyDescent="0.15">
      <c r="A3079" s="266">
        <v>1631440</v>
      </c>
      <c r="B3079" s="265" t="s">
        <v>9841</v>
      </c>
      <c r="C3079" s="265" t="s">
        <v>8845</v>
      </c>
      <c r="D3079" s="265" t="s">
        <v>9937</v>
      </c>
    </row>
    <row r="3080" spans="1:4" ht="27" x14ac:dyDescent="0.15">
      <c r="A3080" s="266">
        <v>1631441</v>
      </c>
      <c r="B3080" s="265" t="s">
        <v>9841</v>
      </c>
      <c r="C3080" s="265" t="s">
        <v>8845</v>
      </c>
      <c r="D3080" s="265" t="s">
        <v>9937</v>
      </c>
    </row>
    <row r="3081" spans="1:4" ht="27" x14ac:dyDescent="0.15">
      <c r="A3081" s="266">
        <v>1631442</v>
      </c>
      <c r="B3081" s="265" t="s">
        <v>9841</v>
      </c>
      <c r="C3081" s="265" t="s">
        <v>8845</v>
      </c>
      <c r="D3081" s="265" t="s">
        <v>9937</v>
      </c>
    </row>
    <row r="3082" spans="1:4" ht="27" x14ac:dyDescent="0.15">
      <c r="A3082" s="266">
        <v>1631443</v>
      </c>
      <c r="B3082" s="265" t="s">
        <v>9841</v>
      </c>
      <c r="C3082" s="265" t="s">
        <v>8845</v>
      </c>
      <c r="D3082" s="265" t="s">
        <v>9937</v>
      </c>
    </row>
    <row r="3083" spans="1:4" ht="27" x14ac:dyDescent="0.15">
      <c r="A3083" s="266">
        <v>1631444</v>
      </c>
      <c r="B3083" s="265" t="s">
        <v>9841</v>
      </c>
      <c r="C3083" s="265" t="s">
        <v>8845</v>
      </c>
      <c r="D3083" s="265" t="s">
        <v>9937</v>
      </c>
    </row>
    <row r="3084" spans="1:4" ht="27" x14ac:dyDescent="0.15">
      <c r="A3084" s="266">
        <v>1631445</v>
      </c>
      <c r="B3084" s="265" t="s">
        <v>9841</v>
      </c>
      <c r="C3084" s="265" t="s">
        <v>8845</v>
      </c>
      <c r="D3084" s="265" t="s">
        <v>9937</v>
      </c>
    </row>
    <row r="3085" spans="1:4" ht="27" x14ac:dyDescent="0.15">
      <c r="A3085" s="266">
        <v>1631446</v>
      </c>
      <c r="B3085" s="265" t="s">
        <v>9841</v>
      </c>
      <c r="C3085" s="265" t="s">
        <v>8845</v>
      </c>
      <c r="D3085" s="265" t="s">
        <v>9937</v>
      </c>
    </row>
    <row r="3086" spans="1:4" ht="27" x14ac:dyDescent="0.15">
      <c r="A3086" s="266">
        <v>1631447</v>
      </c>
      <c r="B3086" s="265" t="s">
        <v>9841</v>
      </c>
      <c r="C3086" s="265" t="s">
        <v>8845</v>
      </c>
      <c r="D3086" s="265" t="s">
        <v>9937</v>
      </c>
    </row>
    <row r="3087" spans="1:4" ht="27" x14ac:dyDescent="0.15">
      <c r="A3087" s="266">
        <v>1631448</v>
      </c>
      <c r="B3087" s="265" t="s">
        <v>9841</v>
      </c>
      <c r="C3087" s="265" t="s">
        <v>8845</v>
      </c>
      <c r="D3087" s="265" t="s">
        <v>9937</v>
      </c>
    </row>
    <row r="3088" spans="1:4" ht="27" x14ac:dyDescent="0.15">
      <c r="A3088" s="266">
        <v>1631449</v>
      </c>
      <c r="B3088" s="265" t="s">
        <v>9841</v>
      </c>
      <c r="C3088" s="265" t="s">
        <v>8845</v>
      </c>
      <c r="D3088" s="265" t="s">
        <v>9937</v>
      </c>
    </row>
    <row r="3089" spans="1:4" ht="27" x14ac:dyDescent="0.15">
      <c r="A3089" s="266">
        <v>1631450</v>
      </c>
      <c r="B3089" s="265" t="s">
        <v>9841</v>
      </c>
      <c r="C3089" s="265" t="s">
        <v>8845</v>
      </c>
      <c r="D3089" s="265" t="s">
        <v>9937</v>
      </c>
    </row>
    <row r="3090" spans="1:4" ht="27" x14ac:dyDescent="0.15">
      <c r="A3090" s="266">
        <v>1631451</v>
      </c>
      <c r="B3090" s="265" t="s">
        <v>9841</v>
      </c>
      <c r="C3090" s="265" t="s">
        <v>8845</v>
      </c>
      <c r="D3090" s="265" t="s">
        <v>9937</v>
      </c>
    </row>
    <row r="3091" spans="1:4" ht="27" x14ac:dyDescent="0.15">
      <c r="A3091" s="266">
        <v>1631452</v>
      </c>
      <c r="B3091" s="265" t="s">
        <v>9841</v>
      </c>
      <c r="C3091" s="265" t="s">
        <v>8845</v>
      </c>
      <c r="D3091" s="265" t="s">
        <v>9937</v>
      </c>
    </row>
    <row r="3092" spans="1:4" ht="27" x14ac:dyDescent="0.15">
      <c r="A3092" s="266">
        <v>1631453</v>
      </c>
      <c r="B3092" s="265" t="s">
        <v>9841</v>
      </c>
      <c r="C3092" s="265" t="s">
        <v>8845</v>
      </c>
      <c r="D3092" s="265" t="s">
        <v>9937</v>
      </c>
    </row>
    <row r="3093" spans="1:4" ht="27" x14ac:dyDescent="0.15">
      <c r="A3093" s="266">
        <v>1631454</v>
      </c>
      <c r="B3093" s="265" t="s">
        <v>9841</v>
      </c>
      <c r="C3093" s="265" t="s">
        <v>8845</v>
      </c>
      <c r="D3093" s="265" t="s">
        <v>9937</v>
      </c>
    </row>
    <row r="3094" spans="1:4" ht="27" x14ac:dyDescent="0.15">
      <c r="A3094" s="266">
        <v>1631490</v>
      </c>
      <c r="B3094" s="265" t="s">
        <v>9841</v>
      </c>
      <c r="C3094" s="265" t="s">
        <v>8845</v>
      </c>
      <c r="D3094" s="265" t="s">
        <v>9937</v>
      </c>
    </row>
    <row r="3095" spans="1:4" ht="27" x14ac:dyDescent="0.15">
      <c r="A3095" s="266">
        <v>1631501</v>
      </c>
      <c r="B3095" s="265" t="s">
        <v>9841</v>
      </c>
      <c r="C3095" s="265" t="s">
        <v>8845</v>
      </c>
      <c r="D3095" s="265" t="s">
        <v>9938</v>
      </c>
    </row>
    <row r="3096" spans="1:4" ht="27" x14ac:dyDescent="0.15">
      <c r="A3096" s="266">
        <v>1631502</v>
      </c>
      <c r="B3096" s="265" t="s">
        <v>9841</v>
      </c>
      <c r="C3096" s="265" t="s">
        <v>8845</v>
      </c>
      <c r="D3096" s="265" t="s">
        <v>9938</v>
      </c>
    </row>
    <row r="3097" spans="1:4" ht="27" x14ac:dyDescent="0.15">
      <c r="A3097" s="266">
        <v>1631503</v>
      </c>
      <c r="B3097" s="265" t="s">
        <v>9841</v>
      </c>
      <c r="C3097" s="265" t="s">
        <v>8845</v>
      </c>
      <c r="D3097" s="265" t="s">
        <v>9938</v>
      </c>
    </row>
    <row r="3098" spans="1:4" ht="27" x14ac:dyDescent="0.15">
      <c r="A3098" s="266">
        <v>1631504</v>
      </c>
      <c r="B3098" s="265" t="s">
        <v>9841</v>
      </c>
      <c r="C3098" s="265" t="s">
        <v>8845</v>
      </c>
      <c r="D3098" s="265" t="s">
        <v>9938</v>
      </c>
    </row>
    <row r="3099" spans="1:4" ht="27" x14ac:dyDescent="0.15">
      <c r="A3099" s="266">
        <v>1631505</v>
      </c>
      <c r="B3099" s="265" t="s">
        <v>9841</v>
      </c>
      <c r="C3099" s="265" t="s">
        <v>8845</v>
      </c>
      <c r="D3099" s="265" t="s">
        <v>9938</v>
      </c>
    </row>
    <row r="3100" spans="1:4" ht="27" x14ac:dyDescent="0.15">
      <c r="A3100" s="266">
        <v>1631506</v>
      </c>
      <c r="B3100" s="265" t="s">
        <v>9841</v>
      </c>
      <c r="C3100" s="265" t="s">
        <v>8845</v>
      </c>
      <c r="D3100" s="265" t="s">
        <v>9938</v>
      </c>
    </row>
    <row r="3101" spans="1:4" ht="27" x14ac:dyDescent="0.15">
      <c r="A3101" s="266">
        <v>1631507</v>
      </c>
      <c r="B3101" s="265" t="s">
        <v>9841</v>
      </c>
      <c r="C3101" s="265" t="s">
        <v>8845</v>
      </c>
      <c r="D3101" s="265" t="s">
        <v>9938</v>
      </c>
    </row>
    <row r="3102" spans="1:4" ht="27" x14ac:dyDescent="0.15">
      <c r="A3102" s="266">
        <v>1631508</v>
      </c>
      <c r="B3102" s="265" t="s">
        <v>9841</v>
      </c>
      <c r="C3102" s="265" t="s">
        <v>8845</v>
      </c>
      <c r="D3102" s="265" t="s">
        <v>9938</v>
      </c>
    </row>
    <row r="3103" spans="1:4" ht="27" x14ac:dyDescent="0.15">
      <c r="A3103" s="266">
        <v>1631509</v>
      </c>
      <c r="B3103" s="265" t="s">
        <v>9841</v>
      </c>
      <c r="C3103" s="265" t="s">
        <v>8845</v>
      </c>
      <c r="D3103" s="265" t="s">
        <v>9938</v>
      </c>
    </row>
    <row r="3104" spans="1:4" ht="27" x14ac:dyDescent="0.15">
      <c r="A3104" s="266">
        <v>1631510</v>
      </c>
      <c r="B3104" s="265" t="s">
        <v>9841</v>
      </c>
      <c r="C3104" s="265" t="s">
        <v>8845</v>
      </c>
      <c r="D3104" s="265" t="s">
        <v>9938</v>
      </c>
    </row>
    <row r="3105" spans="1:4" ht="27" x14ac:dyDescent="0.15">
      <c r="A3105" s="266">
        <v>1631511</v>
      </c>
      <c r="B3105" s="265" t="s">
        <v>9841</v>
      </c>
      <c r="C3105" s="265" t="s">
        <v>8845</v>
      </c>
      <c r="D3105" s="265" t="s">
        <v>9938</v>
      </c>
    </row>
    <row r="3106" spans="1:4" ht="27" x14ac:dyDescent="0.15">
      <c r="A3106" s="266">
        <v>1631512</v>
      </c>
      <c r="B3106" s="265" t="s">
        <v>9841</v>
      </c>
      <c r="C3106" s="265" t="s">
        <v>8845</v>
      </c>
      <c r="D3106" s="265" t="s">
        <v>9938</v>
      </c>
    </row>
    <row r="3107" spans="1:4" ht="27" x14ac:dyDescent="0.15">
      <c r="A3107" s="266">
        <v>1631513</v>
      </c>
      <c r="B3107" s="265" t="s">
        <v>9841</v>
      </c>
      <c r="C3107" s="265" t="s">
        <v>8845</v>
      </c>
      <c r="D3107" s="265" t="s">
        <v>9938</v>
      </c>
    </row>
    <row r="3108" spans="1:4" ht="27" x14ac:dyDescent="0.15">
      <c r="A3108" s="266">
        <v>1631514</v>
      </c>
      <c r="B3108" s="265" t="s">
        <v>9841</v>
      </c>
      <c r="C3108" s="265" t="s">
        <v>8845</v>
      </c>
      <c r="D3108" s="265" t="s">
        <v>9938</v>
      </c>
    </row>
    <row r="3109" spans="1:4" ht="27" x14ac:dyDescent="0.15">
      <c r="A3109" s="266">
        <v>1631515</v>
      </c>
      <c r="B3109" s="265" t="s">
        <v>9841</v>
      </c>
      <c r="C3109" s="265" t="s">
        <v>8845</v>
      </c>
      <c r="D3109" s="265" t="s">
        <v>9938</v>
      </c>
    </row>
    <row r="3110" spans="1:4" ht="27" x14ac:dyDescent="0.15">
      <c r="A3110" s="266">
        <v>1631516</v>
      </c>
      <c r="B3110" s="265" t="s">
        <v>9841</v>
      </c>
      <c r="C3110" s="265" t="s">
        <v>8845</v>
      </c>
      <c r="D3110" s="265" t="s">
        <v>9938</v>
      </c>
    </row>
    <row r="3111" spans="1:4" ht="27" x14ac:dyDescent="0.15">
      <c r="A3111" s="266">
        <v>1631517</v>
      </c>
      <c r="B3111" s="265" t="s">
        <v>9841</v>
      </c>
      <c r="C3111" s="265" t="s">
        <v>8845</v>
      </c>
      <c r="D3111" s="265" t="s">
        <v>9938</v>
      </c>
    </row>
    <row r="3112" spans="1:4" ht="27" x14ac:dyDescent="0.15">
      <c r="A3112" s="266">
        <v>1631518</v>
      </c>
      <c r="B3112" s="265" t="s">
        <v>9841</v>
      </c>
      <c r="C3112" s="265" t="s">
        <v>8845</v>
      </c>
      <c r="D3112" s="265" t="s">
        <v>9938</v>
      </c>
    </row>
    <row r="3113" spans="1:4" ht="27" x14ac:dyDescent="0.15">
      <c r="A3113" s="266">
        <v>1631519</v>
      </c>
      <c r="B3113" s="265" t="s">
        <v>9841</v>
      </c>
      <c r="C3113" s="265" t="s">
        <v>8845</v>
      </c>
      <c r="D3113" s="265" t="s">
        <v>9938</v>
      </c>
    </row>
    <row r="3114" spans="1:4" ht="27" x14ac:dyDescent="0.15">
      <c r="A3114" s="266">
        <v>1631520</v>
      </c>
      <c r="B3114" s="265" t="s">
        <v>9841</v>
      </c>
      <c r="C3114" s="265" t="s">
        <v>8845</v>
      </c>
      <c r="D3114" s="265" t="s">
        <v>9938</v>
      </c>
    </row>
    <row r="3115" spans="1:4" ht="27" x14ac:dyDescent="0.15">
      <c r="A3115" s="266">
        <v>1631521</v>
      </c>
      <c r="B3115" s="265" t="s">
        <v>9841</v>
      </c>
      <c r="C3115" s="265" t="s">
        <v>8845</v>
      </c>
      <c r="D3115" s="265" t="s">
        <v>9938</v>
      </c>
    </row>
    <row r="3116" spans="1:4" ht="27" x14ac:dyDescent="0.15">
      <c r="A3116" s="266">
        <v>1631522</v>
      </c>
      <c r="B3116" s="265" t="s">
        <v>9841</v>
      </c>
      <c r="C3116" s="265" t="s">
        <v>8845</v>
      </c>
      <c r="D3116" s="265" t="s">
        <v>9938</v>
      </c>
    </row>
    <row r="3117" spans="1:4" ht="27" x14ac:dyDescent="0.15">
      <c r="A3117" s="266">
        <v>1631523</v>
      </c>
      <c r="B3117" s="265" t="s">
        <v>9841</v>
      </c>
      <c r="C3117" s="265" t="s">
        <v>8845</v>
      </c>
      <c r="D3117" s="265" t="s">
        <v>9938</v>
      </c>
    </row>
    <row r="3118" spans="1:4" ht="27" x14ac:dyDescent="0.15">
      <c r="A3118" s="266">
        <v>1631524</v>
      </c>
      <c r="B3118" s="265" t="s">
        <v>9841</v>
      </c>
      <c r="C3118" s="265" t="s">
        <v>8845</v>
      </c>
      <c r="D3118" s="265" t="s">
        <v>9938</v>
      </c>
    </row>
    <row r="3119" spans="1:4" ht="27" x14ac:dyDescent="0.15">
      <c r="A3119" s="266">
        <v>1631525</v>
      </c>
      <c r="B3119" s="265" t="s">
        <v>9841</v>
      </c>
      <c r="C3119" s="265" t="s">
        <v>8845</v>
      </c>
      <c r="D3119" s="265" t="s">
        <v>9938</v>
      </c>
    </row>
    <row r="3120" spans="1:4" ht="27" x14ac:dyDescent="0.15">
      <c r="A3120" s="266">
        <v>1631526</v>
      </c>
      <c r="B3120" s="265" t="s">
        <v>9841</v>
      </c>
      <c r="C3120" s="265" t="s">
        <v>8845</v>
      </c>
      <c r="D3120" s="265" t="s">
        <v>9938</v>
      </c>
    </row>
    <row r="3121" spans="1:4" ht="27" x14ac:dyDescent="0.15">
      <c r="A3121" s="266">
        <v>1631527</v>
      </c>
      <c r="B3121" s="265" t="s">
        <v>9841</v>
      </c>
      <c r="C3121" s="265" t="s">
        <v>8845</v>
      </c>
      <c r="D3121" s="265" t="s">
        <v>9938</v>
      </c>
    </row>
    <row r="3122" spans="1:4" ht="27" x14ac:dyDescent="0.15">
      <c r="A3122" s="266">
        <v>1631528</v>
      </c>
      <c r="B3122" s="265" t="s">
        <v>9841</v>
      </c>
      <c r="C3122" s="265" t="s">
        <v>8845</v>
      </c>
      <c r="D3122" s="265" t="s">
        <v>9938</v>
      </c>
    </row>
    <row r="3123" spans="1:4" ht="27" x14ac:dyDescent="0.15">
      <c r="A3123" s="266">
        <v>1631529</v>
      </c>
      <c r="B3123" s="265" t="s">
        <v>9841</v>
      </c>
      <c r="C3123" s="265" t="s">
        <v>8845</v>
      </c>
      <c r="D3123" s="265" t="s">
        <v>9938</v>
      </c>
    </row>
    <row r="3124" spans="1:4" ht="27" x14ac:dyDescent="0.15">
      <c r="A3124" s="266">
        <v>1631530</v>
      </c>
      <c r="B3124" s="265" t="s">
        <v>9841</v>
      </c>
      <c r="C3124" s="265" t="s">
        <v>8845</v>
      </c>
      <c r="D3124" s="265" t="s">
        <v>9938</v>
      </c>
    </row>
    <row r="3125" spans="1:4" ht="27" x14ac:dyDescent="0.15">
      <c r="A3125" s="266">
        <v>1631531</v>
      </c>
      <c r="B3125" s="265" t="s">
        <v>9841</v>
      </c>
      <c r="C3125" s="265" t="s">
        <v>8845</v>
      </c>
      <c r="D3125" s="265" t="s">
        <v>9938</v>
      </c>
    </row>
    <row r="3126" spans="1:4" ht="27" x14ac:dyDescent="0.15">
      <c r="A3126" s="266">
        <v>1631590</v>
      </c>
      <c r="B3126" s="265" t="s">
        <v>9841</v>
      </c>
      <c r="C3126" s="265" t="s">
        <v>8845</v>
      </c>
      <c r="D3126" s="265" t="s">
        <v>9938</v>
      </c>
    </row>
    <row r="3127" spans="1:4" ht="40.5" x14ac:dyDescent="0.15">
      <c r="A3127" s="266">
        <v>1636001</v>
      </c>
      <c r="B3127" s="265" t="s">
        <v>9841</v>
      </c>
      <c r="C3127" s="265" t="s">
        <v>8845</v>
      </c>
      <c r="D3127" s="265" t="s">
        <v>9939</v>
      </c>
    </row>
    <row r="3128" spans="1:4" ht="40.5" x14ac:dyDescent="0.15">
      <c r="A3128" s="266">
        <v>1636002</v>
      </c>
      <c r="B3128" s="265" t="s">
        <v>9841</v>
      </c>
      <c r="C3128" s="265" t="s">
        <v>8845</v>
      </c>
      <c r="D3128" s="265" t="s">
        <v>9939</v>
      </c>
    </row>
    <row r="3129" spans="1:4" ht="40.5" x14ac:dyDescent="0.15">
      <c r="A3129" s="266">
        <v>1636003</v>
      </c>
      <c r="B3129" s="265" t="s">
        <v>9841</v>
      </c>
      <c r="C3129" s="265" t="s">
        <v>8845</v>
      </c>
      <c r="D3129" s="265" t="s">
        <v>9939</v>
      </c>
    </row>
    <row r="3130" spans="1:4" ht="40.5" x14ac:dyDescent="0.15">
      <c r="A3130" s="266">
        <v>1636004</v>
      </c>
      <c r="B3130" s="265" t="s">
        <v>9841</v>
      </c>
      <c r="C3130" s="265" t="s">
        <v>8845</v>
      </c>
      <c r="D3130" s="265" t="s">
        <v>9939</v>
      </c>
    </row>
    <row r="3131" spans="1:4" ht="40.5" x14ac:dyDescent="0.15">
      <c r="A3131" s="266">
        <v>1636005</v>
      </c>
      <c r="B3131" s="265" t="s">
        <v>9841</v>
      </c>
      <c r="C3131" s="265" t="s">
        <v>8845</v>
      </c>
      <c r="D3131" s="265" t="s">
        <v>9939</v>
      </c>
    </row>
    <row r="3132" spans="1:4" ht="40.5" x14ac:dyDescent="0.15">
      <c r="A3132" s="266">
        <v>1636006</v>
      </c>
      <c r="B3132" s="265" t="s">
        <v>9841</v>
      </c>
      <c r="C3132" s="265" t="s">
        <v>8845</v>
      </c>
      <c r="D3132" s="265" t="s">
        <v>9939</v>
      </c>
    </row>
    <row r="3133" spans="1:4" ht="40.5" x14ac:dyDescent="0.15">
      <c r="A3133" s="266">
        <v>1636007</v>
      </c>
      <c r="B3133" s="265" t="s">
        <v>9841</v>
      </c>
      <c r="C3133" s="265" t="s">
        <v>8845</v>
      </c>
      <c r="D3133" s="265" t="s">
        <v>9939</v>
      </c>
    </row>
    <row r="3134" spans="1:4" ht="40.5" x14ac:dyDescent="0.15">
      <c r="A3134" s="266">
        <v>1636008</v>
      </c>
      <c r="B3134" s="265" t="s">
        <v>9841</v>
      </c>
      <c r="C3134" s="265" t="s">
        <v>8845</v>
      </c>
      <c r="D3134" s="265" t="s">
        <v>9939</v>
      </c>
    </row>
    <row r="3135" spans="1:4" ht="40.5" x14ac:dyDescent="0.15">
      <c r="A3135" s="266">
        <v>1636009</v>
      </c>
      <c r="B3135" s="265" t="s">
        <v>9841</v>
      </c>
      <c r="C3135" s="265" t="s">
        <v>8845</v>
      </c>
      <c r="D3135" s="265" t="s">
        <v>9939</v>
      </c>
    </row>
    <row r="3136" spans="1:4" ht="40.5" x14ac:dyDescent="0.15">
      <c r="A3136" s="266">
        <v>1636010</v>
      </c>
      <c r="B3136" s="265" t="s">
        <v>9841</v>
      </c>
      <c r="C3136" s="265" t="s">
        <v>8845</v>
      </c>
      <c r="D3136" s="265" t="s">
        <v>9939</v>
      </c>
    </row>
    <row r="3137" spans="1:4" ht="40.5" x14ac:dyDescent="0.15">
      <c r="A3137" s="266">
        <v>1636011</v>
      </c>
      <c r="B3137" s="265" t="s">
        <v>9841</v>
      </c>
      <c r="C3137" s="265" t="s">
        <v>8845</v>
      </c>
      <c r="D3137" s="265" t="s">
        <v>9939</v>
      </c>
    </row>
    <row r="3138" spans="1:4" ht="40.5" x14ac:dyDescent="0.15">
      <c r="A3138" s="266">
        <v>1636012</v>
      </c>
      <c r="B3138" s="265" t="s">
        <v>9841</v>
      </c>
      <c r="C3138" s="265" t="s">
        <v>8845</v>
      </c>
      <c r="D3138" s="265" t="s">
        <v>9939</v>
      </c>
    </row>
    <row r="3139" spans="1:4" ht="40.5" x14ac:dyDescent="0.15">
      <c r="A3139" s="266">
        <v>1636013</v>
      </c>
      <c r="B3139" s="265" t="s">
        <v>9841</v>
      </c>
      <c r="C3139" s="265" t="s">
        <v>8845</v>
      </c>
      <c r="D3139" s="265" t="s">
        <v>9939</v>
      </c>
    </row>
    <row r="3140" spans="1:4" ht="40.5" x14ac:dyDescent="0.15">
      <c r="A3140" s="266">
        <v>1636014</v>
      </c>
      <c r="B3140" s="265" t="s">
        <v>9841</v>
      </c>
      <c r="C3140" s="265" t="s">
        <v>8845</v>
      </c>
      <c r="D3140" s="265" t="s">
        <v>9939</v>
      </c>
    </row>
    <row r="3141" spans="1:4" ht="40.5" x14ac:dyDescent="0.15">
      <c r="A3141" s="266">
        <v>1636015</v>
      </c>
      <c r="B3141" s="265" t="s">
        <v>9841</v>
      </c>
      <c r="C3141" s="265" t="s">
        <v>8845</v>
      </c>
      <c r="D3141" s="265" t="s">
        <v>9939</v>
      </c>
    </row>
    <row r="3142" spans="1:4" ht="40.5" x14ac:dyDescent="0.15">
      <c r="A3142" s="266">
        <v>1636016</v>
      </c>
      <c r="B3142" s="265" t="s">
        <v>9841</v>
      </c>
      <c r="C3142" s="265" t="s">
        <v>8845</v>
      </c>
      <c r="D3142" s="265" t="s">
        <v>9939</v>
      </c>
    </row>
    <row r="3143" spans="1:4" ht="40.5" x14ac:dyDescent="0.15">
      <c r="A3143" s="266">
        <v>1636017</v>
      </c>
      <c r="B3143" s="265" t="s">
        <v>9841</v>
      </c>
      <c r="C3143" s="265" t="s">
        <v>8845</v>
      </c>
      <c r="D3143" s="265" t="s">
        <v>9939</v>
      </c>
    </row>
    <row r="3144" spans="1:4" ht="40.5" x14ac:dyDescent="0.15">
      <c r="A3144" s="266">
        <v>1636018</v>
      </c>
      <c r="B3144" s="265" t="s">
        <v>9841</v>
      </c>
      <c r="C3144" s="265" t="s">
        <v>8845</v>
      </c>
      <c r="D3144" s="265" t="s">
        <v>9939</v>
      </c>
    </row>
    <row r="3145" spans="1:4" ht="40.5" x14ac:dyDescent="0.15">
      <c r="A3145" s="266">
        <v>1636019</v>
      </c>
      <c r="B3145" s="265" t="s">
        <v>9841</v>
      </c>
      <c r="C3145" s="265" t="s">
        <v>8845</v>
      </c>
      <c r="D3145" s="265" t="s">
        <v>9939</v>
      </c>
    </row>
    <row r="3146" spans="1:4" ht="40.5" x14ac:dyDescent="0.15">
      <c r="A3146" s="266">
        <v>1636020</v>
      </c>
      <c r="B3146" s="265" t="s">
        <v>9841</v>
      </c>
      <c r="C3146" s="265" t="s">
        <v>8845</v>
      </c>
      <c r="D3146" s="265" t="s">
        <v>9939</v>
      </c>
    </row>
    <row r="3147" spans="1:4" ht="40.5" x14ac:dyDescent="0.15">
      <c r="A3147" s="266">
        <v>1636021</v>
      </c>
      <c r="B3147" s="265" t="s">
        <v>9841</v>
      </c>
      <c r="C3147" s="265" t="s">
        <v>8845</v>
      </c>
      <c r="D3147" s="265" t="s">
        <v>9939</v>
      </c>
    </row>
    <row r="3148" spans="1:4" ht="40.5" x14ac:dyDescent="0.15">
      <c r="A3148" s="266">
        <v>1636022</v>
      </c>
      <c r="B3148" s="265" t="s">
        <v>9841</v>
      </c>
      <c r="C3148" s="265" t="s">
        <v>8845</v>
      </c>
      <c r="D3148" s="265" t="s">
        <v>9939</v>
      </c>
    </row>
    <row r="3149" spans="1:4" ht="40.5" x14ac:dyDescent="0.15">
      <c r="A3149" s="266">
        <v>1636023</v>
      </c>
      <c r="B3149" s="265" t="s">
        <v>9841</v>
      </c>
      <c r="C3149" s="265" t="s">
        <v>8845</v>
      </c>
      <c r="D3149" s="265" t="s">
        <v>9939</v>
      </c>
    </row>
    <row r="3150" spans="1:4" ht="40.5" x14ac:dyDescent="0.15">
      <c r="A3150" s="266">
        <v>1636024</v>
      </c>
      <c r="B3150" s="265" t="s">
        <v>9841</v>
      </c>
      <c r="C3150" s="265" t="s">
        <v>8845</v>
      </c>
      <c r="D3150" s="265" t="s">
        <v>9939</v>
      </c>
    </row>
    <row r="3151" spans="1:4" ht="40.5" x14ac:dyDescent="0.15">
      <c r="A3151" s="266">
        <v>1636025</v>
      </c>
      <c r="B3151" s="265" t="s">
        <v>9841</v>
      </c>
      <c r="C3151" s="265" t="s">
        <v>8845</v>
      </c>
      <c r="D3151" s="265" t="s">
        <v>9939</v>
      </c>
    </row>
    <row r="3152" spans="1:4" ht="40.5" x14ac:dyDescent="0.15">
      <c r="A3152" s="266">
        <v>1636026</v>
      </c>
      <c r="B3152" s="265" t="s">
        <v>9841</v>
      </c>
      <c r="C3152" s="265" t="s">
        <v>8845</v>
      </c>
      <c r="D3152" s="265" t="s">
        <v>9939</v>
      </c>
    </row>
    <row r="3153" spans="1:4" ht="40.5" x14ac:dyDescent="0.15">
      <c r="A3153" s="266">
        <v>1636027</v>
      </c>
      <c r="B3153" s="265" t="s">
        <v>9841</v>
      </c>
      <c r="C3153" s="265" t="s">
        <v>8845</v>
      </c>
      <c r="D3153" s="265" t="s">
        <v>9939</v>
      </c>
    </row>
    <row r="3154" spans="1:4" ht="40.5" x14ac:dyDescent="0.15">
      <c r="A3154" s="266">
        <v>1636028</v>
      </c>
      <c r="B3154" s="265" t="s">
        <v>9841</v>
      </c>
      <c r="C3154" s="265" t="s">
        <v>8845</v>
      </c>
      <c r="D3154" s="265" t="s">
        <v>9939</v>
      </c>
    </row>
    <row r="3155" spans="1:4" ht="40.5" x14ac:dyDescent="0.15">
      <c r="A3155" s="266">
        <v>1636029</v>
      </c>
      <c r="B3155" s="265" t="s">
        <v>9841</v>
      </c>
      <c r="C3155" s="265" t="s">
        <v>8845</v>
      </c>
      <c r="D3155" s="265" t="s">
        <v>9939</v>
      </c>
    </row>
    <row r="3156" spans="1:4" ht="40.5" x14ac:dyDescent="0.15">
      <c r="A3156" s="266">
        <v>1636030</v>
      </c>
      <c r="B3156" s="265" t="s">
        <v>9841</v>
      </c>
      <c r="C3156" s="265" t="s">
        <v>8845</v>
      </c>
      <c r="D3156" s="265" t="s">
        <v>9939</v>
      </c>
    </row>
    <row r="3157" spans="1:4" ht="40.5" x14ac:dyDescent="0.15">
      <c r="A3157" s="266">
        <v>1636031</v>
      </c>
      <c r="B3157" s="265" t="s">
        <v>9841</v>
      </c>
      <c r="C3157" s="265" t="s">
        <v>8845</v>
      </c>
      <c r="D3157" s="265" t="s">
        <v>9939</v>
      </c>
    </row>
    <row r="3158" spans="1:4" ht="40.5" x14ac:dyDescent="0.15">
      <c r="A3158" s="266">
        <v>1636032</v>
      </c>
      <c r="B3158" s="265" t="s">
        <v>9841</v>
      </c>
      <c r="C3158" s="265" t="s">
        <v>8845</v>
      </c>
      <c r="D3158" s="265" t="s">
        <v>9939</v>
      </c>
    </row>
    <row r="3159" spans="1:4" ht="40.5" x14ac:dyDescent="0.15">
      <c r="A3159" s="266">
        <v>1636033</v>
      </c>
      <c r="B3159" s="265" t="s">
        <v>9841</v>
      </c>
      <c r="C3159" s="265" t="s">
        <v>8845</v>
      </c>
      <c r="D3159" s="265" t="s">
        <v>9939</v>
      </c>
    </row>
    <row r="3160" spans="1:4" ht="40.5" x14ac:dyDescent="0.15">
      <c r="A3160" s="266">
        <v>1636034</v>
      </c>
      <c r="B3160" s="265" t="s">
        <v>9841</v>
      </c>
      <c r="C3160" s="265" t="s">
        <v>8845</v>
      </c>
      <c r="D3160" s="265" t="s">
        <v>9939</v>
      </c>
    </row>
    <row r="3161" spans="1:4" ht="40.5" x14ac:dyDescent="0.15">
      <c r="A3161" s="266">
        <v>1636035</v>
      </c>
      <c r="B3161" s="265" t="s">
        <v>9841</v>
      </c>
      <c r="C3161" s="265" t="s">
        <v>8845</v>
      </c>
      <c r="D3161" s="265" t="s">
        <v>9939</v>
      </c>
    </row>
    <row r="3162" spans="1:4" ht="40.5" x14ac:dyDescent="0.15">
      <c r="A3162" s="266">
        <v>1636036</v>
      </c>
      <c r="B3162" s="265" t="s">
        <v>9841</v>
      </c>
      <c r="C3162" s="265" t="s">
        <v>8845</v>
      </c>
      <c r="D3162" s="265" t="s">
        <v>9939</v>
      </c>
    </row>
    <row r="3163" spans="1:4" ht="40.5" x14ac:dyDescent="0.15">
      <c r="A3163" s="266">
        <v>1636037</v>
      </c>
      <c r="B3163" s="265" t="s">
        <v>9841</v>
      </c>
      <c r="C3163" s="265" t="s">
        <v>8845</v>
      </c>
      <c r="D3163" s="265" t="s">
        <v>9939</v>
      </c>
    </row>
    <row r="3164" spans="1:4" ht="40.5" x14ac:dyDescent="0.15">
      <c r="A3164" s="266">
        <v>1636038</v>
      </c>
      <c r="B3164" s="265" t="s">
        <v>9841</v>
      </c>
      <c r="C3164" s="265" t="s">
        <v>8845</v>
      </c>
      <c r="D3164" s="265" t="s">
        <v>9939</v>
      </c>
    </row>
    <row r="3165" spans="1:4" ht="40.5" x14ac:dyDescent="0.15">
      <c r="A3165" s="266">
        <v>1636090</v>
      </c>
      <c r="B3165" s="265" t="s">
        <v>9841</v>
      </c>
      <c r="C3165" s="265" t="s">
        <v>8845</v>
      </c>
      <c r="D3165" s="265" t="s">
        <v>9939</v>
      </c>
    </row>
    <row r="3166" spans="1:4" x14ac:dyDescent="0.15">
      <c r="A3166" s="266">
        <v>1640001</v>
      </c>
      <c r="B3166" s="265" t="s">
        <v>9841</v>
      </c>
      <c r="C3166" s="265" t="s">
        <v>9149</v>
      </c>
      <c r="D3166" s="265" t="s">
        <v>1273</v>
      </c>
    </row>
    <row r="3167" spans="1:4" x14ac:dyDescent="0.15">
      <c r="A3167" s="266">
        <v>1640002</v>
      </c>
      <c r="B3167" s="265" t="s">
        <v>9841</v>
      </c>
      <c r="C3167" s="265" t="s">
        <v>9149</v>
      </c>
      <c r="D3167" s="265" t="s">
        <v>9153</v>
      </c>
    </row>
    <row r="3168" spans="1:4" x14ac:dyDescent="0.15">
      <c r="A3168" s="266">
        <v>1640003</v>
      </c>
      <c r="B3168" s="265" t="s">
        <v>9841</v>
      </c>
      <c r="C3168" s="265" t="s">
        <v>9149</v>
      </c>
      <c r="D3168" s="265" t="s">
        <v>6050</v>
      </c>
    </row>
    <row r="3169" spans="1:4" x14ac:dyDescent="0.15">
      <c r="A3169" s="266">
        <v>1640011</v>
      </c>
      <c r="B3169" s="265" t="s">
        <v>9841</v>
      </c>
      <c r="C3169" s="265" t="s">
        <v>9149</v>
      </c>
      <c r="D3169" s="265" t="s">
        <v>239</v>
      </c>
    </row>
    <row r="3170" spans="1:4" x14ac:dyDescent="0.15">
      <c r="A3170" s="266">
        <v>1640012</v>
      </c>
      <c r="B3170" s="265" t="s">
        <v>9841</v>
      </c>
      <c r="C3170" s="265" t="s">
        <v>9149</v>
      </c>
      <c r="D3170" s="265" t="s">
        <v>276</v>
      </c>
    </row>
    <row r="3171" spans="1:4" x14ac:dyDescent="0.15">
      <c r="A3171" s="266">
        <v>1640013</v>
      </c>
      <c r="B3171" s="265" t="s">
        <v>9841</v>
      </c>
      <c r="C3171" s="265" t="s">
        <v>9149</v>
      </c>
      <c r="D3171" s="265" t="s">
        <v>3971</v>
      </c>
    </row>
    <row r="3172" spans="1:4" x14ac:dyDescent="0.15">
      <c r="A3172" s="266">
        <v>1640014</v>
      </c>
      <c r="B3172" s="265" t="s">
        <v>9841</v>
      </c>
      <c r="C3172" s="265" t="s">
        <v>9149</v>
      </c>
      <c r="D3172" s="265" t="s">
        <v>637</v>
      </c>
    </row>
    <row r="3173" spans="1:4" x14ac:dyDescent="0.15">
      <c r="A3173" s="266">
        <v>1650021</v>
      </c>
      <c r="B3173" s="265" t="s">
        <v>9841</v>
      </c>
      <c r="C3173" s="265" t="s">
        <v>9149</v>
      </c>
      <c r="D3173" s="265" t="s">
        <v>3553</v>
      </c>
    </row>
    <row r="3174" spans="1:4" x14ac:dyDescent="0.15">
      <c r="A3174" s="266">
        <v>1650022</v>
      </c>
      <c r="B3174" s="265" t="s">
        <v>9841</v>
      </c>
      <c r="C3174" s="265" t="s">
        <v>9149</v>
      </c>
      <c r="D3174" s="265" t="s">
        <v>9150</v>
      </c>
    </row>
    <row r="3175" spans="1:4" x14ac:dyDescent="0.15">
      <c r="A3175" s="266">
        <v>1650023</v>
      </c>
      <c r="B3175" s="265" t="s">
        <v>9841</v>
      </c>
      <c r="C3175" s="265" t="s">
        <v>9149</v>
      </c>
      <c r="D3175" s="265" t="s">
        <v>9151</v>
      </c>
    </row>
    <row r="3176" spans="1:4" x14ac:dyDescent="0.15">
      <c r="A3176" s="266">
        <v>1650024</v>
      </c>
      <c r="B3176" s="265" t="s">
        <v>9841</v>
      </c>
      <c r="C3176" s="265" t="s">
        <v>9149</v>
      </c>
      <c r="D3176" s="265" t="s">
        <v>278</v>
      </c>
    </row>
    <row r="3177" spans="1:4" x14ac:dyDescent="0.15">
      <c r="A3177" s="266">
        <v>1650025</v>
      </c>
      <c r="B3177" s="265" t="s">
        <v>9841</v>
      </c>
      <c r="C3177" s="265" t="s">
        <v>9149</v>
      </c>
      <c r="D3177" s="265" t="s">
        <v>9154</v>
      </c>
    </row>
    <row r="3178" spans="1:4" x14ac:dyDescent="0.15">
      <c r="A3178" s="266">
        <v>1650026</v>
      </c>
      <c r="B3178" s="265" t="s">
        <v>9841</v>
      </c>
      <c r="C3178" s="265" t="s">
        <v>9149</v>
      </c>
      <c r="D3178" s="265" t="s">
        <v>1149</v>
      </c>
    </row>
    <row r="3179" spans="1:4" x14ac:dyDescent="0.15">
      <c r="A3179" s="266">
        <v>1650027</v>
      </c>
      <c r="B3179" s="265" t="s">
        <v>9841</v>
      </c>
      <c r="C3179" s="265" t="s">
        <v>9149</v>
      </c>
      <c r="D3179" s="265" t="s">
        <v>9155</v>
      </c>
    </row>
    <row r="3180" spans="1:4" x14ac:dyDescent="0.15">
      <c r="A3180" s="266">
        <v>1650031</v>
      </c>
      <c r="B3180" s="265" t="s">
        <v>9841</v>
      </c>
      <c r="C3180" s="265" t="s">
        <v>9149</v>
      </c>
      <c r="D3180" s="265" t="s">
        <v>9152</v>
      </c>
    </row>
    <row r="3181" spans="1:4" x14ac:dyDescent="0.15">
      <c r="A3181" s="266">
        <v>1650032</v>
      </c>
      <c r="B3181" s="265" t="s">
        <v>9841</v>
      </c>
      <c r="C3181" s="265" t="s">
        <v>9149</v>
      </c>
      <c r="D3181" s="265" t="s">
        <v>5354</v>
      </c>
    </row>
    <row r="3182" spans="1:4" x14ac:dyDescent="0.15">
      <c r="A3182" s="266">
        <v>1650033</v>
      </c>
      <c r="B3182" s="265" t="s">
        <v>9841</v>
      </c>
      <c r="C3182" s="265" t="s">
        <v>9149</v>
      </c>
      <c r="D3182" s="265" t="s">
        <v>304</v>
      </c>
    </row>
    <row r="3183" spans="1:4" x14ac:dyDescent="0.15">
      <c r="A3183" s="266">
        <v>1650034</v>
      </c>
      <c r="B3183" s="265" t="s">
        <v>9841</v>
      </c>
      <c r="C3183" s="265" t="s">
        <v>9149</v>
      </c>
      <c r="D3183" s="265" t="s">
        <v>478</v>
      </c>
    </row>
    <row r="3184" spans="1:4" x14ac:dyDescent="0.15">
      <c r="A3184" s="266">
        <v>1650035</v>
      </c>
      <c r="B3184" s="265" t="s">
        <v>9841</v>
      </c>
      <c r="C3184" s="265" t="s">
        <v>9149</v>
      </c>
      <c r="D3184" s="265" t="s">
        <v>4654</v>
      </c>
    </row>
    <row r="3185" spans="1:4" x14ac:dyDescent="0.15">
      <c r="A3185" s="266">
        <v>1660001</v>
      </c>
      <c r="B3185" s="265" t="s">
        <v>9841</v>
      </c>
      <c r="C3185" s="265" t="s">
        <v>9156</v>
      </c>
      <c r="D3185" s="265" t="s">
        <v>9158</v>
      </c>
    </row>
    <row r="3186" spans="1:4" x14ac:dyDescent="0.15">
      <c r="A3186" s="266">
        <v>1660002</v>
      </c>
      <c r="B3186" s="265" t="s">
        <v>9841</v>
      </c>
      <c r="C3186" s="265" t="s">
        <v>9156</v>
      </c>
      <c r="D3186" s="265" t="s">
        <v>9166</v>
      </c>
    </row>
    <row r="3187" spans="1:4" x14ac:dyDescent="0.15">
      <c r="A3187" s="266">
        <v>1660003</v>
      </c>
      <c r="B3187" s="265" t="s">
        <v>9841</v>
      </c>
      <c r="C3187" s="265" t="s">
        <v>9156</v>
      </c>
      <c r="D3187" s="265" t="s">
        <v>9165</v>
      </c>
    </row>
    <row r="3188" spans="1:4" x14ac:dyDescent="0.15">
      <c r="A3188" s="266">
        <v>1660004</v>
      </c>
      <c r="B3188" s="265" t="s">
        <v>9841</v>
      </c>
      <c r="C3188" s="265" t="s">
        <v>9156</v>
      </c>
      <c r="D3188" s="265" t="s">
        <v>9157</v>
      </c>
    </row>
    <row r="3189" spans="1:4" x14ac:dyDescent="0.15">
      <c r="A3189" s="266">
        <v>1660011</v>
      </c>
      <c r="B3189" s="265" t="s">
        <v>9841</v>
      </c>
      <c r="C3189" s="265" t="s">
        <v>9156</v>
      </c>
      <c r="D3189" s="265" t="s">
        <v>9160</v>
      </c>
    </row>
    <row r="3190" spans="1:4" x14ac:dyDescent="0.15">
      <c r="A3190" s="266">
        <v>1660012</v>
      </c>
      <c r="B3190" s="265" t="s">
        <v>9841</v>
      </c>
      <c r="C3190" s="265" t="s">
        <v>9156</v>
      </c>
      <c r="D3190" s="265" t="s">
        <v>1110</v>
      </c>
    </row>
    <row r="3191" spans="1:4" x14ac:dyDescent="0.15">
      <c r="A3191" s="266">
        <v>1660013</v>
      </c>
      <c r="B3191" s="265" t="s">
        <v>9841</v>
      </c>
      <c r="C3191" s="265" t="s">
        <v>9156</v>
      </c>
      <c r="D3191" s="265" t="s">
        <v>1463</v>
      </c>
    </row>
    <row r="3192" spans="1:4" x14ac:dyDescent="0.15">
      <c r="A3192" s="266">
        <v>1660014</v>
      </c>
      <c r="B3192" s="265" t="s">
        <v>9841</v>
      </c>
      <c r="C3192" s="265" t="s">
        <v>9156</v>
      </c>
      <c r="D3192" s="265" t="s">
        <v>1323</v>
      </c>
    </row>
    <row r="3193" spans="1:4" x14ac:dyDescent="0.15">
      <c r="A3193" s="266">
        <v>1660015</v>
      </c>
      <c r="B3193" s="265" t="s">
        <v>9841</v>
      </c>
      <c r="C3193" s="265" t="s">
        <v>9156</v>
      </c>
      <c r="D3193" s="265" t="s">
        <v>3405</v>
      </c>
    </row>
    <row r="3194" spans="1:4" x14ac:dyDescent="0.15">
      <c r="A3194" s="266">
        <v>1660016</v>
      </c>
      <c r="B3194" s="265" t="s">
        <v>9841</v>
      </c>
      <c r="C3194" s="265" t="s">
        <v>9156</v>
      </c>
      <c r="D3194" s="265" t="s">
        <v>9172</v>
      </c>
    </row>
    <row r="3195" spans="1:4" x14ac:dyDescent="0.15">
      <c r="A3195" s="266">
        <v>1670021</v>
      </c>
      <c r="B3195" s="265" t="s">
        <v>9841</v>
      </c>
      <c r="C3195" s="265" t="s">
        <v>9156</v>
      </c>
      <c r="D3195" s="265" t="s">
        <v>6391</v>
      </c>
    </row>
    <row r="3196" spans="1:4" x14ac:dyDescent="0.15">
      <c r="A3196" s="266">
        <v>1670022</v>
      </c>
      <c r="B3196" s="265" t="s">
        <v>9841</v>
      </c>
      <c r="C3196" s="265" t="s">
        <v>9156</v>
      </c>
      <c r="D3196" s="265" t="s">
        <v>6584</v>
      </c>
    </row>
    <row r="3197" spans="1:4" x14ac:dyDescent="0.15">
      <c r="A3197" s="266">
        <v>1670023</v>
      </c>
      <c r="B3197" s="265" t="s">
        <v>9841</v>
      </c>
      <c r="C3197" s="265" t="s">
        <v>9156</v>
      </c>
      <c r="D3197" s="265" t="s">
        <v>6583</v>
      </c>
    </row>
    <row r="3198" spans="1:4" x14ac:dyDescent="0.15">
      <c r="A3198" s="266">
        <v>1670031</v>
      </c>
      <c r="B3198" s="265" t="s">
        <v>9841</v>
      </c>
      <c r="C3198" s="265" t="s">
        <v>9156</v>
      </c>
      <c r="D3198" s="265" t="s">
        <v>9177</v>
      </c>
    </row>
    <row r="3199" spans="1:4" x14ac:dyDescent="0.15">
      <c r="A3199" s="266">
        <v>1670032</v>
      </c>
      <c r="B3199" s="265" t="s">
        <v>9841</v>
      </c>
      <c r="C3199" s="265" t="s">
        <v>9156</v>
      </c>
      <c r="D3199" s="265" t="s">
        <v>9159</v>
      </c>
    </row>
    <row r="3200" spans="1:4" x14ac:dyDescent="0.15">
      <c r="A3200" s="266">
        <v>1670033</v>
      </c>
      <c r="B3200" s="265" t="s">
        <v>9841</v>
      </c>
      <c r="C3200" s="265" t="s">
        <v>9156</v>
      </c>
      <c r="D3200" s="265" t="s">
        <v>1085</v>
      </c>
    </row>
    <row r="3201" spans="1:4" x14ac:dyDescent="0.15">
      <c r="A3201" s="266">
        <v>1670034</v>
      </c>
      <c r="B3201" s="265" t="s">
        <v>9841</v>
      </c>
      <c r="C3201" s="265" t="s">
        <v>9156</v>
      </c>
      <c r="D3201" s="265" t="s">
        <v>9179</v>
      </c>
    </row>
    <row r="3202" spans="1:4" x14ac:dyDescent="0.15">
      <c r="A3202" s="266">
        <v>1670035</v>
      </c>
      <c r="B3202" s="265" t="s">
        <v>9841</v>
      </c>
      <c r="C3202" s="265" t="s">
        <v>9156</v>
      </c>
      <c r="D3202" s="265" t="s">
        <v>8124</v>
      </c>
    </row>
    <row r="3203" spans="1:4" x14ac:dyDescent="0.15">
      <c r="A3203" s="266">
        <v>1670041</v>
      </c>
      <c r="B3203" s="265" t="s">
        <v>9841</v>
      </c>
      <c r="C3203" s="265" t="s">
        <v>9156</v>
      </c>
      <c r="D3203" s="265" t="s">
        <v>9169</v>
      </c>
    </row>
    <row r="3204" spans="1:4" x14ac:dyDescent="0.15">
      <c r="A3204" s="266">
        <v>1670042</v>
      </c>
      <c r="B3204" s="265" t="s">
        <v>9841</v>
      </c>
      <c r="C3204" s="265" t="s">
        <v>9156</v>
      </c>
      <c r="D3204" s="265" t="s">
        <v>9174</v>
      </c>
    </row>
    <row r="3205" spans="1:4" x14ac:dyDescent="0.15">
      <c r="A3205" s="266">
        <v>1670043</v>
      </c>
      <c r="B3205" s="265" t="s">
        <v>9841</v>
      </c>
      <c r="C3205" s="265" t="s">
        <v>9156</v>
      </c>
      <c r="D3205" s="265" t="s">
        <v>9162</v>
      </c>
    </row>
    <row r="3206" spans="1:4" x14ac:dyDescent="0.15">
      <c r="A3206" s="266">
        <v>1670051</v>
      </c>
      <c r="B3206" s="265" t="s">
        <v>9841</v>
      </c>
      <c r="C3206" s="265" t="s">
        <v>9156</v>
      </c>
      <c r="D3206" s="265" t="s">
        <v>3522</v>
      </c>
    </row>
    <row r="3207" spans="1:4" x14ac:dyDescent="0.15">
      <c r="A3207" s="266">
        <v>1670052</v>
      </c>
      <c r="B3207" s="265" t="s">
        <v>9841</v>
      </c>
      <c r="C3207" s="265" t="s">
        <v>9156</v>
      </c>
      <c r="D3207" s="265" t="s">
        <v>9178</v>
      </c>
    </row>
    <row r="3208" spans="1:4" x14ac:dyDescent="0.15">
      <c r="A3208" s="266">
        <v>1670053</v>
      </c>
      <c r="B3208" s="265" t="s">
        <v>9841</v>
      </c>
      <c r="C3208" s="265" t="s">
        <v>9156</v>
      </c>
      <c r="D3208" s="265" t="s">
        <v>9173</v>
      </c>
    </row>
    <row r="3209" spans="1:4" x14ac:dyDescent="0.15">
      <c r="A3209" s="266">
        <v>1670054</v>
      </c>
      <c r="B3209" s="265" t="s">
        <v>9841</v>
      </c>
      <c r="C3209" s="265" t="s">
        <v>9156</v>
      </c>
      <c r="D3209" s="265" t="s">
        <v>9168</v>
      </c>
    </row>
    <row r="3210" spans="1:4" x14ac:dyDescent="0.15">
      <c r="A3210" s="266">
        <v>1680061</v>
      </c>
      <c r="B3210" s="265" t="s">
        <v>9841</v>
      </c>
      <c r="C3210" s="265" t="s">
        <v>9156</v>
      </c>
      <c r="D3210" s="265" t="s">
        <v>3402</v>
      </c>
    </row>
    <row r="3211" spans="1:4" x14ac:dyDescent="0.15">
      <c r="A3211" s="266">
        <v>1680062</v>
      </c>
      <c r="B3211" s="265" t="s">
        <v>9841</v>
      </c>
      <c r="C3211" s="265" t="s">
        <v>9156</v>
      </c>
      <c r="D3211" s="265" t="s">
        <v>9176</v>
      </c>
    </row>
    <row r="3212" spans="1:4" x14ac:dyDescent="0.15">
      <c r="A3212" s="266">
        <v>1680063</v>
      </c>
      <c r="B3212" s="265" t="s">
        <v>9841</v>
      </c>
      <c r="C3212" s="265" t="s">
        <v>9156</v>
      </c>
      <c r="D3212" s="265" t="s">
        <v>1006</v>
      </c>
    </row>
    <row r="3213" spans="1:4" x14ac:dyDescent="0.15">
      <c r="A3213" s="266">
        <v>1680064</v>
      </c>
      <c r="B3213" s="265" t="s">
        <v>9841</v>
      </c>
      <c r="C3213" s="265" t="s">
        <v>9156</v>
      </c>
      <c r="D3213" s="265" t="s">
        <v>9161</v>
      </c>
    </row>
    <row r="3214" spans="1:4" x14ac:dyDescent="0.15">
      <c r="A3214" s="266">
        <v>1680065</v>
      </c>
      <c r="B3214" s="265" t="s">
        <v>9841</v>
      </c>
      <c r="C3214" s="265" t="s">
        <v>9156</v>
      </c>
      <c r="D3214" s="265" t="s">
        <v>9175</v>
      </c>
    </row>
    <row r="3215" spans="1:4" x14ac:dyDescent="0.15">
      <c r="A3215" s="266">
        <v>1680071</v>
      </c>
      <c r="B3215" s="265" t="s">
        <v>9841</v>
      </c>
      <c r="C3215" s="265" t="s">
        <v>9156</v>
      </c>
      <c r="D3215" s="265" t="s">
        <v>9171</v>
      </c>
    </row>
    <row r="3216" spans="1:4" x14ac:dyDescent="0.15">
      <c r="A3216" s="266">
        <v>1680072</v>
      </c>
      <c r="B3216" s="265" t="s">
        <v>9841</v>
      </c>
      <c r="C3216" s="265" t="s">
        <v>9156</v>
      </c>
      <c r="D3216" s="265" t="s">
        <v>9170</v>
      </c>
    </row>
    <row r="3217" spans="1:4" x14ac:dyDescent="0.15">
      <c r="A3217" s="266">
        <v>1680073</v>
      </c>
      <c r="B3217" s="265" t="s">
        <v>9841</v>
      </c>
      <c r="C3217" s="265" t="s">
        <v>9156</v>
      </c>
      <c r="D3217" s="265" t="s">
        <v>9167</v>
      </c>
    </row>
    <row r="3218" spans="1:4" x14ac:dyDescent="0.15">
      <c r="A3218" s="266">
        <v>1680074</v>
      </c>
      <c r="B3218" s="265" t="s">
        <v>9841</v>
      </c>
      <c r="C3218" s="265" t="s">
        <v>9156</v>
      </c>
      <c r="D3218" s="265" t="s">
        <v>9163</v>
      </c>
    </row>
    <row r="3219" spans="1:4" x14ac:dyDescent="0.15">
      <c r="A3219" s="266">
        <v>1680081</v>
      </c>
      <c r="B3219" s="265" t="s">
        <v>9841</v>
      </c>
      <c r="C3219" s="265" t="s">
        <v>9156</v>
      </c>
      <c r="D3219" s="265" t="s">
        <v>1467</v>
      </c>
    </row>
    <row r="3220" spans="1:4" x14ac:dyDescent="0.15">
      <c r="A3220" s="266">
        <v>1680082</v>
      </c>
      <c r="B3220" s="265" t="s">
        <v>9841</v>
      </c>
      <c r="C3220" s="265" t="s">
        <v>9156</v>
      </c>
      <c r="D3220" s="265" t="s">
        <v>9164</v>
      </c>
    </row>
    <row r="3221" spans="1:4" x14ac:dyDescent="0.15">
      <c r="A3221" s="266">
        <v>1690051</v>
      </c>
      <c r="B3221" s="265" t="s">
        <v>9841</v>
      </c>
      <c r="C3221" s="265" t="s">
        <v>8845</v>
      </c>
      <c r="D3221" s="265" t="s">
        <v>9926</v>
      </c>
    </row>
    <row r="3222" spans="1:4" x14ac:dyDescent="0.15">
      <c r="A3222" s="266">
        <v>1690052</v>
      </c>
      <c r="B3222" s="265" t="s">
        <v>9841</v>
      </c>
      <c r="C3222" s="265" t="s">
        <v>8845</v>
      </c>
      <c r="D3222" s="265" t="s">
        <v>8193</v>
      </c>
    </row>
    <row r="3223" spans="1:4" x14ac:dyDescent="0.15">
      <c r="A3223" s="266">
        <v>1690071</v>
      </c>
      <c r="B3223" s="265" t="s">
        <v>9841</v>
      </c>
      <c r="C3223" s="265" t="s">
        <v>8845</v>
      </c>
      <c r="D3223" s="265" t="s">
        <v>8887</v>
      </c>
    </row>
    <row r="3224" spans="1:4" x14ac:dyDescent="0.15">
      <c r="A3224" s="266">
        <v>1690072</v>
      </c>
      <c r="B3224" s="265" t="s">
        <v>9841</v>
      </c>
      <c r="C3224" s="265" t="s">
        <v>8845</v>
      </c>
      <c r="D3224" s="265" t="s">
        <v>1166</v>
      </c>
    </row>
    <row r="3225" spans="1:4" x14ac:dyDescent="0.15">
      <c r="A3225" s="266">
        <v>1690073</v>
      </c>
      <c r="B3225" s="265" t="s">
        <v>9841</v>
      </c>
      <c r="C3225" s="265" t="s">
        <v>8845</v>
      </c>
      <c r="D3225" s="265" t="s">
        <v>8899</v>
      </c>
    </row>
    <row r="3226" spans="1:4" x14ac:dyDescent="0.15">
      <c r="A3226" s="266">
        <v>1690074</v>
      </c>
      <c r="B3226" s="265" t="s">
        <v>9841</v>
      </c>
      <c r="C3226" s="265" t="s">
        <v>8845</v>
      </c>
      <c r="D3226" s="265" t="s">
        <v>8873</v>
      </c>
    </row>
    <row r="3227" spans="1:4" x14ac:dyDescent="0.15">
      <c r="A3227" s="266">
        <v>1690075</v>
      </c>
      <c r="B3227" s="265" t="s">
        <v>9841</v>
      </c>
      <c r="C3227" s="265" t="s">
        <v>8845</v>
      </c>
      <c r="D3227" s="265" t="s">
        <v>8882</v>
      </c>
    </row>
    <row r="3228" spans="1:4" x14ac:dyDescent="0.15">
      <c r="A3228" s="266">
        <v>1700001</v>
      </c>
      <c r="B3228" s="265" t="s">
        <v>9841</v>
      </c>
      <c r="C3228" s="265" t="s">
        <v>9180</v>
      </c>
      <c r="D3228" s="265" t="s">
        <v>9188</v>
      </c>
    </row>
    <row r="3229" spans="1:4" x14ac:dyDescent="0.15">
      <c r="A3229" s="266">
        <v>1700002</v>
      </c>
      <c r="B3229" s="265" t="s">
        <v>9841</v>
      </c>
      <c r="C3229" s="265" t="s">
        <v>9180</v>
      </c>
      <c r="D3229" s="265" t="s">
        <v>9183</v>
      </c>
    </row>
    <row r="3230" spans="1:4" x14ac:dyDescent="0.15">
      <c r="A3230" s="266">
        <v>1700003</v>
      </c>
      <c r="B3230" s="265" t="s">
        <v>9841</v>
      </c>
      <c r="C3230" s="265" t="s">
        <v>9180</v>
      </c>
      <c r="D3230" s="265" t="s">
        <v>510</v>
      </c>
    </row>
    <row r="3231" spans="1:4" x14ac:dyDescent="0.15">
      <c r="A3231" s="266">
        <v>1700004</v>
      </c>
      <c r="B3231" s="265" t="s">
        <v>9841</v>
      </c>
      <c r="C3231" s="265" t="s">
        <v>9180</v>
      </c>
      <c r="D3231" s="265" t="s">
        <v>6465</v>
      </c>
    </row>
    <row r="3232" spans="1:4" x14ac:dyDescent="0.15">
      <c r="A3232" s="266">
        <v>1700005</v>
      </c>
      <c r="B3232" s="265" t="s">
        <v>9841</v>
      </c>
      <c r="C3232" s="265" t="s">
        <v>9180</v>
      </c>
      <c r="D3232" s="265" t="s">
        <v>5604</v>
      </c>
    </row>
    <row r="3233" spans="1:4" ht="27" x14ac:dyDescent="0.15">
      <c r="A3233" s="266">
        <v>1700011</v>
      </c>
      <c r="B3233" s="265" t="s">
        <v>9841</v>
      </c>
      <c r="C3233" s="265" t="s">
        <v>9180</v>
      </c>
      <c r="D3233" s="265" t="s">
        <v>9181</v>
      </c>
    </row>
    <row r="3234" spans="1:4" x14ac:dyDescent="0.15">
      <c r="A3234" s="266">
        <v>1700012</v>
      </c>
      <c r="B3234" s="265" t="s">
        <v>9841</v>
      </c>
      <c r="C3234" s="265" t="s">
        <v>9180</v>
      </c>
      <c r="D3234" s="265" t="s">
        <v>9182</v>
      </c>
    </row>
    <row r="3235" spans="1:4" x14ac:dyDescent="0.15">
      <c r="A3235" s="266">
        <v>1700013</v>
      </c>
      <c r="B3235" s="265" t="s">
        <v>9841</v>
      </c>
      <c r="C3235" s="265" t="s">
        <v>9180</v>
      </c>
      <c r="D3235" s="265" t="s">
        <v>9940</v>
      </c>
    </row>
    <row r="3236" spans="1:4" x14ac:dyDescent="0.15">
      <c r="A3236" s="266">
        <v>1700014</v>
      </c>
      <c r="B3236" s="265" t="s">
        <v>9841</v>
      </c>
      <c r="C3236" s="265" t="s">
        <v>9180</v>
      </c>
      <c r="D3236" s="265" t="s">
        <v>9941</v>
      </c>
    </row>
    <row r="3237" spans="1:4" x14ac:dyDescent="0.15">
      <c r="A3237" s="266">
        <v>1706001</v>
      </c>
      <c r="B3237" s="265" t="s">
        <v>9841</v>
      </c>
      <c r="C3237" s="265" t="s">
        <v>9180</v>
      </c>
      <c r="D3237" s="265" t="s">
        <v>9942</v>
      </c>
    </row>
    <row r="3238" spans="1:4" x14ac:dyDescent="0.15">
      <c r="A3238" s="266">
        <v>1706002</v>
      </c>
      <c r="B3238" s="265" t="s">
        <v>9841</v>
      </c>
      <c r="C3238" s="265" t="s">
        <v>9180</v>
      </c>
      <c r="D3238" s="265" t="s">
        <v>9942</v>
      </c>
    </row>
    <row r="3239" spans="1:4" x14ac:dyDescent="0.15">
      <c r="A3239" s="266">
        <v>1706003</v>
      </c>
      <c r="B3239" s="265" t="s">
        <v>9841</v>
      </c>
      <c r="C3239" s="265" t="s">
        <v>9180</v>
      </c>
      <c r="D3239" s="265" t="s">
        <v>9942</v>
      </c>
    </row>
    <row r="3240" spans="1:4" x14ac:dyDescent="0.15">
      <c r="A3240" s="266">
        <v>1706004</v>
      </c>
      <c r="B3240" s="265" t="s">
        <v>9841</v>
      </c>
      <c r="C3240" s="265" t="s">
        <v>9180</v>
      </c>
      <c r="D3240" s="265" t="s">
        <v>9942</v>
      </c>
    </row>
    <row r="3241" spans="1:4" x14ac:dyDescent="0.15">
      <c r="A3241" s="266">
        <v>1706005</v>
      </c>
      <c r="B3241" s="265" t="s">
        <v>9841</v>
      </c>
      <c r="C3241" s="265" t="s">
        <v>9180</v>
      </c>
      <c r="D3241" s="265" t="s">
        <v>9942</v>
      </c>
    </row>
    <row r="3242" spans="1:4" x14ac:dyDescent="0.15">
      <c r="A3242" s="266">
        <v>1706006</v>
      </c>
      <c r="B3242" s="265" t="s">
        <v>9841</v>
      </c>
      <c r="C3242" s="265" t="s">
        <v>9180</v>
      </c>
      <c r="D3242" s="265" t="s">
        <v>9942</v>
      </c>
    </row>
    <row r="3243" spans="1:4" x14ac:dyDescent="0.15">
      <c r="A3243" s="266">
        <v>1706007</v>
      </c>
      <c r="B3243" s="265" t="s">
        <v>9841</v>
      </c>
      <c r="C3243" s="265" t="s">
        <v>9180</v>
      </c>
      <c r="D3243" s="265" t="s">
        <v>9942</v>
      </c>
    </row>
    <row r="3244" spans="1:4" x14ac:dyDescent="0.15">
      <c r="A3244" s="266">
        <v>1706008</v>
      </c>
      <c r="B3244" s="265" t="s">
        <v>9841</v>
      </c>
      <c r="C3244" s="265" t="s">
        <v>9180</v>
      </c>
      <c r="D3244" s="265" t="s">
        <v>9942</v>
      </c>
    </row>
    <row r="3245" spans="1:4" x14ac:dyDescent="0.15">
      <c r="A3245" s="266">
        <v>1706009</v>
      </c>
      <c r="B3245" s="265" t="s">
        <v>9841</v>
      </c>
      <c r="C3245" s="265" t="s">
        <v>9180</v>
      </c>
      <c r="D3245" s="265" t="s">
        <v>9942</v>
      </c>
    </row>
    <row r="3246" spans="1:4" x14ac:dyDescent="0.15">
      <c r="A3246" s="266">
        <v>1706010</v>
      </c>
      <c r="B3246" s="265" t="s">
        <v>9841</v>
      </c>
      <c r="C3246" s="265" t="s">
        <v>9180</v>
      </c>
      <c r="D3246" s="265" t="s">
        <v>9942</v>
      </c>
    </row>
    <row r="3247" spans="1:4" x14ac:dyDescent="0.15">
      <c r="A3247" s="266">
        <v>1706011</v>
      </c>
      <c r="B3247" s="265" t="s">
        <v>9841</v>
      </c>
      <c r="C3247" s="265" t="s">
        <v>9180</v>
      </c>
      <c r="D3247" s="265" t="s">
        <v>9942</v>
      </c>
    </row>
    <row r="3248" spans="1:4" x14ac:dyDescent="0.15">
      <c r="A3248" s="266">
        <v>1706012</v>
      </c>
      <c r="B3248" s="265" t="s">
        <v>9841</v>
      </c>
      <c r="C3248" s="265" t="s">
        <v>9180</v>
      </c>
      <c r="D3248" s="265" t="s">
        <v>9942</v>
      </c>
    </row>
    <row r="3249" spans="1:4" x14ac:dyDescent="0.15">
      <c r="A3249" s="266">
        <v>1706013</v>
      </c>
      <c r="B3249" s="265" t="s">
        <v>9841</v>
      </c>
      <c r="C3249" s="265" t="s">
        <v>9180</v>
      </c>
      <c r="D3249" s="265" t="s">
        <v>9942</v>
      </c>
    </row>
    <row r="3250" spans="1:4" x14ac:dyDescent="0.15">
      <c r="A3250" s="266">
        <v>1706014</v>
      </c>
      <c r="B3250" s="265" t="s">
        <v>9841</v>
      </c>
      <c r="C3250" s="265" t="s">
        <v>9180</v>
      </c>
      <c r="D3250" s="265" t="s">
        <v>9942</v>
      </c>
    </row>
    <row r="3251" spans="1:4" x14ac:dyDescent="0.15">
      <c r="A3251" s="266">
        <v>1706015</v>
      </c>
      <c r="B3251" s="265" t="s">
        <v>9841</v>
      </c>
      <c r="C3251" s="265" t="s">
        <v>9180</v>
      </c>
      <c r="D3251" s="265" t="s">
        <v>9942</v>
      </c>
    </row>
    <row r="3252" spans="1:4" x14ac:dyDescent="0.15">
      <c r="A3252" s="266">
        <v>1706016</v>
      </c>
      <c r="B3252" s="265" t="s">
        <v>9841</v>
      </c>
      <c r="C3252" s="265" t="s">
        <v>9180</v>
      </c>
      <c r="D3252" s="265" t="s">
        <v>9942</v>
      </c>
    </row>
    <row r="3253" spans="1:4" x14ac:dyDescent="0.15">
      <c r="A3253" s="266">
        <v>1706017</v>
      </c>
      <c r="B3253" s="265" t="s">
        <v>9841</v>
      </c>
      <c r="C3253" s="265" t="s">
        <v>9180</v>
      </c>
      <c r="D3253" s="265" t="s">
        <v>9942</v>
      </c>
    </row>
    <row r="3254" spans="1:4" x14ac:dyDescent="0.15">
      <c r="A3254" s="266">
        <v>1706018</v>
      </c>
      <c r="B3254" s="265" t="s">
        <v>9841</v>
      </c>
      <c r="C3254" s="265" t="s">
        <v>9180</v>
      </c>
      <c r="D3254" s="265" t="s">
        <v>9942</v>
      </c>
    </row>
    <row r="3255" spans="1:4" x14ac:dyDescent="0.15">
      <c r="A3255" s="266">
        <v>1706019</v>
      </c>
      <c r="B3255" s="265" t="s">
        <v>9841</v>
      </c>
      <c r="C3255" s="265" t="s">
        <v>9180</v>
      </c>
      <c r="D3255" s="265" t="s">
        <v>9942</v>
      </c>
    </row>
    <row r="3256" spans="1:4" x14ac:dyDescent="0.15">
      <c r="A3256" s="266">
        <v>1706020</v>
      </c>
      <c r="B3256" s="265" t="s">
        <v>9841</v>
      </c>
      <c r="C3256" s="265" t="s">
        <v>9180</v>
      </c>
      <c r="D3256" s="265" t="s">
        <v>9942</v>
      </c>
    </row>
    <row r="3257" spans="1:4" x14ac:dyDescent="0.15">
      <c r="A3257" s="266">
        <v>1706021</v>
      </c>
      <c r="B3257" s="265" t="s">
        <v>9841</v>
      </c>
      <c r="C3257" s="265" t="s">
        <v>9180</v>
      </c>
      <c r="D3257" s="265" t="s">
        <v>9942</v>
      </c>
    </row>
    <row r="3258" spans="1:4" x14ac:dyDescent="0.15">
      <c r="A3258" s="266">
        <v>1706022</v>
      </c>
      <c r="B3258" s="265" t="s">
        <v>9841</v>
      </c>
      <c r="C3258" s="265" t="s">
        <v>9180</v>
      </c>
      <c r="D3258" s="265" t="s">
        <v>9942</v>
      </c>
    </row>
    <row r="3259" spans="1:4" x14ac:dyDescent="0.15">
      <c r="A3259" s="266">
        <v>1706023</v>
      </c>
      <c r="B3259" s="265" t="s">
        <v>9841</v>
      </c>
      <c r="C3259" s="265" t="s">
        <v>9180</v>
      </c>
      <c r="D3259" s="265" t="s">
        <v>9942</v>
      </c>
    </row>
    <row r="3260" spans="1:4" x14ac:dyDescent="0.15">
      <c r="A3260" s="266">
        <v>1706024</v>
      </c>
      <c r="B3260" s="265" t="s">
        <v>9841</v>
      </c>
      <c r="C3260" s="265" t="s">
        <v>9180</v>
      </c>
      <c r="D3260" s="265" t="s">
        <v>9942</v>
      </c>
    </row>
    <row r="3261" spans="1:4" x14ac:dyDescent="0.15">
      <c r="A3261" s="266">
        <v>1706025</v>
      </c>
      <c r="B3261" s="265" t="s">
        <v>9841</v>
      </c>
      <c r="C3261" s="265" t="s">
        <v>9180</v>
      </c>
      <c r="D3261" s="265" t="s">
        <v>9942</v>
      </c>
    </row>
    <row r="3262" spans="1:4" x14ac:dyDescent="0.15">
      <c r="A3262" s="266">
        <v>1706026</v>
      </c>
      <c r="B3262" s="265" t="s">
        <v>9841</v>
      </c>
      <c r="C3262" s="265" t="s">
        <v>9180</v>
      </c>
      <c r="D3262" s="265" t="s">
        <v>9942</v>
      </c>
    </row>
    <row r="3263" spans="1:4" x14ac:dyDescent="0.15">
      <c r="A3263" s="266">
        <v>1706027</v>
      </c>
      <c r="B3263" s="265" t="s">
        <v>9841</v>
      </c>
      <c r="C3263" s="265" t="s">
        <v>9180</v>
      </c>
      <c r="D3263" s="265" t="s">
        <v>9942</v>
      </c>
    </row>
    <row r="3264" spans="1:4" x14ac:dyDescent="0.15">
      <c r="A3264" s="266">
        <v>1706028</v>
      </c>
      <c r="B3264" s="265" t="s">
        <v>9841</v>
      </c>
      <c r="C3264" s="265" t="s">
        <v>9180</v>
      </c>
      <c r="D3264" s="265" t="s">
        <v>9942</v>
      </c>
    </row>
    <row r="3265" spans="1:4" x14ac:dyDescent="0.15">
      <c r="A3265" s="266">
        <v>1706029</v>
      </c>
      <c r="B3265" s="265" t="s">
        <v>9841</v>
      </c>
      <c r="C3265" s="265" t="s">
        <v>9180</v>
      </c>
      <c r="D3265" s="265" t="s">
        <v>9942</v>
      </c>
    </row>
    <row r="3266" spans="1:4" x14ac:dyDescent="0.15">
      <c r="A3266" s="266">
        <v>1706030</v>
      </c>
      <c r="B3266" s="265" t="s">
        <v>9841</v>
      </c>
      <c r="C3266" s="265" t="s">
        <v>9180</v>
      </c>
      <c r="D3266" s="265" t="s">
        <v>9942</v>
      </c>
    </row>
    <row r="3267" spans="1:4" x14ac:dyDescent="0.15">
      <c r="A3267" s="266">
        <v>1706031</v>
      </c>
      <c r="B3267" s="265" t="s">
        <v>9841</v>
      </c>
      <c r="C3267" s="265" t="s">
        <v>9180</v>
      </c>
      <c r="D3267" s="265" t="s">
        <v>9942</v>
      </c>
    </row>
    <row r="3268" spans="1:4" x14ac:dyDescent="0.15">
      <c r="A3268" s="266">
        <v>1706032</v>
      </c>
      <c r="B3268" s="265" t="s">
        <v>9841</v>
      </c>
      <c r="C3268" s="265" t="s">
        <v>9180</v>
      </c>
      <c r="D3268" s="265" t="s">
        <v>9942</v>
      </c>
    </row>
    <row r="3269" spans="1:4" x14ac:dyDescent="0.15">
      <c r="A3269" s="266">
        <v>1706033</v>
      </c>
      <c r="B3269" s="265" t="s">
        <v>9841</v>
      </c>
      <c r="C3269" s="265" t="s">
        <v>9180</v>
      </c>
      <c r="D3269" s="265" t="s">
        <v>9942</v>
      </c>
    </row>
    <row r="3270" spans="1:4" x14ac:dyDescent="0.15">
      <c r="A3270" s="266">
        <v>1706034</v>
      </c>
      <c r="B3270" s="265" t="s">
        <v>9841</v>
      </c>
      <c r="C3270" s="265" t="s">
        <v>9180</v>
      </c>
      <c r="D3270" s="265" t="s">
        <v>9942</v>
      </c>
    </row>
    <row r="3271" spans="1:4" x14ac:dyDescent="0.15">
      <c r="A3271" s="266">
        <v>1706035</v>
      </c>
      <c r="B3271" s="265" t="s">
        <v>9841</v>
      </c>
      <c r="C3271" s="265" t="s">
        <v>9180</v>
      </c>
      <c r="D3271" s="265" t="s">
        <v>9942</v>
      </c>
    </row>
    <row r="3272" spans="1:4" x14ac:dyDescent="0.15">
      <c r="A3272" s="266">
        <v>1706036</v>
      </c>
      <c r="B3272" s="265" t="s">
        <v>9841</v>
      </c>
      <c r="C3272" s="265" t="s">
        <v>9180</v>
      </c>
      <c r="D3272" s="265" t="s">
        <v>9942</v>
      </c>
    </row>
    <row r="3273" spans="1:4" x14ac:dyDescent="0.15">
      <c r="A3273" s="266">
        <v>1706037</v>
      </c>
      <c r="B3273" s="265" t="s">
        <v>9841</v>
      </c>
      <c r="C3273" s="265" t="s">
        <v>9180</v>
      </c>
      <c r="D3273" s="265" t="s">
        <v>9942</v>
      </c>
    </row>
    <row r="3274" spans="1:4" x14ac:dyDescent="0.15">
      <c r="A3274" s="266">
        <v>1706038</v>
      </c>
      <c r="B3274" s="265" t="s">
        <v>9841</v>
      </c>
      <c r="C3274" s="265" t="s">
        <v>9180</v>
      </c>
      <c r="D3274" s="265" t="s">
        <v>9942</v>
      </c>
    </row>
    <row r="3275" spans="1:4" x14ac:dyDescent="0.15">
      <c r="A3275" s="266">
        <v>1706039</v>
      </c>
      <c r="B3275" s="265" t="s">
        <v>9841</v>
      </c>
      <c r="C3275" s="265" t="s">
        <v>9180</v>
      </c>
      <c r="D3275" s="265" t="s">
        <v>9942</v>
      </c>
    </row>
    <row r="3276" spans="1:4" x14ac:dyDescent="0.15">
      <c r="A3276" s="266">
        <v>1706040</v>
      </c>
      <c r="B3276" s="265" t="s">
        <v>9841</v>
      </c>
      <c r="C3276" s="265" t="s">
        <v>9180</v>
      </c>
      <c r="D3276" s="265" t="s">
        <v>9942</v>
      </c>
    </row>
    <row r="3277" spans="1:4" x14ac:dyDescent="0.15">
      <c r="A3277" s="266">
        <v>1706041</v>
      </c>
      <c r="B3277" s="265" t="s">
        <v>9841</v>
      </c>
      <c r="C3277" s="265" t="s">
        <v>9180</v>
      </c>
      <c r="D3277" s="265" t="s">
        <v>9942</v>
      </c>
    </row>
    <row r="3278" spans="1:4" x14ac:dyDescent="0.15">
      <c r="A3278" s="266">
        <v>1706042</v>
      </c>
      <c r="B3278" s="265" t="s">
        <v>9841</v>
      </c>
      <c r="C3278" s="265" t="s">
        <v>9180</v>
      </c>
      <c r="D3278" s="265" t="s">
        <v>9942</v>
      </c>
    </row>
    <row r="3279" spans="1:4" x14ac:dyDescent="0.15">
      <c r="A3279" s="266">
        <v>1706043</v>
      </c>
      <c r="B3279" s="265" t="s">
        <v>9841</v>
      </c>
      <c r="C3279" s="265" t="s">
        <v>9180</v>
      </c>
      <c r="D3279" s="265" t="s">
        <v>9942</v>
      </c>
    </row>
    <row r="3280" spans="1:4" x14ac:dyDescent="0.15">
      <c r="A3280" s="266">
        <v>1706044</v>
      </c>
      <c r="B3280" s="265" t="s">
        <v>9841</v>
      </c>
      <c r="C3280" s="265" t="s">
        <v>9180</v>
      </c>
      <c r="D3280" s="265" t="s">
        <v>9942</v>
      </c>
    </row>
    <row r="3281" spans="1:4" x14ac:dyDescent="0.15">
      <c r="A3281" s="266">
        <v>1706045</v>
      </c>
      <c r="B3281" s="265" t="s">
        <v>9841</v>
      </c>
      <c r="C3281" s="265" t="s">
        <v>9180</v>
      </c>
      <c r="D3281" s="265" t="s">
        <v>9942</v>
      </c>
    </row>
    <row r="3282" spans="1:4" x14ac:dyDescent="0.15">
      <c r="A3282" s="266">
        <v>1706046</v>
      </c>
      <c r="B3282" s="265" t="s">
        <v>9841</v>
      </c>
      <c r="C3282" s="265" t="s">
        <v>9180</v>
      </c>
      <c r="D3282" s="265" t="s">
        <v>9942</v>
      </c>
    </row>
    <row r="3283" spans="1:4" x14ac:dyDescent="0.15">
      <c r="A3283" s="266">
        <v>1706047</v>
      </c>
      <c r="B3283" s="265" t="s">
        <v>9841</v>
      </c>
      <c r="C3283" s="265" t="s">
        <v>9180</v>
      </c>
      <c r="D3283" s="265" t="s">
        <v>9942</v>
      </c>
    </row>
    <row r="3284" spans="1:4" x14ac:dyDescent="0.15">
      <c r="A3284" s="266">
        <v>1706048</v>
      </c>
      <c r="B3284" s="265" t="s">
        <v>9841</v>
      </c>
      <c r="C3284" s="265" t="s">
        <v>9180</v>
      </c>
      <c r="D3284" s="265" t="s">
        <v>9942</v>
      </c>
    </row>
    <row r="3285" spans="1:4" x14ac:dyDescent="0.15">
      <c r="A3285" s="266">
        <v>1706049</v>
      </c>
      <c r="B3285" s="265" t="s">
        <v>9841</v>
      </c>
      <c r="C3285" s="265" t="s">
        <v>9180</v>
      </c>
      <c r="D3285" s="265" t="s">
        <v>9942</v>
      </c>
    </row>
    <row r="3286" spans="1:4" x14ac:dyDescent="0.15">
      <c r="A3286" s="266">
        <v>1706050</v>
      </c>
      <c r="B3286" s="265" t="s">
        <v>9841</v>
      </c>
      <c r="C3286" s="265" t="s">
        <v>9180</v>
      </c>
      <c r="D3286" s="265" t="s">
        <v>9942</v>
      </c>
    </row>
    <row r="3287" spans="1:4" x14ac:dyDescent="0.15">
      <c r="A3287" s="266">
        <v>1706051</v>
      </c>
      <c r="B3287" s="265" t="s">
        <v>9841</v>
      </c>
      <c r="C3287" s="265" t="s">
        <v>9180</v>
      </c>
      <c r="D3287" s="265" t="s">
        <v>9942</v>
      </c>
    </row>
    <row r="3288" spans="1:4" x14ac:dyDescent="0.15">
      <c r="A3288" s="266">
        <v>1706052</v>
      </c>
      <c r="B3288" s="265" t="s">
        <v>9841</v>
      </c>
      <c r="C3288" s="265" t="s">
        <v>9180</v>
      </c>
      <c r="D3288" s="265" t="s">
        <v>9942</v>
      </c>
    </row>
    <row r="3289" spans="1:4" x14ac:dyDescent="0.15">
      <c r="A3289" s="266">
        <v>1706053</v>
      </c>
      <c r="B3289" s="265" t="s">
        <v>9841</v>
      </c>
      <c r="C3289" s="265" t="s">
        <v>9180</v>
      </c>
      <c r="D3289" s="265" t="s">
        <v>9942</v>
      </c>
    </row>
    <row r="3290" spans="1:4" x14ac:dyDescent="0.15">
      <c r="A3290" s="266">
        <v>1706054</v>
      </c>
      <c r="B3290" s="265" t="s">
        <v>9841</v>
      </c>
      <c r="C3290" s="265" t="s">
        <v>9180</v>
      </c>
      <c r="D3290" s="265" t="s">
        <v>9942</v>
      </c>
    </row>
    <row r="3291" spans="1:4" x14ac:dyDescent="0.15">
      <c r="A3291" s="266">
        <v>1706055</v>
      </c>
      <c r="B3291" s="265" t="s">
        <v>9841</v>
      </c>
      <c r="C3291" s="265" t="s">
        <v>9180</v>
      </c>
      <c r="D3291" s="265" t="s">
        <v>9942</v>
      </c>
    </row>
    <row r="3292" spans="1:4" x14ac:dyDescent="0.15">
      <c r="A3292" s="266">
        <v>1706056</v>
      </c>
      <c r="B3292" s="265" t="s">
        <v>9841</v>
      </c>
      <c r="C3292" s="265" t="s">
        <v>9180</v>
      </c>
      <c r="D3292" s="265" t="s">
        <v>9942</v>
      </c>
    </row>
    <row r="3293" spans="1:4" x14ac:dyDescent="0.15">
      <c r="A3293" s="266">
        <v>1706057</v>
      </c>
      <c r="B3293" s="265" t="s">
        <v>9841</v>
      </c>
      <c r="C3293" s="265" t="s">
        <v>9180</v>
      </c>
      <c r="D3293" s="265" t="s">
        <v>9942</v>
      </c>
    </row>
    <row r="3294" spans="1:4" x14ac:dyDescent="0.15">
      <c r="A3294" s="266">
        <v>1706058</v>
      </c>
      <c r="B3294" s="265" t="s">
        <v>9841</v>
      </c>
      <c r="C3294" s="265" t="s">
        <v>9180</v>
      </c>
      <c r="D3294" s="265" t="s">
        <v>9942</v>
      </c>
    </row>
    <row r="3295" spans="1:4" x14ac:dyDescent="0.15">
      <c r="A3295" s="266">
        <v>1706059</v>
      </c>
      <c r="B3295" s="265" t="s">
        <v>9841</v>
      </c>
      <c r="C3295" s="265" t="s">
        <v>9180</v>
      </c>
      <c r="D3295" s="265" t="s">
        <v>9942</v>
      </c>
    </row>
    <row r="3296" spans="1:4" x14ac:dyDescent="0.15">
      <c r="A3296" s="266">
        <v>1706060</v>
      </c>
      <c r="B3296" s="265" t="s">
        <v>9841</v>
      </c>
      <c r="C3296" s="265" t="s">
        <v>9180</v>
      </c>
      <c r="D3296" s="265" t="s">
        <v>9942</v>
      </c>
    </row>
    <row r="3297" spans="1:4" x14ac:dyDescent="0.15">
      <c r="A3297" s="266">
        <v>1706090</v>
      </c>
      <c r="B3297" s="265" t="s">
        <v>9841</v>
      </c>
      <c r="C3297" s="265" t="s">
        <v>9180</v>
      </c>
      <c r="D3297" s="265" t="s">
        <v>9942</v>
      </c>
    </row>
    <row r="3298" spans="1:4" x14ac:dyDescent="0.15">
      <c r="A3298" s="266">
        <v>1710014</v>
      </c>
      <c r="B3298" s="265" t="s">
        <v>9841</v>
      </c>
      <c r="C3298" s="265" t="s">
        <v>9180</v>
      </c>
      <c r="D3298" s="265" t="s">
        <v>9941</v>
      </c>
    </row>
    <row r="3299" spans="1:4" x14ac:dyDescent="0.15">
      <c r="A3299" s="266">
        <v>1710021</v>
      </c>
      <c r="B3299" s="265" t="s">
        <v>9841</v>
      </c>
      <c r="C3299" s="265" t="s">
        <v>9180</v>
      </c>
      <c r="D3299" s="265" t="s">
        <v>9187</v>
      </c>
    </row>
    <row r="3300" spans="1:4" x14ac:dyDescent="0.15">
      <c r="A3300" s="266">
        <v>1710022</v>
      </c>
      <c r="B3300" s="265" t="s">
        <v>9841</v>
      </c>
      <c r="C3300" s="265" t="s">
        <v>9180</v>
      </c>
      <c r="D3300" s="265" t="s">
        <v>9189</v>
      </c>
    </row>
    <row r="3301" spans="1:4" x14ac:dyDescent="0.15">
      <c r="A3301" s="266">
        <v>1710031</v>
      </c>
      <c r="B3301" s="265" t="s">
        <v>9841</v>
      </c>
      <c r="C3301" s="265" t="s">
        <v>9180</v>
      </c>
      <c r="D3301" s="265" t="s">
        <v>9191</v>
      </c>
    </row>
    <row r="3302" spans="1:4" x14ac:dyDescent="0.15">
      <c r="A3302" s="266">
        <v>1710032</v>
      </c>
      <c r="B3302" s="265" t="s">
        <v>9841</v>
      </c>
      <c r="C3302" s="265" t="s">
        <v>9180</v>
      </c>
      <c r="D3302" s="265" t="s">
        <v>9185</v>
      </c>
    </row>
    <row r="3303" spans="1:4" x14ac:dyDescent="0.15">
      <c r="A3303" s="266">
        <v>1710033</v>
      </c>
      <c r="B3303" s="265" t="s">
        <v>9841</v>
      </c>
      <c r="C3303" s="265" t="s">
        <v>9180</v>
      </c>
      <c r="D3303" s="265" t="s">
        <v>1804</v>
      </c>
    </row>
    <row r="3304" spans="1:4" x14ac:dyDescent="0.15">
      <c r="A3304" s="266">
        <v>1710041</v>
      </c>
      <c r="B3304" s="265" t="s">
        <v>9841</v>
      </c>
      <c r="C3304" s="265" t="s">
        <v>9180</v>
      </c>
      <c r="D3304" s="265" t="s">
        <v>9184</v>
      </c>
    </row>
    <row r="3305" spans="1:4" x14ac:dyDescent="0.15">
      <c r="A3305" s="266">
        <v>1710042</v>
      </c>
      <c r="B3305" s="265" t="s">
        <v>9841</v>
      </c>
      <c r="C3305" s="265" t="s">
        <v>9180</v>
      </c>
      <c r="D3305" s="265" t="s">
        <v>8281</v>
      </c>
    </row>
    <row r="3306" spans="1:4" x14ac:dyDescent="0.15">
      <c r="A3306" s="266">
        <v>1710043</v>
      </c>
      <c r="B3306" s="265" t="s">
        <v>9841</v>
      </c>
      <c r="C3306" s="265" t="s">
        <v>9180</v>
      </c>
      <c r="D3306" s="265" t="s">
        <v>6634</v>
      </c>
    </row>
    <row r="3307" spans="1:4" x14ac:dyDescent="0.15">
      <c r="A3307" s="266">
        <v>1710044</v>
      </c>
      <c r="B3307" s="265" t="s">
        <v>9841</v>
      </c>
      <c r="C3307" s="265" t="s">
        <v>9180</v>
      </c>
      <c r="D3307" s="265" t="s">
        <v>9186</v>
      </c>
    </row>
    <row r="3308" spans="1:4" x14ac:dyDescent="0.15">
      <c r="A3308" s="266">
        <v>1710051</v>
      </c>
      <c r="B3308" s="265" t="s">
        <v>9841</v>
      </c>
      <c r="C3308" s="265" t="s">
        <v>9180</v>
      </c>
      <c r="D3308" s="265" t="s">
        <v>2795</v>
      </c>
    </row>
    <row r="3309" spans="1:4" x14ac:dyDescent="0.15">
      <c r="A3309" s="266">
        <v>1710052</v>
      </c>
      <c r="B3309" s="265" t="s">
        <v>9841</v>
      </c>
      <c r="C3309" s="265" t="s">
        <v>9180</v>
      </c>
      <c r="D3309" s="265" t="s">
        <v>9190</v>
      </c>
    </row>
    <row r="3310" spans="1:4" x14ac:dyDescent="0.15">
      <c r="A3310" s="266">
        <v>1730001</v>
      </c>
      <c r="B3310" s="265" t="s">
        <v>9841</v>
      </c>
      <c r="C3310" s="265" t="s">
        <v>9220</v>
      </c>
      <c r="D3310" s="265" t="s">
        <v>276</v>
      </c>
    </row>
    <row r="3311" spans="1:4" x14ac:dyDescent="0.15">
      <c r="A3311" s="266">
        <v>1730002</v>
      </c>
      <c r="B3311" s="265" t="s">
        <v>9841</v>
      </c>
      <c r="C3311" s="265" t="s">
        <v>9220</v>
      </c>
      <c r="D3311" s="265" t="s">
        <v>7381</v>
      </c>
    </row>
    <row r="3312" spans="1:4" x14ac:dyDescent="0.15">
      <c r="A3312" s="266">
        <v>1730003</v>
      </c>
      <c r="B3312" s="265" t="s">
        <v>9841</v>
      </c>
      <c r="C3312" s="265" t="s">
        <v>9220</v>
      </c>
      <c r="D3312" s="265" t="s">
        <v>7568</v>
      </c>
    </row>
    <row r="3313" spans="1:4" x14ac:dyDescent="0.15">
      <c r="A3313" s="266">
        <v>1730004</v>
      </c>
      <c r="B3313" s="265" t="s">
        <v>9841</v>
      </c>
      <c r="C3313" s="265" t="s">
        <v>9220</v>
      </c>
      <c r="D3313" s="265" t="s">
        <v>1595</v>
      </c>
    </row>
    <row r="3314" spans="1:4" x14ac:dyDescent="0.15">
      <c r="A3314" s="266">
        <v>1730005</v>
      </c>
      <c r="B3314" s="265" t="s">
        <v>9841</v>
      </c>
      <c r="C3314" s="265" t="s">
        <v>9220</v>
      </c>
      <c r="D3314" s="265" t="s">
        <v>3024</v>
      </c>
    </row>
    <row r="3315" spans="1:4" x14ac:dyDescent="0.15">
      <c r="A3315" s="266">
        <v>1730011</v>
      </c>
      <c r="B3315" s="265" t="s">
        <v>9841</v>
      </c>
      <c r="C3315" s="265" t="s">
        <v>9220</v>
      </c>
      <c r="D3315" s="265" t="s">
        <v>4947</v>
      </c>
    </row>
    <row r="3316" spans="1:4" x14ac:dyDescent="0.15">
      <c r="A3316" s="266">
        <v>1730012</v>
      </c>
      <c r="B3316" s="265" t="s">
        <v>9841</v>
      </c>
      <c r="C3316" s="265" t="s">
        <v>9220</v>
      </c>
      <c r="D3316" s="265" t="s">
        <v>478</v>
      </c>
    </row>
    <row r="3317" spans="1:4" x14ac:dyDescent="0.15">
      <c r="A3317" s="266">
        <v>1730013</v>
      </c>
      <c r="B3317" s="265" t="s">
        <v>9841</v>
      </c>
      <c r="C3317" s="265" t="s">
        <v>9220</v>
      </c>
      <c r="D3317" s="265" t="s">
        <v>5592</v>
      </c>
    </row>
    <row r="3318" spans="1:4" ht="27" x14ac:dyDescent="0.15">
      <c r="A3318" s="266">
        <v>1730014</v>
      </c>
      <c r="B3318" s="265" t="s">
        <v>9841</v>
      </c>
      <c r="C3318" s="265" t="s">
        <v>9220</v>
      </c>
      <c r="D3318" s="265" t="s">
        <v>9227</v>
      </c>
    </row>
    <row r="3319" spans="1:4" x14ac:dyDescent="0.15">
      <c r="A3319" s="266">
        <v>1730015</v>
      </c>
      <c r="B3319" s="265" t="s">
        <v>9841</v>
      </c>
      <c r="C3319" s="265" t="s">
        <v>9220</v>
      </c>
      <c r="D3319" s="265" t="s">
        <v>210</v>
      </c>
    </row>
    <row r="3320" spans="1:4" x14ac:dyDescent="0.15">
      <c r="A3320" s="266">
        <v>1730016</v>
      </c>
      <c r="B3320" s="265" t="s">
        <v>9841</v>
      </c>
      <c r="C3320" s="265" t="s">
        <v>9220</v>
      </c>
      <c r="D3320" s="265" t="s">
        <v>9235</v>
      </c>
    </row>
    <row r="3321" spans="1:4" x14ac:dyDescent="0.15">
      <c r="A3321" s="266">
        <v>1730021</v>
      </c>
      <c r="B3321" s="265" t="s">
        <v>9841</v>
      </c>
      <c r="C3321" s="265" t="s">
        <v>9220</v>
      </c>
      <c r="D3321" s="265" t="s">
        <v>3971</v>
      </c>
    </row>
    <row r="3322" spans="1:4" x14ac:dyDescent="0.15">
      <c r="A3322" s="266">
        <v>1730022</v>
      </c>
      <c r="B3322" s="265" t="s">
        <v>9841</v>
      </c>
      <c r="C3322" s="265" t="s">
        <v>9220</v>
      </c>
      <c r="D3322" s="265" t="s">
        <v>3397</v>
      </c>
    </row>
    <row r="3323" spans="1:4" x14ac:dyDescent="0.15">
      <c r="A3323" s="266">
        <v>1730023</v>
      </c>
      <c r="B3323" s="265" t="s">
        <v>9841</v>
      </c>
      <c r="C3323" s="265" t="s">
        <v>9220</v>
      </c>
      <c r="D3323" s="265" t="s">
        <v>9132</v>
      </c>
    </row>
    <row r="3324" spans="1:4" ht="27" x14ac:dyDescent="0.15">
      <c r="A3324" s="266">
        <v>1730024</v>
      </c>
      <c r="B3324" s="265" t="s">
        <v>9841</v>
      </c>
      <c r="C3324" s="265" t="s">
        <v>9220</v>
      </c>
      <c r="D3324" s="265" t="s">
        <v>9226</v>
      </c>
    </row>
    <row r="3325" spans="1:4" x14ac:dyDescent="0.15">
      <c r="A3325" s="266">
        <v>1730025</v>
      </c>
      <c r="B3325" s="265" t="s">
        <v>9841</v>
      </c>
      <c r="C3325" s="265" t="s">
        <v>9220</v>
      </c>
      <c r="D3325" s="265" t="s">
        <v>5096</v>
      </c>
    </row>
    <row r="3326" spans="1:4" x14ac:dyDescent="0.15">
      <c r="A3326" s="266">
        <v>1730026</v>
      </c>
      <c r="B3326" s="265" t="s">
        <v>9841</v>
      </c>
      <c r="C3326" s="265" t="s">
        <v>9220</v>
      </c>
      <c r="D3326" s="265" t="s">
        <v>249</v>
      </c>
    </row>
    <row r="3327" spans="1:4" x14ac:dyDescent="0.15">
      <c r="A3327" s="266">
        <v>1730027</v>
      </c>
      <c r="B3327" s="265" t="s">
        <v>9841</v>
      </c>
      <c r="C3327" s="265" t="s">
        <v>9220</v>
      </c>
      <c r="D3327" s="265" t="s">
        <v>551</v>
      </c>
    </row>
    <row r="3328" spans="1:4" ht="27" x14ac:dyDescent="0.15">
      <c r="A3328" s="266">
        <v>1730031</v>
      </c>
      <c r="B3328" s="265" t="s">
        <v>9841</v>
      </c>
      <c r="C3328" s="265" t="s">
        <v>9220</v>
      </c>
      <c r="D3328" s="265" t="s">
        <v>9225</v>
      </c>
    </row>
    <row r="3329" spans="1:4" ht="27" x14ac:dyDescent="0.15">
      <c r="A3329" s="266">
        <v>1730032</v>
      </c>
      <c r="B3329" s="265" t="s">
        <v>9841</v>
      </c>
      <c r="C3329" s="265" t="s">
        <v>9220</v>
      </c>
      <c r="D3329" s="265" t="s">
        <v>9224</v>
      </c>
    </row>
    <row r="3330" spans="1:4" ht="27" x14ac:dyDescent="0.15">
      <c r="A3330" s="266">
        <v>1730033</v>
      </c>
      <c r="B3330" s="265" t="s">
        <v>9841</v>
      </c>
      <c r="C3330" s="265" t="s">
        <v>9220</v>
      </c>
      <c r="D3330" s="265" t="s">
        <v>9228</v>
      </c>
    </row>
    <row r="3331" spans="1:4" x14ac:dyDescent="0.15">
      <c r="A3331" s="266">
        <v>1730034</v>
      </c>
      <c r="B3331" s="265" t="s">
        <v>9841</v>
      </c>
      <c r="C3331" s="265" t="s">
        <v>9220</v>
      </c>
      <c r="D3331" s="265" t="s">
        <v>329</v>
      </c>
    </row>
    <row r="3332" spans="1:4" x14ac:dyDescent="0.15">
      <c r="A3332" s="266">
        <v>1730035</v>
      </c>
      <c r="B3332" s="265" t="s">
        <v>9841</v>
      </c>
      <c r="C3332" s="265" t="s">
        <v>9220</v>
      </c>
      <c r="D3332" s="265" t="s">
        <v>1731</v>
      </c>
    </row>
    <row r="3333" spans="1:4" x14ac:dyDescent="0.15">
      <c r="A3333" s="266">
        <v>1730036</v>
      </c>
      <c r="B3333" s="265" t="s">
        <v>9841</v>
      </c>
      <c r="C3333" s="265" t="s">
        <v>9220</v>
      </c>
      <c r="D3333" s="265" t="s">
        <v>3293</v>
      </c>
    </row>
    <row r="3334" spans="1:4" x14ac:dyDescent="0.15">
      <c r="A3334" s="266">
        <v>1730037</v>
      </c>
      <c r="B3334" s="265" t="s">
        <v>9841</v>
      </c>
      <c r="C3334" s="265" t="s">
        <v>9220</v>
      </c>
      <c r="D3334" s="265" t="s">
        <v>9230</v>
      </c>
    </row>
    <row r="3335" spans="1:4" x14ac:dyDescent="0.15">
      <c r="A3335" s="266">
        <v>1740041</v>
      </c>
      <c r="B3335" s="265" t="s">
        <v>9841</v>
      </c>
      <c r="C3335" s="265" t="s">
        <v>9220</v>
      </c>
      <c r="D3335" s="265" t="s">
        <v>7527</v>
      </c>
    </row>
    <row r="3336" spans="1:4" x14ac:dyDescent="0.15">
      <c r="A3336" s="266">
        <v>1740042</v>
      </c>
      <c r="B3336" s="265" t="s">
        <v>9841</v>
      </c>
      <c r="C3336" s="265" t="s">
        <v>9220</v>
      </c>
      <c r="D3336" s="265" t="s">
        <v>9239</v>
      </c>
    </row>
    <row r="3337" spans="1:4" x14ac:dyDescent="0.15">
      <c r="A3337" s="266">
        <v>1740043</v>
      </c>
      <c r="B3337" s="265" t="s">
        <v>9841</v>
      </c>
      <c r="C3337" s="265" t="s">
        <v>9220</v>
      </c>
      <c r="D3337" s="265" t="s">
        <v>3488</v>
      </c>
    </row>
    <row r="3338" spans="1:4" x14ac:dyDescent="0.15">
      <c r="A3338" s="266">
        <v>1740044</v>
      </c>
      <c r="B3338" s="265" t="s">
        <v>9841</v>
      </c>
      <c r="C3338" s="265" t="s">
        <v>9220</v>
      </c>
      <c r="D3338" s="265" t="s">
        <v>3886</v>
      </c>
    </row>
    <row r="3339" spans="1:4" x14ac:dyDescent="0.15">
      <c r="A3339" s="266">
        <v>1740045</v>
      </c>
      <c r="B3339" s="265" t="s">
        <v>9841</v>
      </c>
      <c r="C3339" s="265" t="s">
        <v>9220</v>
      </c>
      <c r="D3339" s="265" t="s">
        <v>3640</v>
      </c>
    </row>
    <row r="3340" spans="1:4" x14ac:dyDescent="0.15">
      <c r="A3340" s="266">
        <v>1740046</v>
      </c>
      <c r="B3340" s="265" t="s">
        <v>9841</v>
      </c>
      <c r="C3340" s="265" t="s">
        <v>9220</v>
      </c>
      <c r="D3340" s="265" t="s">
        <v>9238</v>
      </c>
    </row>
    <row r="3341" spans="1:4" x14ac:dyDescent="0.15">
      <c r="A3341" s="266">
        <v>1740051</v>
      </c>
      <c r="B3341" s="265" t="s">
        <v>9841</v>
      </c>
      <c r="C3341" s="265" t="s">
        <v>9220</v>
      </c>
      <c r="D3341" s="265" t="s">
        <v>9222</v>
      </c>
    </row>
    <row r="3342" spans="1:4" x14ac:dyDescent="0.15">
      <c r="A3342" s="266">
        <v>1740052</v>
      </c>
      <c r="B3342" s="265" t="s">
        <v>9841</v>
      </c>
      <c r="C3342" s="265" t="s">
        <v>9220</v>
      </c>
      <c r="D3342" s="265" t="s">
        <v>9237</v>
      </c>
    </row>
    <row r="3343" spans="1:4" x14ac:dyDescent="0.15">
      <c r="A3343" s="266">
        <v>1740053</v>
      </c>
      <c r="B3343" s="265" t="s">
        <v>9841</v>
      </c>
      <c r="C3343" s="265" t="s">
        <v>9220</v>
      </c>
      <c r="D3343" s="265" t="s">
        <v>5187</v>
      </c>
    </row>
    <row r="3344" spans="1:4" x14ac:dyDescent="0.15">
      <c r="A3344" s="266">
        <v>1740054</v>
      </c>
      <c r="B3344" s="265" t="s">
        <v>9841</v>
      </c>
      <c r="C3344" s="265" t="s">
        <v>9220</v>
      </c>
      <c r="D3344" s="265" t="s">
        <v>978</v>
      </c>
    </row>
    <row r="3345" spans="1:4" x14ac:dyDescent="0.15">
      <c r="A3345" s="266">
        <v>1740055</v>
      </c>
      <c r="B3345" s="265" t="s">
        <v>9841</v>
      </c>
      <c r="C3345" s="265" t="s">
        <v>9220</v>
      </c>
      <c r="D3345" s="265" t="s">
        <v>177</v>
      </c>
    </row>
    <row r="3346" spans="1:4" x14ac:dyDescent="0.15">
      <c r="A3346" s="266">
        <v>1740056</v>
      </c>
      <c r="B3346" s="265" t="s">
        <v>9841</v>
      </c>
      <c r="C3346" s="265" t="s">
        <v>9220</v>
      </c>
      <c r="D3346" s="265" t="s">
        <v>8333</v>
      </c>
    </row>
    <row r="3347" spans="1:4" x14ac:dyDescent="0.15">
      <c r="A3347" s="266">
        <v>1740061</v>
      </c>
      <c r="B3347" s="265" t="s">
        <v>9841</v>
      </c>
      <c r="C3347" s="265" t="s">
        <v>9220</v>
      </c>
      <c r="D3347" s="265" t="s">
        <v>9223</v>
      </c>
    </row>
    <row r="3348" spans="1:4" x14ac:dyDescent="0.15">
      <c r="A3348" s="266">
        <v>1740062</v>
      </c>
      <c r="B3348" s="265" t="s">
        <v>9841</v>
      </c>
      <c r="C3348" s="265" t="s">
        <v>9220</v>
      </c>
      <c r="D3348" s="265" t="s">
        <v>661</v>
      </c>
    </row>
    <row r="3349" spans="1:4" x14ac:dyDescent="0.15">
      <c r="A3349" s="266">
        <v>1740063</v>
      </c>
      <c r="B3349" s="265" t="s">
        <v>9841</v>
      </c>
      <c r="C3349" s="265" t="s">
        <v>9220</v>
      </c>
      <c r="D3349" s="265" t="s">
        <v>9241</v>
      </c>
    </row>
    <row r="3350" spans="1:4" x14ac:dyDescent="0.15">
      <c r="A3350" s="266">
        <v>1740064</v>
      </c>
      <c r="B3350" s="265" t="s">
        <v>9841</v>
      </c>
      <c r="C3350" s="265" t="s">
        <v>9220</v>
      </c>
      <c r="D3350" s="265" t="s">
        <v>1577</v>
      </c>
    </row>
    <row r="3351" spans="1:4" x14ac:dyDescent="0.15">
      <c r="A3351" s="266">
        <v>1740065</v>
      </c>
      <c r="B3351" s="265" t="s">
        <v>9841</v>
      </c>
      <c r="C3351" s="265" t="s">
        <v>9220</v>
      </c>
      <c r="D3351" s="265" t="s">
        <v>9244</v>
      </c>
    </row>
    <row r="3352" spans="1:4" x14ac:dyDescent="0.15">
      <c r="A3352" s="266">
        <v>1740071</v>
      </c>
      <c r="B3352" s="265" t="s">
        <v>9841</v>
      </c>
      <c r="C3352" s="265" t="s">
        <v>9220</v>
      </c>
      <c r="D3352" s="265" t="s">
        <v>3084</v>
      </c>
    </row>
    <row r="3353" spans="1:4" x14ac:dyDescent="0.15">
      <c r="A3353" s="266">
        <v>1740072</v>
      </c>
      <c r="B3353" s="265" t="s">
        <v>9841</v>
      </c>
      <c r="C3353" s="265" t="s">
        <v>9220</v>
      </c>
      <c r="D3353" s="265" t="s">
        <v>9242</v>
      </c>
    </row>
    <row r="3354" spans="1:4" x14ac:dyDescent="0.15">
      <c r="A3354" s="266">
        <v>1740073</v>
      </c>
      <c r="B3354" s="265" t="s">
        <v>9841</v>
      </c>
      <c r="C3354" s="265" t="s">
        <v>9220</v>
      </c>
      <c r="D3354" s="265" t="s">
        <v>9240</v>
      </c>
    </row>
    <row r="3355" spans="1:4" x14ac:dyDescent="0.15">
      <c r="A3355" s="266">
        <v>1740074</v>
      </c>
      <c r="B3355" s="265" t="s">
        <v>9841</v>
      </c>
      <c r="C3355" s="265" t="s">
        <v>9220</v>
      </c>
      <c r="D3355" s="265" t="s">
        <v>9233</v>
      </c>
    </row>
    <row r="3356" spans="1:4" x14ac:dyDescent="0.15">
      <c r="A3356" s="266">
        <v>1740075</v>
      </c>
      <c r="B3356" s="265" t="s">
        <v>9841</v>
      </c>
      <c r="C3356" s="265" t="s">
        <v>9220</v>
      </c>
      <c r="D3356" s="265" t="s">
        <v>213</v>
      </c>
    </row>
    <row r="3357" spans="1:4" x14ac:dyDescent="0.15">
      <c r="A3357" s="266">
        <v>1740076</v>
      </c>
      <c r="B3357" s="265" t="s">
        <v>9841</v>
      </c>
      <c r="C3357" s="265" t="s">
        <v>9220</v>
      </c>
      <c r="D3357" s="265" t="s">
        <v>9229</v>
      </c>
    </row>
    <row r="3358" spans="1:4" x14ac:dyDescent="0.15">
      <c r="A3358" s="266">
        <v>1750045</v>
      </c>
      <c r="B3358" s="265" t="s">
        <v>9841</v>
      </c>
      <c r="C3358" s="265" t="s">
        <v>9220</v>
      </c>
      <c r="D3358" s="265" t="s">
        <v>3640</v>
      </c>
    </row>
    <row r="3359" spans="1:4" x14ac:dyDescent="0.15">
      <c r="A3359" s="266">
        <v>1750081</v>
      </c>
      <c r="B3359" s="265" t="s">
        <v>9841</v>
      </c>
      <c r="C3359" s="265" t="s">
        <v>9220</v>
      </c>
      <c r="D3359" s="265" t="s">
        <v>9231</v>
      </c>
    </row>
    <row r="3360" spans="1:4" x14ac:dyDescent="0.15">
      <c r="A3360" s="266">
        <v>1750082</v>
      </c>
      <c r="B3360" s="265" t="s">
        <v>9841</v>
      </c>
      <c r="C3360" s="265" t="s">
        <v>9220</v>
      </c>
      <c r="D3360" s="265" t="s">
        <v>9232</v>
      </c>
    </row>
    <row r="3361" spans="1:4" x14ac:dyDescent="0.15">
      <c r="A3361" s="266">
        <v>1750083</v>
      </c>
      <c r="B3361" s="265" t="s">
        <v>9841</v>
      </c>
      <c r="C3361" s="265" t="s">
        <v>9220</v>
      </c>
      <c r="D3361" s="265" t="s">
        <v>9234</v>
      </c>
    </row>
    <row r="3362" spans="1:4" x14ac:dyDescent="0.15">
      <c r="A3362" s="266">
        <v>1750084</v>
      </c>
      <c r="B3362" s="265" t="s">
        <v>9841</v>
      </c>
      <c r="C3362" s="265" t="s">
        <v>9220</v>
      </c>
      <c r="D3362" s="265" t="s">
        <v>9243</v>
      </c>
    </row>
    <row r="3363" spans="1:4" x14ac:dyDescent="0.15">
      <c r="A3363" s="266">
        <v>1750085</v>
      </c>
      <c r="B3363" s="265" t="s">
        <v>9841</v>
      </c>
      <c r="C3363" s="265" t="s">
        <v>9220</v>
      </c>
      <c r="D3363" s="265" t="s">
        <v>5537</v>
      </c>
    </row>
    <row r="3364" spans="1:4" x14ac:dyDescent="0.15">
      <c r="A3364" s="266">
        <v>1750091</v>
      </c>
      <c r="B3364" s="265" t="s">
        <v>9841</v>
      </c>
      <c r="C3364" s="265" t="s">
        <v>9220</v>
      </c>
      <c r="D3364" s="265" t="s">
        <v>1486</v>
      </c>
    </row>
    <row r="3365" spans="1:4" x14ac:dyDescent="0.15">
      <c r="A3365" s="266">
        <v>1750092</v>
      </c>
      <c r="B3365" s="265" t="s">
        <v>9841</v>
      </c>
      <c r="C3365" s="265" t="s">
        <v>9220</v>
      </c>
      <c r="D3365" s="265" t="s">
        <v>165</v>
      </c>
    </row>
    <row r="3366" spans="1:4" x14ac:dyDescent="0.15">
      <c r="A3366" s="266">
        <v>1750093</v>
      </c>
      <c r="B3366" s="265" t="s">
        <v>9841</v>
      </c>
      <c r="C3366" s="265" t="s">
        <v>9220</v>
      </c>
      <c r="D3366" s="265" t="s">
        <v>9221</v>
      </c>
    </row>
    <row r="3367" spans="1:4" x14ac:dyDescent="0.15">
      <c r="A3367" s="266">
        <v>1750094</v>
      </c>
      <c r="B3367" s="265" t="s">
        <v>9841</v>
      </c>
      <c r="C3367" s="265" t="s">
        <v>9220</v>
      </c>
      <c r="D3367" s="265" t="s">
        <v>9236</v>
      </c>
    </row>
    <row r="3368" spans="1:4" x14ac:dyDescent="0.15">
      <c r="A3368" s="266">
        <v>1760001</v>
      </c>
      <c r="B3368" s="265" t="s">
        <v>9841</v>
      </c>
      <c r="C3368" s="265" t="s">
        <v>9245</v>
      </c>
      <c r="D3368" s="265" t="s">
        <v>9268</v>
      </c>
    </row>
    <row r="3369" spans="1:4" x14ac:dyDescent="0.15">
      <c r="A3369" s="266">
        <v>1760002</v>
      </c>
      <c r="B3369" s="265" t="s">
        <v>9841</v>
      </c>
      <c r="C3369" s="265" t="s">
        <v>9245</v>
      </c>
      <c r="D3369" s="265" t="s">
        <v>1126</v>
      </c>
    </row>
    <row r="3370" spans="1:4" x14ac:dyDescent="0.15">
      <c r="A3370" s="266">
        <v>1760003</v>
      </c>
      <c r="B3370" s="265" t="s">
        <v>9841</v>
      </c>
      <c r="C3370" s="265" t="s">
        <v>9245</v>
      </c>
      <c r="D3370" s="265" t="s">
        <v>5377</v>
      </c>
    </row>
    <row r="3371" spans="1:4" x14ac:dyDescent="0.15">
      <c r="A3371" s="266">
        <v>1760004</v>
      </c>
      <c r="B3371" s="265" t="s">
        <v>9841</v>
      </c>
      <c r="C3371" s="265" t="s">
        <v>9245</v>
      </c>
      <c r="D3371" s="265" t="s">
        <v>9251</v>
      </c>
    </row>
    <row r="3372" spans="1:4" x14ac:dyDescent="0.15">
      <c r="A3372" s="266">
        <v>1760005</v>
      </c>
      <c r="B3372" s="265" t="s">
        <v>9841</v>
      </c>
      <c r="C3372" s="265" t="s">
        <v>9245</v>
      </c>
      <c r="D3372" s="265" t="s">
        <v>1421</v>
      </c>
    </row>
    <row r="3373" spans="1:4" x14ac:dyDescent="0.15">
      <c r="A3373" s="266">
        <v>1760006</v>
      </c>
      <c r="B3373" s="265" t="s">
        <v>9841</v>
      </c>
      <c r="C3373" s="265" t="s">
        <v>9245</v>
      </c>
      <c r="D3373" s="265" t="s">
        <v>210</v>
      </c>
    </row>
    <row r="3374" spans="1:4" x14ac:dyDescent="0.15">
      <c r="A3374" s="266">
        <v>1760011</v>
      </c>
      <c r="B3374" s="265" t="s">
        <v>9841</v>
      </c>
      <c r="C3374" s="265" t="s">
        <v>9245</v>
      </c>
      <c r="D3374" s="265" t="s">
        <v>9261</v>
      </c>
    </row>
    <row r="3375" spans="1:4" x14ac:dyDescent="0.15">
      <c r="A3375" s="266">
        <v>1760012</v>
      </c>
      <c r="B3375" s="265" t="s">
        <v>9841</v>
      </c>
      <c r="C3375" s="265" t="s">
        <v>9245</v>
      </c>
      <c r="D3375" s="265" t="s">
        <v>9264</v>
      </c>
    </row>
    <row r="3376" spans="1:4" x14ac:dyDescent="0.15">
      <c r="A3376" s="266">
        <v>1760013</v>
      </c>
      <c r="B3376" s="265" t="s">
        <v>9841</v>
      </c>
      <c r="C3376" s="265" t="s">
        <v>9245</v>
      </c>
      <c r="D3376" s="265" t="s">
        <v>9262</v>
      </c>
    </row>
    <row r="3377" spans="1:4" x14ac:dyDescent="0.15">
      <c r="A3377" s="266">
        <v>1760014</v>
      </c>
      <c r="B3377" s="265" t="s">
        <v>9841</v>
      </c>
      <c r="C3377" s="265" t="s">
        <v>9245</v>
      </c>
      <c r="D3377" s="265" t="s">
        <v>9263</v>
      </c>
    </row>
    <row r="3378" spans="1:4" x14ac:dyDescent="0.15">
      <c r="A3378" s="266">
        <v>1760021</v>
      </c>
      <c r="B3378" s="265" t="s">
        <v>9841</v>
      </c>
      <c r="C3378" s="265" t="s">
        <v>9245</v>
      </c>
      <c r="D3378" s="265" t="s">
        <v>6603</v>
      </c>
    </row>
    <row r="3379" spans="1:4" x14ac:dyDescent="0.15">
      <c r="A3379" s="266">
        <v>1760022</v>
      </c>
      <c r="B3379" s="265" t="s">
        <v>9841</v>
      </c>
      <c r="C3379" s="265" t="s">
        <v>9245</v>
      </c>
      <c r="D3379" s="265" t="s">
        <v>9250</v>
      </c>
    </row>
    <row r="3380" spans="1:4" x14ac:dyDescent="0.15">
      <c r="A3380" s="266">
        <v>1760023</v>
      </c>
      <c r="B3380" s="265" t="s">
        <v>9841</v>
      </c>
      <c r="C3380" s="265" t="s">
        <v>9245</v>
      </c>
      <c r="D3380" s="265" t="s">
        <v>9265</v>
      </c>
    </row>
    <row r="3381" spans="1:4" x14ac:dyDescent="0.15">
      <c r="A3381" s="266">
        <v>1760024</v>
      </c>
      <c r="B3381" s="265" t="s">
        <v>9841</v>
      </c>
      <c r="C3381" s="265" t="s">
        <v>9245</v>
      </c>
      <c r="D3381" s="265" t="s">
        <v>3112</v>
      </c>
    </row>
    <row r="3382" spans="1:4" x14ac:dyDescent="0.15">
      <c r="A3382" s="266">
        <v>1760025</v>
      </c>
      <c r="B3382" s="265" t="s">
        <v>9841</v>
      </c>
      <c r="C3382" s="265" t="s">
        <v>9245</v>
      </c>
      <c r="D3382" s="265" t="s">
        <v>448</v>
      </c>
    </row>
    <row r="3383" spans="1:4" x14ac:dyDescent="0.15">
      <c r="A3383" s="266">
        <v>1770031</v>
      </c>
      <c r="B3383" s="265" t="s">
        <v>9841</v>
      </c>
      <c r="C3383" s="265" t="s">
        <v>9245</v>
      </c>
      <c r="D3383" s="265" t="s">
        <v>8699</v>
      </c>
    </row>
    <row r="3384" spans="1:4" x14ac:dyDescent="0.15">
      <c r="A3384" s="266">
        <v>1770032</v>
      </c>
      <c r="B3384" s="265" t="s">
        <v>9841</v>
      </c>
      <c r="C3384" s="265" t="s">
        <v>9245</v>
      </c>
      <c r="D3384" s="265" t="s">
        <v>6064</v>
      </c>
    </row>
    <row r="3385" spans="1:4" x14ac:dyDescent="0.15">
      <c r="A3385" s="266">
        <v>1770033</v>
      </c>
      <c r="B3385" s="265" t="s">
        <v>9841</v>
      </c>
      <c r="C3385" s="265" t="s">
        <v>9245</v>
      </c>
      <c r="D3385" s="265" t="s">
        <v>8141</v>
      </c>
    </row>
    <row r="3386" spans="1:4" x14ac:dyDescent="0.15">
      <c r="A3386" s="266">
        <v>1770034</v>
      </c>
      <c r="B3386" s="265" t="s">
        <v>9841</v>
      </c>
      <c r="C3386" s="265" t="s">
        <v>9245</v>
      </c>
      <c r="D3386" s="265" t="s">
        <v>1308</v>
      </c>
    </row>
    <row r="3387" spans="1:4" x14ac:dyDescent="0.15">
      <c r="A3387" s="266">
        <v>1770035</v>
      </c>
      <c r="B3387" s="265" t="s">
        <v>9841</v>
      </c>
      <c r="C3387" s="265" t="s">
        <v>9245</v>
      </c>
      <c r="D3387" s="265" t="s">
        <v>9273</v>
      </c>
    </row>
    <row r="3388" spans="1:4" x14ac:dyDescent="0.15">
      <c r="A3388" s="266">
        <v>1770041</v>
      </c>
      <c r="B3388" s="265" t="s">
        <v>9841</v>
      </c>
      <c r="C3388" s="265" t="s">
        <v>9245</v>
      </c>
      <c r="D3388" s="265" t="s">
        <v>9254</v>
      </c>
    </row>
    <row r="3389" spans="1:4" x14ac:dyDescent="0.15">
      <c r="A3389" s="266">
        <v>1770042</v>
      </c>
      <c r="B3389" s="265" t="s">
        <v>9841</v>
      </c>
      <c r="C3389" s="265" t="s">
        <v>9245</v>
      </c>
      <c r="D3389" s="265" t="s">
        <v>9252</v>
      </c>
    </row>
    <row r="3390" spans="1:4" ht="27" x14ac:dyDescent="0.15">
      <c r="A3390" s="266">
        <v>1770043</v>
      </c>
      <c r="B3390" s="265" t="s">
        <v>9841</v>
      </c>
      <c r="C3390" s="265" t="s">
        <v>9245</v>
      </c>
      <c r="D3390" s="265" t="s">
        <v>9249</v>
      </c>
    </row>
    <row r="3391" spans="1:4" x14ac:dyDescent="0.15">
      <c r="A3391" s="266">
        <v>1770044</v>
      </c>
      <c r="B3391" s="265" t="s">
        <v>9841</v>
      </c>
      <c r="C3391" s="265" t="s">
        <v>9245</v>
      </c>
      <c r="D3391" s="265" t="s">
        <v>9248</v>
      </c>
    </row>
    <row r="3392" spans="1:4" x14ac:dyDescent="0.15">
      <c r="A3392" s="266">
        <v>1770045</v>
      </c>
      <c r="B3392" s="265" t="s">
        <v>9841</v>
      </c>
      <c r="C3392" s="265" t="s">
        <v>9245</v>
      </c>
      <c r="D3392" s="265" t="s">
        <v>9253</v>
      </c>
    </row>
    <row r="3393" spans="1:4" x14ac:dyDescent="0.15">
      <c r="A3393" s="266">
        <v>1770051</v>
      </c>
      <c r="B3393" s="265" t="s">
        <v>9841</v>
      </c>
      <c r="C3393" s="265" t="s">
        <v>9245</v>
      </c>
      <c r="D3393" s="265" t="s">
        <v>9257</v>
      </c>
    </row>
    <row r="3394" spans="1:4" x14ac:dyDescent="0.15">
      <c r="A3394" s="266">
        <v>1770052</v>
      </c>
      <c r="B3394" s="265" t="s">
        <v>9841</v>
      </c>
      <c r="C3394" s="265" t="s">
        <v>9245</v>
      </c>
      <c r="D3394" s="265" t="s">
        <v>9255</v>
      </c>
    </row>
    <row r="3395" spans="1:4" x14ac:dyDescent="0.15">
      <c r="A3395" s="266">
        <v>1770053</v>
      </c>
      <c r="B3395" s="265" t="s">
        <v>9841</v>
      </c>
      <c r="C3395" s="265" t="s">
        <v>9245</v>
      </c>
      <c r="D3395" s="265" t="s">
        <v>9256</v>
      </c>
    </row>
    <row r="3396" spans="1:4" x14ac:dyDescent="0.15">
      <c r="A3396" s="266">
        <v>1770054</v>
      </c>
      <c r="B3396" s="265" t="s">
        <v>9841</v>
      </c>
      <c r="C3396" s="265" t="s">
        <v>9245</v>
      </c>
      <c r="D3396" s="265" t="s">
        <v>9259</v>
      </c>
    </row>
    <row r="3397" spans="1:4" ht="27" x14ac:dyDescent="0.15">
      <c r="A3397" s="266">
        <v>1780061</v>
      </c>
      <c r="B3397" s="265" t="s">
        <v>9841</v>
      </c>
      <c r="C3397" s="265" t="s">
        <v>9245</v>
      </c>
      <c r="D3397" s="265" t="s">
        <v>9246</v>
      </c>
    </row>
    <row r="3398" spans="1:4" x14ac:dyDescent="0.15">
      <c r="A3398" s="266">
        <v>1780062</v>
      </c>
      <c r="B3398" s="265" t="s">
        <v>9841</v>
      </c>
      <c r="C3398" s="265" t="s">
        <v>9245</v>
      </c>
      <c r="D3398" s="265" t="s">
        <v>9247</v>
      </c>
    </row>
    <row r="3399" spans="1:4" ht="27" x14ac:dyDescent="0.15">
      <c r="A3399" s="266">
        <v>1780063</v>
      </c>
      <c r="B3399" s="265" t="s">
        <v>9841</v>
      </c>
      <c r="C3399" s="265" t="s">
        <v>9245</v>
      </c>
      <c r="D3399" s="265" t="s">
        <v>9271</v>
      </c>
    </row>
    <row r="3400" spans="1:4" x14ac:dyDescent="0.15">
      <c r="A3400" s="266">
        <v>1780064</v>
      </c>
      <c r="B3400" s="265" t="s">
        <v>9841</v>
      </c>
      <c r="C3400" s="265" t="s">
        <v>9245</v>
      </c>
      <c r="D3400" s="265" t="s">
        <v>9272</v>
      </c>
    </row>
    <row r="3401" spans="1:4" x14ac:dyDescent="0.15">
      <c r="A3401" s="266">
        <v>1780065</v>
      </c>
      <c r="B3401" s="265" t="s">
        <v>9841</v>
      </c>
      <c r="C3401" s="265" t="s">
        <v>9245</v>
      </c>
      <c r="D3401" s="265" t="s">
        <v>9266</v>
      </c>
    </row>
    <row r="3402" spans="1:4" ht="27" x14ac:dyDescent="0.15">
      <c r="A3402" s="266">
        <v>1780066</v>
      </c>
      <c r="B3402" s="265" t="s">
        <v>9841</v>
      </c>
      <c r="C3402" s="265" t="s">
        <v>9245</v>
      </c>
      <c r="D3402" s="265" t="s">
        <v>9267</v>
      </c>
    </row>
    <row r="3403" spans="1:4" x14ac:dyDescent="0.15">
      <c r="A3403" s="266">
        <v>1790071</v>
      </c>
      <c r="B3403" s="265" t="s">
        <v>9841</v>
      </c>
      <c r="C3403" s="265" t="s">
        <v>9245</v>
      </c>
      <c r="D3403" s="265" t="s">
        <v>169</v>
      </c>
    </row>
    <row r="3404" spans="1:4" x14ac:dyDescent="0.15">
      <c r="A3404" s="266">
        <v>1790072</v>
      </c>
      <c r="B3404" s="265" t="s">
        <v>9841</v>
      </c>
      <c r="C3404" s="265" t="s">
        <v>9245</v>
      </c>
      <c r="D3404" s="265" t="s">
        <v>2489</v>
      </c>
    </row>
    <row r="3405" spans="1:4" x14ac:dyDescent="0.15">
      <c r="A3405" s="266">
        <v>1790073</v>
      </c>
      <c r="B3405" s="265" t="s">
        <v>9841</v>
      </c>
      <c r="C3405" s="265" t="s">
        <v>9245</v>
      </c>
      <c r="D3405" s="265" t="s">
        <v>9258</v>
      </c>
    </row>
    <row r="3406" spans="1:4" x14ac:dyDescent="0.15">
      <c r="A3406" s="266">
        <v>1790074</v>
      </c>
      <c r="B3406" s="265" t="s">
        <v>9841</v>
      </c>
      <c r="C3406" s="265" t="s">
        <v>9245</v>
      </c>
      <c r="D3406" s="265" t="s">
        <v>988</v>
      </c>
    </row>
    <row r="3407" spans="1:4" x14ac:dyDescent="0.15">
      <c r="A3407" s="266">
        <v>1790075</v>
      </c>
      <c r="B3407" s="265" t="s">
        <v>9841</v>
      </c>
      <c r="C3407" s="265" t="s">
        <v>9245</v>
      </c>
      <c r="D3407" s="265" t="s">
        <v>8281</v>
      </c>
    </row>
    <row r="3408" spans="1:4" x14ac:dyDescent="0.15">
      <c r="A3408" s="266">
        <v>1790076</v>
      </c>
      <c r="B3408" s="265" t="s">
        <v>9841</v>
      </c>
      <c r="C3408" s="265" t="s">
        <v>9245</v>
      </c>
      <c r="D3408" s="265" t="s">
        <v>9260</v>
      </c>
    </row>
    <row r="3409" spans="1:4" x14ac:dyDescent="0.15">
      <c r="A3409" s="266">
        <v>1790081</v>
      </c>
      <c r="B3409" s="265" t="s">
        <v>9841</v>
      </c>
      <c r="C3409" s="265" t="s">
        <v>9245</v>
      </c>
      <c r="D3409" s="265" t="s">
        <v>500</v>
      </c>
    </row>
    <row r="3410" spans="1:4" x14ac:dyDescent="0.15">
      <c r="A3410" s="266">
        <v>1790082</v>
      </c>
      <c r="B3410" s="265" t="s">
        <v>9841</v>
      </c>
      <c r="C3410" s="265" t="s">
        <v>9245</v>
      </c>
      <c r="D3410" s="265" t="s">
        <v>3801</v>
      </c>
    </row>
    <row r="3411" spans="1:4" x14ac:dyDescent="0.15">
      <c r="A3411" s="266">
        <v>1790083</v>
      </c>
      <c r="B3411" s="265" t="s">
        <v>9841</v>
      </c>
      <c r="C3411" s="265" t="s">
        <v>9245</v>
      </c>
      <c r="D3411" s="265" t="s">
        <v>7836</v>
      </c>
    </row>
    <row r="3412" spans="1:4" x14ac:dyDescent="0.15">
      <c r="A3412" s="266">
        <v>1790084</v>
      </c>
      <c r="B3412" s="265" t="s">
        <v>9841</v>
      </c>
      <c r="C3412" s="265" t="s">
        <v>9245</v>
      </c>
      <c r="D3412" s="265" t="s">
        <v>9270</v>
      </c>
    </row>
    <row r="3413" spans="1:4" x14ac:dyDescent="0.15">
      <c r="A3413" s="266">
        <v>1790085</v>
      </c>
      <c r="B3413" s="265" t="s">
        <v>9841</v>
      </c>
      <c r="C3413" s="265" t="s">
        <v>9245</v>
      </c>
      <c r="D3413" s="265" t="s">
        <v>9269</v>
      </c>
    </row>
    <row r="3414" spans="1:4" ht="27" x14ac:dyDescent="0.15">
      <c r="A3414" s="266">
        <v>1800001</v>
      </c>
      <c r="B3414" s="265" t="s">
        <v>9841</v>
      </c>
      <c r="C3414" s="265" t="s">
        <v>9463</v>
      </c>
      <c r="D3414" s="265" t="s">
        <v>9467</v>
      </c>
    </row>
    <row r="3415" spans="1:4" ht="27" x14ac:dyDescent="0.15">
      <c r="A3415" s="266">
        <v>1800002</v>
      </c>
      <c r="B3415" s="265" t="s">
        <v>9841</v>
      </c>
      <c r="C3415" s="265" t="s">
        <v>9463</v>
      </c>
      <c r="D3415" s="265" t="s">
        <v>9465</v>
      </c>
    </row>
    <row r="3416" spans="1:4" ht="27" x14ac:dyDescent="0.15">
      <c r="A3416" s="266">
        <v>1800003</v>
      </c>
      <c r="B3416" s="265" t="s">
        <v>9841</v>
      </c>
      <c r="C3416" s="265" t="s">
        <v>9463</v>
      </c>
      <c r="D3416" s="265" t="s">
        <v>9466</v>
      </c>
    </row>
    <row r="3417" spans="1:4" ht="27" x14ac:dyDescent="0.15">
      <c r="A3417" s="266">
        <v>1800004</v>
      </c>
      <c r="B3417" s="265" t="s">
        <v>9841</v>
      </c>
      <c r="C3417" s="265" t="s">
        <v>9463</v>
      </c>
      <c r="D3417" s="265" t="s">
        <v>9464</v>
      </c>
    </row>
    <row r="3418" spans="1:4" x14ac:dyDescent="0.15">
      <c r="A3418" s="266">
        <v>1800005</v>
      </c>
      <c r="B3418" s="265" t="s">
        <v>9841</v>
      </c>
      <c r="C3418" s="265" t="s">
        <v>9463</v>
      </c>
      <c r="D3418" s="265" t="s">
        <v>9469</v>
      </c>
    </row>
    <row r="3419" spans="1:4" x14ac:dyDescent="0.15">
      <c r="A3419" s="266">
        <v>1800006</v>
      </c>
      <c r="B3419" s="265" t="s">
        <v>9841</v>
      </c>
      <c r="C3419" s="265" t="s">
        <v>9463</v>
      </c>
      <c r="D3419" s="265" t="s">
        <v>3397</v>
      </c>
    </row>
    <row r="3420" spans="1:4" x14ac:dyDescent="0.15">
      <c r="A3420" s="266">
        <v>1800011</v>
      </c>
      <c r="B3420" s="265" t="s">
        <v>9841</v>
      </c>
      <c r="C3420" s="265" t="s">
        <v>9463</v>
      </c>
      <c r="D3420" s="265" t="s">
        <v>4316</v>
      </c>
    </row>
    <row r="3421" spans="1:4" x14ac:dyDescent="0.15">
      <c r="A3421" s="266">
        <v>1800012</v>
      </c>
      <c r="B3421" s="265" t="s">
        <v>9841</v>
      </c>
      <c r="C3421" s="265" t="s">
        <v>9463</v>
      </c>
      <c r="D3421" s="265" t="s">
        <v>282</v>
      </c>
    </row>
    <row r="3422" spans="1:4" x14ac:dyDescent="0.15">
      <c r="A3422" s="266">
        <v>1800013</v>
      </c>
      <c r="B3422" s="265" t="s">
        <v>9841</v>
      </c>
      <c r="C3422" s="265" t="s">
        <v>9463</v>
      </c>
      <c r="D3422" s="265" t="s">
        <v>9472</v>
      </c>
    </row>
    <row r="3423" spans="1:4" x14ac:dyDescent="0.15">
      <c r="A3423" s="266">
        <v>1800014</v>
      </c>
      <c r="B3423" s="265" t="s">
        <v>9841</v>
      </c>
      <c r="C3423" s="265" t="s">
        <v>9463</v>
      </c>
      <c r="D3423" s="265" t="s">
        <v>9471</v>
      </c>
    </row>
    <row r="3424" spans="1:4" x14ac:dyDescent="0.15">
      <c r="A3424" s="266">
        <v>1800021</v>
      </c>
      <c r="B3424" s="265" t="s">
        <v>9841</v>
      </c>
      <c r="C3424" s="265" t="s">
        <v>9463</v>
      </c>
      <c r="D3424" s="265" t="s">
        <v>9470</v>
      </c>
    </row>
    <row r="3425" spans="1:4" x14ac:dyDescent="0.15">
      <c r="A3425" s="266">
        <v>1800022</v>
      </c>
      <c r="B3425" s="265" t="s">
        <v>9841</v>
      </c>
      <c r="C3425" s="265" t="s">
        <v>9463</v>
      </c>
      <c r="D3425" s="265" t="s">
        <v>762</v>
      </c>
    </row>
    <row r="3426" spans="1:4" x14ac:dyDescent="0.15">
      <c r="A3426" s="266">
        <v>1800023</v>
      </c>
      <c r="B3426" s="265" t="s">
        <v>9841</v>
      </c>
      <c r="C3426" s="265" t="s">
        <v>9463</v>
      </c>
      <c r="D3426" s="265" t="s">
        <v>9468</v>
      </c>
    </row>
    <row r="3427" spans="1:4" x14ac:dyDescent="0.15">
      <c r="A3427" s="266">
        <v>1810001</v>
      </c>
      <c r="B3427" s="265" t="s">
        <v>9841</v>
      </c>
      <c r="C3427" s="265" t="s">
        <v>9473</v>
      </c>
      <c r="D3427" s="265" t="s">
        <v>9474</v>
      </c>
    </row>
    <row r="3428" spans="1:4" x14ac:dyDescent="0.15">
      <c r="A3428" s="266">
        <v>1810002</v>
      </c>
      <c r="B3428" s="265" t="s">
        <v>9841</v>
      </c>
      <c r="C3428" s="265" t="s">
        <v>9473</v>
      </c>
      <c r="D3428" s="265" t="s">
        <v>9478</v>
      </c>
    </row>
    <row r="3429" spans="1:4" x14ac:dyDescent="0.15">
      <c r="A3429" s="266">
        <v>1810003</v>
      </c>
      <c r="B3429" s="265" t="s">
        <v>9841</v>
      </c>
      <c r="C3429" s="265" t="s">
        <v>9473</v>
      </c>
      <c r="D3429" s="265" t="s">
        <v>5827</v>
      </c>
    </row>
    <row r="3430" spans="1:4" x14ac:dyDescent="0.15">
      <c r="A3430" s="266">
        <v>1810004</v>
      </c>
      <c r="B3430" s="265" t="s">
        <v>9841</v>
      </c>
      <c r="C3430" s="265" t="s">
        <v>9473</v>
      </c>
      <c r="D3430" s="265" t="s">
        <v>1088</v>
      </c>
    </row>
    <row r="3431" spans="1:4" x14ac:dyDescent="0.15">
      <c r="A3431" s="266">
        <v>1810005</v>
      </c>
      <c r="B3431" s="265" t="s">
        <v>9841</v>
      </c>
      <c r="C3431" s="265" t="s">
        <v>9473</v>
      </c>
      <c r="D3431" s="265" t="s">
        <v>2090</v>
      </c>
    </row>
    <row r="3432" spans="1:4" x14ac:dyDescent="0.15">
      <c r="A3432" s="266">
        <v>1810011</v>
      </c>
      <c r="B3432" s="265" t="s">
        <v>9841</v>
      </c>
      <c r="C3432" s="265" t="s">
        <v>9473</v>
      </c>
      <c r="D3432" s="265" t="s">
        <v>4454</v>
      </c>
    </row>
    <row r="3433" spans="1:4" x14ac:dyDescent="0.15">
      <c r="A3433" s="266">
        <v>1810012</v>
      </c>
      <c r="B3433" s="265" t="s">
        <v>9841</v>
      </c>
      <c r="C3433" s="265" t="s">
        <v>9473</v>
      </c>
      <c r="D3433" s="265" t="s">
        <v>9475</v>
      </c>
    </row>
    <row r="3434" spans="1:4" x14ac:dyDescent="0.15">
      <c r="A3434" s="266">
        <v>1810013</v>
      </c>
      <c r="B3434" s="265" t="s">
        <v>9841</v>
      </c>
      <c r="C3434" s="265" t="s">
        <v>9473</v>
      </c>
      <c r="D3434" s="265" t="s">
        <v>9476</v>
      </c>
    </row>
    <row r="3435" spans="1:4" x14ac:dyDescent="0.15">
      <c r="A3435" s="266">
        <v>1810014</v>
      </c>
      <c r="B3435" s="265" t="s">
        <v>9841</v>
      </c>
      <c r="C3435" s="265" t="s">
        <v>9473</v>
      </c>
      <c r="D3435" s="265" t="s">
        <v>3353</v>
      </c>
    </row>
    <row r="3436" spans="1:4" x14ac:dyDescent="0.15">
      <c r="A3436" s="266">
        <v>1810015</v>
      </c>
      <c r="B3436" s="265" t="s">
        <v>9841</v>
      </c>
      <c r="C3436" s="265" t="s">
        <v>9473</v>
      </c>
      <c r="D3436" s="265" t="s">
        <v>823</v>
      </c>
    </row>
    <row r="3437" spans="1:4" x14ac:dyDescent="0.15">
      <c r="A3437" s="266">
        <v>1810016</v>
      </c>
      <c r="B3437" s="265" t="s">
        <v>9841</v>
      </c>
      <c r="C3437" s="265" t="s">
        <v>9473</v>
      </c>
      <c r="D3437" s="265" t="s">
        <v>9477</v>
      </c>
    </row>
    <row r="3438" spans="1:4" x14ac:dyDescent="0.15">
      <c r="A3438" s="266">
        <v>1820001</v>
      </c>
      <c r="B3438" s="265" t="s">
        <v>9841</v>
      </c>
      <c r="C3438" s="265" t="s">
        <v>9537</v>
      </c>
      <c r="D3438" s="265" t="s">
        <v>1324</v>
      </c>
    </row>
    <row r="3439" spans="1:4" x14ac:dyDescent="0.15">
      <c r="A3439" s="266">
        <v>1820002</v>
      </c>
      <c r="B3439" s="265" t="s">
        <v>9841</v>
      </c>
      <c r="C3439" s="265" t="s">
        <v>9537</v>
      </c>
      <c r="D3439" s="265" t="s">
        <v>9548</v>
      </c>
    </row>
    <row r="3440" spans="1:4" x14ac:dyDescent="0.15">
      <c r="A3440" s="266">
        <v>1820003</v>
      </c>
      <c r="B3440" s="265" t="s">
        <v>9841</v>
      </c>
      <c r="C3440" s="265" t="s">
        <v>9537</v>
      </c>
      <c r="D3440" s="265" t="s">
        <v>367</v>
      </c>
    </row>
    <row r="3441" spans="1:4" x14ac:dyDescent="0.15">
      <c r="A3441" s="266">
        <v>1820004</v>
      </c>
      <c r="B3441" s="265" t="s">
        <v>9841</v>
      </c>
      <c r="C3441" s="265" t="s">
        <v>9537</v>
      </c>
      <c r="D3441" s="265" t="s">
        <v>9538</v>
      </c>
    </row>
    <row r="3442" spans="1:4" ht="27" x14ac:dyDescent="0.15">
      <c r="A3442" s="266">
        <v>1820005</v>
      </c>
      <c r="B3442" s="265" t="s">
        <v>9841</v>
      </c>
      <c r="C3442" s="265" t="s">
        <v>9537</v>
      </c>
      <c r="D3442" s="265" t="s">
        <v>9554</v>
      </c>
    </row>
    <row r="3443" spans="1:4" ht="27" x14ac:dyDescent="0.15">
      <c r="A3443" s="266">
        <v>1820006</v>
      </c>
      <c r="B3443" s="265" t="s">
        <v>9841</v>
      </c>
      <c r="C3443" s="265" t="s">
        <v>9537</v>
      </c>
      <c r="D3443" s="265" t="s">
        <v>9552</v>
      </c>
    </row>
    <row r="3444" spans="1:4" x14ac:dyDescent="0.15">
      <c r="A3444" s="266">
        <v>1820007</v>
      </c>
      <c r="B3444" s="265" t="s">
        <v>9841</v>
      </c>
      <c r="C3444" s="265" t="s">
        <v>9537</v>
      </c>
      <c r="D3444" s="265" t="s">
        <v>9540</v>
      </c>
    </row>
    <row r="3445" spans="1:4" ht="27" x14ac:dyDescent="0.15">
      <c r="A3445" s="266">
        <v>1820011</v>
      </c>
      <c r="B3445" s="265" t="s">
        <v>9841</v>
      </c>
      <c r="C3445" s="265" t="s">
        <v>9537</v>
      </c>
      <c r="D3445" s="265" t="s">
        <v>9546</v>
      </c>
    </row>
    <row r="3446" spans="1:4" ht="27" x14ac:dyDescent="0.15">
      <c r="A3446" s="266">
        <v>1820012</v>
      </c>
      <c r="B3446" s="265" t="s">
        <v>9841</v>
      </c>
      <c r="C3446" s="265" t="s">
        <v>9537</v>
      </c>
      <c r="D3446" s="265" t="s">
        <v>9544</v>
      </c>
    </row>
    <row r="3447" spans="1:4" ht="27" x14ac:dyDescent="0.15">
      <c r="A3447" s="266">
        <v>1820013</v>
      </c>
      <c r="B3447" s="265" t="s">
        <v>9841</v>
      </c>
      <c r="C3447" s="265" t="s">
        <v>9537</v>
      </c>
      <c r="D3447" s="265" t="s">
        <v>9545</v>
      </c>
    </row>
    <row r="3448" spans="1:4" x14ac:dyDescent="0.15">
      <c r="A3448" s="266">
        <v>1820014</v>
      </c>
      <c r="B3448" s="265" t="s">
        <v>9841</v>
      </c>
      <c r="C3448" s="265" t="s">
        <v>9537</v>
      </c>
      <c r="D3448" s="265" t="s">
        <v>1231</v>
      </c>
    </row>
    <row r="3449" spans="1:4" x14ac:dyDescent="0.15">
      <c r="A3449" s="266">
        <v>1820015</v>
      </c>
      <c r="B3449" s="265" t="s">
        <v>9841</v>
      </c>
      <c r="C3449" s="265" t="s">
        <v>9537</v>
      </c>
      <c r="D3449" s="265" t="s">
        <v>9555</v>
      </c>
    </row>
    <row r="3450" spans="1:4" x14ac:dyDescent="0.15">
      <c r="A3450" s="266">
        <v>1820016</v>
      </c>
      <c r="B3450" s="265" t="s">
        <v>9841</v>
      </c>
      <c r="C3450" s="265" t="s">
        <v>9537</v>
      </c>
      <c r="D3450" s="265" t="s">
        <v>9542</v>
      </c>
    </row>
    <row r="3451" spans="1:4" ht="27" x14ac:dyDescent="0.15">
      <c r="A3451" s="266">
        <v>1820017</v>
      </c>
      <c r="B3451" s="265" t="s">
        <v>9841</v>
      </c>
      <c r="C3451" s="265" t="s">
        <v>9537</v>
      </c>
      <c r="D3451" s="265" t="s">
        <v>9547</v>
      </c>
    </row>
    <row r="3452" spans="1:4" x14ac:dyDescent="0.15">
      <c r="A3452" s="266">
        <v>1820021</v>
      </c>
      <c r="B3452" s="265" t="s">
        <v>9841</v>
      </c>
      <c r="C3452" s="265" t="s">
        <v>9537</v>
      </c>
      <c r="D3452" s="265" t="s">
        <v>9550</v>
      </c>
    </row>
    <row r="3453" spans="1:4" x14ac:dyDescent="0.15">
      <c r="A3453" s="266">
        <v>1820022</v>
      </c>
      <c r="B3453" s="265" t="s">
        <v>9841</v>
      </c>
      <c r="C3453" s="265" t="s">
        <v>9537</v>
      </c>
      <c r="D3453" s="265" t="s">
        <v>5019</v>
      </c>
    </row>
    <row r="3454" spans="1:4" x14ac:dyDescent="0.15">
      <c r="A3454" s="266">
        <v>1820023</v>
      </c>
      <c r="B3454" s="265" t="s">
        <v>9841</v>
      </c>
      <c r="C3454" s="265" t="s">
        <v>9537</v>
      </c>
      <c r="D3454" s="265" t="s">
        <v>9549</v>
      </c>
    </row>
    <row r="3455" spans="1:4" x14ac:dyDescent="0.15">
      <c r="A3455" s="266">
        <v>1820024</v>
      </c>
      <c r="B3455" s="265" t="s">
        <v>9841</v>
      </c>
      <c r="C3455" s="265" t="s">
        <v>9537</v>
      </c>
      <c r="D3455" s="265" t="s">
        <v>2039</v>
      </c>
    </row>
    <row r="3456" spans="1:4" x14ac:dyDescent="0.15">
      <c r="A3456" s="266">
        <v>1820025</v>
      </c>
      <c r="B3456" s="265" t="s">
        <v>9841</v>
      </c>
      <c r="C3456" s="265" t="s">
        <v>9537</v>
      </c>
      <c r="D3456" s="265" t="s">
        <v>6591</v>
      </c>
    </row>
    <row r="3457" spans="1:4" x14ac:dyDescent="0.15">
      <c r="A3457" s="266">
        <v>1820026</v>
      </c>
      <c r="B3457" s="265" t="s">
        <v>9841</v>
      </c>
      <c r="C3457" s="265" t="s">
        <v>9537</v>
      </c>
      <c r="D3457" s="265" t="s">
        <v>9541</v>
      </c>
    </row>
    <row r="3458" spans="1:4" x14ac:dyDescent="0.15">
      <c r="A3458" s="266">
        <v>1820031</v>
      </c>
      <c r="B3458" s="265" t="s">
        <v>9841</v>
      </c>
      <c r="C3458" s="265" t="s">
        <v>9537</v>
      </c>
      <c r="D3458" s="265" t="s">
        <v>9553</v>
      </c>
    </row>
    <row r="3459" spans="1:4" x14ac:dyDescent="0.15">
      <c r="A3459" s="266">
        <v>1820032</v>
      </c>
      <c r="B3459" s="265" t="s">
        <v>9841</v>
      </c>
      <c r="C3459" s="265" t="s">
        <v>9537</v>
      </c>
      <c r="D3459" s="265" t="s">
        <v>532</v>
      </c>
    </row>
    <row r="3460" spans="1:4" x14ac:dyDescent="0.15">
      <c r="A3460" s="266">
        <v>1820033</v>
      </c>
      <c r="B3460" s="265" t="s">
        <v>9841</v>
      </c>
      <c r="C3460" s="265" t="s">
        <v>9537</v>
      </c>
      <c r="D3460" s="265" t="s">
        <v>661</v>
      </c>
    </row>
    <row r="3461" spans="1:4" x14ac:dyDescent="0.15">
      <c r="A3461" s="266">
        <v>1820034</v>
      </c>
      <c r="B3461" s="265" t="s">
        <v>9841</v>
      </c>
      <c r="C3461" s="265" t="s">
        <v>9537</v>
      </c>
      <c r="D3461" s="265" t="s">
        <v>9543</v>
      </c>
    </row>
    <row r="3462" spans="1:4" x14ac:dyDescent="0.15">
      <c r="A3462" s="266">
        <v>1820035</v>
      </c>
      <c r="B3462" s="265" t="s">
        <v>9841</v>
      </c>
      <c r="C3462" s="265" t="s">
        <v>9537</v>
      </c>
      <c r="D3462" s="265" t="s">
        <v>9539</v>
      </c>
    </row>
    <row r="3463" spans="1:4" x14ac:dyDescent="0.15">
      <c r="A3463" s="266">
        <v>1820036</v>
      </c>
      <c r="B3463" s="265" t="s">
        <v>9841</v>
      </c>
      <c r="C3463" s="265" t="s">
        <v>9537</v>
      </c>
      <c r="D3463" s="265" t="s">
        <v>9551</v>
      </c>
    </row>
    <row r="3464" spans="1:4" x14ac:dyDescent="0.15">
      <c r="A3464" s="266">
        <v>1830001</v>
      </c>
      <c r="B3464" s="265" t="s">
        <v>9841</v>
      </c>
      <c r="C3464" s="265" t="s">
        <v>9509</v>
      </c>
      <c r="D3464" s="265" t="s">
        <v>5475</v>
      </c>
    </row>
    <row r="3465" spans="1:4" x14ac:dyDescent="0.15">
      <c r="A3465" s="266">
        <v>1830002</v>
      </c>
      <c r="B3465" s="265" t="s">
        <v>9841</v>
      </c>
      <c r="C3465" s="265" t="s">
        <v>9509</v>
      </c>
      <c r="D3465" s="265" t="s">
        <v>9515</v>
      </c>
    </row>
    <row r="3466" spans="1:4" x14ac:dyDescent="0.15">
      <c r="A3466" s="266">
        <v>1830003</v>
      </c>
      <c r="B3466" s="265" t="s">
        <v>9841</v>
      </c>
      <c r="C3466" s="265" t="s">
        <v>9509</v>
      </c>
      <c r="D3466" s="265" t="s">
        <v>169</v>
      </c>
    </row>
    <row r="3467" spans="1:4" x14ac:dyDescent="0.15">
      <c r="A3467" s="266">
        <v>1830004</v>
      </c>
      <c r="B3467" s="265" t="s">
        <v>9841</v>
      </c>
      <c r="C3467" s="265" t="s">
        <v>9509</v>
      </c>
      <c r="D3467" s="265" t="s">
        <v>9523</v>
      </c>
    </row>
    <row r="3468" spans="1:4" x14ac:dyDescent="0.15">
      <c r="A3468" s="266">
        <v>1830005</v>
      </c>
      <c r="B3468" s="265" t="s">
        <v>9841</v>
      </c>
      <c r="C3468" s="265" t="s">
        <v>9509</v>
      </c>
      <c r="D3468" s="265" t="s">
        <v>479</v>
      </c>
    </row>
    <row r="3469" spans="1:4" x14ac:dyDescent="0.15">
      <c r="A3469" s="266">
        <v>1830006</v>
      </c>
      <c r="B3469" s="265" t="s">
        <v>9841</v>
      </c>
      <c r="C3469" s="265" t="s">
        <v>9509</v>
      </c>
      <c r="D3469" s="265" t="s">
        <v>282</v>
      </c>
    </row>
    <row r="3470" spans="1:4" x14ac:dyDescent="0.15">
      <c r="A3470" s="266">
        <v>1830011</v>
      </c>
      <c r="B3470" s="265" t="s">
        <v>9841</v>
      </c>
      <c r="C3470" s="265" t="s">
        <v>9509</v>
      </c>
      <c r="D3470" s="265" t="s">
        <v>9514</v>
      </c>
    </row>
    <row r="3471" spans="1:4" x14ac:dyDescent="0.15">
      <c r="A3471" s="266">
        <v>1830012</v>
      </c>
      <c r="B3471" s="265" t="s">
        <v>9841</v>
      </c>
      <c r="C3471" s="265" t="s">
        <v>9509</v>
      </c>
      <c r="D3471" s="265" t="s">
        <v>9510</v>
      </c>
    </row>
    <row r="3472" spans="1:4" x14ac:dyDescent="0.15">
      <c r="A3472" s="266">
        <v>1830013</v>
      </c>
      <c r="B3472" s="265" t="s">
        <v>9841</v>
      </c>
      <c r="C3472" s="265" t="s">
        <v>9509</v>
      </c>
      <c r="D3472" s="265" t="s">
        <v>9512</v>
      </c>
    </row>
    <row r="3473" spans="1:4" x14ac:dyDescent="0.15">
      <c r="A3473" s="266">
        <v>1830014</v>
      </c>
      <c r="B3473" s="265" t="s">
        <v>9841</v>
      </c>
      <c r="C3473" s="265" t="s">
        <v>9509</v>
      </c>
      <c r="D3473" s="265" t="s">
        <v>9513</v>
      </c>
    </row>
    <row r="3474" spans="1:4" x14ac:dyDescent="0.15">
      <c r="A3474" s="266">
        <v>1830015</v>
      </c>
      <c r="B3474" s="265" t="s">
        <v>9841</v>
      </c>
      <c r="C3474" s="265" t="s">
        <v>9509</v>
      </c>
      <c r="D3474" s="265" t="s">
        <v>3079</v>
      </c>
    </row>
    <row r="3475" spans="1:4" x14ac:dyDescent="0.15">
      <c r="A3475" s="266">
        <v>1830016</v>
      </c>
      <c r="B3475" s="265" t="s">
        <v>9841</v>
      </c>
      <c r="C3475" s="265" t="s">
        <v>9509</v>
      </c>
      <c r="D3475" s="265" t="s">
        <v>257</v>
      </c>
    </row>
    <row r="3476" spans="1:4" x14ac:dyDescent="0.15">
      <c r="A3476" s="266">
        <v>1830021</v>
      </c>
      <c r="B3476" s="265" t="s">
        <v>9841</v>
      </c>
      <c r="C3476" s="265" t="s">
        <v>9509</v>
      </c>
      <c r="D3476" s="265" t="s">
        <v>1069</v>
      </c>
    </row>
    <row r="3477" spans="1:4" x14ac:dyDescent="0.15">
      <c r="A3477" s="266">
        <v>1830022</v>
      </c>
      <c r="B3477" s="265" t="s">
        <v>9841</v>
      </c>
      <c r="C3477" s="265" t="s">
        <v>9509</v>
      </c>
      <c r="D3477" s="265" t="s">
        <v>9522</v>
      </c>
    </row>
    <row r="3478" spans="1:4" x14ac:dyDescent="0.15">
      <c r="A3478" s="266">
        <v>1830023</v>
      </c>
      <c r="B3478" s="265" t="s">
        <v>9841</v>
      </c>
      <c r="C3478" s="265" t="s">
        <v>9509</v>
      </c>
      <c r="D3478" s="265" t="s">
        <v>286</v>
      </c>
    </row>
    <row r="3479" spans="1:4" x14ac:dyDescent="0.15">
      <c r="A3479" s="266">
        <v>1830024</v>
      </c>
      <c r="B3479" s="265" t="s">
        <v>9841</v>
      </c>
      <c r="C3479" s="265" t="s">
        <v>9509</v>
      </c>
      <c r="D3479" s="265" t="s">
        <v>4187</v>
      </c>
    </row>
    <row r="3480" spans="1:4" x14ac:dyDescent="0.15">
      <c r="A3480" s="266">
        <v>1830025</v>
      </c>
      <c r="B3480" s="265" t="s">
        <v>9841</v>
      </c>
      <c r="C3480" s="265" t="s">
        <v>9509</v>
      </c>
      <c r="D3480" s="265" t="s">
        <v>9524</v>
      </c>
    </row>
    <row r="3481" spans="1:4" x14ac:dyDescent="0.15">
      <c r="A3481" s="266">
        <v>1830026</v>
      </c>
      <c r="B3481" s="265" t="s">
        <v>9841</v>
      </c>
      <c r="C3481" s="265" t="s">
        <v>9509</v>
      </c>
      <c r="D3481" s="265" t="s">
        <v>551</v>
      </c>
    </row>
    <row r="3482" spans="1:4" x14ac:dyDescent="0.15">
      <c r="A3482" s="266">
        <v>1830027</v>
      </c>
      <c r="B3482" s="265" t="s">
        <v>9841</v>
      </c>
      <c r="C3482" s="265" t="s">
        <v>9509</v>
      </c>
      <c r="D3482" s="265" t="s">
        <v>2581</v>
      </c>
    </row>
    <row r="3483" spans="1:4" x14ac:dyDescent="0.15">
      <c r="A3483" s="266">
        <v>1830031</v>
      </c>
      <c r="B3483" s="265" t="s">
        <v>9841</v>
      </c>
      <c r="C3483" s="265" t="s">
        <v>9509</v>
      </c>
      <c r="D3483" s="265" t="s">
        <v>9517</v>
      </c>
    </row>
    <row r="3484" spans="1:4" x14ac:dyDescent="0.15">
      <c r="A3484" s="266">
        <v>1830032</v>
      </c>
      <c r="B3484" s="265" t="s">
        <v>9841</v>
      </c>
      <c r="C3484" s="265" t="s">
        <v>9509</v>
      </c>
      <c r="D3484" s="265" t="s">
        <v>9521</v>
      </c>
    </row>
    <row r="3485" spans="1:4" x14ac:dyDescent="0.15">
      <c r="A3485" s="266">
        <v>1830033</v>
      </c>
      <c r="B3485" s="265" t="s">
        <v>9841</v>
      </c>
      <c r="C3485" s="265" t="s">
        <v>9509</v>
      </c>
      <c r="D3485" s="265" t="s">
        <v>9520</v>
      </c>
    </row>
    <row r="3486" spans="1:4" x14ac:dyDescent="0.15">
      <c r="A3486" s="266">
        <v>1830034</v>
      </c>
      <c r="B3486" s="265" t="s">
        <v>9841</v>
      </c>
      <c r="C3486" s="265" t="s">
        <v>9509</v>
      </c>
      <c r="D3486" s="265" t="s">
        <v>231</v>
      </c>
    </row>
    <row r="3487" spans="1:4" x14ac:dyDescent="0.15">
      <c r="A3487" s="266">
        <v>1830035</v>
      </c>
      <c r="B3487" s="265" t="s">
        <v>9841</v>
      </c>
      <c r="C3487" s="265" t="s">
        <v>9509</v>
      </c>
      <c r="D3487" s="265" t="s">
        <v>1827</v>
      </c>
    </row>
    <row r="3488" spans="1:4" x14ac:dyDescent="0.15">
      <c r="A3488" s="266">
        <v>1830036</v>
      </c>
      <c r="B3488" s="265" t="s">
        <v>9841</v>
      </c>
      <c r="C3488" s="265" t="s">
        <v>9509</v>
      </c>
      <c r="D3488" s="265" t="s">
        <v>5464</v>
      </c>
    </row>
    <row r="3489" spans="1:4" x14ac:dyDescent="0.15">
      <c r="A3489" s="266">
        <v>1830041</v>
      </c>
      <c r="B3489" s="265" t="s">
        <v>9841</v>
      </c>
      <c r="C3489" s="265" t="s">
        <v>9509</v>
      </c>
      <c r="D3489" s="265" t="s">
        <v>9511</v>
      </c>
    </row>
    <row r="3490" spans="1:4" x14ac:dyDescent="0.15">
      <c r="A3490" s="266">
        <v>1830042</v>
      </c>
      <c r="B3490" s="265" t="s">
        <v>9841</v>
      </c>
      <c r="C3490" s="265" t="s">
        <v>9509</v>
      </c>
      <c r="D3490" s="265" t="s">
        <v>6496</v>
      </c>
    </row>
    <row r="3491" spans="1:4" x14ac:dyDescent="0.15">
      <c r="A3491" s="266">
        <v>1830043</v>
      </c>
      <c r="B3491" s="265" t="s">
        <v>9841</v>
      </c>
      <c r="C3491" s="265" t="s">
        <v>9509</v>
      </c>
      <c r="D3491" s="265" t="s">
        <v>9516</v>
      </c>
    </row>
    <row r="3492" spans="1:4" x14ac:dyDescent="0.15">
      <c r="A3492" s="266">
        <v>1830044</v>
      </c>
      <c r="B3492" s="265" t="s">
        <v>9841</v>
      </c>
      <c r="C3492" s="265" t="s">
        <v>9509</v>
      </c>
      <c r="D3492" s="265" t="s">
        <v>4928</v>
      </c>
    </row>
    <row r="3493" spans="1:4" x14ac:dyDescent="0.15">
      <c r="A3493" s="266">
        <v>1830045</v>
      </c>
      <c r="B3493" s="265" t="s">
        <v>9841</v>
      </c>
      <c r="C3493" s="265" t="s">
        <v>9509</v>
      </c>
      <c r="D3493" s="265" t="s">
        <v>4997</v>
      </c>
    </row>
    <row r="3494" spans="1:4" x14ac:dyDescent="0.15">
      <c r="A3494" s="266">
        <v>1830046</v>
      </c>
      <c r="B3494" s="265" t="s">
        <v>9841</v>
      </c>
      <c r="C3494" s="265" t="s">
        <v>9509</v>
      </c>
      <c r="D3494" s="265" t="s">
        <v>3804</v>
      </c>
    </row>
    <row r="3495" spans="1:4" x14ac:dyDescent="0.15">
      <c r="A3495" s="266">
        <v>1830051</v>
      </c>
      <c r="B3495" s="265" t="s">
        <v>9841</v>
      </c>
      <c r="C3495" s="265" t="s">
        <v>9509</v>
      </c>
      <c r="D3495" s="265" t="s">
        <v>210</v>
      </c>
    </row>
    <row r="3496" spans="1:4" x14ac:dyDescent="0.15">
      <c r="A3496" s="266">
        <v>1830052</v>
      </c>
      <c r="B3496" s="265" t="s">
        <v>9841</v>
      </c>
      <c r="C3496" s="265" t="s">
        <v>9509</v>
      </c>
      <c r="D3496" s="265" t="s">
        <v>700</v>
      </c>
    </row>
    <row r="3497" spans="1:4" x14ac:dyDescent="0.15">
      <c r="A3497" s="266">
        <v>1830053</v>
      </c>
      <c r="B3497" s="265" t="s">
        <v>9841</v>
      </c>
      <c r="C3497" s="265" t="s">
        <v>9509</v>
      </c>
      <c r="D3497" s="265" t="s">
        <v>2472</v>
      </c>
    </row>
    <row r="3498" spans="1:4" x14ac:dyDescent="0.15">
      <c r="A3498" s="266">
        <v>1830054</v>
      </c>
      <c r="B3498" s="265" t="s">
        <v>9841</v>
      </c>
      <c r="C3498" s="265" t="s">
        <v>9509</v>
      </c>
      <c r="D3498" s="265" t="s">
        <v>329</v>
      </c>
    </row>
    <row r="3499" spans="1:4" x14ac:dyDescent="0.15">
      <c r="A3499" s="266">
        <v>1830055</v>
      </c>
      <c r="B3499" s="265" t="s">
        <v>9841</v>
      </c>
      <c r="C3499" s="265" t="s">
        <v>9509</v>
      </c>
      <c r="D3499" s="265" t="s">
        <v>9519</v>
      </c>
    </row>
    <row r="3500" spans="1:4" x14ac:dyDescent="0.15">
      <c r="A3500" s="266">
        <v>1830056</v>
      </c>
      <c r="B3500" s="265" t="s">
        <v>9841</v>
      </c>
      <c r="C3500" s="265" t="s">
        <v>9509</v>
      </c>
      <c r="D3500" s="265" t="s">
        <v>921</v>
      </c>
    </row>
    <row r="3501" spans="1:4" x14ac:dyDescent="0.15">
      <c r="A3501" s="266">
        <v>1830057</v>
      </c>
      <c r="B3501" s="265" t="s">
        <v>9841</v>
      </c>
      <c r="C3501" s="265" t="s">
        <v>9509</v>
      </c>
      <c r="D3501" s="265" t="s">
        <v>9518</v>
      </c>
    </row>
    <row r="3502" spans="1:4" x14ac:dyDescent="0.15">
      <c r="A3502" s="266">
        <v>1840001</v>
      </c>
      <c r="B3502" s="265" t="s">
        <v>9841</v>
      </c>
      <c r="C3502" s="265" t="s">
        <v>9599</v>
      </c>
      <c r="D3502" s="265" t="s">
        <v>9601</v>
      </c>
    </row>
    <row r="3503" spans="1:4" x14ac:dyDescent="0.15">
      <c r="A3503" s="266">
        <v>1840002</v>
      </c>
      <c r="B3503" s="265" t="s">
        <v>9841</v>
      </c>
      <c r="C3503" s="265" t="s">
        <v>9599</v>
      </c>
      <c r="D3503" s="265" t="s">
        <v>9600</v>
      </c>
    </row>
    <row r="3504" spans="1:4" x14ac:dyDescent="0.15">
      <c r="A3504" s="266">
        <v>1840003</v>
      </c>
      <c r="B3504" s="265" t="s">
        <v>9841</v>
      </c>
      <c r="C3504" s="265" t="s">
        <v>9599</v>
      </c>
      <c r="D3504" s="265" t="s">
        <v>282</v>
      </c>
    </row>
    <row r="3505" spans="1:4" x14ac:dyDescent="0.15">
      <c r="A3505" s="266">
        <v>1840004</v>
      </c>
      <c r="B3505" s="265" t="s">
        <v>9841</v>
      </c>
      <c r="C3505" s="265" t="s">
        <v>9599</v>
      </c>
      <c r="D3505" s="265" t="s">
        <v>276</v>
      </c>
    </row>
    <row r="3506" spans="1:4" x14ac:dyDescent="0.15">
      <c r="A3506" s="266">
        <v>1840005</v>
      </c>
      <c r="B3506" s="265" t="s">
        <v>9841</v>
      </c>
      <c r="C3506" s="265" t="s">
        <v>9599</v>
      </c>
      <c r="D3506" s="265" t="s">
        <v>3077</v>
      </c>
    </row>
    <row r="3507" spans="1:4" x14ac:dyDescent="0.15">
      <c r="A3507" s="266">
        <v>1840011</v>
      </c>
      <c r="B3507" s="265" t="s">
        <v>9841</v>
      </c>
      <c r="C3507" s="265" t="s">
        <v>9599</v>
      </c>
      <c r="D3507" s="265" t="s">
        <v>353</v>
      </c>
    </row>
    <row r="3508" spans="1:4" x14ac:dyDescent="0.15">
      <c r="A3508" s="266">
        <v>1840012</v>
      </c>
      <c r="B3508" s="265" t="s">
        <v>9841</v>
      </c>
      <c r="C3508" s="265" t="s">
        <v>9599</v>
      </c>
      <c r="D3508" s="265" t="s">
        <v>3397</v>
      </c>
    </row>
    <row r="3509" spans="1:4" x14ac:dyDescent="0.15">
      <c r="A3509" s="266">
        <v>1840013</v>
      </c>
      <c r="B3509" s="265" t="s">
        <v>9841</v>
      </c>
      <c r="C3509" s="265" t="s">
        <v>9599</v>
      </c>
      <c r="D3509" s="265" t="s">
        <v>9604</v>
      </c>
    </row>
    <row r="3510" spans="1:4" x14ac:dyDescent="0.15">
      <c r="A3510" s="266">
        <v>1840014</v>
      </c>
      <c r="B3510" s="265" t="s">
        <v>9841</v>
      </c>
      <c r="C3510" s="265" t="s">
        <v>9599</v>
      </c>
      <c r="D3510" s="265" t="s">
        <v>9602</v>
      </c>
    </row>
    <row r="3511" spans="1:4" x14ac:dyDescent="0.15">
      <c r="A3511" s="266">
        <v>1840015</v>
      </c>
      <c r="B3511" s="265" t="s">
        <v>9841</v>
      </c>
      <c r="C3511" s="265" t="s">
        <v>9599</v>
      </c>
      <c r="D3511" s="265" t="s">
        <v>9603</v>
      </c>
    </row>
    <row r="3512" spans="1:4" x14ac:dyDescent="0.15">
      <c r="A3512" s="266">
        <v>1850001</v>
      </c>
      <c r="B3512" s="265" t="s">
        <v>9841</v>
      </c>
      <c r="C3512" s="265" t="s">
        <v>9643</v>
      </c>
      <c r="D3512" s="265" t="s">
        <v>500</v>
      </c>
    </row>
    <row r="3513" spans="1:4" x14ac:dyDescent="0.15">
      <c r="A3513" s="266">
        <v>1850002</v>
      </c>
      <c r="B3513" s="265" t="s">
        <v>9841</v>
      </c>
      <c r="C3513" s="265" t="s">
        <v>9643</v>
      </c>
      <c r="D3513" s="265" t="s">
        <v>9650</v>
      </c>
    </row>
    <row r="3514" spans="1:4" x14ac:dyDescent="0.15">
      <c r="A3514" s="266">
        <v>1850003</v>
      </c>
      <c r="B3514" s="265" t="s">
        <v>9841</v>
      </c>
      <c r="C3514" s="265" t="s">
        <v>9643</v>
      </c>
      <c r="D3514" s="265" t="s">
        <v>2184</v>
      </c>
    </row>
    <row r="3515" spans="1:4" x14ac:dyDescent="0.15">
      <c r="A3515" s="266">
        <v>1850004</v>
      </c>
      <c r="B3515" s="265" t="s">
        <v>9841</v>
      </c>
      <c r="C3515" s="265" t="s">
        <v>9643</v>
      </c>
      <c r="D3515" s="265" t="s">
        <v>700</v>
      </c>
    </row>
    <row r="3516" spans="1:4" x14ac:dyDescent="0.15">
      <c r="A3516" s="266">
        <v>1850005</v>
      </c>
      <c r="B3516" s="265" t="s">
        <v>9841</v>
      </c>
      <c r="C3516" s="265" t="s">
        <v>9643</v>
      </c>
      <c r="D3516" s="265" t="s">
        <v>3028</v>
      </c>
    </row>
    <row r="3517" spans="1:4" x14ac:dyDescent="0.15">
      <c r="A3517" s="266">
        <v>1850011</v>
      </c>
      <c r="B3517" s="265" t="s">
        <v>9841</v>
      </c>
      <c r="C3517" s="265" t="s">
        <v>9643</v>
      </c>
      <c r="D3517" s="265" t="s">
        <v>6172</v>
      </c>
    </row>
    <row r="3518" spans="1:4" x14ac:dyDescent="0.15">
      <c r="A3518" s="266">
        <v>1850012</v>
      </c>
      <c r="B3518" s="265" t="s">
        <v>9841</v>
      </c>
      <c r="C3518" s="265" t="s">
        <v>9643</v>
      </c>
      <c r="D3518" s="265" t="s">
        <v>276</v>
      </c>
    </row>
    <row r="3519" spans="1:4" x14ac:dyDescent="0.15">
      <c r="A3519" s="266">
        <v>1850013</v>
      </c>
      <c r="B3519" s="265" t="s">
        <v>9841</v>
      </c>
      <c r="C3519" s="265" t="s">
        <v>9643</v>
      </c>
      <c r="D3519" s="265" t="s">
        <v>9646</v>
      </c>
    </row>
    <row r="3520" spans="1:4" ht="27" x14ac:dyDescent="0.15">
      <c r="A3520" s="266">
        <v>1850014</v>
      </c>
      <c r="B3520" s="265" t="s">
        <v>9841</v>
      </c>
      <c r="C3520" s="265" t="s">
        <v>9643</v>
      </c>
      <c r="D3520" s="265" t="s">
        <v>9649</v>
      </c>
    </row>
    <row r="3521" spans="1:4" x14ac:dyDescent="0.15">
      <c r="A3521" s="266">
        <v>1850021</v>
      </c>
      <c r="B3521" s="265" t="s">
        <v>9841</v>
      </c>
      <c r="C3521" s="265" t="s">
        <v>9643</v>
      </c>
      <c r="D3521" s="265" t="s">
        <v>551</v>
      </c>
    </row>
    <row r="3522" spans="1:4" x14ac:dyDescent="0.15">
      <c r="A3522" s="266">
        <v>1850022</v>
      </c>
      <c r="B3522" s="265" t="s">
        <v>9841</v>
      </c>
      <c r="C3522" s="265" t="s">
        <v>9643</v>
      </c>
      <c r="D3522" s="265" t="s">
        <v>9651</v>
      </c>
    </row>
    <row r="3523" spans="1:4" x14ac:dyDescent="0.15">
      <c r="A3523" s="266">
        <v>1850023</v>
      </c>
      <c r="B3523" s="265" t="s">
        <v>9841</v>
      </c>
      <c r="C3523" s="265" t="s">
        <v>9643</v>
      </c>
      <c r="D3523" s="265" t="s">
        <v>9647</v>
      </c>
    </row>
    <row r="3524" spans="1:4" x14ac:dyDescent="0.15">
      <c r="A3524" s="266">
        <v>1850024</v>
      </c>
      <c r="B3524" s="265" t="s">
        <v>9841</v>
      </c>
      <c r="C3524" s="265" t="s">
        <v>9643</v>
      </c>
      <c r="D3524" s="265" t="s">
        <v>177</v>
      </c>
    </row>
    <row r="3525" spans="1:4" x14ac:dyDescent="0.15">
      <c r="A3525" s="266">
        <v>1850031</v>
      </c>
      <c r="B3525" s="265" t="s">
        <v>9841</v>
      </c>
      <c r="C3525" s="265" t="s">
        <v>9643</v>
      </c>
      <c r="D3525" s="265" t="s">
        <v>1309</v>
      </c>
    </row>
    <row r="3526" spans="1:4" x14ac:dyDescent="0.15">
      <c r="A3526" s="266">
        <v>1850032</v>
      </c>
      <c r="B3526" s="265" t="s">
        <v>9841</v>
      </c>
      <c r="C3526" s="265" t="s">
        <v>9643</v>
      </c>
      <c r="D3526" s="265" t="s">
        <v>4187</v>
      </c>
    </row>
    <row r="3527" spans="1:4" x14ac:dyDescent="0.15">
      <c r="A3527" s="266">
        <v>1850033</v>
      </c>
      <c r="B3527" s="265" t="s">
        <v>9841</v>
      </c>
      <c r="C3527" s="265" t="s">
        <v>9643</v>
      </c>
      <c r="D3527" s="265" t="s">
        <v>9645</v>
      </c>
    </row>
    <row r="3528" spans="1:4" x14ac:dyDescent="0.15">
      <c r="A3528" s="266">
        <v>1850034</v>
      </c>
      <c r="B3528" s="265" t="s">
        <v>9841</v>
      </c>
      <c r="C3528" s="265" t="s">
        <v>9643</v>
      </c>
      <c r="D3528" s="265" t="s">
        <v>9648</v>
      </c>
    </row>
    <row r="3529" spans="1:4" x14ac:dyDescent="0.15">
      <c r="A3529" s="266">
        <v>1850035</v>
      </c>
      <c r="B3529" s="265" t="s">
        <v>9841</v>
      </c>
      <c r="C3529" s="265" t="s">
        <v>9643</v>
      </c>
      <c r="D3529" s="265" t="s">
        <v>532</v>
      </c>
    </row>
    <row r="3530" spans="1:4" x14ac:dyDescent="0.15">
      <c r="A3530" s="266">
        <v>1850036</v>
      </c>
      <c r="B3530" s="265" t="s">
        <v>9841</v>
      </c>
      <c r="C3530" s="265" t="s">
        <v>9643</v>
      </c>
      <c r="D3530" s="265" t="s">
        <v>9644</v>
      </c>
    </row>
    <row r="3531" spans="1:4" x14ac:dyDescent="0.15">
      <c r="A3531" s="266">
        <v>1860001</v>
      </c>
      <c r="B3531" s="265" t="s">
        <v>9841</v>
      </c>
      <c r="C3531" s="265" t="s">
        <v>9652</v>
      </c>
      <c r="D3531" s="265" t="s">
        <v>6080</v>
      </c>
    </row>
    <row r="3532" spans="1:4" x14ac:dyDescent="0.15">
      <c r="A3532" s="266">
        <v>1860002</v>
      </c>
      <c r="B3532" s="265" t="s">
        <v>9841</v>
      </c>
      <c r="C3532" s="265" t="s">
        <v>9652</v>
      </c>
      <c r="D3532" s="265" t="s">
        <v>539</v>
      </c>
    </row>
    <row r="3533" spans="1:4" x14ac:dyDescent="0.15">
      <c r="A3533" s="266">
        <v>1860003</v>
      </c>
      <c r="B3533" s="265" t="s">
        <v>9841</v>
      </c>
      <c r="C3533" s="265" t="s">
        <v>9652</v>
      </c>
      <c r="D3533" s="265" t="s">
        <v>1308</v>
      </c>
    </row>
    <row r="3534" spans="1:4" x14ac:dyDescent="0.15">
      <c r="A3534" s="266">
        <v>1860004</v>
      </c>
      <c r="B3534" s="265" t="s">
        <v>9841</v>
      </c>
      <c r="C3534" s="265" t="s">
        <v>9652</v>
      </c>
      <c r="D3534" s="265" t="s">
        <v>439</v>
      </c>
    </row>
    <row r="3535" spans="1:4" x14ac:dyDescent="0.15">
      <c r="A3535" s="266">
        <v>1860005</v>
      </c>
      <c r="B3535" s="265" t="s">
        <v>9841</v>
      </c>
      <c r="C3535" s="265" t="s">
        <v>9652</v>
      </c>
      <c r="D3535" s="265" t="s">
        <v>1098</v>
      </c>
    </row>
    <row r="3536" spans="1:4" x14ac:dyDescent="0.15">
      <c r="A3536" s="266">
        <v>1860011</v>
      </c>
      <c r="B3536" s="265" t="s">
        <v>9841</v>
      </c>
      <c r="C3536" s="265" t="s">
        <v>9652</v>
      </c>
      <c r="D3536" s="265" t="s">
        <v>9654</v>
      </c>
    </row>
    <row r="3537" spans="1:4" x14ac:dyDescent="0.15">
      <c r="A3537" s="266">
        <v>1860012</v>
      </c>
      <c r="B3537" s="265" t="s">
        <v>9841</v>
      </c>
      <c r="C3537" s="265" t="s">
        <v>9652</v>
      </c>
      <c r="D3537" s="265" t="s">
        <v>1006</v>
      </c>
    </row>
    <row r="3538" spans="1:4" x14ac:dyDescent="0.15">
      <c r="A3538" s="266">
        <v>1860013</v>
      </c>
      <c r="B3538" s="265" t="s">
        <v>9841</v>
      </c>
      <c r="C3538" s="265" t="s">
        <v>9652</v>
      </c>
      <c r="D3538" s="265" t="s">
        <v>1871</v>
      </c>
    </row>
    <row r="3539" spans="1:4" x14ac:dyDescent="0.15">
      <c r="A3539" s="266">
        <v>1860014</v>
      </c>
      <c r="B3539" s="265" t="s">
        <v>9841</v>
      </c>
      <c r="C3539" s="265" t="s">
        <v>9652</v>
      </c>
      <c r="D3539" s="265" t="s">
        <v>2392</v>
      </c>
    </row>
    <row r="3540" spans="1:4" x14ac:dyDescent="0.15">
      <c r="A3540" s="266">
        <v>1860015</v>
      </c>
      <c r="B3540" s="265" t="s">
        <v>9841</v>
      </c>
      <c r="C3540" s="265" t="s">
        <v>9652</v>
      </c>
      <c r="D3540" s="265" t="s">
        <v>9653</v>
      </c>
    </row>
    <row r="3541" spans="1:4" x14ac:dyDescent="0.15">
      <c r="A3541" s="266">
        <v>1870001</v>
      </c>
      <c r="B3541" s="265" t="s">
        <v>9841</v>
      </c>
      <c r="C3541" s="265" t="s">
        <v>9605</v>
      </c>
      <c r="D3541" s="265" t="s">
        <v>315</v>
      </c>
    </row>
    <row r="3542" spans="1:4" x14ac:dyDescent="0.15">
      <c r="A3542" s="266">
        <v>1870002</v>
      </c>
      <c r="B3542" s="265" t="s">
        <v>9841</v>
      </c>
      <c r="C3542" s="265" t="s">
        <v>9605</v>
      </c>
      <c r="D3542" s="265" t="s">
        <v>9617</v>
      </c>
    </row>
    <row r="3543" spans="1:4" ht="27" x14ac:dyDescent="0.15">
      <c r="A3543" s="266">
        <v>1870003</v>
      </c>
      <c r="B3543" s="265" t="s">
        <v>9841</v>
      </c>
      <c r="C3543" s="265" t="s">
        <v>9605</v>
      </c>
      <c r="D3543" s="265" t="s">
        <v>9618</v>
      </c>
    </row>
    <row r="3544" spans="1:4" x14ac:dyDescent="0.15">
      <c r="A3544" s="266">
        <v>1870004</v>
      </c>
      <c r="B3544" s="265" t="s">
        <v>9841</v>
      </c>
      <c r="C3544" s="265" t="s">
        <v>9605</v>
      </c>
      <c r="D3544" s="265" t="s">
        <v>2472</v>
      </c>
    </row>
    <row r="3545" spans="1:4" x14ac:dyDescent="0.15">
      <c r="A3545" s="266">
        <v>1870011</v>
      </c>
      <c r="B3545" s="265" t="s">
        <v>9841</v>
      </c>
      <c r="C3545" s="265" t="s">
        <v>9605</v>
      </c>
      <c r="D3545" s="265" t="s">
        <v>9615</v>
      </c>
    </row>
    <row r="3546" spans="1:4" x14ac:dyDescent="0.15">
      <c r="A3546" s="266">
        <v>1870012</v>
      </c>
      <c r="B3546" s="265" t="s">
        <v>9841</v>
      </c>
      <c r="C3546" s="265" t="s">
        <v>9605</v>
      </c>
      <c r="D3546" s="265" t="s">
        <v>3861</v>
      </c>
    </row>
    <row r="3547" spans="1:4" x14ac:dyDescent="0.15">
      <c r="A3547" s="266">
        <v>1870013</v>
      </c>
      <c r="B3547" s="265" t="s">
        <v>9841</v>
      </c>
      <c r="C3547" s="265" t="s">
        <v>9605</v>
      </c>
      <c r="D3547" s="265" t="s">
        <v>9619</v>
      </c>
    </row>
    <row r="3548" spans="1:4" ht="27" x14ac:dyDescent="0.15">
      <c r="A3548" s="266">
        <v>1870021</v>
      </c>
      <c r="B3548" s="265" t="s">
        <v>9841</v>
      </c>
      <c r="C3548" s="265" t="s">
        <v>9605</v>
      </c>
      <c r="D3548" s="265" t="s">
        <v>9614</v>
      </c>
    </row>
    <row r="3549" spans="1:4" ht="27" x14ac:dyDescent="0.15">
      <c r="A3549" s="266">
        <v>1870022</v>
      </c>
      <c r="B3549" s="265" t="s">
        <v>9841</v>
      </c>
      <c r="C3549" s="265" t="s">
        <v>9605</v>
      </c>
      <c r="D3549" s="265" t="s">
        <v>9613</v>
      </c>
    </row>
    <row r="3550" spans="1:4" ht="27" x14ac:dyDescent="0.15">
      <c r="A3550" s="266">
        <v>1870023</v>
      </c>
      <c r="B3550" s="265" t="s">
        <v>9841</v>
      </c>
      <c r="C3550" s="265" t="s">
        <v>9605</v>
      </c>
      <c r="D3550" s="265" t="s">
        <v>9612</v>
      </c>
    </row>
    <row r="3551" spans="1:4" x14ac:dyDescent="0.15">
      <c r="A3551" s="266">
        <v>1870024</v>
      </c>
      <c r="B3551" s="265" t="s">
        <v>9841</v>
      </c>
      <c r="C3551" s="265" t="s">
        <v>9605</v>
      </c>
      <c r="D3551" s="265" t="s">
        <v>8141</v>
      </c>
    </row>
    <row r="3552" spans="1:4" x14ac:dyDescent="0.15">
      <c r="A3552" s="266">
        <v>1870025</v>
      </c>
      <c r="B3552" s="265" t="s">
        <v>9841</v>
      </c>
      <c r="C3552" s="265" t="s">
        <v>9605</v>
      </c>
      <c r="D3552" s="265" t="s">
        <v>9616</v>
      </c>
    </row>
    <row r="3553" spans="1:4" ht="27" x14ac:dyDescent="0.15">
      <c r="A3553" s="266">
        <v>1870031</v>
      </c>
      <c r="B3553" s="265" t="s">
        <v>9841</v>
      </c>
      <c r="C3553" s="265" t="s">
        <v>9605</v>
      </c>
      <c r="D3553" s="265" t="s">
        <v>9606</v>
      </c>
    </row>
    <row r="3554" spans="1:4" x14ac:dyDescent="0.15">
      <c r="A3554" s="266">
        <v>1870032</v>
      </c>
      <c r="B3554" s="265" t="s">
        <v>9841</v>
      </c>
      <c r="C3554" s="265" t="s">
        <v>9605</v>
      </c>
      <c r="D3554" s="265" t="s">
        <v>9608</v>
      </c>
    </row>
    <row r="3555" spans="1:4" x14ac:dyDescent="0.15">
      <c r="A3555" s="266">
        <v>1870033</v>
      </c>
      <c r="B3555" s="265" t="s">
        <v>9841</v>
      </c>
      <c r="C3555" s="265" t="s">
        <v>9605</v>
      </c>
      <c r="D3555" s="265" t="s">
        <v>3790</v>
      </c>
    </row>
    <row r="3556" spans="1:4" x14ac:dyDescent="0.15">
      <c r="A3556" s="266">
        <v>1870034</v>
      </c>
      <c r="B3556" s="265" t="s">
        <v>9841</v>
      </c>
      <c r="C3556" s="265" t="s">
        <v>9605</v>
      </c>
      <c r="D3556" s="265" t="s">
        <v>210</v>
      </c>
    </row>
    <row r="3557" spans="1:4" x14ac:dyDescent="0.15">
      <c r="A3557" s="266">
        <v>1870035</v>
      </c>
      <c r="B3557" s="265" t="s">
        <v>9841</v>
      </c>
      <c r="C3557" s="265" t="s">
        <v>9605</v>
      </c>
      <c r="D3557" s="265" t="s">
        <v>9607</v>
      </c>
    </row>
    <row r="3558" spans="1:4" x14ac:dyDescent="0.15">
      <c r="A3558" s="266">
        <v>1870041</v>
      </c>
      <c r="B3558" s="265" t="s">
        <v>9841</v>
      </c>
      <c r="C3558" s="265" t="s">
        <v>9605</v>
      </c>
      <c r="D3558" s="265" t="s">
        <v>5263</v>
      </c>
    </row>
    <row r="3559" spans="1:4" x14ac:dyDescent="0.15">
      <c r="A3559" s="266">
        <v>1870042</v>
      </c>
      <c r="B3559" s="265" t="s">
        <v>9841</v>
      </c>
      <c r="C3559" s="265" t="s">
        <v>9605</v>
      </c>
      <c r="D3559" s="265" t="s">
        <v>2478</v>
      </c>
    </row>
    <row r="3560" spans="1:4" ht="27" x14ac:dyDescent="0.15">
      <c r="A3560" s="266">
        <v>1870043</v>
      </c>
      <c r="B3560" s="265" t="s">
        <v>9841</v>
      </c>
      <c r="C3560" s="265" t="s">
        <v>9605</v>
      </c>
      <c r="D3560" s="265" t="s">
        <v>9609</v>
      </c>
    </row>
    <row r="3561" spans="1:4" x14ac:dyDescent="0.15">
      <c r="A3561" s="266">
        <v>1870044</v>
      </c>
      <c r="B3561" s="265" t="s">
        <v>9841</v>
      </c>
      <c r="C3561" s="265" t="s">
        <v>9605</v>
      </c>
      <c r="D3561" s="265" t="s">
        <v>9611</v>
      </c>
    </row>
    <row r="3562" spans="1:4" x14ac:dyDescent="0.15">
      <c r="A3562" s="266">
        <v>1870045</v>
      </c>
      <c r="B3562" s="265" t="s">
        <v>9841</v>
      </c>
      <c r="C3562" s="265" t="s">
        <v>9605</v>
      </c>
      <c r="D3562" s="265" t="s">
        <v>9610</v>
      </c>
    </row>
    <row r="3563" spans="1:4" x14ac:dyDescent="0.15">
      <c r="A3563" s="266">
        <v>1880001</v>
      </c>
      <c r="B3563" s="265" t="s">
        <v>9841</v>
      </c>
      <c r="C3563" s="265" t="s">
        <v>9752</v>
      </c>
      <c r="D3563" s="265" t="s">
        <v>9760</v>
      </c>
    </row>
    <row r="3564" spans="1:4" x14ac:dyDescent="0.15">
      <c r="A3564" s="266">
        <v>1880002</v>
      </c>
      <c r="B3564" s="265" t="s">
        <v>9841</v>
      </c>
      <c r="C3564" s="265" t="s">
        <v>9752</v>
      </c>
      <c r="D3564" s="265" t="s">
        <v>282</v>
      </c>
    </row>
    <row r="3565" spans="1:4" x14ac:dyDescent="0.15">
      <c r="A3565" s="266">
        <v>1880003</v>
      </c>
      <c r="B3565" s="265" t="s">
        <v>9841</v>
      </c>
      <c r="C3565" s="265" t="s">
        <v>9752</v>
      </c>
      <c r="D3565" s="265" t="s">
        <v>5830</v>
      </c>
    </row>
    <row r="3566" spans="1:4" x14ac:dyDescent="0.15">
      <c r="A3566" s="266">
        <v>1880004</v>
      </c>
      <c r="B3566" s="265" t="s">
        <v>9841</v>
      </c>
      <c r="C3566" s="265" t="s">
        <v>9752</v>
      </c>
      <c r="D3566" s="265" t="s">
        <v>3804</v>
      </c>
    </row>
    <row r="3567" spans="1:4" x14ac:dyDescent="0.15">
      <c r="A3567" s="266">
        <v>1880011</v>
      </c>
      <c r="B3567" s="265" t="s">
        <v>9841</v>
      </c>
      <c r="C3567" s="265" t="s">
        <v>9752</v>
      </c>
      <c r="D3567" s="265" t="s">
        <v>9755</v>
      </c>
    </row>
    <row r="3568" spans="1:4" x14ac:dyDescent="0.15">
      <c r="A3568" s="266">
        <v>1880012</v>
      </c>
      <c r="B3568" s="265" t="s">
        <v>9841</v>
      </c>
      <c r="C3568" s="265" t="s">
        <v>9752</v>
      </c>
      <c r="D3568" s="265" t="s">
        <v>551</v>
      </c>
    </row>
    <row r="3569" spans="1:4" x14ac:dyDescent="0.15">
      <c r="A3569" s="266">
        <v>1880013</v>
      </c>
      <c r="B3569" s="265" t="s">
        <v>9841</v>
      </c>
      <c r="C3569" s="265" t="s">
        <v>9752</v>
      </c>
      <c r="D3569" s="265" t="s">
        <v>9759</v>
      </c>
    </row>
    <row r="3570" spans="1:4" x14ac:dyDescent="0.15">
      <c r="A3570" s="266">
        <v>1880014</v>
      </c>
      <c r="B3570" s="265" t="s">
        <v>9841</v>
      </c>
      <c r="C3570" s="265" t="s">
        <v>9752</v>
      </c>
      <c r="D3570" s="265" t="s">
        <v>9753</v>
      </c>
    </row>
    <row r="3571" spans="1:4" x14ac:dyDescent="0.15">
      <c r="A3571" s="266">
        <v>1890001</v>
      </c>
      <c r="B3571" s="265" t="s">
        <v>9841</v>
      </c>
      <c r="C3571" s="265" t="s">
        <v>9635</v>
      </c>
      <c r="D3571" s="265" t="s">
        <v>9636</v>
      </c>
    </row>
    <row r="3572" spans="1:4" x14ac:dyDescent="0.15">
      <c r="A3572" s="266">
        <v>1890002</v>
      </c>
      <c r="B3572" s="265" t="s">
        <v>9841</v>
      </c>
      <c r="C3572" s="265" t="s">
        <v>9635</v>
      </c>
      <c r="D3572" s="265" t="s">
        <v>1344</v>
      </c>
    </row>
    <row r="3573" spans="1:4" x14ac:dyDescent="0.15">
      <c r="A3573" s="266">
        <v>1890003</v>
      </c>
      <c r="B3573" s="265" t="s">
        <v>9841</v>
      </c>
      <c r="C3573" s="265" t="s">
        <v>9635</v>
      </c>
      <c r="D3573" s="265" t="s">
        <v>9638</v>
      </c>
    </row>
    <row r="3574" spans="1:4" x14ac:dyDescent="0.15">
      <c r="A3574" s="266">
        <v>1890011</v>
      </c>
      <c r="B3574" s="265" t="s">
        <v>9841</v>
      </c>
      <c r="C3574" s="265" t="s">
        <v>9635</v>
      </c>
      <c r="D3574" s="265" t="s">
        <v>9637</v>
      </c>
    </row>
    <row r="3575" spans="1:4" x14ac:dyDescent="0.15">
      <c r="A3575" s="266">
        <v>1890012</v>
      </c>
      <c r="B3575" s="265" t="s">
        <v>9841</v>
      </c>
      <c r="C3575" s="265" t="s">
        <v>9635</v>
      </c>
      <c r="D3575" s="265" t="s">
        <v>9641</v>
      </c>
    </row>
    <row r="3576" spans="1:4" x14ac:dyDescent="0.15">
      <c r="A3576" s="266">
        <v>1890013</v>
      </c>
      <c r="B3576" s="265" t="s">
        <v>9841</v>
      </c>
      <c r="C3576" s="265" t="s">
        <v>9635</v>
      </c>
      <c r="D3576" s="265" t="s">
        <v>210</v>
      </c>
    </row>
    <row r="3577" spans="1:4" x14ac:dyDescent="0.15">
      <c r="A3577" s="266">
        <v>1890014</v>
      </c>
      <c r="B3577" s="265" t="s">
        <v>9841</v>
      </c>
      <c r="C3577" s="265" t="s">
        <v>9635</v>
      </c>
      <c r="D3577" s="265" t="s">
        <v>276</v>
      </c>
    </row>
    <row r="3578" spans="1:4" x14ac:dyDescent="0.15">
      <c r="A3578" s="266">
        <v>1890021</v>
      </c>
      <c r="B3578" s="265" t="s">
        <v>9841</v>
      </c>
      <c r="C3578" s="265" t="s">
        <v>9635</v>
      </c>
      <c r="D3578" s="265" t="s">
        <v>336</v>
      </c>
    </row>
    <row r="3579" spans="1:4" x14ac:dyDescent="0.15">
      <c r="A3579" s="266">
        <v>1890022</v>
      </c>
      <c r="B3579" s="265" t="s">
        <v>9841</v>
      </c>
      <c r="C3579" s="265" t="s">
        <v>9635</v>
      </c>
      <c r="D3579" s="265" t="s">
        <v>9640</v>
      </c>
    </row>
    <row r="3580" spans="1:4" x14ac:dyDescent="0.15">
      <c r="A3580" s="266">
        <v>1890023</v>
      </c>
      <c r="B3580" s="265" t="s">
        <v>9841</v>
      </c>
      <c r="C3580" s="265" t="s">
        <v>9635</v>
      </c>
      <c r="D3580" s="265" t="s">
        <v>9642</v>
      </c>
    </row>
    <row r="3581" spans="1:4" x14ac:dyDescent="0.15">
      <c r="A3581" s="266">
        <v>1890024</v>
      </c>
      <c r="B3581" s="265" t="s">
        <v>9841</v>
      </c>
      <c r="C3581" s="265" t="s">
        <v>9635</v>
      </c>
      <c r="D3581" s="265" t="s">
        <v>661</v>
      </c>
    </row>
    <row r="3582" spans="1:4" x14ac:dyDescent="0.15">
      <c r="A3582" s="266">
        <v>1890025</v>
      </c>
      <c r="B3582" s="265" t="s">
        <v>9841</v>
      </c>
      <c r="C3582" s="265" t="s">
        <v>9635</v>
      </c>
      <c r="D3582" s="265" t="s">
        <v>9619</v>
      </c>
    </row>
    <row r="3583" spans="1:4" x14ac:dyDescent="0.15">
      <c r="A3583" s="266">
        <v>1890026</v>
      </c>
      <c r="B3583" s="265" t="s">
        <v>9841</v>
      </c>
      <c r="C3583" s="265" t="s">
        <v>9635</v>
      </c>
      <c r="D3583" s="265" t="s">
        <v>9639</v>
      </c>
    </row>
    <row r="3584" spans="1:4" x14ac:dyDescent="0.15">
      <c r="A3584" s="266">
        <v>1900001</v>
      </c>
      <c r="B3584" s="265" t="s">
        <v>9841</v>
      </c>
      <c r="C3584" s="265" t="s">
        <v>9457</v>
      </c>
      <c r="D3584" s="265" t="s">
        <v>367</v>
      </c>
    </row>
    <row r="3585" spans="1:4" x14ac:dyDescent="0.15">
      <c r="A3585" s="266">
        <v>1900002</v>
      </c>
      <c r="B3585" s="265" t="s">
        <v>9841</v>
      </c>
      <c r="C3585" s="265" t="s">
        <v>9457</v>
      </c>
      <c r="D3585" s="265" t="s">
        <v>329</v>
      </c>
    </row>
    <row r="3586" spans="1:4" x14ac:dyDescent="0.15">
      <c r="A3586" s="266">
        <v>1900003</v>
      </c>
      <c r="B3586" s="265" t="s">
        <v>9841</v>
      </c>
      <c r="C3586" s="265" t="s">
        <v>9457</v>
      </c>
      <c r="D3586" s="265" t="s">
        <v>210</v>
      </c>
    </row>
    <row r="3587" spans="1:4" x14ac:dyDescent="0.15">
      <c r="A3587" s="266">
        <v>1900004</v>
      </c>
      <c r="B3587" s="265" t="s">
        <v>9841</v>
      </c>
      <c r="C3587" s="265" t="s">
        <v>9457</v>
      </c>
      <c r="D3587" s="265" t="s">
        <v>6300</v>
      </c>
    </row>
    <row r="3588" spans="1:4" x14ac:dyDescent="0.15">
      <c r="A3588" s="266">
        <v>1900011</v>
      </c>
      <c r="B3588" s="265" t="s">
        <v>9841</v>
      </c>
      <c r="C3588" s="265" t="s">
        <v>9457</v>
      </c>
      <c r="D3588" s="265" t="s">
        <v>3760</v>
      </c>
    </row>
    <row r="3589" spans="1:4" x14ac:dyDescent="0.15">
      <c r="A3589" s="266">
        <v>1900012</v>
      </c>
      <c r="B3589" s="265" t="s">
        <v>9841</v>
      </c>
      <c r="C3589" s="265" t="s">
        <v>9457</v>
      </c>
      <c r="D3589" s="265" t="s">
        <v>168</v>
      </c>
    </row>
    <row r="3590" spans="1:4" x14ac:dyDescent="0.15">
      <c r="A3590" s="266">
        <v>1900013</v>
      </c>
      <c r="B3590" s="265" t="s">
        <v>9841</v>
      </c>
      <c r="C3590" s="265" t="s">
        <v>9457</v>
      </c>
      <c r="D3590" s="265" t="s">
        <v>661</v>
      </c>
    </row>
    <row r="3591" spans="1:4" x14ac:dyDescent="0.15">
      <c r="A3591" s="266">
        <v>1900014</v>
      </c>
      <c r="B3591" s="265" t="s">
        <v>9841</v>
      </c>
      <c r="C3591" s="265" t="s">
        <v>9457</v>
      </c>
      <c r="D3591" s="265" t="s">
        <v>282</v>
      </c>
    </row>
    <row r="3592" spans="1:4" x14ac:dyDescent="0.15">
      <c r="A3592" s="266">
        <v>1900015</v>
      </c>
      <c r="B3592" s="265" t="s">
        <v>9841</v>
      </c>
      <c r="C3592" s="265" t="s">
        <v>9457</v>
      </c>
      <c r="D3592" s="265" t="s">
        <v>177</v>
      </c>
    </row>
    <row r="3593" spans="1:4" x14ac:dyDescent="0.15">
      <c r="A3593" s="266">
        <v>1900021</v>
      </c>
      <c r="B3593" s="265" t="s">
        <v>9841</v>
      </c>
      <c r="C3593" s="265" t="s">
        <v>9457</v>
      </c>
      <c r="D3593" s="265" t="s">
        <v>9462</v>
      </c>
    </row>
    <row r="3594" spans="1:4" x14ac:dyDescent="0.15">
      <c r="A3594" s="266">
        <v>1900022</v>
      </c>
      <c r="B3594" s="265" t="s">
        <v>9841</v>
      </c>
      <c r="C3594" s="265" t="s">
        <v>9457</v>
      </c>
      <c r="D3594" s="265" t="s">
        <v>531</v>
      </c>
    </row>
    <row r="3595" spans="1:4" x14ac:dyDescent="0.15">
      <c r="A3595" s="266">
        <v>1900023</v>
      </c>
      <c r="B3595" s="265" t="s">
        <v>9841</v>
      </c>
      <c r="C3595" s="265" t="s">
        <v>9457</v>
      </c>
      <c r="D3595" s="265" t="s">
        <v>9459</v>
      </c>
    </row>
    <row r="3596" spans="1:4" x14ac:dyDescent="0.15">
      <c r="A3596" s="266">
        <v>1900031</v>
      </c>
      <c r="B3596" s="265" t="s">
        <v>9841</v>
      </c>
      <c r="C3596" s="265" t="s">
        <v>9457</v>
      </c>
      <c r="D3596" s="265" t="s">
        <v>9460</v>
      </c>
    </row>
    <row r="3597" spans="1:4" x14ac:dyDescent="0.15">
      <c r="A3597" s="266">
        <v>1900032</v>
      </c>
      <c r="B3597" s="265" t="s">
        <v>9841</v>
      </c>
      <c r="C3597" s="265" t="s">
        <v>9457</v>
      </c>
      <c r="D3597" s="265" t="s">
        <v>9458</v>
      </c>
    </row>
    <row r="3598" spans="1:4" x14ac:dyDescent="0.15">
      <c r="A3598" s="266">
        <v>1900033</v>
      </c>
      <c r="B3598" s="265" t="s">
        <v>9841</v>
      </c>
      <c r="C3598" s="265" t="s">
        <v>9457</v>
      </c>
      <c r="D3598" s="265" t="s">
        <v>2817</v>
      </c>
    </row>
    <row r="3599" spans="1:4" x14ac:dyDescent="0.15">
      <c r="A3599" s="266">
        <v>1900034</v>
      </c>
      <c r="B3599" s="265" t="s">
        <v>9841</v>
      </c>
      <c r="C3599" s="265" t="s">
        <v>9457</v>
      </c>
      <c r="D3599" s="265" t="s">
        <v>9461</v>
      </c>
    </row>
    <row r="3600" spans="1:4" ht="27" x14ac:dyDescent="0.15">
      <c r="A3600" s="266">
        <v>1900141</v>
      </c>
      <c r="B3600" s="265" t="s">
        <v>9841</v>
      </c>
      <c r="C3600" s="265" t="s">
        <v>9726</v>
      </c>
      <c r="D3600" s="265" t="s">
        <v>9751</v>
      </c>
    </row>
    <row r="3601" spans="1:4" ht="27" x14ac:dyDescent="0.15">
      <c r="A3601" s="266">
        <v>1900142</v>
      </c>
      <c r="B3601" s="265" t="s">
        <v>9841</v>
      </c>
      <c r="C3601" s="265" t="s">
        <v>9726</v>
      </c>
      <c r="D3601" s="265" t="s">
        <v>1057</v>
      </c>
    </row>
    <row r="3602" spans="1:4" ht="27" x14ac:dyDescent="0.15">
      <c r="A3602" s="266">
        <v>1900143</v>
      </c>
      <c r="B3602" s="265" t="s">
        <v>9841</v>
      </c>
      <c r="C3602" s="265" t="s">
        <v>9726</v>
      </c>
      <c r="D3602" s="265" t="s">
        <v>2818</v>
      </c>
    </row>
    <row r="3603" spans="1:4" ht="27" x14ac:dyDescent="0.15">
      <c r="A3603" s="266">
        <v>1900144</v>
      </c>
      <c r="B3603" s="265" t="s">
        <v>9841</v>
      </c>
      <c r="C3603" s="265" t="s">
        <v>9726</v>
      </c>
      <c r="D3603" s="265" t="s">
        <v>1991</v>
      </c>
    </row>
    <row r="3604" spans="1:4" ht="27" x14ac:dyDescent="0.15">
      <c r="A3604" s="266">
        <v>1900151</v>
      </c>
      <c r="B3604" s="265" t="s">
        <v>9841</v>
      </c>
      <c r="C3604" s="265" t="s">
        <v>9726</v>
      </c>
      <c r="D3604" s="265" t="s">
        <v>1218</v>
      </c>
    </row>
    <row r="3605" spans="1:4" ht="27" x14ac:dyDescent="0.15">
      <c r="A3605" s="266">
        <v>1900152</v>
      </c>
      <c r="B3605" s="265" t="s">
        <v>9841</v>
      </c>
      <c r="C3605" s="265" t="s">
        <v>9726</v>
      </c>
      <c r="D3605" s="265" t="s">
        <v>9743</v>
      </c>
    </row>
    <row r="3606" spans="1:4" ht="27" x14ac:dyDescent="0.15">
      <c r="A3606" s="266">
        <v>1900153</v>
      </c>
      <c r="B3606" s="265" t="s">
        <v>9841</v>
      </c>
      <c r="C3606" s="265" t="s">
        <v>9726</v>
      </c>
      <c r="D3606" s="265" t="s">
        <v>9738</v>
      </c>
    </row>
    <row r="3607" spans="1:4" ht="27" x14ac:dyDescent="0.15">
      <c r="A3607" s="266">
        <v>1900154</v>
      </c>
      <c r="B3607" s="265" t="s">
        <v>9841</v>
      </c>
      <c r="C3607" s="265" t="s">
        <v>9726</v>
      </c>
      <c r="D3607" s="265" t="s">
        <v>6384</v>
      </c>
    </row>
    <row r="3608" spans="1:4" ht="27" x14ac:dyDescent="0.15">
      <c r="A3608" s="266">
        <v>1900155</v>
      </c>
      <c r="B3608" s="265" t="s">
        <v>9841</v>
      </c>
      <c r="C3608" s="265" t="s">
        <v>9726</v>
      </c>
      <c r="D3608" s="265" t="s">
        <v>9729</v>
      </c>
    </row>
    <row r="3609" spans="1:4" ht="27" x14ac:dyDescent="0.15">
      <c r="A3609" s="266">
        <v>1900161</v>
      </c>
      <c r="B3609" s="265" t="s">
        <v>9841</v>
      </c>
      <c r="C3609" s="265" t="s">
        <v>9726</v>
      </c>
      <c r="D3609" s="265" t="s">
        <v>1877</v>
      </c>
    </row>
    <row r="3610" spans="1:4" ht="27" x14ac:dyDescent="0.15">
      <c r="A3610" s="266">
        <v>1900162</v>
      </c>
      <c r="B3610" s="265" t="s">
        <v>9841</v>
      </c>
      <c r="C3610" s="265" t="s">
        <v>9726</v>
      </c>
      <c r="D3610" s="265" t="s">
        <v>4241</v>
      </c>
    </row>
    <row r="3611" spans="1:4" ht="27" x14ac:dyDescent="0.15">
      <c r="A3611" s="266">
        <v>1900163</v>
      </c>
      <c r="B3611" s="265" t="s">
        <v>9841</v>
      </c>
      <c r="C3611" s="265" t="s">
        <v>9726</v>
      </c>
      <c r="D3611" s="265" t="s">
        <v>9741</v>
      </c>
    </row>
    <row r="3612" spans="1:4" ht="27" x14ac:dyDescent="0.15">
      <c r="A3612" s="266">
        <v>1900164</v>
      </c>
      <c r="B3612" s="265" t="s">
        <v>9841</v>
      </c>
      <c r="C3612" s="265" t="s">
        <v>9726</v>
      </c>
      <c r="D3612" s="265" t="s">
        <v>9732</v>
      </c>
    </row>
    <row r="3613" spans="1:4" ht="27" x14ac:dyDescent="0.15">
      <c r="A3613" s="266">
        <v>1900165</v>
      </c>
      <c r="B3613" s="265" t="s">
        <v>9841</v>
      </c>
      <c r="C3613" s="265" t="s">
        <v>9726</v>
      </c>
      <c r="D3613" s="265" t="s">
        <v>9737</v>
      </c>
    </row>
    <row r="3614" spans="1:4" ht="27" x14ac:dyDescent="0.15">
      <c r="A3614" s="266">
        <v>1900166</v>
      </c>
      <c r="B3614" s="265" t="s">
        <v>9841</v>
      </c>
      <c r="C3614" s="265" t="s">
        <v>9726</v>
      </c>
      <c r="D3614" s="265" t="s">
        <v>9742</v>
      </c>
    </row>
    <row r="3615" spans="1:4" ht="27" x14ac:dyDescent="0.15">
      <c r="A3615" s="266">
        <v>1900171</v>
      </c>
      <c r="B3615" s="265" t="s">
        <v>9841</v>
      </c>
      <c r="C3615" s="265" t="s">
        <v>9726</v>
      </c>
      <c r="D3615" s="265" t="s">
        <v>9750</v>
      </c>
    </row>
    <row r="3616" spans="1:4" ht="27" x14ac:dyDescent="0.15">
      <c r="A3616" s="266">
        <v>1900172</v>
      </c>
      <c r="B3616" s="265" t="s">
        <v>9841</v>
      </c>
      <c r="C3616" s="265" t="s">
        <v>9726</v>
      </c>
      <c r="D3616" s="265" t="s">
        <v>4661</v>
      </c>
    </row>
    <row r="3617" spans="1:4" ht="27" x14ac:dyDescent="0.15">
      <c r="A3617" s="266">
        <v>1900173</v>
      </c>
      <c r="B3617" s="265" t="s">
        <v>9841</v>
      </c>
      <c r="C3617" s="265" t="s">
        <v>9726</v>
      </c>
      <c r="D3617" s="265" t="s">
        <v>2184</v>
      </c>
    </row>
    <row r="3618" spans="1:4" ht="27" x14ac:dyDescent="0.15">
      <c r="A3618" s="266">
        <v>1900174</v>
      </c>
      <c r="B3618" s="265" t="s">
        <v>9841</v>
      </c>
      <c r="C3618" s="265" t="s">
        <v>9726</v>
      </c>
      <c r="D3618" s="265" t="s">
        <v>1617</v>
      </c>
    </row>
    <row r="3619" spans="1:4" ht="27" x14ac:dyDescent="0.15">
      <c r="A3619" s="266">
        <v>1900181</v>
      </c>
      <c r="B3619" s="265" t="s">
        <v>9841</v>
      </c>
      <c r="C3619" s="265" t="s">
        <v>9943</v>
      </c>
      <c r="D3619" s="265" t="s">
        <v>9944</v>
      </c>
    </row>
    <row r="3620" spans="1:4" ht="27" x14ac:dyDescent="0.15">
      <c r="A3620" s="266">
        <v>1900182</v>
      </c>
      <c r="B3620" s="265" t="s">
        <v>9841</v>
      </c>
      <c r="C3620" s="265" t="s">
        <v>9943</v>
      </c>
      <c r="D3620" s="265" t="s">
        <v>9945</v>
      </c>
    </row>
    <row r="3621" spans="1:4" ht="27" x14ac:dyDescent="0.15">
      <c r="A3621" s="266">
        <v>1900201</v>
      </c>
      <c r="B3621" s="265" t="s">
        <v>9841</v>
      </c>
      <c r="C3621" s="265" t="s">
        <v>9946</v>
      </c>
      <c r="D3621" s="265" t="s">
        <v>1209</v>
      </c>
    </row>
    <row r="3622" spans="1:4" ht="27" x14ac:dyDescent="0.15">
      <c r="A3622" s="266">
        <v>1900202</v>
      </c>
      <c r="B3622" s="265" t="s">
        <v>9841</v>
      </c>
      <c r="C3622" s="265" t="s">
        <v>9946</v>
      </c>
      <c r="D3622" s="265" t="s">
        <v>5417</v>
      </c>
    </row>
    <row r="3623" spans="1:4" ht="27" x14ac:dyDescent="0.15">
      <c r="A3623" s="266">
        <v>1900203</v>
      </c>
      <c r="B3623" s="265" t="s">
        <v>9841</v>
      </c>
      <c r="C3623" s="265" t="s">
        <v>9946</v>
      </c>
      <c r="D3623" s="265" t="s">
        <v>9763</v>
      </c>
    </row>
    <row r="3624" spans="1:4" ht="27" x14ac:dyDescent="0.15">
      <c r="A3624" s="266">
        <v>1900204</v>
      </c>
      <c r="B3624" s="265" t="s">
        <v>9841</v>
      </c>
      <c r="C3624" s="265" t="s">
        <v>9946</v>
      </c>
      <c r="D3624" s="265" t="s">
        <v>1174</v>
      </c>
    </row>
    <row r="3625" spans="1:4" ht="27" x14ac:dyDescent="0.15">
      <c r="A3625" s="266">
        <v>1900205</v>
      </c>
      <c r="B3625" s="265" t="s">
        <v>9841</v>
      </c>
      <c r="C3625" s="265" t="s">
        <v>9946</v>
      </c>
      <c r="D3625" s="265" t="s">
        <v>9767</v>
      </c>
    </row>
    <row r="3626" spans="1:4" ht="27" x14ac:dyDescent="0.15">
      <c r="A3626" s="266">
        <v>1900211</v>
      </c>
      <c r="B3626" s="265" t="s">
        <v>9841</v>
      </c>
      <c r="C3626" s="265" t="s">
        <v>9946</v>
      </c>
      <c r="D3626" s="265" t="s">
        <v>9947</v>
      </c>
    </row>
    <row r="3627" spans="1:4" ht="27" x14ac:dyDescent="0.15">
      <c r="A3627" s="266">
        <v>1900212</v>
      </c>
      <c r="B3627" s="265" t="s">
        <v>9841</v>
      </c>
      <c r="C3627" s="265" t="s">
        <v>9946</v>
      </c>
      <c r="D3627" s="265" t="s">
        <v>9764</v>
      </c>
    </row>
    <row r="3628" spans="1:4" ht="27" x14ac:dyDescent="0.15">
      <c r="A3628" s="266">
        <v>1900213</v>
      </c>
      <c r="B3628" s="265" t="s">
        <v>9841</v>
      </c>
      <c r="C3628" s="265" t="s">
        <v>9946</v>
      </c>
      <c r="D3628" s="265" t="s">
        <v>9765</v>
      </c>
    </row>
    <row r="3629" spans="1:4" ht="27" x14ac:dyDescent="0.15">
      <c r="A3629" s="266">
        <v>1900214</v>
      </c>
      <c r="B3629" s="265" t="s">
        <v>9841</v>
      </c>
      <c r="C3629" s="265" t="s">
        <v>9946</v>
      </c>
      <c r="D3629" s="265" t="s">
        <v>9769</v>
      </c>
    </row>
    <row r="3630" spans="1:4" ht="27" x14ac:dyDescent="0.15">
      <c r="A3630" s="266">
        <v>1900221</v>
      </c>
      <c r="B3630" s="265" t="s">
        <v>9841</v>
      </c>
      <c r="C3630" s="265" t="s">
        <v>9946</v>
      </c>
      <c r="D3630" s="265" t="s">
        <v>8093</v>
      </c>
    </row>
    <row r="3631" spans="1:4" ht="27" x14ac:dyDescent="0.15">
      <c r="A3631" s="266">
        <v>1900222</v>
      </c>
      <c r="B3631" s="265" t="s">
        <v>9841</v>
      </c>
      <c r="C3631" s="265" t="s">
        <v>9946</v>
      </c>
      <c r="D3631" s="265" t="s">
        <v>9768</v>
      </c>
    </row>
    <row r="3632" spans="1:4" ht="27" x14ac:dyDescent="0.15">
      <c r="A3632" s="266">
        <v>1900223</v>
      </c>
      <c r="B3632" s="265" t="s">
        <v>9841</v>
      </c>
      <c r="C3632" s="265" t="s">
        <v>9946</v>
      </c>
      <c r="D3632" s="265" t="s">
        <v>9766</v>
      </c>
    </row>
    <row r="3633" spans="1:4" ht="27" x14ac:dyDescent="0.15">
      <c r="A3633" s="266">
        <v>1901201</v>
      </c>
      <c r="B3633" s="265" t="s">
        <v>9841</v>
      </c>
      <c r="C3633" s="265" t="s">
        <v>9948</v>
      </c>
      <c r="D3633" s="265" t="s">
        <v>9949</v>
      </c>
    </row>
    <row r="3634" spans="1:4" ht="27" x14ac:dyDescent="0.15">
      <c r="A3634" s="266">
        <v>1901202</v>
      </c>
      <c r="B3634" s="265" t="s">
        <v>9841</v>
      </c>
      <c r="C3634" s="265" t="s">
        <v>9948</v>
      </c>
      <c r="D3634" s="265" t="s">
        <v>9950</v>
      </c>
    </row>
    <row r="3635" spans="1:4" ht="27" x14ac:dyDescent="0.15">
      <c r="A3635" s="266">
        <v>1901203</v>
      </c>
      <c r="B3635" s="265" t="s">
        <v>9841</v>
      </c>
      <c r="C3635" s="265" t="s">
        <v>9948</v>
      </c>
      <c r="D3635" s="265" t="s">
        <v>9951</v>
      </c>
    </row>
    <row r="3636" spans="1:4" ht="40.5" x14ac:dyDescent="0.15">
      <c r="A3636" s="266">
        <v>1901204</v>
      </c>
      <c r="B3636" s="265" t="s">
        <v>9841</v>
      </c>
      <c r="C3636" s="265" t="s">
        <v>9948</v>
      </c>
      <c r="D3636" s="265" t="s">
        <v>9952</v>
      </c>
    </row>
    <row r="3637" spans="1:4" ht="27" x14ac:dyDescent="0.15">
      <c r="A3637" s="266">
        <v>1901211</v>
      </c>
      <c r="B3637" s="265" t="s">
        <v>9841</v>
      </c>
      <c r="C3637" s="265" t="s">
        <v>9948</v>
      </c>
      <c r="D3637" s="265" t="s">
        <v>9953</v>
      </c>
    </row>
    <row r="3638" spans="1:4" ht="27" x14ac:dyDescent="0.15">
      <c r="A3638" s="266">
        <v>1901212</v>
      </c>
      <c r="B3638" s="265" t="s">
        <v>9841</v>
      </c>
      <c r="C3638" s="265" t="s">
        <v>9948</v>
      </c>
      <c r="D3638" s="265" t="s">
        <v>9954</v>
      </c>
    </row>
    <row r="3639" spans="1:4" ht="27" x14ac:dyDescent="0.15">
      <c r="A3639" s="266">
        <v>1901213</v>
      </c>
      <c r="B3639" s="265" t="s">
        <v>9841</v>
      </c>
      <c r="C3639" s="265" t="s">
        <v>9948</v>
      </c>
      <c r="D3639" s="265" t="s">
        <v>9955</v>
      </c>
    </row>
    <row r="3640" spans="1:4" ht="27" x14ac:dyDescent="0.15">
      <c r="A3640" s="266">
        <v>1901214</v>
      </c>
      <c r="B3640" s="265" t="s">
        <v>9841</v>
      </c>
      <c r="C3640" s="265" t="s">
        <v>9948</v>
      </c>
      <c r="D3640" s="265" t="s">
        <v>5607</v>
      </c>
    </row>
    <row r="3641" spans="1:4" ht="27" x14ac:dyDescent="0.15">
      <c r="A3641" s="266">
        <v>1901221</v>
      </c>
      <c r="B3641" s="265" t="s">
        <v>9841</v>
      </c>
      <c r="C3641" s="265" t="s">
        <v>9948</v>
      </c>
      <c r="D3641" s="265" t="s">
        <v>9956</v>
      </c>
    </row>
    <row r="3642" spans="1:4" ht="27" x14ac:dyDescent="0.15">
      <c r="A3642" s="266">
        <v>1901222</v>
      </c>
      <c r="B3642" s="265" t="s">
        <v>9841</v>
      </c>
      <c r="C3642" s="265" t="s">
        <v>9948</v>
      </c>
      <c r="D3642" s="265" t="s">
        <v>9761</v>
      </c>
    </row>
    <row r="3643" spans="1:4" ht="27" x14ac:dyDescent="0.15">
      <c r="A3643" s="266">
        <v>1901223</v>
      </c>
      <c r="B3643" s="265" t="s">
        <v>9841</v>
      </c>
      <c r="C3643" s="265" t="s">
        <v>9948</v>
      </c>
      <c r="D3643" s="265" t="s">
        <v>9762</v>
      </c>
    </row>
    <row r="3644" spans="1:4" ht="27" x14ac:dyDescent="0.15">
      <c r="A3644" s="266">
        <v>1901224</v>
      </c>
      <c r="B3644" s="265" t="s">
        <v>9841</v>
      </c>
      <c r="C3644" s="265" t="s">
        <v>9948</v>
      </c>
      <c r="D3644" s="265" t="s">
        <v>9633</v>
      </c>
    </row>
    <row r="3645" spans="1:4" ht="27" x14ac:dyDescent="0.15">
      <c r="A3645" s="266">
        <v>1901231</v>
      </c>
      <c r="B3645" s="265" t="s">
        <v>9841</v>
      </c>
      <c r="C3645" s="265" t="s">
        <v>9948</v>
      </c>
      <c r="D3645" s="265" t="s">
        <v>9957</v>
      </c>
    </row>
    <row r="3646" spans="1:4" ht="27" x14ac:dyDescent="0.15">
      <c r="A3646" s="266">
        <v>1901232</v>
      </c>
      <c r="B3646" s="265" t="s">
        <v>9841</v>
      </c>
      <c r="C3646" s="265" t="s">
        <v>9948</v>
      </c>
      <c r="D3646" s="265" t="s">
        <v>2167</v>
      </c>
    </row>
    <row r="3647" spans="1:4" ht="27" x14ac:dyDescent="0.15">
      <c r="A3647" s="266">
        <v>1901233</v>
      </c>
      <c r="B3647" s="265" t="s">
        <v>9841</v>
      </c>
      <c r="C3647" s="265" t="s">
        <v>9948</v>
      </c>
      <c r="D3647" s="265" t="s">
        <v>9958</v>
      </c>
    </row>
    <row r="3648" spans="1:4" ht="27" x14ac:dyDescent="0.15">
      <c r="A3648" s="266">
        <v>1901234</v>
      </c>
      <c r="B3648" s="265" t="s">
        <v>9841</v>
      </c>
      <c r="C3648" s="265" t="s">
        <v>9948</v>
      </c>
      <c r="D3648" s="265" t="s">
        <v>9959</v>
      </c>
    </row>
    <row r="3649" spans="1:4" x14ac:dyDescent="0.15">
      <c r="A3649" s="266">
        <v>1910001</v>
      </c>
      <c r="B3649" s="265" t="s">
        <v>9841</v>
      </c>
      <c r="C3649" s="265" t="s">
        <v>9620</v>
      </c>
      <c r="D3649" s="265" t="s">
        <v>691</v>
      </c>
    </row>
    <row r="3650" spans="1:4" x14ac:dyDescent="0.15">
      <c r="A3650" s="266">
        <v>1910002</v>
      </c>
      <c r="B3650" s="265" t="s">
        <v>9841</v>
      </c>
      <c r="C3650" s="265" t="s">
        <v>9620</v>
      </c>
      <c r="D3650" s="265" t="s">
        <v>700</v>
      </c>
    </row>
    <row r="3651" spans="1:4" x14ac:dyDescent="0.15">
      <c r="A3651" s="266">
        <v>1910003</v>
      </c>
      <c r="B3651" s="265" t="s">
        <v>9841</v>
      </c>
      <c r="C3651" s="265" t="s">
        <v>9620</v>
      </c>
      <c r="D3651" s="265" t="s">
        <v>9628</v>
      </c>
    </row>
    <row r="3652" spans="1:4" x14ac:dyDescent="0.15">
      <c r="A3652" s="266">
        <v>1910011</v>
      </c>
      <c r="B3652" s="265" t="s">
        <v>9841</v>
      </c>
      <c r="C3652" s="265" t="s">
        <v>9620</v>
      </c>
      <c r="D3652" s="265" t="s">
        <v>9629</v>
      </c>
    </row>
    <row r="3653" spans="1:4" x14ac:dyDescent="0.15">
      <c r="A3653" s="266">
        <v>1910012</v>
      </c>
      <c r="B3653" s="265" t="s">
        <v>9841</v>
      </c>
      <c r="C3653" s="265" t="s">
        <v>9620</v>
      </c>
      <c r="D3653" s="265" t="s">
        <v>9960</v>
      </c>
    </row>
    <row r="3654" spans="1:4" x14ac:dyDescent="0.15">
      <c r="A3654" s="266">
        <v>1910013</v>
      </c>
      <c r="B3654" s="265" t="s">
        <v>9841</v>
      </c>
      <c r="C3654" s="265" t="s">
        <v>9620</v>
      </c>
      <c r="D3654" s="265" t="s">
        <v>9961</v>
      </c>
    </row>
    <row r="3655" spans="1:4" x14ac:dyDescent="0.15">
      <c r="A3655" s="266">
        <v>1910014</v>
      </c>
      <c r="B3655" s="265" t="s">
        <v>9841</v>
      </c>
      <c r="C3655" s="265" t="s">
        <v>9620</v>
      </c>
      <c r="D3655" s="265" t="s">
        <v>9962</v>
      </c>
    </row>
    <row r="3656" spans="1:4" ht="27" x14ac:dyDescent="0.15">
      <c r="A3656" s="266">
        <v>1910015</v>
      </c>
      <c r="B3656" s="265" t="s">
        <v>9841</v>
      </c>
      <c r="C3656" s="265" t="s">
        <v>9620</v>
      </c>
      <c r="D3656" s="265" t="s">
        <v>9963</v>
      </c>
    </row>
    <row r="3657" spans="1:4" x14ac:dyDescent="0.15">
      <c r="A3657" s="266">
        <v>1910016</v>
      </c>
      <c r="B3657" s="265" t="s">
        <v>9841</v>
      </c>
      <c r="C3657" s="265" t="s">
        <v>9620</v>
      </c>
      <c r="D3657" s="265" t="s">
        <v>778</v>
      </c>
    </row>
    <row r="3658" spans="1:4" x14ac:dyDescent="0.15">
      <c r="A3658" s="266">
        <v>1910021</v>
      </c>
      <c r="B3658" s="265" t="s">
        <v>9841</v>
      </c>
      <c r="C3658" s="265" t="s">
        <v>9620</v>
      </c>
      <c r="D3658" s="265" t="s">
        <v>2392</v>
      </c>
    </row>
    <row r="3659" spans="1:4" x14ac:dyDescent="0.15">
      <c r="A3659" s="266">
        <v>1910022</v>
      </c>
      <c r="B3659" s="265" t="s">
        <v>9841</v>
      </c>
      <c r="C3659" s="265" t="s">
        <v>9620</v>
      </c>
      <c r="D3659" s="265" t="s">
        <v>1149</v>
      </c>
    </row>
    <row r="3660" spans="1:4" x14ac:dyDescent="0.15">
      <c r="A3660" s="266">
        <v>1910023</v>
      </c>
      <c r="B3660" s="265" t="s">
        <v>9841</v>
      </c>
      <c r="C3660" s="265" t="s">
        <v>9620</v>
      </c>
      <c r="D3660" s="265" t="s">
        <v>9964</v>
      </c>
    </row>
    <row r="3661" spans="1:4" x14ac:dyDescent="0.15">
      <c r="A3661" s="266">
        <v>1910024</v>
      </c>
      <c r="B3661" s="265" t="s">
        <v>9841</v>
      </c>
      <c r="C3661" s="265" t="s">
        <v>9620</v>
      </c>
      <c r="D3661" s="265" t="s">
        <v>9632</v>
      </c>
    </row>
    <row r="3662" spans="1:4" x14ac:dyDescent="0.15">
      <c r="A3662" s="266">
        <v>1910031</v>
      </c>
      <c r="B3662" s="265" t="s">
        <v>9841</v>
      </c>
      <c r="C3662" s="265" t="s">
        <v>9620</v>
      </c>
      <c r="D3662" s="265" t="s">
        <v>1898</v>
      </c>
    </row>
    <row r="3663" spans="1:4" x14ac:dyDescent="0.15">
      <c r="A3663" s="266">
        <v>1910032</v>
      </c>
      <c r="B3663" s="265" t="s">
        <v>9841</v>
      </c>
      <c r="C3663" s="265" t="s">
        <v>9620</v>
      </c>
      <c r="D3663" s="265" t="s">
        <v>6592</v>
      </c>
    </row>
    <row r="3664" spans="1:4" x14ac:dyDescent="0.15">
      <c r="A3664" s="266">
        <v>1910033</v>
      </c>
      <c r="B3664" s="265" t="s">
        <v>9841</v>
      </c>
      <c r="C3664" s="265" t="s">
        <v>9620</v>
      </c>
      <c r="D3664" s="265" t="s">
        <v>9634</v>
      </c>
    </row>
    <row r="3665" spans="1:4" x14ac:dyDescent="0.15">
      <c r="A3665" s="266">
        <v>1910034</v>
      </c>
      <c r="B3665" s="265" t="s">
        <v>9841</v>
      </c>
      <c r="C3665" s="265" t="s">
        <v>9620</v>
      </c>
      <c r="D3665" s="265" t="s">
        <v>9622</v>
      </c>
    </row>
    <row r="3666" spans="1:4" x14ac:dyDescent="0.15">
      <c r="A3666" s="266">
        <v>1910041</v>
      </c>
      <c r="B3666" s="265" t="s">
        <v>9841</v>
      </c>
      <c r="C3666" s="265" t="s">
        <v>9620</v>
      </c>
      <c r="D3666" s="265" t="s">
        <v>9633</v>
      </c>
    </row>
    <row r="3667" spans="1:4" x14ac:dyDescent="0.15">
      <c r="A3667" s="266">
        <v>1910042</v>
      </c>
      <c r="B3667" s="265" t="s">
        <v>9841</v>
      </c>
      <c r="C3667" s="265" t="s">
        <v>9620</v>
      </c>
      <c r="D3667" s="265" t="s">
        <v>9631</v>
      </c>
    </row>
    <row r="3668" spans="1:4" x14ac:dyDescent="0.15">
      <c r="A3668" s="266">
        <v>1910043</v>
      </c>
      <c r="B3668" s="265" t="s">
        <v>9841</v>
      </c>
      <c r="C3668" s="265" t="s">
        <v>9620</v>
      </c>
      <c r="D3668" s="265" t="s">
        <v>6568</v>
      </c>
    </row>
    <row r="3669" spans="1:4" x14ac:dyDescent="0.15">
      <c r="A3669" s="266">
        <v>1910051</v>
      </c>
      <c r="B3669" s="265" t="s">
        <v>9841</v>
      </c>
      <c r="C3669" s="265" t="s">
        <v>9620</v>
      </c>
      <c r="D3669" s="265" t="s">
        <v>9965</v>
      </c>
    </row>
    <row r="3670" spans="1:4" x14ac:dyDescent="0.15">
      <c r="A3670" s="266">
        <v>1910052</v>
      </c>
      <c r="B3670" s="265" t="s">
        <v>9841</v>
      </c>
      <c r="C3670" s="265" t="s">
        <v>9620</v>
      </c>
      <c r="D3670" s="265" t="s">
        <v>9625</v>
      </c>
    </row>
    <row r="3671" spans="1:4" x14ac:dyDescent="0.15">
      <c r="A3671" s="266">
        <v>1910053</v>
      </c>
      <c r="B3671" s="265" t="s">
        <v>9841</v>
      </c>
      <c r="C3671" s="265" t="s">
        <v>9620</v>
      </c>
      <c r="D3671" s="265" t="s">
        <v>854</v>
      </c>
    </row>
    <row r="3672" spans="1:4" x14ac:dyDescent="0.15">
      <c r="A3672" s="266">
        <v>1910054</v>
      </c>
      <c r="B3672" s="265" t="s">
        <v>9841</v>
      </c>
      <c r="C3672" s="265" t="s">
        <v>9620</v>
      </c>
      <c r="D3672" s="265" t="s">
        <v>9626</v>
      </c>
    </row>
    <row r="3673" spans="1:4" x14ac:dyDescent="0.15">
      <c r="A3673" s="266">
        <v>1910055</v>
      </c>
      <c r="B3673" s="265" t="s">
        <v>9841</v>
      </c>
      <c r="C3673" s="265" t="s">
        <v>9620</v>
      </c>
      <c r="D3673" s="265" t="s">
        <v>9624</v>
      </c>
    </row>
    <row r="3674" spans="1:4" x14ac:dyDescent="0.15">
      <c r="A3674" s="266">
        <v>1910061</v>
      </c>
      <c r="B3674" s="265" t="s">
        <v>9841</v>
      </c>
      <c r="C3674" s="265" t="s">
        <v>9620</v>
      </c>
      <c r="D3674" s="265" t="s">
        <v>9621</v>
      </c>
    </row>
    <row r="3675" spans="1:4" x14ac:dyDescent="0.15">
      <c r="A3675" s="266">
        <v>1910062</v>
      </c>
      <c r="B3675" s="265" t="s">
        <v>9841</v>
      </c>
      <c r="C3675" s="265" t="s">
        <v>9620</v>
      </c>
      <c r="D3675" s="265" t="s">
        <v>9623</v>
      </c>
    </row>
    <row r="3676" spans="1:4" x14ac:dyDescent="0.15">
      <c r="A3676" s="266">
        <v>1910063</v>
      </c>
      <c r="B3676" s="265" t="s">
        <v>9841</v>
      </c>
      <c r="C3676" s="265" t="s">
        <v>9620</v>
      </c>
      <c r="D3676" s="265" t="s">
        <v>415</v>
      </c>
    </row>
    <row r="3677" spans="1:4" x14ac:dyDescent="0.15">
      <c r="A3677" s="266">
        <v>1910064</v>
      </c>
      <c r="B3677" s="265" t="s">
        <v>9841</v>
      </c>
      <c r="C3677" s="265" t="s">
        <v>9620</v>
      </c>
      <c r="D3677" s="265" t="s">
        <v>9630</v>
      </c>
    </row>
    <row r="3678" spans="1:4" x14ac:dyDescent="0.15">
      <c r="A3678" s="266">
        <v>1910065</v>
      </c>
      <c r="B3678" s="265" t="s">
        <v>9841</v>
      </c>
      <c r="C3678" s="265" t="s">
        <v>9620</v>
      </c>
      <c r="D3678" s="265" t="s">
        <v>1421</v>
      </c>
    </row>
    <row r="3679" spans="1:4" x14ac:dyDescent="0.15">
      <c r="A3679" s="266">
        <v>1920001</v>
      </c>
      <c r="B3679" s="265" t="s">
        <v>9841</v>
      </c>
      <c r="C3679" s="265" t="s">
        <v>9383</v>
      </c>
      <c r="D3679" s="265" t="s">
        <v>9429</v>
      </c>
    </row>
    <row r="3680" spans="1:4" x14ac:dyDescent="0.15">
      <c r="A3680" s="266">
        <v>1920002</v>
      </c>
      <c r="B3680" s="265" t="s">
        <v>9841</v>
      </c>
      <c r="C3680" s="265" t="s">
        <v>9383</v>
      </c>
      <c r="D3680" s="265" t="s">
        <v>9423</v>
      </c>
    </row>
    <row r="3681" spans="1:4" x14ac:dyDescent="0.15">
      <c r="A3681" s="266">
        <v>1920003</v>
      </c>
      <c r="B3681" s="265" t="s">
        <v>9841</v>
      </c>
      <c r="C3681" s="265" t="s">
        <v>9383</v>
      </c>
      <c r="D3681" s="265" t="s">
        <v>9426</v>
      </c>
    </row>
    <row r="3682" spans="1:4" x14ac:dyDescent="0.15">
      <c r="A3682" s="266">
        <v>1920004</v>
      </c>
      <c r="B3682" s="265" t="s">
        <v>9841</v>
      </c>
      <c r="C3682" s="265" t="s">
        <v>9383</v>
      </c>
      <c r="D3682" s="265" t="s">
        <v>9398</v>
      </c>
    </row>
    <row r="3683" spans="1:4" x14ac:dyDescent="0.15">
      <c r="A3683" s="266">
        <v>1920005</v>
      </c>
      <c r="B3683" s="265" t="s">
        <v>9841</v>
      </c>
      <c r="C3683" s="265" t="s">
        <v>9383</v>
      </c>
      <c r="D3683" s="265" t="s">
        <v>5606</v>
      </c>
    </row>
    <row r="3684" spans="1:4" x14ac:dyDescent="0.15">
      <c r="A3684" s="266">
        <v>1920011</v>
      </c>
      <c r="B3684" s="265" t="s">
        <v>9841</v>
      </c>
      <c r="C3684" s="265" t="s">
        <v>9383</v>
      </c>
      <c r="D3684" s="265" t="s">
        <v>9424</v>
      </c>
    </row>
    <row r="3685" spans="1:4" x14ac:dyDescent="0.15">
      <c r="A3685" s="266">
        <v>1920012</v>
      </c>
      <c r="B3685" s="265" t="s">
        <v>9841</v>
      </c>
      <c r="C3685" s="265" t="s">
        <v>9383</v>
      </c>
      <c r="D3685" s="265" t="s">
        <v>9415</v>
      </c>
    </row>
    <row r="3686" spans="1:4" x14ac:dyDescent="0.15">
      <c r="A3686" s="266">
        <v>1920013</v>
      </c>
      <c r="B3686" s="265" t="s">
        <v>9841</v>
      </c>
      <c r="C3686" s="265" t="s">
        <v>9383</v>
      </c>
      <c r="D3686" s="265" t="s">
        <v>9390</v>
      </c>
    </row>
    <row r="3687" spans="1:4" x14ac:dyDescent="0.15">
      <c r="A3687" s="266">
        <v>1920014</v>
      </c>
      <c r="B3687" s="265" t="s">
        <v>9841</v>
      </c>
      <c r="C3687" s="265" t="s">
        <v>9383</v>
      </c>
      <c r="D3687" s="265" t="s">
        <v>9446</v>
      </c>
    </row>
    <row r="3688" spans="1:4" x14ac:dyDescent="0.15">
      <c r="A3688" s="266">
        <v>1920015</v>
      </c>
      <c r="B3688" s="265" t="s">
        <v>9841</v>
      </c>
      <c r="C3688" s="265" t="s">
        <v>9383</v>
      </c>
      <c r="D3688" s="265" t="s">
        <v>3027</v>
      </c>
    </row>
    <row r="3689" spans="1:4" x14ac:dyDescent="0.15">
      <c r="A3689" s="266">
        <v>1920016</v>
      </c>
      <c r="B3689" s="265" t="s">
        <v>9841</v>
      </c>
      <c r="C3689" s="265" t="s">
        <v>9383</v>
      </c>
      <c r="D3689" s="265" t="s">
        <v>9454</v>
      </c>
    </row>
    <row r="3690" spans="1:4" x14ac:dyDescent="0.15">
      <c r="A3690" s="266">
        <v>1920021</v>
      </c>
      <c r="B3690" s="265" t="s">
        <v>9841</v>
      </c>
      <c r="C3690" s="265" t="s">
        <v>9383</v>
      </c>
      <c r="D3690" s="265" t="s">
        <v>3961</v>
      </c>
    </row>
    <row r="3691" spans="1:4" x14ac:dyDescent="0.15">
      <c r="A3691" s="266">
        <v>1920022</v>
      </c>
      <c r="B3691" s="265" t="s">
        <v>9841</v>
      </c>
      <c r="C3691" s="265" t="s">
        <v>9383</v>
      </c>
      <c r="D3691" s="265" t="s">
        <v>1030</v>
      </c>
    </row>
    <row r="3692" spans="1:4" x14ac:dyDescent="0.15">
      <c r="A3692" s="266">
        <v>1920023</v>
      </c>
      <c r="B3692" s="265" t="s">
        <v>9841</v>
      </c>
      <c r="C3692" s="265" t="s">
        <v>9383</v>
      </c>
      <c r="D3692" s="265" t="s">
        <v>9410</v>
      </c>
    </row>
    <row r="3693" spans="1:4" x14ac:dyDescent="0.15">
      <c r="A3693" s="266">
        <v>1920024</v>
      </c>
      <c r="B3693" s="265" t="s">
        <v>9841</v>
      </c>
      <c r="C3693" s="265" t="s">
        <v>9383</v>
      </c>
      <c r="D3693" s="265" t="s">
        <v>9388</v>
      </c>
    </row>
    <row r="3694" spans="1:4" x14ac:dyDescent="0.15">
      <c r="A3694" s="266">
        <v>1920025</v>
      </c>
      <c r="B3694" s="265" t="s">
        <v>9841</v>
      </c>
      <c r="C3694" s="265" t="s">
        <v>9383</v>
      </c>
      <c r="D3694" s="265" t="s">
        <v>9396</v>
      </c>
    </row>
    <row r="3695" spans="1:4" x14ac:dyDescent="0.15">
      <c r="A3695" s="266">
        <v>1920031</v>
      </c>
      <c r="B3695" s="265" t="s">
        <v>9841</v>
      </c>
      <c r="C3695" s="265" t="s">
        <v>9383</v>
      </c>
      <c r="D3695" s="265" t="s">
        <v>9413</v>
      </c>
    </row>
    <row r="3696" spans="1:4" x14ac:dyDescent="0.15">
      <c r="A3696" s="266">
        <v>1920032</v>
      </c>
      <c r="B3696" s="265" t="s">
        <v>9841</v>
      </c>
      <c r="C3696" s="265" t="s">
        <v>9383</v>
      </c>
      <c r="D3696" s="265" t="s">
        <v>9385</v>
      </c>
    </row>
    <row r="3697" spans="1:4" x14ac:dyDescent="0.15">
      <c r="A3697" s="266">
        <v>1920033</v>
      </c>
      <c r="B3697" s="265" t="s">
        <v>9841</v>
      </c>
      <c r="C3697" s="265" t="s">
        <v>9383</v>
      </c>
      <c r="D3697" s="265" t="s">
        <v>2787</v>
      </c>
    </row>
    <row r="3698" spans="1:4" x14ac:dyDescent="0.15">
      <c r="A3698" s="266">
        <v>1920034</v>
      </c>
      <c r="B3698" s="265" t="s">
        <v>9841</v>
      </c>
      <c r="C3698" s="265" t="s">
        <v>9383</v>
      </c>
      <c r="D3698" s="265" t="s">
        <v>3685</v>
      </c>
    </row>
    <row r="3699" spans="1:4" x14ac:dyDescent="0.15">
      <c r="A3699" s="266">
        <v>1920041</v>
      </c>
      <c r="B3699" s="265" t="s">
        <v>9841</v>
      </c>
      <c r="C3699" s="265" t="s">
        <v>9383</v>
      </c>
      <c r="D3699" s="265" t="s">
        <v>9430</v>
      </c>
    </row>
    <row r="3700" spans="1:4" x14ac:dyDescent="0.15">
      <c r="A3700" s="266">
        <v>1920042</v>
      </c>
      <c r="B3700" s="265" t="s">
        <v>9841</v>
      </c>
      <c r="C3700" s="265" t="s">
        <v>9383</v>
      </c>
      <c r="D3700" s="265" t="s">
        <v>9431</v>
      </c>
    </row>
    <row r="3701" spans="1:4" x14ac:dyDescent="0.15">
      <c r="A3701" s="266">
        <v>1920043</v>
      </c>
      <c r="B3701" s="265" t="s">
        <v>9841</v>
      </c>
      <c r="C3701" s="265" t="s">
        <v>9383</v>
      </c>
      <c r="D3701" s="265" t="s">
        <v>9384</v>
      </c>
    </row>
    <row r="3702" spans="1:4" x14ac:dyDescent="0.15">
      <c r="A3702" s="266">
        <v>1920044</v>
      </c>
      <c r="B3702" s="265" t="s">
        <v>9841</v>
      </c>
      <c r="C3702" s="265" t="s">
        <v>9383</v>
      </c>
      <c r="D3702" s="265" t="s">
        <v>661</v>
      </c>
    </row>
    <row r="3703" spans="1:4" x14ac:dyDescent="0.15">
      <c r="A3703" s="266">
        <v>1920045</v>
      </c>
      <c r="B3703" s="265" t="s">
        <v>9841</v>
      </c>
      <c r="C3703" s="265" t="s">
        <v>9383</v>
      </c>
      <c r="D3703" s="265" t="s">
        <v>4124</v>
      </c>
    </row>
    <row r="3704" spans="1:4" x14ac:dyDescent="0.15">
      <c r="A3704" s="266">
        <v>1920046</v>
      </c>
      <c r="B3704" s="265" t="s">
        <v>9841</v>
      </c>
      <c r="C3704" s="265" t="s">
        <v>9383</v>
      </c>
      <c r="D3704" s="265" t="s">
        <v>6863</v>
      </c>
    </row>
    <row r="3705" spans="1:4" ht="27" x14ac:dyDescent="0.15">
      <c r="A3705" s="266">
        <v>1920051</v>
      </c>
      <c r="B3705" s="265" t="s">
        <v>9841</v>
      </c>
      <c r="C3705" s="265" t="s">
        <v>9383</v>
      </c>
      <c r="D3705" s="265" t="s">
        <v>9452</v>
      </c>
    </row>
    <row r="3706" spans="1:4" x14ac:dyDescent="0.15">
      <c r="A3706" s="266">
        <v>1920052</v>
      </c>
      <c r="B3706" s="265" t="s">
        <v>9841</v>
      </c>
      <c r="C3706" s="265" t="s">
        <v>9383</v>
      </c>
      <c r="D3706" s="265" t="s">
        <v>3588</v>
      </c>
    </row>
    <row r="3707" spans="1:4" x14ac:dyDescent="0.15">
      <c r="A3707" s="266">
        <v>1920053</v>
      </c>
      <c r="B3707" s="265" t="s">
        <v>9841</v>
      </c>
      <c r="C3707" s="265" t="s">
        <v>9383</v>
      </c>
      <c r="D3707" s="265" t="s">
        <v>257</v>
      </c>
    </row>
    <row r="3708" spans="1:4" x14ac:dyDescent="0.15">
      <c r="A3708" s="266">
        <v>1920054</v>
      </c>
      <c r="B3708" s="265" t="s">
        <v>9841</v>
      </c>
      <c r="C3708" s="265" t="s">
        <v>9383</v>
      </c>
      <c r="D3708" s="265" t="s">
        <v>9395</v>
      </c>
    </row>
    <row r="3709" spans="1:4" x14ac:dyDescent="0.15">
      <c r="A3709" s="266">
        <v>1920055</v>
      </c>
      <c r="B3709" s="265" t="s">
        <v>9841</v>
      </c>
      <c r="C3709" s="265" t="s">
        <v>9383</v>
      </c>
      <c r="D3709" s="265" t="s">
        <v>6865</v>
      </c>
    </row>
    <row r="3710" spans="1:4" x14ac:dyDescent="0.15">
      <c r="A3710" s="266">
        <v>1920056</v>
      </c>
      <c r="B3710" s="265" t="s">
        <v>9841</v>
      </c>
      <c r="C3710" s="265" t="s">
        <v>9383</v>
      </c>
      <c r="D3710" s="265" t="s">
        <v>9392</v>
      </c>
    </row>
    <row r="3711" spans="1:4" x14ac:dyDescent="0.15">
      <c r="A3711" s="266">
        <v>1920061</v>
      </c>
      <c r="B3711" s="265" t="s">
        <v>9841</v>
      </c>
      <c r="C3711" s="265" t="s">
        <v>9383</v>
      </c>
      <c r="D3711" s="265" t="s">
        <v>9444</v>
      </c>
    </row>
    <row r="3712" spans="1:4" x14ac:dyDescent="0.15">
      <c r="A3712" s="266">
        <v>1920062</v>
      </c>
      <c r="B3712" s="265" t="s">
        <v>9841</v>
      </c>
      <c r="C3712" s="265" t="s">
        <v>9383</v>
      </c>
      <c r="D3712" s="265" t="s">
        <v>9394</v>
      </c>
    </row>
    <row r="3713" spans="1:4" ht="27" x14ac:dyDescent="0.15">
      <c r="A3713" s="266">
        <v>1920063</v>
      </c>
      <c r="B3713" s="265" t="s">
        <v>9841</v>
      </c>
      <c r="C3713" s="265" t="s">
        <v>9383</v>
      </c>
      <c r="D3713" s="265" t="s">
        <v>9453</v>
      </c>
    </row>
    <row r="3714" spans="1:4" x14ac:dyDescent="0.15">
      <c r="A3714" s="266">
        <v>1920064</v>
      </c>
      <c r="B3714" s="265" t="s">
        <v>9841</v>
      </c>
      <c r="C3714" s="265" t="s">
        <v>9383</v>
      </c>
      <c r="D3714" s="265" t="s">
        <v>708</v>
      </c>
    </row>
    <row r="3715" spans="1:4" x14ac:dyDescent="0.15">
      <c r="A3715" s="266">
        <v>1920065</v>
      </c>
      <c r="B3715" s="265" t="s">
        <v>9841</v>
      </c>
      <c r="C3715" s="265" t="s">
        <v>9383</v>
      </c>
      <c r="D3715" s="265" t="s">
        <v>3533</v>
      </c>
    </row>
    <row r="3716" spans="1:4" x14ac:dyDescent="0.15">
      <c r="A3716" s="266">
        <v>1920066</v>
      </c>
      <c r="B3716" s="265" t="s">
        <v>9841</v>
      </c>
      <c r="C3716" s="265" t="s">
        <v>9383</v>
      </c>
      <c r="D3716" s="265" t="s">
        <v>276</v>
      </c>
    </row>
    <row r="3717" spans="1:4" x14ac:dyDescent="0.15">
      <c r="A3717" s="266">
        <v>1920071</v>
      </c>
      <c r="B3717" s="265" t="s">
        <v>9841</v>
      </c>
      <c r="C3717" s="265" t="s">
        <v>9383</v>
      </c>
      <c r="D3717" s="265" t="s">
        <v>2596</v>
      </c>
    </row>
    <row r="3718" spans="1:4" x14ac:dyDescent="0.15">
      <c r="A3718" s="266">
        <v>1920072</v>
      </c>
      <c r="B3718" s="265" t="s">
        <v>9841</v>
      </c>
      <c r="C3718" s="265" t="s">
        <v>9383</v>
      </c>
      <c r="D3718" s="265" t="s">
        <v>551</v>
      </c>
    </row>
    <row r="3719" spans="1:4" x14ac:dyDescent="0.15">
      <c r="A3719" s="266">
        <v>1920073</v>
      </c>
      <c r="B3719" s="265" t="s">
        <v>9841</v>
      </c>
      <c r="C3719" s="265" t="s">
        <v>9383</v>
      </c>
      <c r="D3719" s="265" t="s">
        <v>3083</v>
      </c>
    </row>
    <row r="3720" spans="1:4" x14ac:dyDescent="0.15">
      <c r="A3720" s="266">
        <v>1920074</v>
      </c>
      <c r="B3720" s="265" t="s">
        <v>9841</v>
      </c>
      <c r="C3720" s="265" t="s">
        <v>9383</v>
      </c>
      <c r="D3720" s="265" t="s">
        <v>2472</v>
      </c>
    </row>
    <row r="3721" spans="1:4" x14ac:dyDescent="0.15">
      <c r="A3721" s="266">
        <v>1920075</v>
      </c>
      <c r="B3721" s="265" t="s">
        <v>9841</v>
      </c>
      <c r="C3721" s="265" t="s">
        <v>9383</v>
      </c>
      <c r="D3721" s="265" t="s">
        <v>9449</v>
      </c>
    </row>
    <row r="3722" spans="1:4" x14ac:dyDescent="0.15">
      <c r="A3722" s="266">
        <v>1920081</v>
      </c>
      <c r="B3722" s="265" t="s">
        <v>9841</v>
      </c>
      <c r="C3722" s="265" t="s">
        <v>9383</v>
      </c>
      <c r="D3722" s="265" t="s">
        <v>558</v>
      </c>
    </row>
    <row r="3723" spans="1:4" x14ac:dyDescent="0.15">
      <c r="A3723" s="266">
        <v>1920082</v>
      </c>
      <c r="B3723" s="265" t="s">
        <v>9841</v>
      </c>
      <c r="C3723" s="265" t="s">
        <v>9383</v>
      </c>
      <c r="D3723" s="265" t="s">
        <v>666</v>
      </c>
    </row>
    <row r="3724" spans="1:4" x14ac:dyDescent="0.15">
      <c r="A3724" s="266">
        <v>1920083</v>
      </c>
      <c r="B3724" s="265" t="s">
        <v>9841</v>
      </c>
      <c r="C3724" s="265" t="s">
        <v>9383</v>
      </c>
      <c r="D3724" s="265" t="s">
        <v>169</v>
      </c>
    </row>
    <row r="3725" spans="1:4" x14ac:dyDescent="0.15">
      <c r="A3725" s="266">
        <v>1920084</v>
      </c>
      <c r="B3725" s="265" t="s">
        <v>9841</v>
      </c>
      <c r="C3725" s="265" t="s">
        <v>9383</v>
      </c>
      <c r="D3725" s="265" t="s">
        <v>6858</v>
      </c>
    </row>
    <row r="3726" spans="1:4" x14ac:dyDescent="0.15">
      <c r="A3726" s="266">
        <v>1920085</v>
      </c>
      <c r="B3726" s="265" t="s">
        <v>9841</v>
      </c>
      <c r="C3726" s="265" t="s">
        <v>9383</v>
      </c>
      <c r="D3726" s="265" t="s">
        <v>3397</v>
      </c>
    </row>
    <row r="3727" spans="1:4" x14ac:dyDescent="0.15">
      <c r="A3727" s="266">
        <v>1920151</v>
      </c>
      <c r="B3727" s="265" t="s">
        <v>9841</v>
      </c>
      <c r="C3727" s="265" t="s">
        <v>9383</v>
      </c>
      <c r="D3727" s="265" t="s">
        <v>9403</v>
      </c>
    </row>
    <row r="3728" spans="1:4" x14ac:dyDescent="0.15">
      <c r="A3728" s="266">
        <v>1920152</v>
      </c>
      <c r="B3728" s="265" t="s">
        <v>9841</v>
      </c>
      <c r="C3728" s="265" t="s">
        <v>9383</v>
      </c>
      <c r="D3728" s="265" t="s">
        <v>9450</v>
      </c>
    </row>
    <row r="3729" spans="1:4" x14ac:dyDescent="0.15">
      <c r="A3729" s="266">
        <v>1920153</v>
      </c>
      <c r="B3729" s="265" t="s">
        <v>9841</v>
      </c>
      <c r="C3729" s="265" t="s">
        <v>9383</v>
      </c>
      <c r="D3729" s="265" t="s">
        <v>9438</v>
      </c>
    </row>
    <row r="3730" spans="1:4" x14ac:dyDescent="0.15">
      <c r="A3730" s="266">
        <v>1920154</v>
      </c>
      <c r="B3730" s="265" t="s">
        <v>9841</v>
      </c>
      <c r="C3730" s="265" t="s">
        <v>9383</v>
      </c>
      <c r="D3730" s="265" t="s">
        <v>9417</v>
      </c>
    </row>
    <row r="3731" spans="1:4" x14ac:dyDescent="0.15">
      <c r="A3731" s="266">
        <v>1920155</v>
      </c>
      <c r="B3731" s="265" t="s">
        <v>9841</v>
      </c>
      <c r="C3731" s="265" t="s">
        <v>9383</v>
      </c>
      <c r="D3731" s="265" t="s">
        <v>9397</v>
      </c>
    </row>
    <row r="3732" spans="1:4" x14ac:dyDescent="0.15">
      <c r="A3732" s="266">
        <v>1920156</v>
      </c>
      <c r="B3732" s="265" t="s">
        <v>9841</v>
      </c>
      <c r="C3732" s="265" t="s">
        <v>9383</v>
      </c>
      <c r="D3732" s="265" t="s">
        <v>9402</v>
      </c>
    </row>
    <row r="3733" spans="1:4" x14ac:dyDescent="0.15">
      <c r="A3733" s="266">
        <v>1920351</v>
      </c>
      <c r="B3733" s="265" t="s">
        <v>9841</v>
      </c>
      <c r="C3733" s="265" t="s">
        <v>9383</v>
      </c>
      <c r="D3733" s="265" t="s">
        <v>6050</v>
      </c>
    </row>
    <row r="3734" spans="1:4" x14ac:dyDescent="0.15">
      <c r="A3734" s="266">
        <v>1920352</v>
      </c>
      <c r="B3734" s="265" t="s">
        <v>9841</v>
      </c>
      <c r="C3734" s="265" t="s">
        <v>9383</v>
      </c>
      <c r="D3734" s="265" t="s">
        <v>572</v>
      </c>
    </row>
    <row r="3735" spans="1:4" x14ac:dyDescent="0.15">
      <c r="A3735" s="266">
        <v>1920353</v>
      </c>
      <c r="B3735" s="265" t="s">
        <v>9841</v>
      </c>
      <c r="C3735" s="265" t="s">
        <v>9383</v>
      </c>
      <c r="D3735" s="265" t="s">
        <v>1560</v>
      </c>
    </row>
    <row r="3736" spans="1:4" x14ac:dyDescent="0.15">
      <c r="A3736" s="266">
        <v>1920354</v>
      </c>
      <c r="B3736" s="265" t="s">
        <v>9841</v>
      </c>
      <c r="C3736" s="265" t="s">
        <v>9383</v>
      </c>
      <c r="D3736" s="265" t="s">
        <v>7529</v>
      </c>
    </row>
    <row r="3737" spans="1:4" x14ac:dyDescent="0.15">
      <c r="A3737" s="266">
        <v>1920355</v>
      </c>
      <c r="B3737" s="265" t="s">
        <v>9841</v>
      </c>
      <c r="C3737" s="265" t="s">
        <v>9383</v>
      </c>
      <c r="D3737" s="265" t="s">
        <v>1463</v>
      </c>
    </row>
    <row r="3738" spans="1:4" x14ac:dyDescent="0.15">
      <c r="A3738" s="266">
        <v>1920361</v>
      </c>
      <c r="B3738" s="265" t="s">
        <v>9841</v>
      </c>
      <c r="C3738" s="265" t="s">
        <v>9383</v>
      </c>
      <c r="D3738" s="265" t="s">
        <v>9411</v>
      </c>
    </row>
    <row r="3739" spans="1:4" x14ac:dyDescent="0.15">
      <c r="A3739" s="266">
        <v>1920362</v>
      </c>
      <c r="B3739" s="265" t="s">
        <v>9841</v>
      </c>
      <c r="C3739" s="265" t="s">
        <v>9383</v>
      </c>
      <c r="D3739" s="265" t="s">
        <v>9445</v>
      </c>
    </row>
    <row r="3740" spans="1:4" x14ac:dyDescent="0.15">
      <c r="A3740" s="266">
        <v>1920363</v>
      </c>
      <c r="B3740" s="265" t="s">
        <v>9841</v>
      </c>
      <c r="C3740" s="265" t="s">
        <v>9383</v>
      </c>
      <c r="D3740" s="265" t="s">
        <v>5532</v>
      </c>
    </row>
    <row r="3741" spans="1:4" x14ac:dyDescent="0.15">
      <c r="A3741" s="266">
        <v>1920364</v>
      </c>
      <c r="B3741" s="265" t="s">
        <v>9841</v>
      </c>
      <c r="C3741" s="265" t="s">
        <v>9383</v>
      </c>
      <c r="D3741" s="265" t="s">
        <v>9448</v>
      </c>
    </row>
    <row r="3742" spans="1:4" x14ac:dyDescent="0.15">
      <c r="A3742" s="266">
        <v>1920371</v>
      </c>
      <c r="B3742" s="265" t="s">
        <v>9841</v>
      </c>
      <c r="C3742" s="265" t="s">
        <v>9383</v>
      </c>
      <c r="D3742" s="265" t="s">
        <v>9435</v>
      </c>
    </row>
    <row r="3743" spans="1:4" x14ac:dyDescent="0.15">
      <c r="A3743" s="266">
        <v>1920372</v>
      </c>
      <c r="B3743" s="265" t="s">
        <v>9841</v>
      </c>
      <c r="C3743" s="265" t="s">
        <v>9383</v>
      </c>
      <c r="D3743" s="265" t="s">
        <v>9418</v>
      </c>
    </row>
    <row r="3744" spans="1:4" x14ac:dyDescent="0.15">
      <c r="A3744" s="266">
        <v>1920373</v>
      </c>
      <c r="B3744" s="265" t="s">
        <v>9841</v>
      </c>
      <c r="C3744" s="265" t="s">
        <v>9383</v>
      </c>
      <c r="D3744" s="265" t="s">
        <v>9404</v>
      </c>
    </row>
    <row r="3745" spans="1:4" x14ac:dyDescent="0.15">
      <c r="A3745" s="266">
        <v>1920374</v>
      </c>
      <c r="B3745" s="265" t="s">
        <v>9841</v>
      </c>
      <c r="C3745" s="265" t="s">
        <v>9383</v>
      </c>
      <c r="D3745" s="265" t="s">
        <v>1278</v>
      </c>
    </row>
    <row r="3746" spans="1:4" x14ac:dyDescent="0.15">
      <c r="A3746" s="266">
        <v>1920375</v>
      </c>
      <c r="B3746" s="265" t="s">
        <v>9841</v>
      </c>
      <c r="C3746" s="265" t="s">
        <v>9383</v>
      </c>
      <c r="D3746" s="265" t="s">
        <v>9456</v>
      </c>
    </row>
    <row r="3747" spans="1:4" x14ac:dyDescent="0.15">
      <c r="A3747" s="266">
        <v>1920902</v>
      </c>
      <c r="B3747" s="265" t="s">
        <v>9841</v>
      </c>
      <c r="C3747" s="265" t="s">
        <v>9383</v>
      </c>
      <c r="D3747" s="265" t="s">
        <v>3675</v>
      </c>
    </row>
    <row r="3748" spans="1:4" x14ac:dyDescent="0.15">
      <c r="A3748" s="266">
        <v>1920903</v>
      </c>
      <c r="B3748" s="265" t="s">
        <v>9841</v>
      </c>
      <c r="C3748" s="265" t="s">
        <v>9383</v>
      </c>
      <c r="D3748" s="265" t="s">
        <v>4027</v>
      </c>
    </row>
    <row r="3749" spans="1:4" x14ac:dyDescent="0.15">
      <c r="A3749" s="266">
        <v>1920904</v>
      </c>
      <c r="B3749" s="265" t="s">
        <v>9841</v>
      </c>
      <c r="C3749" s="265" t="s">
        <v>9383</v>
      </c>
      <c r="D3749" s="265" t="s">
        <v>9414</v>
      </c>
    </row>
    <row r="3750" spans="1:4" x14ac:dyDescent="0.15">
      <c r="A3750" s="266">
        <v>1920906</v>
      </c>
      <c r="B3750" s="265" t="s">
        <v>9841</v>
      </c>
      <c r="C3750" s="265" t="s">
        <v>9383</v>
      </c>
      <c r="D3750" s="265" t="s">
        <v>9408</v>
      </c>
    </row>
    <row r="3751" spans="1:4" x14ac:dyDescent="0.15">
      <c r="A3751" s="266">
        <v>1920907</v>
      </c>
      <c r="B3751" s="265" t="s">
        <v>9841</v>
      </c>
      <c r="C3751" s="265" t="s">
        <v>9383</v>
      </c>
      <c r="D3751" s="265" t="s">
        <v>5038</v>
      </c>
    </row>
    <row r="3752" spans="1:4" x14ac:dyDescent="0.15">
      <c r="A3752" s="266">
        <v>1920911</v>
      </c>
      <c r="B3752" s="265" t="s">
        <v>9841</v>
      </c>
      <c r="C3752" s="265" t="s">
        <v>9383</v>
      </c>
      <c r="D3752" s="265" t="s">
        <v>9387</v>
      </c>
    </row>
    <row r="3753" spans="1:4" x14ac:dyDescent="0.15">
      <c r="A3753" s="266">
        <v>1920912</v>
      </c>
      <c r="B3753" s="265" t="s">
        <v>9841</v>
      </c>
      <c r="C3753" s="265" t="s">
        <v>9383</v>
      </c>
      <c r="D3753" s="265" t="s">
        <v>4341</v>
      </c>
    </row>
    <row r="3754" spans="1:4" x14ac:dyDescent="0.15">
      <c r="A3754" s="266">
        <v>1920913</v>
      </c>
      <c r="B3754" s="265" t="s">
        <v>9841</v>
      </c>
      <c r="C3754" s="265" t="s">
        <v>9383</v>
      </c>
      <c r="D3754" s="265" t="s">
        <v>9407</v>
      </c>
    </row>
    <row r="3755" spans="1:4" x14ac:dyDescent="0.15">
      <c r="A3755" s="266">
        <v>1920914</v>
      </c>
      <c r="B3755" s="265" t="s">
        <v>9841</v>
      </c>
      <c r="C3755" s="265" t="s">
        <v>9383</v>
      </c>
      <c r="D3755" s="265" t="s">
        <v>9399</v>
      </c>
    </row>
    <row r="3756" spans="1:4" x14ac:dyDescent="0.15">
      <c r="A3756" s="266">
        <v>1920915</v>
      </c>
      <c r="B3756" s="265" t="s">
        <v>9841</v>
      </c>
      <c r="C3756" s="265" t="s">
        <v>9383</v>
      </c>
      <c r="D3756" s="265" t="s">
        <v>9389</v>
      </c>
    </row>
    <row r="3757" spans="1:4" x14ac:dyDescent="0.15">
      <c r="A3757" s="266">
        <v>1920916</v>
      </c>
      <c r="B3757" s="265" t="s">
        <v>9841</v>
      </c>
      <c r="C3757" s="265" t="s">
        <v>9383</v>
      </c>
      <c r="D3757" s="265" t="s">
        <v>6577</v>
      </c>
    </row>
    <row r="3758" spans="1:4" x14ac:dyDescent="0.15">
      <c r="A3758" s="266">
        <v>1920917</v>
      </c>
      <c r="B3758" s="265" t="s">
        <v>9841</v>
      </c>
      <c r="C3758" s="265" t="s">
        <v>9383</v>
      </c>
      <c r="D3758" s="265" t="s">
        <v>9437</v>
      </c>
    </row>
    <row r="3759" spans="1:4" x14ac:dyDescent="0.15">
      <c r="A3759" s="266">
        <v>1920918</v>
      </c>
      <c r="B3759" s="265" t="s">
        <v>9841</v>
      </c>
      <c r="C3759" s="265" t="s">
        <v>9383</v>
      </c>
      <c r="D3759" s="265" t="s">
        <v>9443</v>
      </c>
    </row>
    <row r="3760" spans="1:4" x14ac:dyDescent="0.15">
      <c r="A3760" s="266">
        <v>1920919</v>
      </c>
      <c r="B3760" s="265" t="s">
        <v>9841</v>
      </c>
      <c r="C3760" s="265" t="s">
        <v>9383</v>
      </c>
      <c r="D3760" s="265" t="s">
        <v>9433</v>
      </c>
    </row>
    <row r="3761" spans="1:4" x14ac:dyDescent="0.15">
      <c r="A3761" s="266">
        <v>1930801</v>
      </c>
      <c r="B3761" s="265" t="s">
        <v>9841</v>
      </c>
      <c r="C3761" s="265" t="s">
        <v>9383</v>
      </c>
      <c r="D3761" s="265" t="s">
        <v>9405</v>
      </c>
    </row>
    <row r="3762" spans="1:4" x14ac:dyDescent="0.15">
      <c r="A3762" s="266">
        <v>1930802</v>
      </c>
      <c r="B3762" s="265" t="s">
        <v>9841</v>
      </c>
      <c r="C3762" s="265" t="s">
        <v>9383</v>
      </c>
      <c r="D3762" s="265" t="s">
        <v>9386</v>
      </c>
    </row>
    <row r="3763" spans="1:4" x14ac:dyDescent="0.15">
      <c r="A3763" s="266">
        <v>1930803</v>
      </c>
      <c r="B3763" s="265" t="s">
        <v>9841</v>
      </c>
      <c r="C3763" s="265" t="s">
        <v>9383</v>
      </c>
      <c r="D3763" s="265" t="s">
        <v>9434</v>
      </c>
    </row>
    <row r="3764" spans="1:4" x14ac:dyDescent="0.15">
      <c r="A3764" s="266">
        <v>1930804</v>
      </c>
      <c r="B3764" s="265" t="s">
        <v>9841</v>
      </c>
      <c r="C3764" s="265" t="s">
        <v>9383</v>
      </c>
      <c r="D3764" s="265" t="s">
        <v>6815</v>
      </c>
    </row>
    <row r="3765" spans="1:4" ht="27" x14ac:dyDescent="0.15">
      <c r="A3765" s="266">
        <v>1930811</v>
      </c>
      <c r="B3765" s="265" t="s">
        <v>9841</v>
      </c>
      <c r="C3765" s="265" t="s">
        <v>9383</v>
      </c>
      <c r="D3765" s="265" t="s">
        <v>9401</v>
      </c>
    </row>
    <row r="3766" spans="1:4" x14ac:dyDescent="0.15">
      <c r="A3766" s="266">
        <v>1930812</v>
      </c>
      <c r="B3766" s="265" t="s">
        <v>9841</v>
      </c>
      <c r="C3766" s="265" t="s">
        <v>9383</v>
      </c>
      <c r="D3766" s="265" t="s">
        <v>3013</v>
      </c>
    </row>
    <row r="3767" spans="1:4" x14ac:dyDescent="0.15">
      <c r="A3767" s="266">
        <v>1930813</v>
      </c>
      <c r="B3767" s="265" t="s">
        <v>9841</v>
      </c>
      <c r="C3767" s="265" t="s">
        <v>9383</v>
      </c>
      <c r="D3767" s="265" t="s">
        <v>4969</v>
      </c>
    </row>
    <row r="3768" spans="1:4" x14ac:dyDescent="0.15">
      <c r="A3768" s="266">
        <v>1930814</v>
      </c>
      <c r="B3768" s="265" t="s">
        <v>9841</v>
      </c>
      <c r="C3768" s="265" t="s">
        <v>9383</v>
      </c>
      <c r="D3768" s="265" t="s">
        <v>177</v>
      </c>
    </row>
    <row r="3769" spans="1:4" x14ac:dyDescent="0.15">
      <c r="A3769" s="266">
        <v>1930815</v>
      </c>
      <c r="B3769" s="265" t="s">
        <v>9841</v>
      </c>
      <c r="C3769" s="265" t="s">
        <v>9383</v>
      </c>
      <c r="D3769" s="265" t="s">
        <v>9400</v>
      </c>
    </row>
    <row r="3770" spans="1:4" x14ac:dyDescent="0.15">
      <c r="A3770" s="266">
        <v>1930816</v>
      </c>
      <c r="B3770" s="265" t="s">
        <v>9841</v>
      </c>
      <c r="C3770" s="265" t="s">
        <v>9383</v>
      </c>
      <c r="D3770" s="265" t="s">
        <v>9421</v>
      </c>
    </row>
    <row r="3771" spans="1:4" x14ac:dyDescent="0.15">
      <c r="A3771" s="266">
        <v>1930821</v>
      </c>
      <c r="B3771" s="265" t="s">
        <v>9841</v>
      </c>
      <c r="C3771" s="265" t="s">
        <v>9383</v>
      </c>
      <c r="D3771" s="265" t="s">
        <v>9406</v>
      </c>
    </row>
    <row r="3772" spans="1:4" x14ac:dyDescent="0.15">
      <c r="A3772" s="266">
        <v>1930822</v>
      </c>
      <c r="B3772" s="265" t="s">
        <v>9841</v>
      </c>
      <c r="C3772" s="265" t="s">
        <v>9383</v>
      </c>
      <c r="D3772" s="265" t="s">
        <v>9439</v>
      </c>
    </row>
    <row r="3773" spans="1:4" x14ac:dyDescent="0.15">
      <c r="A3773" s="266">
        <v>1930823</v>
      </c>
      <c r="B3773" s="265" t="s">
        <v>9841</v>
      </c>
      <c r="C3773" s="265" t="s">
        <v>9383</v>
      </c>
      <c r="D3773" s="265" t="s">
        <v>2679</v>
      </c>
    </row>
    <row r="3774" spans="1:4" x14ac:dyDescent="0.15">
      <c r="A3774" s="266">
        <v>1930824</v>
      </c>
      <c r="B3774" s="265" t="s">
        <v>9841</v>
      </c>
      <c r="C3774" s="265" t="s">
        <v>9383</v>
      </c>
      <c r="D3774" s="265" t="s">
        <v>9432</v>
      </c>
    </row>
    <row r="3775" spans="1:4" x14ac:dyDescent="0.15">
      <c r="A3775" s="266">
        <v>1930825</v>
      </c>
      <c r="B3775" s="265" t="s">
        <v>9841</v>
      </c>
      <c r="C3775" s="265" t="s">
        <v>9383</v>
      </c>
      <c r="D3775" s="265" t="s">
        <v>9419</v>
      </c>
    </row>
    <row r="3776" spans="1:4" ht="27" x14ac:dyDescent="0.15">
      <c r="A3776" s="266">
        <v>1930826</v>
      </c>
      <c r="B3776" s="265" t="s">
        <v>9841</v>
      </c>
      <c r="C3776" s="265" t="s">
        <v>9383</v>
      </c>
      <c r="D3776" s="265" t="s">
        <v>9451</v>
      </c>
    </row>
    <row r="3777" spans="1:4" x14ac:dyDescent="0.15">
      <c r="A3777" s="266">
        <v>1930831</v>
      </c>
      <c r="B3777" s="265" t="s">
        <v>9841</v>
      </c>
      <c r="C3777" s="265" t="s">
        <v>9383</v>
      </c>
      <c r="D3777" s="265" t="s">
        <v>3028</v>
      </c>
    </row>
    <row r="3778" spans="1:4" x14ac:dyDescent="0.15">
      <c r="A3778" s="266">
        <v>1930832</v>
      </c>
      <c r="B3778" s="265" t="s">
        <v>9841</v>
      </c>
      <c r="C3778" s="265" t="s">
        <v>9383</v>
      </c>
      <c r="D3778" s="265" t="s">
        <v>9416</v>
      </c>
    </row>
    <row r="3779" spans="1:4" x14ac:dyDescent="0.15">
      <c r="A3779" s="266">
        <v>1930833</v>
      </c>
      <c r="B3779" s="265" t="s">
        <v>9841</v>
      </c>
      <c r="C3779" s="265" t="s">
        <v>9383</v>
      </c>
      <c r="D3779" s="265" t="s">
        <v>6570</v>
      </c>
    </row>
    <row r="3780" spans="1:4" ht="27" x14ac:dyDescent="0.15">
      <c r="A3780" s="266">
        <v>1930834</v>
      </c>
      <c r="B3780" s="265" t="s">
        <v>9841</v>
      </c>
      <c r="C3780" s="265" t="s">
        <v>9383</v>
      </c>
      <c r="D3780" s="265" t="s">
        <v>9442</v>
      </c>
    </row>
    <row r="3781" spans="1:4" x14ac:dyDescent="0.15">
      <c r="A3781" s="266">
        <v>1930835</v>
      </c>
      <c r="B3781" s="265" t="s">
        <v>9841</v>
      </c>
      <c r="C3781" s="265" t="s">
        <v>9383</v>
      </c>
      <c r="D3781" s="265" t="s">
        <v>9420</v>
      </c>
    </row>
    <row r="3782" spans="1:4" x14ac:dyDescent="0.15">
      <c r="A3782" s="266">
        <v>1930836</v>
      </c>
      <c r="B3782" s="265" t="s">
        <v>9841</v>
      </c>
      <c r="C3782" s="265" t="s">
        <v>9383</v>
      </c>
      <c r="D3782" s="265" t="s">
        <v>4187</v>
      </c>
    </row>
    <row r="3783" spans="1:4" x14ac:dyDescent="0.15">
      <c r="A3783" s="266">
        <v>1930841</v>
      </c>
      <c r="B3783" s="265" t="s">
        <v>9841</v>
      </c>
      <c r="C3783" s="265" t="s">
        <v>9383</v>
      </c>
      <c r="D3783" s="265" t="s">
        <v>9391</v>
      </c>
    </row>
    <row r="3784" spans="1:4" x14ac:dyDescent="0.15">
      <c r="A3784" s="266">
        <v>1930842</v>
      </c>
      <c r="B3784" s="265" t="s">
        <v>9841</v>
      </c>
      <c r="C3784" s="265" t="s">
        <v>9383</v>
      </c>
      <c r="D3784" s="265" t="s">
        <v>9436</v>
      </c>
    </row>
    <row r="3785" spans="1:4" x14ac:dyDescent="0.15">
      <c r="A3785" s="266">
        <v>1930843</v>
      </c>
      <c r="B3785" s="265" t="s">
        <v>9841</v>
      </c>
      <c r="C3785" s="265" t="s">
        <v>9383</v>
      </c>
      <c r="D3785" s="265" t="s">
        <v>9428</v>
      </c>
    </row>
    <row r="3786" spans="1:4" x14ac:dyDescent="0.15">
      <c r="A3786" s="266">
        <v>1930844</v>
      </c>
      <c r="B3786" s="265" t="s">
        <v>9841</v>
      </c>
      <c r="C3786" s="265" t="s">
        <v>9383</v>
      </c>
      <c r="D3786" s="265" t="s">
        <v>9422</v>
      </c>
    </row>
    <row r="3787" spans="1:4" x14ac:dyDescent="0.15">
      <c r="A3787" s="266">
        <v>1930845</v>
      </c>
      <c r="B3787" s="265" t="s">
        <v>9841</v>
      </c>
      <c r="C3787" s="265" t="s">
        <v>9383</v>
      </c>
      <c r="D3787" s="265" t="s">
        <v>9441</v>
      </c>
    </row>
    <row r="3788" spans="1:4" ht="27" x14ac:dyDescent="0.15">
      <c r="A3788" s="266">
        <v>1930846</v>
      </c>
      <c r="B3788" s="265" t="s">
        <v>9841</v>
      </c>
      <c r="C3788" s="265" t="s">
        <v>9383</v>
      </c>
      <c r="D3788" s="265" t="s">
        <v>9447</v>
      </c>
    </row>
    <row r="3789" spans="1:4" x14ac:dyDescent="0.15">
      <c r="A3789" s="266">
        <v>1930931</v>
      </c>
      <c r="B3789" s="265" t="s">
        <v>9841</v>
      </c>
      <c r="C3789" s="265" t="s">
        <v>9383</v>
      </c>
      <c r="D3789" s="265" t="s">
        <v>1247</v>
      </c>
    </row>
    <row r="3790" spans="1:4" x14ac:dyDescent="0.15">
      <c r="A3790" s="266">
        <v>1930932</v>
      </c>
      <c r="B3790" s="265" t="s">
        <v>9841</v>
      </c>
      <c r="C3790" s="265" t="s">
        <v>9383</v>
      </c>
      <c r="D3790" s="265" t="s">
        <v>282</v>
      </c>
    </row>
    <row r="3791" spans="1:4" x14ac:dyDescent="0.15">
      <c r="A3791" s="266">
        <v>1930933</v>
      </c>
      <c r="B3791" s="265" t="s">
        <v>9841</v>
      </c>
      <c r="C3791" s="265" t="s">
        <v>9383</v>
      </c>
      <c r="D3791" s="265" t="s">
        <v>9455</v>
      </c>
    </row>
    <row r="3792" spans="1:4" x14ac:dyDescent="0.15">
      <c r="A3792" s="266">
        <v>1930934</v>
      </c>
      <c r="B3792" s="265" t="s">
        <v>9841</v>
      </c>
      <c r="C3792" s="265" t="s">
        <v>9383</v>
      </c>
      <c r="D3792" s="265" t="s">
        <v>9412</v>
      </c>
    </row>
    <row r="3793" spans="1:4" x14ac:dyDescent="0.15">
      <c r="A3793" s="266">
        <v>1930935</v>
      </c>
      <c r="B3793" s="265" t="s">
        <v>9841</v>
      </c>
      <c r="C3793" s="265" t="s">
        <v>9383</v>
      </c>
      <c r="D3793" s="265" t="s">
        <v>9393</v>
      </c>
    </row>
    <row r="3794" spans="1:4" x14ac:dyDescent="0.15">
      <c r="A3794" s="266">
        <v>1930941</v>
      </c>
      <c r="B3794" s="265" t="s">
        <v>9841</v>
      </c>
      <c r="C3794" s="265" t="s">
        <v>9383</v>
      </c>
      <c r="D3794" s="265" t="s">
        <v>9440</v>
      </c>
    </row>
    <row r="3795" spans="1:4" x14ac:dyDescent="0.15">
      <c r="A3795" s="266">
        <v>1930942</v>
      </c>
      <c r="B3795" s="265" t="s">
        <v>9841</v>
      </c>
      <c r="C3795" s="265" t="s">
        <v>9383</v>
      </c>
      <c r="D3795" s="265" t="s">
        <v>9409</v>
      </c>
    </row>
    <row r="3796" spans="1:4" x14ac:dyDescent="0.15">
      <c r="A3796" s="266">
        <v>1930943</v>
      </c>
      <c r="B3796" s="265" t="s">
        <v>9841</v>
      </c>
      <c r="C3796" s="265" t="s">
        <v>9383</v>
      </c>
      <c r="D3796" s="265" t="s">
        <v>9427</v>
      </c>
    </row>
    <row r="3797" spans="1:4" x14ac:dyDescent="0.15">
      <c r="A3797" s="266">
        <v>1930944</v>
      </c>
      <c r="B3797" s="265" t="s">
        <v>9841</v>
      </c>
      <c r="C3797" s="265" t="s">
        <v>9383</v>
      </c>
      <c r="D3797" s="265" t="s">
        <v>9425</v>
      </c>
    </row>
    <row r="3798" spans="1:4" x14ac:dyDescent="0.15">
      <c r="A3798" s="266">
        <v>1940001</v>
      </c>
      <c r="B3798" s="265" t="s">
        <v>9841</v>
      </c>
      <c r="C3798" s="265" t="s">
        <v>9556</v>
      </c>
      <c r="D3798" s="265" t="s">
        <v>7890</v>
      </c>
    </row>
    <row r="3799" spans="1:4" x14ac:dyDescent="0.15">
      <c r="A3799" s="266">
        <v>1940002</v>
      </c>
      <c r="B3799" s="265" t="s">
        <v>9841</v>
      </c>
      <c r="C3799" s="265" t="s">
        <v>9556</v>
      </c>
      <c r="D3799" s="265" t="s">
        <v>9591</v>
      </c>
    </row>
    <row r="3800" spans="1:4" x14ac:dyDescent="0.15">
      <c r="A3800" s="266">
        <v>1940003</v>
      </c>
      <c r="B3800" s="265" t="s">
        <v>9841</v>
      </c>
      <c r="C3800" s="265" t="s">
        <v>9556</v>
      </c>
      <c r="D3800" s="265" t="s">
        <v>1611</v>
      </c>
    </row>
    <row r="3801" spans="1:4" x14ac:dyDescent="0.15">
      <c r="A3801" s="266">
        <v>1940004</v>
      </c>
      <c r="B3801" s="265" t="s">
        <v>9841</v>
      </c>
      <c r="C3801" s="265" t="s">
        <v>9556</v>
      </c>
      <c r="D3801" s="265" t="s">
        <v>6400</v>
      </c>
    </row>
    <row r="3802" spans="1:4" x14ac:dyDescent="0.15">
      <c r="A3802" s="266">
        <v>1940005</v>
      </c>
      <c r="B3802" s="265" t="s">
        <v>9841</v>
      </c>
      <c r="C3802" s="265" t="s">
        <v>9556</v>
      </c>
      <c r="D3802" s="265" t="s">
        <v>9593</v>
      </c>
    </row>
    <row r="3803" spans="1:4" x14ac:dyDescent="0.15">
      <c r="A3803" s="266">
        <v>1940011</v>
      </c>
      <c r="B3803" s="265" t="s">
        <v>9841</v>
      </c>
      <c r="C3803" s="265" t="s">
        <v>9556</v>
      </c>
      <c r="D3803" s="265" t="s">
        <v>9579</v>
      </c>
    </row>
    <row r="3804" spans="1:4" x14ac:dyDescent="0.15">
      <c r="A3804" s="266">
        <v>1940012</v>
      </c>
      <c r="B3804" s="265" t="s">
        <v>9841</v>
      </c>
      <c r="C3804" s="265" t="s">
        <v>9556</v>
      </c>
      <c r="D3804" s="265" t="s">
        <v>8003</v>
      </c>
    </row>
    <row r="3805" spans="1:4" x14ac:dyDescent="0.15">
      <c r="A3805" s="266">
        <v>1940013</v>
      </c>
      <c r="B3805" s="265" t="s">
        <v>9841</v>
      </c>
      <c r="C3805" s="265" t="s">
        <v>9556</v>
      </c>
      <c r="D3805" s="265" t="s">
        <v>9585</v>
      </c>
    </row>
    <row r="3806" spans="1:4" x14ac:dyDescent="0.15">
      <c r="A3806" s="266">
        <v>1940014</v>
      </c>
      <c r="B3806" s="265" t="s">
        <v>9841</v>
      </c>
      <c r="C3806" s="265" t="s">
        <v>9556</v>
      </c>
      <c r="D3806" s="265" t="s">
        <v>9570</v>
      </c>
    </row>
    <row r="3807" spans="1:4" x14ac:dyDescent="0.15">
      <c r="A3807" s="266">
        <v>1940015</v>
      </c>
      <c r="B3807" s="265" t="s">
        <v>9841</v>
      </c>
      <c r="C3807" s="265" t="s">
        <v>9556</v>
      </c>
      <c r="D3807" s="265" t="s">
        <v>9565</v>
      </c>
    </row>
    <row r="3808" spans="1:4" x14ac:dyDescent="0.15">
      <c r="A3808" s="266">
        <v>1940021</v>
      </c>
      <c r="B3808" s="265" t="s">
        <v>9841</v>
      </c>
      <c r="C3808" s="265" t="s">
        <v>9556</v>
      </c>
      <c r="D3808" s="265" t="s">
        <v>2478</v>
      </c>
    </row>
    <row r="3809" spans="1:4" x14ac:dyDescent="0.15">
      <c r="A3809" s="266">
        <v>1940022</v>
      </c>
      <c r="B3809" s="265" t="s">
        <v>9841</v>
      </c>
      <c r="C3809" s="265" t="s">
        <v>9556</v>
      </c>
      <c r="D3809" s="265" t="s">
        <v>9596</v>
      </c>
    </row>
    <row r="3810" spans="1:4" x14ac:dyDescent="0.15">
      <c r="A3810" s="266">
        <v>1940023</v>
      </c>
      <c r="B3810" s="265" t="s">
        <v>9841</v>
      </c>
      <c r="C3810" s="265" t="s">
        <v>9556</v>
      </c>
      <c r="D3810" s="265" t="s">
        <v>1001</v>
      </c>
    </row>
    <row r="3811" spans="1:4" x14ac:dyDescent="0.15">
      <c r="A3811" s="266">
        <v>1940031</v>
      </c>
      <c r="B3811" s="265" t="s">
        <v>9841</v>
      </c>
      <c r="C3811" s="265" t="s">
        <v>9556</v>
      </c>
      <c r="D3811" s="265" t="s">
        <v>9590</v>
      </c>
    </row>
    <row r="3812" spans="1:4" x14ac:dyDescent="0.15">
      <c r="A3812" s="266">
        <v>1940032</v>
      </c>
      <c r="B3812" s="265" t="s">
        <v>9841</v>
      </c>
      <c r="C3812" s="265" t="s">
        <v>9556</v>
      </c>
      <c r="D3812" s="265" t="s">
        <v>9589</v>
      </c>
    </row>
    <row r="3813" spans="1:4" x14ac:dyDescent="0.15">
      <c r="A3813" s="266">
        <v>1940033</v>
      </c>
      <c r="B3813" s="265" t="s">
        <v>9841</v>
      </c>
      <c r="C3813" s="265" t="s">
        <v>9556</v>
      </c>
      <c r="D3813" s="265" t="s">
        <v>9569</v>
      </c>
    </row>
    <row r="3814" spans="1:4" x14ac:dyDescent="0.15">
      <c r="A3814" s="266">
        <v>1940034</v>
      </c>
      <c r="B3814" s="265" t="s">
        <v>9841</v>
      </c>
      <c r="C3814" s="265" t="s">
        <v>9556</v>
      </c>
      <c r="D3814" s="265" t="s">
        <v>9582</v>
      </c>
    </row>
    <row r="3815" spans="1:4" x14ac:dyDescent="0.15">
      <c r="A3815" s="266">
        <v>1940035</v>
      </c>
      <c r="B3815" s="265" t="s">
        <v>9841</v>
      </c>
      <c r="C3815" s="265" t="s">
        <v>9556</v>
      </c>
      <c r="D3815" s="265" t="s">
        <v>9575</v>
      </c>
    </row>
    <row r="3816" spans="1:4" x14ac:dyDescent="0.15">
      <c r="A3816" s="266">
        <v>1940036</v>
      </c>
      <c r="B3816" s="265" t="s">
        <v>9841</v>
      </c>
      <c r="C3816" s="265" t="s">
        <v>9556</v>
      </c>
      <c r="D3816" s="265" t="s">
        <v>9568</v>
      </c>
    </row>
    <row r="3817" spans="1:4" x14ac:dyDescent="0.15">
      <c r="A3817" s="266">
        <v>1940037</v>
      </c>
      <c r="B3817" s="265" t="s">
        <v>9841</v>
      </c>
      <c r="C3817" s="265" t="s">
        <v>9556</v>
      </c>
      <c r="D3817" s="265" t="s">
        <v>9567</v>
      </c>
    </row>
    <row r="3818" spans="1:4" x14ac:dyDescent="0.15">
      <c r="A3818" s="266">
        <v>1940038</v>
      </c>
      <c r="B3818" s="265" t="s">
        <v>9841</v>
      </c>
      <c r="C3818" s="265" t="s">
        <v>9556</v>
      </c>
      <c r="D3818" s="265" t="s">
        <v>3351</v>
      </c>
    </row>
    <row r="3819" spans="1:4" x14ac:dyDescent="0.15">
      <c r="A3819" s="266">
        <v>1940039</v>
      </c>
      <c r="B3819" s="265" t="s">
        <v>9841</v>
      </c>
      <c r="C3819" s="265" t="s">
        <v>9556</v>
      </c>
      <c r="D3819" s="265" t="s">
        <v>8549</v>
      </c>
    </row>
    <row r="3820" spans="1:4" x14ac:dyDescent="0.15">
      <c r="A3820" s="266">
        <v>1940041</v>
      </c>
      <c r="B3820" s="265" t="s">
        <v>9841</v>
      </c>
      <c r="C3820" s="265" t="s">
        <v>9556</v>
      </c>
      <c r="D3820" s="265" t="s">
        <v>9576</v>
      </c>
    </row>
    <row r="3821" spans="1:4" ht="27" x14ac:dyDescent="0.15">
      <c r="A3821" s="266">
        <v>1940042</v>
      </c>
      <c r="B3821" s="265" t="s">
        <v>9841</v>
      </c>
      <c r="C3821" s="265" t="s">
        <v>9556</v>
      </c>
      <c r="D3821" s="265" t="s">
        <v>9586</v>
      </c>
    </row>
    <row r="3822" spans="1:4" x14ac:dyDescent="0.15">
      <c r="A3822" s="266">
        <v>1940043</v>
      </c>
      <c r="B3822" s="265" t="s">
        <v>9841</v>
      </c>
      <c r="C3822" s="265" t="s">
        <v>9556</v>
      </c>
      <c r="D3822" s="265" t="s">
        <v>9580</v>
      </c>
    </row>
    <row r="3823" spans="1:4" x14ac:dyDescent="0.15">
      <c r="A3823" s="266">
        <v>1940044</v>
      </c>
      <c r="B3823" s="265" t="s">
        <v>9841</v>
      </c>
      <c r="C3823" s="265" t="s">
        <v>9556</v>
      </c>
      <c r="D3823" s="265" t="s">
        <v>2092</v>
      </c>
    </row>
    <row r="3824" spans="1:4" x14ac:dyDescent="0.15">
      <c r="A3824" s="266">
        <v>1940045</v>
      </c>
      <c r="B3824" s="265" t="s">
        <v>9841</v>
      </c>
      <c r="C3824" s="265" t="s">
        <v>9556</v>
      </c>
      <c r="D3824" s="265" t="s">
        <v>9592</v>
      </c>
    </row>
    <row r="3825" spans="1:4" x14ac:dyDescent="0.15">
      <c r="A3825" s="266">
        <v>1940046</v>
      </c>
      <c r="B3825" s="265" t="s">
        <v>9841</v>
      </c>
      <c r="C3825" s="265" t="s">
        <v>9556</v>
      </c>
      <c r="D3825" s="265" t="s">
        <v>9581</v>
      </c>
    </row>
    <row r="3826" spans="1:4" x14ac:dyDescent="0.15">
      <c r="A3826" s="266">
        <v>1940201</v>
      </c>
      <c r="B3826" s="265" t="s">
        <v>9841</v>
      </c>
      <c r="C3826" s="265" t="s">
        <v>9556</v>
      </c>
      <c r="D3826" s="265" t="s">
        <v>9566</v>
      </c>
    </row>
    <row r="3827" spans="1:4" ht="27" x14ac:dyDescent="0.15">
      <c r="A3827" s="266">
        <v>1940202</v>
      </c>
      <c r="B3827" s="265" t="s">
        <v>9841</v>
      </c>
      <c r="C3827" s="265" t="s">
        <v>9556</v>
      </c>
      <c r="D3827" s="265" t="s">
        <v>9571</v>
      </c>
    </row>
    <row r="3828" spans="1:4" x14ac:dyDescent="0.15">
      <c r="A3828" s="266">
        <v>1940203</v>
      </c>
      <c r="B3828" s="265" t="s">
        <v>9841</v>
      </c>
      <c r="C3828" s="265" t="s">
        <v>9556</v>
      </c>
      <c r="D3828" s="265" t="s">
        <v>9574</v>
      </c>
    </row>
    <row r="3829" spans="1:4" ht="27" x14ac:dyDescent="0.15">
      <c r="A3829" s="266">
        <v>1940204</v>
      </c>
      <c r="B3829" s="265" t="s">
        <v>9841</v>
      </c>
      <c r="C3829" s="265" t="s">
        <v>9556</v>
      </c>
      <c r="D3829" s="265" t="s">
        <v>9561</v>
      </c>
    </row>
    <row r="3830" spans="1:4" x14ac:dyDescent="0.15">
      <c r="A3830" s="266">
        <v>1940211</v>
      </c>
      <c r="B3830" s="265" t="s">
        <v>9841</v>
      </c>
      <c r="C3830" s="265" t="s">
        <v>9556</v>
      </c>
      <c r="D3830" s="265" t="s">
        <v>9557</v>
      </c>
    </row>
    <row r="3831" spans="1:4" x14ac:dyDescent="0.15">
      <c r="A3831" s="266">
        <v>1940212</v>
      </c>
      <c r="B3831" s="265" t="s">
        <v>9841</v>
      </c>
      <c r="C3831" s="265" t="s">
        <v>9556</v>
      </c>
      <c r="D3831" s="265" t="s">
        <v>9562</v>
      </c>
    </row>
    <row r="3832" spans="1:4" x14ac:dyDescent="0.15">
      <c r="A3832" s="266">
        <v>1940213</v>
      </c>
      <c r="B3832" s="265" t="s">
        <v>9841</v>
      </c>
      <c r="C3832" s="265" t="s">
        <v>9556</v>
      </c>
      <c r="D3832" s="265" t="s">
        <v>9578</v>
      </c>
    </row>
    <row r="3833" spans="1:4" x14ac:dyDescent="0.15">
      <c r="A3833" s="266">
        <v>1940214</v>
      </c>
      <c r="B3833" s="265" t="s">
        <v>9841</v>
      </c>
      <c r="C3833" s="265" t="s">
        <v>9556</v>
      </c>
      <c r="D3833" s="265" t="s">
        <v>9597</v>
      </c>
    </row>
    <row r="3834" spans="1:4" x14ac:dyDescent="0.15">
      <c r="A3834" s="266">
        <v>1940215</v>
      </c>
      <c r="B3834" s="265" t="s">
        <v>9841</v>
      </c>
      <c r="C3834" s="265" t="s">
        <v>9556</v>
      </c>
      <c r="D3834" s="265" t="s">
        <v>9560</v>
      </c>
    </row>
    <row r="3835" spans="1:4" x14ac:dyDescent="0.15">
      <c r="A3835" s="266">
        <v>1950039</v>
      </c>
      <c r="B3835" s="265" t="s">
        <v>9841</v>
      </c>
      <c r="C3835" s="265" t="s">
        <v>9556</v>
      </c>
      <c r="D3835" s="265" t="s">
        <v>8549</v>
      </c>
    </row>
    <row r="3836" spans="1:4" x14ac:dyDescent="0.15">
      <c r="A3836" s="266">
        <v>1950051</v>
      </c>
      <c r="B3836" s="265" t="s">
        <v>9841</v>
      </c>
      <c r="C3836" s="265" t="s">
        <v>9556</v>
      </c>
      <c r="D3836" s="265" t="s">
        <v>9573</v>
      </c>
    </row>
    <row r="3837" spans="1:4" x14ac:dyDescent="0.15">
      <c r="A3837" s="266">
        <v>1950052</v>
      </c>
      <c r="B3837" s="265" t="s">
        <v>9841</v>
      </c>
      <c r="C3837" s="265" t="s">
        <v>9556</v>
      </c>
      <c r="D3837" s="265" t="s">
        <v>9588</v>
      </c>
    </row>
    <row r="3838" spans="1:4" x14ac:dyDescent="0.15">
      <c r="A3838" s="266">
        <v>1950053</v>
      </c>
      <c r="B3838" s="265" t="s">
        <v>9841</v>
      </c>
      <c r="C3838" s="265" t="s">
        <v>9556</v>
      </c>
      <c r="D3838" s="265" t="s">
        <v>9583</v>
      </c>
    </row>
    <row r="3839" spans="1:4" x14ac:dyDescent="0.15">
      <c r="A3839" s="266">
        <v>1950054</v>
      </c>
      <c r="B3839" s="265" t="s">
        <v>9841</v>
      </c>
      <c r="C3839" s="265" t="s">
        <v>9556</v>
      </c>
      <c r="D3839" s="265" t="s">
        <v>9594</v>
      </c>
    </row>
    <row r="3840" spans="1:4" x14ac:dyDescent="0.15">
      <c r="A3840" s="266">
        <v>1950055</v>
      </c>
      <c r="B3840" s="265" t="s">
        <v>9841</v>
      </c>
      <c r="C3840" s="265" t="s">
        <v>9556</v>
      </c>
      <c r="D3840" s="265" t="s">
        <v>9595</v>
      </c>
    </row>
    <row r="3841" spans="1:4" x14ac:dyDescent="0.15">
      <c r="A3841" s="266">
        <v>1950056</v>
      </c>
      <c r="B3841" s="265" t="s">
        <v>9841</v>
      </c>
      <c r="C3841" s="265" t="s">
        <v>9556</v>
      </c>
      <c r="D3841" s="265" t="s">
        <v>9587</v>
      </c>
    </row>
    <row r="3842" spans="1:4" x14ac:dyDescent="0.15">
      <c r="A3842" s="266">
        <v>1950057</v>
      </c>
      <c r="B3842" s="265" t="s">
        <v>9841</v>
      </c>
      <c r="C3842" s="265" t="s">
        <v>9556</v>
      </c>
      <c r="D3842" s="265" t="s">
        <v>9572</v>
      </c>
    </row>
    <row r="3843" spans="1:4" x14ac:dyDescent="0.15">
      <c r="A3843" s="266">
        <v>1950061</v>
      </c>
      <c r="B3843" s="265" t="s">
        <v>9841</v>
      </c>
      <c r="C3843" s="265" t="s">
        <v>9556</v>
      </c>
      <c r="D3843" s="265" t="s">
        <v>9577</v>
      </c>
    </row>
    <row r="3844" spans="1:4" x14ac:dyDescent="0.15">
      <c r="A3844" s="266">
        <v>1950062</v>
      </c>
      <c r="B3844" s="265" t="s">
        <v>9841</v>
      </c>
      <c r="C3844" s="265" t="s">
        <v>9556</v>
      </c>
      <c r="D3844" s="265" t="s">
        <v>9558</v>
      </c>
    </row>
    <row r="3845" spans="1:4" x14ac:dyDescent="0.15">
      <c r="A3845" s="266">
        <v>1950063</v>
      </c>
      <c r="B3845" s="265" t="s">
        <v>9841</v>
      </c>
      <c r="C3845" s="265" t="s">
        <v>9556</v>
      </c>
      <c r="D3845" s="265" t="s">
        <v>9584</v>
      </c>
    </row>
    <row r="3846" spans="1:4" x14ac:dyDescent="0.15">
      <c r="A3846" s="266">
        <v>1950064</v>
      </c>
      <c r="B3846" s="265" t="s">
        <v>9841</v>
      </c>
      <c r="C3846" s="265" t="s">
        <v>9556</v>
      </c>
      <c r="D3846" s="265" t="s">
        <v>9559</v>
      </c>
    </row>
    <row r="3847" spans="1:4" x14ac:dyDescent="0.15">
      <c r="A3847" s="266">
        <v>1950071</v>
      </c>
      <c r="B3847" s="265" t="s">
        <v>9841</v>
      </c>
      <c r="C3847" s="265" t="s">
        <v>9556</v>
      </c>
      <c r="D3847" s="265" t="s">
        <v>9564</v>
      </c>
    </row>
    <row r="3848" spans="1:4" x14ac:dyDescent="0.15">
      <c r="A3848" s="266">
        <v>1950072</v>
      </c>
      <c r="B3848" s="265" t="s">
        <v>9841</v>
      </c>
      <c r="C3848" s="265" t="s">
        <v>9556</v>
      </c>
      <c r="D3848" s="265" t="s">
        <v>1020</v>
      </c>
    </row>
    <row r="3849" spans="1:4" x14ac:dyDescent="0.15">
      <c r="A3849" s="266">
        <v>1950073</v>
      </c>
      <c r="B3849" s="265" t="s">
        <v>9841</v>
      </c>
      <c r="C3849" s="265" t="s">
        <v>9556</v>
      </c>
      <c r="D3849" s="265" t="s">
        <v>1488</v>
      </c>
    </row>
    <row r="3850" spans="1:4" x14ac:dyDescent="0.15">
      <c r="A3850" s="266">
        <v>1950074</v>
      </c>
      <c r="B3850" s="265" t="s">
        <v>9841</v>
      </c>
      <c r="C3850" s="265" t="s">
        <v>9556</v>
      </c>
      <c r="D3850" s="265" t="s">
        <v>9598</v>
      </c>
    </row>
    <row r="3851" spans="1:4" x14ac:dyDescent="0.15">
      <c r="A3851" s="266">
        <v>1950075</v>
      </c>
      <c r="B3851" s="265" t="s">
        <v>9841</v>
      </c>
      <c r="C3851" s="265" t="s">
        <v>9556</v>
      </c>
      <c r="D3851" s="265" t="s">
        <v>641</v>
      </c>
    </row>
    <row r="3852" spans="1:4" x14ac:dyDescent="0.15">
      <c r="A3852" s="266">
        <v>1950076</v>
      </c>
      <c r="B3852" s="265" t="s">
        <v>9841</v>
      </c>
      <c r="C3852" s="265" t="s">
        <v>9556</v>
      </c>
      <c r="D3852" s="265" t="s">
        <v>9563</v>
      </c>
    </row>
    <row r="3853" spans="1:4" x14ac:dyDescent="0.15">
      <c r="A3853" s="266">
        <v>1960001</v>
      </c>
      <c r="B3853" s="265" t="s">
        <v>9841</v>
      </c>
      <c r="C3853" s="265" t="s">
        <v>9525</v>
      </c>
      <c r="D3853" s="265" t="s">
        <v>9534</v>
      </c>
    </row>
    <row r="3854" spans="1:4" x14ac:dyDescent="0.15">
      <c r="A3854" s="266">
        <v>1960002</v>
      </c>
      <c r="B3854" s="265" t="s">
        <v>9841</v>
      </c>
      <c r="C3854" s="265" t="s">
        <v>9525</v>
      </c>
      <c r="D3854" s="265" t="s">
        <v>9532</v>
      </c>
    </row>
    <row r="3855" spans="1:4" x14ac:dyDescent="0.15">
      <c r="A3855" s="266">
        <v>1960003</v>
      </c>
      <c r="B3855" s="265" t="s">
        <v>9841</v>
      </c>
      <c r="C3855" s="265" t="s">
        <v>9525</v>
      </c>
      <c r="D3855" s="265" t="s">
        <v>4279</v>
      </c>
    </row>
    <row r="3856" spans="1:4" x14ac:dyDescent="0.15">
      <c r="A3856" s="266">
        <v>1960004</v>
      </c>
      <c r="B3856" s="265" t="s">
        <v>9841</v>
      </c>
      <c r="C3856" s="265" t="s">
        <v>9525</v>
      </c>
      <c r="D3856" s="265" t="s">
        <v>282</v>
      </c>
    </row>
    <row r="3857" spans="1:4" x14ac:dyDescent="0.15">
      <c r="A3857" s="266">
        <v>1960005</v>
      </c>
      <c r="B3857" s="265" t="s">
        <v>9841</v>
      </c>
      <c r="C3857" s="265" t="s">
        <v>9525</v>
      </c>
      <c r="D3857" s="265" t="s">
        <v>9966</v>
      </c>
    </row>
    <row r="3858" spans="1:4" ht="27" x14ac:dyDescent="0.15">
      <c r="A3858" s="266">
        <v>1960011</v>
      </c>
      <c r="B3858" s="265" t="s">
        <v>9841</v>
      </c>
      <c r="C3858" s="265" t="s">
        <v>9525</v>
      </c>
      <c r="D3858" s="265" t="s">
        <v>9528</v>
      </c>
    </row>
    <row r="3859" spans="1:4" x14ac:dyDescent="0.15">
      <c r="A3859" s="266">
        <v>1960012</v>
      </c>
      <c r="B3859" s="265" t="s">
        <v>9841</v>
      </c>
      <c r="C3859" s="265" t="s">
        <v>9525</v>
      </c>
      <c r="D3859" s="265" t="s">
        <v>9530</v>
      </c>
    </row>
    <row r="3860" spans="1:4" x14ac:dyDescent="0.15">
      <c r="A3860" s="266">
        <v>1960013</v>
      </c>
      <c r="B3860" s="265" t="s">
        <v>9841</v>
      </c>
      <c r="C3860" s="265" t="s">
        <v>9525</v>
      </c>
      <c r="D3860" s="265" t="s">
        <v>9526</v>
      </c>
    </row>
    <row r="3861" spans="1:4" x14ac:dyDescent="0.15">
      <c r="A3861" s="266">
        <v>1960014</v>
      </c>
      <c r="B3861" s="265" t="s">
        <v>9841</v>
      </c>
      <c r="C3861" s="265" t="s">
        <v>9525</v>
      </c>
      <c r="D3861" s="265" t="s">
        <v>3935</v>
      </c>
    </row>
    <row r="3862" spans="1:4" x14ac:dyDescent="0.15">
      <c r="A3862" s="266">
        <v>1960015</v>
      </c>
      <c r="B3862" s="265" t="s">
        <v>9841</v>
      </c>
      <c r="C3862" s="265" t="s">
        <v>9525</v>
      </c>
      <c r="D3862" s="265" t="s">
        <v>4002</v>
      </c>
    </row>
    <row r="3863" spans="1:4" x14ac:dyDescent="0.15">
      <c r="A3863" s="266">
        <v>1960021</v>
      </c>
      <c r="B3863" s="265" t="s">
        <v>9841</v>
      </c>
      <c r="C3863" s="265" t="s">
        <v>9525</v>
      </c>
      <c r="D3863" s="265" t="s">
        <v>5607</v>
      </c>
    </row>
    <row r="3864" spans="1:4" x14ac:dyDescent="0.15">
      <c r="A3864" s="266">
        <v>1960022</v>
      </c>
      <c r="B3864" s="265" t="s">
        <v>9841</v>
      </c>
      <c r="C3864" s="265" t="s">
        <v>9525</v>
      </c>
      <c r="D3864" s="265" t="s">
        <v>9531</v>
      </c>
    </row>
    <row r="3865" spans="1:4" x14ac:dyDescent="0.15">
      <c r="A3865" s="266">
        <v>1960023</v>
      </c>
      <c r="B3865" s="265" t="s">
        <v>9841</v>
      </c>
      <c r="C3865" s="265" t="s">
        <v>9525</v>
      </c>
      <c r="D3865" s="265" t="s">
        <v>240</v>
      </c>
    </row>
    <row r="3866" spans="1:4" x14ac:dyDescent="0.15">
      <c r="A3866" s="266">
        <v>1960024</v>
      </c>
      <c r="B3866" s="265" t="s">
        <v>9841</v>
      </c>
      <c r="C3866" s="265" t="s">
        <v>9525</v>
      </c>
      <c r="D3866" s="265" t="s">
        <v>9535</v>
      </c>
    </row>
    <row r="3867" spans="1:4" x14ac:dyDescent="0.15">
      <c r="A3867" s="266">
        <v>1960025</v>
      </c>
      <c r="B3867" s="265" t="s">
        <v>9841</v>
      </c>
      <c r="C3867" s="265" t="s">
        <v>9525</v>
      </c>
      <c r="D3867" s="265" t="s">
        <v>169</v>
      </c>
    </row>
    <row r="3868" spans="1:4" x14ac:dyDescent="0.15">
      <c r="A3868" s="266">
        <v>1960031</v>
      </c>
      <c r="B3868" s="265" t="s">
        <v>9841</v>
      </c>
      <c r="C3868" s="265" t="s">
        <v>9525</v>
      </c>
      <c r="D3868" s="265" t="s">
        <v>9533</v>
      </c>
    </row>
    <row r="3869" spans="1:4" x14ac:dyDescent="0.15">
      <c r="A3869" s="266">
        <v>1960032</v>
      </c>
      <c r="B3869" s="265" t="s">
        <v>9841</v>
      </c>
      <c r="C3869" s="265" t="s">
        <v>9525</v>
      </c>
      <c r="D3869" s="265" t="s">
        <v>9527</v>
      </c>
    </row>
    <row r="3870" spans="1:4" x14ac:dyDescent="0.15">
      <c r="A3870" s="266">
        <v>1960033</v>
      </c>
      <c r="B3870" s="265" t="s">
        <v>9841</v>
      </c>
      <c r="C3870" s="265" t="s">
        <v>9525</v>
      </c>
      <c r="D3870" s="265" t="s">
        <v>666</v>
      </c>
    </row>
    <row r="3871" spans="1:4" x14ac:dyDescent="0.15">
      <c r="A3871" s="266">
        <v>1960034</v>
      </c>
      <c r="B3871" s="265" t="s">
        <v>9841</v>
      </c>
      <c r="C3871" s="265" t="s">
        <v>9525</v>
      </c>
      <c r="D3871" s="265" t="s">
        <v>9529</v>
      </c>
    </row>
    <row r="3872" spans="1:4" x14ac:dyDescent="0.15">
      <c r="A3872" s="266">
        <v>1960035</v>
      </c>
      <c r="B3872" s="265" t="s">
        <v>9841</v>
      </c>
      <c r="C3872" s="265" t="s">
        <v>9525</v>
      </c>
      <c r="D3872" s="265" t="s">
        <v>9536</v>
      </c>
    </row>
    <row r="3873" spans="1:4" x14ac:dyDescent="0.15">
      <c r="A3873" s="266">
        <v>1970001</v>
      </c>
      <c r="B3873" s="265" t="s">
        <v>9841</v>
      </c>
      <c r="C3873" s="265" t="s">
        <v>9655</v>
      </c>
      <c r="D3873" s="265" t="s">
        <v>9661</v>
      </c>
    </row>
    <row r="3874" spans="1:4" ht="27" x14ac:dyDescent="0.15">
      <c r="A3874" s="266">
        <v>1970002</v>
      </c>
      <c r="B3874" s="265" t="s">
        <v>9841</v>
      </c>
      <c r="C3874" s="265" t="s">
        <v>9655</v>
      </c>
      <c r="D3874" s="265" t="s">
        <v>9967</v>
      </c>
    </row>
    <row r="3875" spans="1:4" ht="27" x14ac:dyDescent="0.15">
      <c r="A3875" s="266">
        <v>1970003</v>
      </c>
      <c r="B3875" s="265" t="s">
        <v>9841</v>
      </c>
      <c r="C3875" s="265" t="s">
        <v>9655</v>
      </c>
      <c r="D3875" s="265" t="s">
        <v>9968</v>
      </c>
    </row>
    <row r="3876" spans="1:4" x14ac:dyDescent="0.15">
      <c r="A3876" s="266">
        <v>1970004</v>
      </c>
      <c r="B3876" s="265" t="s">
        <v>9841</v>
      </c>
      <c r="C3876" s="265" t="s">
        <v>9655</v>
      </c>
      <c r="D3876" s="265" t="s">
        <v>9659</v>
      </c>
    </row>
    <row r="3877" spans="1:4" x14ac:dyDescent="0.15">
      <c r="A3877" s="266">
        <v>1970005</v>
      </c>
      <c r="B3877" s="265" t="s">
        <v>9841</v>
      </c>
      <c r="C3877" s="265" t="s">
        <v>9655</v>
      </c>
      <c r="D3877" s="265" t="s">
        <v>9658</v>
      </c>
    </row>
    <row r="3878" spans="1:4" x14ac:dyDescent="0.15">
      <c r="A3878" s="266">
        <v>1970011</v>
      </c>
      <c r="B3878" s="265" t="s">
        <v>9841</v>
      </c>
      <c r="C3878" s="265" t="s">
        <v>9655</v>
      </c>
      <c r="D3878" s="265" t="s">
        <v>9969</v>
      </c>
    </row>
    <row r="3879" spans="1:4" x14ac:dyDescent="0.15">
      <c r="A3879" s="266">
        <v>1970012</v>
      </c>
      <c r="B3879" s="265" t="s">
        <v>9841</v>
      </c>
      <c r="C3879" s="265" t="s">
        <v>9655</v>
      </c>
      <c r="D3879" s="265" t="s">
        <v>9657</v>
      </c>
    </row>
    <row r="3880" spans="1:4" x14ac:dyDescent="0.15">
      <c r="A3880" s="266">
        <v>1970013</v>
      </c>
      <c r="B3880" s="265" t="s">
        <v>9841</v>
      </c>
      <c r="C3880" s="265" t="s">
        <v>9655</v>
      </c>
      <c r="D3880" s="265" t="s">
        <v>9660</v>
      </c>
    </row>
    <row r="3881" spans="1:4" ht="27" x14ac:dyDescent="0.15">
      <c r="A3881" s="266">
        <v>1970014</v>
      </c>
      <c r="B3881" s="265" t="s">
        <v>9841</v>
      </c>
      <c r="C3881" s="265" t="s">
        <v>9655</v>
      </c>
      <c r="D3881" s="265" t="s">
        <v>9970</v>
      </c>
    </row>
    <row r="3882" spans="1:4" x14ac:dyDescent="0.15">
      <c r="A3882" s="266">
        <v>1970021</v>
      </c>
      <c r="B3882" s="265" t="s">
        <v>9841</v>
      </c>
      <c r="C3882" s="265" t="s">
        <v>9655</v>
      </c>
      <c r="D3882" s="265" t="s">
        <v>353</v>
      </c>
    </row>
    <row r="3883" spans="1:4" x14ac:dyDescent="0.15">
      <c r="A3883" s="266">
        <v>1970022</v>
      </c>
      <c r="B3883" s="265" t="s">
        <v>9841</v>
      </c>
      <c r="C3883" s="265" t="s">
        <v>9655</v>
      </c>
      <c r="D3883" s="265" t="s">
        <v>276</v>
      </c>
    </row>
    <row r="3884" spans="1:4" x14ac:dyDescent="0.15">
      <c r="A3884" s="266">
        <v>1970023</v>
      </c>
      <c r="B3884" s="265" t="s">
        <v>9841</v>
      </c>
      <c r="C3884" s="265" t="s">
        <v>9655</v>
      </c>
      <c r="D3884" s="265" t="s">
        <v>3006</v>
      </c>
    </row>
    <row r="3885" spans="1:4" x14ac:dyDescent="0.15">
      <c r="A3885" s="266">
        <v>1970024</v>
      </c>
      <c r="B3885" s="265" t="s">
        <v>9841</v>
      </c>
      <c r="C3885" s="265" t="s">
        <v>9655</v>
      </c>
      <c r="D3885" s="265" t="s">
        <v>9656</v>
      </c>
    </row>
    <row r="3886" spans="1:4" ht="27" x14ac:dyDescent="0.15">
      <c r="A3886" s="266">
        <v>1970801</v>
      </c>
      <c r="B3886" s="265" t="s">
        <v>9841</v>
      </c>
      <c r="C3886" s="265" t="s">
        <v>9726</v>
      </c>
      <c r="D3886" s="265" t="s">
        <v>5385</v>
      </c>
    </row>
    <row r="3887" spans="1:4" ht="27" x14ac:dyDescent="0.15">
      <c r="A3887" s="266">
        <v>1970802</v>
      </c>
      <c r="B3887" s="265" t="s">
        <v>9841</v>
      </c>
      <c r="C3887" s="265" t="s">
        <v>9726</v>
      </c>
      <c r="D3887" s="265" t="s">
        <v>9736</v>
      </c>
    </row>
    <row r="3888" spans="1:4" ht="27" x14ac:dyDescent="0.15">
      <c r="A3888" s="266">
        <v>1970803</v>
      </c>
      <c r="B3888" s="265" t="s">
        <v>9841</v>
      </c>
      <c r="C3888" s="265" t="s">
        <v>9726</v>
      </c>
      <c r="D3888" s="265" t="s">
        <v>9740</v>
      </c>
    </row>
    <row r="3889" spans="1:4" ht="27" x14ac:dyDescent="0.15">
      <c r="A3889" s="266">
        <v>1970804</v>
      </c>
      <c r="B3889" s="265" t="s">
        <v>9841</v>
      </c>
      <c r="C3889" s="265" t="s">
        <v>9726</v>
      </c>
      <c r="D3889" s="265" t="s">
        <v>9727</v>
      </c>
    </row>
    <row r="3890" spans="1:4" ht="27" x14ac:dyDescent="0.15">
      <c r="A3890" s="266">
        <v>1970811</v>
      </c>
      <c r="B3890" s="265" t="s">
        <v>9841</v>
      </c>
      <c r="C3890" s="265" t="s">
        <v>9726</v>
      </c>
      <c r="D3890" s="265" t="s">
        <v>9746</v>
      </c>
    </row>
    <row r="3891" spans="1:4" ht="27" x14ac:dyDescent="0.15">
      <c r="A3891" s="266">
        <v>1970812</v>
      </c>
      <c r="B3891" s="265" t="s">
        <v>9841</v>
      </c>
      <c r="C3891" s="265" t="s">
        <v>9726</v>
      </c>
      <c r="D3891" s="265" t="s">
        <v>1307</v>
      </c>
    </row>
    <row r="3892" spans="1:4" ht="27" x14ac:dyDescent="0.15">
      <c r="A3892" s="266">
        <v>1970813</v>
      </c>
      <c r="B3892" s="265" t="s">
        <v>9841</v>
      </c>
      <c r="C3892" s="265" t="s">
        <v>9726</v>
      </c>
      <c r="D3892" s="265" t="s">
        <v>9748</v>
      </c>
    </row>
    <row r="3893" spans="1:4" ht="27" x14ac:dyDescent="0.15">
      <c r="A3893" s="266">
        <v>1970814</v>
      </c>
      <c r="B3893" s="265" t="s">
        <v>9841</v>
      </c>
      <c r="C3893" s="265" t="s">
        <v>9726</v>
      </c>
      <c r="D3893" s="265" t="s">
        <v>1288</v>
      </c>
    </row>
    <row r="3894" spans="1:4" ht="27" x14ac:dyDescent="0.15">
      <c r="A3894" s="266">
        <v>1970815</v>
      </c>
      <c r="B3894" s="265" t="s">
        <v>9841</v>
      </c>
      <c r="C3894" s="265" t="s">
        <v>9726</v>
      </c>
      <c r="D3894" s="265" t="s">
        <v>9744</v>
      </c>
    </row>
    <row r="3895" spans="1:4" ht="27" x14ac:dyDescent="0.15">
      <c r="A3895" s="266">
        <v>1970816</v>
      </c>
      <c r="B3895" s="265" t="s">
        <v>9841</v>
      </c>
      <c r="C3895" s="265" t="s">
        <v>9726</v>
      </c>
      <c r="D3895" s="265" t="s">
        <v>9747</v>
      </c>
    </row>
    <row r="3896" spans="1:4" ht="27" x14ac:dyDescent="0.15">
      <c r="A3896" s="266">
        <v>1970821</v>
      </c>
      <c r="B3896" s="265" t="s">
        <v>9841</v>
      </c>
      <c r="C3896" s="265" t="s">
        <v>9726</v>
      </c>
      <c r="D3896" s="265" t="s">
        <v>1611</v>
      </c>
    </row>
    <row r="3897" spans="1:4" ht="27" x14ac:dyDescent="0.15">
      <c r="A3897" s="266">
        <v>1970822</v>
      </c>
      <c r="B3897" s="265" t="s">
        <v>9841</v>
      </c>
      <c r="C3897" s="265" t="s">
        <v>9726</v>
      </c>
      <c r="D3897" s="265" t="s">
        <v>9733</v>
      </c>
    </row>
    <row r="3898" spans="1:4" ht="27" x14ac:dyDescent="0.15">
      <c r="A3898" s="266">
        <v>1970823</v>
      </c>
      <c r="B3898" s="265" t="s">
        <v>9841</v>
      </c>
      <c r="C3898" s="265" t="s">
        <v>9726</v>
      </c>
      <c r="D3898" s="265" t="s">
        <v>9745</v>
      </c>
    </row>
    <row r="3899" spans="1:4" ht="27" x14ac:dyDescent="0.15">
      <c r="A3899" s="266">
        <v>1970824</v>
      </c>
      <c r="B3899" s="265" t="s">
        <v>9841</v>
      </c>
      <c r="C3899" s="265" t="s">
        <v>9726</v>
      </c>
      <c r="D3899" s="265" t="s">
        <v>9735</v>
      </c>
    </row>
    <row r="3900" spans="1:4" ht="27" x14ac:dyDescent="0.15">
      <c r="A3900" s="266">
        <v>1970825</v>
      </c>
      <c r="B3900" s="265" t="s">
        <v>9841</v>
      </c>
      <c r="C3900" s="265" t="s">
        <v>9726</v>
      </c>
      <c r="D3900" s="265" t="s">
        <v>9731</v>
      </c>
    </row>
    <row r="3901" spans="1:4" ht="27" x14ac:dyDescent="0.15">
      <c r="A3901" s="266">
        <v>1970826</v>
      </c>
      <c r="B3901" s="265" t="s">
        <v>9841</v>
      </c>
      <c r="C3901" s="265" t="s">
        <v>9726</v>
      </c>
      <c r="D3901" s="265" t="s">
        <v>5823</v>
      </c>
    </row>
    <row r="3902" spans="1:4" ht="27" x14ac:dyDescent="0.15">
      <c r="A3902" s="266">
        <v>1970827</v>
      </c>
      <c r="B3902" s="265" t="s">
        <v>9841</v>
      </c>
      <c r="C3902" s="265" t="s">
        <v>9726</v>
      </c>
      <c r="D3902" s="265" t="s">
        <v>9730</v>
      </c>
    </row>
    <row r="3903" spans="1:4" ht="27" x14ac:dyDescent="0.15">
      <c r="A3903" s="266">
        <v>1970828</v>
      </c>
      <c r="B3903" s="265" t="s">
        <v>9841</v>
      </c>
      <c r="C3903" s="265" t="s">
        <v>9726</v>
      </c>
      <c r="D3903" s="265" t="s">
        <v>9728</v>
      </c>
    </row>
    <row r="3904" spans="1:4" ht="27" x14ac:dyDescent="0.15">
      <c r="A3904" s="266">
        <v>1970831</v>
      </c>
      <c r="B3904" s="265" t="s">
        <v>9841</v>
      </c>
      <c r="C3904" s="265" t="s">
        <v>9726</v>
      </c>
      <c r="D3904" s="265" t="s">
        <v>9739</v>
      </c>
    </row>
    <row r="3905" spans="1:4" ht="27" x14ac:dyDescent="0.15">
      <c r="A3905" s="266">
        <v>1970832</v>
      </c>
      <c r="B3905" s="265" t="s">
        <v>9841</v>
      </c>
      <c r="C3905" s="265" t="s">
        <v>9726</v>
      </c>
      <c r="D3905" s="265" t="s">
        <v>9734</v>
      </c>
    </row>
    <row r="3906" spans="1:4" ht="27" x14ac:dyDescent="0.15">
      <c r="A3906" s="266">
        <v>1970833</v>
      </c>
      <c r="B3906" s="265" t="s">
        <v>9841</v>
      </c>
      <c r="C3906" s="265" t="s">
        <v>9726</v>
      </c>
      <c r="D3906" s="265" t="s">
        <v>9749</v>
      </c>
    </row>
    <row r="3907" spans="1:4" ht="27" x14ac:dyDescent="0.15">
      <c r="A3907" s="266">
        <v>1970834</v>
      </c>
      <c r="B3907" s="265" t="s">
        <v>9841</v>
      </c>
      <c r="C3907" s="265" t="s">
        <v>9726</v>
      </c>
      <c r="D3907" s="265" t="s">
        <v>4186</v>
      </c>
    </row>
    <row r="3908" spans="1:4" x14ac:dyDescent="0.15">
      <c r="A3908" s="266">
        <v>1980001</v>
      </c>
      <c r="B3908" s="265" t="s">
        <v>9841</v>
      </c>
      <c r="C3908" s="265" t="s">
        <v>9479</v>
      </c>
      <c r="D3908" s="265" t="s">
        <v>9495</v>
      </c>
    </row>
    <row r="3909" spans="1:4" x14ac:dyDescent="0.15">
      <c r="A3909" s="266">
        <v>1980002</v>
      </c>
      <c r="B3909" s="265" t="s">
        <v>9841</v>
      </c>
      <c r="C3909" s="265" t="s">
        <v>9479</v>
      </c>
      <c r="D3909" s="265" t="s">
        <v>1532</v>
      </c>
    </row>
    <row r="3910" spans="1:4" x14ac:dyDescent="0.15">
      <c r="A3910" s="266">
        <v>1980003</v>
      </c>
      <c r="B3910" s="265" t="s">
        <v>9841</v>
      </c>
      <c r="C3910" s="265" t="s">
        <v>9479</v>
      </c>
      <c r="D3910" s="265" t="s">
        <v>9484</v>
      </c>
    </row>
    <row r="3911" spans="1:4" x14ac:dyDescent="0.15">
      <c r="A3911" s="266">
        <v>1980004</v>
      </c>
      <c r="B3911" s="265" t="s">
        <v>9841</v>
      </c>
      <c r="C3911" s="265" t="s">
        <v>9479</v>
      </c>
      <c r="D3911" s="265" t="s">
        <v>9497</v>
      </c>
    </row>
    <row r="3912" spans="1:4" x14ac:dyDescent="0.15">
      <c r="A3912" s="266">
        <v>1980005</v>
      </c>
      <c r="B3912" s="265" t="s">
        <v>9841</v>
      </c>
      <c r="C3912" s="265" t="s">
        <v>9479</v>
      </c>
      <c r="D3912" s="265" t="s">
        <v>3414</v>
      </c>
    </row>
    <row r="3913" spans="1:4" x14ac:dyDescent="0.15">
      <c r="A3913" s="266">
        <v>1980011</v>
      </c>
      <c r="B3913" s="265" t="s">
        <v>9841</v>
      </c>
      <c r="C3913" s="265" t="s">
        <v>9479</v>
      </c>
      <c r="D3913" s="265" t="s">
        <v>9489</v>
      </c>
    </row>
    <row r="3914" spans="1:4" x14ac:dyDescent="0.15">
      <c r="A3914" s="266">
        <v>1980012</v>
      </c>
      <c r="B3914" s="265" t="s">
        <v>9841</v>
      </c>
      <c r="C3914" s="265" t="s">
        <v>9479</v>
      </c>
      <c r="D3914" s="265" t="s">
        <v>6178</v>
      </c>
    </row>
    <row r="3915" spans="1:4" x14ac:dyDescent="0.15">
      <c r="A3915" s="266">
        <v>1980013</v>
      </c>
      <c r="B3915" s="265" t="s">
        <v>9841</v>
      </c>
      <c r="C3915" s="265" t="s">
        <v>9479</v>
      </c>
      <c r="D3915" s="265" t="s">
        <v>9487</v>
      </c>
    </row>
    <row r="3916" spans="1:4" x14ac:dyDescent="0.15">
      <c r="A3916" s="266">
        <v>1980014</v>
      </c>
      <c r="B3916" s="265" t="s">
        <v>9841</v>
      </c>
      <c r="C3916" s="265" t="s">
        <v>9479</v>
      </c>
      <c r="D3916" s="265" t="s">
        <v>5537</v>
      </c>
    </row>
    <row r="3917" spans="1:4" x14ac:dyDescent="0.15">
      <c r="A3917" s="266">
        <v>1980015</v>
      </c>
      <c r="B3917" s="265" t="s">
        <v>9841</v>
      </c>
      <c r="C3917" s="265" t="s">
        <v>9479</v>
      </c>
      <c r="D3917" s="265" t="s">
        <v>6117</v>
      </c>
    </row>
    <row r="3918" spans="1:4" x14ac:dyDescent="0.15">
      <c r="A3918" s="266">
        <v>1980021</v>
      </c>
      <c r="B3918" s="265" t="s">
        <v>9841</v>
      </c>
      <c r="C3918" s="265" t="s">
        <v>9479</v>
      </c>
      <c r="D3918" s="265" t="s">
        <v>9481</v>
      </c>
    </row>
    <row r="3919" spans="1:4" x14ac:dyDescent="0.15">
      <c r="A3919" s="266">
        <v>1980022</v>
      </c>
      <c r="B3919" s="265" t="s">
        <v>9841</v>
      </c>
      <c r="C3919" s="265" t="s">
        <v>9479</v>
      </c>
      <c r="D3919" s="265" t="s">
        <v>3641</v>
      </c>
    </row>
    <row r="3920" spans="1:4" x14ac:dyDescent="0.15">
      <c r="A3920" s="266">
        <v>1980023</v>
      </c>
      <c r="B3920" s="265" t="s">
        <v>9841</v>
      </c>
      <c r="C3920" s="265" t="s">
        <v>9479</v>
      </c>
      <c r="D3920" s="265" t="s">
        <v>5383</v>
      </c>
    </row>
    <row r="3921" spans="1:4" x14ac:dyDescent="0.15">
      <c r="A3921" s="266">
        <v>1980024</v>
      </c>
      <c r="B3921" s="265" t="s">
        <v>9841</v>
      </c>
      <c r="C3921" s="265" t="s">
        <v>9479</v>
      </c>
      <c r="D3921" s="265" t="s">
        <v>700</v>
      </c>
    </row>
    <row r="3922" spans="1:4" x14ac:dyDescent="0.15">
      <c r="A3922" s="266">
        <v>1980025</v>
      </c>
      <c r="B3922" s="265" t="s">
        <v>9841</v>
      </c>
      <c r="C3922" s="265" t="s">
        <v>9479</v>
      </c>
      <c r="D3922" s="265" t="s">
        <v>229</v>
      </c>
    </row>
    <row r="3923" spans="1:4" x14ac:dyDescent="0.15">
      <c r="A3923" s="266">
        <v>1980031</v>
      </c>
      <c r="B3923" s="265" t="s">
        <v>9841</v>
      </c>
      <c r="C3923" s="265" t="s">
        <v>9479</v>
      </c>
      <c r="D3923" s="265" t="s">
        <v>9507</v>
      </c>
    </row>
    <row r="3924" spans="1:4" x14ac:dyDescent="0.15">
      <c r="A3924" s="266">
        <v>1980032</v>
      </c>
      <c r="B3924" s="265" t="s">
        <v>9841</v>
      </c>
      <c r="C3924" s="265" t="s">
        <v>9479</v>
      </c>
      <c r="D3924" s="265" t="s">
        <v>9498</v>
      </c>
    </row>
    <row r="3925" spans="1:4" x14ac:dyDescent="0.15">
      <c r="A3925" s="266">
        <v>1980036</v>
      </c>
      <c r="B3925" s="265" t="s">
        <v>9841</v>
      </c>
      <c r="C3925" s="265" t="s">
        <v>9479</v>
      </c>
      <c r="D3925" s="265" t="s">
        <v>9486</v>
      </c>
    </row>
    <row r="3926" spans="1:4" x14ac:dyDescent="0.15">
      <c r="A3926" s="266">
        <v>1980041</v>
      </c>
      <c r="B3926" s="265" t="s">
        <v>9841</v>
      </c>
      <c r="C3926" s="265" t="s">
        <v>9479</v>
      </c>
      <c r="D3926" s="265" t="s">
        <v>9485</v>
      </c>
    </row>
    <row r="3927" spans="1:4" x14ac:dyDescent="0.15">
      <c r="A3927" s="266">
        <v>1980042</v>
      </c>
      <c r="B3927" s="265" t="s">
        <v>9841</v>
      </c>
      <c r="C3927" s="265" t="s">
        <v>9479</v>
      </c>
      <c r="D3927" s="265" t="s">
        <v>9500</v>
      </c>
    </row>
    <row r="3928" spans="1:4" x14ac:dyDescent="0.15">
      <c r="A3928" s="266">
        <v>1980043</v>
      </c>
      <c r="B3928" s="265" t="s">
        <v>9841</v>
      </c>
      <c r="C3928" s="265" t="s">
        <v>9479</v>
      </c>
      <c r="D3928" s="265" t="s">
        <v>9492</v>
      </c>
    </row>
    <row r="3929" spans="1:4" x14ac:dyDescent="0.15">
      <c r="A3929" s="266">
        <v>1980044</v>
      </c>
      <c r="B3929" s="265" t="s">
        <v>9841</v>
      </c>
      <c r="C3929" s="265" t="s">
        <v>9479</v>
      </c>
      <c r="D3929" s="265" t="s">
        <v>9496</v>
      </c>
    </row>
    <row r="3930" spans="1:4" x14ac:dyDescent="0.15">
      <c r="A3930" s="266">
        <v>1980046</v>
      </c>
      <c r="B3930" s="265" t="s">
        <v>9841</v>
      </c>
      <c r="C3930" s="265" t="s">
        <v>9479</v>
      </c>
      <c r="D3930" s="265" t="s">
        <v>9501</v>
      </c>
    </row>
    <row r="3931" spans="1:4" x14ac:dyDescent="0.15">
      <c r="A3931" s="266">
        <v>1980051</v>
      </c>
      <c r="B3931" s="265" t="s">
        <v>9841</v>
      </c>
      <c r="C3931" s="265" t="s">
        <v>9479</v>
      </c>
      <c r="D3931" s="265" t="s">
        <v>9493</v>
      </c>
    </row>
    <row r="3932" spans="1:4" x14ac:dyDescent="0.15">
      <c r="A3932" s="266">
        <v>1980052</v>
      </c>
      <c r="B3932" s="265" t="s">
        <v>9841</v>
      </c>
      <c r="C3932" s="265" t="s">
        <v>9479</v>
      </c>
      <c r="D3932" s="265" t="s">
        <v>9494</v>
      </c>
    </row>
    <row r="3933" spans="1:4" x14ac:dyDescent="0.15">
      <c r="A3933" s="266">
        <v>1980053</v>
      </c>
      <c r="B3933" s="265" t="s">
        <v>9841</v>
      </c>
      <c r="C3933" s="265" t="s">
        <v>9479</v>
      </c>
      <c r="D3933" s="265" t="s">
        <v>9488</v>
      </c>
    </row>
    <row r="3934" spans="1:4" x14ac:dyDescent="0.15">
      <c r="A3934" s="266">
        <v>1980061</v>
      </c>
      <c r="B3934" s="265" t="s">
        <v>9841</v>
      </c>
      <c r="C3934" s="265" t="s">
        <v>9479</v>
      </c>
      <c r="D3934" s="265" t="s">
        <v>6321</v>
      </c>
    </row>
    <row r="3935" spans="1:4" x14ac:dyDescent="0.15">
      <c r="A3935" s="266">
        <v>1980062</v>
      </c>
      <c r="B3935" s="265" t="s">
        <v>9841</v>
      </c>
      <c r="C3935" s="265" t="s">
        <v>9479</v>
      </c>
      <c r="D3935" s="265" t="s">
        <v>4978</v>
      </c>
    </row>
    <row r="3936" spans="1:4" x14ac:dyDescent="0.15">
      <c r="A3936" s="266">
        <v>1980063</v>
      </c>
      <c r="B3936" s="265" t="s">
        <v>9841</v>
      </c>
      <c r="C3936" s="265" t="s">
        <v>9479</v>
      </c>
      <c r="D3936" s="265" t="s">
        <v>9499</v>
      </c>
    </row>
    <row r="3937" spans="1:4" x14ac:dyDescent="0.15">
      <c r="A3937" s="266">
        <v>1980064</v>
      </c>
      <c r="B3937" s="265" t="s">
        <v>9841</v>
      </c>
      <c r="C3937" s="265" t="s">
        <v>9479</v>
      </c>
      <c r="D3937" s="265" t="s">
        <v>9508</v>
      </c>
    </row>
    <row r="3938" spans="1:4" x14ac:dyDescent="0.15">
      <c r="A3938" s="266">
        <v>1980081</v>
      </c>
      <c r="B3938" s="265" t="s">
        <v>9841</v>
      </c>
      <c r="C3938" s="265" t="s">
        <v>9479</v>
      </c>
      <c r="D3938" s="265" t="s">
        <v>1508</v>
      </c>
    </row>
    <row r="3939" spans="1:4" x14ac:dyDescent="0.15">
      <c r="A3939" s="266">
        <v>1980082</v>
      </c>
      <c r="B3939" s="265" t="s">
        <v>9841</v>
      </c>
      <c r="C3939" s="265" t="s">
        <v>9479</v>
      </c>
      <c r="D3939" s="265" t="s">
        <v>3397</v>
      </c>
    </row>
    <row r="3940" spans="1:4" x14ac:dyDescent="0.15">
      <c r="A3940" s="266">
        <v>1980083</v>
      </c>
      <c r="B3940" s="265" t="s">
        <v>9841</v>
      </c>
      <c r="C3940" s="265" t="s">
        <v>9479</v>
      </c>
      <c r="D3940" s="265" t="s">
        <v>276</v>
      </c>
    </row>
    <row r="3941" spans="1:4" x14ac:dyDescent="0.15">
      <c r="A3941" s="266">
        <v>1980084</v>
      </c>
      <c r="B3941" s="265" t="s">
        <v>9841</v>
      </c>
      <c r="C3941" s="265" t="s">
        <v>9479</v>
      </c>
      <c r="D3941" s="265" t="s">
        <v>9490</v>
      </c>
    </row>
    <row r="3942" spans="1:4" x14ac:dyDescent="0.15">
      <c r="A3942" s="266">
        <v>1980085</v>
      </c>
      <c r="B3942" s="265" t="s">
        <v>9841</v>
      </c>
      <c r="C3942" s="265" t="s">
        <v>9479</v>
      </c>
      <c r="D3942" s="265" t="s">
        <v>9491</v>
      </c>
    </row>
    <row r="3943" spans="1:4" x14ac:dyDescent="0.15">
      <c r="A3943" s="266">
        <v>1980086</v>
      </c>
      <c r="B3943" s="265" t="s">
        <v>9841</v>
      </c>
      <c r="C3943" s="265" t="s">
        <v>9479</v>
      </c>
      <c r="D3943" s="265" t="s">
        <v>9483</v>
      </c>
    </row>
    <row r="3944" spans="1:4" x14ac:dyDescent="0.15">
      <c r="A3944" s="266">
        <v>1980087</v>
      </c>
      <c r="B3944" s="265" t="s">
        <v>9841</v>
      </c>
      <c r="C3944" s="265" t="s">
        <v>9479</v>
      </c>
      <c r="D3944" s="265" t="s">
        <v>9480</v>
      </c>
    </row>
    <row r="3945" spans="1:4" x14ac:dyDescent="0.15">
      <c r="A3945" s="266">
        <v>1980088</v>
      </c>
      <c r="B3945" s="265" t="s">
        <v>9841</v>
      </c>
      <c r="C3945" s="265" t="s">
        <v>9479</v>
      </c>
      <c r="D3945" s="265" t="s">
        <v>9482</v>
      </c>
    </row>
    <row r="3946" spans="1:4" x14ac:dyDescent="0.15">
      <c r="A3946" s="266">
        <v>1980089</v>
      </c>
      <c r="B3946" s="265" t="s">
        <v>9841</v>
      </c>
      <c r="C3946" s="265" t="s">
        <v>9479</v>
      </c>
      <c r="D3946" s="265" t="s">
        <v>9506</v>
      </c>
    </row>
    <row r="3947" spans="1:4" ht="27" x14ac:dyDescent="0.15">
      <c r="A3947" s="266">
        <v>1980101</v>
      </c>
      <c r="B3947" s="265" t="s">
        <v>9841</v>
      </c>
      <c r="C3947" s="265" t="s">
        <v>9971</v>
      </c>
      <c r="D3947" s="265" t="s">
        <v>9772</v>
      </c>
    </row>
    <row r="3948" spans="1:4" ht="27" x14ac:dyDescent="0.15">
      <c r="A3948" s="266">
        <v>1980102</v>
      </c>
      <c r="B3948" s="265" t="s">
        <v>9841</v>
      </c>
      <c r="C3948" s="265" t="s">
        <v>9971</v>
      </c>
      <c r="D3948" s="265" t="s">
        <v>3506</v>
      </c>
    </row>
    <row r="3949" spans="1:4" ht="27" x14ac:dyDescent="0.15">
      <c r="A3949" s="266">
        <v>1980103</v>
      </c>
      <c r="B3949" s="265" t="s">
        <v>9841</v>
      </c>
      <c r="C3949" s="265" t="s">
        <v>9971</v>
      </c>
      <c r="D3949" s="265" t="s">
        <v>9771</v>
      </c>
    </row>
    <row r="3950" spans="1:4" ht="27" x14ac:dyDescent="0.15">
      <c r="A3950" s="266">
        <v>1980104</v>
      </c>
      <c r="B3950" s="265" t="s">
        <v>9841</v>
      </c>
      <c r="C3950" s="265" t="s">
        <v>9971</v>
      </c>
      <c r="D3950" s="265" t="s">
        <v>9776</v>
      </c>
    </row>
    <row r="3951" spans="1:4" ht="27" x14ac:dyDescent="0.15">
      <c r="A3951" s="266">
        <v>1980105</v>
      </c>
      <c r="B3951" s="265" t="s">
        <v>9841</v>
      </c>
      <c r="C3951" s="265" t="s">
        <v>9971</v>
      </c>
      <c r="D3951" s="265" t="s">
        <v>9773</v>
      </c>
    </row>
    <row r="3952" spans="1:4" ht="27" x14ac:dyDescent="0.15">
      <c r="A3952" s="266">
        <v>1980106</v>
      </c>
      <c r="B3952" s="265" t="s">
        <v>9841</v>
      </c>
      <c r="C3952" s="265" t="s">
        <v>9971</v>
      </c>
      <c r="D3952" s="265" t="s">
        <v>9775</v>
      </c>
    </row>
    <row r="3953" spans="1:4" ht="27" x14ac:dyDescent="0.15">
      <c r="A3953" s="266">
        <v>1980107</v>
      </c>
      <c r="B3953" s="265" t="s">
        <v>9841</v>
      </c>
      <c r="C3953" s="265" t="s">
        <v>9971</v>
      </c>
      <c r="D3953" s="265" t="s">
        <v>9774</v>
      </c>
    </row>
    <row r="3954" spans="1:4" x14ac:dyDescent="0.15">
      <c r="A3954" s="266">
        <v>1980171</v>
      </c>
      <c r="B3954" s="265" t="s">
        <v>9841</v>
      </c>
      <c r="C3954" s="265" t="s">
        <v>9479</v>
      </c>
      <c r="D3954" s="265" t="s">
        <v>9502</v>
      </c>
    </row>
    <row r="3955" spans="1:4" x14ac:dyDescent="0.15">
      <c r="A3955" s="266">
        <v>1980172</v>
      </c>
      <c r="B3955" s="265" t="s">
        <v>9841</v>
      </c>
      <c r="C3955" s="265" t="s">
        <v>9479</v>
      </c>
      <c r="D3955" s="265" t="s">
        <v>3611</v>
      </c>
    </row>
    <row r="3956" spans="1:4" x14ac:dyDescent="0.15">
      <c r="A3956" s="266">
        <v>1980173</v>
      </c>
      <c r="B3956" s="265" t="s">
        <v>9841</v>
      </c>
      <c r="C3956" s="265" t="s">
        <v>9479</v>
      </c>
      <c r="D3956" s="265" t="s">
        <v>9505</v>
      </c>
    </row>
    <row r="3957" spans="1:4" x14ac:dyDescent="0.15">
      <c r="A3957" s="266">
        <v>1980174</v>
      </c>
      <c r="B3957" s="265" t="s">
        <v>9841</v>
      </c>
      <c r="C3957" s="265" t="s">
        <v>9479</v>
      </c>
      <c r="D3957" s="265" t="s">
        <v>9503</v>
      </c>
    </row>
    <row r="3958" spans="1:4" x14ac:dyDescent="0.15">
      <c r="A3958" s="266">
        <v>1980175</v>
      </c>
      <c r="B3958" s="265" t="s">
        <v>9841</v>
      </c>
      <c r="C3958" s="265" t="s">
        <v>9479</v>
      </c>
      <c r="D3958" s="265" t="s">
        <v>9504</v>
      </c>
    </row>
    <row r="3959" spans="1:4" ht="27" x14ac:dyDescent="0.15">
      <c r="A3959" s="266">
        <v>1980211</v>
      </c>
      <c r="B3959" s="265" t="s">
        <v>9841</v>
      </c>
      <c r="C3959" s="265" t="s">
        <v>9971</v>
      </c>
      <c r="D3959" s="265" t="s">
        <v>9778</v>
      </c>
    </row>
    <row r="3960" spans="1:4" ht="27" x14ac:dyDescent="0.15">
      <c r="A3960" s="266">
        <v>1980212</v>
      </c>
      <c r="B3960" s="265" t="s">
        <v>9841</v>
      </c>
      <c r="C3960" s="265" t="s">
        <v>9971</v>
      </c>
      <c r="D3960" s="265" t="s">
        <v>9779</v>
      </c>
    </row>
    <row r="3961" spans="1:4" ht="27" x14ac:dyDescent="0.15">
      <c r="A3961" s="266">
        <v>1980213</v>
      </c>
      <c r="B3961" s="265" t="s">
        <v>9841</v>
      </c>
      <c r="C3961" s="265" t="s">
        <v>9971</v>
      </c>
      <c r="D3961" s="265" t="s">
        <v>9770</v>
      </c>
    </row>
    <row r="3962" spans="1:4" ht="27" x14ac:dyDescent="0.15">
      <c r="A3962" s="266">
        <v>1980221</v>
      </c>
      <c r="B3962" s="265" t="s">
        <v>9841</v>
      </c>
      <c r="C3962" s="265" t="s">
        <v>9971</v>
      </c>
      <c r="D3962" s="265" t="s">
        <v>9777</v>
      </c>
    </row>
    <row r="3963" spans="1:4" ht="27" x14ac:dyDescent="0.15">
      <c r="A3963" s="266">
        <v>1980222</v>
      </c>
      <c r="B3963" s="265" t="s">
        <v>9841</v>
      </c>
      <c r="C3963" s="265" t="s">
        <v>9971</v>
      </c>
      <c r="D3963" s="265" t="s">
        <v>762</v>
      </c>
    </row>
    <row r="3964" spans="1:4" ht="27" x14ac:dyDescent="0.15">
      <c r="A3964" s="266">
        <v>1980223</v>
      </c>
      <c r="B3964" s="265" t="s">
        <v>9841</v>
      </c>
      <c r="C3964" s="265" t="s">
        <v>9971</v>
      </c>
      <c r="D3964" s="265" t="s">
        <v>537</v>
      </c>
    </row>
    <row r="3965" spans="1:4" ht="27" x14ac:dyDescent="0.15">
      <c r="A3965" s="266">
        <v>1980224</v>
      </c>
      <c r="B3965" s="265" t="s">
        <v>9841</v>
      </c>
      <c r="C3965" s="265" t="s">
        <v>9971</v>
      </c>
      <c r="D3965" s="265" t="s">
        <v>5401</v>
      </c>
    </row>
    <row r="3966" spans="1:4" ht="27" x14ac:dyDescent="0.15">
      <c r="A3966" s="266">
        <v>1980225</v>
      </c>
      <c r="B3966" s="265" t="s">
        <v>9841</v>
      </c>
      <c r="C3966" s="265" t="s">
        <v>9971</v>
      </c>
      <c r="D3966" s="265" t="s">
        <v>6503</v>
      </c>
    </row>
    <row r="3967" spans="1:4" x14ac:dyDescent="0.15">
      <c r="A3967" s="266">
        <v>2010001</v>
      </c>
      <c r="B3967" s="265" t="s">
        <v>9841</v>
      </c>
      <c r="C3967" s="265" t="s">
        <v>9662</v>
      </c>
      <c r="D3967" s="265" t="s">
        <v>9668</v>
      </c>
    </row>
    <row r="3968" spans="1:4" x14ac:dyDescent="0.15">
      <c r="A3968" s="266">
        <v>2010002</v>
      </c>
      <c r="B3968" s="265" t="s">
        <v>9841</v>
      </c>
      <c r="C3968" s="265" t="s">
        <v>9662</v>
      </c>
      <c r="D3968" s="265" t="s">
        <v>9669</v>
      </c>
    </row>
    <row r="3969" spans="1:4" x14ac:dyDescent="0.15">
      <c r="A3969" s="266">
        <v>2010003</v>
      </c>
      <c r="B3969" s="265" t="s">
        <v>9841</v>
      </c>
      <c r="C3969" s="265" t="s">
        <v>9662</v>
      </c>
      <c r="D3969" s="265" t="s">
        <v>9663</v>
      </c>
    </row>
    <row r="3970" spans="1:4" x14ac:dyDescent="0.15">
      <c r="A3970" s="266">
        <v>2010004</v>
      </c>
      <c r="B3970" s="265" t="s">
        <v>9841</v>
      </c>
      <c r="C3970" s="265" t="s">
        <v>9662</v>
      </c>
      <c r="D3970" s="265" t="s">
        <v>9666</v>
      </c>
    </row>
    <row r="3971" spans="1:4" x14ac:dyDescent="0.15">
      <c r="A3971" s="266">
        <v>2010005</v>
      </c>
      <c r="B3971" s="265" t="s">
        <v>9841</v>
      </c>
      <c r="C3971" s="265" t="s">
        <v>9662</v>
      </c>
      <c r="D3971" s="265" t="s">
        <v>9665</v>
      </c>
    </row>
    <row r="3972" spans="1:4" x14ac:dyDescent="0.15">
      <c r="A3972" s="266">
        <v>2010011</v>
      </c>
      <c r="B3972" s="265" t="s">
        <v>9841</v>
      </c>
      <c r="C3972" s="265" t="s">
        <v>9662</v>
      </c>
      <c r="D3972" s="265" t="s">
        <v>7348</v>
      </c>
    </row>
    <row r="3973" spans="1:4" x14ac:dyDescent="0.15">
      <c r="A3973" s="266">
        <v>2010012</v>
      </c>
      <c r="B3973" s="265" t="s">
        <v>9841</v>
      </c>
      <c r="C3973" s="265" t="s">
        <v>9662</v>
      </c>
      <c r="D3973" s="265" t="s">
        <v>1903</v>
      </c>
    </row>
    <row r="3974" spans="1:4" x14ac:dyDescent="0.15">
      <c r="A3974" s="266">
        <v>2010013</v>
      </c>
      <c r="B3974" s="265" t="s">
        <v>9841</v>
      </c>
      <c r="C3974" s="265" t="s">
        <v>9662</v>
      </c>
      <c r="D3974" s="265" t="s">
        <v>9670</v>
      </c>
    </row>
    <row r="3975" spans="1:4" x14ac:dyDescent="0.15">
      <c r="A3975" s="266">
        <v>2010014</v>
      </c>
      <c r="B3975" s="265" t="s">
        <v>9841</v>
      </c>
      <c r="C3975" s="265" t="s">
        <v>9662</v>
      </c>
      <c r="D3975" s="265" t="s">
        <v>4449</v>
      </c>
    </row>
    <row r="3976" spans="1:4" x14ac:dyDescent="0.15">
      <c r="A3976" s="266">
        <v>2010015</v>
      </c>
      <c r="B3976" s="265" t="s">
        <v>9841</v>
      </c>
      <c r="C3976" s="265" t="s">
        <v>9662</v>
      </c>
      <c r="D3976" s="265" t="s">
        <v>9664</v>
      </c>
    </row>
    <row r="3977" spans="1:4" x14ac:dyDescent="0.15">
      <c r="A3977" s="266">
        <v>2010016</v>
      </c>
      <c r="B3977" s="265" t="s">
        <v>9841</v>
      </c>
      <c r="C3977" s="265" t="s">
        <v>9662</v>
      </c>
      <c r="D3977" s="265" t="s">
        <v>9667</v>
      </c>
    </row>
    <row r="3978" spans="1:4" x14ac:dyDescent="0.15">
      <c r="A3978" s="266">
        <v>2020001</v>
      </c>
      <c r="B3978" s="265" t="s">
        <v>9841</v>
      </c>
      <c r="C3978" s="265" t="s">
        <v>9752</v>
      </c>
      <c r="D3978" s="265" t="s">
        <v>7619</v>
      </c>
    </row>
    <row r="3979" spans="1:4" ht="27" x14ac:dyDescent="0.15">
      <c r="A3979" s="266">
        <v>2020002</v>
      </c>
      <c r="B3979" s="265" t="s">
        <v>9841</v>
      </c>
      <c r="C3979" s="265" t="s">
        <v>9752</v>
      </c>
      <c r="D3979" s="265" t="s">
        <v>9757</v>
      </c>
    </row>
    <row r="3980" spans="1:4" x14ac:dyDescent="0.15">
      <c r="A3980" s="266">
        <v>2020003</v>
      </c>
      <c r="B3980" s="265" t="s">
        <v>9841</v>
      </c>
      <c r="C3980" s="265" t="s">
        <v>9752</v>
      </c>
      <c r="D3980" s="265" t="s">
        <v>500</v>
      </c>
    </row>
    <row r="3981" spans="1:4" x14ac:dyDescent="0.15">
      <c r="A3981" s="266">
        <v>2020004</v>
      </c>
      <c r="B3981" s="265" t="s">
        <v>9841</v>
      </c>
      <c r="C3981" s="265" t="s">
        <v>9752</v>
      </c>
      <c r="D3981" s="265" t="s">
        <v>9754</v>
      </c>
    </row>
    <row r="3982" spans="1:4" x14ac:dyDescent="0.15">
      <c r="A3982" s="266">
        <v>2020005</v>
      </c>
      <c r="B3982" s="265" t="s">
        <v>9841</v>
      </c>
      <c r="C3982" s="265" t="s">
        <v>9752</v>
      </c>
      <c r="D3982" s="265" t="s">
        <v>231</v>
      </c>
    </row>
    <row r="3983" spans="1:4" x14ac:dyDescent="0.15">
      <c r="A3983" s="266">
        <v>2020006</v>
      </c>
      <c r="B3983" s="265" t="s">
        <v>9841</v>
      </c>
      <c r="C3983" s="265" t="s">
        <v>9752</v>
      </c>
      <c r="D3983" s="265" t="s">
        <v>210</v>
      </c>
    </row>
    <row r="3984" spans="1:4" x14ac:dyDescent="0.15">
      <c r="A3984" s="266">
        <v>2020011</v>
      </c>
      <c r="B3984" s="265" t="s">
        <v>9841</v>
      </c>
      <c r="C3984" s="265" t="s">
        <v>9752</v>
      </c>
      <c r="D3984" s="265" t="s">
        <v>177</v>
      </c>
    </row>
    <row r="3985" spans="1:4" x14ac:dyDescent="0.15">
      <c r="A3985" s="266">
        <v>2020012</v>
      </c>
      <c r="B3985" s="265" t="s">
        <v>9841</v>
      </c>
      <c r="C3985" s="265" t="s">
        <v>9752</v>
      </c>
      <c r="D3985" s="265" t="s">
        <v>353</v>
      </c>
    </row>
    <row r="3986" spans="1:4" x14ac:dyDescent="0.15">
      <c r="A3986" s="266">
        <v>2020013</v>
      </c>
      <c r="B3986" s="265" t="s">
        <v>9841</v>
      </c>
      <c r="C3986" s="265" t="s">
        <v>9752</v>
      </c>
      <c r="D3986" s="265" t="s">
        <v>2478</v>
      </c>
    </row>
    <row r="3987" spans="1:4" x14ac:dyDescent="0.15">
      <c r="A3987" s="266">
        <v>2020014</v>
      </c>
      <c r="B3987" s="265" t="s">
        <v>9841</v>
      </c>
      <c r="C3987" s="265" t="s">
        <v>9752</v>
      </c>
      <c r="D3987" s="265" t="s">
        <v>9630</v>
      </c>
    </row>
    <row r="3988" spans="1:4" x14ac:dyDescent="0.15">
      <c r="A3988" s="266">
        <v>2020015</v>
      </c>
      <c r="B3988" s="265" t="s">
        <v>9841</v>
      </c>
      <c r="C3988" s="265" t="s">
        <v>9752</v>
      </c>
      <c r="D3988" s="265" t="s">
        <v>9758</v>
      </c>
    </row>
    <row r="3989" spans="1:4" x14ac:dyDescent="0.15">
      <c r="A3989" s="266">
        <v>2020021</v>
      </c>
      <c r="B3989" s="265" t="s">
        <v>9841</v>
      </c>
      <c r="C3989" s="265" t="s">
        <v>9752</v>
      </c>
      <c r="D3989" s="265" t="s">
        <v>9756</v>
      </c>
    </row>
    <row r="3990" spans="1:4" x14ac:dyDescent="0.15">
      <c r="A3990" s="266">
        <v>2020022</v>
      </c>
      <c r="B3990" s="265" t="s">
        <v>9841</v>
      </c>
      <c r="C3990" s="265" t="s">
        <v>9752</v>
      </c>
      <c r="D3990" s="265" t="s">
        <v>3555</v>
      </c>
    </row>
    <row r="3991" spans="1:4" x14ac:dyDescent="0.15">
      <c r="A3991" s="266">
        <v>2020023</v>
      </c>
      <c r="B3991" s="265" t="s">
        <v>9841</v>
      </c>
      <c r="C3991" s="265" t="s">
        <v>9752</v>
      </c>
      <c r="D3991" s="265" t="s">
        <v>700</v>
      </c>
    </row>
    <row r="3992" spans="1:4" ht="27" x14ac:dyDescent="0.15">
      <c r="A3992" s="266">
        <v>2030001</v>
      </c>
      <c r="B3992" s="265" t="s">
        <v>9841</v>
      </c>
      <c r="C3992" s="265" t="s">
        <v>9686</v>
      </c>
      <c r="D3992" s="265" t="s">
        <v>2819</v>
      </c>
    </row>
    <row r="3993" spans="1:4" ht="27" x14ac:dyDescent="0.15">
      <c r="A3993" s="266">
        <v>2030002</v>
      </c>
      <c r="B3993" s="265" t="s">
        <v>9841</v>
      </c>
      <c r="C3993" s="265" t="s">
        <v>9686</v>
      </c>
      <c r="D3993" s="265" t="s">
        <v>9688</v>
      </c>
    </row>
    <row r="3994" spans="1:4" ht="27" x14ac:dyDescent="0.15">
      <c r="A3994" s="266">
        <v>2030003</v>
      </c>
      <c r="B3994" s="265" t="s">
        <v>9841</v>
      </c>
      <c r="C3994" s="265" t="s">
        <v>9686</v>
      </c>
      <c r="D3994" s="265" t="s">
        <v>5089</v>
      </c>
    </row>
    <row r="3995" spans="1:4" ht="27" x14ac:dyDescent="0.15">
      <c r="A3995" s="266">
        <v>2030004</v>
      </c>
      <c r="B3995" s="265" t="s">
        <v>9841</v>
      </c>
      <c r="C3995" s="265" t="s">
        <v>9686</v>
      </c>
      <c r="D3995" s="265" t="s">
        <v>9270</v>
      </c>
    </row>
    <row r="3996" spans="1:4" ht="27" x14ac:dyDescent="0.15">
      <c r="A3996" s="266">
        <v>2030011</v>
      </c>
      <c r="B3996" s="265" t="s">
        <v>9841</v>
      </c>
      <c r="C3996" s="265" t="s">
        <v>9686</v>
      </c>
      <c r="D3996" s="265" t="s">
        <v>5476</v>
      </c>
    </row>
    <row r="3997" spans="1:4" ht="27" x14ac:dyDescent="0.15">
      <c r="A3997" s="266">
        <v>2030012</v>
      </c>
      <c r="B3997" s="265" t="s">
        <v>9841</v>
      </c>
      <c r="C3997" s="265" t="s">
        <v>9686</v>
      </c>
      <c r="D3997" s="265" t="s">
        <v>5475</v>
      </c>
    </row>
    <row r="3998" spans="1:4" ht="27" x14ac:dyDescent="0.15">
      <c r="A3998" s="266">
        <v>2030013</v>
      </c>
      <c r="B3998" s="265" t="s">
        <v>9841</v>
      </c>
      <c r="C3998" s="265" t="s">
        <v>9686</v>
      </c>
      <c r="D3998" s="265" t="s">
        <v>6245</v>
      </c>
    </row>
    <row r="3999" spans="1:4" ht="27" x14ac:dyDescent="0.15">
      <c r="A3999" s="266">
        <v>2030014</v>
      </c>
      <c r="B3999" s="265" t="s">
        <v>9841</v>
      </c>
      <c r="C3999" s="265" t="s">
        <v>9686</v>
      </c>
      <c r="D3999" s="265" t="s">
        <v>541</v>
      </c>
    </row>
    <row r="4000" spans="1:4" ht="27" x14ac:dyDescent="0.15">
      <c r="A4000" s="266">
        <v>2030021</v>
      </c>
      <c r="B4000" s="265" t="s">
        <v>9841</v>
      </c>
      <c r="C4000" s="265" t="s">
        <v>9686</v>
      </c>
      <c r="D4000" s="265" t="s">
        <v>6206</v>
      </c>
    </row>
    <row r="4001" spans="1:4" ht="27" x14ac:dyDescent="0.15">
      <c r="A4001" s="266">
        <v>2030022</v>
      </c>
      <c r="B4001" s="265" t="s">
        <v>9841</v>
      </c>
      <c r="C4001" s="265" t="s">
        <v>9686</v>
      </c>
      <c r="D4001" s="265" t="s">
        <v>9691</v>
      </c>
    </row>
    <row r="4002" spans="1:4" ht="27" x14ac:dyDescent="0.15">
      <c r="A4002" s="266">
        <v>2030023</v>
      </c>
      <c r="B4002" s="265" t="s">
        <v>9841</v>
      </c>
      <c r="C4002" s="265" t="s">
        <v>9686</v>
      </c>
      <c r="D4002" s="265" t="s">
        <v>9693</v>
      </c>
    </row>
    <row r="4003" spans="1:4" ht="27" x14ac:dyDescent="0.15">
      <c r="A4003" s="266">
        <v>2030031</v>
      </c>
      <c r="B4003" s="265" t="s">
        <v>9841</v>
      </c>
      <c r="C4003" s="265" t="s">
        <v>9686</v>
      </c>
      <c r="D4003" s="265" t="s">
        <v>551</v>
      </c>
    </row>
    <row r="4004" spans="1:4" ht="27" x14ac:dyDescent="0.15">
      <c r="A4004" s="266">
        <v>2030032</v>
      </c>
      <c r="B4004" s="265" t="s">
        <v>9841</v>
      </c>
      <c r="C4004" s="265" t="s">
        <v>9686</v>
      </c>
      <c r="D4004" s="265" t="s">
        <v>9692</v>
      </c>
    </row>
    <row r="4005" spans="1:4" ht="27" x14ac:dyDescent="0.15">
      <c r="A4005" s="266">
        <v>2030033</v>
      </c>
      <c r="B4005" s="265" t="s">
        <v>9841</v>
      </c>
      <c r="C4005" s="265" t="s">
        <v>9686</v>
      </c>
      <c r="D4005" s="265" t="s">
        <v>9689</v>
      </c>
    </row>
    <row r="4006" spans="1:4" ht="27" x14ac:dyDescent="0.15">
      <c r="A4006" s="266">
        <v>2030034</v>
      </c>
      <c r="B4006" s="265" t="s">
        <v>9841</v>
      </c>
      <c r="C4006" s="265" t="s">
        <v>9686</v>
      </c>
      <c r="D4006" s="265" t="s">
        <v>3873</v>
      </c>
    </row>
    <row r="4007" spans="1:4" ht="27" x14ac:dyDescent="0.15">
      <c r="A4007" s="266">
        <v>2030041</v>
      </c>
      <c r="B4007" s="265" t="s">
        <v>9841</v>
      </c>
      <c r="C4007" s="265" t="s">
        <v>9686</v>
      </c>
      <c r="D4007" s="265" t="s">
        <v>9690</v>
      </c>
    </row>
    <row r="4008" spans="1:4" ht="27" x14ac:dyDescent="0.15">
      <c r="A4008" s="266">
        <v>2030042</v>
      </c>
      <c r="B4008" s="265" t="s">
        <v>9841</v>
      </c>
      <c r="C4008" s="265" t="s">
        <v>9686</v>
      </c>
      <c r="D4008" s="265" t="s">
        <v>257</v>
      </c>
    </row>
    <row r="4009" spans="1:4" ht="27" x14ac:dyDescent="0.15">
      <c r="A4009" s="266">
        <v>2030043</v>
      </c>
      <c r="B4009" s="265" t="s">
        <v>9841</v>
      </c>
      <c r="C4009" s="265" t="s">
        <v>9686</v>
      </c>
      <c r="D4009" s="265" t="s">
        <v>9687</v>
      </c>
    </row>
    <row r="4010" spans="1:4" ht="27" x14ac:dyDescent="0.15">
      <c r="A4010" s="266">
        <v>2030044</v>
      </c>
      <c r="B4010" s="265" t="s">
        <v>9841</v>
      </c>
      <c r="C4010" s="265" t="s">
        <v>9686</v>
      </c>
      <c r="D4010" s="265" t="s">
        <v>9694</v>
      </c>
    </row>
    <row r="4011" spans="1:4" ht="27" x14ac:dyDescent="0.15">
      <c r="A4011" s="266">
        <v>2030051</v>
      </c>
      <c r="B4011" s="265" t="s">
        <v>9841</v>
      </c>
      <c r="C4011" s="265" t="s">
        <v>9686</v>
      </c>
      <c r="D4011" s="265" t="s">
        <v>1217</v>
      </c>
    </row>
    <row r="4012" spans="1:4" ht="27" x14ac:dyDescent="0.15">
      <c r="A4012" s="266">
        <v>2030052</v>
      </c>
      <c r="B4012" s="265" t="s">
        <v>9841</v>
      </c>
      <c r="C4012" s="265" t="s">
        <v>9686</v>
      </c>
      <c r="D4012" s="265" t="s">
        <v>329</v>
      </c>
    </row>
    <row r="4013" spans="1:4" ht="27" x14ac:dyDescent="0.15">
      <c r="A4013" s="266">
        <v>2030053</v>
      </c>
      <c r="B4013" s="265" t="s">
        <v>9841</v>
      </c>
      <c r="C4013" s="265" t="s">
        <v>9686</v>
      </c>
      <c r="D4013" s="265" t="s">
        <v>276</v>
      </c>
    </row>
    <row r="4014" spans="1:4" ht="27" x14ac:dyDescent="0.15">
      <c r="A4014" s="266">
        <v>2030054</v>
      </c>
      <c r="B4014" s="265" t="s">
        <v>9841</v>
      </c>
      <c r="C4014" s="265" t="s">
        <v>9686</v>
      </c>
      <c r="D4014" s="265" t="s">
        <v>524</v>
      </c>
    </row>
    <row r="4015" spans="1:4" x14ac:dyDescent="0.15">
      <c r="A4015" s="266">
        <v>2040001</v>
      </c>
      <c r="B4015" s="265" t="s">
        <v>9841</v>
      </c>
      <c r="C4015" s="265" t="s">
        <v>9680</v>
      </c>
      <c r="D4015" s="265" t="s">
        <v>9682</v>
      </c>
    </row>
    <row r="4016" spans="1:4" x14ac:dyDescent="0.15">
      <c r="A4016" s="266">
        <v>2040002</v>
      </c>
      <c r="B4016" s="265" t="s">
        <v>9841</v>
      </c>
      <c r="C4016" s="265" t="s">
        <v>9680</v>
      </c>
      <c r="D4016" s="265" t="s">
        <v>1421</v>
      </c>
    </row>
    <row r="4017" spans="1:4" x14ac:dyDescent="0.15">
      <c r="A4017" s="266">
        <v>2040003</v>
      </c>
      <c r="B4017" s="265" t="s">
        <v>9841</v>
      </c>
      <c r="C4017" s="265" t="s">
        <v>9680</v>
      </c>
      <c r="D4017" s="265" t="s">
        <v>711</v>
      </c>
    </row>
    <row r="4018" spans="1:4" x14ac:dyDescent="0.15">
      <c r="A4018" s="266">
        <v>2040004</v>
      </c>
      <c r="B4018" s="265" t="s">
        <v>9841</v>
      </c>
      <c r="C4018" s="265" t="s">
        <v>9680</v>
      </c>
      <c r="D4018" s="265" t="s">
        <v>9685</v>
      </c>
    </row>
    <row r="4019" spans="1:4" x14ac:dyDescent="0.15">
      <c r="A4019" s="266">
        <v>2040011</v>
      </c>
      <c r="B4019" s="265" t="s">
        <v>9841</v>
      </c>
      <c r="C4019" s="265" t="s">
        <v>9680</v>
      </c>
      <c r="D4019" s="265" t="s">
        <v>9683</v>
      </c>
    </row>
    <row r="4020" spans="1:4" x14ac:dyDescent="0.15">
      <c r="A4020" s="266">
        <v>2040012</v>
      </c>
      <c r="B4020" s="265" t="s">
        <v>9841</v>
      </c>
      <c r="C4020" s="265" t="s">
        <v>9680</v>
      </c>
      <c r="D4020" s="265" t="s">
        <v>9684</v>
      </c>
    </row>
    <row r="4021" spans="1:4" x14ac:dyDescent="0.15">
      <c r="A4021" s="266">
        <v>2040013</v>
      </c>
      <c r="B4021" s="265" t="s">
        <v>9841</v>
      </c>
      <c r="C4021" s="265" t="s">
        <v>9680</v>
      </c>
      <c r="D4021" s="265" t="s">
        <v>9681</v>
      </c>
    </row>
    <row r="4022" spans="1:4" x14ac:dyDescent="0.15">
      <c r="A4022" s="266">
        <v>2040021</v>
      </c>
      <c r="B4022" s="265" t="s">
        <v>9841</v>
      </c>
      <c r="C4022" s="265" t="s">
        <v>9680</v>
      </c>
      <c r="D4022" s="265" t="s">
        <v>1415</v>
      </c>
    </row>
    <row r="4023" spans="1:4" x14ac:dyDescent="0.15">
      <c r="A4023" s="266">
        <v>2040022</v>
      </c>
      <c r="B4023" s="265" t="s">
        <v>9841</v>
      </c>
      <c r="C4023" s="265" t="s">
        <v>9680</v>
      </c>
      <c r="D4023" s="265" t="s">
        <v>1818</v>
      </c>
    </row>
    <row r="4024" spans="1:4" x14ac:dyDescent="0.15">
      <c r="A4024" s="266">
        <v>2040023</v>
      </c>
      <c r="B4024" s="265" t="s">
        <v>9841</v>
      </c>
      <c r="C4024" s="265" t="s">
        <v>9680</v>
      </c>
      <c r="D4024" s="265" t="s">
        <v>8109</v>
      </c>
    </row>
    <row r="4025" spans="1:4" x14ac:dyDescent="0.15">
      <c r="A4025" s="266">
        <v>2040024</v>
      </c>
      <c r="B4025" s="265" t="s">
        <v>9841</v>
      </c>
      <c r="C4025" s="265" t="s">
        <v>9680</v>
      </c>
      <c r="D4025" s="265" t="s">
        <v>1160</v>
      </c>
    </row>
    <row r="4026" spans="1:4" x14ac:dyDescent="0.15">
      <c r="A4026" s="266">
        <v>2050001</v>
      </c>
      <c r="B4026" s="265" t="s">
        <v>9841</v>
      </c>
      <c r="C4026" s="265" t="s">
        <v>9717</v>
      </c>
      <c r="D4026" s="265" t="s">
        <v>9718</v>
      </c>
    </row>
    <row r="4027" spans="1:4" x14ac:dyDescent="0.15">
      <c r="A4027" s="266">
        <v>2050002</v>
      </c>
      <c r="B4027" s="265" t="s">
        <v>9841</v>
      </c>
      <c r="C4027" s="265" t="s">
        <v>9717</v>
      </c>
      <c r="D4027" s="265" t="s">
        <v>210</v>
      </c>
    </row>
    <row r="4028" spans="1:4" x14ac:dyDescent="0.15">
      <c r="A4028" s="266">
        <v>2050003</v>
      </c>
      <c r="B4028" s="265" t="s">
        <v>9841</v>
      </c>
      <c r="C4028" s="265" t="s">
        <v>9717</v>
      </c>
      <c r="D4028" s="265" t="s">
        <v>1324</v>
      </c>
    </row>
    <row r="4029" spans="1:4" x14ac:dyDescent="0.15">
      <c r="A4029" s="266">
        <v>2050011</v>
      </c>
      <c r="B4029" s="265" t="s">
        <v>9841</v>
      </c>
      <c r="C4029" s="265" t="s">
        <v>9717</v>
      </c>
      <c r="D4029" s="265" t="s">
        <v>3076</v>
      </c>
    </row>
    <row r="4030" spans="1:4" x14ac:dyDescent="0.15">
      <c r="A4030" s="266">
        <v>2050012</v>
      </c>
      <c r="B4030" s="265" t="s">
        <v>9841</v>
      </c>
      <c r="C4030" s="265" t="s">
        <v>9717</v>
      </c>
      <c r="D4030" s="265" t="s">
        <v>9720</v>
      </c>
    </row>
    <row r="4031" spans="1:4" x14ac:dyDescent="0.15">
      <c r="A4031" s="266">
        <v>2050013</v>
      </c>
      <c r="B4031" s="265" t="s">
        <v>9841</v>
      </c>
      <c r="C4031" s="265" t="s">
        <v>9717</v>
      </c>
      <c r="D4031" s="265" t="s">
        <v>9725</v>
      </c>
    </row>
    <row r="4032" spans="1:4" x14ac:dyDescent="0.15">
      <c r="A4032" s="266">
        <v>2050014</v>
      </c>
      <c r="B4032" s="265" t="s">
        <v>9841</v>
      </c>
      <c r="C4032" s="265" t="s">
        <v>9717</v>
      </c>
      <c r="D4032" s="265" t="s">
        <v>9723</v>
      </c>
    </row>
    <row r="4033" spans="1:4" x14ac:dyDescent="0.15">
      <c r="A4033" s="266">
        <v>2050015</v>
      </c>
      <c r="B4033" s="265" t="s">
        <v>9841</v>
      </c>
      <c r="C4033" s="265" t="s">
        <v>9717</v>
      </c>
      <c r="D4033" s="265" t="s">
        <v>9722</v>
      </c>
    </row>
    <row r="4034" spans="1:4" x14ac:dyDescent="0.15">
      <c r="A4034" s="266">
        <v>2050016</v>
      </c>
      <c r="B4034" s="265" t="s">
        <v>9841</v>
      </c>
      <c r="C4034" s="265" t="s">
        <v>9717</v>
      </c>
      <c r="D4034" s="265" t="s">
        <v>9721</v>
      </c>
    </row>
    <row r="4035" spans="1:4" x14ac:dyDescent="0.15">
      <c r="A4035" s="266">
        <v>2050017</v>
      </c>
      <c r="B4035" s="265" t="s">
        <v>9841</v>
      </c>
      <c r="C4035" s="265" t="s">
        <v>9717</v>
      </c>
      <c r="D4035" s="265" t="s">
        <v>9724</v>
      </c>
    </row>
    <row r="4036" spans="1:4" x14ac:dyDescent="0.15">
      <c r="A4036" s="266">
        <v>2050021</v>
      </c>
      <c r="B4036" s="265" t="s">
        <v>9841</v>
      </c>
      <c r="C4036" s="265" t="s">
        <v>9717</v>
      </c>
      <c r="D4036" s="265" t="s">
        <v>2064</v>
      </c>
    </row>
    <row r="4037" spans="1:4" x14ac:dyDescent="0.15">
      <c r="A4037" s="266">
        <v>2050022</v>
      </c>
      <c r="B4037" s="265" t="s">
        <v>9841</v>
      </c>
      <c r="C4037" s="265" t="s">
        <v>9717</v>
      </c>
      <c r="D4037" s="265" t="s">
        <v>4947</v>
      </c>
    </row>
    <row r="4038" spans="1:4" x14ac:dyDescent="0.15">
      <c r="A4038" s="266">
        <v>2050023</v>
      </c>
      <c r="B4038" s="265" t="s">
        <v>9841</v>
      </c>
      <c r="C4038" s="265" t="s">
        <v>9717</v>
      </c>
      <c r="D4038" s="265" t="s">
        <v>9719</v>
      </c>
    </row>
    <row r="4039" spans="1:4" x14ac:dyDescent="0.15">
      <c r="A4039" s="266">
        <v>2050024</v>
      </c>
      <c r="B4039" s="265" t="s">
        <v>9841</v>
      </c>
      <c r="C4039" s="265" t="s">
        <v>9717</v>
      </c>
      <c r="D4039" s="265" t="s">
        <v>6591</v>
      </c>
    </row>
    <row r="4040" spans="1:4" x14ac:dyDescent="0.15">
      <c r="A4040" s="266">
        <v>2060001</v>
      </c>
      <c r="B4040" s="265" t="s">
        <v>9841</v>
      </c>
      <c r="C4040" s="265" t="s">
        <v>9701</v>
      </c>
      <c r="D4040" s="265" t="s">
        <v>1110</v>
      </c>
    </row>
    <row r="4041" spans="1:4" x14ac:dyDescent="0.15">
      <c r="A4041" s="266">
        <v>2060002</v>
      </c>
      <c r="B4041" s="265" t="s">
        <v>9841</v>
      </c>
      <c r="C4041" s="265" t="s">
        <v>9701</v>
      </c>
      <c r="D4041" s="265" t="s">
        <v>5317</v>
      </c>
    </row>
    <row r="4042" spans="1:4" x14ac:dyDescent="0.15">
      <c r="A4042" s="266">
        <v>2060003</v>
      </c>
      <c r="B4042" s="265" t="s">
        <v>9841</v>
      </c>
      <c r="C4042" s="265" t="s">
        <v>9701</v>
      </c>
      <c r="D4042" s="265" t="s">
        <v>9707</v>
      </c>
    </row>
    <row r="4043" spans="1:4" x14ac:dyDescent="0.15">
      <c r="A4043" s="266">
        <v>2060004</v>
      </c>
      <c r="B4043" s="265" t="s">
        <v>9841</v>
      </c>
      <c r="C4043" s="265" t="s">
        <v>9701</v>
      </c>
      <c r="D4043" s="265" t="s">
        <v>9634</v>
      </c>
    </row>
    <row r="4044" spans="1:4" x14ac:dyDescent="0.15">
      <c r="A4044" s="266">
        <v>2060011</v>
      </c>
      <c r="B4044" s="265" t="s">
        <v>9841</v>
      </c>
      <c r="C4044" s="265" t="s">
        <v>9701</v>
      </c>
      <c r="D4044" s="265" t="s">
        <v>521</v>
      </c>
    </row>
    <row r="4045" spans="1:4" x14ac:dyDescent="0.15">
      <c r="A4045" s="266">
        <v>2060012</v>
      </c>
      <c r="B4045" s="265" t="s">
        <v>9841</v>
      </c>
      <c r="C4045" s="265" t="s">
        <v>9701</v>
      </c>
      <c r="D4045" s="265" t="s">
        <v>9702</v>
      </c>
    </row>
    <row r="4046" spans="1:4" x14ac:dyDescent="0.15">
      <c r="A4046" s="266">
        <v>2060013</v>
      </c>
      <c r="B4046" s="265" t="s">
        <v>9841</v>
      </c>
      <c r="C4046" s="265" t="s">
        <v>9701</v>
      </c>
      <c r="D4046" s="265" t="s">
        <v>1082</v>
      </c>
    </row>
    <row r="4047" spans="1:4" x14ac:dyDescent="0.15">
      <c r="A4047" s="266">
        <v>2060014</v>
      </c>
      <c r="B4047" s="265" t="s">
        <v>9841</v>
      </c>
      <c r="C4047" s="265" t="s">
        <v>9701</v>
      </c>
      <c r="D4047" s="265" t="s">
        <v>9704</v>
      </c>
    </row>
    <row r="4048" spans="1:4" x14ac:dyDescent="0.15">
      <c r="A4048" s="266">
        <v>2060015</v>
      </c>
      <c r="B4048" s="265" t="s">
        <v>9841</v>
      </c>
      <c r="C4048" s="265" t="s">
        <v>9701</v>
      </c>
      <c r="D4048" s="265" t="s">
        <v>9622</v>
      </c>
    </row>
    <row r="4049" spans="1:4" x14ac:dyDescent="0.15">
      <c r="A4049" s="266">
        <v>2060021</v>
      </c>
      <c r="B4049" s="265" t="s">
        <v>9841</v>
      </c>
      <c r="C4049" s="265" t="s">
        <v>9701</v>
      </c>
      <c r="D4049" s="265" t="s">
        <v>9710</v>
      </c>
    </row>
    <row r="4050" spans="1:4" x14ac:dyDescent="0.15">
      <c r="A4050" s="266">
        <v>2060022</v>
      </c>
      <c r="B4050" s="265" t="s">
        <v>9841</v>
      </c>
      <c r="C4050" s="265" t="s">
        <v>9701</v>
      </c>
      <c r="D4050" s="265" t="s">
        <v>9708</v>
      </c>
    </row>
    <row r="4051" spans="1:4" x14ac:dyDescent="0.15">
      <c r="A4051" s="266">
        <v>2060023</v>
      </c>
      <c r="B4051" s="265" t="s">
        <v>9841</v>
      </c>
      <c r="C4051" s="265" t="s">
        <v>9701</v>
      </c>
      <c r="D4051" s="265" t="s">
        <v>9709</v>
      </c>
    </row>
    <row r="4052" spans="1:4" x14ac:dyDescent="0.15">
      <c r="A4052" s="266">
        <v>2060024</v>
      </c>
      <c r="B4052" s="265" t="s">
        <v>9841</v>
      </c>
      <c r="C4052" s="265" t="s">
        <v>9701</v>
      </c>
      <c r="D4052" s="265" t="s">
        <v>1245</v>
      </c>
    </row>
    <row r="4053" spans="1:4" x14ac:dyDescent="0.15">
      <c r="A4053" s="266">
        <v>2060025</v>
      </c>
      <c r="B4053" s="265" t="s">
        <v>9841</v>
      </c>
      <c r="C4053" s="265" t="s">
        <v>9701</v>
      </c>
      <c r="D4053" s="265" t="s">
        <v>716</v>
      </c>
    </row>
    <row r="4054" spans="1:4" x14ac:dyDescent="0.15">
      <c r="A4054" s="266">
        <v>2060031</v>
      </c>
      <c r="B4054" s="265" t="s">
        <v>9841</v>
      </c>
      <c r="C4054" s="265" t="s">
        <v>9701</v>
      </c>
      <c r="D4054" s="265" t="s">
        <v>9706</v>
      </c>
    </row>
    <row r="4055" spans="1:4" x14ac:dyDescent="0.15">
      <c r="A4055" s="266">
        <v>2060032</v>
      </c>
      <c r="B4055" s="265" t="s">
        <v>9841</v>
      </c>
      <c r="C4055" s="265" t="s">
        <v>9701</v>
      </c>
      <c r="D4055" s="265" t="s">
        <v>6577</v>
      </c>
    </row>
    <row r="4056" spans="1:4" x14ac:dyDescent="0.15">
      <c r="A4056" s="266">
        <v>2060033</v>
      </c>
      <c r="B4056" s="265" t="s">
        <v>9841</v>
      </c>
      <c r="C4056" s="265" t="s">
        <v>9701</v>
      </c>
      <c r="D4056" s="265" t="s">
        <v>1616</v>
      </c>
    </row>
    <row r="4057" spans="1:4" x14ac:dyDescent="0.15">
      <c r="A4057" s="266">
        <v>2060034</v>
      </c>
      <c r="B4057" s="265" t="s">
        <v>9841</v>
      </c>
      <c r="C4057" s="265" t="s">
        <v>9701</v>
      </c>
      <c r="D4057" s="265" t="s">
        <v>2895</v>
      </c>
    </row>
    <row r="4058" spans="1:4" x14ac:dyDescent="0.15">
      <c r="A4058" s="266">
        <v>2060035</v>
      </c>
      <c r="B4058" s="265" t="s">
        <v>9841</v>
      </c>
      <c r="C4058" s="265" t="s">
        <v>9701</v>
      </c>
      <c r="D4058" s="265" t="s">
        <v>9703</v>
      </c>
    </row>
    <row r="4059" spans="1:4" x14ac:dyDescent="0.15">
      <c r="A4059" s="266">
        <v>2060036</v>
      </c>
      <c r="B4059" s="265" t="s">
        <v>9841</v>
      </c>
      <c r="C4059" s="265" t="s">
        <v>9701</v>
      </c>
      <c r="D4059" s="265" t="s">
        <v>5337</v>
      </c>
    </row>
    <row r="4060" spans="1:4" x14ac:dyDescent="0.15">
      <c r="A4060" s="266">
        <v>2060041</v>
      </c>
      <c r="B4060" s="265" t="s">
        <v>9841</v>
      </c>
      <c r="C4060" s="265" t="s">
        <v>9701</v>
      </c>
      <c r="D4060" s="265" t="s">
        <v>5872</v>
      </c>
    </row>
    <row r="4061" spans="1:4" x14ac:dyDescent="0.15">
      <c r="A4061" s="266">
        <v>2060042</v>
      </c>
      <c r="B4061" s="265" t="s">
        <v>9841</v>
      </c>
      <c r="C4061" s="265" t="s">
        <v>9701</v>
      </c>
      <c r="D4061" s="265" t="s">
        <v>9705</v>
      </c>
    </row>
    <row r="4062" spans="1:4" x14ac:dyDescent="0.15">
      <c r="A4062" s="266">
        <v>2060801</v>
      </c>
      <c r="B4062" s="265" t="s">
        <v>9841</v>
      </c>
      <c r="C4062" s="265" t="s">
        <v>9711</v>
      </c>
      <c r="D4062" s="265" t="s">
        <v>9712</v>
      </c>
    </row>
    <row r="4063" spans="1:4" x14ac:dyDescent="0.15">
      <c r="A4063" s="266">
        <v>2060802</v>
      </c>
      <c r="B4063" s="265" t="s">
        <v>9841</v>
      </c>
      <c r="C4063" s="265" t="s">
        <v>9711</v>
      </c>
      <c r="D4063" s="265" t="s">
        <v>9715</v>
      </c>
    </row>
    <row r="4064" spans="1:4" x14ac:dyDescent="0.15">
      <c r="A4064" s="266">
        <v>2060803</v>
      </c>
      <c r="B4064" s="265" t="s">
        <v>9841</v>
      </c>
      <c r="C4064" s="265" t="s">
        <v>9711</v>
      </c>
      <c r="D4064" s="265" t="s">
        <v>686</v>
      </c>
    </row>
    <row r="4065" spans="1:4" x14ac:dyDescent="0.15">
      <c r="A4065" s="266">
        <v>2060804</v>
      </c>
      <c r="B4065" s="265" t="s">
        <v>9841</v>
      </c>
      <c r="C4065" s="265" t="s">
        <v>9711</v>
      </c>
      <c r="D4065" s="265" t="s">
        <v>4555</v>
      </c>
    </row>
    <row r="4066" spans="1:4" x14ac:dyDescent="0.15">
      <c r="A4066" s="266">
        <v>2060811</v>
      </c>
      <c r="B4066" s="265" t="s">
        <v>9841</v>
      </c>
      <c r="C4066" s="265" t="s">
        <v>9711</v>
      </c>
      <c r="D4066" s="265" t="s">
        <v>9713</v>
      </c>
    </row>
    <row r="4067" spans="1:4" x14ac:dyDescent="0.15">
      <c r="A4067" s="266">
        <v>2060812</v>
      </c>
      <c r="B4067" s="265" t="s">
        <v>9841</v>
      </c>
      <c r="C4067" s="265" t="s">
        <v>9711</v>
      </c>
      <c r="D4067" s="265" t="s">
        <v>4285</v>
      </c>
    </row>
    <row r="4068" spans="1:4" x14ac:dyDescent="0.15">
      <c r="A4068" s="266">
        <v>2060821</v>
      </c>
      <c r="B4068" s="265" t="s">
        <v>9841</v>
      </c>
      <c r="C4068" s="265" t="s">
        <v>9711</v>
      </c>
      <c r="D4068" s="265" t="s">
        <v>1277</v>
      </c>
    </row>
    <row r="4069" spans="1:4" x14ac:dyDescent="0.15">
      <c r="A4069" s="266">
        <v>2060822</v>
      </c>
      <c r="B4069" s="265" t="s">
        <v>9841</v>
      </c>
      <c r="C4069" s="265" t="s">
        <v>9711</v>
      </c>
      <c r="D4069" s="265" t="s">
        <v>9714</v>
      </c>
    </row>
    <row r="4070" spans="1:4" x14ac:dyDescent="0.15">
      <c r="A4070" s="266">
        <v>2060823</v>
      </c>
      <c r="B4070" s="265" t="s">
        <v>9841</v>
      </c>
      <c r="C4070" s="265" t="s">
        <v>9711</v>
      </c>
      <c r="D4070" s="265" t="s">
        <v>9716</v>
      </c>
    </row>
    <row r="4071" spans="1:4" x14ac:dyDescent="0.15">
      <c r="A4071" s="266">
        <v>2060824</v>
      </c>
      <c r="B4071" s="265" t="s">
        <v>9841</v>
      </c>
      <c r="C4071" s="265" t="s">
        <v>9711</v>
      </c>
      <c r="D4071" s="265" t="s">
        <v>2805</v>
      </c>
    </row>
    <row r="4072" spans="1:4" x14ac:dyDescent="0.15">
      <c r="A4072" s="266">
        <v>2070001</v>
      </c>
      <c r="B4072" s="265" t="s">
        <v>9841</v>
      </c>
      <c r="C4072" s="265" t="s">
        <v>9671</v>
      </c>
      <c r="D4072" s="265" t="s">
        <v>9676</v>
      </c>
    </row>
    <row r="4073" spans="1:4" x14ac:dyDescent="0.15">
      <c r="A4073" s="266">
        <v>2070002</v>
      </c>
      <c r="B4073" s="265" t="s">
        <v>9841</v>
      </c>
      <c r="C4073" s="265" t="s">
        <v>9671</v>
      </c>
      <c r="D4073" s="265" t="s">
        <v>9674</v>
      </c>
    </row>
    <row r="4074" spans="1:4" x14ac:dyDescent="0.15">
      <c r="A4074" s="266">
        <v>2070003</v>
      </c>
      <c r="B4074" s="265" t="s">
        <v>9841</v>
      </c>
      <c r="C4074" s="265" t="s">
        <v>9671</v>
      </c>
      <c r="D4074" s="265" t="s">
        <v>6072</v>
      </c>
    </row>
    <row r="4075" spans="1:4" x14ac:dyDescent="0.15">
      <c r="A4075" s="266">
        <v>2070004</v>
      </c>
      <c r="B4075" s="265" t="s">
        <v>9841</v>
      </c>
      <c r="C4075" s="265" t="s">
        <v>9671</v>
      </c>
      <c r="D4075" s="265" t="s">
        <v>1085</v>
      </c>
    </row>
    <row r="4076" spans="1:4" x14ac:dyDescent="0.15">
      <c r="A4076" s="266">
        <v>2070005</v>
      </c>
      <c r="B4076" s="265" t="s">
        <v>9841</v>
      </c>
      <c r="C4076" s="265" t="s">
        <v>9671</v>
      </c>
      <c r="D4076" s="265" t="s">
        <v>3371</v>
      </c>
    </row>
    <row r="4077" spans="1:4" x14ac:dyDescent="0.15">
      <c r="A4077" s="266">
        <v>2070011</v>
      </c>
      <c r="B4077" s="265" t="s">
        <v>9841</v>
      </c>
      <c r="C4077" s="265" t="s">
        <v>9671</v>
      </c>
      <c r="D4077" s="265" t="s">
        <v>9673</v>
      </c>
    </row>
    <row r="4078" spans="1:4" x14ac:dyDescent="0.15">
      <c r="A4078" s="266">
        <v>2070012</v>
      </c>
      <c r="B4078" s="265" t="s">
        <v>9841</v>
      </c>
      <c r="C4078" s="265" t="s">
        <v>9671</v>
      </c>
      <c r="D4078" s="265" t="s">
        <v>6314</v>
      </c>
    </row>
    <row r="4079" spans="1:4" x14ac:dyDescent="0.15">
      <c r="A4079" s="266">
        <v>2070013</v>
      </c>
      <c r="B4079" s="265" t="s">
        <v>9841</v>
      </c>
      <c r="C4079" s="265" t="s">
        <v>9671</v>
      </c>
      <c r="D4079" s="265" t="s">
        <v>9679</v>
      </c>
    </row>
    <row r="4080" spans="1:4" x14ac:dyDescent="0.15">
      <c r="A4080" s="266">
        <v>2070014</v>
      </c>
      <c r="B4080" s="265" t="s">
        <v>9841</v>
      </c>
      <c r="C4080" s="265" t="s">
        <v>9671</v>
      </c>
      <c r="D4080" s="265" t="s">
        <v>9678</v>
      </c>
    </row>
    <row r="4081" spans="1:4" x14ac:dyDescent="0.15">
      <c r="A4081" s="266">
        <v>2070015</v>
      </c>
      <c r="B4081" s="265" t="s">
        <v>9841</v>
      </c>
      <c r="C4081" s="265" t="s">
        <v>9671</v>
      </c>
      <c r="D4081" s="265" t="s">
        <v>239</v>
      </c>
    </row>
    <row r="4082" spans="1:4" x14ac:dyDescent="0.15">
      <c r="A4082" s="266">
        <v>2070016</v>
      </c>
      <c r="B4082" s="265" t="s">
        <v>9841</v>
      </c>
      <c r="C4082" s="265" t="s">
        <v>9671</v>
      </c>
      <c r="D4082" s="265" t="s">
        <v>2090</v>
      </c>
    </row>
    <row r="4083" spans="1:4" x14ac:dyDescent="0.15">
      <c r="A4083" s="266">
        <v>2070021</v>
      </c>
      <c r="B4083" s="265" t="s">
        <v>9841</v>
      </c>
      <c r="C4083" s="265" t="s">
        <v>9671</v>
      </c>
      <c r="D4083" s="265" t="s">
        <v>1258</v>
      </c>
    </row>
    <row r="4084" spans="1:4" x14ac:dyDescent="0.15">
      <c r="A4084" s="266">
        <v>2070022</v>
      </c>
      <c r="B4084" s="265" t="s">
        <v>9841</v>
      </c>
      <c r="C4084" s="265" t="s">
        <v>9671</v>
      </c>
      <c r="D4084" s="265" t="s">
        <v>1082</v>
      </c>
    </row>
    <row r="4085" spans="1:4" x14ac:dyDescent="0.15">
      <c r="A4085" s="266">
        <v>2070023</v>
      </c>
      <c r="B4085" s="265" t="s">
        <v>9841</v>
      </c>
      <c r="C4085" s="265" t="s">
        <v>9671</v>
      </c>
      <c r="D4085" s="265" t="s">
        <v>9672</v>
      </c>
    </row>
    <row r="4086" spans="1:4" x14ac:dyDescent="0.15">
      <c r="A4086" s="266">
        <v>2070031</v>
      </c>
      <c r="B4086" s="265" t="s">
        <v>9841</v>
      </c>
      <c r="C4086" s="265" t="s">
        <v>9671</v>
      </c>
      <c r="D4086" s="265" t="s">
        <v>9677</v>
      </c>
    </row>
    <row r="4087" spans="1:4" x14ac:dyDescent="0.15">
      <c r="A4087" s="266">
        <v>2070032</v>
      </c>
      <c r="B4087" s="265" t="s">
        <v>9841</v>
      </c>
      <c r="C4087" s="265" t="s">
        <v>9671</v>
      </c>
      <c r="D4087" s="265" t="s">
        <v>9675</v>
      </c>
    </row>
    <row r="4088" spans="1:4" x14ac:dyDescent="0.15">
      <c r="A4088" s="266">
        <v>2070033</v>
      </c>
      <c r="B4088" s="265" t="s">
        <v>9841</v>
      </c>
      <c r="C4088" s="265" t="s">
        <v>9671</v>
      </c>
      <c r="D4088" s="265" t="s">
        <v>7987</v>
      </c>
    </row>
    <row r="4089" spans="1:4" ht="27" x14ac:dyDescent="0.15">
      <c r="A4089" s="266">
        <v>2080001</v>
      </c>
      <c r="B4089" s="265" t="s">
        <v>9841</v>
      </c>
      <c r="C4089" s="265" t="s">
        <v>9695</v>
      </c>
      <c r="D4089" s="265" t="s">
        <v>9699</v>
      </c>
    </row>
    <row r="4090" spans="1:4" ht="27" x14ac:dyDescent="0.15">
      <c r="A4090" s="266">
        <v>2080002</v>
      </c>
      <c r="B4090" s="265" t="s">
        <v>9841</v>
      </c>
      <c r="C4090" s="265" t="s">
        <v>9695</v>
      </c>
      <c r="D4090" s="265" t="s">
        <v>778</v>
      </c>
    </row>
    <row r="4091" spans="1:4" ht="27" x14ac:dyDescent="0.15">
      <c r="A4091" s="266">
        <v>2080003</v>
      </c>
      <c r="B4091" s="265" t="s">
        <v>9841</v>
      </c>
      <c r="C4091" s="265" t="s">
        <v>9695</v>
      </c>
      <c r="D4091" s="265" t="s">
        <v>239</v>
      </c>
    </row>
    <row r="4092" spans="1:4" ht="27" x14ac:dyDescent="0.15">
      <c r="A4092" s="266">
        <v>2080004</v>
      </c>
      <c r="B4092" s="265" t="s">
        <v>9841</v>
      </c>
      <c r="C4092" s="265" t="s">
        <v>9695</v>
      </c>
      <c r="D4092" s="265" t="s">
        <v>2581</v>
      </c>
    </row>
    <row r="4093" spans="1:4" ht="27" x14ac:dyDescent="0.15">
      <c r="A4093" s="266">
        <v>2080011</v>
      </c>
      <c r="B4093" s="265" t="s">
        <v>9841</v>
      </c>
      <c r="C4093" s="265" t="s">
        <v>9695</v>
      </c>
      <c r="D4093" s="265" t="s">
        <v>6559</v>
      </c>
    </row>
    <row r="4094" spans="1:4" ht="27" x14ac:dyDescent="0.15">
      <c r="A4094" s="266">
        <v>2080012</v>
      </c>
      <c r="B4094" s="265" t="s">
        <v>9841</v>
      </c>
      <c r="C4094" s="265" t="s">
        <v>9695</v>
      </c>
      <c r="D4094" s="265" t="s">
        <v>1324</v>
      </c>
    </row>
    <row r="4095" spans="1:4" ht="27" x14ac:dyDescent="0.15">
      <c r="A4095" s="266">
        <v>2080013</v>
      </c>
      <c r="B4095" s="265" t="s">
        <v>9841</v>
      </c>
      <c r="C4095" s="265" t="s">
        <v>9695</v>
      </c>
      <c r="D4095" s="265" t="s">
        <v>9697</v>
      </c>
    </row>
    <row r="4096" spans="1:4" ht="27" x14ac:dyDescent="0.15">
      <c r="A4096" s="266">
        <v>2080021</v>
      </c>
      <c r="B4096" s="265" t="s">
        <v>9841</v>
      </c>
      <c r="C4096" s="265" t="s">
        <v>9695</v>
      </c>
      <c r="D4096" s="265" t="s">
        <v>9700</v>
      </c>
    </row>
    <row r="4097" spans="1:4" ht="27" x14ac:dyDescent="0.15">
      <c r="A4097" s="266">
        <v>2080022</v>
      </c>
      <c r="B4097" s="265" t="s">
        <v>9841</v>
      </c>
      <c r="C4097" s="265" t="s">
        <v>9695</v>
      </c>
      <c r="D4097" s="265" t="s">
        <v>6013</v>
      </c>
    </row>
    <row r="4098" spans="1:4" ht="27" x14ac:dyDescent="0.15">
      <c r="A4098" s="266">
        <v>2080023</v>
      </c>
      <c r="B4098" s="265" t="s">
        <v>9841</v>
      </c>
      <c r="C4098" s="265" t="s">
        <v>9695</v>
      </c>
      <c r="D4098" s="265" t="s">
        <v>9696</v>
      </c>
    </row>
    <row r="4099" spans="1:4" ht="27" x14ac:dyDescent="0.15">
      <c r="A4099" s="266">
        <v>2080031</v>
      </c>
      <c r="B4099" s="265" t="s">
        <v>9841</v>
      </c>
      <c r="C4099" s="265" t="s">
        <v>9695</v>
      </c>
      <c r="D4099" s="265" t="s">
        <v>5570</v>
      </c>
    </row>
    <row r="4100" spans="1:4" ht="27" x14ac:dyDescent="0.15">
      <c r="A4100" s="266">
        <v>2080032</v>
      </c>
      <c r="B4100" s="265" t="s">
        <v>9841</v>
      </c>
      <c r="C4100" s="265" t="s">
        <v>9695</v>
      </c>
      <c r="D4100" s="265" t="s">
        <v>1821</v>
      </c>
    </row>
    <row r="4101" spans="1:4" ht="27" x14ac:dyDescent="0.15">
      <c r="A4101" s="266">
        <v>2080033</v>
      </c>
      <c r="B4101" s="265" t="s">
        <v>9841</v>
      </c>
      <c r="C4101" s="265" t="s">
        <v>9695</v>
      </c>
      <c r="D4101" s="265" t="s">
        <v>9972</v>
      </c>
    </row>
    <row r="4102" spans="1:4" ht="27" x14ac:dyDescent="0.15">
      <c r="A4102" s="266">
        <v>2080034</v>
      </c>
      <c r="B4102" s="265" t="s">
        <v>9841</v>
      </c>
      <c r="C4102" s="265" t="s">
        <v>9695</v>
      </c>
      <c r="D4102" s="265" t="s">
        <v>9698</v>
      </c>
    </row>
    <row r="4103" spans="1:4" ht="27" x14ac:dyDescent="0.15">
      <c r="A4103" s="266">
        <v>2080035</v>
      </c>
      <c r="B4103" s="265" t="s">
        <v>9841</v>
      </c>
      <c r="C4103" s="265" t="s">
        <v>9695</v>
      </c>
      <c r="D4103" s="265" t="s">
        <v>2090</v>
      </c>
    </row>
    <row r="4104" spans="1:4" ht="27" x14ac:dyDescent="0.15">
      <c r="A4104" s="266">
        <v>2100001</v>
      </c>
      <c r="B4104" s="265" t="s">
        <v>9973</v>
      </c>
      <c r="C4104" s="265" t="s">
        <v>9974</v>
      </c>
      <c r="D4104" s="265" t="s">
        <v>276</v>
      </c>
    </row>
    <row r="4105" spans="1:4" ht="27" x14ac:dyDescent="0.15">
      <c r="A4105" s="266">
        <v>2100002</v>
      </c>
      <c r="B4105" s="265" t="s">
        <v>9973</v>
      </c>
      <c r="C4105" s="265" t="s">
        <v>9974</v>
      </c>
      <c r="D4105" s="265" t="s">
        <v>5622</v>
      </c>
    </row>
    <row r="4106" spans="1:4" ht="27" x14ac:dyDescent="0.15">
      <c r="A4106" s="266">
        <v>2100003</v>
      </c>
      <c r="B4106" s="265" t="s">
        <v>9973</v>
      </c>
      <c r="C4106" s="265" t="s">
        <v>9974</v>
      </c>
      <c r="D4106" s="265" t="s">
        <v>5479</v>
      </c>
    </row>
    <row r="4107" spans="1:4" ht="27" x14ac:dyDescent="0.15">
      <c r="A4107" s="266">
        <v>2100004</v>
      </c>
      <c r="B4107" s="265" t="s">
        <v>9973</v>
      </c>
      <c r="C4107" s="265" t="s">
        <v>9974</v>
      </c>
      <c r="D4107" s="265" t="s">
        <v>978</v>
      </c>
    </row>
    <row r="4108" spans="1:4" ht="27" x14ac:dyDescent="0.15">
      <c r="A4108" s="266">
        <v>2100005</v>
      </c>
      <c r="B4108" s="265" t="s">
        <v>9973</v>
      </c>
      <c r="C4108" s="265" t="s">
        <v>9974</v>
      </c>
      <c r="D4108" s="265" t="s">
        <v>9975</v>
      </c>
    </row>
    <row r="4109" spans="1:4" ht="27" x14ac:dyDescent="0.15">
      <c r="A4109" s="266">
        <v>2100006</v>
      </c>
      <c r="B4109" s="265" t="s">
        <v>9973</v>
      </c>
      <c r="C4109" s="265" t="s">
        <v>9974</v>
      </c>
      <c r="D4109" s="265" t="s">
        <v>8182</v>
      </c>
    </row>
    <row r="4110" spans="1:4" ht="27" x14ac:dyDescent="0.15">
      <c r="A4110" s="266">
        <v>2100007</v>
      </c>
      <c r="B4110" s="265" t="s">
        <v>9973</v>
      </c>
      <c r="C4110" s="265" t="s">
        <v>9974</v>
      </c>
      <c r="D4110" s="265" t="s">
        <v>9976</v>
      </c>
    </row>
    <row r="4111" spans="1:4" ht="27" x14ac:dyDescent="0.15">
      <c r="A4111" s="266">
        <v>2100011</v>
      </c>
      <c r="B4111" s="265" t="s">
        <v>9973</v>
      </c>
      <c r="C4111" s="265" t="s">
        <v>9974</v>
      </c>
      <c r="D4111" s="265" t="s">
        <v>4419</v>
      </c>
    </row>
    <row r="4112" spans="1:4" ht="27" x14ac:dyDescent="0.15">
      <c r="A4112" s="266">
        <v>2100012</v>
      </c>
      <c r="B4112" s="265" t="s">
        <v>9973</v>
      </c>
      <c r="C4112" s="265" t="s">
        <v>9974</v>
      </c>
      <c r="D4112" s="265" t="s">
        <v>553</v>
      </c>
    </row>
    <row r="4113" spans="1:4" ht="27" x14ac:dyDescent="0.15">
      <c r="A4113" s="266">
        <v>2100013</v>
      </c>
      <c r="B4113" s="265" t="s">
        <v>9973</v>
      </c>
      <c r="C4113" s="265" t="s">
        <v>9974</v>
      </c>
      <c r="D4113" s="265" t="s">
        <v>5911</v>
      </c>
    </row>
    <row r="4114" spans="1:4" ht="27" x14ac:dyDescent="0.15">
      <c r="A4114" s="266">
        <v>2100014</v>
      </c>
      <c r="B4114" s="265" t="s">
        <v>9973</v>
      </c>
      <c r="C4114" s="265" t="s">
        <v>9974</v>
      </c>
      <c r="D4114" s="265" t="s">
        <v>1067</v>
      </c>
    </row>
    <row r="4115" spans="1:4" ht="27" x14ac:dyDescent="0.15">
      <c r="A4115" s="266">
        <v>2100015</v>
      </c>
      <c r="B4115" s="265" t="s">
        <v>9973</v>
      </c>
      <c r="C4115" s="265" t="s">
        <v>9974</v>
      </c>
      <c r="D4115" s="265" t="s">
        <v>283</v>
      </c>
    </row>
    <row r="4116" spans="1:4" ht="27" x14ac:dyDescent="0.15">
      <c r="A4116" s="266">
        <v>2100021</v>
      </c>
      <c r="B4116" s="265" t="s">
        <v>9973</v>
      </c>
      <c r="C4116" s="265" t="s">
        <v>9974</v>
      </c>
      <c r="D4116" s="265" t="s">
        <v>1468</v>
      </c>
    </row>
    <row r="4117" spans="1:4" ht="27" x14ac:dyDescent="0.15">
      <c r="A4117" s="266">
        <v>2100022</v>
      </c>
      <c r="B4117" s="265" t="s">
        <v>9973</v>
      </c>
      <c r="C4117" s="265" t="s">
        <v>9974</v>
      </c>
      <c r="D4117" s="265" t="s">
        <v>1151</v>
      </c>
    </row>
    <row r="4118" spans="1:4" ht="27" x14ac:dyDescent="0.15">
      <c r="A4118" s="266">
        <v>2100023</v>
      </c>
      <c r="B4118" s="265" t="s">
        <v>9973</v>
      </c>
      <c r="C4118" s="265" t="s">
        <v>9974</v>
      </c>
      <c r="D4118" s="265" t="s">
        <v>9608</v>
      </c>
    </row>
    <row r="4119" spans="1:4" ht="27" x14ac:dyDescent="0.15">
      <c r="A4119" s="266">
        <v>2100024</v>
      </c>
      <c r="B4119" s="265" t="s">
        <v>9973</v>
      </c>
      <c r="C4119" s="265" t="s">
        <v>9974</v>
      </c>
      <c r="D4119" s="265" t="s">
        <v>5464</v>
      </c>
    </row>
    <row r="4120" spans="1:4" ht="27" x14ac:dyDescent="0.15">
      <c r="A4120" s="266">
        <v>2100025</v>
      </c>
      <c r="B4120" s="265" t="s">
        <v>9973</v>
      </c>
      <c r="C4120" s="265" t="s">
        <v>9974</v>
      </c>
      <c r="D4120" s="265" t="s">
        <v>9977</v>
      </c>
    </row>
    <row r="4121" spans="1:4" ht="27" x14ac:dyDescent="0.15">
      <c r="A4121" s="266">
        <v>2100026</v>
      </c>
      <c r="B4121" s="265" t="s">
        <v>9973</v>
      </c>
      <c r="C4121" s="265" t="s">
        <v>9974</v>
      </c>
      <c r="D4121" s="265" t="s">
        <v>5776</v>
      </c>
    </row>
    <row r="4122" spans="1:4" ht="27" x14ac:dyDescent="0.15">
      <c r="A4122" s="266">
        <v>2100801</v>
      </c>
      <c r="B4122" s="265" t="s">
        <v>9973</v>
      </c>
      <c r="C4122" s="265" t="s">
        <v>9974</v>
      </c>
      <c r="D4122" s="265" t="s">
        <v>9615</v>
      </c>
    </row>
    <row r="4123" spans="1:4" ht="27" x14ac:dyDescent="0.15">
      <c r="A4123" s="266">
        <v>2100802</v>
      </c>
      <c r="B4123" s="265" t="s">
        <v>9973</v>
      </c>
      <c r="C4123" s="265" t="s">
        <v>9974</v>
      </c>
      <c r="D4123" s="265" t="s">
        <v>9978</v>
      </c>
    </row>
    <row r="4124" spans="1:4" ht="27" x14ac:dyDescent="0.15">
      <c r="A4124" s="266">
        <v>2100803</v>
      </c>
      <c r="B4124" s="265" t="s">
        <v>9973</v>
      </c>
      <c r="C4124" s="265" t="s">
        <v>9974</v>
      </c>
      <c r="D4124" s="265" t="s">
        <v>9979</v>
      </c>
    </row>
    <row r="4125" spans="1:4" ht="27" x14ac:dyDescent="0.15">
      <c r="A4125" s="266">
        <v>2100804</v>
      </c>
      <c r="B4125" s="265" t="s">
        <v>9973</v>
      </c>
      <c r="C4125" s="265" t="s">
        <v>9974</v>
      </c>
      <c r="D4125" s="265" t="s">
        <v>465</v>
      </c>
    </row>
    <row r="4126" spans="1:4" ht="27" x14ac:dyDescent="0.15">
      <c r="A4126" s="266">
        <v>2100805</v>
      </c>
      <c r="B4126" s="265" t="s">
        <v>9973</v>
      </c>
      <c r="C4126" s="265" t="s">
        <v>9974</v>
      </c>
      <c r="D4126" s="265" t="s">
        <v>3895</v>
      </c>
    </row>
    <row r="4127" spans="1:4" ht="27" x14ac:dyDescent="0.15">
      <c r="A4127" s="266">
        <v>2100806</v>
      </c>
      <c r="B4127" s="265" t="s">
        <v>9973</v>
      </c>
      <c r="C4127" s="265" t="s">
        <v>9974</v>
      </c>
      <c r="D4127" s="265" t="s">
        <v>1807</v>
      </c>
    </row>
    <row r="4128" spans="1:4" ht="27" x14ac:dyDescent="0.15">
      <c r="A4128" s="266">
        <v>2100807</v>
      </c>
      <c r="B4128" s="265" t="s">
        <v>9973</v>
      </c>
      <c r="C4128" s="265" t="s">
        <v>9974</v>
      </c>
      <c r="D4128" s="265" t="s">
        <v>361</v>
      </c>
    </row>
    <row r="4129" spans="1:4" ht="27" x14ac:dyDescent="0.15">
      <c r="A4129" s="266">
        <v>2100808</v>
      </c>
      <c r="B4129" s="265" t="s">
        <v>9973</v>
      </c>
      <c r="C4129" s="265" t="s">
        <v>9974</v>
      </c>
      <c r="D4129" s="265" t="s">
        <v>169</v>
      </c>
    </row>
    <row r="4130" spans="1:4" ht="27" x14ac:dyDescent="0.15">
      <c r="A4130" s="266">
        <v>2100811</v>
      </c>
      <c r="B4130" s="265" t="s">
        <v>9973</v>
      </c>
      <c r="C4130" s="265" t="s">
        <v>9974</v>
      </c>
      <c r="D4130" s="265" t="s">
        <v>9980</v>
      </c>
    </row>
    <row r="4131" spans="1:4" ht="27" x14ac:dyDescent="0.15">
      <c r="A4131" s="266">
        <v>2100812</v>
      </c>
      <c r="B4131" s="265" t="s">
        <v>9973</v>
      </c>
      <c r="C4131" s="265" t="s">
        <v>9974</v>
      </c>
      <c r="D4131" s="265" t="s">
        <v>5489</v>
      </c>
    </row>
    <row r="4132" spans="1:4" ht="27" x14ac:dyDescent="0.15">
      <c r="A4132" s="266">
        <v>2100813</v>
      </c>
      <c r="B4132" s="265" t="s">
        <v>9973</v>
      </c>
      <c r="C4132" s="265" t="s">
        <v>9974</v>
      </c>
      <c r="D4132" s="265" t="s">
        <v>2636</v>
      </c>
    </row>
    <row r="4133" spans="1:4" ht="27" x14ac:dyDescent="0.15">
      <c r="A4133" s="266">
        <v>2100814</v>
      </c>
      <c r="B4133" s="265" t="s">
        <v>9973</v>
      </c>
      <c r="C4133" s="265" t="s">
        <v>9974</v>
      </c>
      <c r="D4133" s="265" t="s">
        <v>1247</v>
      </c>
    </row>
    <row r="4134" spans="1:4" ht="27" x14ac:dyDescent="0.15">
      <c r="A4134" s="266">
        <v>2100815</v>
      </c>
      <c r="B4134" s="265" t="s">
        <v>9973</v>
      </c>
      <c r="C4134" s="265" t="s">
        <v>9974</v>
      </c>
      <c r="D4134" s="265" t="s">
        <v>9981</v>
      </c>
    </row>
    <row r="4135" spans="1:4" ht="27" x14ac:dyDescent="0.15">
      <c r="A4135" s="266">
        <v>2100816</v>
      </c>
      <c r="B4135" s="265" t="s">
        <v>9973</v>
      </c>
      <c r="C4135" s="265" t="s">
        <v>9974</v>
      </c>
      <c r="D4135" s="265" t="s">
        <v>9982</v>
      </c>
    </row>
    <row r="4136" spans="1:4" ht="27" x14ac:dyDescent="0.15">
      <c r="A4136" s="266">
        <v>2100817</v>
      </c>
      <c r="B4136" s="265" t="s">
        <v>9973</v>
      </c>
      <c r="C4136" s="265" t="s">
        <v>9974</v>
      </c>
      <c r="D4136" s="265" t="s">
        <v>9983</v>
      </c>
    </row>
    <row r="4137" spans="1:4" ht="27" x14ac:dyDescent="0.15">
      <c r="A4137" s="266">
        <v>2100818</v>
      </c>
      <c r="B4137" s="265" t="s">
        <v>9973</v>
      </c>
      <c r="C4137" s="265" t="s">
        <v>9974</v>
      </c>
      <c r="D4137" s="265" t="s">
        <v>6156</v>
      </c>
    </row>
    <row r="4138" spans="1:4" ht="27" x14ac:dyDescent="0.15">
      <c r="A4138" s="266">
        <v>2100821</v>
      </c>
      <c r="B4138" s="265" t="s">
        <v>9973</v>
      </c>
      <c r="C4138" s="265" t="s">
        <v>9974</v>
      </c>
      <c r="D4138" s="265" t="s">
        <v>9984</v>
      </c>
    </row>
    <row r="4139" spans="1:4" ht="27" x14ac:dyDescent="0.15">
      <c r="A4139" s="266">
        <v>2100822</v>
      </c>
      <c r="B4139" s="265" t="s">
        <v>9973</v>
      </c>
      <c r="C4139" s="265" t="s">
        <v>9974</v>
      </c>
      <c r="D4139" s="265" t="s">
        <v>708</v>
      </c>
    </row>
    <row r="4140" spans="1:4" ht="27" x14ac:dyDescent="0.15">
      <c r="A4140" s="266">
        <v>2100823</v>
      </c>
      <c r="B4140" s="265" t="s">
        <v>9973</v>
      </c>
      <c r="C4140" s="265" t="s">
        <v>9974</v>
      </c>
      <c r="D4140" s="265" t="s">
        <v>2002</v>
      </c>
    </row>
    <row r="4141" spans="1:4" ht="27" x14ac:dyDescent="0.15">
      <c r="A4141" s="266">
        <v>2100824</v>
      </c>
      <c r="B4141" s="265" t="s">
        <v>9973</v>
      </c>
      <c r="C4141" s="265" t="s">
        <v>9974</v>
      </c>
      <c r="D4141" s="265" t="s">
        <v>1461</v>
      </c>
    </row>
    <row r="4142" spans="1:4" ht="27" x14ac:dyDescent="0.15">
      <c r="A4142" s="266">
        <v>2100825</v>
      </c>
      <c r="B4142" s="265" t="s">
        <v>9973</v>
      </c>
      <c r="C4142" s="265" t="s">
        <v>9974</v>
      </c>
      <c r="D4142" s="265" t="s">
        <v>9985</v>
      </c>
    </row>
    <row r="4143" spans="1:4" ht="27" x14ac:dyDescent="0.15">
      <c r="A4143" s="266">
        <v>2100826</v>
      </c>
      <c r="B4143" s="265" t="s">
        <v>9973</v>
      </c>
      <c r="C4143" s="265" t="s">
        <v>9974</v>
      </c>
      <c r="D4143" s="265" t="s">
        <v>6887</v>
      </c>
    </row>
    <row r="4144" spans="1:4" ht="27" x14ac:dyDescent="0.15">
      <c r="A4144" s="266">
        <v>2100827</v>
      </c>
      <c r="B4144" s="265" t="s">
        <v>9973</v>
      </c>
      <c r="C4144" s="265" t="s">
        <v>9974</v>
      </c>
      <c r="D4144" s="265" t="s">
        <v>9986</v>
      </c>
    </row>
    <row r="4145" spans="1:4" ht="27" x14ac:dyDescent="0.15">
      <c r="A4145" s="266">
        <v>2100828</v>
      </c>
      <c r="B4145" s="265" t="s">
        <v>9973</v>
      </c>
      <c r="C4145" s="265" t="s">
        <v>9974</v>
      </c>
      <c r="D4145" s="265" t="s">
        <v>9987</v>
      </c>
    </row>
    <row r="4146" spans="1:4" ht="27" x14ac:dyDescent="0.15">
      <c r="A4146" s="266">
        <v>2100831</v>
      </c>
      <c r="B4146" s="265" t="s">
        <v>9973</v>
      </c>
      <c r="C4146" s="265" t="s">
        <v>9974</v>
      </c>
      <c r="D4146" s="265" t="s">
        <v>9988</v>
      </c>
    </row>
    <row r="4147" spans="1:4" ht="27" x14ac:dyDescent="0.15">
      <c r="A4147" s="266">
        <v>2100832</v>
      </c>
      <c r="B4147" s="265" t="s">
        <v>9973</v>
      </c>
      <c r="C4147" s="265" t="s">
        <v>9974</v>
      </c>
      <c r="D4147" s="265" t="s">
        <v>9989</v>
      </c>
    </row>
    <row r="4148" spans="1:4" ht="27" x14ac:dyDescent="0.15">
      <c r="A4148" s="266">
        <v>2100833</v>
      </c>
      <c r="B4148" s="265" t="s">
        <v>9973</v>
      </c>
      <c r="C4148" s="265" t="s">
        <v>9974</v>
      </c>
      <c r="D4148" s="265" t="s">
        <v>9990</v>
      </c>
    </row>
    <row r="4149" spans="1:4" ht="27" x14ac:dyDescent="0.15">
      <c r="A4149" s="266">
        <v>2100834</v>
      </c>
      <c r="B4149" s="265" t="s">
        <v>9973</v>
      </c>
      <c r="C4149" s="265" t="s">
        <v>9974</v>
      </c>
      <c r="D4149" s="265" t="s">
        <v>1606</v>
      </c>
    </row>
    <row r="4150" spans="1:4" ht="27" x14ac:dyDescent="0.15">
      <c r="A4150" s="266">
        <v>2100835</v>
      </c>
      <c r="B4150" s="265" t="s">
        <v>9973</v>
      </c>
      <c r="C4150" s="265" t="s">
        <v>9974</v>
      </c>
      <c r="D4150" s="265" t="s">
        <v>9392</v>
      </c>
    </row>
    <row r="4151" spans="1:4" ht="27" x14ac:dyDescent="0.15">
      <c r="A4151" s="266">
        <v>2100836</v>
      </c>
      <c r="B4151" s="265" t="s">
        <v>9973</v>
      </c>
      <c r="C4151" s="265" t="s">
        <v>9974</v>
      </c>
      <c r="D4151" s="265" t="s">
        <v>9991</v>
      </c>
    </row>
    <row r="4152" spans="1:4" ht="27" x14ac:dyDescent="0.15">
      <c r="A4152" s="266">
        <v>2100837</v>
      </c>
      <c r="B4152" s="265" t="s">
        <v>9973</v>
      </c>
      <c r="C4152" s="265" t="s">
        <v>9974</v>
      </c>
      <c r="D4152" s="265" t="s">
        <v>9992</v>
      </c>
    </row>
    <row r="4153" spans="1:4" ht="27" x14ac:dyDescent="0.15">
      <c r="A4153" s="266">
        <v>2100838</v>
      </c>
      <c r="B4153" s="265" t="s">
        <v>9973</v>
      </c>
      <c r="C4153" s="265" t="s">
        <v>9974</v>
      </c>
      <c r="D4153" s="265" t="s">
        <v>3564</v>
      </c>
    </row>
    <row r="4154" spans="1:4" ht="27" x14ac:dyDescent="0.15">
      <c r="A4154" s="266">
        <v>2100841</v>
      </c>
      <c r="B4154" s="265" t="s">
        <v>9973</v>
      </c>
      <c r="C4154" s="265" t="s">
        <v>9974</v>
      </c>
      <c r="D4154" s="265" t="s">
        <v>9993</v>
      </c>
    </row>
    <row r="4155" spans="1:4" ht="27" x14ac:dyDescent="0.15">
      <c r="A4155" s="266">
        <v>2100842</v>
      </c>
      <c r="B4155" s="265" t="s">
        <v>9973</v>
      </c>
      <c r="C4155" s="265" t="s">
        <v>9974</v>
      </c>
      <c r="D4155" s="265" t="s">
        <v>9994</v>
      </c>
    </row>
    <row r="4156" spans="1:4" ht="27" x14ac:dyDescent="0.15">
      <c r="A4156" s="266">
        <v>2100843</v>
      </c>
      <c r="B4156" s="265" t="s">
        <v>9973</v>
      </c>
      <c r="C4156" s="265" t="s">
        <v>9974</v>
      </c>
      <c r="D4156" s="265" t="s">
        <v>9995</v>
      </c>
    </row>
    <row r="4157" spans="1:4" ht="27" x14ac:dyDescent="0.15">
      <c r="A4157" s="266">
        <v>2100844</v>
      </c>
      <c r="B4157" s="265" t="s">
        <v>9973</v>
      </c>
      <c r="C4157" s="265" t="s">
        <v>9974</v>
      </c>
      <c r="D4157" s="265" t="s">
        <v>9996</v>
      </c>
    </row>
    <row r="4158" spans="1:4" ht="27" x14ac:dyDescent="0.15">
      <c r="A4158" s="266">
        <v>2100845</v>
      </c>
      <c r="B4158" s="265" t="s">
        <v>9973</v>
      </c>
      <c r="C4158" s="265" t="s">
        <v>9974</v>
      </c>
      <c r="D4158" s="265" t="s">
        <v>9997</v>
      </c>
    </row>
    <row r="4159" spans="1:4" ht="27" x14ac:dyDescent="0.15">
      <c r="A4159" s="266">
        <v>2100846</v>
      </c>
      <c r="B4159" s="265" t="s">
        <v>9973</v>
      </c>
      <c r="C4159" s="265" t="s">
        <v>9974</v>
      </c>
      <c r="D4159" s="265" t="s">
        <v>1175</v>
      </c>
    </row>
    <row r="4160" spans="1:4" ht="27" x14ac:dyDescent="0.15">
      <c r="A4160" s="266">
        <v>2100847</v>
      </c>
      <c r="B4160" s="265" t="s">
        <v>9973</v>
      </c>
      <c r="C4160" s="265" t="s">
        <v>9974</v>
      </c>
      <c r="D4160" s="265" t="s">
        <v>9998</v>
      </c>
    </row>
    <row r="4161" spans="1:4" ht="27" x14ac:dyDescent="0.15">
      <c r="A4161" s="266">
        <v>2100848</v>
      </c>
      <c r="B4161" s="265" t="s">
        <v>9973</v>
      </c>
      <c r="C4161" s="265" t="s">
        <v>9974</v>
      </c>
      <c r="D4161" s="265" t="s">
        <v>3712</v>
      </c>
    </row>
    <row r="4162" spans="1:4" ht="27" x14ac:dyDescent="0.15">
      <c r="A4162" s="266">
        <v>2100851</v>
      </c>
      <c r="B4162" s="265" t="s">
        <v>9973</v>
      </c>
      <c r="C4162" s="265" t="s">
        <v>9974</v>
      </c>
      <c r="D4162" s="265" t="s">
        <v>5136</v>
      </c>
    </row>
    <row r="4163" spans="1:4" ht="27" x14ac:dyDescent="0.15">
      <c r="A4163" s="266">
        <v>2100852</v>
      </c>
      <c r="B4163" s="265" t="s">
        <v>9973</v>
      </c>
      <c r="C4163" s="265" t="s">
        <v>9974</v>
      </c>
      <c r="D4163" s="265" t="s">
        <v>9999</v>
      </c>
    </row>
    <row r="4164" spans="1:4" ht="27" x14ac:dyDescent="0.15">
      <c r="A4164" s="266">
        <v>2100853</v>
      </c>
      <c r="B4164" s="265" t="s">
        <v>9973</v>
      </c>
      <c r="C4164" s="265" t="s">
        <v>9974</v>
      </c>
      <c r="D4164" s="265" t="s">
        <v>235</v>
      </c>
    </row>
    <row r="4165" spans="1:4" ht="27" x14ac:dyDescent="0.15">
      <c r="A4165" s="266">
        <v>2100854</v>
      </c>
      <c r="B4165" s="265" t="s">
        <v>9973</v>
      </c>
      <c r="C4165" s="265" t="s">
        <v>9974</v>
      </c>
      <c r="D4165" s="265" t="s">
        <v>10000</v>
      </c>
    </row>
    <row r="4166" spans="1:4" ht="27" x14ac:dyDescent="0.15">
      <c r="A4166" s="266">
        <v>2100855</v>
      </c>
      <c r="B4166" s="265" t="s">
        <v>9973</v>
      </c>
      <c r="C4166" s="265" t="s">
        <v>9974</v>
      </c>
      <c r="D4166" s="265" t="s">
        <v>10001</v>
      </c>
    </row>
    <row r="4167" spans="1:4" ht="27" x14ac:dyDescent="0.15">
      <c r="A4167" s="266">
        <v>2100856</v>
      </c>
      <c r="B4167" s="265" t="s">
        <v>9973</v>
      </c>
      <c r="C4167" s="265" t="s">
        <v>9974</v>
      </c>
      <c r="D4167" s="265" t="s">
        <v>10002</v>
      </c>
    </row>
    <row r="4168" spans="1:4" ht="27" x14ac:dyDescent="0.15">
      <c r="A4168" s="266">
        <v>2100857</v>
      </c>
      <c r="B4168" s="265" t="s">
        <v>9973</v>
      </c>
      <c r="C4168" s="265" t="s">
        <v>9974</v>
      </c>
      <c r="D4168" s="265" t="s">
        <v>6830</v>
      </c>
    </row>
    <row r="4169" spans="1:4" ht="27" x14ac:dyDescent="0.15">
      <c r="A4169" s="266">
        <v>2100858</v>
      </c>
      <c r="B4169" s="265" t="s">
        <v>9973</v>
      </c>
      <c r="C4169" s="265" t="s">
        <v>9974</v>
      </c>
      <c r="D4169" s="265" t="s">
        <v>10003</v>
      </c>
    </row>
    <row r="4170" spans="1:4" ht="27" x14ac:dyDescent="0.15">
      <c r="A4170" s="266">
        <v>2100861</v>
      </c>
      <c r="B4170" s="265" t="s">
        <v>9973</v>
      </c>
      <c r="C4170" s="265" t="s">
        <v>9974</v>
      </c>
      <c r="D4170" s="265" t="s">
        <v>9541</v>
      </c>
    </row>
    <row r="4171" spans="1:4" ht="27" x14ac:dyDescent="0.15">
      <c r="A4171" s="266">
        <v>2100862</v>
      </c>
      <c r="B4171" s="265" t="s">
        <v>9973</v>
      </c>
      <c r="C4171" s="265" t="s">
        <v>9974</v>
      </c>
      <c r="D4171" s="265" t="s">
        <v>10004</v>
      </c>
    </row>
    <row r="4172" spans="1:4" ht="27" x14ac:dyDescent="0.15">
      <c r="A4172" s="266">
        <v>2100863</v>
      </c>
      <c r="B4172" s="265" t="s">
        <v>9973</v>
      </c>
      <c r="C4172" s="265" t="s">
        <v>9974</v>
      </c>
      <c r="D4172" s="265" t="s">
        <v>8537</v>
      </c>
    </row>
    <row r="4173" spans="1:4" ht="27" x14ac:dyDescent="0.15">
      <c r="A4173" s="266">
        <v>2100864</v>
      </c>
      <c r="B4173" s="265" t="s">
        <v>9973</v>
      </c>
      <c r="C4173" s="265" t="s">
        <v>9974</v>
      </c>
      <c r="D4173" s="265" t="s">
        <v>2970</v>
      </c>
    </row>
    <row r="4174" spans="1:4" ht="27" x14ac:dyDescent="0.15">
      <c r="A4174" s="266">
        <v>2100865</v>
      </c>
      <c r="B4174" s="265" t="s">
        <v>9973</v>
      </c>
      <c r="C4174" s="265" t="s">
        <v>9974</v>
      </c>
      <c r="D4174" s="265" t="s">
        <v>6899</v>
      </c>
    </row>
    <row r="4175" spans="1:4" ht="27" x14ac:dyDescent="0.15">
      <c r="A4175" s="266">
        <v>2100866</v>
      </c>
      <c r="B4175" s="265" t="s">
        <v>9973</v>
      </c>
      <c r="C4175" s="265" t="s">
        <v>9974</v>
      </c>
      <c r="D4175" s="265" t="s">
        <v>10005</v>
      </c>
    </row>
    <row r="4176" spans="1:4" ht="27" x14ac:dyDescent="0.15">
      <c r="A4176" s="266">
        <v>2100867</v>
      </c>
      <c r="B4176" s="265" t="s">
        <v>9973</v>
      </c>
      <c r="C4176" s="265" t="s">
        <v>9974</v>
      </c>
      <c r="D4176" s="265" t="s">
        <v>9807</v>
      </c>
    </row>
    <row r="4177" spans="1:4" ht="27" x14ac:dyDescent="0.15">
      <c r="A4177" s="266">
        <v>2100868</v>
      </c>
      <c r="B4177" s="265" t="s">
        <v>9973</v>
      </c>
      <c r="C4177" s="265" t="s">
        <v>9974</v>
      </c>
      <c r="D4177" s="265" t="s">
        <v>10006</v>
      </c>
    </row>
    <row r="4178" spans="1:4" ht="27" x14ac:dyDescent="0.15">
      <c r="A4178" s="266">
        <v>2100869</v>
      </c>
      <c r="B4178" s="265" t="s">
        <v>9973</v>
      </c>
      <c r="C4178" s="265" t="s">
        <v>9974</v>
      </c>
      <c r="D4178" s="265" t="s">
        <v>10007</v>
      </c>
    </row>
    <row r="4179" spans="1:4" ht="27" x14ac:dyDescent="0.15">
      <c r="A4179" s="266">
        <v>2110001</v>
      </c>
      <c r="B4179" s="265" t="s">
        <v>9973</v>
      </c>
      <c r="C4179" s="265" t="s">
        <v>10008</v>
      </c>
      <c r="D4179" s="265" t="s">
        <v>10009</v>
      </c>
    </row>
    <row r="4180" spans="1:4" ht="27" x14ac:dyDescent="0.15">
      <c r="A4180" s="266">
        <v>2110002</v>
      </c>
      <c r="B4180" s="265" t="s">
        <v>9973</v>
      </c>
      <c r="C4180" s="265" t="s">
        <v>10008</v>
      </c>
      <c r="D4180" s="265" t="s">
        <v>10010</v>
      </c>
    </row>
    <row r="4181" spans="1:4" ht="27" x14ac:dyDescent="0.15">
      <c r="A4181" s="266">
        <v>2110003</v>
      </c>
      <c r="B4181" s="265" t="s">
        <v>9973</v>
      </c>
      <c r="C4181" s="265" t="s">
        <v>10008</v>
      </c>
      <c r="D4181" s="265" t="s">
        <v>10011</v>
      </c>
    </row>
    <row r="4182" spans="1:4" ht="27" x14ac:dyDescent="0.15">
      <c r="A4182" s="266">
        <v>2110004</v>
      </c>
      <c r="B4182" s="265" t="s">
        <v>9973</v>
      </c>
      <c r="C4182" s="265" t="s">
        <v>10008</v>
      </c>
      <c r="D4182" s="265" t="s">
        <v>10012</v>
      </c>
    </row>
    <row r="4183" spans="1:4" ht="27" x14ac:dyDescent="0.15">
      <c r="A4183" s="266">
        <v>2110005</v>
      </c>
      <c r="B4183" s="265" t="s">
        <v>9973</v>
      </c>
      <c r="C4183" s="265" t="s">
        <v>10008</v>
      </c>
      <c r="D4183" s="265" t="s">
        <v>10013</v>
      </c>
    </row>
    <row r="4184" spans="1:4" ht="27" x14ac:dyDescent="0.15">
      <c r="A4184" s="266">
        <v>2110006</v>
      </c>
      <c r="B4184" s="265" t="s">
        <v>9973</v>
      </c>
      <c r="C4184" s="265" t="s">
        <v>10008</v>
      </c>
      <c r="D4184" s="265" t="s">
        <v>10014</v>
      </c>
    </row>
    <row r="4185" spans="1:4" ht="27" x14ac:dyDescent="0.15">
      <c r="A4185" s="266">
        <v>2110007</v>
      </c>
      <c r="B4185" s="265" t="s">
        <v>9973</v>
      </c>
      <c r="C4185" s="265" t="s">
        <v>10008</v>
      </c>
      <c r="D4185" s="265" t="s">
        <v>10015</v>
      </c>
    </row>
    <row r="4186" spans="1:4" ht="27" x14ac:dyDescent="0.15">
      <c r="A4186" s="266">
        <v>2110011</v>
      </c>
      <c r="B4186" s="265" t="s">
        <v>9973</v>
      </c>
      <c r="C4186" s="265" t="s">
        <v>10008</v>
      </c>
      <c r="D4186" s="265" t="s">
        <v>10016</v>
      </c>
    </row>
    <row r="4187" spans="1:4" ht="27" x14ac:dyDescent="0.15">
      <c r="A4187" s="266">
        <v>2110012</v>
      </c>
      <c r="B4187" s="265" t="s">
        <v>9973</v>
      </c>
      <c r="C4187" s="265" t="s">
        <v>10008</v>
      </c>
      <c r="D4187" s="265" t="s">
        <v>10017</v>
      </c>
    </row>
    <row r="4188" spans="1:4" ht="27" x14ac:dyDescent="0.15">
      <c r="A4188" s="266">
        <v>2110013</v>
      </c>
      <c r="B4188" s="265" t="s">
        <v>9973</v>
      </c>
      <c r="C4188" s="265" t="s">
        <v>10008</v>
      </c>
      <c r="D4188" s="265" t="s">
        <v>10018</v>
      </c>
    </row>
    <row r="4189" spans="1:4" ht="27" x14ac:dyDescent="0.15">
      <c r="A4189" s="266">
        <v>2110014</v>
      </c>
      <c r="B4189" s="265" t="s">
        <v>9973</v>
      </c>
      <c r="C4189" s="265" t="s">
        <v>10008</v>
      </c>
      <c r="D4189" s="265" t="s">
        <v>340</v>
      </c>
    </row>
    <row r="4190" spans="1:4" ht="27" x14ac:dyDescent="0.15">
      <c r="A4190" s="266">
        <v>2110015</v>
      </c>
      <c r="B4190" s="265" t="s">
        <v>9973</v>
      </c>
      <c r="C4190" s="265" t="s">
        <v>10008</v>
      </c>
      <c r="D4190" s="265" t="s">
        <v>6208</v>
      </c>
    </row>
    <row r="4191" spans="1:4" ht="27" x14ac:dyDescent="0.15">
      <c r="A4191" s="266">
        <v>2110016</v>
      </c>
      <c r="B4191" s="265" t="s">
        <v>9973</v>
      </c>
      <c r="C4191" s="265" t="s">
        <v>10008</v>
      </c>
      <c r="D4191" s="265" t="s">
        <v>5620</v>
      </c>
    </row>
    <row r="4192" spans="1:4" ht="27" x14ac:dyDescent="0.15">
      <c r="A4192" s="266">
        <v>2110021</v>
      </c>
      <c r="B4192" s="265" t="s">
        <v>9973</v>
      </c>
      <c r="C4192" s="265" t="s">
        <v>10008</v>
      </c>
      <c r="D4192" s="265" t="s">
        <v>10019</v>
      </c>
    </row>
    <row r="4193" spans="1:4" ht="27" x14ac:dyDescent="0.15">
      <c r="A4193" s="266">
        <v>2110022</v>
      </c>
      <c r="B4193" s="265" t="s">
        <v>9973</v>
      </c>
      <c r="C4193" s="265" t="s">
        <v>10008</v>
      </c>
      <c r="D4193" s="265" t="s">
        <v>1736</v>
      </c>
    </row>
    <row r="4194" spans="1:4" ht="27" x14ac:dyDescent="0.15">
      <c r="A4194" s="266">
        <v>2110023</v>
      </c>
      <c r="B4194" s="265" t="s">
        <v>9973</v>
      </c>
      <c r="C4194" s="265" t="s">
        <v>10008</v>
      </c>
      <c r="D4194" s="265" t="s">
        <v>4046</v>
      </c>
    </row>
    <row r="4195" spans="1:4" ht="27" x14ac:dyDescent="0.15">
      <c r="A4195" s="266">
        <v>2110024</v>
      </c>
      <c r="B4195" s="265" t="s">
        <v>9973</v>
      </c>
      <c r="C4195" s="265" t="s">
        <v>10008</v>
      </c>
      <c r="D4195" s="265" t="s">
        <v>10020</v>
      </c>
    </row>
    <row r="4196" spans="1:4" ht="27" x14ac:dyDescent="0.15">
      <c r="A4196" s="266">
        <v>2110025</v>
      </c>
      <c r="B4196" s="265" t="s">
        <v>9973</v>
      </c>
      <c r="C4196" s="265" t="s">
        <v>10008</v>
      </c>
      <c r="D4196" s="265" t="s">
        <v>10021</v>
      </c>
    </row>
    <row r="4197" spans="1:4" ht="27" x14ac:dyDescent="0.15">
      <c r="A4197" s="266">
        <v>2110031</v>
      </c>
      <c r="B4197" s="265" t="s">
        <v>9973</v>
      </c>
      <c r="C4197" s="265" t="s">
        <v>10008</v>
      </c>
      <c r="D4197" s="265" t="s">
        <v>10022</v>
      </c>
    </row>
    <row r="4198" spans="1:4" ht="27" x14ac:dyDescent="0.15">
      <c r="A4198" s="266">
        <v>2110032</v>
      </c>
      <c r="B4198" s="265" t="s">
        <v>9973</v>
      </c>
      <c r="C4198" s="265" t="s">
        <v>10008</v>
      </c>
      <c r="D4198" s="265" t="s">
        <v>10023</v>
      </c>
    </row>
    <row r="4199" spans="1:4" ht="27" x14ac:dyDescent="0.15">
      <c r="A4199" s="266">
        <v>2110033</v>
      </c>
      <c r="B4199" s="265" t="s">
        <v>9973</v>
      </c>
      <c r="C4199" s="265" t="s">
        <v>10008</v>
      </c>
      <c r="D4199" s="265" t="s">
        <v>10024</v>
      </c>
    </row>
    <row r="4200" spans="1:4" ht="27" x14ac:dyDescent="0.15">
      <c r="A4200" s="266">
        <v>2110034</v>
      </c>
      <c r="B4200" s="265" t="s">
        <v>9973</v>
      </c>
      <c r="C4200" s="265" t="s">
        <v>10008</v>
      </c>
      <c r="D4200" s="265" t="s">
        <v>10025</v>
      </c>
    </row>
    <row r="4201" spans="1:4" ht="27" x14ac:dyDescent="0.15">
      <c r="A4201" s="266">
        <v>2110035</v>
      </c>
      <c r="B4201" s="265" t="s">
        <v>9973</v>
      </c>
      <c r="C4201" s="265" t="s">
        <v>10008</v>
      </c>
      <c r="D4201" s="265" t="s">
        <v>10026</v>
      </c>
    </row>
    <row r="4202" spans="1:4" ht="27" x14ac:dyDescent="0.15">
      <c r="A4202" s="266">
        <v>2110036</v>
      </c>
      <c r="B4202" s="265" t="s">
        <v>9973</v>
      </c>
      <c r="C4202" s="265" t="s">
        <v>10008</v>
      </c>
      <c r="D4202" s="265" t="s">
        <v>10027</v>
      </c>
    </row>
    <row r="4203" spans="1:4" ht="27" x14ac:dyDescent="0.15">
      <c r="A4203" s="266">
        <v>2110037</v>
      </c>
      <c r="B4203" s="265" t="s">
        <v>9973</v>
      </c>
      <c r="C4203" s="265" t="s">
        <v>10008</v>
      </c>
      <c r="D4203" s="265" t="s">
        <v>10028</v>
      </c>
    </row>
    <row r="4204" spans="1:4" ht="27" x14ac:dyDescent="0.15">
      <c r="A4204" s="266">
        <v>2110041</v>
      </c>
      <c r="B4204" s="265" t="s">
        <v>9973</v>
      </c>
      <c r="C4204" s="265" t="s">
        <v>10008</v>
      </c>
      <c r="D4204" s="265" t="s">
        <v>10029</v>
      </c>
    </row>
    <row r="4205" spans="1:4" ht="27" x14ac:dyDescent="0.15">
      <c r="A4205" s="266">
        <v>2110042</v>
      </c>
      <c r="B4205" s="265" t="s">
        <v>9973</v>
      </c>
      <c r="C4205" s="265" t="s">
        <v>10008</v>
      </c>
      <c r="D4205" s="265" t="s">
        <v>10030</v>
      </c>
    </row>
    <row r="4206" spans="1:4" ht="27" x14ac:dyDescent="0.15">
      <c r="A4206" s="266">
        <v>2110043</v>
      </c>
      <c r="B4206" s="265" t="s">
        <v>9973</v>
      </c>
      <c r="C4206" s="265" t="s">
        <v>10008</v>
      </c>
      <c r="D4206" s="265" t="s">
        <v>10031</v>
      </c>
    </row>
    <row r="4207" spans="1:4" ht="27" x14ac:dyDescent="0.15">
      <c r="A4207" s="266">
        <v>2110044</v>
      </c>
      <c r="B4207" s="265" t="s">
        <v>9973</v>
      </c>
      <c r="C4207" s="265" t="s">
        <v>10008</v>
      </c>
      <c r="D4207" s="265" t="s">
        <v>10032</v>
      </c>
    </row>
    <row r="4208" spans="1:4" ht="27" x14ac:dyDescent="0.15">
      <c r="A4208" s="266">
        <v>2110045</v>
      </c>
      <c r="B4208" s="265" t="s">
        <v>9973</v>
      </c>
      <c r="C4208" s="265" t="s">
        <v>10008</v>
      </c>
      <c r="D4208" s="265" t="s">
        <v>10033</v>
      </c>
    </row>
    <row r="4209" spans="1:4" ht="27" x14ac:dyDescent="0.15">
      <c r="A4209" s="266">
        <v>2110051</v>
      </c>
      <c r="B4209" s="265" t="s">
        <v>9973</v>
      </c>
      <c r="C4209" s="265" t="s">
        <v>10008</v>
      </c>
      <c r="D4209" s="265" t="s">
        <v>6388</v>
      </c>
    </row>
    <row r="4210" spans="1:4" ht="27" x14ac:dyDescent="0.15">
      <c r="A4210" s="266">
        <v>2110052</v>
      </c>
      <c r="B4210" s="265" t="s">
        <v>9973</v>
      </c>
      <c r="C4210" s="265" t="s">
        <v>10008</v>
      </c>
      <c r="D4210" s="265" t="s">
        <v>9119</v>
      </c>
    </row>
    <row r="4211" spans="1:4" ht="27" x14ac:dyDescent="0.15">
      <c r="A4211" s="266">
        <v>2110053</v>
      </c>
      <c r="B4211" s="265" t="s">
        <v>9973</v>
      </c>
      <c r="C4211" s="265" t="s">
        <v>10008</v>
      </c>
      <c r="D4211" s="265" t="s">
        <v>10034</v>
      </c>
    </row>
    <row r="4212" spans="1:4" ht="27" x14ac:dyDescent="0.15">
      <c r="A4212" s="266">
        <v>2110061</v>
      </c>
      <c r="B4212" s="265" t="s">
        <v>9973</v>
      </c>
      <c r="C4212" s="265" t="s">
        <v>10008</v>
      </c>
      <c r="D4212" s="265" t="s">
        <v>6574</v>
      </c>
    </row>
    <row r="4213" spans="1:4" ht="27" x14ac:dyDescent="0.15">
      <c r="A4213" s="266">
        <v>2110062</v>
      </c>
      <c r="B4213" s="265" t="s">
        <v>9973</v>
      </c>
      <c r="C4213" s="265" t="s">
        <v>10008</v>
      </c>
      <c r="D4213" s="265" t="s">
        <v>10035</v>
      </c>
    </row>
    <row r="4214" spans="1:4" ht="27" x14ac:dyDescent="0.15">
      <c r="A4214" s="266">
        <v>2110063</v>
      </c>
      <c r="B4214" s="265" t="s">
        <v>9973</v>
      </c>
      <c r="C4214" s="265" t="s">
        <v>10008</v>
      </c>
      <c r="D4214" s="265" t="s">
        <v>10036</v>
      </c>
    </row>
    <row r="4215" spans="1:4" ht="27" x14ac:dyDescent="0.15">
      <c r="A4215" s="266">
        <v>2110064</v>
      </c>
      <c r="B4215" s="265" t="s">
        <v>9973</v>
      </c>
      <c r="C4215" s="265" t="s">
        <v>10008</v>
      </c>
      <c r="D4215" s="265" t="s">
        <v>10037</v>
      </c>
    </row>
    <row r="4216" spans="1:4" ht="27" x14ac:dyDescent="0.15">
      <c r="A4216" s="266">
        <v>2110065</v>
      </c>
      <c r="B4216" s="265" t="s">
        <v>9973</v>
      </c>
      <c r="C4216" s="265" t="s">
        <v>10008</v>
      </c>
      <c r="D4216" s="265" t="s">
        <v>10038</v>
      </c>
    </row>
    <row r="4217" spans="1:4" ht="27" x14ac:dyDescent="0.15">
      <c r="A4217" s="266">
        <v>2110066</v>
      </c>
      <c r="B4217" s="265" t="s">
        <v>9973</v>
      </c>
      <c r="C4217" s="265" t="s">
        <v>10008</v>
      </c>
      <c r="D4217" s="265" t="s">
        <v>10039</v>
      </c>
    </row>
    <row r="4218" spans="1:4" ht="27" x14ac:dyDescent="0.15">
      <c r="A4218" s="266">
        <v>2110067</v>
      </c>
      <c r="B4218" s="265" t="s">
        <v>9973</v>
      </c>
      <c r="C4218" s="265" t="s">
        <v>10008</v>
      </c>
      <c r="D4218" s="265" t="s">
        <v>10040</v>
      </c>
    </row>
    <row r="4219" spans="1:4" ht="27" x14ac:dyDescent="0.15">
      <c r="A4219" s="266">
        <v>2110068</v>
      </c>
      <c r="B4219" s="265" t="s">
        <v>9973</v>
      </c>
      <c r="C4219" s="265" t="s">
        <v>10008</v>
      </c>
      <c r="D4219" s="265" t="s">
        <v>10041</v>
      </c>
    </row>
    <row r="4220" spans="1:4" ht="27" x14ac:dyDescent="0.15">
      <c r="A4220" s="266">
        <v>2120001</v>
      </c>
      <c r="B4220" s="265" t="s">
        <v>9973</v>
      </c>
      <c r="C4220" s="265" t="s">
        <v>10042</v>
      </c>
      <c r="D4220" s="265" t="s">
        <v>10043</v>
      </c>
    </row>
    <row r="4221" spans="1:4" ht="27" x14ac:dyDescent="0.15">
      <c r="A4221" s="266">
        <v>2120002</v>
      </c>
      <c r="B4221" s="265" t="s">
        <v>9973</v>
      </c>
      <c r="C4221" s="265" t="s">
        <v>10042</v>
      </c>
      <c r="D4221" s="265" t="s">
        <v>10044</v>
      </c>
    </row>
    <row r="4222" spans="1:4" ht="27" x14ac:dyDescent="0.15">
      <c r="A4222" s="266">
        <v>2120003</v>
      </c>
      <c r="B4222" s="265" t="s">
        <v>9973</v>
      </c>
      <c r="C4222" s="265" t="s">
        <v>10042</v>
      </c>
      <c r="D4222" s="265" t="s">
        <v>10045</v>
      </c>
    </row>
    <row r="4223" spans="1:4" ht="27" x14ac:dyDescent="0.15">
      <c r="A4223" s="266">
        <v>2120004</v>
      </c>
      <c r="B4223" s="265" t="s">
        <v>9973</v>
      </c>
      <c r="C4223" s="265" t="s">
        <v>10042</v>
      </c>
      <c r="D4223" s="265" t="s">
        <v>10046</v>
      </c>
    </row>
    <row r="4224" spans="1:4" ht="27" x14ac:dyDescent="0.15">
      <c r="A4224" s="266">
        <v>2120005</v>
      </c>
      <c r="B4224" s="265" t="s">
        <v>9973</v>
      </c>
      <c r="C4224" s="265" t="s">
        <v>10042</v>
      </c>
      <c r="D4224" s="265" t="s">
        <v>10047</v>
      </c>
    </row>
    <row r="4225" spans="1:4" ht="27" x14ac:dyDescent="0.15">
      <c r="A4225" s="266">
        <v>2120006</v>
      </c>
      <c r="B4225" s="265" t="s">
        <v>9973</v>
      </c>
      <c r="C4225" s="265" t="s">
        <v>10042</v>
      </c>
      <c r="D4225" s="265" t="s">
        <v>10048</v>
      </c>
    </row>
    <row r="4226" spans="1:4" ht="27" x14ac:dyDescent="0.15">
      <c r="A4226" s="266">
        <v>2120007</v>
      </c>
      <c r="B4226" s="265" t="s">
        <v>9973</v>
      </c>
      <c r="C4226" s="265" t="s">
        <v>10042</v>
      </c>
      <c r="D4226" s="265" t="s">
        <v>2535</v>
      </c>
    </row>
    <row r="4227" spans="1:4" ht="27" x14ac:dyDescent="0.15">
      <c r="A4227" s="266">
        <v>2120011</v>
      </c>
      <c r="B4227" s="265" t="s">
        <v>9973</v>
      </c>
      <c r="C4227" s="265" t="s">
        <v>10042</v>
      </c>
      <c r="D4227" s="265" t="s">
        <v>329</v>
      </c>
    </row>
    <row r="4228" spans="1:4" ht="27" x14ac:dyDescent="0.15">
      <c r="A4228" s="266">
        <v>2120012</v>
      </c>
      <c r="B4228" s="265" t="s">
        <v>9973</v>
      </c>
      <c r="C4228" s="265" t="s">
        <v>10042</v>
      </c>
      <c r="D4228" s="265" t="s">
        <v>10049</v>
      </c>
    </row>
    <row r="4229" spans="1:4" ht="27" x14ac:dyDescent="0.15">
      <c r="A4229" s="266">
        <v>2120013</v>
      </c>
      <c r="B4229" s="265" t="s">
        <v>9973</v>
      </c>
      <c r="C4229" s="265" t="s">
        <v>10042</v>
      </c>
      <c r="D4229" s="265" t="s">
        <v>2498</v>
      </c>
    </row>
    <row r="4230" spans="1:4" ht="27" x14ac:dyDescent="0.15">
      <c r="A4230" s="266">
        <v>2120014</v>
      </c>
      <c r="B4230" s="265" t="s">
        <v>9973</v>
      </c>
      <c r="C4230" s="265" t="s">
        <v>10042</v>
      </c>
      <c r="D4230" s="265" t="s">
        <v>6723</v>
      </c>
    </row>
    <row r="4231" spans="1:4" ht="27" x14ac:dyDescent="0.15">
      <c r="A4231" s="266">
        <v>2120015</v>
      </c>
      <c r="B4231" s="265" t="s">
        <v>9973</v>
      </c>
      <c r="C4231" s="265" t="s">
        <v>10042</v>
      </c>
      <c r="D4231" s="265" t="s">
        <v>5868</v>
      </c>
    </row>
    <row r="4232" spans="1:4" ht="27" x14ac:dyDescent="0.15">
      <c r="A4232" s="266">
        <v>2120016</v>
      </c>
      <c r="B4232" s="265" t="s">
        <v>9973</v>
      </c>
      <c r="C4232" s="265" t="s">
        <v>10042</v>
      </c>
      <c r="D4232" s="265" t="s">
        <v>10050</v>
      </c>
    </row>
    <row r="4233" spans="1:4" ht="27" x14ac:dyDescent="0.15">
      <c r="A4233" s="266">
        <v>2120021</v>
      </c>
      <c r="B4233" s="265" t="s">
        <v>9973</v>
      </c>
      <c r="C4233" s="265" t="s">
        <v>10042</v>
      </c>
      <c r="D4233" s="265" t="s">
        <v>6661</v>
      </c>
    </row>
    <row r="4234" spans="1:4" ht="27" x14ac:dyDescent="0.15">
      <c r="A4234" s="266">
        <v>2120022</v>
      </c>
      <c r="B4234" s="265" t="s">
        <v>9973</v>
      </c>
      <c r="C4234" s="265" t="s">
        <v>10042</v>
      </c>
      <c r="D4234" s="265" t="s">
        <v>2638</v>
      </c>
    </row>
    <row r="4235" spans="1:4" ht="27" x14ac:dyDescent="0.15">
      <c r="A4235" s="266">
        <v>2120023</v>
      </c>
      <c r="B4235" s="265" t="s">
        <v>9973</v>
      </c>
      <c r="C4235" s="265" t="s">
        <v>10042</v>
      </c>
      <c r="D4235" s="265" t="s">
        <v>10051</v>
      </c>
    </row>
    <row r="4236" spans="1:4" ht="27" x14ac:dyDescent="0.15">
      <c r="A4236" s="266">
        <v>2120024</v>
      </c>
      <c r="B4236" s="265" t="s">
        <v>9973</v>
      </c>
      <c r="C4236" s="265" t="s">
        <v>10042</v>
      </c>
      <c r="D4236" s="265" t="s">
        <v>6264</v>
      </c>
    </row>
    <row r="4237" spans="1:4" ht="27" x14ac:dyDescent="0.15">
      <c r="A4237" s="266">
        <v>2120025</v>
      </c>
      <c r="B4237" s="265" t="s">
        <v>9973</v>
      </c>
      <c r="C4237" s="265" t="s">
        <v>10042</v>
      </c>
      <c r="D4237" s="265" t="s">
        <v>2579</v>
      </c>
    </row>
    <row r="4238" spans="1:4" ht="27" x14ac:dyDescent="0.15">
      <c r="A4238" s="266">
        <v>2120026</v>
      </c>
      <c r="B4238" s="265" t="s">
        <v>9973</v>
      </c>
      <c r="C4238" s="265" t="s">
        <v>10042</v>
      </c>
      <c r="D4238" s="265" t="s">
        <v>10052</v>
      </c>
    </row>
    <row r="4239" spans="1:4" ht="27" x14ac:dyDescent="0.15">
      <c r="A4239" s="266">
        <v>2120027</v>
      </c>
      <c r="B4239" s="265" t="s">
        <v>9973</v>
      </c>
      <c r="C4239" s="265" t="s">
        <v>10042</v>
      </c>
      <c r="D4239" s="265" t="s">
        <v>10053</v>
      </c>
    </row>
    <row r="4240" spans="1:4" ht="27" x14ac:dyDescent="0.15">
      <c r="A4240" s="266">
        <v>2120031</v>
      </c>
      <c r="B4240" s="265" t="s">
        <v>9973</v>
      </c>
      <c r="C4240" s="265" t="s">
        <v>10042</v>
      </c>
      <c r="D4240" s="265" t="s">
        <v>10054</v>
      </c>
    </row>
    <row r="4241" spans="1:4" ht="27" x14ac:dyDescent="0.15">
      <c r="A4241" s="266">
        <v>2120032</v>
      </c>
      <c r="B4241" s="265" t="s">
        <v>9973</v>
      </c>
      <c r="C4241" s="265" t="s">
        <v>10042</v>
      </c>
      <c r="D4241" s="265" t="s">
        <v>10055</v>
      </c>
    </row>
    <row r="4242" spans="1:4" ht="27" x14ac:dyDescent="0.15">
      <c r="A4242" s="266">
        <v>2120033</v>
      </c>
      <c r="B4242" s="265" t="s">
        <v>9973</v>
      </c>
      <c r="C4242" s="265" t="s">
        <v>10042</v>
      </c>
      <c r="D4242" s="265" t="s">
        <v>10056</v>
      </c>
    </row>
    <row r="4243" spans="1:4" ht="27" x14ac:dyDescent="0.15">
      <c r="A4243" s="266">
        <v>2120051</v>
      </c>
      <c r="B4243" s="265" t="s">
        <v>9973</v>
      </c>
      <c r="C4243" s="265" t="s">
        <v>10042</v>
      </c>
      <c r="D4243" s="265" t="s">
        <v>10057</v>
      </c>
    </row>
    <row r="4244" spans="1:4" ht="27" x14ac:dyDescent="0.15">
      <c r="A4244" s="266">
        <v>2120052</v>
      </c>
      <c r="B4244" s="265" t="s">
        <v>9973</v>
      </c>
      <c r="C4244" s="265" t="s">
        <v>10042</v>
      </c>
      <c r="D4244" s="265" t="s">
        <v>5599</v>
      </c>
    </row>
    <row r="4245" spans="1:4" ht="27" x14ac:dyDescent="0.15">
      <c r="A4245" s="266">
        <v>2120053</v>
      </c>
      <c r="B4245" s="265" t="s">
        <v>9973</v>
      </c>
      <c r="C4245" s="265" t="s">
        <v>10042</v>
      </c>
      <c r="D4245" s="265" t="s">
        <v>10058</v>
      </c>
    </row>
    <row r="4246" spans="1:4" ht="27" x14ac:dyDescent="0.15">
      <c r="A4246" s="266">
        <v>2120054</v>
      </c>
      <c r="B4246" s="265" t="s">
        <v>9973</v>
      </c>
      <c r="C4246" s="265" t="s">
        <v>10042</v>
      </c>
      <c r="D4246" s="265" t="s">
        <v>575</v>
      </c>
    </row>
    <row r="4247" spans="1:4" ht="27" x14ac:dyDescent="0.15">
      <c r="A4247" s="266">
        <v>2120055</v>
      </c>
      <c r="B4247" s="265" t="s">
        <v>9973</v>
      </c>
      <c r="C4247" s="265" t="s">
        <v>10042</v>
      </c>
      <c r="D4247" s="265" t="s">
        <v>10059</v>
      </c>
    </row>
    <row r="4248" spans="1:4" ht="27" x14ac:dyDescent="0.15">
      <c r="A4248" s="266">
        <v>2120056</v>
      </c>
      <c r="B4248" s="265" t="s">
        <v>9973</v>
      </c>
      <c r="C4248" s="265" t="s">
        <v>10042</v>
      </c>
      <c r="D4248" s="265" t="s">
        <v>10060</v>
      </c>
    </row>
    <row r="4249" spans="1:4" ht="27" x14ac:dyDescent="0.15">
      <c r="A4249" s="266">
        <v>2120057</v>
      </c>
      <c r="B4249" s="265" t="s">
        <v>9973</v>
      </c>
      <c r="C4249" s="265" t="s">
        <v>10042</v>
      </c>
      <c r="D4249" s="265" t="s">
        <v>10061</v>
      </c>
    </row>
    <row r="4250" spans="1:4" ht="27" x14ac:dyDescent="0.15">
      <c r="A4250" s="266">
        <v>2120058</v>
      </c>
      <c r="B4250" s="265" t="s">
        <v>9973</v>
      </c>
      <c r="C4250" s="265" t="s">
        <v>10042</v>
      </c>
      <c r="D4250" s="265" t="s">
        <v>10062</v>
      </c>
    </row>
    <row r="4251" spans="1:4" ht="27" x14ac:dyDescent="0.15">
      <c r="A4251" s="266">
        <v>2130001</v>
      </c>
      <c r="B4251" s="265" t="s">
        <v>9973</v>
      </c>
      <c r="C4251" s="265" t="s">
        <v>10063</v>
      </c>
      <c r="D4251" s="265" t="s">
        <v>10064</v>
      </c>
    </row>
    <row r="4252" spans="1:4" ht="27" x14ac:dyDescent="0.15">
      <c r="A4252" s="266">
        <v>2130002</v>
      </c>
      <c r="B4252" s="265" t="s">
        <v>9973</v>
      </c>
      <c r="C4252" s="265" t="s">
        <v>10063</v>
      </c>
      <c r="D4252" s="265" t="s">
        <v>7028</v>
      </c>
    </row>
    <row r="4253" spans="1:4" ht="27" x14ac:dyDescent="0.15">
      <c r="A4253" s="266">
        <v>2130003</v>
      </c>
      <c r="B4253" s="265" t="s">
        <v>9973</v>
      </c>
      <c r="C4253" s="265" t="s">
        <v>10063</v>
      </c>
      <c r="D4253" s="265" t="s">
        <v>8192</v>
      </c>
    </row>
    <row r="4254" spans="1:4" ht="27" x14ac:dyDescent="0.15">
      <c r="A4254" s="266">
        <v>2130004</v>
      </c>
      <c r="B4254" s="265" t="s">
        <v>9973</v>
      </c>
      <c r="C4254" s="265" t="s">
        <v>10063</v>
      </c>
      <c r="D4254" s="265" t="s">
        <v>1245</v>
      </c>
    </row>
    <row r="4255" spans="1:4" ht="27" x14ac:dyDescent="0.15">
      <c r="A4255" s="266">
        <v>2130005</v>
      </c>
      <c r="B4255" s="265" t="s">
        <v>9973</v>
      </c>
      <c r="C4255" s="265" t="s">
        <v>10063</v>
      </c>
      <c r="D4255" s="265" t="s">
        <v>10065</v>
      </c>
    </row>
    <row r="4256" spans="1:4" ht="27" x14ac:dyDescent="0.15">
      <c r="A4256" s="266">
        <v>2130006</v>
      </c>
      <c r="B4256" s="265" t="s">
        <v>9973</v>
      </c>
      <c r="C4256" s="265" t="s">
        <v>10063</v>
      </c>
      <c r="D4256" s="265" t="s">
        <v>10066</v>
      </c>
    </row>
    <row r="4257" spans="1:4" ht="27" x14ac:dyDescent="0.15">
      <c r="A4257" s="266">
        <v>2130011</v>
      </c>
      <c r="B4257" s="265" t="s">
        <v>9973</v>
      </c>
      <c r="C4257" s="265" t="s">
        <v>10063</v>
      </c>
      <c r="D4257" s="265" t="s">
        <v>10067</v>
      </c>
    </row>
    <row r="4258" spans="1:4" ht="27" x14ac:dyDescent="0.15">
      <c r="A4258" s="266">
        <v>2130012</v>
      </c>
      <c r="B4258" s="265" t="s">
        <v>9973</v>
      </c>
      <c r="C4258" s="265" t="s">
        <v>10063</v>
      </c>
      <c r="D4258" s="265" t="s">
        <v>6467</v>
      </c>
    </row>
    <row r="4259" spans="1:4" ht="27" x14ac:dyDescent="0.15">
      <c r="A4259" s="266">
        <v>2130013</v>
      </c>
      <c r="B4259" s="265" t="s">
        <v>9973</v>
      </c>
      <c r="C4259" s="265" t="s">
        <v>10063</v>
      </c>
      <c r="D4259" s="265" t="s">
        <v>10068</v>
      </c>
    </row>
    <row r="4260" spans="1:4" ht="27" x14ac:dyDescent="0.15">
      <c r="A4260" s="266">
        <v>2130014</v>
      </c>
      <c r="B4260" s="265" t="s">
        <v>9973</v>
      </c>
      <c r="C4260" s="265" t="s">
        <v>10063</v>
      </c>
      <c r="D4260" s="265" t="s">
        <v>10069</v>
      </c>
    </row>
    <row r="4261" spans="1:4" ht="27" x14ac:dyDescent="0.15">
      <c r="A4261" s="266">
        <v>2130015</v>
      </c>
      <c r="B4261" s="265" t="s">
        <v>9973</v>
      </c>
      <c r="C4261" s="265" t="s">
        <v>10063</v>
      </c>
      <c r="D4261" s="265" t="s">
        <v>10070</v>
      </c>
    </row>
    <row r="4262" spans="1:4" ht="27" x14ac:dyDescent="0.15">
      <c r="A4262" s="266">
        <v>2130021</v>
      </c>
      <c r="B4262" s="265" t="s">
        <v>9973</v>
      </c>
      <c r="C4262" s="265" t="s">
        <v>10063</v>
      </c>
      <c r="D4262" s="265" t="s">
        <v>10071</v>
      </c>
    </row>
    <row r="4263" spans="1:4" ht="27" x14ac:dyDescent="0.15">
      <c r="A4263" s="266">
        <v>2130022</v>
      </c>
      <c r="B4263" s="265" t="s">
        <v>9973</v>
      </c>
      <c r="C4263" s="265" t="s">
        <v>10063</v>
      </c>
      <c r="D4263" s="265" t="s">
        <v>238</v>
      </c>
    </row>
    <row r="4264" spans="1:4" ht="27" x14ac:dyDescent="0.15">
      <c r="A4264" s="266">
        <v>2130023</v>
      </c>
      <c r="B4264" s="265" t="s">
        <v>9973</v>
      </c>
      <c r="C4264" s="265" t="s">
        <v>10063</v>
      </c>
      <c r="D4264" s="265" t="s">
        <v>10072</v>
      </c>
    </row>
    <row r="4265" spans="1:4" ht="27" x14ac:dyDescent="0.15">
      <c r="A4265" s="266">
        <v>2130024</v>
      </c>
      <c r="B4265" s="265" t="s">
        <v>9973</v>
      </c>
      <c r="C4265" s="265" t="s">
        <v>10063</v>
      </c>
      <c r="D4265" s="265" t="s">
        <v>5267</v>
      </c>
    </row>
    <row r="4266" spans="1:4" ht="27" x14ac:dyDescent="0.15">
      <c r="A4266" s="266">
        <v>2130025</v>
      </c>
      <c r="B4266" s="265" t="s">
        <v>9973</v>
      </c>
      <c r="C4266" s="265" t="s">
        <v>10063</v>
      </c>
      <c r="D4266" s="265" t="s">
        <v>10073</v>
      </c>
    </row>
    <row r="4267" spans="1:4" ht="27" x14ac:dyDescent="0.15">
      <c r="A4267" s="266">
        <v>2130026</v>
      </c>
      <c r="B4267" s="265" t="s">
        <v>9973</v>
      </c>
      <c r="C4267" s="265" t="s">
        <v>10063</v>
      </c>
      <c r="D4267" s="265" t="s">
        <v>10074</v>
      </c>
    </row>
    <row r="4268" spans="1:4" ht="27" x14ac:dyDescent="0.15">
      <c r="A4268" s="266">
        <v>2130028</v>
      </c>
      <c r="B4268" s="265" t="s">
        <v>9973</v>
      </c>
      <c r="C4268" s="265" t="s">
        <v>10063</v>
      </c>
      <c r="D4268" s="265" t="s">
        <v>10075</v>
      </c>
    </row>
    <row r="4269" spans="1:4" ht="27" x14ac:dyDescent="0.15">
      <c r="A4269" s="266">
        <v>2130029</v>
      </c>
      <c r="B4269" s="265" t="s">
        <v>9973</v>
      </c>
      <c r="C4269" s="265" t="s">
        <v>10063</v>
      </c>
      <c r="D4269" s="265" t="s">
        <v>9669</v>
      </c>
    </row>
    <row r="4270" spans="1:4" ht="27" x14ac:dyDescent="0.15">
      <c r="A4270" s="266">
        <v>2130031</v>
      </c>
      <c r="B4270" s="265" t="s">
        <v>9973</v>
      </c>
      <c r="C4270" s="265" t="s">
        <v>10063</v>
      </c>
      <c r="D4270" s="265" t="s">
        <v>9089</v>
      </c>
    </row>
    <row r="4271" spans="1:4" ht="27" x14ac:dyDescent="0.15">
      <c r="A4271" s="266">
        <v>2130032</v>
      </c>
      <c r="B4271" s="265" t="s">
        <v>9973</v>
      </c>
      <c r="C4271" s="265" t="s">
        <v>10063</v>
      </c>
      <c r="D4271" s="265" t="s">
        <v>10076</v>
      </c>
    </row>
    <row r="4272" spans="1:4" ht="27" x14ac:dyDescent="0.15">
      <c r="A4272" s="266">
        <v>2130033</v>
      </c>
      <c r="B4272" s="265" t="s">
        <v>9973</v>
      </c>
      <c r="C4272" s="265" t="s">
        <v>10063</v>
      </c>
      <c r="D4272" s="265" t="s">
        <v>10077</v>
      </c>
    </row>
    <row r="4273" spans="1:4" ht="27" x14ac:dyDescent="0.15">
      <c r="A4273" s="266">
        <v>2130034</v>
      </c>
      <c r="B4273" s="265" t="s">
        <v>9973</v>
      </c>
      <c r="C4273" s="265" t="s">
        <v>10063</v>
      </c>
      <c r="D4273" s="265" t="s">
        <v>10078</v>
      </c>
    </row>
    <row r="4274" spans="1:4" ht="27" x14ac:dyDescent="0.15">
      <c r="A4274" s="266">
        <v>2130035</v>
      </c>
      <c r="B4274" s="265" t="s">
        <v>9973</v>
      </c>
      <c r="C4274" s="265" t="s">
        <v>10063</v>
      </c>
      <c r="D4274" s="265" t="s">
        <v>10079</v>
      </c>
    </row>
    <row r="4275" spans="1:4" ht="27" x14ac:dyDescent="0.15">
      <c r="A4275" s="266">
        <v>2140001</v>
      </c>
      <c r="B4275" s="265" t="s">
        <v>9973</v>
      </c>
      <c r="C4275" s="265" t="s">
        <v>10080</v>
      </c>
      <c r="D4275" s="265" t="s">
        <v>10081</v>
      </c>
    </row>
    <row r="4276" spans="1:4" ht="27" x14ac:dyDescent="0.15">
      <c r="A4276" s="266">
        <v>2140002</v>
      </c>
      <c r="B4276" s="265" t="s">
        <v>9973</v>
      </c>
      <c r="C4276" s="265" t="s">
        <v>10080</v>
      </c>
      <c r="D4276" s="265" t="s">
        <v>10082</v>
      </c>
    </row>
    <row r="4277" spans="1:4" ht="27" x14ac:dyDescent="0.15">
      <c r="A4277" s="266">
        <v>2140003</v>
      </c>
      <c r="B4277" s="265" t="s">
        <v>9973</v>
      </c>
      <c r="C4277" s="265" t="s">
        <v>10080</v>
      </c>
      <c r="D4277" s="265" t="s">
        <v>10083</v>
      </c>
    </row>
    <row r="4278" spans="1:4" ht="27" x14ac:dyDescent="0.15">
      <c r="A4278" s="266">
        <v>2140004</v>
      </c>
      <c r="B4278" s="265" t="s">
        <v>9973</v>
      </c>
      <c r="C4278" s="265" t="s">
        <v>10080</v>
      </c>
      <c r="D4278" s="265" t="s">
        <v>10084</v>
      </c>
    </row>
    <row r="4279" spans="1:4" ht="27" x14ac:dyDescent="0.15">
      <c r="A4279" s="266">
        <v>2140005</v>
      </c>
      <c r="B4279" s="265" t="s">
        <v>9973</v>
      </c>
      <c r="C4279" s="265" t="s">
        <v>10080</v>
      </c>
      <c r="D4279" s="265" t="s">
        <v>10085</v>
      </c>
    </row>
    <row r="4280" spans="1:4" ht="27" x14ac:dyDescent="0.15">
      <c r="A4280" s="266">
        <v>2140006</v>
      </c>
      <c r="B4280" s="265" t="s">
        <v>9973</v>
      </c>
      <c r="C4280" s="265" t="s">
        <v>10080</v>
      </c>
      <c r="D4280" s="265" t="s">
        <v>10086</v>
      </c>
    </row>
    <row r="4281" spans="1:4" ht="27" x14ac:dyDescent="0.15">
      <c r="A4281" s="266">
        <v>2140007</v>
      </c>
      <c r="B4281" s="265" t="s">
        <v>9973</v>
      </c>
      <c r="C4281" s="265" t="s">
        <v>10080</v>
      </c>
      <c r="D4281" s="265" t="s">
        <v>10087</v>
      </c>
    </row>
    <row r="4282" spans="1:4" ht="27" x14ac:dyDescent="0.15">
      <c r="A4282" s="266">
        <v>2140008</v>
      </c>
      <c r="B4282" s="265" t="s">
        <v>9973</v>
      </c>
      <c r="C4282" s="265" t="s">
        <v>10080</v>
      </c>
      <c r="D4282" s="265" t="s">
        <v>10088</v>
      </c>
    </row>
    <row r="4283" spans="1:4" ht="27" x14ac:dyDescent="0.15">
      <c r="A4283" s="266">
        <v>2140011</v>
      </c>
      <c r="B4283" s="265" t="s">
        <v>9973</v>
      </c>
      <c r="C4283" s="265" t="s">
        <v>10080</v>
      </c>
      <c r="D4283" s="265" t="s">
        <v>2039</v>
      </c>
    </row>
    <row r="4284" spans="1:4" ht="27" x14ac:dyDescent="0.15">
      <c r="A4284" s="266">
        <v>2140012</v>
      </c>
      <c r="B4284" s="265" t="s">
        <v>9973</v>
      </c>
      <c r="C4284" s="265" t="s">
        <v>10080</v>
      </c>
      <c r="D4284" s="265" t="s">
        <v>6534</v>
      </c>
    </row>
    <row r="4285" spans="1:4" ht="27" x14ac:dyDescent="0.15">
      <c r="A4285" s="266">
        <v>2140013</v>
      </c>
      <c r="B4285" s="265" t="s">
        <v>9973</v>
      </c>
      <c r="C4285" s="265" t="s">
        <v>10080</v>
      </c>
      <c r="D4285" s="265" t="s">
        <v>10089</v>
      </c>
    </row>
    <row r="4286" spans="1:4" ht="27" x14ac:dyDescent="0.15">
      <c r="A4286" s="266">
        <v>2140014</v>
      </c>
      <c r="B4286" s="265" t="s">
        <v>9973</v>
      </c>
      <c r="C4286" s="265" t="s">
        <v>10080</v>
      </c>
      <c r="D4286" s="265" t="s">
        <v>6111</v>
      </c>
    </row>
    <row r="4287" spans="1:4" ht="27" x14ac:dyDescent="0.15">
      <c r="A4287" s="266">
        <v>2140021</v>
      </c>
      <c r="B4287" s="265" t="s">
        <v>9973</v>
      </c>
      <c r="C4287" s="265" t="s">
        <v>10080</v>
      </c>
      <c r="D4287" s="265" t="s">
        <v>10090</v>
      </c>
    </row>
    <row r="4288" spans="1:4" ht="27" x14ac:dyDescent="0.15">
      <c r="A4288" s="266">
        <v>2140022</v>
      </c>
      <c r="B4288" s="265" t="s">
        <v>9973</v>
      </c>
      <c r="C4288" s="265" t="s">
        <v>10080</v>
      </c>
      <c r="D4288" s="265" t="s">
        <v>3198</v>
      </c>
    </row>
    <row r="4289" spans="1:4" ht="27" x14ac:dyDescent="0.15">
      <c r="A4289" s="266">
        <v>2140023</v>
      </c>
      <c r="B4289" s="265" t="s">
        <v>9973</v>
      </c>
      <c r="C4289" s="265" t="s">
        <v>10080</v>
      </c>
      <c r="D4289" s="265" t="s">
        <v>7267</v>
      </c>
    </row>
    <row r="4290" spans="1:4" ht="27" x14ac:dyDescent="0.15">
      <c r="A4290" s="266">
        <v>2140031</v>
      </c>
      <c r="B4290" s="265" t="s">
        <v>9973</v>
      </c>
      <c r="C4290" s="265" t="s">
        <v>10080</v>
      </c>
      <c r="D4290" s="265" t="s">
        <v>10091</v>
      </c>
    </row>
    <row r="4291" spans="1:4" ht="27" x14ac:dyDescent="0.15">
      <c r="A4291" s="266">
        <v>2140032</v>
      </c>
      <c r="B4291" s="265" t="s">
        <v>9973</v>
      </c>
      <c r="C4291" s="265" t="s">
        <v>10080</v>
      </c>
      <c r="D4291" s="265" t="s">
        <v>10092</v>
      </c>
    </row>
    <row r="4292" spans="1:4" ht="27" x14ac:dyDescent="0.15">
      <c r="A4292" s="266">
        <v>2140033</v>
      </c>
      <c r="B4292" s="265" t="s">
        <v>9973</v>
      </c>
      <c r="C4292" s="265" t="s">
        <v>10080</v>
      </c>
      <c r="D4292" s="265" t="s">
        <v>10093</v>
      </c>
    </row>
    <row r="4293" spans="1:4" ht="27" x14ac:dyDescent="0.15">
      <c r="A4293" s="266">
        <v>2140034</v>
      </c>
      <c r="B4293" s="265" t="s">
        <v>9973</v>
      </c>
      <c r="C4293" s="265" t="s">
        <v>10080</v>
      </c>
      <c r="D4293" s="265" t="s">
        <v>806</v>
      </c>
    </row>
    <row r="4294" spans="1:4" ht="27" x14ac:dyDescent="0.15">
      <c r="A4294" s="266">
        <v>2140035</v>
      </c>
      <c r="B4294" s="265" t="s">
        <v>9973</v>
      </c>
      <c r="C4294" s="265" t="s">
        <v>10080</v>
      </c>
      <c r="D4294" s="265" t="s">
        <v>1536</v>
      </c>
    </row>
    <row r="4295" spans="1:4" ht="27" x14ac:dyDescent="0.15">
      <c r="A4295" s="266">
        <v>2140036</v>
      </c>
      <c r="B4295" s="265" t="s">
        <v>9973</v>
      </c>
      <c r="C4295" s="265" t="s">
        <v>10080</v>
      </c>
      <c r="D4295" s="265" t="s">
        <v>10094</v>
      </c>
    </row>
    <row r="4296" spans="1:4" ht="27" x14ac:dyDescent="0.15">
      <c r="A4296" s="266">
        <v>2140037</v>
      </c>
      <c r="B4296" s="265" t="s">
        <v>9973</v>
      </c>
      <c r="C4296" s="265" t="s">
        <v>10080</v>
      </c>
      <c r="D4296" s="265" t="s">
        <v>10095</v>
      </c>
    </row>
    <row r="4297" spans="1:4" ht="27" x14ac:dyDescent="0.15">
      <c r="A4297" s="266">
        <v>2140038</v>
      </c>
      <c r="B4297" s="265" t="s">
        <v>9973</v>
      </c>
      <c r="C4297" s="265" t="s">
        <v>10080</v>
      </c>
      <c r="D4297" s="265" t="s">
        <v>3408</v>
      </c>
    </row>
    <row r="4298" spans="1:4" ht="27" x14ac:dyDescent="0.15">
      <c r="A4298" s="266">
        <v>2140039</v>
      </c>
      <c r="B4298" s="265" t="s">
        <v>9973</v>
      </c>
      <c r="C4298" s="265" t="s">
        <v>10080</v>
      </c>
      <c r="D4298" s="265" t="s">
        <v>1425</v>
      </c>
    </row>
    <row r="4299" spans="1:4" ht="27" x14ac:dyDescent="0.15">
      <c r="A4299" s="266">
        <v>2150001</v>
      </c>
      <c r="B4299" s="265" t="s">
        <v>9973</v>
      </c>
      <c r="C4299" s="265" t="s">
        <v>10096</v>
      </c>
      <c r="D4299" s="265" t="s">
        <v>10097</v>
      </c>
    </row>
    <row r="4300" spans="1:4" ht="27" x14ac:dyDescent="0.15">
      <c r="A4300" s="266">
        <v>2150002</v>
      </c>
      <c r="B4300" s="265" t="s">
        <v>9973</v>
      </c>
      <c r="C4300" s="265" t="s">
        <v>10096</v>
      </c>
      <c r="D4300" s="265" t="s">
        <v>10098</v>
      </c>
    </row>
    <row r="4301" spans="1:4" ht="27" x14ac:dyDescent="0.15">
      <c r="A4301" s="266">
        <v>2150003</v>
      </c>
      <c r="B4301" s="265" t="s">
        <v>9973</v>
      </c>
      <c r="C4301" s="265" t="s">
        <v>10096</v>
      </c>
      <c r="D4301" s="265" t="s">
        <v>10099</v>
      </c>
    </row>
    <row r="4302" spans="1:4" ht="27" x14ac:dyDescent="0.15">
      <c r="A4302" s="266">
        <v>2150004</v>
      </c>
      <c r="B4302" s="265" t="s">
        <v>9973</v>
      </c>
      <c r="C4302" s="265" t="s">
        <v>10096</v>
      </c>
      <c r="D4302" s="265" t="s">
        <v>10100</v>
      </c>
    </row>
    <row r="4303" spans="1:4" ht="27" x14ac:dyDescent="0.15">
      <c r="A4303" s="266">
        <v>2150005</v>
      </c>
      <c r="B4303" s="265" t="s">
        <v>9973</v>
      </c>
      <c r="C4303" s="265" t="s">
        <v>10096</v>
      </c>
      <c r="D4303" s="265" t="s">
        <v>10101</v>
      </c>
    </row>
    <row r="4304" spans="1:4" ht="27" x14ac:dyDescent="0.15">
      <c r="A4304" s="266">
        <v>2150006</v>
      </c>
      <c r="B4304" s="265" t="s">
        <v>9973</v>
      </c>
      <c r="C4304" s="265" t="s">
        <v>10096</v>
      </c>
      <c r="D4304" s="265" t="s">
        <v>10102</v>
      </c>
    </row>
    <row r="4305" spans="1:4" ht="27" x14ac:dyDescent="0.15">
      <c r="A4305" s="266">
        <v>2150007</v>
      </c>
      <c r="B4305" s="265" t="s">
        <v>9973</v>
      </c>
      <c r="C4305" s="265" t="s">
        <v>10096</v>
      </c>
      <c r="D4305" s="265" t="s">
        <v>10103</v>
      </c>
    </row>
    <row r="4306" spans="1:4" ht="27" x14ac:dyDescent="0.15">
      <c r="A4306" s="266">
        <v>2150011</v>
      </c>
      <c r="B4306" s="265" t="s">
        <v>9973</v>
      </c>
      <c r="C4306" s="265" t="s">
        <v>10096</v>
      </c>
      <c r="D4306" s="265" t="s">
        <v>1489</v>
      </c>
    </row>
    <row r="4307" spans="1:4" ht="27" x14ac:dyDescent="0.15">
      <c r="A4307" s="266">
        <v>2150012</v>
      </c>
      <c r="B4307" s="265" t="s">
        <v>9973</v>
      </c>
      <c r="C4307" s="265" t="s">
        <v>10096</v>
      </c>
      <c r="D4307" s="265" t="s">
        <v>10104</v>
      </c>
    </row>
    <row r="4308" spans="1:4" ht="27" x14ac:dyDescent="0.15">
      <c r="A4308" s="266">
        <v>2150013</v>
      </c>
      <c r="B4308" s="265" t="s">
        <v>9973</v>
      </c>
      <c r="C4308" s="265" t="s">
        <v>10096</v>
      </c>
      <c r="D4308" s="265" t="s">
        <v>10105</v>
      </c>
    </row>
    <row r="4309" spans="1:4" ht="27" x14ac:dyDescent="0.15">
      <c r="A4309" s="266">
        <v>2150014</v>
      </c>
      <c r="B4309" s="265" t="s">
        <v>9973</v>
      </c>
      <c r="C4309" s="265" t="s">
        <v>10096</v>
      </c>
      <c r="D4309" s="265" t="s">
        <v>1101</v>
      </c>
    </row>
    <row r="4310" spans="1:4" ht="27" x14ac:dyDescent="0.15">
      <c r="A4310" s="266">
        <v>2150015</v>
      </c>
      <c r="B4310" s="265" t="s">
        <v>9973</v>
      </c>
      <c r="C4310" s="265" t="s">
        <v>10096</v>
      </c>
      <c r="D4310" s="265" t="s">
        <v>10106</v>
      </c>
    </row>
    <row r="4311" spans="1:4" ht="27" x14ac:dyDescent="0.15">
      <c r="A4311" s="266">
        <v>2150016</v>
      </c>
      <c r="B4311" s="265" t="s">
        <v>9973</v>
      </c>
      <c r="C4311" s="265" t="s">
        <v>10096</v>
      </c>
      <c r="D4311" s="265" t="s">
        <v>7272</v>
      </c>
    </row>
    <row r="4312" spans="1:4" ht="27" x14ac:dyDescent="0.15">
      <c r="A4312" s="266">
        <v>2150017</v>
      </c>
      <c r="B4312" s="265" t="s">
        <v>9973</v>
      </c>
      <c r="C4312" s="265" t="s">
        <v>10096</v>
      </c>
      <c r="D4312" s="265" t="s">
        <v>10107</v>
      </c>
    </row>
    <row r="4313" spans="1:4" ht="27" x14ac:dyDescent="0.15">
      <c r="A4313" s="266">
        <v>2150018</v>
      </c>
      <c r="B4313" s="265" t="s">
        <v>9973</v>
      </c>
      <c r="C4313" s="265" t="s">
        <v>10096</v>
      </c>
      <c r="D4313" s="265" t="s">
        <v>10108</v>
      </c>
    </row>
    <row r="4314" spans="1:4" ht="27" x14ac:dyDescent="0.15">
      <c r="A4314" s="266">
        <v>2150021</v>
      </c>
      <c r="B4314" s="265" t="s">
        <v>9973</v>
      </c>
      <c r="C4314" s="265" t="s">
        <v>10096</v>
      </c>
      <c r="D4314" s="265" t="s">
        <v>10109</v>
      </c>
    </row>
    <row r="4315" spans="1:4" ht="27" x14ac:dyDescent="0.15">
      <c r="A4315" s="266">
        <v>2150022</v>
      </c>
      <c r="B4315" s="265" t="s">
        <v>9973</v>
      </c>
      <c r="C4315" s="265" t="s">
        <v>10096</v>
      </c>
      <c r="D4315" s="265" t="s">
        <v>10110</v>
      </c>
    </row>
    <row r="4316" spans="1:4" ht="27" x14ac:dyDescent="0.15">
      <c r="A4316" s="266">
        <v>2150023</v>
      </c>
      <c r="B4316" s="265" t="s">
        <v>9973</v>
      </c>
      <c r="C4316" s="265" t="s">
        <v>10096</v>
      </c>
      <c r="D4316" s="265" t="s">
        <v>4682</v>
      </c>
    </row>
    <row r="4317" spans="1:4" ht="27" x14ac:dyDescent="0.15">
      <c r="A4317" s="266">
        <v>2150024</v>
      </c>
      <c r="B4317" s="265" t="s">
        <v>9973</v>
      </c>
      <c r="C4317" s="265" t="s">
        <v>10096</v>
      </c>
      <c r="D4317" s="265" t="s">
        <v>4303</v>
      </c>
    </row>
    <row r="4318" spans="1:4" ht="27" x14ac:dyDescent="0.15">
      <c r="A4318" s="266">
        <v>2150025</v>
      </c>
      <c r="B4318" s="265" t="s">
        <v>9973</v>
      </c>
      <c r="C4318" s="265" t="s">
        <v>10096</v>
      </c>
      <c r="D4318" s="265" t="s">
        <v>10111</v>
      </c>
    </row>
    <row r="4319" spans="1:4" ht="27" x14ac:dyDescent="0.15">
      <c r="A4319" s="266">
        <v>2150026</v>
      </c>
      <c r="B4319" s="265" t="s">
        <v>9973</v>
      </c>
      <c r="C4319" s="265" t="s">
        <v>10096</v>
      </c>
      <c r="D4319" s="265" t="s">
        <v>800</v>
      </c>
    </row>
    <row r="4320" spans="1:4" ht="27" x14ac:dyDescent="0.15">
      <c r="A4320" s="266">
        <v>2150027</v>
      </c>
      <c r="B4320" s="265" t="s">
        <v>9973</v>
      </c>
      <c r="C4320" s="265" t="s">
        <v>10096</v>
      </c>
      <c r="D4320" s="265" t="s">
        <v>10112</v>
      </c>
    </row>
    <row r="4321" spans="1:4" ht="27" x14ac:dyDescent="0.15">
      <c r="A4321" s="266">
        <v>2150031</v>
      </c>
      <c r="B4321" s="265" t="s">
        <v>9973</v>
      </c>
      <c r="C4321" s="265" t="s">
        <v>10096</v>
      </c>
      <c r="D4321" s="265" t="s">
        <v>10113</v>
      </c>
    </row>
    <row r="4322" spans="1:4" ht="27" x14ac:dyDescent="0.15">
      <c r="A4322" s="266">
        <v>2150032</v>
      </c>
      <c r="B4322" s="265" t="s">
        <v>9973</v>
      </c>
      <c r="C4322" s="265" t="s">
        <v>10096</v>
      </c>
      <c r="D4322" s="265" t="s">
        <v>10114</v>
      </c>
    </row>
    <row r="4323" spans="1:4" ht="27" x14ac:dyDescent="0.15">
      <c r="A4323" s="266">
        <v>2150033</v>
      </c>
      <c r="B4323" s="265" t="s">
        <v>9973</v>
      </c>
      <c r="C4323" s="265" t="s">
        <v>10096</v>
      </c>
      <c r="D4323" s="265" t="s">
        <v>10115</v>
      </c>
    </row>
    <row r="4324" spans="1:4" ht="27" x14ac:dyDescent="0.15">
      <c r="A4324" s="266">
        <v>2150034</v>
      </c>
      <c r="B4324" s="265" t="s">
        <v>9973</v>
      </c>
      <c r="C4324" s="265" t="s">
        <v>10096</v>
      </c>
      <c r="D4324" s="265" t="s">
        <v>10116</v>
      </c>
    </row>
    <row r="4325" spans="1:4" ht="27" x14ac:dyDescent="0.15">
      <c r="A4325" s="266">
        <v>2150035</v>
      </c>
      <c r="B4325" s="265" t="s">
        <v>9973</v>
      </c>
      <c r="C4325" s="265" t="s">
        <v>10096</v>
      </c>
      <c r="D4325" s="265" t="s">
        <v>3526</v>
      </c>
    </row>
    <row r="4326" spans="1:4" ht="27" x14ac:dyDescent="0.15">
      <c r="A4326" s="266">
        <v>2150036</v>
      </c>
      <c r="B4326" s="265" t="s">
        <v>9973</v>
      </c>
      <c r="C4326" s="265" t="s">
        <v>10096</v>
      </c>
      <c r="D4326" s="265" t="s">
        <v>10117</v>
      </c>
    </row>
    <row r="4327" spans="1:4" ht="27" x14ac:dyDescent="0.15">
      <c r="A4327" s="266">
        <v>2160002</v>
      </c>
      <c r="B4327" s="265" t="s">
        <v>9973</v>
      </c>
      <c r="C4327" s="265" t="s">
        <v>10118</v>
      </c>
      <c r="D4327" s="265" t="s">
        <v>10119</v>
      </c>
    </row>
    <row r="4328" spans="1:4" ht="27" x14ac:dyDescent="0.15">
      <c r="A4328" s="266">
        <v>2160003</v>
      </c>
      <c r="B4328" s="265" t="s">
        <v>9973</v>
      </c>
      <c r="C4328" s="265" t="s">
        <v>10118</v>
      </c>
      <c r="D4328" s="265" t="s">
        <v>5268</v>
      </c>
    </row>
    <row r="4329" spans="1:4" ht="27" x14ac:dyDescent="0.15">
      <c r="A4329" s="266">
        <v>2160004</v>
      </c>
      <c r="B4329" s="265" t="s">
        <v>9973</v>
      </c>
      <c r="C4329" s="265" t="s">
        <v>10118</v>
      </c>
      <c r="D4329" s="265" t="s">
        <v>7542</v>
      </c>
    </row>
    <row r="4330" spans="1:4" ht="27" x14ac:dyDescent="0.15">
      <c r="A4330" s="266">
        <v>2160005</v>
      </c>
      <c r="B4330" s="265" t="s">
        <v>9973</v>
      </c>
      <c r="C4330" s="265" t="s">
        <v>10118</v>
      </c>
      <c r="D4330" s="265" t="s">
        <v>10120</v>
      </c>
    </row>
    <row r="4331" spans="1:4" ht="27" x14ac:dyDescent="0.15">
      <c r="A4331" s="266">
        <v>2160006</v>
      </c>
      <c r="B4331" s="265" t="s">
        <v>9973</v>
      </c>
      <c r="C4331" s="265" t="s">
        <v>10118</v>
      </c>
      <c r="D4331" s="265" t="s">
        <v>10121</v>
      </c>
    </row>
    <row r="4332" spans="1:4" ht="27" x14ac:dyDescent="0.15">
      <c r="A4332" s="266">
        <v>2160007</v>
      </c>
      <c r="B4332" s="265" t="s">
        <v>9973</v>
      </c>
      <c r="C4332" s="265" t="s">
        <v>10118</v>
      </c>
      <c r="D4332" s="265" t="s">
        <v>10122</v>
      </c>
    </row>
    <row r="4333" spans="1:4" ht="27" x14ac:dyDescent="0.15">
      <c r="A4333" s="266">
        <v>2160011</v>
      </c>
      <c r="B4333" s="265" t="s">
        <v>9973</v>
      </c>
      <c r="C4333" s="265" t="s">
        <v>10118</v>
      </c>
      <c r="D4333" s="265" t="s">
        <v>10123</v>
      </c>
    </row>
    <row r="4334" spans="1:4" ht="27" x14ac:dyDescent="0.15">
      <c r="A4334" s="266">
        <v>2160012</v>
      </c>
      <c r="B4334" s="265" t="s">
        <v>9973</v>
      </c>
      <c r="C4334" s="265" t="s">
        <v>10118</v>
      </c>
      <c r="D4334" s="265" t="s">
        <v>3636</v>
      </c>
    </row>
    <row r="4335" spans="1:4" ht="27" x14ac:dyDescent="0.15">
      <c r="A4335" s="266">
        <v>2160013</v>
      </c>
      <c r="B4335" s="265" t="s">
        <v>9973</v>
      </c>
      <c r="C4335" s="265" t="s">
        <v>10118</v>
      </c>
      <c r="D4335" s="265" t="s">
        <v>10124</v>
      </c>
    </row>
    <row r="4336" spans="1:4" ht="27" x14ac:dyDescent="0.15">
      <c r="A4336" s="266">
        <v>2160014</v>
      </c>
      <c r="B4336" s="265" t="s">
        <v>9973</v>
      </c>
      <c r="C4336" s="265" t="s">
        <v>10118</v>
      </c>
      <c r="D4336" s="265" t="s">
        <v>10125</v>
      </c>
    </row>
    <row r="4337" spans="1:4" ht="27" x14ac:dyDescent="0.15">
      <c r="A4337" s="266">
        <v>2160015</v>
      </c>
      <c r="B4337" s="265" t="s">
        <v>9973</v>
      </c>
      <c r="C4337" s="265" t="s">
        <v>10118</v>
      </c>
      <c r="D4337" s="265" t="s">
        <v>5385</v>
      </c>
    </row>
    <row r="4338" spans="1:4" ht="27" x14ac:dyDescent="0.15">
      <c r="A4338" s="266">
        <v>2160021</v>
      </c>
      <c r="B4338" s="265" t="s">
        <v>9973</v>
      </c>
      <c r="C4338" s="265" t="s">
        <v>10118</v>
      </c>
      <c r="D4338" s="265" t="s">
        <v>10126</v>
      </c>
    </row>
    <row r="4339" spans="1:4" ht="27" x14ac:dyDescent="0.15">
      <c r="A4339" s="266">
        <v>2160022</v>
      </c>
      <c r="B4339" s="265" t="s">
        <v>9973</v>
      </c>
      <c r="C4339" s="265" t="s">
        <v>10118</v>
      </c>
      <c r="D4339" s="265" t="s">
        <v>1248</v>
      </c>
    </row>
    <row r="4340" spans="1:4" ht="27" x14ac:dyDescent="0.15">
      <c r="A4340" s="266">
        <v>2160023</v>
      </c>
      <c r="B4340" s="265" t="s">
        <v>9973</v>
      </c>
      <c r="C4340" s="265" t="s">
        <v>10118</v>
      </c>
      <c r="D4340" s="265" t="s">
        <v>504</v>
      </c>
    </row>
    <row r="4341" spans="1:4" ht="27" x14ac:dyDescent="0.15">
      <c r="A4341" s="266">
        <v>2160024</v>
      </c>
      <c r="B4341" s="265" t="s">
        <v>9973</v>
      </c>
      <c r="C4341" s="265" t="s">
        <v>10118</v>
      </c>
      <c r="D4341" s="265" t="s">
        <v>2220</v>
      </c>
    </row>
    <row r="4342" spans="1:4" ht="27" x14ac:dyDescent="0.15">
      <c r="A4342" s="266">
        <v>2160025</v>
      </c>
      <c r="B4342" s="265" t="s">
        <v>9973</v>
      </c>
      <c r="C4342" s="265" t="s">
        <v>10118</v>
      </c>
      <c r="D4342" s="265" t="s">
        <v>10127</v>
      </c>
    </row>
    <row r="4343" spans="1:4" ht="27" x14ac:dyDescent="0.15">
      <c r="A4343" s="266">
        <v>2160026</v>
      </c>
      <c r="B4343" s="265" t="s">
        <v>9973</v>
      </c>
      <c r="C4343" s="265" t="s">
        <v>10118</v>
      </c>
      <c r="D4343" s="265" t="s">
        <v>10128</v>
      </c>
    </row>
    <row r="4344" spans="1:4" ht="27" x14ac:dyDescent="0.15">
      <c r="A4344" s="266">
        <v>2160031</v>
      </c>
      <c r="B4344" s="265" t="s">
        <v>9973</v>
      </c>
      <c r="C4344" s="265" t="s">
        <v>10118</v>
      </c>
      <c r="D4344" s="265" t="s">
        <v>10129</v>
      </c>
    </row>
    <row r="4345" spans="1:4" ht="27" x14ac:dyDescent="0.15">
      <c r="A4345" s="266">
        <v>2160032</v>
      </c>
      <c r="B4345" s="265" t="s">
        <v>9973</v>
      </c>
      <c r="C4345" s="265" t="s">
        <v>10118</v>
      </c>
      <c r="D4345" s="265" t="s">
        <v>10130</v>
      </c>
    </row>
    <row r="4346" spans="1:4" ht="27" x14ac:dyDescent="0.15">
      <c r="A4346" s="266">
        <v>2160033</v>
      </c>
      <c r="B4346" s="265" t="s">
        <v>9973</v>
      </c>
      <c r="C4346" s="265" t="s">
        <v>10118</v>
      </c>
      <c r="D4346" s="265" t="s">
        <v>5344</v>
      </c>
    </row>
    <row r="4347" spans="1:4" ht="27" x14ac:dyDescent="0.15">
      <c r="A4347" s="266">
        <v>2160034</v>
      </c>
      <c r="B4347" s="265" t="s">
        <v>9973</v>
      </c>
      <c r="C4347" s="265" t="s">
        <v>10118</v>
      </c>
      <c r="D4347" s="265" t="s">
        <v>10070</v>
      </c>
    </row>
    <row r="4348" spans="1:4" ht="27" x14ac:dyDescent="0.15">
      <c r="A4348" s="266">
        <v>2160035</v>
      </c>
      <c r="B4348" s="265" t="s">
        <v>9973</v>
      </c>
      <c r="C4348" s="265" t="s">
        <v>10118</v>
      </c>
      <c r="D4348" s="265" t="s">
        <v>10131</v>
      </c>
    </row>
    <row r="4349" spans="1:4" ht="27" x14ac:dyDescent="0.15">
      <c r="A4349" s="266">
        <v>2160041</v>
      </c>
      <c r="B4349" s="265" t="s">
        <v>9973</v>
      </c>
      <c r="C4349" s="265" t="s">
        <v>10118</v>
      </c>
      <c r="D4349" s="265" t="s">
        <v>10132</v>
      </c>
    </row>
    <row r="4350" spans="1:4" ht="27" x14ac:dyDescent="0.15">
      <c r="A4350" s="266">
        <v>2160042</v>
      </c>
      <c r="B4350" s="265" t="s">
        <v>9973</v>
      </c>
      <c r="C4350" s="265" t="s">
        <v>10118</v>
      </c>
      <c r="D4350" s="265" t="s">
        <v>10133</v>
      </c>
    </row>
    <row r="4351" spans="1:4" ht="27" x14ac:dyDescent="0.15">
      <c r="A4351" s="266">
        <v>2160043</v>
      </c>
      <c r="B4351" s="265" t="s">
        <v>9973</v>
      </c>
      <c r="C4351" s="265" t="s">
        <v>10118</v>
      </c>
      <c r="D4351" s="265" t="s">
        <v>10134</v>
      </c>
    </row>
    <row r="4352" spans="1:4" ht="27" x14ac:dyDescent="0.15">
      <c r="A4352" s="266">
        <v>2160044</v>
      </c>
      <c r="B4352" s="265" t="s">
        <v>9973</v>
      </c>
      <c r="C4352" s="265" t="s">
        <v>10118</v>
      </c>
      <c r="D4352" s="265" t="s">
        <v>9668</v>
      </c>
    </row>
    <row r="4353" spans="1:4" ht="27" x14ac:dyDescent="0.15">
      <c r="A4353" s="266">
        <v>2200001</v>
      </c>
      <c r="B4353" s="265" t="s">
        <v>9973</v>
      </c>
      <c r="C4353" s="265" t="s">
        <v>10135</v>
      </c>
      <c r="D4353" s="265" t="s">
        <v>5381</v>
      </c>
    </row>
    <row r="4354" spans="1:4" ht="27" x14ac:dyDescent="0.15">
      <c r="A4354" s="266">
        <v>2200002</v>
      </c>
      <c r="B4354" s="265" t="s">
        <v>9973</v>
      </c>
      <c r="C4354" s="265" t="s">
        <v>10135</v>
      </c>
      <c r="D4354" s="265" t="s">
        <v>10136</v>
      </c>
    </row>
    <row r="4355" spans="1:4" ht="27" x14ac:dyDescent="0.15">
      <c r="A4355" s="266">
        <v>2200003</v>
      </c>
      <c r="B4355" s="265" t="s">
        <v>9973</v>
      </c>
      <c r="C4355" s="265" t="s">
        <v>10135</v>
      </c>
      <c r="D4355" s="265" t="s">
        <v>5229</v>
      </c>
    </row>
    <row r="4356" spans="1:4" ht="27" x14ac:dyDescent="0.15">
      <c r="A4356" s="266">
        <v>2200004</v>
      </c>
      <c r="B4356" s="265" t="s">
        <v>9973</v>
      </c>
      <c r="C4356" s="265" t="s">
        <v>10135</v>
      </c>
      <c r="D4356" s="265" t="s">
        <v>10137</v>
      </c>
    </row>
    <row r="4357" spans="1:4" ht="27" x14ac:dyDescent="0.15">
      <c r="A4357" s="266">
        <v>2200005</v>
      </c>
      <c r="B4357" s="265" t="s">
        <v>9973</v>
      </c>
      <c r="C4357" s="265" t="s">
        <v>10135</v>
      </c>
      <c r="D4357" s="265" t="s">
        <v>10138</v>
      </c>
    </row>
    <row r="4358" spans="1:4" ht="27" x14ac:dyDescent="0.15">
      <c r="A4358" s="266">
        <v>2200006</v>
      </c>
      <c r="B4358" s="265" t="s">
        <v>9973</v>
      </c>
      <c r="C4358" s="265" t="s">
        <v>10135</v>
      </c>
      <c r="D4358" s="265" t="s">
        <v>10139</v>
      </c>
    </row>
    <row r="4359" spans="1:4" ht="27" x14ac:dyDescent="0.15">
      <c r="A4359" s="266">
        <v>2200011</v>
      </c>
      <c r="B4359" s="265" t="s">
        <v>9973</v>
      </c>
      <c r="C4359" s="265" t="s">
        <v>10135</v>
      </c>
      <c r="D4359" s="265" t="s">
        <v>1660</v>
      </c>
    </row>
    <row r="4360" spans="1:4" ht="27" x14ac:dyDescent="0.15">
      <c r="A4360" s="266">
        <v>2200012</v>
      </c>
      <c r="B4360" s="265" t="s">
        <v>9973</v>
      </c>
      <c r="C4360" s="265" t="s">
        <v>10135</v>
      </c>
      <c r="D4360" s="265" t="s">
        <v>10140</v>
      </c>
    </row>
    <row r="4361" spans="1:4" ht="27" x14ac:dyDescent="0.15">
      <c r="A4361" s="266">
        <v>2200021</v>
      </c>
      <c r="B4361" s="265" t="s">
        <v>9973</v>
      </c>
      <c r="C4361" s="265" t="s">
        <v>10135</v>
      </c>
      <c r="D4361" s="265" t="s">
        <v>2436</v>
      </c>
    </row>
    <row r="4362" spans="1:4" ht="27" x14ac:dyDescent="0.15">
      <c r="A4362" s="266">
        <v>2200022</v>
      </c>
      <c r="B4362" s="265" t="s">
        <v>9973</v>
      </c>
      <c r="C4362" s="265" t="s">
        <v>10135</v>
      </c>
      <c r="D4362" s="265" t="s">
        <v>10141</v>
      </c>
    </row>
    <row r="4363" spans="1:4" ht="27" x14ac:dyDescent="0.15">
      <c r="A4363" s="266">
        <v>2200023</v>
      </c>
      <c r="B4363" s="265" t="s">
        <v>9973</v>
      </c>
      <c r="C4363" s="265" t="s">
        <v>10135</v>
      </c>
      <c r="D4363" s="265" t="s">
        <v>797</v>
      </c>
    </row>
    <row r="4364" spans="1:4" ht="27" x14ac:dyDescent="0.15">
      <c r="A4364" s="266">
        <v>2200024</v>
      </c>
      <c r="B4364" s="265" t="s">
        <v>9973</v>
      </c>
      <c r="C4364" s="265" t="s">
        <v>10135</v>
      </c>
      <c r="D4364" s="265" t="s">
        <v>10142</v>
      </c>
    </row>
    <row r="4365" spans="1:4" ht="27" x14ac:dyDescent="0.15">
      <c r="A4365" s="266">
        <v>2200031</v>
      </c>
      <c r="B4365" s="265" t="s">
        <v>9973</v>
      </c>
      <c r="C4365" s="265" t="s">
        <v>10135</v>
      </c>
      <c r="D4365" s="265" t="s">
        <v>3055</v>
      </c>
    </row>
    <row r="4366" spans="1:4" ht="27" x14ac:dyDescent="0.15">
      <c r="A4366" s="266">
        <v>2200032</v>
      </c>
      <c r="B4366" s="265" t="s">
        <v>9973</v>
      </c>
      <c r="C4366" s="265" t="s">
        <v>10135</v>
      </c>
      <c r="D4366" s="265" t="s">
        <v>10143</v>
      </c>
    </row>
    <row r="4367" spans="1:4" ht="27" x14ac:dyDescent="0.15">
      <c r="A4367" s="266">
        <v>2200033</v>
      </c>
      <c r="B4367" s="265" t="s">
        <v>9973</v>
      </c>
      <c r="C4367" s="265" t="s">
        <v>10135</v>
      </c>
      <c r="D4367" s="265" t="s">
        <v>10144</v>
      </c>
    </row>
    <row r="4368" spans="1:4" ht="27" x14ac:dyDescent="0.15">
      <c r="A4368" s="266">
        <v>2200034</v>
      </c>
      <c r="B4368" s="265" t="s">
        <v>9973</v>
      </c>
      <c r="C4368" s="265" t="s">
        <v>10135</v>
      </c>
      <c r="D4368" s="265" t="s">
        <v>10145</v>
      </c>
    </row>
    <row r="4369" spans="1:4" ht="27" x14ac:dyDescent="0.15">
      <c r="A4369" s="266">
        <v>2200035</v>
      </c>
      <c r="B4369" s="265" t="s">
        <v>9973</v>
      </c>
      <c r="C4369" s="265" t="s">
        <v>10135</v>
      </c>
      <c r="D4369" s="265" t="s">
        <v>6522</v>
      </c>
    </row>
    <row r="4370" spans="1:4" ht="27" x14ac:dyDescent="0.15">
      <c r="A4370" s="266">
        <v>2200041</v>
      </c>
      <c r="B4370" s="265" t="s">
        <v>9973</v>
      </c>
      <c r="C4370" s="265" t="s">
        <v>10135</v>
      </c>
      <c r="D4370" s="265" t="s">
        <v>10146</v>
      </c>
    </row>
    <row r="4371" spans="1:4" ht="27" x14ac:dyDescent="0.15">
      <c r="A4371" s="266">
        <v>2200042</v>
      </c>
      <c r="B4371" s="265" t="s">
        <v>9973</v>
      </c>
      <c r="C4371" s="265" t="s">
        <v>10135</v>
      </c>
      <c r="D4371" s="265" t="s">
        <v>10147</v>
      </c>
    </row>
    <row r="4372" spans="1:4" ht="27" x14ac:dyDescent="0.15">
      <c r="A4372" s="266">
        <v>2200043</v>
      </c>
      <c r="B4372" s="265" t="s">
        <v>9973</v>
      </c>
      <c r="C4372" s="265" t="s">
        <v>10135</v>
      </c>
      <c r="D4372" s="265" t="s">
        <v>10148</v>
      </c>
    </row>
    <row r="4373" spans="1:4" ht="27" x14ac:dyDescent="0.15">
      <c r="A4373" s="266">
        <v>2200044</v>
      </c>
      <c r="B4373" s="265" t="s">
        <v>9973</v>
      </c>
      <c r="C4373" s="265" t="s">
        <v>10135</v>
      </c>
      <c r="D4373" s="265" t="s">
        <v>9523</v>
      </c>
    </row>
    <row r="4374" spans="1:4" ht="27" x14ac:dyDescent="0.15">
      <c r="A4374" s="266">
        <v>2200045</v>
      </c>
      <c r="B4374" s="265" t="s">
        <v>9973</v>
      </c>
      <c r="C4374" s="265" t="s">
        <v>10135</v>
      </c>
      <c r="D4374" s="265" t="s">
        <v>3895</v>
      </c>
    </row>
    <row r="4375" spans="1:4" ht="27" x14ac:dyDescent="0.15">
      <c r="A4375" s="266">
        <v>2200046</v>
      </c>
      <c r="B4375" s="265" t="s">
        <v>9973</v>
      </c>
      <c r="C4375" s="265" t="s">
        <v>10135</v>
      </c>
      <c r="D4375" s="265" t="s">
        <v>10149</v>
      </c>
    </row>
    <row r="4376" spans="1:4" ht="27" x14ac:dyDescent="0.15">
      <c r="A4376" s="266">
        <v>2200051</v>
      </c>
      <c r="B4376" s="265" t="s">
        <v>9973</v>
      </c>
      <c r="C4376" s="265" t="s">
        <v>10135</v>
      </c>
      <c r="D4376" s="265" t="s">
        <v>239</v>
      </c>
    </row>
    <row r="4377" spans="1:4" ht="27" x14ac:dyDescent="0.15">
      <c r="A4377" s="266">
        <v>2200052</v>
      </c>
      <c r="B4377" s="265" t="s">
        <v>9973</v>
      </c>
      <c r="C4377" s="265" t="s">
        <v>10135</v>
      </c>
      <c r="D4377" s="265" t="s">
        <v>10150</v>
      </c>
    </row>
    <row r="4378" spans="1:4" ht="27" x14ac:dyDescent="0.15">
      <c r="A4378" s="266">
        <v>2200053</v>
      </c>
      <c r="B4378" s="265" t="s">
        <v>9973</v>
      </c>
      <c r="C4378" s="265" t="s">
        <v>10135</v>
      </c>
      <c r="D4378" s="265" t="s">
        <v>10151</v>
      </c>
    </row>
    <row r="4379" spans="1:4" ht="27" x14ac:dyDescent="0.15">
      <c r="A4379" s="266">
        <v>2200054</v>
      </c>
      <c r="B4379" s="265" t="s">
        <v>9973</v>
      </c>
      <c r="C4379" s="265" t="s">
        <v>10135</v>
      </c>
      <c r="D4379" s="265" t="s">
        <v>10152</v>
      </c>
    </row>
    <row r="4380" spans="1:4" ht="27" x14ac:dyDescent="0.15">
      <c r="A4380" s="266">
        <v>2200055</v>
      </c>
      <c r="B4380" s="265" t="s">
        <v>9973</v>
      </c>
      <c r="C4380" s="265" t="s">
        <v>10135</v>
      </c>
      <c r="D4380" s="265" t="s">
        <v>4992</v>
      </c>
    </row>
    <row r="4381" spans="1:4" ht="27" x14ac:dyDescent="0.15">
      <c r="A4381" s="266">
        <v>2200061</v>
      </c>
      <c r="B4381" s="265" t="s">
        <v>9973</v>
      </c>
      <c r="C4381" s="265" t="s">
        <v>10135</v>
      </c>
      <c r="D4381" s="265" t="s">
        <v>4065</v>
      </c>
    </row>
    <row r="4382" spans="1:4" ht="27" x14ac:dyDescent="0.15">
      <c r="A4382" s="266">
        <v>2200062</v>
      </c>
      <c r="B4382" s="265" t="s">
        <v>9973</v>
      </c>
      <c r="C4382" s="265" t="s">
        <v>10135</v>
      </c>
      <c r="D4382" s="265" t="s">
        <v>10153</v>
      </c>
    </row>
    <row r="4383" spans="1:4" ht="27" x14ac:dyDescent="0.15">
      <c r="A4383" s="266">
        <v>2200063</v>
      </c>
      <c r="B4383" s="265" t="s">
        <v>9973</v>
      </c>
      <c r="C4383" s="265" t="s">
        <v>10135</v>
      </c>
      <c r="D4383" s="265" t="s">
        <v>10154</v>
      </c>
    </row>
    <row r="4384" spans="1:4" ht="27" x14ac:dyDescent="0.15">
      <c r="A4384" s="266">
        <v>2200071</v>
      </c>
      <c r="B4384" s="265" t="s">
        <v>9973</v>
      </c>
      <c r="C4384" s="265" t="s">
        <v>10135</v>
      </c>
      <c r="D4384" s="265" t="s">
        <v>10155</v>
      </c>
    </row>
    <row r="4385" spans="1:4" ht="27" x14ac:dyDescent="0.15">
      <c r="A4385" s="266">
        <v>2200072</v>
      </c>
      <c r="B4385" s="265" t="s">
        <v>9973</v>
      </c>
      <c r="C4385" s="265" t="s">
        <v>10135</v>
      </c>
      <c r="D4385" s="265" t="s">
        <v>5475</v>
      </c>
    </row>
    <row r="4386" spans="1:4" ht="27" x14ac:dyDescent="0.15">
      <c r="A4386" s="266">
        <v>2200073</v>
      </c>
      <c r="B4386" s="265" t="s">
        <v>9973</v>
      </c>
      <c r="C4386" s="265" t="s">
        <v>10135</v>
      </c>
      <c r="D4386" s="265" t="s">
        <v>10156</v>
      </c>
    </row>
    <row r="4387" spans="1:4" ht="27" x14ac:dyDescent="0.15">
      <c r="A4387" s="266">
        <v>2200074</v>
      </c>
      <c r="B4387" s="265" t="s">
        <v>9973</v>
      </c>
      <c r="C4387" s="265" t="s">
        <v>10135</v>
      </c>
      <c r="D4387" s="265" t="s">
        <v>10157</v>
      </c>
    </row>
    <row r="4388" spans="1:4" ht="27" x14ac:dyDescent="0.15">
      <c r="A4388" s="266">
        <v>2206001</v>
      </c>
      <c r="B4388" s="265" t="s">
        <v>9973</v>
      </c>
      <c r="C4388" s="265" t="s">
        <v>10135</v>
      </c>
      <c r="D4388" s="265" t="s">
        <v>10158</v>
      </c>
    </row>
    <row r="4389" spans="1:4" ht="27" x14ac:dyDescent="0.15">
      <c r="A4389" s="266">
        <v>2206002</v>
      </c>
      <c r="B4389" s="265" t="s">
        <v>9973</v>
      </c>
      <c r="C4389" s="265" t="s">
        <v>10135</v>
      </c>
      <c r="D4389" s="265" t="s">
        <v>10158</v>
      </c>
    </row>
    <row r="4390" spans="1:4" ht="27" x14ac:dyDescent="0.15">
      <c r="A4390" s="266">
        <v>2206003</v>
      </c>
      <c r="B4390" s="265" t="s">
        <v>9973</v>
      </c>
      <c r="C4390" s="265" t="s">
        <v>10135</v>
      </c>
      <c r="D4390" s="265" t="s">
        <v>10158</v>
      </c>
    </row>
    <row r="4391" spans="1:4" ht="27" x14ac:dyDescent="0.15">
      <c r="A4391" s="266">
        <v>2206004</v>
      </c>
      <c r="B4391" s="265" t="s">
        <v>9973</v>
      </c>
      <c r="C4391" s="265" t="s">
        <v>10135</v>
      </c>
      <c r="D4391" s="265" t="s">
        <v>10158</v>
      </c>
    </row>
    <row r="4392" spans="1:4" ht="27" x14ac:dyDescent="0.15">
      <c r="A4392" s="266">
        <v>2206005</v>
      </c>
      <c r="B4392" s="265" t="s">
        <v>9973</v>
      </c>
      <c r="C4392" s="265" t="s">
        <v>10135</v>
      </c>
      <c r="D4392" s="265" t="s">
        <v>10158</v>
      </c>
    </row>
    <row r="4393" spans="1:4" ht="27" x14ac:dyDescent="0.15">
      <c r="A4393" s="266">
        <v>2206006</v>
      </c>
      <c r="B4393" s="265" t="s">
        <v>9973</v>
      </c>
      <c r="C4393" s="265" t="s">
        <v>10135</v>
      </c>
      <c r="D4393" s="265" t="s">
        <v>10158</v>
      </c>
    </row>
    <row r="4394" spans="1:4" ht="27" x14ac:dyDescent="0.15">
      <c r="A4394" s="266">
        <v>2206007</v>
      </c>
      <c r="B4394" s="265" t="s">
        <v>9973</v>
      </c>
      <c r="C4394" s="265" t="s">
        <v>10135</v>
      </c>
      <c r="D4394" s="265" t="s">
        <v>10158</v>
      </c>
    </row>
    <row r="4395" spans="1:4" ht="27" x14ac:dyDescent="0.15">
      <c r="A4395" s="266">
        <v>2206008</v>
      </c>
      <c r="B4395" s="265" t="s">
        <v>9973</v>
      </c>
      <c r="C4395" s="265" t="s">
        <v>10135</v>
      </c>
      <c r="D4395" s="265" t="s">
        <v>10158</v>
      </c>
    </row>
    <row r="4396" spans="1:4" ht="27" x14ac:dyDescent="0.15">
      <c r="A4396" s="266">
        <v>2206009</v>
      </c>
      <c r="B4396" s="265" t="s">
        <v>9973</v>
      </c>
      <c r="C4396" s="265" t="s">
        <v>10135</v>
      </c>
      <c r="D4396" s="265" t="s">
        <v>10158</v>
      </c>
    </row>
    <row r="4397" spans="1:4" ht="27" x14ac:dyDescent="0.15">
      <c r="A4397" s="266">
        <v>2206010</v>
      </c>
      <c r="B4397" s="265" t="s">
        <v>9973</v>
      </c>
      <c r="C4397" s="265" t="s">
        <v>10135</v>
      </c>
      <c r="D4397" s="265" t="s">
        <v>10158</v>
      </c>
    </row>
    <row r="4398" spans="1:4" ht="27" x14ac:dyDescent="0.15">
      <c r="A4398" s="266">
        <v>2206011</v>
      </c>
      <c r="B4398" s="265" t="s">
        <v>9973</v>
      </c>
      <c r="C4398" s="265" t="s">
        <v>10135</v>
      </c>
      <c r="D4398" s="265" t="s">
        <v>10158</v>
      </c>
    </row>
    <row r="4399" spans="1:4" ht="27" x14ac:dyDescent="0.15">
      <c r="A4399" s="266">
        <v>2206012</v>
      </c>
      <c r="B4399" s="265" t="s">
        <v>9973</v>
      </c>
      <c r="C4399" s="265" t="s">
        <v>10135</v>
      </c>
      <c r="D4399" s="265" t="s">
        <v>10158</v>
      </c>
    </row>
    <row r="4400" spans="1:4" ht="27" x14ac:dyDescent="0.15">
      <c r="A4400" s="266">
        <v>2206013</v>
      </c>
      <c r="B4400" s="265" t="s">
        <v>9973</v>
      </c>
      <c r="C4400" s="265" t="s">
        <v>10135</v>
      </c>
      <c r="D4400" s="265" t="s">
        <v>10158</v>
      </c>
    </row>
    <row r="4401" spans="1:4" ht="27" x14ac:dyDescent="0.15">
      <c r="A4401" s="266">
        <v>2206014</v>
      </c>
      <c r="B4401" s="265" t="s">
        <v>9973</v>
      </c>
      <c r="C4401" s="265" t="s">
        <v>10135</v>
      </c>
      <c r="D4401" s="265" t="s">
        <v>10158</v>
      </c>
    </row>
    <row r="4402" spans="1:4" ht="27" x14ac:dyDescent="0.15">
      <c r="A4402" s="266">
        <v>2206015</v>
      </c>
      <c r="B4402" s="265" t="s">
        <v>9973</v>
      </c>
      <c r="C4402" s="265" t="s">
        <v>10135</v>
      </c>
      <c r="D4402" s="265" t="s">
        <v>10158</v>
      </c>
    </row>
    <row r="4403" spans="1:4" ht="27" x14ac:dyDescent="0.15">
      <c r="A4403" s="266">
        <v>2206016</v>
      </c>
      <c r="B4403" s="265" t="s">
        <v>9973</v>
      </c>
      <c r="C4403" s="265" t="s">
        <v>10135</v>
      </c>
      <c r="D4403" s="265" t="s">
        <v>10158</v>
      </c>
    </row>
    <row r="4404" spans="1:4" ht="27" x14ac:dyDescent="0.15">
      <c r="A4404" s="266">
        <v>2206017</v>
      </c>
      <c r="B4404" s="265" t="s">
        <v>9973</v>
      </c>
      <c r="C4404" s="265" t="s">
        <v>10135</v>
      </c>
      <c r="D4404" s="265" t="s">
        <v>10158</v>
      </c>
    </row>
    <row r="4405" spans="1:4" ht="27" x14ac:dyDescent="0.15">
      <c r="A4405" s="266">
        <v>2206018</v>
      </c>
      <c r="B4405" s="265" t="s">
        <v>9973</v>
      </c>
      <c r="C4405" s="265" t="s">
        <v>10135</v>
      </c>
      <c r="D4405" s="265" t="s">
        <v>10158</v>
      </c>
    </row>
    <row r="4406" spans="1:4" ht="27" x14ac:dyDescent="0.15">
      <c r="A4406" s="266">
        <v>2206019</v>
      </c>
      <c r="B4406" s="265" t="s">
        <v>9973</v>
      </c>
      <c r="C4406" s="265" t="s">
        <v>10135</v>
      </c>
      <c r="D4406" s="265" t="s">
        <v>10158</v>
      </c>
    </row>
    <row r="4407" spans="1:4" ht="27" x14ac:dyDescent="0.15">
      <c r="A4407" s="266">
        <v>2206020</v>
      </c>
      <c r="B4407" s="265" t="s">
        <v>9973</v>
      </c>
      <c r="C4407" s="265" t="s">
        <v>10135</v>
      </c>
      <c r="D4407" s="265" t="s">
        <v>10158</v>
      </c>
    </row>
    <row r="4408" spans="1:4" ht="27" x14ac:dyDescent="0.15">
      <c r="A4408" s="266">
        <v>2206021</v>
      </c>
      <c r="B4408" s="265" t="s">
        <v>9973</v>
      </c>
      <c r="C4408" s="265" t="s">
        <v>10135</v>
      </c>
      <c r="D4408" s="265" t="s">
        <v>10158</v>
      </c>
    </row>
    <row r="4409" spans="1:4" ht="27" x14ac:dyDescent="0.15">
      <c r="A4409" s="266">
        <v>2206022</v>
      </c>
      <c r="B4409" s="265" t="s">
        <v>9973</v>
      </c>
      <c r="C4409" s="265" t="s">
        <v>10135</v>
      </c>
      <c r="D4409" s="265" t="s">
        <v>10158</v>
      </c>
    </row>
    <row r="4410" spans="1:4" ht="27" x14ac:dyDescent="0.15">
      <c r="A4410" s="266">
        <v>2206023</v>
      </c>
      <c r="B4410" s="265" t="s">
        <v>9973</v>
      </c>
      <c r="C4410" s="265" t="s">
        <v>10135</v>
      </c>
      <c r="D4410" s="265" t="s">
        <v>10158</v>
      </c>
    </row>
    <row r="4411" spans="1:4" ht="27" x14ac:dyDescent="0.15">
      <c r="A4411" s="266">
        <v>2206024</v>
      </c>
      <c r="B4411" s="265" t="s">
        <v>9973</v>
      </c>
      <c r="C4411" s="265" t="s">
        <v>10135</v>
      </c>
      <c r="D4411" s="265" t="s">
        <v>10158</v>
      </c>
    </row>
    <row r="4412" spans="1:4" ht="27" x14ac:dyDescent="0.15">
      <c r="A4412" s="266">
        <v>2206025</v>
      </c>
      <c r="B4412" s="265" t="s">
        <v>9973</v>
      </c>
      <c r="C4412" s="265" t="s">
        <v>10135</v>
      </c>
      <c r="D4412" s="265" t="s">
        <v>10158</v>
      </c>
    </row>
    <row r="4413" spans="1:4" ht="27" x14ac:dyDescent="0.15">
      <c r="A4413" s="266">
        <v>2206026</v>
      </c>
      <c r="B4413" s="265" t="s">
        <v>9973</v>
      </c>
      <c r="C4413" s="265" t="s">
        <v>10135</v>
      </c>
      <c r="D4413" s="265" t="s">
        <v>10158</v>
      </c>
    </row>
    <row r="4414" spans="1:4" ht="27" x14ac:dyDescent="0.15">
      <c r="A4414" s="266">
        <v>2206027</v>
      </c>
      <c r="B4414" s="265" t="s">
        <v>9973</v>
      </c>
      <c r="C4414" s="265" t="s">
        <v>10135</v>
      </c>
      <c r="D4414" s="265" t="s">
        <v>10158</v>
      </c>
    </row>
    <row r="4415" spans="1:4" ht="27" x14ac:dyDescent="0.15">
      <c r="A4415" s="266">
        <v>2206028</v>
      </c>
      <c r="B4415" s="265" t="s">
        <v>9973</v>
      </c>
      <c r="C4415" s="265" t="s">
        <v>10135</v>
      </c>
      <c r="D4415" s="265" t="s">
        <v>10158</v>
      </c>
    </row>
    <row r="4416" spans="1:4" ht="27" x14ac:dyDescent="0.15">
      <c r="A4416" s="266">
        <v>2206029</v>
      </c>
      <c r="B4416" s="265" t="s">
        <v>9973</v>
      </c>
      <c r="C4416" s="265" t="s">
        <v>10135</v>
      </c>
      <c r="D4416" s="265" t="s">
        <v>10158</v>
      </c>
    </row>
    <row r="4417" spans="1:4" ht="27" x14ac:dyDescent="0.15">
      <c r="A4417" s="266">
        <v>2206030</v>
      </c>
      <c r="B4417" s="265" t="s">
        <v>9973</v>
      </c>
      <c r="C4417" s="265" t="s">
        <v>10135</v>
      </c>
      <c r="D4417" s="265" t="s">
        <v>10158</v>
      </c>
    </row>
    <row r="4418" spans="1:4" ht="27" x14ac:dyDescent="0.15">
      <c r="A4418" s="266">
        <v>2206031</v>
      </c>
      <c r="B4418" s="265" t="s">
        <v>9973</v>
      </c>
      <c r="C4418" s="265" t="s">
        <v>10135</v>
      </c>
      <c r="D4418" s="265" t="s">
        <v>10158</v>
      </c>
    </row>
    <row r="4419" spans="1:4" ht="27" x14ac:dyDescent="0.15">
      <c r="A4419" s="266">
        <v>2206032</v>
      </c>
      <c r="B4419" s="265" t="s">
        <v>9973</v>
      </c>
      <c r="C4419" s="265" t="s">
        <v>10135</v>
      </c>
      <c r="D4419" s="265" t="s">
        <v>10158</v>
      </c>
    </row>
    <row r="4420" spans="1:4" ht="27" x14ac:dyDescent="0.15">
      <c r="A4420" s="266">
        <v>2206033</v>
      </c>
      <c r="B4420" s="265" t="s">
        <v>9973</v>
      </c>
      <c r="C4420" s="265" t="s">
        <v>10135</v>
      </c>
      <c r="D4420" s="265" t="s">
        <v>10158</v>
      </c>
    </row>
    <row r="4421" spans="1:4" ht="27" x14ac:dyDescent="0.15">
      <c r="A4421" s="266">
        <v>2206034</v>
      </c>
      <c r="B4421" s="265" t="s">
        <v>9973</v>
      </c>
      <c r="C4421" s="265" t="s">
        <v>10135</v>
      </c>
      <c r="D4421" s="265" t="s">
        <v>10158</v>
      </c>
    </row>
    <row r="4422" spans="1:4" ht="27" x14ac:dyDescent="0.15">
      <c r="A4422" s="266">
        <v>2206035</v>
      </c>
      <c r="B4422" s="265" t="s">
        <v>9973</v>
      </c>
      <c r="C4422" s="265" t="s">
        <v>10135</v>
      </c>
      <c r="D4422" s="265" t="s">
        <v>10158</v>
      </c>
    </row>
    <row r="4423" spans="1:4" ht="27" x14ac:dyDescent="0.15">
      <c r="A4423" s="266">
        <v>2206090</v>
      </c>
      <c r="B4423" s="265" t="s">
        <v>9973</v>
      </c>
      <c r="C4423" s="265" t="s">
        <v>10135</v>
      </c>
      <c r="D4423" s="265" t="s">
        <v>10158</v>
      </c>
    </row>
    <row r="4424" spans="1:4" ht="27" x14ac:dyDescent="0.15">
      <c r="A4424" s="266">
        <v>2206101</v>
      </c>
      <c r="B4424" s="265" t="s">
        <v>9973</v>
      </c>
      <c r="C4424" s="265" t="s">
        <v>10135</v>
      </c>
      <c r="D4424" s="265" t="s">
        <v>10159</v>
      </c>
    </row>
    <row r="4425" spans="1:4" ht="27" x14ac:dyDescent="0.15">
      <c r="A4425" s="266">
        <v>2206102</v>
      </c>
      <c r="B4425" s="265" t="s">
        <v>9973</v>
      </c>
      <c r="C4425" s="265" t="s">
        <v>10135</v>
      </c>
      <c r="D4425" s="265" t="s">
        <v>10159</v>
      </c>
    </row>
    <row r="4426" spans="1:4" ht="27" x14ac:dyDescent="0.15">
      <c r="A4426" s="266">
        <v>2206103</v>
      </c>
      <c r="B4426" s="265" t="s">
        <v>9973</v>
      </c>
      <c r="C4426" s="265" t="s">
        <v>10135</v>
      </c>
      <c r="D4426" s="265" t="s">
        <v>10159</v>
      </c>
    </row>
    <row r="4427" spans="1:4" ht="27" x14ac:dyDescent="0.15">
      <c r="A4427" s="266">
        <v>2206104</v>
      </c>
      <c r="B4427" s="265" t="s">
        <v>9973</v>
      </c>
      <c r="C4427" s="265" t="s">
        <v>10135</v>
      </c>
      <c r="D4427" s="265" t="s">
        <v>10159</v>
      </c>
    </row>
    <row r="4428" spans="1:4" ht="27" x14ac:dyDescent="0.15">
      <c r="A4428" s="266">
        <v>2206105</v>
      </c>
      <c r="B4428" s="265" t="s">
        <v>9973</v>
      </c>
      <c r="C4428" s="265" t="s">
        <v>10135</v>
      </c>
      <c r="D4428" s="265" t="s">
        <v>10159</v>
      </c>
    </row>
    <row r="4429" spans="1:4" ht="27" x14ac:dyDescent="0.15">
      <c r="A4429" s="266">
        <v>2206106</v>
      </c>
      <c r="B4429" s="265" t="s">
        <v>9973</v>
      </c>
      <c r="C4429" s="265" t="s">
        <v>10135</v>
      </c>
      <c r="D4429" s="265" t="s">
        <v>10159</v>
      </c>
    </row>
    <row r="4430" spans="1:4" ht="27" x14ac:dyDescent="0.15">
      <c r="A4430" s="266">
        <v>2206107</v>
      </c>
      <c r="B4430" s="265" t="s">
        <v>9973</v>
      </c>
      <c r="C4430" s="265" t="s">
        <v>10135</v>
      </c>
      <c r="D4430" s="265" t="s">
        <v>10159</v>
      </c>
    </row>
    <row r="4431" spans="1:4" ht="27" x14ac:dyDescent="0.15">
      <c r="A4431" s="266">
        <v>2206108</v>
      </c>
      <c r="B4431" s="265" t="s">
        <v>9973</v>
      </c>
      <c r="C4431" s="265" t="s">
        <v>10135</v>
      </c>
      <c r="D4431" s="265" t="s">
        <v>10159</v>
      </c>
    </row>
    <row r="4432" spans="1:4" ht="27" x14ac:dyDescent="0.15">
      <c r="A4432" s="266">
        <v>2206109</v>
      </c>
      <c r="B4432" s="265" t="s">
        <v>9973</v>
      </c>
      <c r="C4432" s="265" t="s">
        <v>10135</v>
      </c>
      <c r="D4432" s="265" t="s">
        <v>10159</v>
      </c>
    </row>
    <row r="4433" spans="1:4" ht="27" x14ac:dyDescent="0.15">
      <c r="A4433" s="266">
        <v>2206110</v>
      </c>
      <c r="B4433" s="265" t="s">
        <v>9973</v>
      </c>
      <c r="C4433" s="265" t="s">
        <v>10135</v>
      </c>
      <c r="D4433" s="265" t="s">
        <v>10159</v>
      </c>
    </row>
    <row r="4434" spans="1:4" ht="27" x14ac:dyDescent="0.15">
      <c r="A4434" s="266">
        <v>2206111</v>
      </c>
      <c r="B4434" s="265" t="s">
        <v>9973</v>
      </c>
      <c r="C4434" s="265" t="s">
        <v>10135</v>
      </c>
      <c r="D4434" s="265" t="s">
        <v>10159</v>
      </c>
    </row>
    <row r="4435" spans="1:4" ht="27" x14ac:dyDescent="0.15">
      <c r="A4435" s="266">
        <v>2206112</v>
      </c>
      <c r="B4435" s="265" t="s">
        <v>9973</v>
      </c>
      <c r="C4435" s="265" t="s">
        <v>10135</v>
      </c>
      <c r="D4435" s="265" t="s">
        <v>10159</v>
      </c>
    </row>
    <row r="4436" spans="1:4" ht="27" x14ac:dyDescent="0.15">
      <c r="A4436" s="266">
        <v>2206113</v>
      </c>
      <c r="B4436" s="265" t="s">
        <v>9973</v>
      </c>
      <c r="C4436" s="265" t="s">
        <v>10135</v>
      </c>
      <c r="D4436" s="265" t="s">
        <v>10159</v>
      </c>
    </row>
    <row r="4437" spans="1:4" ht="27" x14ac:dyDescent="0.15">
      <c r="A4437" s="266">
        <v>2206114</v>
      </c>
      <c r="B4437" s="265" t="s">
        <v>9973</v>
      </c>
      <c r="C4437" s="265" t="s">
        <v>10135</v>
      </c>
      <c r="D4437" s="265" t="s">
        <v>10159</v>
      </c>
    </row>
    <row r="4438" spans="1:4" ht="27" x14ac:dyDescent="0.15">
      <c r="A4438" s="266">
        <v>2206115</v>
      </c>
      <c r="B4438" s="265" t="s">
        <v>9973</v>
      </c>
      <c r="C4438" s="265" t="s">
        <v>10135</v>
      </c>
      <c r="D4438" s="265" t="s">
        <v>10159</v>
      </c>
    </row>
    <row r="4439" spans="1:4" ht="27" x14ac:dyDescent="0.15">
      <c r="A4439" s="266">
        <v>2206116</v>
      </c>
      <c r="B4439" s="265" t="s">
        <v>9973</v>
      </c>
      <c r="C4439" s="265" t="s">
        <v>10135</v>
      </c>
      <c r="D4439" s="265" t="s">
        <v>10159</v>
      </c>
    </row>
    <row r="4440" spans="1:4" ht="27" x14ac:dyDescent="0.15">
      <c r="A4440" s="266">
        <v>2206117</v>
      </c>
      <c r="B4440" s="265" t="s">
        <v>9973</v>
      </c>
      <c r="C4440" s="265" t="s">
        <v>10135</v>
      </c>
      <c r="D4440" s="265" t="s">
        <v>10159</v>
      </c>
    </row>
    <row r="4441" spans="1:4" ht="27" x14ac:dyDescent="0.15">
      <c r="A4441" s="266">
        <v>2206118</v>
      </c>
      <c r="B4441" s="265" t="s">
        <v>9973</v>
      </c>
      <c r="C4441" s="265" t="s">
        <v>10135</v>
      </c>
      <c r="D4441" s="265" t="s">
        <v>10159</v>
      </c>
    </row>
    <row r="4442" spans="1:4" ht="27" x14ac:dyDescent="0.15">
      <c r="A4442" s="266">
        <v>2206119</v>
      </c>
      <c r="B4442" s="265" t="s">
        <v>9973</v>
      </c>
      <c r="C4442" s="265" t="s">
        <v>10135</v>
      </c>
      <c r="D4442" s="265" t="s">
        <v>10159</v>
      </c>
    </row>
    <row r="4443" spans="1:4" ht="27" x14ac:dyDescent="0.15">
      <c r="A4443" s="266">
        <v>2206120</v>
      </c>
      <c r="B4443" s="265" t="s">
        <v>9973</v>
      </c>
      <c r="C4443" s="265" t="s">
        <v>10135</v>
      </c>
      <c r="D4443" s="265" t="s">
        <v>10159</v>
      </c>
    </row>
    <row r="4444" spans="1:4" ht="27" x14ac:dyDescent="0.15">
      <c r="A4444" s="266">
        <v>2206121</v>
      </c>
      <c r="B4444" s="265" t="s">
        <v>9973</v>
      </c>
      <c r="C4444" s="265" t="s">
        <v>10135</v>
      </c>
      <c r="D4444" s="265" t="s">
        <v>10159</v>
      </c>
    </row>
    <row r="4445" spans="1:4" ht="27" x14ac:dyDescent="0.15">
      <c r="A4445" s="266">
        <v>2206122</v>
      </c>
      <c r="B4445" s="265" t="s">
        <v>9973</v>
      </c>
      <c r="C4445" s="265" t="s">
        <v>10135</v>
      </c>
      <c r="D4445" s="265" t="s">
        <v>10159</v>
      </c>
    </row>
    <row r="4446" spans="1:4" ht="27" x14ac:dyDescent="0.15">
      <c r="A4446" s="266">
        <v>2206123</v>
      </c>
      <c r="B4446" s="265" t="s">
        <v>9973</v>
      </c>
      <c r="C4446" s="265" t="s">
        <v>10135</v>
      </c>
      <c r="D4446" s="265" t="s">
        <v>10159</v>
      </c>
    </row>
    <row r="4447" spans="1:4" ht="27" x14ac:dyDescent="0.15">
      <c r="A4447" s="266">
        <v>2206124</v>
      </c>
      <c r="B4447" s="265" t="s">
        <v>9973</v>
      </c>
      <c r="C4447" s="265" t="s">
        <v>10135</v>
      </c>
      <c r="D4447" s="265" t="s">
        <v>10159</v>
      </c>
    </row>
    <row r="4448" spans="1:4" ht="27" x14ac:dyDescent="0.15">
      <c r="A4448" s="266">
        <v>2206125</v>
      </c>
      <c r="B4448" s="265" t="s">
        <v>9973</v>
      </c>
      <c r="C4448" s="265" t="s">
        <v>10135</v>
      </c>
      <c r="D4448" s="265" t="s">
        <v>10159</v>
      </c>
    </row>
    <row r="4449" spans="1:4" ht="27" x14ac:dyDescent="0.15">
      <c r="A4449" s="266">
        <v>2206126</v>
      </c>
      <c r="B4449" s="265" t="s">
        <v>9973</v>
      </c>
      <c r="C4449" s="265" t="s">
        <v>10135</v>
      </c>
      <c r="D4449" s="265" t="s">
        <v>10159</v>
      </c>
    </row>
    <row r="4450" spans="1:4" ht="27" x14ac:dyDescent="0.15">
      <c r="A4450" s="266">
        <v>2206127</v>
      </c>
      <c r="B4450" s="265" t="s">
        <v>9973</v>
      </c>
      <c r="C4450" s="265" t="s">
        <v>10135</v>
      </c>
      <c r="D4450" s="265" t="s">
        <v>10159</v>
      </c>
    </row>
    <row r="4451" spans="1:4" ht="27" x14ac:dyDescent="0.15">
      <c r="A4451" s="266">
        <v>2206128</v>
      </c>
      <c r="B4451" s="265" t="s">
        <v>9973</v>
      </c>
      <c r="C4451" s="265" t="s">
        <v>10135</v>
      </c>
      <c r="D4451" s="265" t="s">
        <v>10159</v>
      </c>
    </row>
    <row r="4452" spans="1:4" ht="27" x14ac:dyDescent="0.15">
      <c r="A4452" s="266">
        <v>2206190</v>
      </c>
      <c r="B4452" s="265" t="s">
        <v>9973</v>
      </c>
      <c r="C4452" s="265" t="s">
        <v>10135</v>
      </c>
      <c r="D4452" s="265" t="s">
        <v>10159</v>
      </c>
    </row>
    <row r="4453" spans="1:4" ht="27" x14ac:dyDescent="0.15">
      <c r="A4453" s="266">
        <v>2206201</v>
      </c>
      <c r="B4453" s="265" t="s">
        <v>9973</v>
      </c>
      <c r="C4453" s="265" t="s">
        <v>10135</v>
      </c>
      <c r="D4453" s="265" t="s">
        <v>10160</v>
      </c>
    </row>
    <row r="4454" spans="1:4" ht="27" x14ac:dyDescent="0.15">
      <c r="A4454" s="266">
        <v>2206202</v>
      </c>
      <c r="B4454" s="265" t="s">
        <v>9973</v>
      </c>
      <c r="C4454" s="265" t="s">
        <v>10135</v>
      </c>
      <c r="D4454" s="265" t="s">
        <v>10160</v>
      </c>
    </row>
    <row r="4455" spans="1:4" ht="27" x14ac:dyDescent="0.15">
      <c r="A4455" s="266">
        <v>2206203</v>
      </c>
      <c r="B4455" s="265" t="s">
        <v>9973</v>
      </c>
      <c r="C4455" s="265" t="s">
        <v>10135</v>
      </c>
      <c r="D4455" s="265" t="s">
        <v>10160</v>
      </c>
    </row>
    <row r="4456" spans="1:4" ht="27" x14ac:dyDescent="0.15">
      <c r="A4456" s="266">
        <v>2206204</v>
      </c>
      <c r="B4456" s="265" t="s">
        <v>9973</v>
      </c>
      <c r="C4456" s="265" t="s">
        <v>10135</v>
      </c>
      <c r="D4456" s="265" t="s">
        <v>10160</v>
      </c>
    </row>
    <row r="4457" spans="1:4" ht="27" x14ac:dyDescent="0.15">
      <c r="A4457" s="266">
        <v>2206205</v>
      </c>
      <c r="B4457" s="265" t="s">
        <v>9973</v>
      </c>
      <c r="C4457" s="265" t="s">
        <v>10135</v>
      </c>
      <c r="D4457" s="265" t="s">
        <v>10160</v>
      </c>
    </row>
    <row r="4458" spans="1:4" ht="27" x14ac:dyDescent="0.15">
      <c r="A4458" s="266">
        <v>2206206</v>
      </c>
      <c r="B4458" s="265" t="s">
        <v>9973</v>
      </c>
      <c r="C4458" s="265" t="s">
        <v>10135</v>
      </c>
      <c r="D4458" s="265" t="s">
        <v>10160</v>
      </c>
    </row>
    <row r="4459" spans="1:4" ht="27" x14ac:dyDescent="0.15">
      <c r="A4459" s="266">
        <v>2206207</v>
      </c>
      <c r="B4459" s="265" t="s">
        <v>9973</v>
      </c>
      <c r="C4459" s="265" t="s">
        <v>10135</v>
      </c>
      <c r="D4459" s="265" t="s">
        <v>10160</v>
      </c>
    </row>
    <row r="4460" spans="1:4" ht="27" x14ac:dyDescent="0.15">
      <c r="A4460" s="266">
        <v>2206208</v>
      </c>
      <c r="B4460" s="265" t="s">
        <v>9973</v>
      </c>
      <c r="C4460" s="265" t="s">
        <v>10135</v>
      </c>
      <c r="D4460" s="265" t="s">
        <v>10160</v>
      </c>
    </row>
    <row r="4461" spans="1:4" ht="27" x14ac:dyDescent="0.15">
      <c r="A4461" s="266">
        <v>2206209</v>
      </c>
      <c r="B4461" s="265" t="s">
        <v>9973</v>
      </c>
      <c r="C4461" s="265" t="s">
        <v>10135</v>
      </c>
      <c r="D4461" s="265" t="s">
        <v>10160</v>
      </c>
    </row>
    <row r="4462" spans="1:4" ht="27" x14ac:dyDescent="0.15">
      <c r="A4462" s="266">
        <v>2206210</v>
      </c>
      <c r="B4462" s="265" t="s">
        <v>9973</v>
      </c>
      <c r="C4462" s="265" t="s">
        <v>10135</v>
      </c>
      <c r="D4462" s="265" t="s">
        <v>10160</v>
      </c>
    </row>
    <row r="4463" spans="1:4" ht="27" x14ac:dyDescent="0.15">
      <c r="A4463" s="266">
        <v>2206211</v>
      </c>
      <c r="B4463" s="265" t="s">
        <v>9973</v>
      </c>
      <c r="C4463" s="265" t="s">
        <v>10135</v>
      </c>
      <c r="D4463" s="265" t="s">
        <v>10160</v>
      </c>
    </row>
    <row r="4464" spans="1:4" ht="27" x14ac:dyDescent="0.15">
      <c r="A4464" s="266">
        <v>2206212</v>
      </c>
      <c r="B4464" s="265" t="s">
        <v>9973</v>
      </c>
      <c r="C4464" s="265" t="s">
        <v>10135</v>
      </c>
      <c r="D4464" s="265" t="s">
        <v>10160</v>
      </c>
    </row>
    <row r="4465" spans="1:4" ht="27" x14ac:dyDescent="0.15">
      <c r="A4465" s="266">
        <v>2206213</v>
      </c>
      <c r="B4465" s="265" t="s">
        <v>9973</v>
      </c>
      <c r="C4465" s="265" t="s">
        <v>10135</v>
      </c>
      <c r="D4465" s="265" t="s">
        <v>10160</v>
      </c>
    </row>
    <row r="4466" spans="1:4" ht="27" x14ac:dyDescent="0.15">
      <c r="A4466" s="266">
        <v>2206214</v>
      </c>
      <c r="B4466" s="265" t="s">
        <v>9973</v>
      </c>
      <c r="C4466" s="265" t="s">
        <v>10135</v>
      </c>
      <c r="D4466" s="265" t="s">
        <v>10160</v>
      </c>
    </row>
    <row r="4467" spans="1:4" ht="27" x14ac:dyDescent="0.15">
      <c r="A4467" s="266">
        <v>2206215</v>
      </c>
      <c r="B4467" s="265" t="s">
        <v>9973</v>
      </c>
      <c r="C4467" s="265" t="s">
        <v>10135</v>
      </c>
      <c r="D4467" s="265" t="s">
        <v>10160</v>
      </c>
    </row>
    <row r="4468" spans="1:4" ht="27" x14ac:dyDescent="0.15">
      <c r="A4468" s="266">
        <v>2206216</v>
      </c>
      <c r="B4468" s="265" t="s">
        <v>9973</v>
      </c>
      <c r="C4468" s="265" t="s">
        <v>10135</v>
      </c>
      <c r="D4468" s="265" t="s">
        <v>10160</v>
      </c>
    </row>
    <row r="4469" spans="1:4" ht="27" x14ac:dyDescent="0.15">
      <c r="A4469" s="266">
        <v>2206217</v>
      </c>
      <c r="B4469" s="265" t="s">
        <v>9973</v>
      </c>
      <c r="C4469" s="265" t="s">
        <v>10135</v>
      </c>
      <c r="D4469" s="265" t="s">
        <v>10160</v>
      </c>
    </row>
    <row r="4470" spans="1:4" ht="27" x14ac:dyDescent="0.15">
      <c r="A4470" s="266">
        <v>2206218</v>
      </c>
      <c r="B4470" s="265" t="s">
        <v>9973</v>
      </c>
      <c r="C4470" s="265" t="s">
        <v>10135</v>
      </c>
      <c r="D4470" s="265" t="s">
        <v>10160</v>
      </c>
    </row>
    <row r="4471" spans="1:4" ht="27" x14ac:dyDescent="0.15">
      <c r="A4471" s="266">
        <v>2206219</v>
      </c>
      <c r="B4471" s="265" t="s">
        <v>9973</v>
      </c>
      <c r="C4471" s="265" t="s">
        <v>10135</v>
      </c>
      <c r="D4471" s="265" t="s">
        <v>10160</v>
      </c>
    </row>
    <row r="4472" spans="1:4" ht="27" x14ac:dyDescent="0.15">
      <c r="A4472" s="266">
        <v>2206220</v>
      </c>
      <c r="B4472" s="265" t="s">
        <v>9973</v>
      </c>
      <c r="C4472" s="265" t="s">
        <v>10135</v>
      </c>
      <c r="D4472" s="265" t="s">
        <v>10160</v>
      </c>
    </row>
    <row r="4473" spans="1:4" ht="27" x14ac:dyDescent="0.15">
      <c r="A4473" s="266">
        <v>2206221</v>
      </c>
      <c r="B4473" s="265" t="s">
        <v>9973</v>
      </c>
      <c r="C4473" s="265" t="s">
        <v>10135</v>
      </c>
      <c r="D4473" s="265" t="s">
        <v>10160</v>
      </c>
    </row>
    <row r="4474" spans="1:4" ht="27" x14ac:dyDescent="0.15">
      <c r="A4474" s="266">
        <v>2206290</v>
      </c>
      <c r="B4474" s="265" t="s">
        <v>9973</v>
      </c>
      <c r="C4474" s="265" t="s">
        <v>10135</v>
      </c>
      <c r="D4474" s="265" t="s">
        <v>10160</v>
      </c>
    </row>
    <row r="4475" spans="1:4" ht="27" x14ac:dyDescent="0.15">
      <c r="A4475" s="266">
        <v>2208101</v>
      </c>
      <c r="B4475" s="265" t="s">
        <v>9973</v>
      </c>
      <c r="C4475" s="265" t="s">
        <v>10135</v>
      </c>
      <c r="D4475" s="265" t="s">
        <v>10161</v>
      </c>
    </row>
    <row r="4476" spans="1:4" ht="27" x14ac:dyDescent="0.15">
      <c r="A4476" s="266">
        <v>2208102</v>
      </c>
      <c r="B4476" s="265" t="s">
        <v>9973</v>
      </c>
      <c r="C4476" s="265" t="s">
        <v>10135</v>
      </c>
      <c r="D4476" s="265" t="s">
        <v>10161</v>
      </c>
    </row>
    <row r="4477" spans="1:4" ht="27" x14ac:dyDescent="0.15">
      <c r="A4477" s="266">
        <v>2208103</v>
      </c>
      <c r="B4477" s="265" t="s">
        <v>9973</v>
      </c>
      <c r="C4477" s="265" t="s">
        <v>10135</v>
      </c>
      <c r="D4477" s="265" t="s">
        <v>10161</v>
      </c>
    </row>
    <row r="4478" spans="1:4" ht="27" x14ac:dyDescent="0.15">
      <c r="A4478" s="266">
        <v>2208104</v>
      </c>
      <c r="B4478" s="265" t="s">
        <v>9973</v>
      </c>
      <c r="C4478" s="265" t="s">
        <v>10135</v>
      </c>
      <c r="D4478" s="265" t="s">
        <v>10161</v>
      </c>
    </row>
    <row r="4479" spans="1:4" ht="27" x14ac:dyDescent="0.15">
      <c r="A4479" s="266">
        <v>2208105</v>
      </c>
      <c r="B4479" s="265" t="s">
        <v>9973</v>
      </c>
      <c r="C4479" s="265" t="s">
        <v>10135</v>
      </c>
      <c r="D4479" s="265" t="s">
        <v>10161</v>
      </c>
    </row>
    <row r="4480" spans="1:4" ht="27" x14ac:dyDescent="0.15">
      <c r="A4480" s="266">
        <v>2208106</v>
      </c>
      <c r="B4480" s="265" t="s">
        <v>9973</v>
      </c>
      <c r="C4480" s="265" t="s">
        <v>10135</v>
      </c>
      <c r="D4480" s="265" t="s">
        <v>10161</v>
      </c>
    </row>
    <row r="4481" spans="1:4" ht="27" x14ac:dyDescent="0.15">
      <c r="A4481" s="266">
        <v>2208107</v>
      </c>
      <c r="B4481" s="265" t="s">
        <v>9973</v>
      </c>
      <c r="C4481" s="265" t="s">
        <v>10135</v>
      </c>
      <c r="D4481" s="265" t="s">
        <v>10161</v>
      </c>
    </row>
    <row r="4482" spans="1:4" ht="27" x14ac:dyDescent="0.15">
      <c r="A4482" s="266">
        <v>2208108</v>
      </c>
      <c r="B4482" s="265" t="s">
        <v>9973</v>
      </c>
      <c r="C4482" s="265" t="s">
        <v>10135</v>
      </c>
      <c r="D4482" s="265" t="s">
        <v>10161</v>
      </c>
    </row>
    <row r="4483" spans="1:4" ht="27" x14ac:dyDescent="0.15">
      <c r="A4483" s="266">
        <v>2208109</v>
      </c>
      <c r="B4483" s="265" t="s">
        <v>9973</v>
      </c>
      <c r="C4483" s="265" t="s">
        <v>10135</v>
      </c>
      <c r="D4483" s="265" t="s">
        <v>10161</v>
      </c>
    </row>
    <row r="4484" spans="1:4" ht="27" x14ac:dyDescent="0.15">
      <c r="A4484" s="266">
        <v>2208110</v>
      </c>
      <c r="B4484" s="265" t="s">
        <v>9973</v>
      </c>
      <c r="C4484" s="265" t="s">
        <v>10135</v>
      </c>
      <c r="D4484" s="265" t="s">
        <v>10161</v>
      </c>
    </row>
    <row r="4485" spans="1:4" ht="27" x14ac:dyDescent="0.15">
      <c r="A4485" s="266">
        <v>2208111</v>
      </c>
      <c r="B4485" s="265" t="s">
        <v>9973</v>
      </c>
      <c r="C4485" s="265" t="s">
        <v>10135</v>
      </c>
      <c r="D4485" s="265" t="s">
        <v>10161</v>
      </c>
    </row>
    <row r="4486" spans="1:4" ht="27" x14ac:dyDescent="0.15">
      <c r="A4486" s="266">
        <v>2208112</v>
      </c>
      <c r="B4486" s="265" t="s">
        <v>9973</v>
      </c>
      <c r="C4486" s="265" t="s">
        <v>10135</v>
      </c>
      <c r="D4486" s="265" t="s">
        <v>10161</v>
      </c>
    </row>
    <row r="4487" spans="1:4" ht="27" x14ac:dyDescent="0.15">
      <c r="A4487" s="266">
        <v>2208113</v>
      </c>
      <c r="B4487" s="265" t="s">
        <v>9973</v>
      </c>
      <c r="C4487" s="265" t="s">
        <v>10135</v>
      </c>
      <c r="D4487" s="265" t="s">
        <v>10161</v>
      </c>
    </row>
    <row r="4488" spans="1:4" ht="27" x14ac:dyDescent="0.15">
      <c r="A4488" s="266">
        <v>2208114</v>
      </c>
      <c r="B4488" s="265" t="s">
        <v>9973</v>
      </c>
      <c r="C4488" s="265" t="s">
        <v>10135</v>
      </c>
      <c r="D4488" s="265" t="s">
        <v>10161</v>
      </c>
    </row>
    <row r="4489" spans="1:4" ht="27" x14ac:dyDescent="0.15">
      <c r="A4489" s="266">
        <v>2208115</v>
      </c>
      <c r="B4489" s="265" t="s">
        <v>9973</v>
      </c>
      <c r="C4489" s="265" t="s">
        <v>10135</v>
      </c>
      <c r="D4489" s="265" t="s">
        <v>10161</v>
      </c>
    </row>
    <row r="4490" spans="1:4" ht="27" x14ac:dyDescent="0.15">
      <c r="A4490" s="266">
        <v>2208116</v>
      </c>
      <c r="B4490" s="265" t="s">
        <v>9973</v>
      </c>
      <c r="C4490" s="265" t="s">
        <v>10135</v>
      </c>
      <c r="D4490" s="265" t="s">
        <v>10161</v>
      </c>
    </row>
    <row r="4491" spans="1:4" ht="27" x14ac:dyDescent="0.15">
      <c r="A4491" s="266">
        <v>2208117</v>
      </c>
      <c r="B4491" s="265" t="s">
        <v>9973</v>
      </c>
      <c r="C4491" s="265" t="s">
        <v>10135</v>
      </c>
      <c r="D4491" s="265" t="s">
        <v>10161</v>
      </c>
    </row>
    <row r="4492" spans="1:4" ht="27" x14ac:dyDescent="0.15">
      <c r="A4492" s="266">
        <v>2208118</v>
      </c>
      <c r="B4492" s="265" t="s">
        <v>9973</v>
      </c>
      <c r="C4492" s="265" t="s">
        <v>10135</v>
      </c>
      <c r="D4492" s="265" t="s">
        <v>10161</v>
      </c>
    </row>
    <row r="4493" spans="1:4" ht="27" x14ac:dyDescent="0.15">
      <c r="A4493" s="266">
        <v>2208119</v>
      </c>
      <c r="B4493" s="265" t="s">
        <v>9973</v>
      </c>
      <c r="C4493" s="265" t="s">
        <v>10135</v>
      </c>
      <c r="D4493" s="265" t="s">
        <v>10161</v>
      </c>
    </row>
    <row r="4494" spans="1:4" ht="27" x14ac:dyDescent="0.15">
      <c r="A4494" s="266">
        <v>2208120</v>
      </c>
      <c r="B4494" s="265" t="s">
        <v>9973</v>
      </c>
      <c r="C4494" s="265" t="s">
        <v>10135</v>
      </c>
      <c r="D4494" s="265" t="s">
        <v>10161</v>
      </c>
    </row>
    <row r="4495" spans="1:4" ht="27" x14ac:dyDescent="0.15">
      <c r="A4495" s="266">
        <v>2208121</v>
      </c>
      <c r="B4495" s="265" t="s">
        <v>9973</v>
      </c>
      <c r="C4495" s="265" t="s">
        <v>10135</v>
      </c>
      <c r="D4495" s="265" t="s">
        <v>10161</v>
      </c>
    </row>
    <row r="4496" spans="1:4" ht="27" x14ac:dyDescent="0.15">
      <c r="A4496" s="266">
        <v>2208122</v>
      </c>
      <c r="B4496" s="265" t="s">
        <v>9973</v>
      </c>
      <c r="C4496" s="265" t="s">
        <v>10135</v>
      </c>
      <c r="D4496" s="265" t="s">
        <v>10161</v>
      </c>
    </row>
    <row r="4497" spans="1:4" ht="27" x14ac:dyDescent="0.15">
      <c r="A4497" s="266">
        <v>2208123</v>
      </c>
      <c r="B4497" s="265" t="s">
        <v>9973</v>
      </c>
      <c r="C4497" s="265" t="s">
        <v>10135</v>
      </c>
      <c r="D4497" s="265" t="s">
        <v>10161</v>
      </c>
    </row>
    <row r="4498" spans="1:4" ht="27" x14ac:dyDescent="0.15">
      <c r="A4498" s="266">
        <v>2208124</v>
      </c>
      <c r="B4498" s="265" t="s">
        <v>9973</v>
      </c>
      <c r="C4498" s="265" t="s">
        <v>10135</v>
      </c>
      <c r="D4498" s="265" t="s">
        <v>10161</v>
      </c>
    </row>
    <row r="4499" spans="1:4" ht="27" x14ac:dyDescent="0.15">
      <c r="A4499" s="266">
        <v>2208125</v>
      </c>
      <c r="B4499" s="265" t="s">
        <v>9973</v>
      </c>
      <c r="C4499" s="265" t="s">
        <v>10135</v>
      </c>
      <c r="D4499" s="265" t="s">
        <v>10161</v>
      </c>
    </row>
    <row r="4500" spans="1:4" ht="27" x14ac:dyDescent="0.15">
      <c r="A4500" s="266">
        <v>2208126</v>
      </c>
      <c r="B4500" s="265" t="s">
        <v>9973</v>
      </c>
      <c r="C4500" s="265" t="s">
        <v>10135</v>
      </c>
      <c r="D4500" s="265" t="s">
        <v>10161</v>
      </c>
    </row>
    <row r="4501" spans="1:4" ht="27" x14ac:dyDescent="0.15">
      <c r="A4501" s="266">
        <v>2208127</v>
      </c>
      <c r="B4501" s="265" t="s">
        <v>9973</v>
      </c>
      <c r="C4501" s="265" t="s">
        <v>10135</v>
      </c>
      <c r="D4501" s="265" t="s">
        <v>10161</v>
      </c>
    </row>
    <row r="4502" spans="1:4" ht="27" x14ac:dyDescent="0.15">
      <c r="A4502" s="266">
        <v>2208128</v>
      </c>
      <c r="B4502" s="265" t="s">
        <v>9973</v>
      </c>
      <c r="C4502" s="265" t="s">
        <v>10135</v>
      </c>
      <c r="D4502" s="265" t="s">
        <v>10161</v>
      </c>
    </row>
    <row r="4503" spans="1:4" ht="27" x14ac:dyDescent="0.15">
      <c r="A4503" s="266">
        <v>2208129</v>
      </c>
      <c r="B4503" s="265" t="s">
        <v>9973</v>
      </c>
      <c r="C4503" s="265" t="s">
        <v>10135</v>
      </c>
      <c r="D4503" s="265" t="s">
        <v>10161</v>
      </c>
    </row>
    <row r="4504" spans="1:4" ht="27" x14ac:dyDescent="0.15">
      <c r="A4504" s="266">
        <v>2208130</v>
      </c>
      <c r="B4504" s="265" t="s">
        <v>9973</v>
      </c>
      <c r="C4504" s="265" t="s">
        <v>10135</v>
      </c>
      <c r="D4504" s="265" t="s">
        <v>10161</v>
      </c>
    </row>
    <row r="4505" spans="1:4" ht="27" x14ac:dyDescent="0.15">
      <c r="A4505" s="266">
        <v>2208131</v>
      </c>
      <c r="B4505" s="265" t="s">
        <v>9973</v>
      </c>
      <c r="C4505" s="265" t="s">
        <v>10135</v>
      </c>
      <c r="D4505" s="265" t="s">
        <v>10161</v>
      </c>
    </row>
    <row r="4506" spans="1:4" ht="27" x14ac:dyDescent="0.15">
      <c r="A4506" s="266">
        <v>2208132</v>
      </c>
      <c r="B4506" s="265" t="s">
        <v>9973</v>
      </c>
      <c r="C4506" s="265" t="s">
        <v>10135</v>
      </c>
      <c r="D4506" s="265" t="s">
        <v>10161</v>
      </c>
    </row>
    <row r="4507" spans="1:4" ht="27" x14ac:dyDescent="0.15">
      <c r="A4507" s="266">
        <v>2208133</v>
      </c>
      <c r="B4507" s="265" t="s">
        <v>9973</v>
      </c>
      <c r="C4507" s="265" t="s">
        <v>10135</v>
      </c>
      <c r="D4507" s="265" t="s">
        <v>10161</v>
      </c>
    </row>
    <row r="4508" spans="1:4" ht="27" x14ac:dyDescent="0.15">
      <c r="A4508" s="266">
        <v>2208134</v>
      </c>
      <c r="B4508" s="265" t="s">
        <v>9973</v>
      </c>
      <c r="C4508" s="265" t="s">
        <v>10135</v>
      </c>
      <c r="D4508" s="265" t="s">
        <v>10161</v>
      </c>
    </row>
    <row r="4509" spans="1:4" ht="27" x14ac:dyDescent="0.15">
      <c r="A4509" s="266">
        <v>2208135</v>
      </c>
      <c r="B4509" s="265" t="s">
        <v>9973</v>
      </c>
      <c r="C4509" s="265" t="s">
        <v>10135</v>
      </c>
      <c r="D4509" s="265" t="s">
        <v>10161</v>
      </c>
    </row>
    <row r="4510" spans="1:4" ht="27" x14ac:dyDescent="0.15">
      <c r="A4510" s="266">
        <v>2208136</v>
      </c>
      <c r="B4510" s="265" t="s">
        <v>9973</v>
      </c>
      <c r="C4510" s="265" t="s">
        <v>10135</v>
      </c>
      <c r="D4510" s="265" t="s">
        <v>10161</v>
      </c>
    </row>
    <row r="4511" spans="1:4" ht="27" x14ac:dyDescent="0.15">
      <c r="A4511" s="266">
        <v>2208137</v>
      </c>
      <c r="B4511" s="265" t="s">
        <v>9973</v>
      </c>
      <c r="C4511" s="265" t="s">
        <v>10135</v>
      </c>
      <c r="D4511" s="265" t="s">
        <v>10161</v>
      </c>
    </row>
    <row r="4512" spans="1:4" ht="27" x14ac:dyDescent="0.15">
      <c r="A4512" s="266">
        <v>2208138</v>
      </c>
      <c r="B4512" s="265" t="s">
        <v>9973</v>
      </c>
      <c r="C4512" s="265" t="s">
        <v>10135</v>
      </c>
      <c r="D4512" s="265" t="s">
        <v>10161</v>
      </c>
    </row>
    <row r="4513" spans="1:4" ht="27" x14ac:dyDescent="0.15">
      <c r="A4513" s="266">
        <v>2208139</v>
      </c>
      <c r="B4513" s="265" t="s">
        <v>9973</v>
      </c>
      <c r="C4513" s="265" t="s">
        <v>10135</v>
      </c>
      <c r="D4513" s="265" t="s">
        <v>10161</v>
      </c>
    </row>
    <row r="4514" spans="1:4" ht="27" x14ac:dyDescent="0.15">
      <c r="A4514" s="266">
        <v>2208140</v>
      </c>
      <c r="B4514" s="265" t="s">
        <v>9973</v>
      </c>
      <c r="C4514" s="265" t="s">
        <v>10135</v>
      </c>
      <c r="D4514" s="265" t="s">
        <v>10161</v>
      </c>
    </row>
    <row r="4515" spans="1:4" ht="27" x14ac:dyDescent="0.15">
      <c r="A4515" s="266">
        <v>2208141</v>
      </c>
      <c r="B4515" s="265" t="s">
        <v>9973</v>
      </c>
      <c r="C4515" s="265" t="s">
        <v>10135</v>
      </c>
      <c r="D4515" s="265" t="s">
        <v>10161</v>
      </c>
    </row>
    <row r="4516" spans="1:4" ht="27" x14ac:dyDescent="0.15">
      <c r="A4516" s="266">
        <v>2208142</v>
      </c>
      <c r="B4516" s="265" t="s">
        <v>9973</v>
      </c>
      <c r="C4516" s="265" t="s">
        <v>10135</v>
      </c>
      <c r="D4516" s="265" t="s">
        <v>10161</v>
      </c>
    </row>
    <row r="4517" spans="1:4" ht="27" x14ac:dyDescent="0.15">
      <c r="A4517" s="266">
        <v>2208143</v>
      </c>
      <c r="B4517" s="265" t="s">
        <v>9973</v>
      </c>
      <c r="C4517" s="265" t="s">
        <v>10135</v>
      </c>
      <c r="D4517" s="265" t="s">
        <v>10161</v>
      </c>
    </row>
    <row r="4518" spans="1:4" ht="27" x14ac:dyDescent="0.15">
      <c r="A4518" s="266">
        <v>2208144</v>
      </c>
      <c r="B4518" s="265" t="s">
        <v>9973</v>
      </c>
      <c r="C4518" s="265" t="s">
        <v>10135</v>
      </c>
      <c r="D4518" s="265" t="s">
        <v>10161</v>
      </c>
    </row>
    <row r="4519" spans="1:4" ht="27" x14ac:dyDescent="0.15">
      <c r="A4519" s="266">
        <v>2208145</v>
      </c>
      <c r="B4519" s="265" t="s">
        <v>9973</v>
      </c>
      <c r="C4519" s="265" t="s">
        <v>10135</v>
      </c>
      <c r="D4519" s="265" t="s">
        <v>10161</v>
      </c>
    </row>
    <row r="4520" spans="1:4" ht="27" x14ac:dyDescent="0.15">
      <c r="A4520" s="266">
        <v>2208146</v>
      </c>
      <c r="B4520" s="265" t="s">
        <v>9973</v>
      </c>
      <c r="C4520" s="265" t="s">
        <v>10135</v>
      </c>
      <c r="D4520" s="265" t="s">
        <v>10161</v>
      </c>
    </row>
    <row r="4521" spans="1:4" ht="27" x14ac:dyDescent="0.15">
      <c r="A4521" s="266">
        <v>2208147</v>
      </c>
      <c r="B4521" s="265" t="s">
        <v>9973</v>
      </c>
      <c r="C4521" s="265" t="s">
        <v>10135</v>
      </c>
      <c r="D4521" s="265" t="s">
        <v>10161</v>
      </c>
    </row>
    <row r="4522" spans="1:4" ht="27" x14ac:dyDescent="0.15">
      <c r="A4522" s="266">
        <v>2208148</v>
      </c>
      <c r="B4522" s="265" t="s">
        <v>9973</v>
      </c>
      <c r="C4522" s="265" t="s">
        <v>10135</v>
      </c>
      <c r="D4522" s="265" t="s">
        <v>10161</v>
      </c>
    </row>
    <row r="4523" spans="1:4" ht="27" x14ac:dyDescent="0.15">
      <c r="A4523" s="266">
        <v>2208149</v>
      </c>
      <c r="B4523" s="265" t="s">
        <v>9973</v>
      </c>
      <c r="C4523" s="265" t="s">
        <v>10135</v>
      </c>
      <c r="D4523" s="265" t="s">
        <v>10161</v>
      </c>
    </row>
    <row r="4524" spans="1:4" ht="27" x14ac:dyDescent="0.15">
      <c r="A4524" s="266">
        <v>2208150</v>
      </c>
      <c r="B4524" s="265" t="s">
        <v>9973</v>
      </c>
      <c r="C4524" s="265" t="s">
        <v>10135</v>
      </c>
      <c r="D4524" s="265" t="s">
        <v>10161</v>
      </c>
    </row>
    <row r="4525" spans="1:4" ht="27" x14ac:dyDescent="0.15">
      <c r="A4525" s="266">
        <v>2208151</v>
      </c>
      <c r="B4525" s="265" t="s">
        <v>9973</v>
      </c>
      <c r="C4525" s="265" t="s">
        <v>10135</v>
      </c>
      <c r="D4525" s="265" t="s">
        <v>10161</v>
      </c>
    </row>
    <row r="4526" spans="1:4" ht="27" x14ac:dyDescent="0.15">
      <c r="A4526" s="266">
        <v>2208152</v>
      </c>
      <c r="B4526" s="265" t="s">
        <v>9973</v>
      </c>
      <c r="C4526" s="265" t="s">
        <v>10135</v>
      </c>
      <c r="D4526" s="265" t="s">
        <v>10161</v>
      </c>
    </row>
    <row r="4527" spans="1:4" ht="27" x14ac:dyDescent="0.15">
      <c r="A4527" s="266">
        <v>2208153</v>
      </c>
      <c r="B4527" s="265" t="s">
        <v>9973</v>
      </c>
      <c r="C4527" s="265" t="s">
        <v>10135</v>
      </c>
      <c r="D4527" s="265" t="s">
        <v>10161</v>
      </c>
    </row>
    <row r="4528" spans="1:4" ht="27" x14ac:dyDescent="0.15">
      <c r="A4528" s="266">
        <v>2208154</v>
      </c>
      <c r="B4528" s="265" t="s">
        <v>9973</v>
      </c>
      <c r="C4528" s="265" t="s">
        <v>10135</v>
      </c>
      <c r="D4528" s="265" t="s">
        <v>10161</v>
      </c>
    </row>
    <row r="4529" spans="1:4" ht="27" x14ac:dyDescent="0.15">
      <c r="A4529" s="266">
        <v>2208155</v>
      </c>
      <c r="B4529" s="265" t="s">
        <v>9973</v>
      </c>
      <c r="C4529" s="265" t="s">
        <v>10135</v>
      </c>
      <c r="D4529" s="265" t="s">
        <v>10161</v>
      </c>
    </row>
    <row r="4530" spans="1:4" ht="27" x14ac:dyDescent="0.15">
      <c r="A4530" s="266">
        <v>2208156</v>
      </c>
      <c r="B4530" s="265" t="s">
        <v>9973</v>
      </c>
      <c r="C4530" s="265" t="s">
        <v>10135</v>
      </c>
      <c r="D4530" s="265" t="s">
        <v>10161</v>
      </c>
    </row>
    <row r="4531" spans="1:4" ht="27" x14ac:dyDescent="0.15">
      <c r="A4531" s="266">
        <v>2208157</v>
      </c>
      <c r="B4531" s="265" t="s">
        <v>9973</v>
      </c>
      <c r="C4531" s="265" t="s">
        <v>10135</v>
      </c>
      <c r="D4531" s="265" t="s">
        <v>10161</v>
      </c>
    </row>
    <row r="4532" spans="1:4" ht="27" x14ac:dyDescent="0.15">
      <c r="A4532" s="266">
        <v>2208158</v>
      </c>
      <c r="B4532" s="265" t="s">
        <v>9973</v>
      </c>
      <c r="C4532" s="265" t="s">
        <v>10135</v>
      </c>
      <c r="D4532" s="265" t="s">
        <v>10161</v>
      </c>
    </row>
    <row r="4533" spans="1:4" ht="27" x14ac:dyDescent="0.15">
      <c r="A4533" s="266">
        <v>2208159</v>
      </c>
      <c r="B4533" s="265" t="s">
        <v>9973</v>
      </c>
      <c r="C4533" s="265" t="s">
        <v>10135</v>
      </c>
      <c r="D4533" s="265" t="s">
        <v>10161</v>
      </c>
    </row>
    <row r="4534" spans="1:4" ht="27" x14ac:dyDescent="0.15">
      <c r="A4534" s="266">
        <v>2208160</v>
      </c>
      <c r="B4534" s="265" t="s">
        <v>9973</v>
      </c>
      <c r="C4534" s="265" t="s">
        <v>10135</v>
      </c>
      <c r="D4534" s="265" t="s">
        <v>10161</v>
      </c>
    </row>
    <row r="4535" spans="1:4" ht="27" x14ac:dyDescent="0.15">
      <c r="A4535" s="266">
        <v>2208161</v>
      </c>
      <c r="B4535" s="265" t="s">
        <v>9973</v>
      </c>
      <c r="C4535" s="265" t="s">
        <v>10135</v>
      </c>
      <c r="D4535" s="265" t="s">
        <v>10161</v>
      </c>
    </row>
    <row r="4536" spans="1:4" ht="27" x14ac:dyDescent="0.15">
      <c r="A4536" s="266">
        <v>2208162</v>
      </c>
      <c r="B4536" s="265" t="s">
        <v>9973</v>
      </c>
      <c r="C4536" s="265" t="s">
        <v>10135</v>
      </c>
      <c r="D4536" s="265" t="s">
        <v>10161</v>
      </c>
    </row>
    <row r="4537" spans="1:4" ht="27" x14ac:dyDescent="0.15">
      <c r="A4537" s="266">
        <v>2208163</v>
      </c>
      <c r="B4537" s="265" t="s">
        <v>9973</v>
      </c>
      <c r="C4537" s="265" t="s">
        <v>10135</v>
      </c>
      <c r="D4537" s="265" t="s">
        <v>10161</v>
      </c>
    </row>
    <row r="4538" spans="1:4" ht="27" x14ac:dyDescent="0.15">
      <c r="A4538" s="266">
        <v>2208164</v>
      </c>
      <c r="B4538" s="265" t="s">
        <v>9973</v>
      </c>
      <c r="C4538" s="265" t="s">
        <v>10135</v>
      </c>
      <c r="D4538" s="265" t="s">
        <v>10161</v>
      </c>
    </row>
    <row r="4539" spans="1:4" ht="27" x14ac:dyDescent="0.15">
      <c r="A4539" s="266">
        <v>2208165</v>
      </c>
      <c r="B4539" s="265" t="s">
        <v>9973</v>
      </c>
      <c r="C4539" s="265" t="s">
        <v>10135</v>
      </c>
      <c r="D4539" s="265" t="s">
        <v>10161</v>
      </c>
    </row>
    <row r="4540" spans="1:4" ht="27" x14ac:dyDescent="0.15">
      <c r="A4540" s="266">
        <v>2208166</v>
      </c>
      <c r="B4540" s="265" t="s">
        <v>9973</v>
      </c>
      <c r="C4540" s="265" t="s">
        <v>10135</v>
      </c>
      <c r="D4540" s="265" t="s">
        <v>10161</v>
      </c>
    </row>
    <row r="4541" spans="1:4" ht="27" x14ac:dyDescent="0.15">
      <c r="A4541" s="266">
        <v>2208167</v>
      </c>
      <c r="B4541" s="265" t="s">
        <v>9973</v>
      </c>
      <c r="C4541" s="265" t="s">
        <v>10135</v>
      </c>
      <c r="D4541" s="265" t="s">
        <v>10161</v>
      </c>
    </row>
    <row r="4542" spans="1:4" ht="27" x14ac:dyDescent="0.15">
      <c r="A4542" s="266">
        <v>2208168</v>
      </c>
      <c r="B4542" s="265" t="s">
        <v>9973</v>
      </c>
      <c r="C4542" s="265" t="s">
        <v>10135</v>
      </c>
      <c r="D4542" s="265" t="s">
        <v>10161</v>
      </c>
    </row>
    <row r="4543" spans="1:4" ht="27" x14ac:dyDescent="0.15">
      <c r="A4543" s="266">
        <v>2208169</v>
      </c>
      <c r="B4543" s="265" t="s">
        <v>9973</v>
      </c>
      <c r="C4543" s="265" t="s">
        <v>10135</v>
      </c>
      <c r="D4543" s="265" t="s">
        <v>10161</v>
      </c>
    </row>
    <row r="4544" spans="1:4" ht="27" x14ac:dyDescent="0.15">
      <c r="A4544" s="266">
        <v>2208170</v>
      </c>
      <c r="B4544" s="265" t="s">
        <v>9973</v>
      </c>
      <c r="C4544" s="265" t="s">
        <v>10135</v>
      </c>
      <c r="D4544" s="265" t="s">
        <v>10161</v>
      </c>
    </row>
    <row r="4545" spans="1:4" ht="27" x14ac:dyDescent="0.15">
      <c r="A4545" s="266">
        <v>2208190</v>
      </c>
      <c r="B4545" s="265" t="s">
        <v>9973</v>
      </c>
      <c r="C4545" s="265" t="s">
        <v>10135</v>
      </c>
      <c r="D4545" s="265" t="s">
        <v>10161</v>
      </c>
    </row>
    <row r="4546" spans="1:4" ht="27" x14ac:dyDescent="0.15">
      <c r="A4546" s="266">
        <v>2210001</v>
      </c>
      <c r="B4546" s="265" t="s">
        <v>9973</v>
      </c>
      <c r="C4546" s="265" t="s">
        <v>10162</v>
      </c>
      <c r="D4546" s="265" t="s">
        <v>10163</v>
      </c>
    </row>
    <row r="4547" spans="1:4" ht="27" x14ac:dyDescent="0.15">
      <c r="A4547" s="266">
        <v>2210002</v>
      </c>
      <c r="B4547" s="265" t="s">
        <v>9973</v>
      </c>
      <c r="C4547" s="265" t="s">
        <v>10162</v>
      </c>
      <c r="D4547" s="265" t="s">
        <v>10164</v>
      </c>
    </row>
    <row r="4548" spans="1:4" ht="27" x14ac:dyDescent="0.15">
      <c r="A4548" s="266">
        <v>2210003</v>
      </c>
      <c r="B4548" s="265" t="s">
        <v>9973</v>
      </c>
      <c r="C4548" s="265" t="s">
        <v>10162</v>
      </c>
      <c r="D4548" s="265" t="s">
        <v>10165</v>
      </c>
    </row>
    <row r="4549" spans="1:4" ht="27" x14ac:dyDescent="0.15">
      <c r="A4549" s="266">
        <v>2210004</v>
      </c>
      <c r="B4549" s="265" t="s">
        <v>9973</v>
      </c>
      <c r="C4549" s="265" t="s">
        <v>10162</v>
      </c>
      <c r="D4549" s="265" t="s">
        <v>10166</v>
      </c>
    </row>
    <row r="4550" spans="1:4" ht="27" x14ac:dyDescent="0.15">
      <c r="A4550" s="266">
        <v>2210005</v>
      </c>
      <c r="B4550" s="265" t="s">
        <v>9973</v>
      </c>
      <c r="C4550" s="265" t="s">
        <v>10162</v>
      </c>
      <c r="D4550" s="265" t="s">
        <v>10167</v>
      </c>
    </row>
    <row r="4551" spans="1:4" ht="27" x14ac:dyDescent="0.15">
      <c r="A4551" s="266">
        <v>2210011</v>
      </c>
      <c r="B4551" s="265" t="s">
        <v>9973</v>
      </c>
      <c r="C4551" s="265" t="s">
        <v>10162</v>
      </c>
      <c r="D4551" s="265" t="s">
        <v>10168</v>
      </c>
    </row>
    <row r="4552" spans="1:4" ht="27" x14ac:dyDescent="0.15">
      <c r="A4552" s="266">
        <v>2210012</v>
      </c>
      <c r="B4552" s="265" t="s">
        <v>9973</v>
      </c>
      <c r="C4552" s="265" t="s">
        <v>10162</v>
      </c>
      <c r="D4552" s="265" t="s">
        <v>10169</v>
      </c>
    </row>
    <row r="4553" spans="1:4" ht="27" x14ac:dyDescent="0.15">
      <c r="A4553" s="266">
        <v>2210013</v>
      </c>
      <c r="B4553" s="265" t="s">
        <v>9973</v>
      </c>
      <c r="C4553" s="265" t="s">
        <v>10162</v>
      </c>
      <c r="D4553" s="265" t="s">
        <v>10170</v>
      </c>
    </row>
    <row r="4554" spans="1:4" ht="27" x14ac:dyDescent="0.15">
      <c r="A4554" s="266">
        <v>2210014</v>
      </c>
      <c r="B4554" s="265" t="s">
        <v>9973</v>
      </c>
      <c r="C4554" s="265" t="s">
        <v>10162</v>
      </c>
      <c r="D4554" s="265" t="s">
        <v>10171</v>
      </c>
    </row>
    <row r="4555" spans="1:4" ht="27" x14ac:dyDescent="0.15">
      <c r="A4555" s="266">
        <v>2210015</v>
      </c>
      <c r="B4555" s="265" t="s">
        <v>9973</v>
      </c>
      <c r="C4555" s="265" t="s">
        <v>10162</v>
      </c>
      <c r="D4555" s="265" t="s">
        <v>10172</v>
      </c>
    </row>
    <row r="4556" spans="1:4" ht="27" x14ac:dyDescent="0.15">
      <c r="A4556" s="266">
        <v>2210021</v>
      </c>
      <c r="B4556" s="265" t="s">
        <v>9973</v>
      </c>
      <c r="C4556" s="265" t="s">
        <v>10162</v>
      </c>
      <c r="D4556" s="265" t="s">
        <v>10173</v>
      </c>
    </row>
    <row r="4557" spans="1:4" ht="27" x14ac:dyDescent="0.15">
      <c r="A4557" s="266">
        <v>2210022</v>
      </c>
      <c r="B4557" s="265" t="s">
        <v>9973</v>
      </c>
      <c r="C4557" s="265" t="s">
        <v>10162</v>
      </c>
      <c r="D4557" s="265" t="s">
        <v>10174</v>
      </c>
    </row>
    <row r="4558" spans="1:4" ht="27" x14ac:dyDescent="0.15">
      <c r="A4558" s="266">
        <v>2210023</v>
      </c>
      <c r="B4558" s="265" t="s">
        <v>9973</v>
      </c>
      <c r="C4558" s="265" t="s">
        <v>10162</v>
      </c>
      <c r="D4558" s="265" t="s">
        <v>10175</v>
      </c>
    </row>
    <row r="4559" spans="1:4" ht="27" x14ac:dyDescent="0.15">
      <c r="A4559" s="266">
        <v>2210024</v>
      </c>
      <c r="B4559" s="265" t="s">
        <v>9973</v>
      </c>
      <c r="C4559" s="265" t="s">
        <v>10162</v>
      </c>
      <c r="D4559" s="265" t="s">
        <v>10176</v>
      </c>
    </row>
    <row r="4560" spans="1:4" ht="27" x14ac:dyDescent="0.15">
      <c r="A4560" s="266">
        <v>2210031</v>
      </c>
      <c r="B4560" s="265" t="s">
        <v>9973</v>
      </c>
      <c r="C4560" s="265" t="s">
        <v>10162</v>
      </c>
      <c r="D4560" s="265" t="s">
        <v>10177</v>
      </c>
    </row>
    <row r="4561" spans="1:4" ht="27" x14ac:dyDescent="0.15">
      <c r="A4561" s="266">
        <v>2210032</v>
      </c>
      <c r="B4561" s="265" t="s">
        <v>9973</v>
      </c>
      <c r="C4561" s="265" t="s">
        <v>10162</v>
      </c>
      <c r="D4561" s="265" t="s">
        <v>10178</v>
      </c>
    </row>
    <row r="4562" spans="1:4" ht="27" x14ac:dyDescent="0.15">
      <c r="A4562" s="266">
        <v>2210033</v>
      </c>
      <c r="B4562" s="265" t="s">
        <v>9973</v>
      </c>
      <c r="C4562" s="265" t="s">
        <v>10162</v>
      </c>
      <c r="D4562" s="265" t="s">
        <v>10179</v>
      </c>
    </row>
    <row r="4563" spans="1:4" ht="27" x14ac:dyDescent="0.15">
      <c r="A4563" s="266">
        <v>2210034</v>
      </c>
      <c r="B4563" s="265" t="s">
        <v>9973</v>
      </c>
      <c r="C4563" s="265" t="s">
        <v>10162</v>
      </c>
      <c r="D4563" s="265" t="s">
        <v>10180</v>
      </c>
    </row>
    <row r="4564" spans="1:4" ht="27" x14ac:dyDescent="0.15">
      <c r="A4564" s="266">
        <v>2210035</v>
      </c>
      <c r="B4564" s="265" t="s">
        <v>9973</v>
      </c>
      <c r="C4564" s="265" t="s">
        <v>10162</v>
      </c>
      <c r="D4564" s="265" t="s">
        <v>10181</v>
      </c>
    </row>
    <row r="4565" spans="1:4" ht="27" x14ac:dyDescent="0.15">
      <c r="A4565" s="266">
        <v>2210036</v>
      </c>
      <c r="B4565" s="265" t="s">
        <v>9973</v>
      </c>
      <c r="C4565" s="265" t="s">
        <v>10162</v>
      </c>
      <c r="D4565" s="265" t="s">
        <v>10182</v>
      </c>
    </row>
    <row r="4566" spans="1:4" ht="27" x14ac:dyDescent="0.15">
      <c r="A4566" s="266">
        <v>2210041</v>
      </c>
      <c r="B4566" s="265" t="s">
        <v>9973</v>
      </c>
      <c r="C4566" s="265" t="s">
        <v>10162</v>
      </c>
      <c r="D4566" s="265" t="s">
        <v>10183</v>
      </c>
    </row>
    <row r="4567" spans="1:4" ht="27" x14ac:dyDescent="0.15">
      <c r="A4567" s="266">
        <v>2210042</v>
      </c>
      <c r="B4567" s="265" t="s">
        <v>9973</v>
      </c>
      <c r="C4567" s="265" t="s">
        <v>10162</v>
      </c>
      <c r="D4567" s="265" t="s">
        <v>10184</v>
      </c>
    </row>
    <row r="4568" spans="1:4" ht="27" x14ac:dyDescent="0.15">
      <c r="A4568" s="266">
        <v>2210043</v>
      </c>
      <c r="B4568" s="265" t="s">
        <v>9973</v>
      </c>
      <c r="C4568" s="265" t="s">
        <v>10162</v>
      </c>
      <c r="D4568" s="265" t="s">
        <v>700</v>
      </c>
    </row>
    <row r="4569" spans="1:4" ht="27" x14ac:dyDescent="0.15">
      <c r="A4569" s="266">
        <v>2210044</v>
      </c>
      <c r="B4569" s="265" t="s">
        <v>9973</v>
      </c>
      <c r="C4569" s="265" t="s">
        <v>10162</v>
      </c>
      <c r="D4569" s="265" t="s">
        <v>10185</v>
      </c>
    </row>
    <row r="4570" spans="1:4" ht="27" x14ac:dyDescent="0.15">
      <c r="A4570" s="266">
        <v>2210045</v>
      </c>
      <c r="B4570" s="265" t="s">
        <v>9973</v>
      </c>
      <c r="C4570" s="265" t="s">
        <v>10162</v>
      </c>
      <c r="D4570" s="265" t="s">
        <v>10186</v>
      </c>
    </row>
    <row r="4571" spans="1:4" ht="27" x14ac:dyDescent="0.15">
      <c r="A4571" s="266">
        <v>2210046</v>
      </c>
      <c r="B4571" s="265" t="s">
        <v>9973</v>
      </c>
      <c r="C4571" s="265" t="s">
        <v>10162</v>
      </c>
      <c r="D4571" s="265" t="s">
        <v>10187</v>
      </c>
    </row>
    <row r="4572" spans="1:4" ht="27" x14ac:dyDescent="0.15">
      <c r="A4572" s="266">
        <v>2210051</v>
      </c>
      <c r="B4572" s="265" t="s">
        <v>9973</v>
      </c>
      <c r="C4572" s="265" t="s">
        <v>10162</v>
      </c>
      <c r="D4572" s="265" t="s">
        <v>10188</v>
      </c>
    </row>
    <row r="4573" spans="1:4" ht="27" x14ac:dyDescent="0.15">
      <c r="A4573" s="266">
        <v>2210052</v>
      </c>
      <c r="B4573" s="265" t="s">
        <v>9973</v>
      </c>
      <c r="C4573" s="265" t="s">
        <v>10162</v>
      </c>
      <c r="D4573" s="265" t="s">
        <v>210</v>
      </c>
    </row>
    <row r="4574" spans="1:4" ht="27" x14ac:dyDescent="0.15">
      <c r="A4574" s="266">
        <v>2210053</v>
      </c>
      <c r="B4574" s="265" t="s">
        <v>9973</v>
      </c>
      <c r="C4574" s="265" t="s">
        <v>10162</v>
      </c>
      <c r="D4574" s="265" t="s">
        <v>4534</v>
      </c>
    </row>
    <row r="4575" spans="1:4" ht="27" x14ac:dyDescent="0.15">
      <c r="A4575" s="266">
        <v>2210054</v>
      </c>
      <c r="B4575" s="265" t="s">
        <v>9973</v>
      </c>
      <c r="C4575" s="265" t="s">
        <v>10162</v>
      </c>
      <c r="D4575" s="265" t="s">
        <v>10189</v>
      </c>
    </row>
    <row r="4576" spans="1:4" ht="27" x14ac:dyDescent="0.15">
      <c r="A4576" s="266">
        <v>2210055</v>
      </c>
      <c r="B4576" s="265" t="s">
        <v>9973</v>
      </c>
      <c r="C4576" s="265" t="s">
        <v>10162</v>
      </c>
      <c r="D4576" s="265" t="s">
        <v>10190</v>
      </c>
    </row>
    <row r="4577" spans="1:4" ht="27" x14ac:dyDescent="0.15">
      <c r="A4577" s="266">
        <v>2210056</v>
      </c>
      <c r="B4577" s="265" t="s">
        <v>9973</v>
      </c>
      <c r="C4577" s="265" t="s">
        <v>10162</v>
      </c>
      <c r="D4577" s="265" t="s">
        <v>10191</v>
      </c>
    </row>
    <row r="4578" spans="1:4" ht="27" x14ac:dyDescent="0.15">
      <c r="A4578" s="266">
        <v>2210057</v>
      </c>
      <c r="B4578" s="265" t="s">
        <v>9973</v>
      </c>
      <c r="C4578" s="265" t="s">
        <v>10162</v>
      </c>
      <c r="D4578" s="265" t="s">
        <v>10192</v>
      </c>
    </row>
    <row r="4579" spans="1:4" ht="27" x14ac:dyDescent="0.15">
      <c r="A4579" s="266">
        <v>2210061</v>
      </c>
      <c r="B4579" s="265" t="s">
        <v>9973</v>
      </c>
      <c r="C4579" s="265" t="s">
        <v>10162</v>
      </c>
      <c r="D4579" s="265" t="s">
        <v>10193</v>
      </c>
    </row>
    <row r="4580" spans="1:4" ht="27" x14ac:dyDescent="0.15">
      <c r="A4580" s="266">
        <v>2210062</v>
      </c>
      <c r="B4580" s="265" t="s">
        <v>9973</v>
      </c>
      <c r="C4580" s="265" t="s">
        <v>10162</v>
      </c>
      <c r="D4580" s="265" t="s">
        <v>10194</v>
      </c>
    </row>
    <row r="4581" spans="1:4" ht="27" x14ac:dyDescent="0.15">
      <c r="A4581" s="266">
        <v>2210063</v>
      </c>
      <c r="B4581" s="265" t="s">
        <v>9973</v>
      </c>
      <c r="C4581" s="265" t="s">
        <v>10162</v>
      </c>
      <c r="D4581" s="265" t="s">
        <v>9425</v>
      </c>
    </row>
    <row r="4582" spans="1:4" ht="27" x14ac:dyDescent="0.15">
      <c r="A4582" s="266">
        <v>2210064</v>
      </c>
      <c r="B4582" s="265" t="s">
        <v>9973</v>
      </c>
      <c r="C4582" s="265" t="s">
        <v>10162</v>
      </c>
      <c r="D4582" s="265" t="s">
        <v>8940</v>
      </c>
    </row>
    <row r="4583" spans="1:4" ht="27" x14ac:dyDescent="0.15">
      <c r="A4583" s="266">
        <v>2210065</v>
      </c>
      <c r="B4583" s="265" t="s">
        <v>9973</v>
      </c>
      <c r="C4583" s="265" t="s">
        <v>10162</v>
      </c>
      <c r="D4583" s="265" t="s">
        <v>10195</v>
      </c>
    </row>
    <row r="4584" spans="1:4" ht="27" x14ac:dyDescent="0.15">
      <c r="A4584" s="266">
        <v>2210071</v>
      </c>
      <c r="B4584" s="265" t="s">
        <v>9973</v>
      </c>
      <c r="C4584" s="265" t="s">
        <v>10162</v>
      </c>
      <c r="D4584" s="265" t="s">
        <v>10196</v>
      </c>
    </row>
    <row r="4585" spans="1:4" ht="27" x14ac:dyDescent="0.15">
      <c r="A4585" s="266">
        <v>2210072</v>
      </c>
      <c r="B4585" s="265" t="s">
        <v>9973</v>
      </c>
      <c r="C4585" s="265" t="s">
        <v>10162</v>
      </c>
      <c r="D4585" s="265" t="s">
        <v>10197</v>
      </c>
    </row>
    <row r="4586" spans="1:4" ht="27" x14ac:dyDescent="0.15">
      <c r="A4586" s="266">
        <v>2210073</v>
      </c>
      <c r="B4586" s="265" t="s">
        <v>9973</v>
      </c>
      <c r="C4586" s="265" t="s">
        <v>10162</v>
      </c>
      <c r="D4586" s="265" t="s">
        <v>10198</v>
      </c>
    </row>
    <row r="4587" spans="1:4" ht="27" x14ac:dyDescent="0.15">
      <c r="A4587" s="266">
        <v>2210074</v>
      </c>
      <c r="B4587" s="265" t="s">
        <v>9973</v>
      </c>
      <c r="C4587" s="265" t="s">
        <v>10162</v>
      </c>
      <c r="D4587" s="265" t="s">
        <v>10199</v>
      </c>
    </row>
    <row r="4588" spans="1:4" ht="27" x14ac:dyDescent="0.15">
      <c r="A4588" s="266">
        <v>2210075</v>
      </c>
      <c r="B4588" s="265" t="s">
        <v>9973</v>
      </c>
      <c r="C4588" s="265" t="s">
        <v>10162</v>
      </c>
      <c r="D4588" s="265" t="s">
        <v>10200</v>
      </c>
    </row>
    <row r="4589" spans="1:4" ht="27" x14ac:dyDescent="0.15">
      <c r="A4589" s="266">
        <v>2210076</v>
      </c>
      <c r="B4589" s="265" t="s">
        <v>9973</v>
      </c>
      <c r="C4589" s="265" t="s">
        <v>10162</v>
      </c>
      <c r="D4589" s="265" t="s">
        <v>10201</v>
      </c>
    </row>
    <row r="4590" spans="1:4" ht="27" x14ac:dyDescent="0.15">
      <c r="A4590" s="266">
        <v>2210077</v>
      </c>
      <c r="B4590" s="265" t="s">
        <v>9973</v>
      </c>
      <c r="C4590" s="265" t="s">
        <v>10162</v>
      </c>
      <c r="D4590" s="265" t="s">
        <v>10202</v>
      </c>
    </row>
    <row r="4591" spans="1:4" ht="27" x14ac:dyDescent="0.15">
      <c r="A4591" s="266">
        <v>2210801</v>
      </c>
      <c r="B4591" s="265" t="s">
        <v>9973</v>
      </c>
      <c r="C4591" s="265" t="s">
        <v>10162</v>
      </c>
      <c r="D4591" s="265" t="s">
        <v>10203</v>
      </c>
    </row>
    <row r="4592" spans="1:4" ht="27" x14ac:dyDescent="0.15">
      <c r="A4592" s="266">
        <v>2210802</v>
      </c>
      <c r="B4592" s="265" t="s">
        <v>9973</v>
      </c>
      <c r="C4592" s="265" t="s">
        <v>10162</v>
      </c>
      <c r="D4592" s="265" t="s">
        <v>10204</v>
      </c>
    </row>
    <row r="4593" spans="1:4" ht="27" x14ac:dyDescent="0.15">
      <c r="A4593" s="266">
        <v>2210803</v>
      </c>
      <c r="B4593" s="265" t="s">
        <v>9973</v>
      </c>
      <c r="C4593" s="265" t="s">
        <v>10162</v>
      </c>
      <c r="D4593" s="265" t="s">
        <v>3577</v>
      </c>
    </row>
    <row r="4594" spans="1:4" ht="27" x14ac:dyDescent="0.15">
      <c r="A4594" s="266">
        <v>2210804</v>
      </c>
      <c r="B4594" s="265" t="s">
        <v>9973</v>
      </c>
      <c r="C4594" s="265" t="s">
        <v>10162</v>
      </c>
      <c r="D4594" s="265" t="s">
        <v>10205</v>
      </c>
    </row>
    <row r="4595" spans="1:4" ht="27" x14ac:dyDescent="0.15">
      <c r="A4595" s="266">
        <v>2210811</v>
      </c>
      <c r="B4595" s="265" t="s">
        <v>9973</v>
      </c>
      <c r="C4595" s="265" t="s">
        <v>10162</v>
      </c>
      <c r="D4595" s="265" t="s">
        <v>10206</v>
      </c>
    </row>
    <row r="4596" spans="1:4" ht="27" x14ac:dyDescent="0.15">
      <c r="A4596" s="266">
        <v>2210812</v>
      </c>
      <c r="B4596" s="265" t="s">
        <v>9973</v>
      </c>
      <c r="C4596" s="265" t="s">
        <v>10162</v>
      </c>
      <c r="D4596" s="265" t="s">
        <v>6779</v>
      </c>
    </row>
    <row r="4597" spans="1:4" ht="27" x14ac:dyDescent="0.15">
      <c r="A4597" s="266">
        <v>2210813</v>
      </c>
      <c r="B4597" s="265" t="s">
        <v>9973</v>
      </c>
      <c r="C4597" s="265" t="s">
        <v>10162</v>
      </c>
      <c r="D4597" s="265" t="s">
        <v>10207</v>
      </c>
    </row>
    <row r="4598" spans="1:4" ht="27" x14ac:dyDescent="0.15">
      <c r="A4598" s="266">
        <v>2210814</v>
      </c>
      <c r="B4598" s="265" t="s">
        <v>9973</v>
      </c>
      <c r="C4598" s="265" t="s">
        <v>10162</v>
      </c>
      <c r="D4598" s="265" t="s">
        <v>1421</v>
      </c>
    </row>
    <row r="4599" spans="1:4" ht="27" x14ac:dyDescent="0.15">
      <c r="A4599" s="266">
        <v>2210821</v>
      </c>
      <c r="B4599" s="265" t="s">
        <v>9973</v>
      </c>
      <c r="C4599" s="265" t="s">
        <v>10162</v>
      </c>
      <c r="D4599" s="265" t="s">
        <v>10208</v>
      </c>
    </row>
    <row r="4600" spans="1:4" ht="27" x14ac:dyDescent="0.15">
      <c r="A4600" s="266">
        <v>2210822</v>
      </c>
      <c r="B4600" s="265" t="s">
        <v>9973</v>
      </c>
      <c r="C4600" s="265" t="s">
        <v>10162</v>
      </c>
      <c r="D4600" s="265" t="s">
        <v>10209</v>
      </c>
    </row>
    <row r="4601" spans="1:4" ht="27" x14ac:dyDescent="0.15">
      <c r="A4601" s="266">
        <v>2210823</v>
      </c>
      <c r="B4601" s="265" t="s">
        <v>9973</v>
      </c>
      <c r="C4601" s="265" t="s">
        <v>10162</v>
      </c>
      <c r="D4601" s="265" t="s">
        <v>10210</v>
      </c>
    </row>
    <row r="4602" spans="1:4" ht="27" x14ac:dyDescent="0.15">
      <c r="A4602" s="266">
        <v>2210824</v>
      </c>
      <c r="B4602" s="265" t="s">
        <v>9973</v>
      </c>
      <c r="C4602" s="265" t="s">
        <v>10162</v>
      </c>
      <c r="D4602" s="265" t="s">
        <v>10211</v>
      </c>
    </row>
    <row r="4603" spans="1:4" ht="27" x14ac:dyDescent="0.15">
      <c r="A4603" s="266">
        <v>2210825</v>
      </c>
      <c r="B4603" s="265" t="s">
        <v>9973</v>
      </c>
      <c r="C4603" s="265" t="s">
        <v>10162</v>
      </c>
      <c r="D4603" s="265" t="s">
        <v>10212</v>
      </c>
    </row>
    <row r="4604" spans="1:4" ht="27" x14ac:dyDescent="0.15">
      <c r="A4604" s="266">
        <v>2210831</v>
      </c>
      <c r="B4604" s="265" t="s">
        <v>9973</v>
      </c>
      <c r="C4604" s="265" t="s">
        <v>10162</v>
      </c>
      <c r="D4604" s="265" t="s">
        <v>10213</v>
      </c>
    </row>
    <row r="4605" spans="1:4" ht="27" x14ac:dyDescent="0.15">
      <c r="A4605" s="266">
        <v>2210832</v>
      </c>
      <c r="B4605" s="265" t="s">
        <v>9973</v>
      </c>
      <c r="C4605" s="265" t="s">
        <v>10162</v>
      </c>
      <c r="D4605" s="265" t="s">
        <v>10214</v>
      </c>
    </row>
    <row r="4606" spans="1:4" ht="27" x14ac:dyDescent="0.15">
      <c r="A4606" s="266">
        <v>2210833</v>
      </c>
      <c r="B4606" s="265" t="s">
        <v>9973</v>
      </c>
      <c r="C4606" s="265" t="s">
        <v>10162</v>
      </c>
      <c r="D4606" s="265" t="s">
        <v>10215</v>
      </c>
    </row>
    <row r="4607" spans="1:4" ht="27" x14ac:dyDescent="0.15">
      <c r="A4607" s="266">
        <v>2210834</v>
      </c>
      <c r="B4607" s="265" t="s">
        <v>9973</v>
      </c>
      <c r="C4607" s="265" t="s">
        <v>10162</v>
      </c>
      <c r="D4607" s="265" t="s">
        <v>1247</v>
      </c>
    </row>
    <row r="4608" spans="1:4" ht="27" x14ac:dyDescent="0.15">
      <c r="A4608" s="266">
        <v>2210835</v>
      </c>
      <c r="B4608" s="265" t="s">
        <v>9973</v>
      </c>
      <c r="C4608" s="265" t="s">
        <v>10162</v>
      </c>
      <c r="D4608" s="265" t="s">
        <v>10216</v>
      </c>
    </row>
    <row r="4609" spans="1:4" ht="27" x14ac:dyDescent="0.15">
      <c r="A4609" s="266">
        <v>2210841</v>
      </c>
      <c r="B4609" s="265" t="s">
        <v>9973</v>
      </c>
      <c r="C4609" s="265" t="s">
        <v>10162</v>
      </c>
      <c r="D4609" s="265" t="s">
        <v>279</v>
      </c>
    </row>
    <row r="4610" spans="1:4" ht="27" x14ac:dyDescent="0.15">
      <c r="A4610" s="266">
        <v>2210842</v>
      </c>
      <c r="B4610" s="265" t="s">
        <v>9973</v>
      </c>
      <c r="C4610" s="265" t="s">
        <v>10162</v>
      </c>
      <c r="D4610" s="265" t="s">
        <v>177</v>
      </c>
    </row>
    <row r="4611" spans="1:4" ht="27" x14ac:dyDescent="0.15">
      <c r="A4611" s="266">
        <v>2210843</v>
      </c>
      <c r="B4611" s="265" t="s">
        <v>9973</v>
      </c>
      <c r="C4611" s="265" t="s">
        <v>10162</v>
      </c>
      <c r="D4611" s="265" t="s">
        <v>278</v>
      </c>
    </row>
    <row r="4612" spans="1:4" ht="27" x14ac:dyDescent="0.15">
      <c r="A4612" s="266">
        <v>2210844</v>
      </c>
      <c r="B4612" s="265" t="s">
        <v>9973</v>
      </c>
      <c r="C4612" s="265" t="s">
        <v>10162</v>
      </c>
      <c r="D4612" s="265" t="s">
        <v>10217</v>
      </c>
    </row>
    <row r="4613" spans="1:4" ht="27" x14ac:dyDescent="0.15">
      <c r="A4613" s="266">
        <v>2210851</v>
      </c>
      <c r="B4613" s="265" t="s">
        <v>9973</v>
      </c>
      <c r="C4613" s="265" t="s">
        <v>10162</v>
      </c>
      <c r="D4613" s="265" t="s">
        <v>10218</v>
      </c>
    </row>
    <row r="4614" spans="1:4" ht="27" x14ac:dyDescent="0.15">
      <c r="A4614" s="266">
        <v>2210852</v>
      </c>
      <c r="B4614" s="265" t="s">
        <v>9973</v>
      </c>
      <c r="C4614" s="265" t="s">
        <v>10162</v>
      </c>
      <c r="D4614" s="265" t="s">
        <v>10219</v>
      </c>
    </row>
    <row r="4615" spans="1:4" ht="27" x14ac:dyDescent="0.15">
      <c r="A4615" s="266">
        <v>2210853</v>
      </c>
      <c r="B4615" s="265" t="s">
        <v>9973</v>
      </c>
      <c r="C4615" s="265" t="s">
        <v>10162</v>
      </c>
      <c r="D4615" s="265" t="s">
        <v>10220</v>
      </c>
    </row>
    <row r="4616" spans="1:4" ht="27" x14ac:dyDescent="0.15">
      <c r="A4616" s="266">
        <v>2210854</v>
      </c>
      <c r="B4616" s="265" t="s">
        <v>9973</v>
      </c>
      <c r="C4616" s="265" t="s">
        <v>10162</v>
      </c>
      <c r="D4616" s="265" t="s">
        <v>10221</v>
      </c>
    </row>
    <row r="4617" spans="1:4" ht="27" x14ac:dyDescent="0.15">
      <c r="A4617" s="266">
        <v>2210855</v>
      </c>
      <c r="B4617" s="265" t="s">
        <v>9973</v>
      </c>
      <c r="C4617" s="265" t="s">
        <v>10162</v>
      </c>
      <c r="D4617" s="265" t="s">
        <v>10222</v>
      </c>
    </row>
    <row r="4618" spans="1:4" ht="27" x14ac:dyDescent="0.15">
      <c r="A4618" s="266">
        <v>2210856</v>
      </c>
      <c r="B4618" s="265" t="s">
        <v>9973</v>
      </c>
      <c r="C4618" s="265" t="s">
        <v>10162</v>
      </c>
      <c r="D4618" s="265" t="s">
        <v>10223</v>
      </c>
    </row>
    <row r="4619" spans="1:4" ht="27" x14ac:dyDescent="0.15">
      <c r="A4619" s="266">
        <v>2210862</v>
      </c>
      <c r="B4619" s="265" t="s">
        <v>9973</v>
      </c>
      <c r="C4619" s="265" t="s">
        <v>10162</v>
      </c>
      <c r="D4619" s="265" t="s">
        <v>10224</v>
      </c>
    </row>
    <row r="4620" spans="1:4" ht="27" x14ac:dyDescent="0.15">
      <c r="A4620" s="266">
        <v>2210863</v>
      </c>
      <c r="B4620" s="265" t="s">
        <v>9973</v>
      </c>
      <c r="C4620" s="265" t="s">
        <v>10162</v>
      </c>
      <c r="D4620" s="265" t="s">
        <v>10225</v>
      </c>
    </row>
    <row r="4621" spans="1:4" ht="27" x14ac:dyDescent="0.15">
      <c r="A4621" s="266">
        <v>2210864</v>
      </c>
      <c r="B4621" s="265" t="s">
        <v>9973</v>
      </c>
      <c r="C4621" s="265" t="s">
        <v>10162</v>
      </c>
      <c r="D4621" s="265" t="s">
        <v>3929</v>
      </c>
    </row>
    <row r="4622" spans="1:4" ht="27" x14ac:dyDescent="0.15">
      <c r="A4622" s="266">
        <v>2210865</v>
      </c>
      <c r="B4622" s="265" t="s">
        <v>9973</v>
      </c>
      <c r="C4622" s="265" t="s">
        <v>10162</v>
      </c>
      <c r="D4622" s="265" t="s">
        <v>2121</v>
      </c>
    </row>
    <row r="4623" spans="1:4" ht="27" x14ac:dyDescent="0.15">
      <c r="A4623" s="266">
        <v>2210866</v>
      </c>
      <c r="B4623" s="265" t="s">
        <v>9973</v>
      </c>
      <c r="C4623" s="265" t="s">
        <v>10162</v>
      </c>
      <c r="D4623" s="265" t="s">
        <v>10226</v>
      </c>
    </row>
    <row r="4624" spans="1:4" ht="27" x14ac:dyDescent="0.15">
      <c r="A4624" s="266">
        <v>2220001</v>
      </c>
      <c r="B4624" s="265" t="s">
        <v>9973</v>
      </c>
      <c r="C4624" s="265" t="s">
        <v>10227</v>
      </c>
      <c r="D4624" s="265" t="s">
        <v>10228</v>
      </c>
    </row>
    <row r="4625" spans="1:4" ht="27" x14ac:dyDescent="0.15">
      <c r="A4625" s="266">
        <v>2220002</v>
      </c>
      <c r="B4625" s="265" t="s">
        <v>9973</v>
      </c>
      <c r="C4625" s="265" t="s">
        <v>10227</v>
      </c>
      <c r="D4625" s="265" t="s">
        <v>9507</v>
      </c>
    </row>
    <row r="4626" spans="1:4" ht="27" x14ac:dyDescent="0.15">
      <c r="A4626" s="266">
        <v>2220003</v>
      </c>
      <c r="B4626" s="265" t="s">
        <v>9973</v>
      </c>
      <c r="C4626" s="265" t="s">
        <v>10227</v>
      </c>
      <c r="D4626" s="265" t="s">
        <v>6393</v>
      </c>
    </row>
    <row r="4627" spans="1:4" ht="27" x14ac:dyDescent="0.15">
      <c r="A4627" s="266">
        <v>2220004</v>
      </c>
      <c r="B4627" s="265" t="s">
        <v>9973</v>
      </c>
      <c r="C4627" s="265" t="s">
        <v>10227</v>
      </c>
      <c r="D4627" s="265" t="s">
        <v>10229</v>
      </c>
    </row>
    <row r="4628" spans="1:4" ht="27" x14ac:dyDescent="0.15">
      <c r="A4628" s="266">
        <v>2220011</v>
      </c>
      <c r="B4628" s="265" t="s">
        <v>9973</v>
      </c>
      <c r="C4628" s="265" t="s">
        <v>10227</v>
      </c>
      <c r="D4628" s="265" t="s">
        <v>10230</v>
      </c>
    </row>
    <row r="4629" spans="1:4" ht="27" x14ac:dyDescent="0.15">
      <c r="A4629" s="266">
        <v>2220012</v>
      </c>
      <c r="B4629" s="265" t="s">
        <v>9973</v>
      </c>
      <c r="C4629" s="265" t="s">
        <v>10227</v>
      </c>
      <c r="D4629" s="265" t="s">
        <v>10231</v>
      </c>
    </row>
    <row r="4630" spans="1:4" ht="27" x14ac:dyDescent="0.15">
      <c r="A4630" s="266">
        <v>2220013</v>
      </c>
      <c r="B4630" s="265" t="s">
        <v>9973</v>
      </c>
      <c r="C4630" s="265" t="s">
        <v>10227</v>
      </c>
      <c r="D4630" s="265" t="s">
        <v>10232</v>
      </c>
    </row>
    <row r="4631" spans="1:4" ht="27" x14ac:dyDescent="0.15">
      <c r="A4631" s="266">
        <v>2220021</v>
      </c>
      <c r="B4631" s="265" t="s">
        <v>9973</v>
      </c>
      <c r="C4631" s="265" t="s">
        <v>10227</v>
      </c>
      <c r="D4631" s="265" t="s">
        <v>10233</v>
      </c>
    </row>
    <row r="4632" spans="1:4" ht="27" x14ac:dyDescent="0.15">
      <c r="A4632" s="266">
        <v>2220022</v>
      </c>
      <c r="B4632" s="265" t="s">
        <v>9973</v>
      </c>
      <c r="C4632" s="265" t="s">
        <v>10227</v>
      </c>
      <c r="D4632" s="265" t="s">
        <v>10234</v>
      </c>
    </row>
    <row r="4633" spans="1:4" ht="27" x14ac:dyDescent="0.15">
      <c r="A4633" s="266">
        <v>2220023</v>
      </c>
      <c r="B4633" s="265" t="s">
        <v>9973</v>
      </c>
      <c r="C4633" s="265" t="s">
        <v>10227</v>
      </c>
      <c r="D4633" s="265" t="s">
        <v>10235</v>
      </c>
    </row>
    <row r="4634" spans="1:4" ht="27" x14ac:dyDescent="0.15">
      <c r="A4634" s="266">
        <v>2220024</v>
      </c>
      <c r="B4634" s="265" t="s">
        <v>9973</v>
      </c>
      <c r="C4634" s="265" t="s">
        <v>10227</v>
      </c>
      <c r="D4634" s="265" t="s">
        <v>10236</v>
      </c>
    </row>
    <row r="4635" spans="1:4" ht="27" x14ac:dyDescent="0.15">
      <c r="A4635" s="266">
        <v>2220025</v>
      </c>
      <c r="B4635" s="265" t="s">
        <v>9973</v>
      </c>
      <c r="C4635" s="265" t="s">
        <v>10227</v>
      </c>
      <c r="D4635" s="265" t="s">
        <v>10237</v>
      </c>
    </row>
    <row r="4636" spans="1:4" ht="27" x14ac:dyDescent="0.15">
      <c r="A4636" s="266">
        <v>2220026</v>
      </c>
      <c r="B4636" s="265" t="s">
        <v>9973</v>
      </c>
      <c r="C4636" s="265" t="s">
        <v>10227</v>
      </c>
      <c r="D4636" s="265" t="s">
        <v>10238</v>
      </c>
    </row>
    <row r="4637" spans="1:4" ht="27" x14ac:dyDescent="0.15">
      <c r="A4637" s="266">
        <v>2220032</v>
      </c>
      <c r="B4637" s="265" t="s">
        <v>9973</v>
      </c>
      <c r="C4637" s="265" t="s">
        <v>10227</v>
      </c>
      <c r="D4637" s="265" t="s">
        <v>10239</v>
      </c>
    </row>
    <row r="4638" spans="1:4" ht="27" x14ac:dyDescent="0.15">
      <c r="A4638" s="266">
        <v>2220033</v>
      </c>
      <c r="B4638" s="265" t="s">
        <v>9973</v>
      </c>
      <c r="C4638" s="265" t="s">
        <v>10227</v>
      </c>
      <c r="D4638" s="265" t="s">
        <v>10240</v>
      </c>
    </row>
    <row r="4639" spans="1:4" ht="27" x14ac:dyDescent="0.15">
      <c r="A4639" s="266">
        <v>2220034</v>
      </c>
      <c r="B4639" s="265" t="s">
        <v>9973</v>
      </c>
      <c r="C4639" s="265" t="s">
        <v>10227</v>
      </c>
      <c r="D4639" s="265" t="s">
        <v>10241</v>
      </c>
    </row>
    <row r="4640" spans="1:4" ht="27" x14ac:dyDescent="0.15">
      <c r="A4640" s="266">
        <v>2220035</v>
      </c>
      <c r="B4640" s="265" t="s">
        <v>9973</v>
      </c>
      <c r="C4640" s="265" t="s">
        <v>10227</v>
      </c>
      <c r="D4640" s="265" t="s">
        <v>5124</v>
      </c>
    </row>
    <row r="4641" spans="1:4" ht="27" x14ac:dyDescent="0.15">
      <c r="A4641" s="266">
        <v>2220036</v>
      </c>
      <c r="B4641" s="265" t="s">
        <v>9973</v>
      </c>
      <c r="C4641" s="265" t="s">
        <v>10227</v>
      </c>
      <c r="D4641" s="265" t="s">
        <v>10242</v>
      </c>
    </row>
    <row r="4642" spans="1:4" ht="27" x14ac:dyDescent="0.15">
      <c r="A4642" s="266">
        <v>2220037</v>
      </c>
      <c r="B4642" s="265" t="s">
        <v>9973</v>
      </c>
      <c r="C4642" s="265" t="s">
        <v>10227</v>
      </c>
      <c r="D4642" s="265" t="s">
        <v>10243</v>
      </c>
    </row>
    <row r="4643" spans="1:4" ht="27" x14ac:dyDescent="0.15">
      <c r="A4643" s="266">
        <v>2230051</v>
      </c>
      <c r="B4643" s="265" t="s">
        <v>9973</v>
      </c>
      <c r="C4643" s="265" t="s">
        <v>10227</v>
      </c>
      <c r="D4643" s="265" t="s">
        <v>284</v>
      </c>
    </row>
    <row r="4644" spans="1:4" ht="27" x14ac:dyDescent="0.15">
      <c r="A4644" s="266">
        <v>2230052</v>
      </c>
      <c r="B4644" s="265" t="s">
        <v>9973</v>
      </c>
      <c r="C4644" s="265" t="s">
        <v>10227</v>
      </c>
      <c r="D4644" s="265" t="s">
        <v>10244</v>
      </c>
    </row>
    <row r="4645" spans="1:4" ht="27" x14ac:dyDescent="0.15">
      <c r="A4645" s="266">
        <v>2230053</v>
      </c>
      <c r="B4645" s="265" t="s">
        <v>9973</v>
      </c>
      <c r="C4645" s="265" t="s">
        <v>10227</v>
      </c>
      <c r="D4645" s="265" t="s">
        <v>10245</v>
      </c>
    </row>
    <row r="4646" spans="1:4" ht="27" x14ac:dyDescent="0.15">
      <c r="A4646" s="266">
        <v>2230054</v>
      </c>
      <c r="B4646" s="265" t="s">
        <v>9973</v>
      </c>
      <c r="C4646" s="265" t="s">
        <v>10227</v>
      </c>
      <c r="D4646" s="265" t="s">
        <v>10246</v>
      </c>
    </row>
    <row r="4647" spans="1:4" ht="27" x14ac:dyDescent="0.15">
      <c r="A4647" s="266">
        <v>2230055</v>
      </c>
      <c r="B4647" s="265" t="s">
        <v>9973</v>
      </c>
      <c r="C4647" s="265" t="s">
        <v>10227</v>
      </c>
      <c r="D4647" s="265" t="s">
        <v>10247</v>
      </c>
    </row>
    <row r="4648" spans="1:4" ht="27" x14ac:dyDescent="0.15">
      <c r="A4648" s="266">
        <v>2230056</v>
      </c>
      <c r="B4648" s="265" t="s">
        <v>9973</v>
      </c>
      <c r="C4648" s="265" t="s">
        <v>10227</v>
      </c>
      <c r="D4648" s="265" t="s">
        <v>10248</v>
      </c>
    </row>
    <row r="4649" spans="1:4" ht="27" x14ac:dyDescent="0.15">
      <c r="A4649" s="266">
        <v>2230057</v>
      </c>
      <c r="B4649" s="265" t="s">
        <v>9973</v>
      </c>
      <c r="C4649" s="265" t="s">
        <v>10227</v>
      </c>
      <c r="D4649" s="265" t="s">
        <v>10249</v>
      </c>
    </row>
    <row r="4650" spans="1:4" ht="27" x14ac:dyDescent="0.15">
      <c r="A4650" s="266">
        <v>2230058</v>
      </c>
      <c r="B4650" s="265" t="s">
        <v>9973</v>
      </c>
      <c r="C4650" s="265" t="s">
        <v>10227</v>
      </c>
      <c r="D4650" s="265" t="s">
        <v>10250</v>
      </c>
    </row>
    <row r="4651" spans="1:4" ht="27" x14ac:dyDescent="0.15">
      <c r="A4651" s="266">
        <v>2230059</v>
      </c>
      <c r="B4651" s="265" t="s">
        <v>9973</v>
      </c>
      <c r="C4651" s="265" t="s">
        <v>10227</v>
      </c>
      <c r="D4651" s="265" t="s">
        <v>10251</v>
      </c>
    </row>
    <row r="4652" spans="1:4" ht="27" x14ac:dyDescent="0.15">
      <c r="A4652" s="266">
        <v>2230061</v>
      </c>
      <c r="B4652" s="265" t="s">
        <v>9973</v>
      </c>
      <c r="C4652" s="265" t="s">
        <v>10227</v>
      </c>
      <c r="D4652" s="265" t="s">
        <v>10252</v>
      </c>
    </row>
    <row r="4653" spans="1:4" ht="27" x14ac:dyDescent="0.15">
      <c r="A4653" s="266">
        <v>2230062</v>
      </c>
      <c r="B4653" s="265" t="s">
        <v>9973</v>
      </c>
      <c r="C4653" s="265" t="s">
        <v>10227</v>
      </c>
      <c r="D4653" s="265" t="s">
        <v>10253</v>
      </c>
    </row>
    <row r="4654" spans="1:4" ht="27" x14ac:dyDescent="0.15">
      <c r="A4654" s="266">
        <v>2230063</v>
      </c>
      <c r="B4654" s="265" t="s">
        <v>9973</v>
      </c>
      <c r="C4654" s="265" t="s">
        <v>10227</v>
      </c>
      <c r="D4654" s="265" t="s">
        <v>10254</v>
      </c>
    </row>
    <row r="4655" spans="1:4" ht="27" x14ac:dyDescent="0.15">
      <c r="A4655" s="266">
        <v>2230064</v>
      </c>
      <c r="B4655" s="265" t="s">
        <v>9973</v>
      </c>
      <c r="C4655" s="265" t="s">
        <v>10227</v>
      </c>
      <c r="D4655" s="265" t="s">
        <v>6737</v>
      </c>
    </row>
    <row r="4656" spans="1:4" ht="27" x14ac:dyDescent="0.15">
      <c r="A4656" s="266">
        <v>2230065</v>
      </c>
      <c r="B4656" s="265" t="s">
        <v>9973</v>
      </c>
      <c r="C4656" s="265" t="s">
        <v>10227</v>
      </c>
      <c r="D4656" s="265" t="s">
        <v>10255</v>
      </c>
    </row>
    <row r="4657" spans="1:4" ht="27" x14ac:dyDescent="0.15">
      <c r="A4657" s="266">
        <v>2230066</v>
      </c>
      <c r="B4657" s="265" t="s">
        <v>9973</v>
      </c>
      <c r="C4657" s="265" t="s">
        <v>10227</v>
      </c>
      <c r="D4657" s="265" t="s">
        <v>10256</v>
      </c>
    </row>
    <row r="4658" spans="1:4" ht="27" x14ac:dyDescent="0.15">
      <c r="A4658" s="266">
        <v>2240001</v>
      </c>
      <c r="B4658" s="265" t="s">
        <v>9973</v>
      </c>
      <c r="C4658" s="265" t="s">
        <v>10257</v>
      </c>
      <c r="D4658" s="265" t="s">
        <v>3509</v>
      </c>
    </row>
    <row r="4659" spans="1:4" ht="27" x14ac:dyDescent="0.15">
      <c r="A4659" s="266">
        <v>2240003</v>
      </c>
      <c r="B4659" s="265" t="s">
        <v>9973</v>
      </c>
      <c r="C4659" s="265" t="s">
        <v>10257</v>
      </c>
      <c r="D4659" s="265" t="s">
        <v>10258</v>
      </c>
    </row>
    <row r="4660" spans="1:4" ht="27" x14ac:dyDescent="0.15">
      <c r="A4660" s="266">
        <v>2240004</v>
      </c>
      <c r="B4660" s="265" t="s">
        <v>9973</v>
      </c>
      <c r="C4660" s="265" t="s">
        <v>10257</v>
      </c>
      <c r="D4660" s="265" t="s">
        <v>10259</v>
      </c>
    </row>
    <row r="4661" spans="1:4" ht="27" x14ac:dyDescent="0.15">
      <c r="A4661" s="266">
        <v>2240006</v>
      </c>
      <c r="B4661" s="265" t="s">
        <v>9973</v>
      </c>
      <c r="C4661" s="265" t="s">
        <v>10257</v>
      </c>
      <c r="D4661" s="265" t="s">
        <v>10260</v>
      </c>
    </row>
    <row r="4662" spans="1:4" ht="27" x14ac:dyDescent="0.15">
      <c r="A4662" s="266">
        <v>2240007</v>
      </c>
      <c r="B4662" s="265" t="s">
        <v>9973</v>
      </c>
      <c r="C4662" s="265" t="s">
        <v>10257</v>
      </c>
      <c r="D4662" s="265" t="s">
        <v>10261</v>
      </c>
    </row>
    <row r="4663" spans="1:4" ht="27" x14ac:dyDescent="0.15">
      <c r="A4663" s="266">
        <v>2240008</v>
      </c>
      <c r="B4663" s="265" t="s">
        <v>9973</v>
      </c>
      <c r="C4663" s="265" t="s">
        <v>10257</v>
      </c>
      <c r="D4663" s="265" t="s">
        <v>10262</v>
      </c>
    </row>
    <row r="4664" spans="1:4" ht="27" x14ac:dyDescent="0.15">
      <c r="A4664" s="266">
        <v>2240011</v>
      </c>
      <c r="B4664" s="265" t="s">
        <v>9973</v>
      </c>
      <c r="C4664" s="265" t="s">
        <v>10257</v>
      </c>
      <c r="D4664" s="265" t="s">
        <v>10263</v>
      </c>
    </row>
    <row r="4665" spans="1:4" ht="27" x14ac:dyDescent="0.15">
      <c r="A4665" s="266">
        <v>2240012</v>
      </c>
      <c r="B4665" s="265" t="s">
        <v>9973</v>
      </c>
      <c r="C4665" s="265" t="s">
        <v>10257</v>
      </c>
      <c r="D4665" s="265" t="s">
        <v>1349</v>
      </c>
    </row>
    <row r="4666" spans="1:4" ht="27" x14ac:dyDescent="0.15">
      <c r="A4666" s="266">
        <v>2240013</v>
      </c>
      <c r="B4666" s="265" t="s">
        <v>9973</v>
      </c>
      <c r="C4666" s="265" t="s">
        <v>10257</v>
      </c>
      <c r="D4666" s="265" t="s">
        <v>10264</v>
      </c>
    </row>
    <row r="4667" spans="1:4" ht="27" x14ac:dyDescent="0.15">
      <c r="A4667" s="266">
        <v>2240014</v>
      </c>
      <c r="B4667" s="265" t="s">
        <v>9973</v>
      </c>
      <c r="C4667" s="265" t="s">
        <v>10257</v>
      </c>
      <c r="D4667" s="265" t="s">
        <v>10265</v>
      </c>
    </row>
    <row r="4668" spans="1:4" ht="27" x14ac:dyDescent="0.15">
      <c r="A4668" s="266">
        <v>2240015</v>
      </c>
      <c r="B4668" s="265" t="s">
        <v>9973</v>
      </c>
      <c r="C4668" s="265" t="s">
        <v>10257</v>
      </c>
      <c r="D4668" s="265" t="s">
        <v>10266</v>
      </c>
    </row>
    <row r="4669" spans="1:4" ht="27" x14ac:dyDescent="0.15">
      <c r="A4669" s="266">
        <v>2240016</v>
      </c>
      <c r="B4669" s="265" t="s">
        <v>9973</v>
      </c>
      <c r="C4669" s="265" t="s">
        <v>10257</v>
      </c>
      <c r="D4669" s="265" t="s">
        <v>10267</v>
      </c>
    </row>
    <row r="4670" spans="1:4" ht="27" x14ac:dyDescent="0.15">
      <c r="A4670" s="266">
        <v>2240021</v>
      </c>
      <c r="B4670" s="265" t="s">
        <v>9973</v>
      </c>
      <c r="C4670" s="265" t="s">
        <v>10257</v>
      </c>
      <c r="D4670" s="265" t="s">
        <v>502</v>
      </c>
    </row>
    <row r="4671" spans="1:4" ht="27" x14ac:dyDescent="0.15">
      <c r="A4671" s="266">
        <v>2240023</v>
      </c>
      <c r="B4671" s="265" t="s">
        <v>9973</v>
      </c>
      <c r="C4671" s="265" t="s">
        <v>10257</v>
      </c>
      <c r="D4671" s="265" t="s">
        <v>544</v>
      </c>
    </row>
    <row r="4672" spans="1:4" ht="27" x14ac:dyDescent="0.15">
      <c r="A4672" s="266">
        <v>2240024</v>
      </c>
      <c r="B4672" s="265" t="s">
        <v>9973</v>
      </c>
      <c r="C4672" s="265" t="s">
        <v>10257</v>
      </c>
      <c r="D4672" s="265" t="s">
        <v>10268</v>
      </c>
    </row>
    <row r="4673" spans="1:4" ht="27" x14ac:dyDescent="0.15">
      <c r="A4673" s="266">
        <v>2240025</v>
      </c>
      <c r="B4673" s="265" t="s">
        <v>9973</v>
      </c>
      <c r="C4673" s="265" t="s">
        <v>10257</v>
      </c>
      <c r="D4673" s="265" t="s">
        <v>10269</v>
      </c>
    </row>
    <row r="4674" spans="1:4" ht="27" x14ac:dyDescent="0.15">
      <c r="A4674" s="266">
        <v>2240026</v>
      </c>
      <c r="B4674" s="265" t="s">
        <v>9973</v>
      </c>
      <c r="C4674" s="265" t="s">
        <v>10257</v>
      </c>
      <c r="D4674" s="265" t="s">
        <v>10270</v>
      </c>
    </row>
    <row r="4675" spans="1:4" ht="27" x14ac:dyDescent="0.15">
      <c r="A4675" s="266">
        <v>2240027</v>
      </c>
      <c r="B4675" s="265" t="s">
        <v>9973</v>
      </c>
      <c r="C4675" s="265" t="s">
        <v>10257</v>
      </c>
      <c r="D4675" s="265" t="s">
        <v>10271</v>
      </c>
    </row>
    <row r="4676" spans="1:4" ht="27" x14ac:dyDescent="0.15">
      <c r="A4676" s="266">
        <v>2240028</v>
      </c>
      <c r="B4676" s="265" t="s">
        <v>9973</v>
      </c>
      <c r="C4676" s="265" t="s">
        <v>10257</v>
      </c>
      <c r="D4676" s="265" t="s">
        <v>10272</v>
      </c>
    </row>
    <row r="4677" spans="1:4" ht="27" x14ac:dyDescent="0.15">
      <c r="A4677" s="266">
        <v>2240029</v>
      </c>
      <c r="B4677" s="265" t="s">
        <v>9973</v>
      </c>
      <c r="C4677" s="265" t="s">
        <v>10257</v>
      </c>
      <c r="D4677" s="265" t="s">
        <v>10273</v>
      </c>
    </row>
    <row r="4678" spans="1:4" ht="27" x14ac:dyDescent="0.15">
      <c r="A4678" s="266">
        <v>2240031</v>
      </c>
      <c r="B4678" s="265" t="s">
        <v>9973</v>
      </c>
      <c r="C4678" s="265" t="s">
        <v>10257</v>
      </c>
      <c r="D4678" s="265" t="s">
        <v>10274</v>
      </c>
    </row>
    <row r="4679" spans="1:4" ht="27" x14ac:dyDescent="0.15">
      <c r="A4679" s="266">
        <v>2240032</v>
      </c>
      <c r="B4679" s="265" t="s">
        <v>9973</v>
      </c>
      <c r="C4679" s="265" t="s">
        <v>10257</v>
      </c>
      <c r="D4679" s="265" t="s">
        <v>10275</v>
      </c>
    </row>
    <row r="4680" spans="1:4" ht="27" x14ac:dyDescent="0.15">
      <c r="A4680" s="266">
        <v>2240033</v>
      </c>
      <c r="B4680" s="265" t="s">
        <v>9973</v>
      </c>
      <c r="C4680" s="265" t="s">
        <v>10257</v>
      </c>
      <c r="D4680" s="265" t="s">
        <v>10276</v>
      </c>
    </row>
    <row r="4681" spans="1:4" ht="27" x14ac:dyDescent="0.15">
      <c r="A4681" s="266">
        <v>2240034</v>
      </c>
      <c r="B4681" s="265" t="s">
        <v>9973</v>
      </c>
      <c r="C4681" s="265" t="s">
        <v>10257</v>
      </c>
      <c r="D4681" s="265" t="s">
        <v>10277</v>
      </c>
    </row>
    <row r="4682" spans="1:4" ht="27" x14ac:dyDescent="0.15">
      <c r="A4682" s="266">
        <v>2240035</v>
      </c>
      <c r="B4682" s="265" t="s">
        <v>9973</v>
      </c>
      <c r="C4682" s="265" t="s">
        <v>10257</v>
      </c>
      <c r="D4682" s="265" t="s">
        <v>5027</v>
      </c>
    </row>
    <row r="4683" spans="1:4" ht="27" x14ac:dyDescent="0.15">
      <c r="A4683" s="266">
        <v>2240036</v>
      </c>
      <c r="B4683" s="265" t="s">
        <v>9973</v>
      </c>
      <c r="C4683" s="265" t="s">
        <v>10257</v>
      </c>
      <c r="D4683" s="265" t="s">
        <v>10278</v>
      </c>
    </row>
    <row r="4684" spans="1:4" ht="27" x14ac:dyDescent="0.15">
      <c r="A4684" s="266">
        <v>2240037</v>
      </c>
      <c r="B4684" s="265" t="s">
        <v>9973</v>
      </c>
      <c r="C4684" s="265" t="s">
        <v>10257</v>
      </c>
      <c r="D4684" s="265" t="s">
        <v>10279</v>
      </c>
    </row>
    <row r="4685" spans="1:4" ht="27" x14ac:dyDescent="0.15">
      <c r="A4685" s="266">
        <v>2240041</v>
      </c>
      <c r="B4685" s="265" t="s">
        <v>9973</v>
      </c>
      <c r="C4685" s="265" t="s">
        <v>10257</v>
      </c>
      <c r="D4685" s="265" t="s">
        <v>10280</v>
      </c>
    </row>
    <row r="4686" spans="1:4" ht="27" x14ac:dyDescent="0.15">
      <c r="A4686" s="266">
        <v>2240042</v>
      </c>
      <c r="B4686" s="265" t="s">
        <v>9973</v>
      </c>
      <c r="C4686" s="265" t="s">
        <v>10257</v>
      </c>
      <c r="D4686" s="265" t="s">
        <v>10281</v>
      </c>
    </row>
    <row r="4687" spans="1:4" ht="27" x14ac:dyDescent="0.15">
      <c r="A4687" s="266">
        <v>2240043</v>
      </c>
      <c r="B4687" s="265" t="s">
        <v>9973</v>
      </c>
      <c r="C4687" s="265" t="s">
        <v>10257</v>
      </c>
      <c r="D4687" s="265" t="s">
        <v>10282</v>
      </c>
    </row>
    <row r="4688" spans="1:4" ht="27" x14ac:dyDescent="0.15">
      <c r="A4688" s="266">
        <v>2240044</v>
      </c>
      <c r="B4688" s="265" t="s">
        <v>9973</v>
      </c>
      <c r="C4688" s="265" t="s">
        <v>10257</v>
      </c>
      <c r="D4688" s="265" t="s">
        <v>3706</v>
      </c>
    </row>
    <row r="4689" spans="1:4" ht="27" x14ac:dyDescent="0.15">
      <c r="A4689" s="266">
        <v>2240045</v>
      </c>
      <c r="B4689" s="265" t="s">
        <v>9973</v>
      </c>
      <c r="C4689" s="265" t="s">
        <v>10257</v>
      </c>
      <c r="D4689" s="265" t="s">
        <v>6166</v>
      </c>
    </row>
    <row r="4690" spans="1:4" ht="27" x14ac:dyDescent="0.15">
      <c r="A4690" s="266">
        <v>2240046</v>
      </c>
      <c r="B4690" s="265" t="s">
        <v>9973</v>
      </c>
      <c r="C4690" s="265" t="s">
        <v>10257</v>
      </c>
      <c r="D4690" s="265" t="s">
        <v>10283</v>
      </c>
    </row>
    <row r="4691" spans="1:4" ht="27" x14ac:dyDescent="0.15">
      <c r="A4691" s="266">
        <v>2240051</v>
      </c>
      <c r="B4691" s="265" t="s">
        <v>9973</v>
      </c>
      <c r="C4691" s="265" t="s">
        <v>10257</v>
      </c>
      <c r="D4691" s="265" t="s">
        <v>2105</v>
      </c>
    </row>
    <row r="4692" spans="1:4" ht="27" x14ac:dyDescent="0.15">
      <c r="A4692" s="266">
        <v>2240052</v>
      </c>
      <c r="B4692" s="265" t="s">
        <v>9973</v>
      </c>
      <c r="C4692" s="265" t="s">
        <v>10257</v>
      </c>
      <c r="D4692" s="265" t="s">
        <v>10284</v>
      </c>
    </row>
    <row r="4693" spans="1:4" ht="27" x14ac:dyDescent="0.15">
      <c r="A4693" s="266">
        <v>2240053</v>
      </c>
      <c r="B4693" s="265" t="s">
        <v>9973</v>
      </c>
      <c r="C4693" s="265" t="s">
        <v>10257</v>
      </c>
      <c r="D4693" s="265" t="s">
        <v>10285</v>
      </c>
    </row>
    <row r="4694" spans="1:4" ht="27" x14ac:dyDescent="0.15">
      <c r="A4694" s="266">
        <v>2240054</v>
      </c>
      <c r="B4694" s="265" t="s">
        <v>9973</v>
      </c>
      <c r="C4694" s="265" t="s">
        <v>10257</v>
      </c>
      <c r="D4694" s="265" t="s">
        <v>10286</v>
      </c>
    </row>
    <row r="4695" spans="1:4" ht="27" x14ac:dyDescent="0.15">
      <c r="A4695" s="266">
        <v>2240055</v>
      </c>
      <c r="B4695" s="265" t="s">
        <v>9973</v>
      </c>
      <c r="C4695" s="265" t="s">
        <v>10257</v>
      </c>
      <c r="D4695" s="265" t="s">
        <v>5372</v>
      </c>
    </row>
    <row r="4696" spans="1:4" ht="27" x14ac:dyDescent="0.15">
      <c r="A4696" s="266">
        <v>2240056</v>
      </c>
      <c r="B4696" s="265" t="s">
        <v>9973</v>
      </c>
      <c r="C4696" s="265" t="s">
        <v>10257</v>
      </c>
      <c r="D4696" s="265" t="s">
        <v>10287</v>
      </c>
    </row>
    <row r="4697" spans="1:4" ht="27" x14ac:dyDescent="0.15">
      <c r="A4697" s="266">
        <v>2240057</v>
      </c>
      <c r="B4697" s="265" t="s">
        <v>9973</v>
      </c>
      <c r="C4697" s="265" t="s">
        <v>10257</v>
      </c>
      <c r="D4697" s="265" t="s">
        <v>10288</v>
      </c>
    </row>
    <row r="4698" spans="1:4" ht="27" x14ac:dyDescent="0.15">
      <c r="A4698" s="266">
        <v>2240061</v>
      </c>
      <c r="B4698" s="265" t="s">
        <v>9973</v>
      </c>
      <c r="C4698" s="265" t="s">
        <v>10257</v>
      </c>
      <c r="D4698" s="265" t="s">
        <v>9712</v>
      </c>
    </row>
    <row r="4699" spans="1:4" ht="27" x14ac:dyDescent="0.15">
      <c r="A4699" s="266">
        <v>2240062</v>
      </c>
      <c r="B4699" s="265" t="s">
        <v>9973</v>
      </c>
      <c r="C4699" s="265" t="s">
        <v>10257</v>
      </c>
      <c r="D4699" s="265" t="s">
        <v>10289</v>
      </c>
    </row>
    <row r="4700" spans="1:4" ht="27" x14ac:dyDescent="0.15">
      <c r="A4700" s="266">
        <v>2240063</v>
      </c>
      <c r="B4700" s="265" t="s">
        <v>9973</v>
      </c>
      <c r="C4700" s="265" t="s">
        <v>10257</v>
      </c>
      <c r="D4700" s="265" t="s">
        <v>3490</v>
      </c>
    </row>
    <row r="4701" spans="1:4" ht="27" x14ac:dyDescent="0.15">
      <c r="A4701" s="266">
        <v>2240064</v>
      </c>
      <c r="B4701" s="265" t="s">
        <v>9973</v>
      </c>
      <c r="C4701" s="265" t="s">
        <v>10257</v>
      </c>
      <c r="D4701" s="265" t="s">
        <v>727</v>
      </c>
    </row>
    <row r="4702" spans="1:4" ht="27" x14ac:dyDescent="0.15">
      <c r="A4702" s="266">
        <v>2240065</v>
      </c>
      <c r="B4702" s="265" t="s">
        <v>9973</v>
      </c>
      <c r="C4702" s="265" t="s">
        <v>10257</v>
      </c>
      <c r="D4702" s="265" t="s">
        <v>1254</v>
      </c>
    </row>
    <row r="4703" spans="1:4" ht="27" x14ac:dyDescent="0.15">
      <c r="A4703" s="266">
        <v>2240066</v>
      </c>
      <c r="B4703" s="265" t="s">
        <v>9973</v>
      </c>
      <c r="C4703" s="265" t="s">
        <v>10257</v>
      </c>
      <c r="D4703" s="265" t="s">
        <v>10290</v>
      </c>
    </row>
    <row r="4704" spans="1:4" ht="27" x14ac:dyDescent="0.15">
      <c r="A4704" s="266">
        <v>2250001</v>
      </c>
      <c r="B4704" s="265" t="s">
        <v>9973</v>
      </c>
      <c r="C4704" s="265" t="s">
        <v>10291</v>
      </c>
      <c r="D4704" s="265" t="s">
        <v>10292</v>
      </c>
    </row>
    <row r="4705" spans="1:4" ht="27" x14ac:dyDescent="0.15">
      <c r="A4705" s="266">
        <v>2250002</v>
      </c>
      <c r="B4705" s="265" t="s">
        <v>9973</v>
      </c>
      <c r="C4705" s="265" t="s">
        <v>10291</v>
      </c>
      <c r="D4705" s="265" t="s">
        <v>4295</v>
      </c>
    </row>
    <row r="4706" spans="1:4" ht="27" x14ac:dyDescent="0.15">
      <c r="A4706" s="266">
        <v>2250003</v>
      </c>
      <c r="B4706" s="265" t="s">
        <v>9973</v>
      </c>
      <c r="C4706" s="265" t="s">
        <v>10291</v>
      </c>
      <c r="D4706" s="265" t="s">
        <v>10293</v>
      </c>
    </row>
    <row r="4707" spans="1:4" ht="27" x14ac:dyDescent="0.15">
      <c r="A4707" s="266">
        <v>2250004</v>
      </c>
      <c r="B4707" s="265" t="s">
        <v>9973</v>
      </c>
      <c r="C4707" s="265" t="s">
        <v>10291</v>
      </c>
      <c r="D4707" s="265" t="s">
        <v>289</v>
      </c>
    </row>
    <row r="4708" spans="1:4" ht="27" x14ac:dyDescent="0.15">
      <c r="A4708" s="266">
        <v>2250005</v>
      </c>
      <c r="B4708" s="265" t="s">
        <v>9973</v>
      </c>
      <c r="C4708" s="265" t="s">
        <v>10291</v>
      </c>
      <c r="D4708" s="265" t="s">
        <v>10294</v>
      </c>
    </row>
    <row r="4709" spans="1:4" ht="27" x14ac:dyDescent="0.15">
      <c r="A4709" s="266">
        <v>2250011</v>
      </c>
      <c r="B4709" s="265" t="s">
        <v>9973</v>
      </c>
      <c r="C4709" s="265" t="s">
        <v>10291</v>
      </c>
      <c r="D4709" s="265" t="s">
        <v>10295</v>
      </c>
    </row>
    <row r="4710" spans="1:4" ht="27" x14ac:dyDescent="0.15">
      <c r="A4710" s="266">
        <v>2250012</v>
      </c>
      <c r="B4710" s="265" t="s">
        <v>9973</v>
      </c>
      <c r="C4710" s="265" t="s">
        <v>10291</v>
      </c>
      <c r="D4710" s="265" t="s">
        <v>10296</v>
      </c>
    </row>
    <row r="4711" spans="1:4" ht="27" x14ac:dyDescent="0.15">
      <c r="A4711" s="266">
        <v>2250013</v>
      </c>
      <c r="B4711" s="265" t="s">
        <v>9973</v>
      </c>
      <c r="C4711" s="265" t="s">
        <v>10291</v>
      </c>
      <c r="D4711" s="265" t="s">
        <v>10297</v>
      </c>
    </row>
    <row r="4712" spans="1:4" ht="27" x14ac:dyDescent="0.15">
      <c r="A4712" s="266">
        <v>2250014</v>
      </c>
      <c r="B4712" s="265" t="s">
        <v>9973</v>
      </c>
      <c r="C4712" s="265" t="s">
        <v>10291</v>
      </c>
      <c r="D4712" s="265" t="s">
        <v>10298</v>
      </c>
    </row>
    <row r="4713" spans="1:4" ht="27" x14ac:dyDescent="0.15">
      <c r="A4713" s="266">
        <v>2250015</v>
      </c>
      <c r="B4713" s="265" t="s">
        <v>9973</v>
      </c>
      <c r="C4713" s="265" t="s">
        <v>10291</v>
      </c>
      <c r="D4713" s="265" t="s">
        <v>10299</v>
      </c>
    </row>
    <row r="4714" spans="1:4" ht="27" x14ac:dyDescent="0.15">
      <c r="A4714" s="266">
        <v>2250016</v>
      </c>
      <c r="B4714" s="265" t="s">
        <v>9973</v>
      </c>
      <c r="C4714" s="265" t="s">
        <v>10291</v>
      </c>
      <c r="D4714" s="265" t="s">
        <v>10300</v>
      </c>
    </row>
    <row r="4715" spans="1:4" ht="27" x14ac:dyDescent="0.15">
      <c r="A4715" s="266">
        <v>2250021</v>
      </c>
      <c r="B4715" s="265" t="s">
        <v>9973</v>
      </c>
      <c r="C4715" s="265" t="s">
        <v>10291</v>
      </c>
      <c r="D4715" s="265" t="s">
        <v>10301</v>
      </c>
    </row>
    <row r="4716" spans="1:4" ht="27" x14ac:dyDescent="0.15">
      <c r="A4716" s="266">
        <v>2250022</v>
      </c>
      <c r="B4716" s="265" t="s">
        <v>9973</v>
      </c>
      <c r="C4716" s="265" t="s">
        <v>10291</v>
      </c>
      <c r="D4716" s="265" t="s">
        <v>10302</v>
      </c>
    </row>
    <row r="4717" spans="1:4" ht="27" x14ac:dyDescent="0.15">
      <c r="A4717" s="266">
        <v>2250023</v>
      </c>
      <c r="B4717" s="265" t="s">
        <v>9973</v>
      </c>
      <c r="C4717" s="265" t="s">
        <v>10291</v>
      </c>
      <c r="D4717" s="265" t="s">
        <v>185</v>
      </c>
    </row>
    <row r="4718" spans="1:4" ht="27" x14ac:dyDescent="0.15">
      <c r="A4718" s="266">
        <v>2250024</v>
      </c>
      <c r="B4718" s="265" t="s">
        <v>9973</v>
      </c>
      <c r="C4718" s="265" t="s">
        <v>10291</v>
      </c>
      <c r="D4718" s="265" t="s">
        <v>10303</v>
      </c>
    </row>
    <row r="4719" spans="1:4" ht="27" x14ac:dyDescent="0.15">
      <c r="A4719" s="266">
        <v>2250025</v>
      </c>
      <c r="B4719" s="265" t="s">
        <v>9973</v>
      </c>
      <c r="C4719" s="265" t="s">
        <v>10291</v>
      </c>
      <c r="D4719" s="265" t="s">
        <v>10304</v>
      </c>
    </row>
    <row r="4720" spans="1:4" ht="27" x14ac:dyDescent="0.15">
      <c r="A4720" s="266">
        <v>2250026</v>
      </c>
      <c r="B4720" s="265" t="s">
        <v>9973</v>
      </c>
      <c r="C4720" s="265" t="s">
        <v>10291</v>
      </c>
      <c r="D4720" s="265" t="s">
        <v>10305</v>
      </c>
    </row>
    <row r="4721" spans="1:4" ht="27" x14ac:dyDescent="0.15">
      <c r="A4721" s="266">
        <v>2260001</v>
      </c>
      <c r="B4721" s="265" t="s">
        <v>9973</v>
      </c>
      <c r="C4721" s="265" t="s">
        <v>10306</v>
      </c>
      <c r="D4721" s="265" t="s">
        <v>10307</v>
      </c>
    </row>
    <row r="4722" spans="1:4" ht="27" x14ac:dyDescent="0.15">
      <c r="A4722" s="266">
        <v>2260002</v>
      </c>
      <c r="B4722" s="265" t="s">
        <v>9973</v>
      </c>
      <c r="C4722" s="265" t="s">
        <v>10306</v>
      </c>
      <c r="D4722" s="265" t="s">
        <v>5751</v>
      </c>
    </row>
    <row r="4723" spans="1:4" ht="27" x14ac:dyDescent="0.15">
      <c r="A4723" s="266">
        <v>2260003</v>
      </c>
      <c r="B4723" s="265" t="s">
        <v>9973</v>
      </c>
      <c r="C4723" s="265" t="s">
        <v>10306</v>
      </c>
      <c r="D4723" s="265" t="s">
        <v>10308</v>
      </c>
    </row>
    <row r="4724" spans="1:4" ht="27" x14ac:dyDescent="0.15">
      <c r="A4724" s="266">
        <v>2260004</v>
      </c>
      <c r="B4724" s="265" t="s">
        <v>9973</v>
      </c>
      <c r="C4724" s="265" t="s">
        <v>10306</v>
      </c>
      <c r="D4724" s="265" t="s">
        <v>10309</v>
      </c>
    </row>
    <row r="4725" spans="1:4" ht="27" x14ac:dyDescent="0.15">
      <c r="A4725" s="266">
        <v>2260005</v>
      </c>
      <c r="B4725" s="265" t="s">
        <v>9973</v>
      </c>
      <c r="C4725" s="265" t="s">
        <v>10306</v>
      </c>
      <c r="D4725" s="265" t="s">
        <v>10310</v>
      </c>
    </row>
    <row r="4726" spans="1:4" ht="27" x14ac:dyDescent="0.15">
      <c r="A4726" s="266">
        <v>2260006</v>
      </c>
      <c r="B4726" s="265" t="s">
        <v>9973</v>
      </c>
      <c r="C4726" s="265" t="s">
        <v>10306</v>
      </c>
      <c r="D4726" s="265" t="s">
        <v>1101</v>
      </c>
    </row>
    <row r="4727" spans="1:4" ht="27" x14ac:dyDescent="0.15">
      <c r="A4727" s="266">
        <v>2260012</v>
      </c>
      <c r="B4727" s="265" t="s">
        <v>9973</v>
      </c>
      <c r="C4727" s="265" t="s">
        <v>10306</v>
      </c>
      <c r="D4727" s="265" t="s">
        <v>4299</v>
      </c>
    </row>
    <row r="4728" spans="1:4" ht="27" x14ac:dyDescent="0.15">
      <c r="A4728" s="266">
        <v>2260013</v>
      </c>
      <c r="B4728" s="265" t="s">
        <v>9973</v>
      </c>
      <c r="C4728" s="265" t="s">
        <v>10306</v>
      </c>
      <c r="D4728" s="265" t="s">
        <v>10311</v>
      </c>
    </row>
    <row r="4729" spans="1:4" ht="27" x14ac:dyDescent="0.15">
      <c r="A4729" s="266">
        <v>2260014</v>
      </c>
      <c r="B4729" s="265" t="s">
        <v>9973</v>
      </c>
      <c r="C4729" s="265" t="s">
        <v>10306</v>
      </c>
      <c r="D4729" s="265" t="s">
        <v>10312</v>
      </c>
    </row>
    <row r="4730" spans="1:4" ht="27" x14ac:dyDescent="0.15">
      <c r="A4730" s="266">
        <v>2260015</v>
      </c>
      <c r="B4730" s="265" t="s">
        <v>9973</v>
      </c>
      <c r="C4730" s="265" t="s">
        <v>10306</v>
      </c>
      <c r="D4730" s="265" t="s">
        <v>10313</v>
      </c>
    </row>
    <row r="4731" spans="1:4" ht="27" x14ac:dyDescent="0.15">
      <c r="A4731" s="266">
        <v>2260016</v>
      </c>
      <c r="B4731" s="265" t="s">
        <v>9973</v>
      </c>
      <c r="C4731" s="265" t="s">
        <v>10306</v>
      </c>
      <c r="D4731" s="265" t="s">
        <v>9203</v>
      </c>
    </row>
    <row r="4732" spans="1:4" ht="27" x14ac:dyDescent="0.15">
      <c r="A4732" s="266">
        <v>2260017</v>
      </c>
      <c r="B4732" s="265" t="s">
        <v>9973</v>
      </c>
      <c r="C4732" s="265" t="s">
        <v>10306</v>
      </c>
      <c r="D4732" s="265" t="s">
        <v>10314</v>
      </c>
    </row>
    <row r="4733" spans="1:4" ht="27" x14ac:dyDescent="0.15">
      <c r="A4733" s="266">
        <v>2260018</v>
      </c>
      <c r="B4733" s="265" t="s">
        <v>9973</v>
      </c>
      <c r="C4733" s="265" t="s">
        <v>10306</v>
      </c>
      <c r="D4733" s="265" t="s">
        <v>10315</v>
      </c>
    </row>
    <row r="4734" spans="1:4" ht="27" x14ac:dyDescent="0.15">
      <c r="A4734" s="266">
        <v>2260019</v>
      </c>
      <c r="B4734" s="265" t="s">
        <v>9973</v>
      </c>
      <c r="C4734" s="265" t="s">
        <v>10306</v>
      </c>
      <c r="D4734" s="265" t="s">
        <v>1278</v>
      </c>
    </row>
    <row r="4735" spans="1:4" ht="27" x14ac:dyDescent="0.15">
      <c r="A4735" s="266">
        <v>2260021</v>
      </c>
      <c r="B4735" s="265" t="s">
        <v>9973</v>
      </c>
      <c r="C4735" s="265" t="s">
        <v>10306</v>
      </c>
      <c r="D4735" s="265" t="s">
        <v>10316</v>
      </c>
    </row>
    <row r="4736" spans="1:4" ht="27" x14ac:dyDescent="0.15">
      <c r="A4736" s="266">
        <v>2260022</v>
      </c>
      <c r="B4736" s="265" t="s">
        <v>9973</v>
      </c>
      <c r="C4736" s="265" t="s">
        <v>10306</v>
      </c>
      <c r="D4736" s="265" t="s">
        <v>10317</v>
      </c>
    </row>
    <row r="4737" spans="1:4" ht="27" x14ac:dyDescent="0.15">
      <c r="A4737" s="266">
        <v>2260023</v>
      </c>
      <c r="B4737" s="265" t="s">
        <v>9973</v>
      </c>
      <c r="C4737" s="265" t="s">
        <v>10306</v>
      </c>
      <c r="D4737" s="265" t="s">
        <v>10318</v>
      </c>
    </row>
    <row r="4738" spans="1:4" ht="27" x14ac:dyDescent="0.15">
      <c r="A4738" s="266">
        <v>2260024</v>
      </c>
      <c r="B4738" s="265" t="s">
        <v>9973</v>
      </c>
      <c r="C4738" s="265" t="s">
        <v>10306</v>
      </c>
      <c r="D4738" s="265" t="s">
        <v>10319</v>
      </c>
    </row>
    <row r="4739" spans="1:4" ht="27" x14ac:dyDescent="0.15">
      <c r="A4739" s="266">
        <v>2260025</v>
      </c>
      <c r="B4739" s="265" t="s">
        <v>9973</v>
      </c>
      <c r="C4739" s="265" t="s">
        <v>10306</v>
      </c>
      <c r="D4739" s="265" t="s">
        <v>10320</v>
      </c>
    </row>
    <row r="4740" spans="1:4" ht="27" x14ac:dyDescent="0.15">
      <c r="A4740" s="266">
        <v>2260026</v>
      </c>
      <c r="B4740" s="265" t="s">
        <v>9973</v>
      </c>
      <c r="C4740" s="265" t="s">
        <v>10306</v>
      </c>
      <c r="D4740" s="265" t="s">
        <v>10321</v>
      </c>
    </row>
    <row r="4741" spans="1:4" ht="27" x14ac:dyDescent="0.15">
      <c r="A4741" s="266">
        <v>2260027</v>
      </c>
      <c r="B4741" s="265" t="s">
        <v>9973</v>
      </c>
      <c r="C4741" s="265" t="s">
        <v>10306</v>
      </c>
      <c r="D4741" s="265" t="s">
        <v>10322</v>
      </c>
    </row>
    <row r="4742" spans="1:4" ht="27" x14ac:dyDescent="0.15">
      <c r="A4742" s="266">
        <v>2260028</v>
      </c>
      <c r="B4742" s="265" t="s">
        <v>9973</v>
      </c>
      <c r="C4742" s="265" t="s">
        <v>10306</v>
      </c>
      <c r="D4742" s="265" t="s">
        <v>10323</v>
      </c>
    </row>
    <row r="4743" spans="1:4" ht="27" x14ac:dyDescent="0.15">
      <c r="A4743" s="266">
        <v>2260029</v>
      </c>
      <c r="B4743" s="265" t="s">
        <v>9973</v>
      </c>
      <c r="C4743" s="265" t="s">
        <v>10306</v>
      </c>
      <c r="D4743" s="265" t="s">
        <v>10324</v>
      </c>
    </row>
    <row r="4744" spans="1:4" ht="27" x14ac:dyDescent="0.15">
      <c r="A4744" s="266">
        <v>2270031</v>
      </c>
      <c r="B4744" s="265" t="s">
        <v>9973</v>
      </c>
      <c r="C4744" s="265" t="s">
        <v>10291</v>
      </c>
      <c r="D4744" s="265" t="s">
        <v>10325</v>
      </c>
    </row>
    <row r="4745" spans="1:4" ht="27" x14ac:dyDescent="0.15">
      <c r="A4745" s="266">
        <v>2270032</v>
      </c>
      <c r="B4745" s="265" t="s">
        <v>9973</v>
      </c>
      <c r="C4745" s="265" t="s">
        <v>10291</v>
      </c>
      <c r="D4745" s="265" t="s">
        <v>10326</v>
      </c>
    </row>
    <row r="4746" spans="1:4" ht="27" x14ac:dyDescent="0.15">
      <c r="A4746" s="266">
        <v>2270033</v>
      </c>
      <c r="B4746" s="265" t="s">
        <v>9973</v>
      </c>
      <c r="C4746" s="265" t="s">
        <v>10291</v>
      </c>
      <c r="D4746" s="265" t="s">
        <v>10327</v>
      </c>
    </row>
    <row r="4747" spans="1:4" ht="27" x14ac:dyDescent="0.15">
      <c r="A4747" s="266">
        <v>2270034</v>
      </c>
      <c r="B4747" s="265" t="s">
        <v>9973</v>
      </c>
      <c r="C4747" s="265" t="s">
        <v>10291</v>
      </c>
      <c r="D4747" s="265" t="s">
        <v>10328</v>
      </c>
    </row>
    <row r="4748" spans="1:4" ht="27" x14ac:dyDescent="0.15">
      <c r="A4748" s="266">
        <v>2270035</v>
      </c>
      <c r="B4748" s="265" t="s">
        <v>9973</v>
      </c>
      <c r="C4748" s="265" t="s">
        <v>10291</v>
      </c>
      <c r="D4748" s="265" t="s">
        <v>10329</v>
      </c>
    </row>
    <row r="4749" spans="1:4" ht="27" x14ac:dyDescent="0.15">
      <c r="A4749" s="266">
        <v>2270036</v>
      </c>
      <c r="B4749" s="265" t="s">
        <v>9973</v>
      </c>
      <c r="C4749" s="265" t="s">
        <v>10291</v>
      </c>
      <c r="D4749" s="265" t="s">
        <v>5463</v>
      </c>
    </row>
    <row r="4750" spans="1:4" ht="27" x14ac:dyDescent="0.15">
      <c r="A4750" s="266">
        <v>2270037</v>
      </c>
      <c r="B4750" s="265" t="s">
        <v>9973</v>
      </c>
      <c r="C4750" s="265" t="s">
        <v>10291</v>
      </c>
      <c r="D4750" s="265" t="s">
        <v>10330</v>
      </c>
    </row>
    <row r="4751" spans="1:4" ht="27" x14ac:dyDescent="0.15">
      <c r="A4751" s="266">
        <v>2270038</v>
      </c>
      <c r="B4751" s="265" t="s">
        <v>9973</v>
      </c>
      <c r="C4751" s="265" t="s">
        <v>10291</v>
      </c>
      <c r="D4751" s="265" t="s">
        <v>7778</v>
      </c>
    </row>
    <row r="4752" spans="1:4" ht="27" x14ac:dyDescent="0.15">
      <c r="A4752" s="266">
        <v>2270041</v>
      </c>
      <c r="B4752" s="265" t="s">
        <v>9973</v>
      </c>
      <c r="C4752" s="265" t="s">
        <v>10291</v>
      </c>
      <c r="D4752" s="265" t="s">
        <v>10331</v>
      </c>
    </row>
    <row r="4753" spans="1:4" ht="27" x14ac:dyDescent="0.15">
      <c r="A4753" s="266">
        <v>2270042</v>
      </c>
      <c r="B4753" s="265" t="s">
        <v>9973</v>
      </c>
      <c r="C4753" s="265" t="s">
        <v>10291</v>
      </c>
      <c r="D4753" s="265" t="s">
        <v>10332</v>
      </c>
    </row>
    <row r="4754" spans="1:4" ht="27" x14ac:dyDescent="0.15">
      <c r="A4754" s="266">
        <v>2270043</v>
      </c>
      <c r="B4754" s="265" t="s">
        <v>9973</v>
      </c>
      <c r="C4754" s="265" t="s">
        <v>10291</v>
      </c>
      <c r="D4754" s="265" t="s">
        <v>729</v>
      </c>
    </row>
    <row r="4755" spans="1:4" ht="27" x14ac:dyDescent="0.15">
      <c r="A4755" s="266">
        <v>2270044</v>
      </c>
      <c r="B4755" s="265" t="s">
        <v>9973</v>
      </c>
      <c r="C4755" s="265" t="s">
        <v>10291</v>
      </c>
      <c r="D4755" s="265" t="s">
        <v>10333</v>
      </c>
    </row>
    <row r="4756" spans="1:4" ht="27" x14ac:dyDescent="0.15">
      <c r="A4756" s="266">
        <v>2270045</v>
      </c>
      <c r="B4756" s="265" t="s">
        <v>9973</v>
      </c>
      <c r="C4756" s="265" t="s">
        <v>10291</v>
      </c>
      <c r="D4756" s="265" t="s">
        <v>10334</v>
      </c>
    </row>
    <row r="4757" spans="1:4" ht="27" x14ac:dyDescent="0.15">
      <c r="A4757" s="266">
        <v>2270046</v>
      </c>
      <c r="B4757" s="265" t="s">
        <v>9973</v>
      </c>
      <c r="C4757" s="265" t="s">
        <v>10291</v>
      </c>
      <c r="D4757" s="265" t="s">
        <v>10335</v>
      </c>
    </row>
    <row r="4758" spans="1:4" ht="27" x14ac:dyDescent="0.15">
      <c r="A4758" s="266">
        <v>2270047</v>
      </c>
      <c r="B4758" s="265" t="s">
        <v>9973</v>
      </c>
      <c r="C4758" s="265" t="s">
        <v>10291</v>
      </c>
      <c r="D4758" s="265" t="s">
        <v>10336</v>
      </c>
    </row>
    <row r="4759" spans="1:4" ht="27" x14ac:dyDescent="0.15">
      <c r="A4759" s="266">
        <v>2270048</v>
      </c>
      <c r="B4759" s="265" t="s">
        <v>9973</v>
      </c>
      <c r="C4759" s="265" t="s">
        <v>10291</v>
      </c>
      <c r="D4759" s="265" t="s">
        <v>7713</v>
      </c>
    </row>
    <row r="4760" spans="1:4" ht="27" x14ac:dyDescent="0.15">
      <c r="A4760" s="266">
        <v>2270051</v>
      </c>
      <c r="B4760" s="265" t="s">
        <v>9973</v>
      </c>
      <c r="C4760" s="265" t="s">
        <v>10291</v>
      </c>
      <c r="D4760" s="265" t="s">
        <v>6708</v>
      </c>
    </row>
    <row r="4761" spans="1:4" ht="27" x14ac:dyDescent="0.15">
      <c r="A4761" s="266">
        <v>2270052</v>
      </c>
      <c r="B4761" s="265" t="s">
        <v>9973</v>
      </c>
      <c r="C4761" s="265" t="s">
        <v>10291</v>
      </c>
      <c r="D4761" s="265" t="s">
        <v>1159</v>
      </c>
    </row>
    <row r="4762" spans="1:4" ht="27" x14ac:dyDescent="0.15">
      <c r="A4762" s="266">
        <v>2270053</v>
      </c>
      <c r="B4762" s="265" t="s">
        <v>9973</v>
      </c>
      <c r="C4762" s="265" t="s">
        <v>10291</v>
      </c>
      <c r="D4762" s="265" t="s">
        <v>3078</v>
      </c>
    </row>
    <row r="4763" spans="1:4" ht="27" x14ac:dyDescent="0.15">
      <c r="A4763" s="266">
        <v>2270054</v>
      </c>
      <c r="B4763" s="265" t="s">
        <v>9973</v>
      </c>
      <c r="C4763" s="265" t="s">
        <v>10291</v>
      </c>
      <c r="D4763" s="265" t="s">
        <v>10337</v>
      </c>
    </row>
    <row r="4764" spans="1:4" ht="27" x14ac:dyDescent="0.15">
      <c r="A4764" s="266">
        <v>2270055</v>
      </c>
      <c r="B4764" s="265" t="s">
        <v>9973</v>
      </c>
      <c r="C4764" s="265" t="s">
        <v>10291</v>
      </c>
      <c r="D4764" s="265" t="s">
        <v>9530</v>
      </c>
    </row>
    <row r="4765" spans="1:4" ht="27" x14ac:dyDescent="0.15">
      <c r="A4765" s="266">
        <v>2270061</v>
      </c>
      <c r="B4765" s="265" t="s">
        <v>9973</v>
      </c>
      <c r="C4765" s="265" t="s">
        <v>10291</v>
      </c>
      <c r="D4765" s="265" t="s">
        <v>1126</v>
      </c>
    </row>
    <row r="4766" spans="1:4" ht="27" x14ac:dyDescent="0.15">
      <c r="A4766" s="266">
        <v>2270062</v>
      </c>
      <c r="B4766" s="265" t="s">
        <v>9973</v>
      </c>
      <c r="C4766" s="265" t="s">
        <v>10291</v>
      </c>
      <c r="D4766" s="265" t="s">
        <v>3072</v>
      </c>
    </row>
    <row r="4767" spans="1:4" ht="27" x14ac:dyDescent="0.15">
      <c r="A4767" s="266">
        <v>2270063</v>
      </c>
      <c r="B4767" s="265" t="s">
        <v>9973</v>
      </c>
      <c r="C4767" s="265" t="s">
        <v>10291</v>
      </c>
      <c r="D4767" s="265" t="s">
        <v>10338</v>
      </c>
    </row>
    <row r="4768" spans="1:4" ht="27" x14ac:dyDescent="0.15">
      <c r="A4768" s="266">
        <v>2270064</v>
      </c>
      <c r="B4768" s="265" t="s">
        <v>9973</v>
      </c>
      <c r="C4768" s="265" t="s">
        <v>10291</v>
      </c>
      <c r="D4768" s="265" t="s">
        <v>10339</v>
      </c>
    </row>
    <row r="4769" spans="1:4" ht="27" x14ac:dyDescent="0.15">
      <c r="A4769" s="266">
        <v>2270065</v>
      </c>
      <c r="B4769" s="265" t="s">
        <v>9973</v>
      </c>
      <c r="C4769" s="265" t="s">
        <v>10291</v>
      </c>
      <c r="D4769" s="265" t="s">
        <v>10340</v>
      </c>
    </row>
    <row r="4770" spans="1:4" ht="27" x14ac:dyDescent="0.15">
      <c r="A4770" s="266">
        <v>2270066</v>
      </c>
      <c r="B4770" s="265" t="s">
        <v>9973</v>
      </c>
      <c r="C4770" s="265" t="s">
        <v>10291</v>
      </c>
      <c r="D4770" s="265" t="s">
        <v>5859</v>
      </c>
    </row>
    <row r="4771" spans="1:4" ht="27" x14ac:dyDescent="0.15">
      <c r="A4771" s="266">
        <v>2270067</v>
      </c>
      <c r="B4771" s="265" t="s">
        <v>9973</v>
      </c>
      <c r="C4771" s="265" t="s">
        <v>10291</v>
      </c>
      <c r="D4771" s="265" t="s">
        <v>6000</v>
      </c>
    </row>
    <row r="4772" spans="1:4" ht="27" x14ac:dyDescent="0.15">
      <c r="A4772" s="266">
        <v>2300001</v>
      </c>
      <c r="B4772" s="265" t="s">
        <v>9973</v>
      </c>
      <c r="C4772" s="265" t="s">
        <v>10341</v>
      </c>
      <c r="D4772" s="265" t="s">
        <v>8537</v>
      </c>
    </row>
    <row r="4773" spans="1:4" ht="27" x14ac:dyDescent="0.15">
      <c r="A4773" s="266">
        <v>2300002</v>
      </c>
      <c r="B4773" s="265" t="s">
        <v>9973</v>
      </c>
      <c r="C4773" s="265" t="s">
        <v>10341</v>
      </c>
      <c r="D4773" s="265" t="s">
        <v>10342</v>
      </c>
    </row>
    <row r="4774" spans="1:4" ht="27" x14ac:dyDescent="0.15">
      <c r="A4774" s="266">
        <v>2300003</v>
      </c>
      <c r="B4774" s="265" t="s">
        <v>9973</v>
      </c>
      <c r="C4774" s="265" t="s">
        <v>10341</v>
      </c>
      <c r="D4774" s="265" t="s">
        <v>766</v>
      </c>
    </row>
    <row r="4775" spans="1:4" ht="27" x14ac:dyDescent="0.15">
      <c r="A4775" s="266">
        <v>2300004</v>
      </c>
      <c r="B4775" s="265" t="s">
        <v>9973</v>
      </c>
      <c r="C4775" s="265" t="s">
        <v>10341</v>
      </c>
      <c r="D4775" s="265" t="s">
        <v>10343</v>
      </c>
    </row>
    <row r="4776" spans="1:4" ht="27" x14ac:dyDescent="0.15">
      <c r="A4776" s="266">
        <v>2300011</v>
      </c>
      <c r="B4776" s="265" t="s">
        <v>9973</v>
      </c>
      <c r="C4776" s="265" t="s">
        <v>10341</v>
      </c>
      <c r="D4776" s="265" t="s">
        <v>10344</v>
      </c>
    </row>
    <row r="4777" spans="1:4" ht="27" x14ac:dyDescent="0.15">
      <c r="A4777" s="266">
        <v>2300012</v>
      </c>
      <c r="B4777" s="265" t="s">
        <v>9973</v>
      </c>
      <c r="C4777" s="265" t="s">
        <v>10341</v>
      </c>
      <c r="D4777" s="265" t="s">
        <v>10345</v>
      </c>
    </row>
    <row r="4778" spans="1:4" ht="27" x14ac:dyDescent="0.15">
      <c r="A4778" s="266">
        <v>2300013</v>
      </c>
      <c r="B4778" s="265" t="s">
        <v>9973</v>
      </c>
      <c r="C4778" s="265" t="s">
        <v>10341</v>
      </c>
      <c r="D4778" s="265" t="s">
        <v>10346</v>
      </c>
    </row>
    <row r="4779" spans="1:4" ht="27" x14ac:dyDescent="0.15">
      <c r="A4779" s="266">
        <v>2300014</v>
      </c>
      <c r="B4779" s="265" t="s">
        <v>9973</v>
      </c>
      <c r="C4779" s="265" t="s">
        <v>10341</v>
      </c>
      <c r="D4779" s="265" t="s">
        <v>10347</v>
      </c>
    </row>
    <row r="4780" spans="1:4" ht="27" x14ac:dyDescent="0.15">
      <c r="A4780" s="266">
        <v>2300015</v>
      </c>
      <c r="B4780" s="265" t="s">
        <v>9973</v>
      </c>
      <c r="C4780" s="265" t="s">
        <v>10341</v>
      </c>
      <c r="D4780" s="265" t="s">
        <v>6107</v>
      </c>
    </row>
    <row r="4781" spans="1:4" ht="27" x14ac:dyDescent="0.15">
      <c r="A4781" s="266">
        <v>2300016</v>
      </c>
      <c r="B4781" s="265" t="s">
        <v>9973</v>
      </c>
      <c r="C4781" s="265" t="s">
        <v>10341</v>
      </c>
      <c r="D4781" s="265" t="s">
        <v>10348</v>
      </c>
    </row>
    <row r="4782" spans="1:4" ht="27" x14ac:dyDescent="0.15">
      <c r="A4782" s="266">
        <v>2300017</v>
      </c>
      <c r="B4782" s="265" t="s">
        <v>9973</v>
      </c>
      <c r="C4782" s="265" t="s">
        <v>10341</v>
      </c>
      <c r="D4782" s="265" t="s">
        <v>10349</v>
      </c>
    </row>
    <row r="4783" spans="1:4" ht="27" x14ac:dyDescent="0.15">
      <c r="A4783" s="266">
        <v>2300018</v>
      </c>
      <c r="B4783" s="265" t="s">
        <v>9973</v>
      </c>
      <c r="C4783" s="265" t="s">
        <v>10341</v>
      </c>
      <c r="D4783" s="265" t="s">
        <v>10350</v>
      </c>
    </row>
    <row r="4784" spans="1:4" ht="27" x14ac:dyDescent="0.15">
      <c r="A4784" s="266">
        <v>2300021</v>
      </c>
      <c r="B4784" s="265" t="s">
        <v>9973</v>
      </c>
      <c r="C4784" s="265" t="s">
        <v>10341</v>
      </c>
      <c r="D4784" s="265" t="s">
        <v>10351</v>
      </c>
    </row>
    <row r="4785" spans="1:4" ht="27" x14ac:dyDescent="0.15">
      <c r="A4785" s="266">
        <v>2300022</v>
      </c>
      <c r="B4785" s="265" t="s">
        <v>9973</v>
      </c>
      <c r="C4785" s="265" t="s">
        <v>10341</v>
      </c>
      <c r="D4785" s="265" t="s">
        <v>10352</v>
      </c>
    </row>
    <row r="4786" spans="1:4" ht="27" x14ac:dyDescent="0.15">
      <c r="A4786" s="266">
        <v>2300023</v>
      </c>
      <c r="B4786" s="265" t="s">
        <v>9973</v>
      </c>
      <c r="C4786" s="265" t="s">
        <v>10341</v>
      </c>
      <c r="D4786" s="265" t="s">
        <v>10353</v>
      </c>
    </row>
    <row r="4787" spans="1:4" ht="27" x14ac:dyDescent="0.15">
      <c r="A4787" s="266">
        <v>2300024</v>
      </c>
      <c r="B4787" s="265" t="s">
        <v>9973</v>
      </c>
      <c r="C4787" s="265" t="s">
        <v>10341</v>
      </c>
      <c r="D4787" s="265" t="s">
        <v>10354</v>
      </c>
    </row>
    <row r="4788" spans="1:4" ht="27" x14ac:dyDescent="0.15">
      <c r="A4788" s="266">
        <v>2300025</v>
      </c>
      <c r="B4788" s="265" t="s">
        <v>9973</v>
      </c>
      <c r="C4788" s="265" t="s">
        <v>10341</v>
      </c>
      <c r="D4788" s="265" t="s">
        <v>10355</v>
      </c>
    </row>
    <row r="4789" spans="1:4" ht="27" x14ac:dyDescent="0.15">
      <c r="A4789" s="266">
        <v>2300026</v>
      </c>
      <c r="B4789" s="265" t="s">
        <v>9973</v>
      </c>
      <c r="C4789" s="265" t="s">
        <v>10341</v>
      </c>
      <c r="D4789" s="265" t="s">
        <v>10356</v>
      </c>
    </row>
    <row r="4790" spans="1:4" ht="27" x14ac:dyDescent="0.15">
      <c r="A4790" s="266">
        <v>2300027</v>
      </c>
      <c r="B4790" s="265" t="s">
        <v>9973</v>
      </c>
      <c r="C4790" s="265" t="s">
        <v>10341</v>
      </c>
      <c r="D4790" s="265" t="s">
        <v>10357</v>
      </c>
    </row>
    <row r="4791" spans="1:4" ht="27" x14ac:dyDescent="0.15">
      <c r="A4791" s="266">
        <v>2300031</v>
      </c>
      <c r="B4791" s="265" t="s">
        <v>9973</v>
      </c>
      <c r="C4791" s="265" t="s">
        <v>10341</v>
      </c>
      <c r="D4791" s="265" t="s">
        <v>10358</v>
      </c>
    </row>
    <row r="4792" spans="1:4" ht="27" x14ac:dyDescent="0.15">
      <c r="A4792" s="266">
        <v>2300032</v>
      </c>
      <c r="B4792" s="265" t="s">
        <v>9973</v>
      </c>
      <c r="C4792" s="265" t="s">
        <v>10341</v>
      </c>
      <c r="D4792" s="265" t="s">
        <v>10359</v>
      </c>
    </row>
    <row r="4793" spans="1:4" ht="27" x14ac:dyDescent="0.15">
      <c r="A4793" s="266">
        <v>2300033</v>
      </c>
      <c r="B4793" s="265" t="s">
        <v>9973</v>
      </c>
      <c r="C4793" s="265" t="s">
        <v>10341</v>
      </c>
      <c r="D4793" s="265" t="s">
        <v>169</v>
      </c>
    </row>
    <row r="4794" spans="1:4" ht="27" x14ac:dyDescent="0.15">
      <c r="A4794" s="266">
        <v>2300034</v>
      </c>
      <c r="B4794" s="265" t="s">
        <v>9973</v>
      </c>
      <c r="C4794" s="265" t="s">
        <v>10341</v>
      </c>
      <c r="D4794" s="265" t="s">
        <v>10360</v>
      </c>
    </row>
    <row r="4795" spans="1:4" ht="27" x14ac:dyDescent="0.15">
      <c r="A4795" s="266">
        <v>2300035</v>
      </c>
      <c r="B4795" s="265" t="s">
        <v>9973</v>
      </c>
      <c r="C4795" s="265" t="s">
        <v>10341</v>
      </c>
      <c r="D4795" s="265" t="s">
        <v>10361</v>
      </c>
    </row>
    <row r="4796" spans="1:4" ht="27" x14ac:dyDescent="0.15">
      <c r="A4796" s="266">
        <v>2300036</v>
      </c>
      <c r="B4796" s="265" t="s">
        <v>9973</v>
      </c>
      <c r="C4796" s="265" t="s">
        <v>10341</v>
      </c>
      <c r="D4796" s="265" t="s">
        <v>5136</v>
      </c>
    </row>
    <row r="4797" spans="1:4" ht="27" x14ac:dyDescent="0.15">
      <c r="A4797" s="266">
        <v>2300037</v>
      </c>
      <c r="B4797" s="265" t="s">
        <v>9973</v>
      </c>
      <c r="C4797" s="265" t="s">
        <v>10341</v>
      </c>
      <c r="D4797" s="265" t="s">
        <v>10362</v>
      </c>
    </row>
    <row r="4798" spans="1:4" ht="27" x14ac:dyDescent="0.15">
      <c r="A4798" s="266">
        <v>2300038</v>
      </c>
      <c r="B4798" s="265" t="s">
        <v>9973</v>
      </c>
      <c r="C4798" s="265" t="s">
        <v>10341</v>
      </c>
      <c r="D4798" s="265" t="s">
        <v>10363</v>
      </c>
    </row>
    <row r="4799" spans="1:4" ht="27" x14ac:dyDescent="0.15">
      <c r="A4799" s="266">
        <v>2300041</v>
      </c>
      <c r="B4799" s="265" t="s">
        <v>9973</v>
      </c>
      <c r="C4799" s="265" t="s">
        <v>10341</v>
      </c>
      <c r="D4799" s="265" t="s">
        <v>10364</v>
      </c>
    </row>
    <row r="4800" spans="1:4" ht="27" x14ac:dyDescent="0.15">
      <c r="A4800" s="266">
        <v>2300042</v>
      </c>
      <c r="B4800" s="265" t="s">
        <v>9973</v>
      </c>
      <c r="C4800" s="265" t="s">
        <v>10341</v>
      </c>
      <c r="D4800" s="265" t="s">
        <v>10365</v>
      </c>
    </row>
    <row r="4801" spans="1:4" ht="27" x14ac:dyDescent="0.15">
      <c r="A4801" s="266">
        <v>2300043</v>
      </c>
      <c r="B4801" s="265" t="s">
        <v>9973</v>
      </c>
      <c r="C4801" s="265" t="s">
        <v>10341</v>
      </c>
      <c r="D4801" s="265" t="s">
        <v>10366</v>
      </c>
    </row>
    <row r="4802" spans="1:4" ht="27" x14ac:dyDescent="0.15">
      <c r="A4802" s="266">
        <v>2300044</v>
      </c>
      <c r="B4802" s="265" t="s">
        <v>9973</v>
      </c>
      <c r="C4802" s="265" t="s">
        <v>10341</v>
      </c>
      <c r="D4802" s="265" t="s">
        <v>358</v>
      </c>
    </row>
    <row r="4803" spans="1:4" ht="27" x14ac:dyDescent="0.15">
      <c r="A4803" s="266">
        <v>2300045</v>
      </c>
      <c r="B4803" s="265" t="s">
        <v>9973</v>
      </c>
      <c r="C4803" s="265" t="s">
        <v>10341</v>
      </c>
      <c r="D4803" s="265" t="s">
        <v>229</v>
      </c>
    </row>
    <row r="4804" spans="1:4" ht="27" x14ac:dyDescent="0.15">
      <c r="A4804" s="266">
        <v>2300046</v>
      </c>
      <c r="B4804" s="265" t="s">
        <v>9973</v>
      </c>
      <c r="C4804" s="265" t="s">
        <v>10341</v>
      </c>
      <c r="D4804" s="265" t="s">
        <v>10367</v>
      </c>
    </row>
    <row r="4805" spans="1:4" ht="27" x14ac:dyDescent="0.15">
      <c r="A4805" s="266">
        <v>2300047</v>
      </c>
      <c r="B4805" s="265" t="s">
        <v>9973</v>
      </c>
      <c r="C4805" s="265" t="s">
        <v>10341</v>
      </c>
      <c r="D4805" s="265" t="s">
        <v>10368</v>
      </c>
    </row>
    <row r="4806" spans="1:4" ht="27" x14ac:dyDescent="0.15">
      <c r="A4806" s="266">
        <v>2300048</v>
      </c>
      <c r="B4806" s="265" t="s">
        <v>9973</v>
      </c>
      <c r="C4806" s="265" t="s">
        <v>10341</v>
      </c>
      <c r="D4806" s="265" t="s">
        <v>10369</v>
      </c>
    </row>
    <row r="4807" spans="1:4" ht="27" x14ac:dyDescent="0.15">
      <c r="A4807" s="266">
        <v>2300051</v>
      </c>
      <c r="B4807" s="265" t="s">
        <v>9973</v>
      </c>
      <c r="C4807" s="265" t="s">
        <v>10341</v>
      </c>
      <c r="D4807" s="265" t="s">
        <v>10370</v>
      </c>
    </row>
    <row r="4808" spans="1:4" ht="27" x14ac:dyDescent="0.15">
      <c r="A4808" s="266">
        <v>2300052</v>
      </c>
      <c r="B4808" s="265" t="s">
        <v>9973</v>
      </c>
      <c r="C4808" s="265" t="s">
        <v>10341</v>
      </c>
      <c r="D4808" s="265" t="s">
        <v>10371</v>
      </c>
    </row>
    <row r="4809" spans="1:4" ht="27" x14ac:dyDescent="0.15">
      <c r="A4809" s="266">
        <v>2300053</v>
      </c>
      <c r="B4809" s="265" t="s">
        <v>9973</v>
      </c>
      <c r="C4809" s="265" t="s">
        <v>10341</v>
      </c>
      <c r="D4809" s="265" t="s">
        <v>3017</v>
      </c>
    </row>
    <row r="4810" spans="1:4" ht="27" x14ac:dyDescent="0.15">
      <c r="A4810" s="266">
        <v>2300054</v>
      </c>
      <c r="B4810" s="265" t="s">
        <v>9973</v>
      </c>
      <c r="C4810" s="265" t="s">
        <v>10341</v>
      </c>
      <c r="D4810" s="265" t="s">
        <v>10372</v>
      </c>
    </row>
    <row r="4811" spans="1:4" ht="27" x14ac:dyDescent="0.15">
      <c r="A4811" s="266">
        <v>2300055</v>
      </c>
      <c r="B4811" s="265" t="s">
        <v>9973</v>
      </c>
      <c r="C4811" s="265" t="s">
        <v>10341</v>
      </c>
      <c r="D4811" s="265" t="s">
        <v>8368</v>
      </c>
    </row>
    <row r="4812" spans="1:4" ht="27" x14ac:dyDescent="0.15">
      <c r="A4812" s="266">
        <v>2300061</v>
      </c>
      <c r="B4812" s="265" t="s">
        <v>9973</v>
      </c>
      <c r="C4812" s="265" t="s">
        <v>10341</v>
      </c>
      <c r="D4812" s="265" t="s">
        <v>10373</v>
      </c>
    </row>
    <row r="4813" spans="1:4" ht="27" x14ac:dyDescent="0.15">
      <c r="A4813" s="266">
        <v>2300062</v>
      </c>
      <c r="B4813" s="265" t="s">
        <v>9973</v>
      </c>
      <c r="C4813" s="265" t="s">
        <v>10341</v>
      </c>
      <c r="D4813" s="265" t="s">
        <v>10374</v>
      </c>
    </row>
    <row r="4814" spans="1:4" ht="27" x14ac:dyDescent="0.15">
      <c r="A4814" s="266">
        <v>2300063</v>
      </c>
      <c r="B4814" s="265" t="s">
        <v>9973</v>
      </c>
      <c r="C4814" s="265" t="s">
        <v>10341</v>
      </c>
      <c r="D4814" s="265" t="s">
        <v>10375</v>
      </c>
    </row>
    <row r="4815" spans="1:4" ht="27" x14ac:dyDescent="0.15">
      <c r="A4815" s="266">
        <v>2300071</v>
      </c>
      <c r="B4815" s="265" t="s">
        <v>9973</v>
      </c>
      <c r="C4815" s="265" t="s">
        <v>10341</v>
      </c>
      <c r="D4815" s="265" t="s">
        <v>10376</v>
      </c>
    </row>
    <row r="4816" spans="1:4" ht="27" x14ac:dyDescent="0.15">
      <c r="A4816" s="266">
        <v>2300072</v>
      </c>
      <c r="B4816" s="265" t="s">
        <v>9973</v>
      </c>
      <c r="C4816" s="265" t="s">
        <v>10341</v>
      </c>
      <c r="D4816" s="265" t="s">
        <v>2006</v>
      </c>
    </row>
    <row r="4817" spans="1:4" ht="27" x14ac:dyDescent="0.15">
      <c r="A4817" s="266">
        <v>2300073</v>
      </c>
      <c r="B4817" s="265" t="s">
        <v>9973</v>
      </c>
      <c r="C4817" s="265" t="s">
        <v>10341</v>
      </c>
      <c r="D4817" s="265" t="s">
        <v>10377</v>
      </c>
    </row>
    <row r="4818" spans="1:4" ht="27" x14ac:dyDescent="0.15">
      <c r="A4818" s="266">
        <v>2300074</v>
      </c>
      <c r="B4818" s="265" t="s">
        <v>9973</v>
      </c>
      <c r="C4818" s="265" t="s">
        <v>10341</v>
      </c>
      <c r="D4818" s="265" t="s">
        <v>10378</v>
      </c>
    </row>
    <row r="4819" spans="1:4" ht="27" x14ac:dyDescent="0.15">
      <c r="A4819" s="266">
        <v>2300075</v>
      </c>
      <c r="B4819" s="265" t="s">
        <v>9973</v>
      </c>
      <c r="C4819" s="265" t="s">
        <v>10341</v>
      </c>
      <c r="D4819" s="265" t="s">
        <v>2194</v>
      </c>
    </row>
    <row r="4820" spans="1:4" ht="27" x14ac:dyDescent="0.15">
      <c r="A4820" s="266">
        <v>2300076</v>
      </c>
      <c r="B4820" s="265" t="s">
        <v>9973</v>
      </c>
      <c r="C4820" s="265" t="s">
        <v>10341</v>
      </c>
      <c r="D4820" s="265" t="s">
        <v>860</v>
      </c>
    </row>
    <row r="4821" spans="1:4" ht="27" x14ac:dyDescent="0.15">
      <c r="A4821" s="266">
        <v>2300077</v>
      </c>
      <c r="B4821" s="265" t="s">
        <v>9973</v>
      </c>
      <c r="C4821" s="265" t="s">
        <v>10341</v>
      </c>
      <c r="D4821" s="265" t="s">
        <v>10379</v>
      </c>
    </row>
    <row r="4822" spans="1:4" ht="27" x14ac:dyDescent="0.15">
      <c r="A4822" s="266">
        <v>2300078</v>
      </c>
      <c r="B4822" s="265" t="s">
        <v>9973</v>
      </c>
      <c r="C4822" s="265" t="s">
        <v>10341</v>
      </c>
      <c r="D4822" s="265" t="s">
        <v>10380</v>
      </c>
    </row>
    <row r="4823" spans="1:4" ht="27" x14ac:dyDescent="0.15">
      <c r="A4823" s="266">
        <v>2310001</v>
      </c>
      <c r="B4823" s="265" t="s">
        <v>9973</v>
      </c>
      <c r="C4823" s="265" t="s">
        <v>10381</v>
      </c>
      <c r="D4823" s="265" t="s">
        <v>5863</v>
      </c>
    </row>
    <row r="4824" spans="1:4" ht="27" x14ac:dyDescent="0.15">
      <c r="A4824" s="266">
        <v>2310002</v>
      </c>
      <c r="B4824" s="265" t="s">
        <v>9973</v>
      </c>
      <c r="C4824" s="265" t="s">
        <v>10381</v>
      </c>
      <c r="D4824" s="265" t="s">
        <v>10382</v>
      </c>
    </row>
    <row r="4825" spans="1:4" ht="27" x14ac:dyDescent="0.15">
      <c r="A4825" s="266">
        <v>2310003</v>
      </c>
      <c r="B4825" s="265" t="s">
        <v>9973</v>
      </c>
      <c r="C4825" s="265" t="s">
        <v>10381</v>
      </c>
      <c r="D4825" s="265" t="s">
        <v>10383</v>
      </c>
    </row>
    <row r="4826" spans="1:4" ht="27" x14ac:dyDescent="0.15">
      <c r="A4826" s="266">
        <v>2310004</v>
      </c>
      <c r="B4826" s="265" t="s">
        <v>9973</v>
      </c>
      <c r="C4826" s="265" t="s">
        <v>10381</v>
      </c>
      <c r="D4826" s="265" t="s">
        <v>10384</v>
      </c>
    </row>
    <row r="4827" spans="1:4" ht="27" x14ac:dyDescent="0.15">
      <c r="A4827" s="266">
        <v>2310005</v>
      </c>
      <c r="B4827" s="265" t="s">
        <v>9973</v>
      </c>
      <c r="C4827" s="265" t="s">
        <v>10381</v>
      </c>
      <c r="D4827" s="265" t="s">
        <v>276</v>
      </c>
    </row>
    <row r="4828" spans="1:4" ht="27" x14ac:dyDescent="0.15">
      <c r="A4828" s="266">
        <v>2310006</v>
      </c>
      <c r="B4828" s="265" t="s">
        <v>9973</v>
      </c>
      <c r="C4828" s="265" t="s">
        <v>10381</v>
      </c>
      <c r="D4828" s="265" t="s">
        <v>10385</v>
      </c>
    </row>
    <row r="4829" spans="1:4" ht="27" x14ac:dyDescent="0.15">
      <c r="A4829" s="266">
        <v>2310007</v>
      </c>
      <c r="B4829" s="265" t="s">
        <v>9973</v>
      </c>
      <c r="C4829" s="265" t="s">
        <v>10381</v>
      </c>
      <c r="D4829" s="265" t="s">
        <v>10386</v>
      </c>
    </row>
    <row r="4830" spans="1:4" ht="27" x14ac:dyDescent="0.15">
      <c r="A4830" s="266">
        <v>2310011</v>
      </c>
      <c r="B4830" s="265" t="s">
        <v>9973</v>
      </c>
      <c r="C4830" s="265" t="s">
        <v>10381</v>
      </c>
      <c r="D4830" s="265" t="s">
        <v>1012</v>
      </c>
    </row>
    <row r="4831" spans="1:4" ht="27" x14ac:dyDescent="0.15">
      <c r="A4831" s="266">
        <v>2310012</v>
      </c>
      <c r="B4831" s="265" t="s">
        <v>9973</v>
      </c>
      <c r="C4831" s="265" t="s">
        <v>10381</v>
      </c>
      <c r="D4831" s="265" t="s">
        <v>3886</v>
      </c>
    </row>
    <row r="4832" spans="1:4" ht="27" x14ac:dyDescent="0.15">
      <c r="A4832" s="266">
        <v>2310013</v>
      </c>
      <c r="B4832" s="265" t="s">
        <v>9973</v>
      </c>
      <c r="C4832" s="265" t="s">
        <v>10381</v>
      </c>
      <c r="D4832" s="265" t="s">
        <v>231</v>
      </c>
    </row>
    <row r="4833" spans="1:4" ht="27" x14ac:dyDescent="0.15">
      <c r="A4833" s="266">
        <v>2310014</v>
      </c>
      <c r="B4833" s="265" t="s">
        <v>9973</v>
      </c>
      <c r="C4833" s="265" t="s">
        <v>10381</v>
      </c>
      <c r="D4833" s="265" t="s">
        <v>245</v>
      </c>
    </row>
    <row r="4834" spans="1:4" ht="27" x14ac:dyDescent="0.15">
      <c r="A4834" s="266">
        <v>2310015</v>
      </c>
      <c r="B4834" s="265" t="s">
        <v>9973</v>
      </c>
      <c r="C4834" s="265" t="s">
        <v>10381</v>
      </c>
      <c r="D4834" s="265" t="s">
        <v>10387</v>
      </c>
    </row>
    <row r="4835" spans="1:4" ht="27" x14ac:dyDescent="0.15">
      <c r="A4835" s="266">
        <v>2310016</v>
      </c>
      <c r="B4835" s="265" t="s">
        <v>9973</v>
      </c>
      <c r="C4835" s="265" t="s">
        <v>10381</v>
      </c>
      <c r="D4835" s="265" t="s">
        <v>3959</v>
      </c>
    </row>
    <row r="4836" spans="1:4" ht="27" x14ac:dyDescent="0.15">
      <c r="A4836" s="266">
        <v>2310017</v>
      </c>
      <c r="B4836" s="265" t="s">
        <v>9973</v>
      </c>
      <c r="C4836" s="265" t="s">
        <v>10381</v>
      </c>
      <c r="D4836" s="265" t="s">
        <v>361</v>
      </c>
    </row>
    <row r="4837" spans="1:4" ht="27" x14ac:dyDescent="0.15">
      <c r="A4837" s="266">
        <v>2310021</v>
      </c>
      <c r="B4837" s="265" t="s">
        <v>9973</v>
      </c>
      <c r="C4837" s="265" t="s">
        <v>10381</v>
      </c>
      <c r="D4837" s="265" t="s">
        <v>10388</v>
      </c>
    </row>
    <row r="4838" spans="1:4" ht="27" x14ac:dyDescent="0.15">
      <c r="A4838" s="266">
        <v>2310022</v>
      </c>
      <c r="B4838" s="265" t="s">
        <v>9973</v>
      </c>
      <c r="C4838" s="265" t="s">
        <v>10381</v>
      </c>
      <c r="D4838" s="265" t="s">
        <v>10389</v>
      </c>
    </row>
    <row r="4839" spans="1:4" ht="27" x14ac:dyDescent="0.15">
      <c r="A4839" s="266">
        <v>2310023</v>
      </c>
      <c r="B4839" s="265" t="s">
        <v>9973</v>
      </c>
      <c r="C4839" s="265" t="s">
        <v>10381</v>
      </c>
      <c r="D4839" s="265" t="s">
        <v>980</v>
      </c>
    </row>
    <row r="4840" spans="1:4" ht="27" x14ac:dyDescent="0.15">
      <c r="A4840" s="266">
        <v>2310024</v>
      </c>
      <c r="B4840" s="265" t="s">
        <v>9973</v>
      </c>
      <c r="C4840" s="265" t="s">
        <v>10381</v>
      </c>
      <c r="D4840" s="265" t="s">
        <v>10390</v>
      </c>
    </row>
    <row r="4841" spans="1:4" ht="27" x14ac:dyDescent="0.15">
      <c r="A4841" s="266">
        <v>2310025</v>
      </c>
      <c r="B4841" s="265" t="s">
        <v>9973</v>
      </c>
      <c r="C4841" s="265" t="s">
        <v>10381</v>
      </c>
      <c r="D4841" s="265" t="s">
        <v>10391</v>
      </c>
    </row>
    <row r="4842" spans="1:4" ht="27" x14ac:dyDescent="0.15">
      <c r="A4842" s="266">
        <v>2310026</v>
      </c>
      <c r="B4842" s="265" t="s">
        <v>9973</v>
      </c>
      <c r="C4842" s="265" t="s">
        <v>10381</v>
      </c>
      <c r="D4842" s="265" t="s">
        <v>921</v>
      </c>
    </row>
    <row r="4843" spans="1:4" ht="27" x14ac:dyDescent="0.15">
      <c r="A4843" s="266">
        <v>2310027</v>
      </c>
      <c r="B4843" s="265" t="s">
        <v>9973</v>
      </c>
      <c r="C4843" s="265" t="s">
        <v>10381</v>
      </c>
      <c r="D4843" s="265" t="s">
        <v>4432</v>
      </c>
    </row>
    <row r="4844" spans="1:4" ht="27" x14ac:dyDescent="0.15">
      <c r="A4844" s="266">
        <v>2310028</v>
      </c>
      <c r="B4844" s="265" t="s">
        <v>9973</v>
      </c>
      <c r="C4844" s="265" t="s">
        <v>10381</v>
      </c>
      <c r="D4844" s="265" t="s">
        <v>10392</v>
      </c>
    </row>
    <row r="4845" spans="1:4" ht="27" x14ac:dyDescent="0.15">
      <c r="A4845" s="266">
        <v>2310031</v>
      </c>
      <c r="B4845" s="265" t="s">
        <v>9973</v>
      </c>
      <c r="C4845" s="265" t="s">
        <v>10381</v>
      </c>
      <c r="D4845" s="265" t="s">
        <v>10393</v>
      </c>
    </row>
    <row r="4846" spans="1:4" ht="27" x14ac:dyDescent="0.15">
      <c r="A4846" s="266">
        <v>2310032</v>
      </c>
      <c r="B4846" s="265" t="s">
        <v>9973</v>
      </c>
      <c r="C4846" s="265" t="s">
        <v>10381</v>
      </c>
      <c r="D4846" s="265" t="s">
        <v>10394</v>
      </c>
    </row>
    <row r="4847" spans="1:4" ht="27" x14ac:dyDescent="0.15">
      <c r="A4847" s="266">
        <v>2310033</v>
      </c>
      <c r="B4847" s="265" t="s">
        <v>9973</v>
      </c>
      <c r="C4847" s="265" t="s">
        <v>10381</v>
      </c>
      <c r="D4847" s="265" t="s">
        <v>10395</v>
      </c>
    </row>
    <row r="4848" spans="1:4" ht="27" x14ac:dyDescent="0.15">
      <c r="A4848" s="266">
        <v>2310034</v>
      </c>
      <c r="B4848" s="265" t="s">
        <v>9973</v>
      </c>
      <c r="C4848" s="265" t="s">
        <v>10381</v>
      </c>
      <c r="D4848" s="265" t="s">
        <v>4997</v>
      </c>
    </row>
    <row r="4849" spans="1:4" ht="27" x14ac:dyDescent="0.15">
      <c r="A4849" s="266">
        <v>2310035</v>
      </c>
      <c r="B4849" s="265" t="s">
        <v>9973</v>
      </c>
      <c r="C4849" s="265" t="s">
        <v>10381</v>
      </c>
      <c r="D4849" s="265" t="s">
        <v>3936</v>
      </c>
    </row>
    <row r="4850" spans="1:4" ht="27" x14ac:dyDescent="0.15">
      <c r="A4850" s="266">
        <v>2310036</v>
      </c>
      <c r="B4850" s="265" t="s">
        <v>9973</v>
      </c>
      <c r="C4850" s="265" t="s">
        <v>10381</v>
      </c>
      <c r="D4850" s="265" t="s">
        <v>4964</v>
      </c>
    </row>
    <row r="4851" spans="1:4" ht="27" x14ac:dyDescent="0.15">
      <c r="A4851" s="266">
        <v>2310037</v>
      </c>
      <c r="B4851" s="265" t="s">
        <v>9973</v>
      </c>
      <c r="C4851" s="265" t="s">
        <v>10381</v>
      </c>
      <c r="D4851" s="265" t="s">
        <v>661</v>
      </c>
    </row>
    <row r="4852" spans="1:4" ht="27" x14ac:dyDescent="0.15">
      <c r="A4852" s="266">
        <v>2310038</v>
      </c>
      <c r="B4852" s="265" t="s">
        <v>9973</v>
      </c>
      <c r="C4852" s="265" t="s">
        <v>10381</v>
      </c>
      <c r="D4852" s="265" t="s">
        <v>8904</v>
      </c>
    </row>
    <row r="4853" spans="1:4" ht="27" x14ac:dyDescent="0.15">
      <c r="A4853" s="266">
        <v>2310041</v>
      </c>
      <c r="B4853" s="265" t="s">
        <v>9973</v>
      </c>
      <c r="C4853" s="265" t="s">
        <v>10381</v>
      </c>
      <c r="D4853" s="265" t="s">
        <v>10396</v>
      </c>
    </row>
    <row r="4854" spans="1:4" ht="27" x14ac:dyDescent="0.15">
      <c r="A4854" s="266">
        <v>2310042</v>
      </c>
      <c r="B4854" s="265" t="s">
        <v>9973</v>
      </c>
      <c r="C4854" s="265" t="s">
        <v>10381</v>
      </c>
      <c r="D4854" s="265" t="s">
        <v>10397</v>
      </c>
    </row>
    <row r="4855" spans="1:4" ht="27" x14ac:dyDescent="0.15">
      <c r="A4855" s="266">
        <v>2310043</v>
      </c>
      <c r="B4855" s="265" t="s">
        <v>9973</v>
      </c>
      <c r="C4855" s="265" t="s">
        <v>10381</v>
      </c>
      <c r="D4855" s="265" t="s">
        <v>10398</v>
      </c>
    </row>
    <row r="4856" spans="1:4" ht="27" x14ac:dyDescent="0.15">
      <c r="A4856" s="266">
        <v>2310044</v>
      </c>
      <c r="B4856" s="265" t="s">
        <v>9973</v>
      </c>
      <c r="C4856" s="265" t="s">
        <v>10381</v>
      </c>
      <c r="D4856" s="265" t="s">
        <v>10399</v>
      </c>
    </row>
    <row r="4857" spans="1:4" ht="27" x14ac:dyDescent="0.15">
      <c r="A4857" s="266">
        <v>2310045</v>
      </c>
      <c r="B4857" s="265" t="s">
        <v>9973</v>
      </c>
      <c r="C4857" s="265" t="s">
        <v>10381</v>
      </c>
      <c r="D4857" s="265" t="s">
        <v>10400</v>
      </c>
    </row>
    <row r="4858" spans="1:4" ht="27" x14ac:dyDescent="0.15">
      <c r="A4858" s="266">
        <v>2310046</v>
      </c>
      <c r="B4858" s="265" t="s">
        <v>9973</v>
      </c>
      <c r="C4858" s="265" t="s">
        <v>10381</v>
      </c>
      <c r="D4858" s="265" t="s">
        <v>229</v>
      </c>
    </row>
    <row r="4859" spans="1:4" ht="27" x14ac:dyDescent="0.15">
      <c r="A4859" s="266">
        <v>2310047</v>
      </c>
      <c r="B4859" s="265" t="s">
        <v>9973</v>
      </c>
      <c r="C4859" s="265" t="s">
        <v>10381</v>
      </c>
      <c r="D4859" s="265" t="s">
        <v>9462</v>
      </c>
    </row>
    <row r="4860" spans="1:4" ht="27" x14ac:dyDescent="0.15">
      <c r="A4860" s="266">
        <v>2310048</v>
      </c>
      <c r="B4860" s="265" t="s">
        <v>9973</v>
      </c>
      <c r="C4860" s="265" t="s">
        <v>10381</v>
      </c>
      <c r="D4860" s="265" t="s">
        <v>2497</v>
      </c>
    </row>
    <row r="4861" spans="1:4" ht="27" x14ac:dyDescent="0.15">
      <c r="A4861" s="266">
        <v>2310051</v>
      </c>
      <c r="B4861" s="265" t="s">
        <v>9973</v>
      </c>
      <c r="C4861" s="265" t="s">
        <v>10381</v>
      </c>
      <c r="D4861" s="265" t="s">
        <v>10145</v>
      </c>
    </row>
    <row r="4862" spans="1:4" ht="27" x14ac:dyDescent="0.15">
      <c r="A4862" s="266">
        <v>2310052</v>
      </c>
      <c r="B4862" s="265" t="s">
        <v>9973</v>
      </c>
      <c r="C4862" s="265" t="s">
        <v>10381</v>
      </c>
      <c r="D4862" s="265" t="s">
        <v>961</v>
      </c>
    </row>
    <row r="4863" spans="1:4" ht="27" x14ac:dyDescent="0.15">
      <c r="A4863" s="266">
        <v>2310053</v>
      </c>
      <c r="B4863" s="265" t="s">
        <v>9973</v>
      </c>
      <c r="C4863" s="265" t="s">
        <v>10381</v>
      </c>
      <c r="D4863" s="265" t="s">
        <v>10401</v>
      </c>
    </row>
    <row r="4864" spans="1:4" ht="27" x14ac:dyDescent="0.15">
      <c r="A4864" s="266">
        <v>2310054</v>
      </c>
      <c r="B4864" s="265" t="s">
        <v>9973</v>
      </c>
      <c r="C4864" s="265" t="s">
        <v>10381</v>
      </c>
      <c r="D4864" s="265" t="s">
        <v>10402</v>
      </c>
    </row>
    <row r="4865" spans="1:4" ht="27" x14ac:dyDescent="0.15">
      <c r="A4865" s="266">
        <v>2310055</v>
      </c>
      <c r="B4865" s="265" t="s">
        <v>9973</v>
      </c>
      <c r="C4865" s="265" t="s">
        <v>10381</v>
      </c>
      <c r="D4865" s="265" t="s">
        <v>10403</v>
      </c>
    </row>
    <row r="4866" spans="1:4" ht="27" x14ac:dyDescent="0.15">
      <c r="A4866" s="266">
        <v>2310056</v>
      </c>
      <c r="B4866" s="265" t="s">
        <v>9973</v>
      </c>
      <c r="C4866" s="265" t="s">
        <v>10381</v>
      </c>
      <c r="D4866" s="265" t="s">
        <v>367</v>
      </c>
    </row>
    <row r="4867" spans="1:4" ht="27" x14ac:dyDescent="0.15">
      <c r="A4867" s="266">
        <v>2310057</v>
      </c>
      <c r="B4867" s="265" t="s">
        <v>9973</v>
      </c>
      <c r="C4867" s="265" t="s">
        <v>10381</v>
      </c>
      <c r="D4867" s="265" t="s">
        <v>168</v>
      </c>
    </row>
    <row r="4868" spans="1:4" ht="27" x14ac:dyDescent="0.15">
      <c r="A4868" s="266">
        <v>2310058</v>
      </c>
      <c r="B4868" s="265" t="s">
        <v>9973</v>
      </c>
      <c r="C4868" s="265" t="s">
        <v>10381</v>
      </c>
      <c r="D4868" s="265" t="s">
        <v>3971</v>
      </c>
    </row>
    <row r="4869" spans="1:4" ht="27" x14ac:dyDescent="0.15">
      <c r="A4869" s="266">
        <v>2310061</v>
      </c>
      <c r="B4869" s="265" t="s">
        <v>9973</v>
      </c>
      <c r="C4869" s="265" t="s">
        <v>10381</v>
      </c>
      <c r="D4869" s="265" t="s">
        <v>889</v>
      </c>
    </row>
    <row r="4870" spans="1:4" ht="27" x14ac:dyDescent="0.15">
      <c r="A4870" s="266">
        <v>2310062</v>
      </c>
      <c r="B4870" s="265" t="s">
        <v>9973</v>
      </c>
      <c r="C4870" s="265" t="s">
        <v>10381</v>
      </c>
      <c r="D4870" s="265" t="s">
        <v>2436</v>
      </c>
    </row>
    <row r="4871" spans="1:4" ht="27" x14ac:dyDescent="0.15">
      <c r="A4871" s="266">
        <v>2310063</v>
      </c>
      <c r="B4871" s="265" t="s">
        <v>9973</v>
      </c>
      <c r="C4871" s="265" t="s">
        <v>10381</v>
      </c>
      <c r="D4871" s="265" t="s">
        <v>10141</v>
      </c>
    </row>
    <row r="4872" spans="1:4" ht="27" x14ac:dyDescent="0.15">
      <c r="A4872" s="266">
        <v>2310064</v>
      </c>
      <c r="B4872" s="265" t="s">
        <v>9973</v>
      </c>
      <c r="C4872" s="265" t="s">
        <v>10381</v>
      </c>
      <c r="D4872" s="265" t="s">
        <v>10404</v>
      </c>
    </row>
    <row r="4873" spans="1:4" ht="27" x14ac:dyDescent="0.15">
      <c r="A4873" s="266">
        <v>2310065</v>
      </c>
      <c r="B4873" s="265" t="s">
        <v>9973</v>
      </c>
      <c r="C4873" s="265" t="s">
        <v>10381</v>
      </c>
      <c r="D4873" s="265" t="s">
        <v>10405</v>
      </c>
    </row>
    <row r="4874" spans="1:4" ht="27" x14ac:dyDescent="0.15">
      <c r="A4874" s="266">
        <v>2310066</v>
      </c>
      <c r="B4874" s="265" t="s">
        <v>9973</v>
      </c>
      <c r="C4874" s="265" t="s">
        <v>10381</v>
      </c>
      <c r="D4874" s="265" t="s">
        <v>4015</v>
      </c>
    </row>
    <row r="4875" spans="1:4" ht="27" x14ac:dyDescent="0.15">
      <c r="A4875" s="266">
        <v>2310801</v>
      </c>
      <c r="B4875" s="265" t="s">
        <v>9973</v>
      </c>
      <c r="C4875" s="265" t="s">
        <v>10381</v>
      </c>
      <c r="D4875" s="265" t="s">
        <v>10406</v>
      </c>
    </row>
    <row r="4876" spans="1:4" ht="27" x14ac:dyDescent="0.15">
      <c r="A4876" s="266">
        <v>2310802</v>
      </c>
      <c r="B4876" s="265" t="s">
        <v>9973</v>
      </c>
      <c r="C4876" s="265" t="s">
        <v>10381</v>
      </c>
      <c r="D4876" s="265" t="s">
        <v>10407</v>
      </c>
    </row>
    <row r="4877" spans="1:4" ht="27" x14ac:dyDescent="0.15">
      <c r="A4877" s="266">
        <v>2310803</v>
      </c>
      <c r="B4877" s="265" t="s">
        <v>9973</v>
      </c>
      <c r="C4877" s="265" t="s">
        <v>10381</v>
      </c>
      <c r="D4877" s="265" t="s">
        <v>10408</v>
      </c>
    </row>
    <row r="4878" spans="1:4" ht="27" x14ac:dyDescent="0.15">
      <c r="A4878" s="266">
        <v>2310804</v>
      </c>
      <c r="B4878" s="265" t="s">
        <v>9973</v>
      </c>
      <c r="C4878" s="265" t="s">
        <v>10381</v>
      </c>
      <c r="D4878" s="265" t="s">
        <v>10409</v>
      </c>
    </row>
    <row r="4879" spans="1:4" ht="27" x14ac:dyDescent="0.15">
      <c r="A4879" s="266">
        <v>2310805</v>
      </c>
      <c r="B4879" s="265" t="s">
        <v>9973</v>
      </c>
      <c r="C4879" s="265" t="s">
        <v>10381</v>
      </c>
      <c r="D4879" s="265" t="s">
        <v>10410</v>
      </c>
    </row>
    <row r="4880" spans="1:4" ht="27" x14ac:dyDescent="0.15">
      <c r="A4880" s="266">
        <v>2310806</v>
      </c>
      <c r="B4880" s="265" t="s">
        <v>9973</v>
      </c>
      <c r="C4880" s="265" t="s">
        <v>10381</v>
      </c>
      <c r="D4880" s="265" t="s">
        <v>10411</v>
      </c>
    </row>
    <row r="4881" spans="1:4" ht="27" x14ac:dyDescent="0.15">
      <c r="A4881" s="266">
        <v>2310811</v>
      </c>
      <c r="B4881" s="265" t="s">
        <v>9973</v>
      </c>
      <c r="C4881" s="265" t="s">
        <v>10381</v>
      </c>
      <c r="D4881" s="265" t="s">
        <v>10412</v>
      </c>
    </row>
    <row r="4882" spans="1:4" ht="27" x14ac:dyDescent="0.15">
      <c r="A4882" s="266">
        <v>2310812</v>
      </c>
      <c r="B4882" s="265" t="s">
        <v>9973</v>
      </c>
      <c r="C4882" s="265" t="s">
        <v>10381</v>
      </c>
      <c r="D4882" s="265" t="s">
        <v>531</v>
      </c>
    </row>
    <row r="4883" spans="1:4" ht="27" x14ac:dyDescent="0.15">
      <c r="A4883" s="266">
        <v>2310813</v>
      </c>
      <c r="B4883" s="265" t="s">
        <v>9973</v>
      </c>
      <c r="C4883" s="265" t="s">
        <v>10381</v>
      </c>
      <c r="D4883" s="265" t="s">
        <v>10413</v>
      </c>
    </row>
    <row r="4884" spans="1:4" ht="27" x14ac:dyDescent="0.15">
      <c r="A4884" s="266">
        <v>2310814</v>
      </c>
      <c r="B4884" s="265" t="s">
        <v>9973</v>
      </c>
      <c r="C4884" s="265" t="s">
        <v>10381</v>
      </c>
      <c r="D4884" s="265" t="s">
        <v>4512</v>
      </c>
    </row>
    <row r="4885" spans="1:4" ht="27" x14ac:dyDescent="0.15">
      <c r="A4885" s="266">
        <v>2310815</v>
      </c>
      <c r="B4885" s="265" t="s">
        <v>9973</v>
      </c>
      <c r="C4885" s="265" t="s">
        <v>10381</v>
      </c>
      <c r="D4885" s="265" t="s">
        <v>6899</v>
      </c>
    </row>
    <row r="4886" spans="1:4" ht="27" x14ac:dyDescent="0.15">
      <c r="A4886" s="266">
        <v>2310816</v>
      </c>
      <c r="B4886" s="265" t="s">
        <v>9973</v>
      </c>
      <c r="C4886" s="265" t="s">
        <v>10381</v>
      </c>
      <c r="D4886" s="265" t="s">
        <v>10414</v>
      </c>
    </row>
    <row r="4887" spans="1:4" ht="27" x14ac:dyDescent="0.15">
      <c r="A4887" s="266">
        <v>2310821</v>
      </c>
      <c r="B4887" s="265" t="s">
        <v>9973</v>
      </c>
      <c r="C4887" s="265" t="s">
        <v>10381</v>
      </c>
      <c r="D4887" s="265" t="s">
        <v>10415</v>
      </c>
    </row>
    <row r="4888" spans="1:4" ht="27" x14ac:dyDescent="0.15">
      <c r="A4888" s="266">
        <v>2310822</v>
      </c>
      <c r="B4888" s="265" t="s">
        <v>9973</v>
      </c>
      <c r="C4888" s="265" t="s">
        <v>10381</v>
      </c>
      <c r="D4888" s="265" t="s">
        <v>10416</v>
      </c>
    </row>
    <row r="4889" spans="1:4" ht="27" x14ac:dyDescent="0.15">
      <c r="A4889" s="266">
        <v>2310823</v>
      </c>
      <c r="B4889" s="265" t="s">
        <v>9973</v>
      </c>
      <c r="C4889" s="265" t="s">
        <v>10381</v>
      </c>
      <c r="D4889" s="265" t="s">
        <v>10417</v>
      </c>
    </row>
    <row r="4890" spans="1:4" ht="27" x14ac:dyDescent="0.15">
      <c r="A4890" s="266">
        <v>2310824</v>
      </c>
      <c r="B4890" s="265" t="s">
        <v>9973</v>
      </c>
      <c r="C4890" s="265" t="s">
        <v>10381</v>
      </c>
      <c r="D4890" s="265" t="s">
        <v>10418</v>
      </c>
    </row>
    <row r="4891" spans="1:4" ht="27" x14ac:dyDescent="0.15">
      <c r="A4891" s="266">
        <v>2310825</v>
      </c>
      <c r="B4891" s="265" t="s">
        <v>9973</v>
      </c>
      <c r="C4891" s="265" t="s">
        <v>10381</v>
      </c>
      <c r="D4891" s="265" t="s">
        <v>10419</v>
      </c>
    </row>
    <row r="4892" spans="1:4" ht="27" x14ac:dyDescent="0.15">
      <c r="A4892" s="266">
        <v>2310826</v>
      </c>
      <c r="B4892" s="265" t="s">
        <v>9973</v>
      </c>
      <c r="C4892" s="265" t="s">
        <v>10381</v>
      </c>
      <c r="D4892" s="265" t="s">
        <v>10420</v>
      </c>
    </row>
    <row r="4893" spans="1:4" ht="27" x14ac:dyDescent="0.15">
      <c r="A4893" s="266">
        <v>2310827</v>
      </c>
      <c r="B4893" s="265" t="s">
        <v>9973</v>
      </c>
      <c r="C4893" s="265" t="s">
        <v>10381</v>
      </c>
      <c r="D4893" s="265" t="s">
        <v>10421</v>
      </c>
    </row>
    <row r="4894" spans="1:4" ht="27" x14ac:dyDescent="0.15">
      <c r="A4894" s="266">
        <v>2310831</v>
      </c>
      <c r="B4894" s="265" t="s">
        <v>9973</v>
      </c>
      <c r="C4894" s="265" t="s">
        <v>10381</v>
      </c>
      <c r="D4894" s="265" t="s">
        <v>10422</v>
      </c>
    </row>
    <row r="4895" spans="1:4" ht="27" x14ac:dyDescent="0.15">
      <c r="A4895" s="266">
        <v>2310832</v>
      </c>
      <c r="B4895" s="265" t="s">
        <v>9973</v>
      </c>
      <c r="C4895" s="265" t="s">
        <v>10381</v>
      </c>
      <c r="D4895" s="265" t="s">
        <v>10423</v>
      </c>
    </row>
    <row r="4896" spans="1:4" ht="27" x14ac:dyDescent="0.15">
      <c r="A4896" s="266">
        <v>2310833</v>
      </c>
      <c r="B4896" s="265" t="s">
        <v>9973</v>
      </c>
      <c r="C4896" s="265" t="s">
        <v>10381</v>
      </c>
      <c r="D4896" s="265" t="s">
        <v>10424</v>
      </c>
    </row>
    <row r="4897" spans="1:4" ht="27" x14ac:dyDescent="0.15">
      <c r="A4897" s="266">
        <v>2310834</v>
      </c>
      <c r="B4897" s="265" t="s">
        <v>9973</v>
      </c>
      <c r="C4897" s="265" t="s">
        <v>10381</v>
      </c>
      <c r="D4897" s="265" t="s">
        <v>9941</v>
      </c>
    </row>
    <row r="4898" spans="1:4" ht="27" x14ac:dyDescent="0.15">
      <c r="A4898" s="266">
        <v>2310835</v>
      </c>
      <c r="B4898" s="265" t="s">
        <v>9973</v>
      </c>
      <c r="C4898" s="265" t="s">
        <v>10381</v>
      </c>
      <c r="D4898" s="265" t="s">
        <v>10425</v>
      </c>
    </row>
    <row r="4899" spans="1:4" ht="27" x14ac:dyDescent="0.15">
      <c r="A4899" s="266">
        <v>2310836</v>
      </c>
      <c r="B4899" s="265" t="s">
        <v>9973</v>
      </c>
      <c r="C4899" s="265" t="s">
        <v>10381</v>
      </c>
      <c r="D4899" s="265" t="s">
        <v>10426</v>
      </c>
    </row>
    <row r="4900" spans="1:4" ht="27" x14ac:dyDescent="0.15">
      <c r="A4900" s="266">
        <v>2310837</v>
      </c>
      <c r="B4900" s="265" t="s">
        <v>9973</v>
      </c>
      <c r="C4900" s="265" t="s">
        <v>10381</v>
      </c>
      <c r="D4900" s="265" t="s">
        <v>10427</v>
      </c>
    </row>
    <row r="4901" spans="1:4" ht="27" x14ac:dyDescent="0.15">
      <c r="A4901" s="266">
        <v>2310838</v>
      </c>
      <c r="B4901" s="265" t="s">
        <v>9973</v>
      </c>
      <c r="C4901" s="265" t="s">
        <v>10381</v>
      </c>
      <c r="D4901" s="265" t="s">
        <v>10428</v>
      </c>
    </row>
    <row r="4902" spans="1:4" ht="27" x14ac:dyDescent="0.15">
      <c r="A4902" s="266">
        <v>2310839</v>
      </c>
      <c r="B4902" s="265" t="s">
        <v>9973</v>
      </c>
      <c r="C4902" s="265" t="s">
        <v>10381</v>
      </c>
      <c r="D4902" s="265" t="s">
        <v>10429</v>
      </c>
    </row>
    <row r="4903" spans="1:4" ht="27" x14ac:dyDescent="0.15">
      <c r="A4903" s="266">
        <v>2310841</v>
      </c>
      <c r="B4903" s="265" t="s">
        <v>9973</v>
      </c>
      <c r="C4903" s="265" t="s">
        <v>10381</v>
      </c>
      <c r="D4903" s="265" t="s">
        <v>10430</v>
      </c>
    </row>
    <row r="4904" spans="1:4" ht="27" x14ac:dyDescent="0.15">
      <c r="A4904" s="266">
        <v>2310842</v>
      </c>
      <c r="B4904" s="265" t="s">
        <v>9973</v>
      </c>
      <c r="C4904" s="265" t="s">
        <v>10381</v>
      </c>
      <c r="D4904" s="265" t="s">
        <v>4044</v>
      </c>
    </row>
    <row r="4905" spans="1:4" ht="27" x14ac:dyDescent="0.15">
      <c r="A4905" s="266">
        <v>2310843</v>
      </c>
      <c r="B4905" s="265" t="s">
        <v>9973</v>
      </c>
      <c r="C4905" s="265" t="s">
        <v>10381</v>
      </c>
      <c r="D4905" s="265" t="s">
        <v>3588</v>
      </c>
    </row>
    <row r="4906" spans="1:4" ht="27" x14ac:dyDescent="0.15">
      <c r="A4906" s="266">
        <v>2310844</v>
      </c>
      <c r="B4906" s="265" t="s">
        <v>9973</v>
      </c>
      <c r="C4906" s="265" t="s">
        <v>10381</v>
      </c>
      <c r="D4906" s="265" t="s">
        <v>5133</v>
      </c>
    </row>
    <row r="4907" spans="1:4" ht="27" x14ac:dyDescent="0.15">
      <c r="A4907" s="266">
        <v>2310845</v>
      </c>
      <c r="B4907" s="265" t="s">
        <v>9973</v>
      </c>
      <c r="C4907" s="265" t="s">
        <v>10381</v>
      </c>
      <c r="D4907" s="265" t="s">
        <v>1258</v>
      </c>
    </row>
    <row r="4908" spans="1:4" ht="27" x14ac:dyDescent="0.15">
      <c r="A4908" s="266">
        <v>2310846</v>
      </c>
      <c r="B4908" s="265" t="s">
        <v>9973</v>
      </c>
      <c r="C4908" s="265" t="s">
        <v>10381</v>
      </c>
      <c r="D4908" s="265" t="s">
        <v>478</v>
      </c>
    </row>
    <row r="4909" spans="1:4" ht="27" x14ac:dyDescent="0.15">
      <c r="A4909" s="266">
        <v>2310847</v>
      </c>
      <c r="B4909" s="265" t="s">
        <v>9973</v>
      </c>
      <c r="C4909" s="265" t="s">
        <v>10381</v>
      </c>
      <c r="D4909" s="265" t="s">
        <v>10431</v>
      </c>
    </row>
    <row r="4910" spans="1:4" ht="27" x14ac:dyDescent="0.15">
      <c r="A4910" s="266">
        <v>2310848</v>
      </c>
      <c r="B4910" s="265" t="s">
        <v>9973</v>
      </c>
      <c r="C4910" s="265" t="s">
        <v>10381</v>
      </c>
      <c r="D4910" s="265" t="s">
        <v>10432</v>
      </c>
    </row>
    <row r="4911" spans="1:4" ht="27" x14ac:dyDescent="0.15">
      <c r="A4911" s="266">
        <v>2310849</v>
      </c>
      <c r="B4911" s="265" t="s">
        <v>9973</v>
      </c>
      <c r="C4911" s="265" t="s">
        <v>10381</v>
      </c>
      <c r="D4911" s="265" t="s">
        <v>10433</v>
      </c>
    </row>
    <row r="4912" spans="1:4" ht="27" x14ac:dyDescent="0.15">
      <c r="A4912" s="266">
        <v>2310851</v>
      </c>
      <c r="B4912" s="265" t="s">
        <v>9973</v>
      </c>
      <c r="C4912" s="265" t="s">
        <v>10381</v>
      </c>
      <c r="D4912" s="265" t="s">
        <v>10434</v>
      </c>
    </row>
    <row r="4913" spans="1:4" ht="27" x14ac:dyDescent="0.15">
      <c r="A4913" s="266">
        <v>2310852</v>
      </c>
      <c r="B4913" s="265" t="s">
        <v>9973</v>
      </c>
      <c r="C4913" s="265" t="s">
        <v>10381</v>
      </c>
      <c r="D4913" s="265" t="s">
        <v>10435</v>
      </c>
    </row>
    <row r="4914" spans="1:4" ht="27" x14ac:dyDescent="0.15">
      <c r="A4914" s="266">
        <v>2310853</v>
      </c>
      <c r="B4914" s="265" t="s">
        <v>9973</v>
      </c>
      <c r="C4914" s="265" t="s">
        <v>10381</v>
      </c>
      <c r="D4914" s="265" t="s">
        <v>6295</v>
      </c>
    </row>
    <row r="4915" spans="1:4" ht="27" x14ac:dyDescent="0.15">
      <c r="A4915" s="266">
        <v>2310854</v>
      </c>
      <c r="B4915" s="265" t="s">
        <v>9973</v>
      </c>
      <c r="C4915" s="265" t="s">
        <v>10381</v>
      </c>
      <c r="D4915" s="265" t="s">
        <v>10436</v>
      </c>
    </row>
    <row r="4916" spans="1:4" ht="27" x14ac:dyDescent="0.15">
      <c r="A4916" s="266">
        <v>2310855</v>
      </c>
      <c r="B4916" s="265" t="s">
        <v>9973</v>
      </c>
      <c r="C4916" s="265" t="s">
        <v>10381</v>
      </c>
      <c r="D4916" s="265" t="s">
        <v>3395</v>
      </c>
    </row>
    <row r="4917" spans="1:4" ht="27" x14ac:dyDescent="0.15">
      <c r="A4917" s="266">
        <v>2310856</v>
      </c>
      <c r="B4917" s="265" t="s">
        <v>9973</v>
      </c>
      <c r="C4917" s="265" t="s">
        <v>10381</v>
      </c>
      <c r="D4917" s="265" t="s">
        <v>10437</v>
      </c>
    </row>
    <row r="4918" spans="1:4" ht="27" x14ac:dyDescent="0.15">
      <c r="A4918" s="266">
        <v>2310857</v>
      </c>
      <c r="B4918" s="265" t="s">
        <v>9973</v>
      </c>
      <c r="C4918" s="265" t="s">
        <v>10381</v>
      </c>
      <c r="D4918" s="265" t="s">
        <v>6264</v>
      </c>
    </row>
    <row r="4919" spans="1:4" ht="27" x14ac:dyDescent="0.15">
      <c r="A4919" s="266">
        <v>2310858</v>
      </c>
      <c r="B4919" s="265" t="s">
        <v>9973</v>
      </c>
      <c r="C4919" s="265" t="s">
        <v>10381</v>
      </c>
      <c r="D4919" s="265" t="s">
        <v>10438</v>
      </c>
    </row>
    <row r="4920" spans="1:4" ht="27" x14ac:dyDescent="0.15">
      <c r="A4920" s="266">
        <v>2310859</v>
      </c>
      <c r="B4920" s="265" t="s">
        <v>9973</v>
      </c>
      <c r="C4920" s="265" t="s">
        <v>10381</v>
      </c>
      <c r="D4920" s="265" t="s">
        <v>10439</v>
      </c>
    </row>
    <row r="4921" spans="1:4" ht="27" x14ac:dyDescent="0.15">
      <c r="A4921" s="266">
        <v>2310861</v>
      </c>
      <c r="B4921" s="265" t="s">
        <v>9973</v>
      </c>
      <c r="C4921" s="265" t="s">
        <v>10381</v>
      </c>
      <c r="D4921" s="265" t="s">
        <v>1415</v>
      </c>
    </row>
    <row r="4922" spans="1:4" ht="27" x14ac:dyDescent="0.15">
      <c r="A4922" s="266">
        <v>2310862</v>
      </c>
      <c r="B4922" s="265" t="s">
        <v>9973</v>
      </c>
      <c r="C4922" s="265" t="s">
        <v>10381</v>
      </c>
      <c r="D4922" s="265" t="s">
        <v>5869</v>
      </c>
    </row>
    <row r="4923" spans="1:4" ht="27" x14ac:dyDescent="0.15">
      <c r="A4923" s="266">
        <v>2310863</v>
      </c>
      <c r="B4923" s="265" t="s">
        <v>9973</v>
      </c>
      <c r="C4923" s="265" t="s">
        <v>10381</v>
      </c>
      <c r="D4923" s="265" t="s">
        <v>336</v>
      </c>
    </row>
    <row r="4924" spans="1:4" ht="27" x14ac:dyDescent="0.15">
      <c r="A4924" s="266">
        <v>2310864</v>
      </c>
      <c r="B4924" s="265" t="s">
        <v>9973</v>
      </c>
      <c r="C4924" s="265" t="s">
        <v>10381</v>
      </c>
      <c r="D4924" s="265" t="s">
        <v>10440</v>
      </c>
    </row>
    <row r="4925" spans="1:4" ht="27" x14ac:dyDescent="0.15">
      <c r="A4925" s="266">
        <v>2310865</v>
      </c>
      <c r="B4925" s="265" t="s">
        <v>9973</v>
      </c>
      <c r="C4925" s="265" t="s">
        <v>10381</v>
      </c>
      <c r="D4925" s="265" t="s">
        <v>10441</v>
      </c>
    </row>
    <row r="4926" spans="1:4" ht="27" x14ac:dyDescent="0.15">
      <c r="A4926" s="266">
        <v>2310866</v>
      </c>
      <c r="B4926" s="265" t="s">
        <v>9973</v>
      </c>
      <c r="C4926" s="265" t="s">
        <v>10381</v>
      </c>
      <c r="D4926" s="265" t="s">
        <v>10442</v>
      </c>
    </row>
    <row r="4927" spans="1:4" ht="27" x14ac:dyDescent="0.15">
      <c r="A4927" s="266">
        <v>2310867</v>
      </c>
      <c r="B4927" s="265" t="s">
        <v>9973</v>
      </c>
      <c r="C4927" s="265" t="s">
        <v>10381</v>
      </c>
      <c r="D4927" s="265" t="s">
        <v>8155</v>
      </c>
    </row>
    <row r="4928" spans="1:4" ht="27" x14ac:dyDescent="0.15">
      <c r="A4928" s="266">
        <v>2310868</v>
      </c>
      <c r="B4928" s="265" t="s">
        <v>9973</v>
      </c>
      <c r="C4928" s="265" t="s">
        <v>10381</v>
      </c>
      <c r="D4928" s="265" t="s">
        <v>176</v>
      </c>
    </row>
    <row r="4929" spans="1:4" ht="27" x14ac:dyDescent="0.15">
      <c r="A4929" s="266">
        <v>2320001</v>
      </c>
      <c r="B4929" s="265" t="s">
        <v>9973</v>
      </c>
      <c r="C4929" s="265" t="s">
        <v>10443</v>
      </c>
      <c r="D4929" s="265" t="s">
        <v>10444</v>
      </c>
    </row>
    <row r="4930" spans="1:4" ht="27" x14ac:dyDescent="0.15">
      <c r="A4930" s="266">
        <v>2320002</v>
      </c>
      <c r="B4930" s="265" t="s">
        <v>9973</v>
      </c>
      <c r="C4930" s="265" t="s">
        <v>10443</v>
      </c>
      <c r="D4930" s="265" t="s">
        <v>10445</v>
      </c>
    </row>
    <row r="4931" spans="1:4" ht="27" x14ac:dyDescent="0.15">
      <c r="A4931" s="266">
        <v>2320003</v>
      </c>
      <c r="B4931" s="265" t="s">
        <v>9973</v>
      </c>
      <c r="C4931" s="265" t="s">
        <v>10443</v>
      </c>
      <c r="D4931" s="265" t="s">
        <v>10446</v>
      </c>
    </row>
    <row r="4932" spans="1:4" ht="27" x14ac:dyDescent="0.15">
      <c r="A4932" s="266">
        <v>2320004</v>
      </c>
      <c r="B4932" s="265" t="s">
        <v>9973</v>
      </c>
      <c r="C4932" s="265" t="s">
        <v>10443</v>
      </c>
      <c r="D4932" s="265" t="s">
        <v>10447</v>
      </c>
    </row>
    <row r="4933" spans="1:4" ht="27" x14ac:dyDescent="0.15">
      <c r="A4933" s="266">
        <v>2320005</v>
      </c>
      <c r="B4933" s="265" t="s">
        <v>9973</v>
      </c>
      <c r="C4933" s="265" t="s">
        <v>10443</v>
      </c>
      <c r="D4933" s="265" t="s">
        <v>334</v>
      </c>
    </row>
    <row r="4934" spans="1:4" ht="27" x14ac:dyDescent="0.15">
      <c r="A4934" s="266">
        <v>2320006</v>
      </c>
      <c r="B4934" s="265" t="s">
        <v>9973</v>
      </c>
      <c r="C4934" s="265" t="s">
        <v>10443</v>
      </c>
      <c r="D4934" s="265" t="s">
        <v>1823</v>
      </c>
    </row>
    <row r="4935" spans="1:4" ht="27" x14ac:dyDescent="0.15">
      <c r="A4935" s="266">
        <v>2320007</v>
      </c>
      <c r="B4935" s="265" t="s">
        <v>9973</v>
      </c>
      <c r="C4935" s="265" t="s">
        <v>10443</v>
      </c>
      <c r="D4935" s="265" t="s">
        <v>3079</v>
      </c>
    </row>
    <row r="4936" spans="1:4" ht="27" x14ac:dyDescent="0.15">
      <c r="A4936" s="266">
        <v>2320008</v>
      </c>
      <c r="B4936" s="265" t="s">
        <v>9973</v>
      </c>
      <c r="C4936" s="265" t="s">
        <v>10443</v>
      </c>
      <c r="D4936" s="265" t="s">
        <v>10448</v>
      </c>
    </row>
    <row r="4937" spans="1:4" ht="27" x14ac:dyDescent="0.15">
      <c r="A4937" s="266">
        <v>2320011</v>
      </c>
      <c r="B4937" s="265" t="s">
        <v>9973</v>
      </c>
      <c r="C4937" s="265" t="s">
        <v>10443</v>
      </c>
      <c r="D4937" s="265" t="s">
        <v>10449</v>
      </c>
    </row>
    <row r="4938" spans="1:4" ht="27" x14ac:dyDescent="0.15">
      <c r="A4938" s="266">
        <v>2320012</v>
      </c>
      <c r="B4938" s="265" t="s">
        <v>9973</v>
      </c>
      <c r="C4938" s="265" t="s">
        <v>10443</v>
      </c>
      <c r="D4938" s="265" t="s">
        <v>10450</v>
      </c>
    </row>
    <row r="4939" spans="1:4" ht="27" x14ac:dyDescent="0.15">
      <c r="A4939" s="266">
        <v>2320013</v>
      </c>
      <c r="B4939" s="265" t="s">
        <v>9973</v>
      </c>
      <c r="C4939" s="265" t="s">
        <v>10443</v>
      </c>
      <c r="D4939" s="265" t="s">
        <v>5021</v>
      </c>
    </row>
    <row r="4940" spans="1:4" ht="27" x14ac:dyDescent="0.15">
      <c r="A4940" s="266">
        <v>2320014</v>
      </c>
      <c r="B4940" s="265" t="s">
        <v>9973</v>
      </c>
      <c r="C4940" s="265" t="s">
        <v>10443</v>
      </c>
      <c r="D4940" s="265" t="s">
        <v>5469</v>
      </c>
    </row>
    <row r="4941" spans="1:4" ht="27" x14ac:dyDescent="0.15">
      <c r="A4941" s="266">
        <v>2320015</v>
      </c>
      <c r="B4941" s="265" t="s">
        <v>9973</v>
      </c>
      <c r="C4941" s="265" t="s">
        <v>10443</v>
      </c>
      <c r="D4941" s="265" t="s">
        <v>10451</v>
      </c>
    </row>
    <row r="4942" spans="1:4" ht="27" x14ac:dyDescent="0.15">
      <c r="A4942" s="266">
        <v>2320016</v>
      </c>
      <c r="B4942" s="265" t="s">
        <v>9973</v>
      </c>
      <c r="C4942" s="265" t="s">
        <v>10443</v>
      </c>
      <c r="D4942" s="265" t="s">
        <v>978</v>
      </c>
    </row>
    <row r="4943" spans="1:4" ht="27" x14ac:dyDescent="0.15">
      <c r="A4943" s="266">
        <v>2320017</v>
      </c>
      <c r="B4943" s="265" t="s">
        <v>9973</v>
      </c>
      <c r="C4943" s="265" t="s">
        <v>10443</v>
      </c>
      <c r="D4943" s="265" t="s">
        <v>10452</v>
      </c>
    </row>
    <row r="4944" spans="1:4" ht="27" x14ac:dyDescent="0.15">
      <c r="A4944" s="266">
        <v>2320018</v>
      </c>
      <c r="B4944" s="265" t="s">
        <v>9973</v>
      </c>
      <c r="C4944" s="265" t="s">
        <v>10443</v>
      </c>
      <c r="D4944" s="265" t="s">
        <v>10453</v>
      </c>
    </row>
    <row r="4945" spans="1:4" ht="27" x14ac:dyDescent="0.15">
      <c r="A4945" s="266">
        <v>2320021</v>
      </c>
      <c r="B4945" s="265" t="s">
        <v>9973</v>
      </c>
      <c r="C4945" s="265" t="s">
        <v>10443</v>
      </c>
      <c r="D4945" s="265" t="s">
        <v>10454</v>
      </c>
    </row>
    <row r="4946" spans="1:4" ht="27" x14ac:dyDescent="0.15">
      <c r="A4946" s="266">
        <v>2320022</v>
      </c>
      <c r="B4946" s="265" t="s">
        <v>9973</v>
      </c>
      <c r="C4946" s="265" t="s">
        <v>10443</v>
      </c>
      <c r="D4946" s="265" t="s">
        <v>5241</v>
      </c>
    </row>
    <row r="4947" spans="1:4" ht="27" x14ac:dyDescent="0.15">
      <c r="A4947" s="266">
        <v>2320023</v>
      </c>
      <c r="B4947" s="265" t="s">
        <v>9973</v>
      </c>
      <c r="C4947" s="265" t="s">
        <v>10443</v>
      </c>
      <c r="D4947" s="265" t="s">
        <v>10455</v>
      </c>
    </row>
    <row r="4948" spans="1:4" ht="27" x14ac:dyDescent="0.15">
      <c r="A4948" s="266">
        <v>2320024</v>
      </c>
      <c r="B4948" s="265" t="s">
        <v>9973</v>
      </c>
      <c r="C4948" s="265" t="s">
        <v>10443</v>
      </c>
      <c r="D4948" s="265" t="s">
        <v>10456</v>
      </c>
    </row>
    <row r="4949" spans="1:4" ht="27" x14ac:dyDescent="0.15">
      <c r="A4949" s="266">
        <v>2320025</v>
      </c>
      <c r="B4949" s="265" t="s">
        <v>9973</v>
      </c>
      <c r="C4949" s="265" t="s">
        <v>10443</v>
      </c>
      <c r="D4949" s="265" t="s">
        <v>3759</v>
      </c>
    </row>
    <row r="4950" spans="1:4" ht="27" x14ac:dyDescent="0.15">
      <c r="A4950" s="266">
        <v>2320026</v>
      </c>
      <c r="B4950" s="265" t="s">
        <v>9973</v>
      </c>
      <c r="C4950" s="265" t="s">
        <v>10443</v>
      </c>
      <c r="D4950" s="265" t="s">
        <v>4947</v>
      </c>
    </row>
    <row r="4951" spans="1:4" ht="27" x14ac:dyDescent="0.15">
      <c r="A4951" s="266">
        <v>2320027</v>
      </c>
      <c r="B4951" s="265" t="s">
        <v>9973</v>
      </c>
      <c r="C4951" s="265" t="s">
        <v>10443</v>
      </c>
      <c r="D4951" s="265" t="s">
        <v>6245</v>
      </c>
    </row>
    <row r="4952" spans="1:4" ht="27" x14ac:dyDescent="0.15">
      <c r="A4952" s="266">
        <v>2320031</v>
      </c>
      <c r="B4952" s="265" t="s">
        <v>9973</v>
      </c>
      <c r="C4952" s="265" t="s">
        <v>10443</v>
      </c>
      <c r="D4952" s="265" t="s">
        <v>3901</v>
      </c>
    </row>
    <row r="4953" spans="1:4" ht="27" x14ac:dyDescent="0.15">
      <c r="A4953" s="266">
        <v>2320032</v>
      </c>
      <c r="B4953" s="265" t="s">
        <v>9973</v>
      </c>
      <c r="C4953" s="265" t="s">
        <v>10443</v>
      </c>
      <c r="D4953" s="265" t="s">
        <v>10457</v>
      </c>
    </row>
    <row r="4954" spans="1:4" ht="27" x14ac:dyDescent="0.15">
      <c r="A4954" s="266">
        <v>2320033</v>
      </c>
      <c r="B4954" s="265" t="s">
        <v>9973</v>
      </c>
      <c r="C4954" s="265" t="s">
        <v>10443</v>
      </c>
      <c r="D4954" s="265" t="s">
        <v>10458</v>
      </c>
    </row>
    <row r="4955" spans="1:4" ht="27" x14ac:dyDescent="0.15">
      <c r="A4955" s="266">
        <v>2320034</v>
      </c>
      <c r="B4955" s="265" t="s">
        <v>9973</v>
      </c>
      <c r="C4955" s="265" t="s">
        <v>10443</v>
      </c>
      <c r="D4955" s="265" t="s">
        <v>10459</v>
      </c>
    </row>
    <row r="4956" spans="1:4" ht="27" x14ac:dyDescent="0.15">
      <c r="A4956" s="266">
        <v>2320035</v>
      </c>
      <c r="B4956" s="265" t="s">
        <v>9973</v>
      </c>
      <c r="C4956" s="265" t="s">
        <v>10443</v>
      </c>
      <c r="D4956" s="265" t="s">
        <v>10460</v>
      </c>
    </row>
    <row r="4957" spans="1:4" ht="27" x14ac:dyDescent="0.15">
      <c r="A4957" s="266">
        <v>2320036</v>
      </c>
      <c r="B4957" s="265" t="s">
        <v>9973</v>
      </c>
      <c r="C4957" s="265" t="s">
        <v>10443</v>
      </c>
      <c r="D4957" s="265" t="s">
        <v>2071</v>
      </c>
    </row>
    <row r="4958" spans="1:4" ht="27" x14ac:dyDescent="0.15">
      <c r="A4958" s="266">
        <v>2320037</v>
      </c>
      <c r="B4958" s="265" t="s">
        <v>9973</v>
      </c>
      <c r="C4958" s="265" t="s">
        <v>10443</v>
      </c>
      <c r="D4958" s="265" t="s">
        <v>257</v>
      </c>
    </row>
    <row r="4959" spans="1:4" ht="27" x14ac:dyDescent="0.15">
      <c r="A4959" s="266">
        <v>2320041</v>
      </c>
      <c r="B4959" s="265" t="s">
        <v>9973</v>
      </c>
      <c r="C4959" s="265" t="s">
        <v>10443</v>
      </c>
      <c r="D4959" s="265" t="s">
        <v>3863</v>
      </c>
    </row>
    <row r="4960" spans="1:4" ht="27" x14ac:dyDescent="0.15">
      <c r="A4960" s="266">
        <v>2320042</v>
      </c>
      <c r="B4960" s="265" t="s">
        <v>9973</v>
      </c>
      <c r="C4960" s="265" t="s">
        <v>10443</v>
      </c>
      <c r="D4960" s="265" t="s">
        <v>5479</v>
      </c>
    </row>
    <row r="4961" spans="1:4" ht="27" x14ac:dyDescent="0.15">
      <c r="A4961" s="266">
        <v>2320043</v>
      </c>
      <c r="B4961" s="265" t="s">
        <v>9973</v>
      </c>
      <c r="C4961" s="265" t="s">
        <v>10443</v>
      </c>
      <c r="D4961" s="265" t="s">
        <v>10461</v>
      </c>
    </row>
    <row r="4962" spans="1:4" ht="27" x14ac:dyDescent="0.15">
      <c r="A4962" s="266">
        <v>2320044</v>
      </c>
      <c r="B4962" s="265" t="s">
        <v>9973</v>
      </c>
      <c r="C4962" s="265" t="s">
        <v>10443</v>
      </c>
      <c r="D4962" s="265" t="s">
        <v>5622</v>
      </c>
    </row>
    <row r="4963" spans="1:4" ht="27" x14ac:dyDescent="0.15">
      <c r="A4963" s="266">
        <v>2320045</v>
      </c>
      <c r="B4963" s="265" t="s">
        <v>9973</v>
      </c>
      <c r="C4963" s="265" t="s">
        <v>10443</v>
      </c>
      <c r="D4963" s="265" t="s">
        <v>10462</v>
      </c>
    </row>
    <row r="4964" spans="1:4" ht="27" x14ac:dyDescent="0.15">
      <c r="A4964" s="266">
        <v>2320051</v>
      </c>
      <c r="B4964" s="265" t="s">
        <v>9973</v>
      </c>
      <c r="C4964" s="265" t="s">
        <v>10443</v>
      </c>
      <c r="D4964" s="265" t="s">
        <v>10463</v>
      </c>
    </row>
    <row r="4965" spans="1:4" ht="27" x14ac:dyDescent="0.15">
      <c r="A4965" s="266">
        <v>2320052</v>
      </c>
      <c r="B4965" s="265" t="s">
        <v>9973</v>
      </c>
      <c r="C4965" s="265" t="s">
        <v>10443</v>
      </c>
      <c r="D4965" s="265" t="s">
        <v>10464</v>
      </c>
    </row>
    <row r="4966" spans="1:4" ht="27" x14ac:dyDescent="0.15">
      <c r="A4966" s="266">
        <v>2320053</v>
      </c>
      <c r="B4966" s="265" t="s">
        <v>9973</v>
      </c>
      <c r="C4966" s="265" t="s">
        <v>10443</v>
      </c>
      <c r="D4966" s="265" t="s">
        <v>10465</v>
      </c>
    </row>
    <row r="4967" spans="1:4" ht="27" x14ac:dyDescent="0.15">
      <c r="A4967" s="266">
        <v>2320054</v>
      </c>
      <c r="B4967" s="265" t="s">
        <v>9973</v>
      </c>
      <c r="C4967" s="265" t="s">
        <v>10443</v>
      </c>
      <c r="D4967" s="265" t="s">
        <v>650</v>
      </c>
    </row>
    <row r="4968" spans="1:4" ht="27" x14ac:dyDescent="0.15">
      <c r="A4968" s="266">
        <v>2320055</v>
      </c>
      <c r="B4968" s="265" t="s">
        <v>9973</v>
      </c>
      <c r="C4968" s="265" t="s">
        <v>10443</v>
      </c>
      <c r="D4968" s="265" t="s">
        <v>3790</v>
      </c>
    </row>
    <row r="4969" spans="1:4" ht="27" x14ac:dyDescent="0.15">
      <c r="A4969" s="266">
        <v>2320056</v>
      </c>
      <c r="B4969" s="265" t="s">
        <v>9973</v>
      </c>
      <c r="C4969" s="265" t="s">
        <v>10443</v>
      </c>
      <c r="D4969" s="265" t="s">
        <v>6838</v>
      </c>
    </row>
    <row r="4970" spans="1:4" ht="27" x14ac:dyDescent="0.15">
      <c r="A4970" s="266">
        <v>2320057</v>
      </c>
      <c r="B4970" s="265" t="s">
        <v>9973</v>
      </c>
      <c r="C4970" s="265" t="s">
        <v>10443</v>
      </c>
      <c r="D4970" s="265" t="s">
        <v>305</v>
      </c>
    </row>
    <row r="4971" spans="1:4" ht="27" x14ac:dyDescent="0.15">
      <c r="A4971" s="266">
        <v>2320061</v>
      </c>
      <c r="B4971" s="265" t="s">
        <v>9973</v>
      </c>
      <c r="C4971" s="265" t="s">
        <v>10443</v>
      </c>
      <c r="D4971" s="265" t="s">
        <v>10466</v>
      </c>
    </row>
    <row r="4972" spans="1:4" ht="27" x14ac:dyDescent="0.15">
      <c r="A4972" s="266">
        <v>2320062</v>
      </c>
      <c r="B4972" s="265" t="s">
        <v>9973</v>
      </c>
      <c r="C4972" s="265" t="s">
        <v>10443</v>
      </c>
      <c r="D4972" s="265" t="s">
        <v>3789</v>
      </c>
    </row>
    <row r="4973" spans="1:4" ht="27" x14ac:dyDescent="0.15">
      <c r="A4973" s="266">
        <v>2320063</v>
      </c>
      <c r="B4973" s="265" t="s">
        <v>9973</v>
      </c>
      <c r="C4973" s="265" t="s">
        <v>10443</v>
      </c>
      <c r="D4973" s="265" t="s">
        <v>711</v>
      </c>
    </row>
    <row r="4974" spans="1:4" ht="27" x14ac:dyDescent="0.15">
      <c r="A4974" s="266">
        <v>2320064</v>
      </c>
      <c r="B4974" s="265" t="s">
        <v>9973</v>
      </c>
      <c r="C4974" s="265" t="s">
        <v>10443</v>
      </c>
      <c r="D4974" s="265" t="s">
        <v>5532</v>
      </c>
    </row>
    <row r="4975" spans="1:4" ht="27" x14ac:dyDescent="0.15">
      <c r="A4975" s="266">
        <v>2320065</v>
      </c>
      <c r="B4975" s="265" t="s">
        <v>9973</v>
      </c>
      <c r="C4975" s="265" t="s">
        <v>10443</v>
      </c>
      <c r="D4975" s="265" t="s">
        <v>10467</v>
      </c>
    </row>
    <row r="4976" spans="1:4" ht="27" x14ac:dyDescent="0.15">
      <c r="A4976" s="266">
        <v>2320066</v>
      </c>
      <c r="B4976" s="265" t="s">
        <v>9973</v>
      </c>
      <c r="C4976" s="265" t="s">
        <v>10443</v>
      </c>
      <c r="D4976" s="265" t="s">
        <v>10468</v>
      </c>
    </row>
    <row r="4977" spans="1:4" ht="27" x14ac:dyDescent="0.15">
      <c r="A4977" s="266">
        <v>2320067</v>
      </c>
      <c r="B4977" s="265" t="s">
        <v>9973</v>
      </c>
      <c r="C4977" s="265" t="s">
        <v>10443</v>
      </c>
      <c r="D4977" s="265" t="s">
        <v>10469</v>
      </c>
    </row>
    <row r="4978" spans="1:4" ht="27" x14ac:dyDescent="0.15">
      <c r="A4978" s="266">
        <v>2320071</v>
      </c>
      <c r="B4978" s="265" t="s">
        <v>9973</v>
      </c>
      <c r="C4978" s="265" t="s">
        <v>10443</v>
      </c>
      <c r="D4978" s="265" t="s">
        <v>10470</v>
      </c>
    </row>
    <row r="4979" spans="1:4" ht="27" x14ac:dyDescent="0.15">
      <c r="A4979" s="266">
        <v>2320072</v>
      </c>
      <c r="B4979" s="265" t="s">
        <v>9973</v>
      </c>
      <c r="C4979" s="265" t="s">
        <v>10443</v>
      </c>
      <c r="D4979" s="265" t="s">
        <v>10471</v>
      </c>
    </row>
    <row r="4980" spans="1:4" ht="27" x14ac:dyDescent="0.15">
      <c r="A4980" s="266">
        <v>2320073</v>
      </c>
      <c r="B4980" s="265" t="s">
        <v>9973</v>
      </c>
      <c r="C4980" s="265" t="s">
        <v>10443</v>
      </c>
      <c r="D4980" s="265" t="s">
        <v>10472</v>
      </c>
    </row>
    <row r="4981" spans="1:4" ht="27" x14ac:dyDescent="0.15">
      <c r="A4981" s="266">
        <v>2320074</v>
      </c>
      <c r="B4981" s="265" t="s">
        <v>9973</v>
      </c>
      <c r="C4981" s="265" t="s">
        <v>10443</v>
      </c>
      <c r="D4981" s="265" t="s">
        <v>10473</v>
      </c>
    </row>
    <row r="4982" spans="1:4" ht="27" x14ac:dyDescent="0.15">
      <c r="A4982" s="266">
        <v>2320075</v>
      </c>
      <c r="B4982" s="265" t="s">
        <v>9973</v>
      </c>
      <c r="C4982" s="265" t="s">
        <v>10443</v>
      </c>
      <c r="D4982" s="265" t="s">
        <v>10474</v>
      </c>
    </row>
    <row r="4983" spans="1:4" ht="27" x14ac:dyDescent="0.15">
      <c r="A4983" s="266">
        <v>2320076</v>
      </c>
      <c r="B4983" s="265" t="s">
        <v>9973</v>
      </c>
      <c r="C4983" s="265" t="s">
        <v>10443</v>
      </c>
      <c r="D4983" s="265" t="s">
        <v>5865</v>
      </c>
    </row>
    <row r="4984" spans="1:4" ht="27" x14ac:dyDescent="0.15">
      <c r="A4984" s="266">
        <v>2330001</v>
      </c>
      <c r="B4984" s="265" t="s">
        <v>9973</v>
      </c>
      <c r="C4984" s="265" t="s">
        <v>10475</v>
      </c>
      <c r="D4984" s="265" t="s">
        <v>10476</v>
      </c>
    </row>
    <row r="4985" spans="1:4" ht="27" x14ac:dyDescent="0.15">
      <c r="A4985" s="266">
        <v>2330002</v>
      </c>
      <c r="B4985" s="265" t="s">
        <v>9973</v>
      </c>
      <c r="C4985" s="265" t="s">
        <v>10475</v>
      </c>
      <c r="D4985" s="265" t="s">
        <v>10477</v>
      </c>
    </row>
    <row r="4986" spans="1:4" ht="27" x14ac:dyDescent="0.15">
      <c r="A4986" s="266">
        <v>2330003</v>
      </c>
      <c r="B4986" s="265" t="s">
        <v>9973</v>
      </c>
      <c r="C4986" s="265" t="s">
        <v>10475</v>
      </c>
      <c r="D4986" s="265" t="s">
        <v>9890</v>
      </c>
    </row>
    <row r="4987" spans="1:4" ht="27" x14ac:dyDescent="0.15">
      <c r="A4987" s="266">
        <v>2330004</v>
      </c>
      <c r="B4987" s="265" t="s">
        <v>9973</v>
      </c>
      <c r="C4987" s="265" t="s">
        <v>10475</v>
      </c>
      <c r="D4987" s="265" t="s">
        <v>10478</v>
      </c>
    </row>
    <row r="4988" spans="1:4" ht="27" x14ac:dyDescent="0.15">
      <c r="A4988" s="266">
        <v>2330005</v>
      </c>
      <c r="B4988" s="265" t="s">
        <v>9973</v>
      </c>
      <c r="C4988" s="265" t="s">
        <v>10475</v>
      </c>
      <c r="D4988" s="265" t="s">
        <v>10479</v>
      </c>
    </row>
    <row r="4989" spans="1:4" ht="27" x14ac:dyDescent="0.15">
      <c r="A4989" s="266">
        <v>2330006</v>
      </c>
      <c r="B4989" s="265" t="s">
        <v>9973</v>
      </c>
      <c r="C4989" s="265" t="s">
        <v>10475</v>
      </c>
      <c r="D4989" s="265" t="s">
        <v>10480</v>
      </c>
    </row>
    <row r="4990" spans="1:4" ht="27" x14ac:dyDescent="0.15">
      <c r="A4990" s="266">
        <v>2330007</v>
      </c>
      <c r="B4990" s="265" t="s">
        <v>9973</v>
      </c>
      <c r="C4990" s="265" t="s">
        <v>10475</v>
      </c>
      <c r="D4990" s="265" t="s">
        <v>1166</v>
      </c>
    </row>
    <row r="4991" spans="1:4" ht="27" x14ac:dyDescent="0.15">
      <c r="A4991" s="266">
        <v>2330008</v>
      </c>
      <c r="B4991" s="265" t="s">
        <v>9973</v>
      </c>
      <c r="C4991" s="265" t="s">
        <v>10475</v>
      </c>
      <c r="D4991" s="265" t="s">
        <v>5536</v>
      </c>
    </row>
    <row r="4992" spans="1:4" ht="27" x14ac:dyDescent="0.15">
      <c r="A4992" s="266">
        <v>2330011</v>
      </c>
      <c r="B4992" s="265" t="s">
        <v>9973</v>
      </c>
      <c r="C4992" s="265" t="s">
        <v>10475</v>
      </c>
      <c r="D4992" s="265" t="s">
        <v>10481</v>
      </c>
    </row>
    <row r="4993" spans="1:4" ht="27" x14ac:dyDescent="0.15">
      <c r="A4993" s="266">
        <v>2330012</v>
      </c>
      <c r="B4993" s="265" t="s">
        <v>9973</v>
      </c>
      <c r="C4993" s="265" t="s">
        <v>10475</v>
      </c>
      <c r="D4993" s="265" t="s">
        <v>10482</v>
      </c>
    </row>
    <row r="4994" spans="1:4" ht="27" x14ac:dyDescent="0.15">
      <c r="A4994" s="266">
        <v>2330013</v>
      </c>
      <c r="B4994" s="265" t="s">
        <v>9973</v>
      </c>
      <c r="C4994" s="265" t="s">
        <v>10475</v>
      </c>
      <c r="D4994" s="265" t="s">
        <v>6311</v>
      </c>
    </row>
    <row r="4995" spans="1:4" ht="27" x14ac:dyDescent="0.15">
      <c r="A4995" s="266">
        <v>2330014</v>
      </c>
      <c r="B4995" s="265" t="s">
        <v>9973</v>
      </c>
      <c r="C4995" s="265" t="s">
        <v>10475</v>
      </c>
      <c r="D4995" s="265" t="s">
        <v>10483</v>
      </c>
    </row>
    <row r="4996" spans="1:4" ht="27" x14ac:dyDescent="0.15">
      <c r="A4996" s="266">
        <v>2330015</v>
      </c>
      <c r="B4996" s="265" t="s">
        <v>9973</v>
      </c>
      <c r="C4996" s="265" t="s">
        <v>10475</v>
      </c>
      <c r="D4996" s="265" t="s">
        <v>10484</v>
      </c>
    </row>
    <row r="4997" spans="1:4" ht="27" x14ac:dyDescent="0.15">
      <c r="A4997" s="266">
        <v>2330016</v>
      </c>
      <c r="B4997" s="265" t="s">
        <v>9973</v>
      </c>
      <c r="C4997" s="265" t="s">
        <v>10475</v>
      </c>
      <c r="D4997" s="265" t="s">
        <v>10485</v>
      </c>
    </row>
    <row r="4998" spans="1:4" ht="27" x14ac:dyDescent="0.15">
      <c r="A4998" s="266">
        <v>2340051</v>
      </c>
      <c r="B4998" s="265" t="s">
        <v>9973</v>
      </c>
      <c r="C4998" s="265" t="s">
        <v>10475</v>
      </c>
      <c r="D4998" s="265" t="s">
        <v>9627</v>
      </c>
    </row>
    <row r="4999" spans="1:4" ht="27" x14ac:dyDescent="0.15">
      <c r="A4999" s="266">
        <v>2340052</v>
      </c>
      <c r="B4999" s="265" t="s">
        <v>9973</v>
      </c>
      <c r="C4999" s="265" t="s">
        <v>10475</v>
      </c>
      <c r="D4999" s="265" t="s">
        <v>8099</v>
      </c>
    </row>
    <row r="5000" spans="1:4" ht="27" x14ac:dyDescent="0.15">
      <c r="A5000" s="266">
        <v>2340053</v>
      </c>
      <c r="B5000" s="265" t="s">
        <v>9973</v>
      </c>
      <c r="C5000" s="265" t="s">
        <v>10475</v>
      </c>
      <c r="D5000" s="265" t="s">
        <v>10486</v>
      </c>
    </row>
    <row r="5001" spans="1:4" ht="27" x14ac:dyDescent="0.15">
      <c r="A5001" s="266">
        <v>2340054</v>
      </c>
      <c r="B5001" s="265" t="s">
        <v>9973</v>
      </c>
      <c r="C5001" s="265" t="s">
        <v>10475</v>
      </c>
      <c r="D5001" s="265" t="s">
        <v>7067</v>
      </c>
    </row>
    <row r="5002" spans="1:4" ht="27" x14ac:dyDescent="0.15">
      <c r="A5002" s="266">
        <v>2340055</v>
      </c>
      <c r="B5002" s="265" t="s">
        <v>9973</v>
      </c>
      <c r="C5002" s="265" t="s">
        <v>10475</v>
      </c>
      <c r="D5002" s="265" t="s">
        <v>10487</v>
      </c>
    </row>
    <row r="5003" spans="1:4" ht="27" x14ac:dyDescent="0.15">
      <c r="A5003" s="266">
        <v>2340056</v>
      </c>
      <c r="B5003" s="265" t="s">
        <v>9973</v>
      </c>
      <c r="C5003" s="265" t="s">
        <v>10475</v>
      </c>
      <c r="D5003" s="265" t="s">
        <v>10488</v>
      </c>
    </row>
    <row r="5004" spans="1:4" ht="27" x14ac:dyDescent="0.15">
      <c r="A5004" s="266">
        <v>2350001</v>
      </c>
      <c r="B5004" s="265" t="s">
        <v>9973</v>
      </c>
      <c r="C5004" s="265" t="s">
        <v>10489</v>
      </c>
      <c r="D5004" s="265" t="s">
        <v>1508</v>
      </c>
    </row>
    <row r="5005" spans="1:4" ht="27" x14ac:dyDescent="0.15">
      <c r="A5005" s="266">
        <v>2350002</v>
      </c>
      <c r="B5005" s="265" t="s">
        <v>9973</v>
      </c>
      <c r="C5005" s="265" t="s">
        <v>10489</v>
      </c>
      <c r="D5005" s="265" t="s">
        <v>963</v>
      </c>
    </row>
    <row r="5006" spans="1:4" ht="27" x14ac:dyDescent="0.15">
      <c r="A5006" s="266">
        <v>2350003</v>
      </c>
      <c r="B5006" s="265" t="s">
        <v>9973</v>
      </c>
      <c r="C5006" s="265" t="s">
        <v>10489</v>
      </c>
      <c r="D5006" s="265" t="s">
        <v>5232</v>
      </c>
    </row>
    <row r="5007" spans="1:4" ht="27" x14ac:dyDescent="0.15">
      <c r="A5007" s="266">
        <v>2350004</v>
      </c>
      <c r="B5007" s="265" t="s">
        <v>9973</v>
      </c>
      <c r="C5007" s="265" t="s">
        <v>10489</v>
      </c>
      <c r="D5007" s="265" t="s">
        <v>1522</v>
      </c>
    </row>
    <row r="5008" spans="1:4" ht="27" x14ac:dyDescent="0.15">
      <c r="A5008" s="266">
        <v>2350005</v>
      </c>
      <c r="B5008" s="265" t="s">
        <v>9973</v>
      </c>
      <c r="C5008" s="265" t="s">
        <v>10489</v>
      </c>
      <c r="D5008" s="265" t="s">
        <v>353</v>
      </c>
    </row>
    <row r="5009" spans="1:4" ht="27" x14ac:dyDescent="0.15">
      <c r="A5009" s="266">
        <v>2350006</v>
      </c>
      <c r="B5009" s="265" t="s">
        <v>9973</v>
      </c>
      <c r="C5009" s="265" t="s">
        <v>10489</v>
      </c>
      <c r="D5009" s="265" t="s">
        <v>10490</v>
      </c>
    </row>
    <row r="5010" spans="1:4" ht="27" x14ac:dyDescent="0.15">
      <c r="A5010" s="266">
        <v>2350007</v>
      </c>
      <c r="B5010" s="265" t="s">
        <v>9973</v>
      </c>
      <c r="C5010" s="265" t="s">
        <v>10489</v>
      </c>
      <c r="D5010" s="265" t="s">
        <v>6218</v>
      </c>
    </row>
    <row r="5011" spans="1:4" ht="27" x14ac:dyDescent="0.15">
      <c r="A5011" s="266">
        <v>2350008</v>
      </c>
      <c r="B5011" s="265" t="s">
        <v>9973</v>
      </c>
      <c r="C5011" s="265" t="s">
        <v>10489</v>
      </c>
      <c r="D5011" s="265" t="s">
        <v>538</v>
      </c>
    </row>
    <row r="5012" spans="1:4" ht="27" x14ac:dyDescent="0.15">
      <c r="A5012" s="266">
        <v>2350011</v>
      </c>
      <c r="B5012" s="265" t="s">
        <v>9973</v>
      </c>
      <c r="C5012" s="265" t="s">
        <v>10489</v>
      </c>
      <c r="D5012" s="265" t="s">
        <v>3553</v>
      </c>
    </row>
    <row r="5013" spans="1:4" ht="27" x14ac:dyDescent="0.15">
      <c r="A5013" s="266">
        <v>2350012</v>
      </c>
      <c r="B5013" s="265" t="s">
        <v>9973</v>
      </c>
      <c r="C5013" s="265" t="s">
        <v>10489</v>
      </c>
      <c r="D5013" s="265" t="s">
        <v>10491</v>
      </c>
    </row>
    <row r="5014" spans="1:4" ht="27" x14ac:dyDescent="0.15">
      <c r="A5014" s="266">
        <v>2350013</v>
      </c>
      <c r="B5014" s="265" t="s">
        <v>9973</v>
      </c>
      <c r="C5014" s="265" t="s">
        <v>10489</v>
      </c>
      <c r="D5014" s="265" t="s">
        <v>10492</v>
      </c>
    </row>
    <row r="5015" spans="1:4" ht="27" x14ac:dyDescent="0.15">
      <c r="A5015" s="266">
        <v>2350014</v>
      </c>
      <c r="B5015" s="265" t="s">
        <v>9973</v>
      </c>
      <c r="C5015" s="265" t="s">
        <v>10489</v>
      </c>
      <c r="D5015" s="265" t="s">
        <v>10493</v>
      </c>
    </row>
    <row r="5016" spans="1:4" ht="27" x14ac:dyDescent="0.15">
      <c r="A5016" s="266">
        <v>2350015</v>
      </c>
      <c r="B5016" s="265" t="s">
        <v>9973</v>
      </c>
      <c r="C5016" s="265" t="s">
        <v>10489</v>
      </c>
      <c r="D5016" s="265" t="s">
        <v>10494</v>
      </c>
    </row>
    <row r="5017" spans="1:4" ht="27" x14ac:dyDescent="0.15">
      <c r="A5017" s="266">
        <v>2350016</v>
      </c>
      <c r="B5017" s="265" t="s">
        <v>9973</v>
      </c>
      <c r="C5017" s="265" t="s">
        <v>10489</v>
      </c>
      <c r="D5017" s="265" t="s">
        <v>10495</v>
      </c>
    </row>
    <row r="5018" spans="1:4" ht="27" x14ac:dyDescent="0.15">
      <c r="A5018" s="266">
        <v>2350017</v>
      </c>
      <c r="B5018" s="265" t="s">
        <v>9973</v>
      </c>
      <c r="C5018" s="265" t="s">
        <v>10489</v>
      </c>
      <c r="D5018" s="265" t="s">
        <v>10496</v>
      </c>
    </row>
    <row r="5019" spans="1:4" ht="27" x14ac:dyDescent="0.15">
      <c r="A5019" s="266">
        <v>2350018</v>
      </c>
      <c r="B5019" s="265" t="s">
        <v>9973</v>
      </c>
      <c r="C5019" s="265" t="s">
        <v>10489</v>
      </c>
      <c r="D5019" s="265" t="s">
        <v>10497</v>
      </c>
    </row>
    <row r="5020" spans="1:4" ht="27" x14ac:dyDescent="0.15">
      <c r="A5020" s="266">
        <v>2350019</v>
      </c>
      <c r="B5020" s="265" t="s">
        <v>9973</v>
      </c>
      <c r="C5020" s="265" t="s">
        <v>10489</v>
      </c>
      <c r="D5020" s="265" t="s">
        <v>10498</v>
      </c>
    </row>
    <row r="5021" spans="1:4" ht="27" x14ac:dyDescent="0.15">
      <c r="A5021" s="266">
        <v>2350021</v>
      </c>
      <c r="B5021" s="265" t="s">
        <v>9973</v>
      </c>
      <c r="C5021" s="265" t="s">
        <v>10489</v>
      </c>
      <c r="D5021" s="265" t="s">
        <v>10499</v>
      </c>
    </row>
    <row r="5022" spans="1:4" ht="27" x14ac:dyDescent="0.15">
      <c r="A5022" s="266">
        <v>2350022</v>
      </c>
      <c r="B5022" s="265" t="s">
        <v>9973</v>
      </c>
      <c r="C5022" s="265" t="s">
        <v>10489</v>
      </c>
      <c r="D5022" s="265" t="s">
        <v>10124</v>
      </c>
    </row>
    <row r="5023" spans="1:4" ht="27" x14ac:dyDescent="0.15">
      <c r="A5023" s="266">
        <v>2350023</v>
      </c>
      <c r="B5023" s="265" t="s">
        <v>9973</v>
      </c>
      <c r="C5023" s="265" t="s">
        <v>10489</v>
      </c>
      <c r="D5023" s="265" t="s">
        <v>5311</v>
      </c>
    </row>
    <row r="5024" spans="1:4" ht="27" x14ac:dyDescent="0.15">
      <c r="A5024" s="266">
        <v>2350024</v>
      </c>
      <c r="B5024" s="265" t="s">
        <v>9973</v>
      </c>
      <c r="C5024" s="265" t="s">
        <v>10489</v>
      </c>
      <c r="D5024" s="265" t="s">
        <v>10500</v>
      </c>
    </row>
    <row r="5025" spans="1:4" ht="27" x14ac:dyDescent="0.15">
      <c r="A5025" s="266">
        <v>2350031</v>
      </c>
      <c r="B5025" s="265" t="s">
        <v>9973</v>
      </c>
      <c r="C5025" s="265" t="s">
        <v>10489</v>
      </c>
      <c r="D5025" s="265" t="s">
        <v>10501</v>
      </c>
    </row>
    <row r="5026" spans="1:4" ht="27" x14ac:dyDescent="0.15">
      <c r="A5026" s="266">
        <v>2350032</v>
      </c>
      <c r="B5026" s="265" t="s">
        <v>9973</v>
      </c>
      <c r="C5026" s="265" t="s">
        <v>10489</v>
      </c>
      <c r="D5026" s="265" t="s">
        <v>10502</v>
      </c>
    </row>
    <row r="5027" spans="1:4" ht="27" x14ac:dyDescent="0.15">
      <c r="A5027" s="266">
        <v>2350033</v>
      </c>
      <c r="B5027" s="265" t="s">
        <v>9973</v>
      </c>
      <c r="C5027" s="265" t="s">
        <v>10489</v>
      </c>
      <c r="D5027" s="265" t="s">
        <v>10503</v>
      </c>
    </row>
    <row r="5028" spans="1:4" ht="27" x14ac:dyDescent="0.15">
      <c r="A5028" s="266">
        <v>2350034</v>
      </c>
      <c r="B5028" s="265" t="s">
        <v>9973</v>
      </c>
      <c r="C5028" s="265" t="s">
        <v>10489</v>
      </c>
      <c r="D5028" s="265" t="s">
        <v>10504</v>
      </c>
    </row>
    <row r="5029" spans="1:4" ht="27" x14ac:dyDescent="0.15">
      <c r="A5029" s="266">
        <v>2350035</v>
      </c>
      <c r="B5029" s="265" t="s">
        <v>9973</v>
      </c>
      <c r="C5029" s="265" t="s">
        <v>10489</v>
      </c>
      <c r="D5029" s="265" t="s">
        <v>429</v>
      </c>
    </row>
    <row r="5030" spans="1:4" ht="27" x14ac:dyDescent="0.15">
      <c r="A5030" s="266">
        <v>2350036</v>
      </c>
      <c r="B5030" s="265" t="s">
        <v>9973</v>
      </c>
      <c r="C5030" s="265" t="s">
        <v>10489</v>
      </c>
      <c r="D5030" s="265" t="s">
        <v>2090</v>
      </c>
    </row>
    <row r="5031" spans="1:4" ht="27" x14ac:dyDescent="0.15">
      <c r="A5031" s="266">
        <v>2350041</v>
      </c>
      <c r="B5031" s="265" t="s">
        <v>9973</v>
      </c>
      <c r="C5031" s="265" t="s">
        <v>10489</v>
      </c>
      <c r="D5031" s="265" t="s">
        <v>10505</v>
      </c>
    </row>
    <row r="5032" spans="1:4" ht="27" x14ac:dyDescent="0.15">
      <c r="A5032" s="266">
        <v>2350042</v>
      </c>
      <c r="B5032" s="265" t="s">
        <v>9973</v>
      </c>
      <c r="C5032" s="265" t="s">
        <v>10489</v>
      </c>
      <c r="D5032" s="265" t="s">
        <v>10506</v>
      </c>
    </row>
    <row r="5033" spans="1:4" ht="27" x14ac:dyDescent="0.15">
      <c r="A5033" s="266">
        <v>2350043</v>
      </c>
      <c r="B5033" s="265" t="s">
        <v>9973</v>
      </c>
      <c r="C5033" s="265" t="s">
        <v>10489</v>
      </c>
      <c r="D5033" s="265" t="s">
        <v>10507</v>
      </c>
    </row>
    <row r="5034" spans="1:4" ht="27" x14ac:dyDescent="0.15">
      <c r="A5034" s="266">
        <v>2350044</v>
      </c>
      <c r="B5034" s="265" t="s">
        <v>9973</v>
      </c>
      <c r="C5034" s="265" t="s">
        <v>10489</v>
      </c>
      <c r="D5034" s="265" t="s">
        <v>10508</v>
      </c>
    </row>
    <row r="5035" spans="1:4" ht="27" x14ac:dyDescent="0.15">
      <c r="A5035" s="266">
        <v>2350045</v>
      </c>
      <c r="B5035" s="265" t="s">
        <v>9973</v>
      </c>
      <c r="C5035" s="265" t="s">
        <v>10489</v>
      </c>
      <c r="D5035" s="265" t="s">
        <v>2115</v>
      </c>
    </row>
    <row r="5036" spans="1:4" ht="27" x14ac:dyDescent="0.15">
      <c r="A5036" s="266">
        <v>2360001</v>
      </c>
      <c r="B5036" s="265" t="s">
        <v>9973</v>
      </c>
      <c r="C5036" s="265" t="s">
        <v>10509</v>
      </c>
      <c r="D5036" s="265" t="s">
        <v>2545</v>
      </c>
    </row>
    <row r="5037" spans="1:4" ht="27" x14ac:dyDescent="0.15">
      <c r="A5037" s="266">
        <v>2360002</v>
      </c>
      <c r="B5037" s="265" t="s">
        <v>9973</v>
      </c>
      <c r="C5037" s="265" t="s">
        <v>10509</v>
      </c>
      <c r="D5037" s="265" t="s">
        <v>10510</v>
      </c>
    </row>
    <row r="5038" spans="1:4" ht="27" x14ac:dyDescent="0.15">
      <c r="A5038" s="266">
        <v>2360003</v>
      </c>
      <c r="B5038" s="265" t="s">
        <v>9973</v>
      </c>
      <c r="C5038" s="265" t="s">
        <v>10509</v>
      </c>
      <c r="D5038" s="265" t="s">
        <v>10511</v>
      </c>
    </row>
    <row r="5039" spans="1:4" ht="27" x14ac:dyDescent="0.15">
      <c r="A5039" s="266">
        <v>2360004</v>
      </c>
      <c r="B5039" s="265" t="s">
        <v>9973</v>
      </c>
      <c r="C5039" s="265" t="s">
        <v>10509</v>
      </c>
      <c r="D5039" s="265" t="s">
        <v>10512</v>
      </c>
    </row>
    <row r="5040" spans="1:4" ht="27" x14ac:dyDescent="0.15">
      <c r="A5040" s="266">
        <v>2360005</v>
      </c>
      <c r="B5040" s="265" t="s">
        <v>9973</v>
      </c>
      <c r="C5040" s="265" t="s">
        <v>10509</v>
      </c>
      <c r="D5040" s="265" t="s">
        <v>452</v>
      </c>
    </row>
    <row r="5041" spans="1:4" ht="27" x14ac:dyDescent="0.15">
      <c r="A5041" s="266">
        <v>2360006</v>
      </c>
      <c r="B5041" s="265" t="s">
        <v>9973</v>
      </c>
      <c r="C5041" s="265" t="s">
        <v>10509</v>
      </c>
      <c r="D5041" s="265" t="s">
        <v>10513</v>
      </c>
    </row>
    <row r="5042" spans="1:4" ht="27" x14ac:dyDescent="0.15">
      <c r="A5042" s="266">
        <v>2360007</v>
      </c>
      <c r="B5042" s="265" t="s">
        <v>9973</v>
      </c>
      <c r="C5042" s="265" t="s">
        <v>10509</v>
      </c>
      <c r="D5042" s="265" t="s">
        <v>10514</v>
      </c>
    </row>
    <row r="5043" spans="1:4" ht="27" x14ac:dyDescent="0.15">
      <c r="A5043" s="266">
        <v>2360011</v>
      </c>
      <c r="B5043" s="265" t="s">
        <v>9973</v>
      </c>
      <c r="C5043" s="265" t="s">
        <v>10509</v>
      </c>
      <c r="D5043" s="265" t="s">
        <v>3417</v>
      </c>
    </row>
    <row r="5044" spans="1:4" ht="27" x14ac:dyDescent="0.15">
      <c r="A5044" s="266">
        <v>2360012</v>
      </c>
      <c r="B5044" s="265" t="s">
        <v>9973</v>
      </c>
      <c r="C5044" s="265" t="s">
        <v>10509</v>
      </c>
      <c r="D5044" s="265" t="s">
        <v>10515</v>
      </c>
    </row>
    <row r="5045" spans="1:4" ht="27" x14ac:dyDescent="0.15">
      <c r="A5045" s="266">
        <v>2360013</v>
      </c>
      <c r="B5045" s="265" t="s">
        <v>9973</v>
      </c>
      <c r="C5045" s="265" t="s">
        <v>10509</v>
      </c>
      <c r="D5045" s="265" t="s">
        <v>10516</v>
      </c>
    </row>
    <row r="5046" spans="1:4" ht="27" x14ac:dyDescent="0.15">
      <c r="A5046" s="266">
        <v>2360014</v>
      </c>
      <c r="B5046" s="265" t="s">
        <v>9973</v>
      </c>
      <c r="C5046" s="265" t="s">
        <v>10509</v>
      </c>
      <c r="D5046" s="265" t="s">
        <v>3343</v>
      </c>
    </row>
    <row r="5047" spans="1:4" ht="27" x14ac:dyDescent="0.15">
      <c r="A5047" s="266">
        <v>2360015</v>
      </c>
      <c r="B5047" s="265" t="s">
        <v>9973</v>
      </c>
      <c r="C5047" s="265" t="s">
        <v>10509</v>
      </c>
      <c r="D5047" s="265" t="s">
        <v>10517</v>
      </c>
    </row>
    <row r="5048" spans="1:4" ht="27" x14ac:dyDescent="0.15">
      <c r="A5048" s="266">
        <v>2360016</v>
      </c>
      <c r="B5048" s="265" t="s">
        <v>9973</v>
      </c>
      <c r="C5048" s="265" t="s">
        <v>10509</v>
      </c>
      <c r="D5048" s="265" t="s">
        <v>295</v>
      </c>
    </row>
    <row r="5049" spans="1:4" ht="27" x14ac:dyDescent="0.15">
      <c r="A5049" s="266">
        <v>2360017</v>
      </c>
      <c r="B5049" s="265" t="s">
        <v>9973</v>
      </c>
      <c r="C5049" s="265" t="s">
        <v>10509</v>
      </c>
      <c r="D5049" s="265" t="s">
        <v>10518</v>
      </c>
    </row>
    <row r="5050" spans="1:4" ht="27" x14ac:dyDescent="0.15">
      <c r="A5050" s="266">
        <v>2360021</v>
      </c>
      <c r="B5050" s="265" t="s">
        <v>9973</v>
      </c>
      <c r="C5050" s="265" t="s">
        <v>10509</v>
      </c>
      <c r="D5050" s="265" t="s">
        <v>10519</v>
      </c>
    </row>
    <row r="5051" spans="1:4" ht="27" x14ac:dyDescent="0.15">
      <c r="A5051" s="266">
        <v>2360022</v>
      </c>
      <c r="B5051" s="265" t="s">
        <v>9973</v>
      </c>
      <c r="C5051" s="265" t="s">
        <v>10509</v>
      </c>
      <c r="D5051" s="265" t="s">
        <v>972</v>
      </c>
    </row>
    <row r="5052" spans="1:4" ht="27" x14ac:dyDescent="0.15">
      <c r="A5052" s="266">
        <v>2360023</v>
      </c>
      <c r="B5052" s="265" t="s">
        <v>9973</v>
      </c>
      <c r="C5052" s="265" t="s">
        <v>10509</v>
      </c>
      <c r="D5052" s="265" t="s">
        <v>10520</v>
      </c>
    </row>
    <row r="5053" spans="1:4" ht="27" x14ac:dyDescent="0.15">
      <c r="A5053" s="266">
        <v>2360024</v>
      </c>
      <c r="B5053" s="265" t="s">
        <v>9973</v>
      </c>
      <c r="C5053" s="265" t="s">
        <v>10509</v>
      </c>
      <c r="D5053" s="265" t="s">
        <v>10521</v>
      </c>
    </row>
    <row r="5054" spans="1:4" ht="27" x14ac:dyDescent="0.15">
      <c r="A5054" s="266">
        <v>2360025</v>
      </c>
      <c r="B5054" s="265" t="s">
        <v>9973</v>
      </c>
      <c r="C5054" s="265" t="s">
        <v>10509</v>
      </c>
      <c r="D5054" s="265" t="s">
        <v>10522</v>
      </c>
    </row>
    <row r="5055" spans="1:4" ht="27" x14ac:dyDescent="0.15">
      <c r="A5055" s="266">
        <v>2360026</v>
      </c>
      <c r="B5055" s="265" t="s">
        <v>9973</v>
      </c>
      <c r="C5055" s="265" t="s">
        <v>10509</v>
      </c>
      <c r="D5055" s="265" t="s">
        <v>5868</v>
      </c>
    </row>
    <row r="5056" spans="1:4" ht="27" x14ac:dyDescent="0.15">
      <c r="A5056" s="266">
        <v>2360027</v>
      </c>
      <c r="B5056" s="265" t="s">
        <v>9973</v>
      </c>
      <c r="C5056" s="265" t="s">
        <v>10509</v>
      </c>
      <c r="D5056" s="265" t="s">
        <v>3081</v>
      </c>
    </row>
    <row r="5057" spans="1:4" ht="27" x14ac:dyDescent="0.15">
      <c r="A5057" s="266">
        <v>2360028</v>
      </c>
      <c r="B5057" s="265" t="s">
        <v>9973</v>
      </c>
      <c r="C5057" s="265" t="s">
        <v>10509</v>
      </c>
      <c r="D5057" s="265" t="s">
        <v>10523</v>
      </c>
    </row>
    <row r="5058" spans="1:4" ht="27" x14ac:dyDescent="0.15">
      <c r="A5058" s="266">
        <v>2360031</v>
      </c>
      <c r="B5058" s="265" t="s">
        <v>9973</v>
      </c>
      <c r="C5058" s="265" t="s">
        <v>10509</v>
      </c>
      <c r="D5058" s="265" t="s">
        <v>10524</v>
      </c>
    </row>
    <row r="5059" spans="1:4" ht="27" x14ac:dyDescent="0.15">
      <c r="A5059" s="266">
        <v>2360032</v>
      </c>
      <c r="B5059" s="265" t="s">
        <v>9973</v>
      </c>
      <c r="C5059" s="265" t="s">
        <v>10509</v>
      </c>
      <c r="D5059" s="265" t="s">
        <v>10525</v>
      </c>
    </row>
    <row r="5060" spans="1:4" ht="27" x14ac:dyDescent="0.15">
      <c r="A5060" s="266">
        <v>2360033</v>
      </c>
      <c r="B5060" s="265" t="s">
        <v>9973</v>
      </c>
      <c r="C5060" s="265" t="s">
        <v>10509</v>
      </c>
      <c r="D5060" s="265" t="s">
        <v>10526</v>
      </c>
    </row>
    <row r="5061" spans="1:4" ht="27" x14ac:dyDescent="0.15">
      <c r="A5061" s="266">
        <v>2360034</v>
      </c>
      <c r="B5061" s="265" t="s">
        <v>9973</v>
      </c>
      <c r="C5061" s="265" t="s">
        <v>10509</v>
      </c>
      <c r="D5061" s="265" t="s">
        <v>10527</v>
      </c>
    </row>
    <row r="5062" spans="1:4" ht="27" x14ac:dyDescent="0.15">
      <c r="A5062" s="266">
        <v>2360035</v>
      </c>
      <c r="B5062" s="265" t="s">
        <v>9973</v>
      </c>
      <c r="C5062" s="265" t="s">
        <v>10509</v>
      </c>
      <c r="D5062" s="265" t="s">
        <v>3495</v>
      </c>
    </row>
    <row r="5063" spans="1:4" ht="27" x14ac:dyDescent="0.15">
      <c r="A5063" s="266">
        <v>2360036</v>
      </c>
      <c r="B5063" s="265" t="s">
        <v>9973</v>
      </c>
      <c r="C5063" s="265" t="s">
        <v>10509</v>
      </c>
      <c r="D5063" s="265" t="s">
        <v>360</v>
      </c>
    </row>
    <row r="5064" spans="1:4" ht="27" x14ac:dyDescent="0.15">
      <c r="A5064" s="266">
        <v>2360037</v>
      </c>
      <c r="B5064" s="265" t="s">
        <v>9973</v>
      </c>
      <c r="C5064" s="265" t="s">
        <v>10509</v>
      </c>
      <c r="D5064" s="265" t="s">
        <v>10528</v>
      </c>
    </row>
    <row r="5065" spans="1:4" ht="27" x14ac:dyDescent="0.15">
      <c r="A5065" s="266">
        <v>2360038</v>
      </c>
      <c r="B5065" s="265" t="s">
        <v>9973</v>
      </c>
      <c r="C5065" s="265" t="s">
        <v>10509</v>
      </c>
      <c r="D5065" s="265" t="s">
        <v>10529</v>
      </c>
    </row>
    <row r="5066" spans="1:4" ht="27" x14ac:dyDescent="0.15">
      <c r="A5066" s="266">
        <v>2360041</v>
      </c>
      <c r="B5066" s="265" t="s">
        <v>9973</v>
      </c>
      <c r="C5066" s="265" t="s">
        <v>10509</v>
      </c>
      <c r="D5066" s="265" t="s">
        <v>10530</v>
      </c>
    </row>
    <row r="5067" spans="1:4" ht="27" x14ac:dyDescent="0.15">
      <c r="A5067" s="266">
        <v>2360042</v>
      </c>
      <c r="B5067" s="265" t="s">
        <v>9973</v>
      </c>
      <c r="C5067" s="265" t="s">
        <v>10509</v>
      </c>
      <c r="D5067" s="265" t="s">
        <v>10531</v>
      </c>
    </row>
    <row r="5068" spans="1:4" ht="27" x14ac:dyDescent="0.15">
      <c r="A5068" s="266">
        <v>2360043</v>
      </c>
      <c r="B5068" s="265" t="s">
        <v>9973</v>
      </c>
      <c r="C5068" s="265" t="s">
        <v>10509</v>
      </c>
      <c r="D5068" s="265" t="s">
        <v>10532</v>
      </c>
    </row>
    <row r="5069" spans="1:4" ht="27" x14ac:dyDescent="0.15">
      <c r="A5069" s="266">
        <v>2360044</v>
      </c>
      <c r="B5069" s="265" t="s">
        <v>9973</v>
      </c>
      <c r="C5069" s="265" t="s">
        <v>10509</v>
      </c>
      <c r="D5069" s="265" t="s">
        <v>10533</v>
      </c>
    </row>
    <row r="5070" spans="1:4" ht="27" x14ac:dyDescent="0.15">
      <c r="A5070" s="266">
        <v>2360045</v>
      </c>
      <c r="B5070" s="265" t="s">
        <v>9973</v>
      </c>
      <c r="C5070" s="265" t="s">
        <v>10509</v>
      </c>
      <c r="D5070" s="265" t="s">
        <v>10534</v>
      </c>
    </row>
    <row r="5071" spans="1:4" ht="27" x14ac:dyDescent="0.15">
      <c r="A5071" s="266">
        <v>2360046</v>
      </c>
      <c r="B5071" s="265" t="s">
        <v>9973</v>
      </c>
      <c r="C5071" s="265" t="s">
        <v>10509</v>
      </c>
      <c r="D5071" s="265" t="s">
        <v>10535</v>
      </c>
    </row>
    <row r="5072" spans="1:4" ht="27" x14ac:dyDescent="0.15">
      <c r="A5072" s="266">
        <v>2360051</v>
      </c>
      <c r="B5072" s="265" t="s">
        <v>9973</v>
      </c>
      <c r="C5072" s="265" t="s">
        <v>10509</v>
      </c>
      <c r="D5072" s="265" t="s">
        <v>10536</v>
      </c>
    </row>
    <row r="5073" spans="1:4" ht="27" x14ac:dyDescent="0.15">
      <c r="A5073" s="266">
        <v>2360052</v>
      </c>
      <c r="B5073" s="265" t="s">
        <v>9973</v>
      </c>
      <c r="C5073" s="265" t="s">
        <v>10509</v>
      </c>
      <c r="D5073" s="265" t="s">
        <v>10537</v>
      </c>
    </row>
    <row r="5074" spans="1:4" ht="27" x14ac:dyDescent="0.15">
      <c r="A5074" s="266">
        <v>2360053</v>
      </c>
      <c r="B5074" s="265" t="s">
        <v>9973</v>
      </c>
      <c r="C5074" s="265" t="s">
        <v>10509</v>
      </c>
      <c r="D5074" s="265" t="s">
        <v>10538</v>
      </c>
    </row>
    <row r="5075" spans="1:4" ht="27" x14ac:dyDescent="0.15">
      <c r="A5075" s="266">
        <v>2360054</v>
      </c>
      <c r="B5075" s="265" t="s">
        <v>9973</v>
      </c>
      <c r="C5075" s="265" t="s">
        <v>10509</v>
      </c>
      <c r="D5075" s="265" t="s">
        <v>1404</v>
      </c>
    </row>
    <row r="5076" spans="1:4" ht="27" x14ac:dyDescent="0.15">
      <c r="A5076" s="266">
        <v>2360055</v>
      </c>
      <c r="B5076" s="265" t="s">
        <v>9973</v>
      </c>
      <c r="C5076" s="265" t="s">
        <v>10509</v>
      </c>
      <c r="D5076" s="265" t="s">
        <v>10539</v>
      </c>
    </row>
    <row r="5077" spans="1:4" ht="27" x14ac:dyDescent="0.15">
      <c r="A5077" s="266">
        <v>2360056</v>
      </c>
      <c r="B5077" s="265" t="s">
        <v>9973</v>
      </c>
      <c r="C5077" s="265" t="s">
        <v>10509</v>
      </c>
      <c r="D5077" s="265" t="s">
        <v>10540</v>
      </c>
    </row>
    <row r="5078" spans="1:4" ht="27" x14ac:dyDescent="0.15">
      <c r="A5078" s="266">
        <v>2360057</v>
      </c>
      <c r="B5078" s="265" t="s">
        <v>9973</v>
      </c>
      <c r="C5078" s="265" t="s">
        <v>10509</v>
      </c>
      <c r="D5078" s="265" t="s">
        <v>10541</v>
      </c>
    </row>
    <row r="5079" spans="1:4" ht="27" x14ac:dyDescent="0.15">
      <c r="A5079" s="266">
        <v>2360058</v>
      </c>
      <c r="B5079" s="265" t="s">
        <v>9973</v>
      </c>
      <c r="C5079" s="265" t="s">
        <v>10509</v>
      </c>
      <c r="D5079" s="265" t="s">
        <v>10542</v>
      </c>
    </row>
    <row r="5080" spans="1:4" ht="27" x14ac:dyDescent="0.15">
      <c r="A5080" s="266">
        <v>2370061</v>
      </c>
      <c r="B5080" s="265" t="s">
        <v>9973</v>
      </c>
      <c r="C5080" s="265" t="s">
        <v>10543</v>
      </c>
      <c r="D5080" s="265" t="s">
        <v>10544</v>
      </c>
    </row>
    <row r="5081" spans="1:4" ht="27" x14ac:dyDescent="0.15">
      <c r="A5081" s="266">
        <v>2370062</v>
      </c>
      <c r="B5081" s="265" t="s">
        <v>9973</v>
      </c>
      <c r="C5081" s="265" t="s">
        <v>10543</v>
      </c>
      <c r="D5081" s="265" t="s">
        <v>10545</v>
      </c>
    </row>
    <row r="5082" spans="1:4" ht="27" x14ac:dyDescent="0.15">
      <c r="A5082" s="266">
        <v>2370063</v>
      </c>
      <c r="B5082" s="265" t="s">
        <v>9973</v>
      </c>
      <c r="C5082" s="265" t="s">
        <v>10543</v>
      </c>
      <c r="D5082" s="265" t="s">
        <v>10546</v>
      </c>
    </row>
    <row r="5083" spans="1:4" ht="27" x14ac:dyDescent="0.15">
      <c r="A5083" s="266">
        <v>2370064</v>
      </c>
      <c r="B5083" s="265" t="s">
        <v>9973</v>
      </c>
      <c r="C5083" s="265" t="s">
        <v>10543</v>
      </c>
      <c r="D5083" s="265" t="s">
        <v>10547</v>
      </c>
    </row>
    <row r="5084" spans="1:4" ht="27" x14ac:dyDescent="0.15">
      <c r="A5084" s="266">
        <v>2370065</v>
      </c>
      <c r="B5084" s="265" t="s">
        <v>9973</v>
      </c>
      <c r="C5084" s="265" t="s">
        <v>10543</v>
      </c>
      <c r="D5084" s="265" t="s">
        <v>10548</v>
      </c>
    </row>
    <row r="5085" spans="1:4" ht="27" x14ac:dyDescent="0.15">
      <c r="A5085" s="266">
        <v>2370066</v>
      </c>
      <c r="B5085" s="265" t="s">
        <v>9973</v>
      </c>
      <c r="C5085" s="265" t="s">
        <v>10543</v>
      </c>
      <c r="D5085" s="265" t="s">
        <v>10549</v>
      </c>
    </row>
    <row r="5086" spans="1:4" ht="27" x14ac:dyDescent="0.15">
      <c r="A5086" s="266">
        <v>2370067</v>
      </c>
      <c r="B5086" s="265" t="s">
        <v>9973</v>
      </c>
      <c r="C5086" s="265" t="s">
        <v>10543</v>
      </c>
      <c r="D5086" s="265" t="s">
        <v>10550</v>
      </c>
    </row>
    <row r="5087" spans="1:4" ht="27" x14ac:dyDescent="0.15">
      <c r="A5087" s="266">
        <v>2370068</v>
      </c>
      <c r="B5087" s="265" t="s">
        <v>9973</v>
      </c>
      <c r="C5087" s="265" t="s">
        <v>10543</v>
      </c>
      <c r="D5087" s="265" t="s">
        <v>10551</v>
      </c>
    </row>
    <row r="5088" spans="1:4" ht="27" x14ac:dyDescent="0.15">
      <c r="A5088" s="266">
        <v>2370071</v>
      </c>
      <c r="B5088" s="265" t="s">
        <v>9973</v>
      </c>
      <c r="C5088" s="265" t="s">
        <v>10543</v>
      </c>
      <c r="D5088" s="265" t="s">
        <v>10552</v>
      </c>
    </row>
    <row r="5089" spans="1:4" ht="27" x14ac:dyDescent="0.15">
      <c r="A5089" s="266">
        <v>2370072</v>
      </c>
      <c r="B5089" s="265" t="s">
        <v>9973</v>
      </c>
      <c r="C5089" s="265" t="s">
        <v>10543</v>
      </c>
      <c r="D5089" s="265" t="s">
        <v>10553</v>
      </c>
    </row>
    <row r="5090" spans="1:4" ht="27" x14ac:dyDescent="0.15">
      <c r="A5090" s="266">
        <v>2370073</v>
      </c>
      <c r="B5090" s="265" t="s">
        <v>9973</v>
      </c>
      <c r="C5090" s="265" t="s">
        <v>10543</v>
      </c>
      <c r="D5090" s="265" t="s">
        <v>10554</v>
      </c>
    </row>
    <row r="5091" spans="1:4" ht="27" x14ac:dyDescent="0.15">
      <c r="A5091" s="266">
        <v>2370074</v>
      </c>
      <c r="B5091" s="265" t="s">
        <v>9973</v>
      </c>
      <c r="C5091" s="265" t="s">
        <v>10543</v>
      </c>
      <c r="D5091" s="265" t="s">
        <v>10555</v>
      </c>
    </row>
    <row r="5092" spans="1:4" ht="27" x14ac:dyDescent="0.15">
      <c r="A5092" s="266">
        <v>2370075</v>
      </c>
      <c r="B5092" s="265" t="s">
        <v>9973</v>
      </c>
      <c r="C5092" s="265" t="s">
        <v>10543</v>
      </c>
      <c r="D5092" s="265" t="s">
        <v>10556</v>
      </c>
    </row>
    <row r="5093" spans="1:4" ht="27" x14ac:dyDescent="0.15">
      <c r="A5093" s="266">
        <v>2370076</v>
      </c>
      <c r="B5093" s="265" t="s">
        <v>9973</v>
      </c>
      <c r="C5093" s="265" t="s">
        <v>10543</v>
      </c>
      <c r="D5093" s="265" t="s">
        <v>4098</v>
      </c>
    </row>
    <row r="5094" spans="1:4" ht="27" x14ac:dyDescent="0.15">
      <c r="A5094" s="266">
        <v>2370077</v>
      </c>
      <c r="B5094" s="265" t="s">
        <v>9973</v>
      </c>
      <c r="C5094" s="265" t="s">
        <v>10543</v>
      </c>
      <c r="D5094" s="265" t="s">
        <v>10557</v>
      </c>
    </row>
    <row r="5095" spans="1:4" ht="27" x14ac:dyDescent="0.15">
      <c r="A5095" s="266">
        <v>2370078</v>
      </c>
      <c r="B5095" s="265" t="s">
        <v>9973</v>
      </c>
      <c r="C5095" s="265" t="s">
        <v>10543</v>
      </c>
      <c r="D5095" s="265" t="s">
        <v>10558</v>
      </c>
    </row>
    <row r="5096" spans="1:4" ht="27" x14ac:dyDescent="0.15">
      <c r="A5096" s="266">
        <v>2370079</v>
      </c>
      <c r="B5096" s="265" t="s">
        <v>9973</v>
      </c>
      <c r="C5096" s="265" t="s">
        <v>10543</v>
      </c>
      <c r="D5096" s="265" t="s">
        <v>1434</v>
      </c>
    </row>
    <row r="5097" spans="1:4" ht="27" x14ac:dyDescent="0.15">
      <c r="A5097" s="266">
        <v>2380001</v>
      </c>
      <c r="B5097" s="265" t="s">
        <v>9973</v>
      </c>
      <c r="C5097" s="265" t="s">
        <v>10543</v>
      </c>
      <c r="D5097" s="265" t="s">
        <v>10559</v>
      </c>
    </row>
    <row r="5098" spans="1:4" ht="27" x14ac:dyDescent="0.15">
      <c r="A5098" s="266">
        <v>2380002</v>
      </c>
      <c r="B5098" s="265" t="s">
        <v>9973</v>
      </c>
      <c r="C5098" s="265" t="s">
        <v>10543</v>
      </c>
      <c r="D5098" s="265" t="s">
        <v>10560</v>
      </c>
    </row>
    <row r="5099" spans="1:4" ht="27" x14ac:dyDescent="0.15">
      <c r="A5099" s="266">
        <v>2380003</v>
      </c>
      <c r="B5099" s="265" t="s">
        <v>9973</v>
      </c>
      <c r="C5099" s="265" t="s">
        <v>10543</v>
      </c>
      <c r="D5099" s="265" t="s">
        <v>3898</v>
      </c>
    </row>
    <row r="5100" spans="1:4" ht="27" x14ac:dyDescent="0.15">
      <c r="A5100" s="266">
        <v>2380004</v>
      </c>
      <c r="B5100" s="265" t="s">
        <v>9973</v>
      </c>
      <c r="C5100" s="265" t="s">
        <v>10543</v>
      </c>
      <c r="D5100" s="265" t="s">
        <v>9608</v>
      </c>
    </row>
    <row r="5101" spans="1:4" ht="27" x14ac:dyDescent="0.15">
      <c r="A5101" s="266">
        <v>2380005</v>
      </c>
      <c r="B5101" s="265" t="s">
        <v>9973</v>
      </c>
      <c r="C5101" s="265" t="s">
        <v>10543</v>
      </c>
      <c r="D5101" s="265" t="s">
        <v>1373</v>
      </c>
    </row>
    <row r="5102" spans="1:4" ht="27" x14ac:dyDescent="0.15">
      <c r="A5102" s="266">
        <v>2380006</v>
      </c>
      <c r="B5102" s="265" t="s">
        <v>9973</v>
      </c>
      <c r="C5102" s="265" t="s">
        <v>10543</v>
      </c>
      <c r="D5102" s="265" t="s">
        <v>4015</v>
      </c>
    </row>
    <row r="5103" spans="1:4" ht="27" x14ac:dyDescent="0.15">
      <c r="A5103" s="266">
        <v>2380007</v>
      </c>
      <c r="B5103" s="265" t="s">
        <v>9973</v>
      </c>
      <c r="C5103" s="265" t="s">
        <v>10543</v>
      </c>
      <c r="D5103" s="265" t="s">
        <v>479</v>
      </c>
    </row>
    <row r="5104" spans="1:4" ht="27" x14ac:dyDescent="0.15">
      <c r="A5104" s="266">
        <v>2380008</v>
      </c>
      <c r="B5104" s="265" t="s">
        <v>9973</v>
      </c>
      <c r="C5104" s="265" t="s">
        <v>10543</v>
      </c>
      <c r="D5104" s="265" t="s">
        <v>10561</v>
      </c>
    </row>
    <row r="5105" spans="1:4" ht="27" x14ac:dyDescent="0.15">
      <c r="A5105" s="266">
        <v>2380011</v>
      </c>
      <c r="B5105" s="265" t="s">
        <v>9973</v>
      </c>
      <c r="C5105" s="265" t="s">
        <v>10543</v>
      </c>
      <c r="D5105" s="265" t="s">
        <v>10562</v>
      </c>
    </row>
    <row r="5106" spans="1:4" ht="27" x14ac:dyDescent="0.15">
      <c r="A5106" s="266">
        <v>2380012</v>
      </c>
      <c r="B5106" s="265" t="s">
        <v>9973</v>
      </c>
      <c r="C5106" s="265" t="s">
        <v>10543</v>
      </c>
      <c r="D5106" s="265" t="s">
        <v>10563</v>
      </c>
    </row>
    <row r="5107" spans="1:4" ht="27" x14ac:dyDescent="0.15">
      <c r="A5107" s="266">
        <v>2380013</v>
      </c>
      <c r="B5107" s="265" t="s">
        <v>9973</v>
      </c>
      <c r="C5107" s="265" t="s">
        <v>10543</v>
      </c>
      <c r="D5107" s="265" t="s">
        <v>10564</v>
      </c>
    </row>
    <row r="5108" spans="1:4" ht="27" x14ac:dyDescent="0.15">
      <c r="A5108" s="266">
        <v>2380014</v>
      </c>
      <c r="B5108" s="265" t="s">
        <v>9973</v>
      </c>
      <c r="C5108" s="265" t="s">
        <v>10543</v>
      </c>
      <c r="D5108" s="265" t="s">
        <v>10565</v>
      </c>
    </row>
    <row r="5109" spans="1:4" ht="27" x14ac:dyDescent="0.15">
      <c r="A5109" s="266">
        <v>2380015</v>
      </c>
      <c r="B5109" s="265" t="s">
        <v>9973</v>
      </c>
      <c r="C5109" s="265" t="s">
        <v>10543</v>
      </c>
      <c r="D5109" s="265" t="s">
        <v>10566</v>
      </c>
    </row>
    <row r="5110" spans="1:4" ht="27" x14ac:dyDescent="0.15">
      <c r="A5110" s="266">
        <v>2380016</v>
      </c>
      <c r="B5110" s="265" t="s">
        <v>9973</v>
      </c>
      <c r="C5110" s="265" t="s">
        <v>10543</v>
      </c>
      <c r="D5110" s="265" t="s">
        <v>2660</v>
      </c>
    </row>
    <row r="5111" spans="1:4" ht="27" x14ac:dyDescent="0.15">
      <c r="A5111" s="266">
        <v>2380017</v>
      </c>
      <c r="B5111" s="265" t="s">
        <v>9973</v>
      </c>
      <c r="C5111" s="265" t="s">
        <v>10543</v>
      </c>
      <c r="D5111" s="265" t="s">
        <v>2396</v>
      </c>
    </row>
    <row r="5112" spans="1:4" ht="27" x14ac:dyDescent="0.15">
      <c r="A5112" s="266">
        <v>2380018</v>
      </c>
      <c r="B5112" s="265" t="s">
        <v>9973</v>
      </c>
      <c r="C5112" s="265" t="s">
        <v>10543</v>
      </c>
      <c r="D5112" s="265" t="s">
        <v>1324</v>
      </c>
    </row>
    <row r="5113" spans="1:4" ht="27" x14ac:dyDescent="0.15">
      <c r="A5113" s="266">
        <v>2380019</v>
      </c>
      <c r="B5113" s="265" t="s">
        <v>9973</v>
      </c>
      <c r="C5113" s="265" t="s">
        <v>10543</v>
      </c>
      <c r="D5113" s="265" t="s">
        <v>10567</v>
      </c>
    </row>
    <row r="5114" spans="1:4" ht="27" x14ac:dyDescent="0.15">
      <c r="A5114" s="266">
        <v>2380021</v>
      </c>
      <c r="B5114" s="265" t="s">
        <v>9973</v>
      </c>
      <c r="C5114" s="265" t="s">
        <v>10543</v>
      </c>
      <c r="D5114" s="265" t="s">
        <v>661</v>
      </c>
    </row>
    <row r="5115" spans="1:4" ht="27" x14ac:dyDescent="0.15">
      <c r="A5115" s="266">
        <v>2380022</v>
      </c>
      <c r="B5115" s="265" t="s">
        <v>9973</v>
      </c>
      <c r="C5115" s="265" t="s">
        <v>10543</v>
      </c>
      <c r="D5115" s="265" t="s">
        <v>10568</v>
      </c>
    </row>
    <row r="5116" spans="1:4" ht="27" x14ac:dyDescent="0.15">
      <c r="A5116" s="266">
        <v>2380023</v>
      </c>
      <c r="B5116" s="265" t="s">
        <v>9973</v>
      </c>
      <c r="C5116" s="265" t="s">
        <v>10543</v>
      </c>
      <c r="D5116" s="265" t="s">
        <v>10569</v>
      </c>
    </row>
    <row r="5117" spans="1:4" ht="27" x14ac:dyDescent="0.15">
      <c r="A5117" s="266">
        <v>2380024</v>
      </c>
      <c r="B5117" s="265" t="s">
        <v>9973</v>
      </c>
      <c r="C5117" s="265" t="s">
        <v>10543</v>
      </c>
      <c r="D5117" s="265" t="s">
        <v>10570</v>
      </c>
    </row>
    <row r="5118" spans="1:4" ht="27" x14ac:dyDescent="0.15">
      <c r="A5118" s="266">
        <v>2380025</v>
      </c>
      <c r="B5118" s="265" t="s">
        <v>9973</v>
      </c>
      <c r="C5118" s="265" t="s">
        <v>10543</v>
      </c>
      <c r="D5118" s="265" t="s">
        <v>10571</v>
      </c>
    </row>
    <row r="5119" spans="1:4" ht="27" x14ac:dyDescent="0.15">
      <c r="A5119" s="266">
        <v>2380026</v>
      </c>
      <c r="B5119" s="265" t="s">
        <v>9973</v>
      </c>
      <c r="C5119" s="265" t="s">
        <v>10543</v>
      </c>
      <c r="D5119" s="265" t="s">
        <v>10572</v>
      </c>
    </row>
    <row r="5120" spans="1:4" ht="27" x14ac:dyDescent="0.15">
      <c r="A5120" s="266">
        <v>2380031</v>
      </c>
      <c r="B5120" s="265" t="s">
        <v>9973</v>
      </c>
      <c r="C5120" s="265" t="s">
        <v>10543</v>
      </c>
      <c r="D5120" s="265" t="s">
        <v>10573</v>
      </c>
    </row>
    <row r="5121" spans="1:4" ht="27" x14ac:dyDescent="0.15">
      <c r="A5121" s="266">
        <v>2380032</v>
      </c>
      <c r="B5121" s="265" t="s">
        <v>9973</v>
      </c>
      <c r="C5121" s="265" t="s">
        <v>10543</v>
      </c>
      <c r="D5121" s="265" t="s">
        <v>10574</v>
      </c>
    </row>
    <row r="5122" spans="1:4" ht="27" x14ac:dyDescent="0.15">
      <c r="A5122" s="266">
        <v>2380033</v>
      </c>
      <c r="B5122" s="265" t="s">
        <v>9973</v>
      </c>
      <c r="C5122" s="265" t="s">
        <v>10543</v>
      </c>
      <c r="D5122" s="265" t="s">
        <v>10575</v>
      </c>
    </row>
    <row r="5123" spans="1:4" ht="27" x14ac:dyDescent="0.15">
      <c r="A5123" s="266">
        <v>2380034</v>
      </c>
      <c r="B5123" s="265" t="s">
        <v>9973</v>
      </c>
      <c r="C5123" s="265" t="s">
        <v>10543</v>
      </c>
      <c r="D5123" s="265" t="s">
        <v>10576</v>
      </c>
    </row>
    <row r="5124" spans="1:4" ht="27" x14ac:dyDescent="0.15">
      <c r="A5124" s="266">
        <v>2380035</v>
      </c>
      <c r="B5124" s="265" t="s">
        <v>9973</v>
      </c>
      <c r="C5124" s="265" t="s">
        <v>10543</v>
      </c>
      <c r="D5124" s="265" t="s">
        <v>5619</v>
      </c>
    </row>
    <row r="5125" spans="1:4" ht="27" x14ac:dyDescent="0.15">
      <c r="A5125" s="266">
        <v>2380036</v>
      </c>
      <c r="B5125" s="265" t="s">
        <v>9973</v>
      </c>
      <c r="C5125" s="265" t="s">
        <v>10543</v>
      </c>
      <c r="D5125" s="265" t="s">
        <v>10577</v>
      </c>
    </row>
    <row r="5126" spans="1:4" ht="27" x14ac:dyDescent="0.15">
      <c r="A5126" s="266">
        <v>2380041</v>
      </c>
      <c r="B5126" s="265" t="s">
        <v>9973</v>
      </c>
      <c r="C5126" s="265" t="s">
        <v>10543</v>
      </c>
      <c r="D5126" s="265" t="s">
        <v>276</v>
      </c>
    </row>
    <row r="5127" spans="1:4" ht="27" x14ac:dyDescent="0.15">
      <c r="A5127" s="266">
        <v>2380042</v>
      </c>
      <c r="B5127" s="265" t="s">
        <v>9973</v>
      </c>
      <c r="C5127" s="265" t="s">
        <v>10543</v>
      </c>
      <c r="D5127" s="265" t="s">
        <v>10366</v>
      </c>
    </row>
    <row r="5128" spans="1:4" ht="27" x14ac:dyDescent="0.15">
      <c r="A5128" s="266">
        <v>2380043</v>
      </c>
      <c r="B5128" s="265" t="s">
        <v>9973</v>
      </c>
      <c r="C5128" s="265" t="s">
        <v>10543</v>
      </c>
      <c r="D5128" s="265" t="s">
        <v>10578</v>
      </c>
    </row>
    <row r="5129" spans="1:4" ht="27" x14ac:dyDescent="0.15">
      <c r="A5129" s="266">
        <v>2380044</v>
      </c>
      <c r="B5129" s="265" t="s">
        <v>9973</v>
      </c>
      <c r="C5129" s="265" t="s">
        <v>10543</v>
      </c>
      <c r="D5129" s="265" t="s">
        <v>10579</v>
      </c>
    </row>
    <row r="5130" spans="1:4" ht="27" x14ac:dyDescent="0.15">
      <c r="A5130" s="266">
        <v>2380045</v>
      </c>
      <c r="B5130" s="265" t="s">
        <v>9973</v>
      </c>
      <c r="C5130" s="265" t="s">
        <v>10543</v>
      </c>
      <c r="D5130" s="265" t="s">
        <v>10580</v>
      </c>
    </row>
    <row r="5131" spans="1:4" ht="27" x14ac:dyDescent="0.15">
      <c r="A5131" s="266">
        <v>2380046</v>
      </c>
      <c r="B5131" s="265" t="s">
        <v>9973</v>
      </c>
      <c r="C5131" s="265" t="s">
        <v>10543</v>
      </c>
      <c r="D5131" s="265" t="s">
        <v>10581</v>
      </c>
    </row>
    <row r="5132" spans="1:4" ht="27" x14ac:dyDescent="0.15">
      <c r="A5132" s="266">
        <v>2380047</v>
      </c>
      <c r="B5132" s="265" t="s">
        <v>9973</v>
      </c>
      <c r="C5132" s="265" t="s">
        <v>10543</v>
      </c>
      <c r="D5132" s="265" t="s">
        <v>10582</v>
      </c>
    </row>
    <row r="5133" spans="1:4" ht="27" x14ac:dyDescent="0.15">
      <c r="A5133" s="266">
        <v>2380048</v>
      </c>
      <c r="B5133" s="265" t="s">
        <v>9973</v>
      </c>
      <c r="C5133" s="265" t="s">
        <v>10543</v>
      </c>
      <c r="D5133" s="265" t="s">
        <v>10583</v>
      </c>
    </row>
    <row r="5134" spans="1:4" ht="27" x14ac:dyDescent="0.15">
      <c r="A5134" s="266">
        <v>2380051</v>
      </c>
      <c r="B5134" s="265" t="s">
        <v>9973</v>
      </c>
      <c r="C5134" s="265" t="s">
        <v>10543</v>
      </c>
      <c r="D5134" s="265" t="s">
        <v>10584</v>
      </c>
    </row>
    <row r="5135" spans="1:4" ht="27" x14ac:dyDescent="0.15">
      <c r="A5135" s="266">
        <v>2380052</v>
      </c>
      <c r="B5135" s="265" t="s">
        <v>9973</v>
      </c>
      <c r="C5135" s="265" t="s">
        <v>10543</v>
      </c>
      <c r="D5135" s="265" t="s">
        <v>10585</v>
      </c>
    </row>
    <row r="5136" spans="1:4" ht="27" x14ac:dyDescent="0.15">
      <c r="A5136" s="266">
        <v>2380053</v>
      </c>
      <c r="B5136" s="265" t="s">
        <v>9973</v>
      </c>
      <c r="C5136" s="265" t="s">
        <v>10543</v>
      </c>
      <c r="D5136" s="265" t="s">
        <v>10586</v>
      </c>
    </row>
    <row r="5137" spans="1:4" ht="27" x14ac:dyDescent="0.15">
      <c r="A5137" s="266">
        <v>2380054</v>
      </c>
      <c r="B5137" s="265" t="s">
        <v>9973</v>
      </c>
      <c r="C5137" s="265" t="s">
        <v>10543</v>
      </c>
      <c r="D5137" s="265" t="s">
        <v>10124</v>
      </c>
    </row>
    <row r="5138" spans="1:4" ht="27" x14ac:dyDescent="0.15">
      <c r="A5138" s="266">
        <v>2380055</v>
      </c>
      <c r="B5138" s="265" t="s">
        <v>9973</v>
      </c>
      <c r="C5138" s="265" t="s">
        <v>10543</v>
      </c>
      <c r="D5138" s="265" t="s">
        <v>7836</v>
      </c>
    </row>
    <row r="5139" spans="1:4" ht="27" x14ac:dyDescent="0.15">
      <c r="A5139" s="266">
        <v>2380056</v>
      </c>
      <c r="B5139" s="265" t="s">
        <v>9973</v>
      </c>
      <c r="C5139" s="265" t="s">
        <v>10543</v>
      </c>
      <c r="D5139" s="265" t="s">
        <v>6486</v>
      </c>
    </row>
    <row r="5140" spans="1:4" ht="27" x14ac:dyDescent="0.15">
      <c r="A5140" s="266">
        <v>2380101</v>
      </c>
      <c r="B5140" s="265" t="s">
        <v>9973</v>
      </c>
      <c r="C5140" s="265" t="s">
        <v>10587</v>
      </c>
      <c r="D5140" s="265" t="s">
        <v>10588</v>
      </c>
    </row>
    <row r="5141" spans="1:4" ht="27" x14ac:dyDescent="0.15">
      <c r="A5141" s="266">
        <v>2380102</v>
      </c>
      <c r="B5141" s="265" t="s">
        <v>9973</v>
      </c>
      <c r="C5141" s="265" t="s">
        <v>10587</v>
      </c>
      <c r="D5141" s="265" t="s">
        <v>10589</v>
      </c>
    </row>
    <row r="5142" spans="1:4" ht="27" x14ac:dyDescent="0.15">
      <c r="A5142" s="266">
        <v>2380103</v>
      </c>
      <c r="B5142" s="265" t="s">
        <v>9973</v>
      </c>
      <c r="C5142" s="265" t="s">
        <v>10587</v>
      </c>
      <c r="D5142" s="265" t="s">
        <v>10590</v>
      </c>
    </row>
    <row r="5143" spans="1:4" ht="27" x14ac:dyDescent="0.15">
      <c r="A5143" s="266">
        <v>2380104</v>
      </c>
      <c r="B5143" s="265" t="s">
        <v>9973</v>
      </c>
      <c r="C5143" s="265" t="s">
        <v>10587</v>
      </c>
      <c r="D5143" s="265" t="s">
        <v>10591</v>
      </c>
    </row>
    <row r="5144" spans="1:4" ht="27" x14ac:dyDescent="0.15">
      <c r="A5144" s="266">
        <v>2380105</v>
      </c>
      <c r="B5144" s="265" t="s">
        <v>9973</v>
      </c>
      <c r="C5144" s="265" t="s">
        <v>10587</v>
      </c>
      <c r="D5144" s="265" t="s">
        <v>10592</v>
      </c>
    </row>
    <row r="5145" spans="1:4" ht="27" x14ac:dyDescent="0.15">
      <c r="A5145" s="266">
        <v>2380111</v>
      </c>
      <c r="B5145" s="265" t="s">
        <v>9973</v>
      </c>
      <c r="C5145" s="265" t="s">
        <v>10587</v>
      </c>
      <c r="D5145" s="265" t="s">
        <v>10593</v>
      </c>
    </row>
    <row r="5146" spans="1:4" x14ac:dyDescent="0.15">
      <c r="A5146" s="266">
        <v>2380112</v>
      </c>
      <c r="B5146" s="265" t="s">
        <v>9973</v>
      </c>
      <c r="C5146" s="265" t="s">
        <v>10587</v>
      </c>
      <c r="D5146" s="265" t="s">
        <v>10594</v>
      </c>
    </row>
    <row r="5147" spans="1:4" x14ac:dyDescent="0.15">
      <c r="A5147" s="266">
        <v>2380113</v>
      </c>
      <c r="B5147" s="265" t="s">
        <v>9973</v>
      </c>
      <c r="C5147" s="265" t="s">
        <v>10587</v>
      </c>
      <c r="D5147" s="265" t="s">
        <v>10595</v>
      </c>
    </row>
    <row r="5148" spans="1:4" x14ac:dyDescent="0.15">
      <c r="A5148" s="266">
        <v>2380114</v>
      </c>
      <c r="B5148" s="265" t="s">
        <v>9973</v>
      </c>
      <c r="C5148" s="265" t="s">
        <v>10587</v>
      </c>
      <c r="D5148" s="265" t="s">
        <v>10596</v>
      </c>
    </row>
    <row r="5149" spans="1:4" ht="27" x14ac:dyDescent="0.15">
      <c r="A5149" s="266">
        <v>2380115</v>
      </c>
      <c r="B5149" s="265" t="s">
        <v>9973</v>
      </c>
      <c r="C5149" s="265" t="s">
        <v>10587</v>
      </c>
      <c r="D5149" s="265" t="s">
        <v>10597</v>
      </c>
    </row>
    <row r="5150" spans="1:4" ht="27" x14ac:dyDescent="0.15">
      <c r="A5150" s="266">
        <v>2380221</v>
      </c>
      <c r="B5150" s="265" t="s">
        <v>9973</v>
      </c>
      <c r="C5150" s="265" t="s">
        <v>10587</v>
      </c>
      <c r="D5150" s="265" t="s">
        <v>10598</v>
      </c>
    </row>
    <row r="5151" spans="1:4" x14ac:dyDescent="0.15">
      <c r="A5151" s="266">
        <v>2380222</v>
      </c>
      <c r="B5151" s="265" t="s">
        <v>9973</v>
      </c>
      <c r="C5151" s="265" t="s">
        <v>10587</v>
      </c>
      <c r="D5151" s="265" t="s">
        <v>2999</v>
      </c>
    </row>
    <row r="5152" spans="1:4" x14ac:dyDescent="0.15">
      <c r="A5152" s="266">
        <v>2380223</v>
      </c>
      <c r="B5152" s="265" t="s">
        <v>9973</v>
      </c>
      <c r="C5152" s="265" t="s">
        <v>10587</v>
      </c>
      <c r="D5152" s="265" t="s">
        <v>538</v>
      </c>
    </row>
    <row r="5153" spans="1:4" ht="27" x14ac:dyDescent="0.15">
      <c r="A5153" s="266">
        <v>2380224</v>
      </c>
      <c r="B5153" s="265" t="s">
        <v>9973</v>
      </c>
      <c r="C5153" s="265" t="s">
        <v>10587</v>
      </c>
      <c r="D5153" s="265" t="s">
        <v>10599</v>
      </c>
    </row>
    <row r="5154" spans="1:4" ht="27" x14ac:dyDescent="0.15">
      <c r="A5154" s="266">
        <v>2380225</v>
      </c>
      <c r="B5154" s="265" t="s">
        <v>9973</v>
      </c>
      <c r="C5154" s="265" t="s">
        <v>10587</v>
      </c>
      <c r="D5154" s="265" t="s">
        <v>10600</v>
      </c>
    </row>
    <row r="5155" spans="1:4" x14ac:dyDescent="0.15">
      <c r="A5155" s="266">
        <v>2380231</v>
      </c>
      <c r="B5155" s="265" t="s">
        <v>9973</v>
      </c>
      <c r="C5155" s="265" t="s">
        <v>10587</v>
      </c>
      <c r="D5155" s="265" t="s">
        <v>10405</v>
      </c>
    </row>
    <row r="5156" spans="1:4" x14ac:dyDescent="0.15">
      <c r="A5156" s="266">
        <v>2380232</v>
      </c>
      <c r="B5156" s="265" t="s">
        <v>9973</v>
      </c>
      <c r="C5156" s="265" t="s">
        <v>10587</v>
      </c>
      <c r="D5156" s="265" t="s">
        <v>9518</v>
      </c>
    </row>
    <row r="5157" spans="1:4" ht="27" x14ac:dyDescent="0.15">
      <c r="A5157" s="266">
        <v>2380233</v>
      </c>
      <c r="B5157" s="265" t="s">
        <v>9973</v>
      </c>
      <c r="C5157" s="265" t="s">
        <v>10587</v>
      </c>
      <c r="D5157" s="265" t="s">
        <v>10601</v>
      </c>
    </row>
    <row r="5158" spans="1:4" x14ac:dyDescent="0.15">
      <c r="A5158" s="266">
        <v>2380234</v>
      </c>
      <c r="B5158" s="265" t="s">
        <v>9973</v>
      </c>
      <c r="C5158" s="265" t="s">
        <v>10587</v>
      </c>
      <c r="D5158" s="265" t="s">
        <v>336</v>
      </c>
    </row>
    <row r="5159" spans="1:4" x14ac:dyDescent="0.15">
      <c r="A5159" s="266">
        <v>2380235</v>
      </c>
      <c r="B5159" s="265" t="s">
        <v>9973</v>
      </c>
      <c r="C5159" s="265" t="s">
        <v>10587</v>
      </c>
      <c r="D5159" s="265" t="s">
        <v>4304</v>
      </c>
    </row>
    <row r="5160" spans="1:4" x14ac:dyDescent="0.15">
      <c r="A5160" s="266">
        <v>2380236</v>
      </c>
      <c r="B5160" s="265" t="s">
        <v>9973</v>
      </c>
      <c r="C5160" s="265" t="s">
        <v>10587</v>
      </c>
      <c r="D5160" s="265" t="s">
        <v>210</v>
      </c>
    </row>
    <row r="5161" spans="1:4" ht="27" x14ac:dyDescent="0.15">
      <c r="A5161" s="266">
        <v>2380237</v>
      </c>
      <c r="B5161" s="265" t="s">
        <v>9973</v>
      </c>
      <c r="C5161" s="265" t="s">
        <v>10587</v>
      </c>
      <c r="D5161" s="265" t="s">
        <v>10602</v>
      </c>
    </row>
    <row r="5162" spans="1:4" x14ac:dyDescent="0.15">
      <c r="A5162" s="266">
        <v>2380241</v>
      </c>
      <c r="B5162" s="265" t="s">
        <v>9973</v>
      </c>
      <c r="C5162" s="265" t="s">
        <v>10587</v>
      </c>
      <c r="D5162" s="265" t="s">
        <v>2472</v>
      </c>
    </row>
    <row r="5163" spans="1:4" x14ac:dyDescent="0.15">
      <c r="A5163" s="266">
        <v>2380242</v>
      </c>
      <c r="B5163" s="265" t="s">
        <v>9973</v>
      </c>
      <c r="C5163" s="265" t="s">
        <v>10587</v>
      </c>
      <c r="D5163" s="265" t="s">
        <v>10603</v>
      </c>
    </row>
    <row r="5164" spans="1:4" x14ac:dyDescent="0.15">
      <c r="A5164" s="266">
        <v>2380243</v>
      </c>
      <c r="B5164" s="265" t="s">
        <v>9973</v>
      </c>
      <c r="C5164" s="265" t="s">
        <v>10587</v>
      </c>
      <c r="D5164" s="265" t="s">
        <v>5522</v>
      </c>
    </row>
    <row r="5165" spans="1:4" x14ac:dyDescent="0.15">
      <c r="A5165" s="266">
        <v>2380244</v>
      </c>
      <c r="B5165" s="265" t="s">
        <v>9973</v>
      </c>
      <c r="C5165" s="265" t="s">
        <v>10587</v>
      </c>
      <c r="D5165" s="265" t="s">
        <v>6830</v>
      </c>
    </row>
    <row r="5166" spans="1:4" x14ac:dyDescent="0.15">
      <c r="A5166" s="266">
        <v>2380245</v>
      </c>
      <c r="B5166" s="265" t="s">
        <v>9973</v>
      </c>
      <c r="C5166" s="265" t="s">
        <v>10587</v>
      </c>
      <c r="D5166" s="265" t="s">
        <v>10604</v>
      </c>
    </row>
    <row r="5167" spans="1:4" x14ac:dyDescent="0.15">
      <c r="A5167" s="266">
        <v>2380246</v>
      </c>
      <c r="B5167" s="265" t="s">
        <v>9973</v>
      </c>
      <c r="C5167" s="265" t="s">
        <v>10587</v>
      </c>
      <c r="D5167" s="265" t="s">
        <v>10605</v>
      </c>
    </row>
    <row r="5168" spans="1:4" ht="27" x14ac:dyDescent="0.15">
      <c r="A5168" s="266">
        <v>2380311</v>
      </c>
      <c r="B5168" s="265" t="s">
        <v>9973</v>
      </c>
      <c r="C5168" s="265" t="s">
        <v>10543</v>
      </c>
      <c r="D5168" s="265" t="s">
        <v>3622</v>
      </c>
    </row>
    <row r="5169" spans="1:4" ht="27" x14ac:dyDescent="0.15">
      <c r="A5169" s="266">
        <v>2380312</v>
      </c>
      <c r="B5169" s="265" t="s">
        <v>9973</v>
      </c>
      <c r="C5169" s="265" t="s">
        <v>10543</v>
      </c>
      <c r="D5169" s="265" t="s">
        <v>10606</v>
      </c>
    </row>
    <row r="5170" spans="1:4" ht="27" x14ac:dyDescent="0.15">
      <c r="A5170" s="266">
        <v>2380313</v>
      </c>
      <c r="B5170" s="265" t="s">
        <v>9973</v>
      </c>
      <c r="C5170" s="265" t="s">
        <v>10543</v>
      </c>
      <c r="D5170" s="265" t="s">
        <v>10607</v>
      </c>
    </row>
    <row r="5171" spans="1:4" ht="27" x14ac:dyDescent="0.15">
      <c r="A5171" s="266">
        <v>2380314</v>
      </c>
      <c r="B5171" s="265" t="s">
        <v>9973</v>
      </c>
      <c r="C5171" s="265" t="s">
        <v>10543</v>
      </c>
      <c r="D5171" s="265" t="s">
        <v>10608</v>
      </c>
    </row>
    <row r="5172" spans="1:4" ht="27" x14ac:dyDescent="0.15">
      <c r="A5172" s="266">
        <v>2380315</v>
      </c>
      <c r="B5172" s="265" t="s">
        <v>9973</v>
      </c>
      <c r="C5172" s="265" t="s">
        <v>10543</v>
      </c>
      <c r="D5172" s="265" t="s">
        <v>660</v>
      </c>
    </row>
    <row r="5173" spans="1:4" ht="27" x14ac:dyDescent="0.15">
      <c r="A5173" s="266">
        <v>2380316</v>
      </c>
      <c r="B5173" s="265" t="s">
        <v>9973</v>
      </c>
      <c r="C5173" s="265" t="s">
        <v>10543</v>
      </c>
      <c r="D5173" s="265" t="s">
        <v>441</v>
      </c>
    </row>
    <row r="5174" spans="1:4" ht="27" x14ac:dyDescent="0.15">
      <c r="A5174" s="266">
        <v>2380317</v>
      </c>
      <c r="B5174" s="265" t="s">
        <v>9973</v>
      </c>
      <c r="C5174" s="265" t="s">
        <v>10543</v>
      </c>
      <c r="D5174" s="265" t="s">
        <v>10609</v>
      </c>
    </row>
    <row r="5175" spans="1:4" ht="27" x14ac:dyDescent="0.15">
      <c r="A5175" s="266">
        <v>2390801</v>
      </c>
      <c r="B5175" s="265" t="s">
        <v>9973</v>
      </c>
      <c r="C5175" s="265" t="s">
        <v>10543</v>
      </c>
      <c r="D5175" s="265" t="s">
        <v>10610</v>
      </c>
    </row>
    <row r="5176" spans="1:4" ht="27" x14ac:dyDescent="0.15">
      <c r="A5176" s="266">
        <v>2390802</v>
      </c>
      <c r="B5176" s="265" t="s">
        <v>9973</v>
      </c>
      <c r="C5176" s="265" t="s">
        <v>10543</v>
      </c>
      <c r="D5176" s="265" t="s">
        <v>10611</v>
      </c>
    </row>
    <row r="5177" spans="1:4" ht="27" x14ac:dyDescent="0.15">
      <c r="A5177" s="266">
        <v>2390803</v>
      </c>
      <c r="B5177" s="265" t="s">
        <v>9973</v>
      </c>
      <c r="C5177" s="265" t="s">
        <v>10543</v>
      </c>
      <c r="D5177" s="265" t="s">
        <v>1082</v>
      </c>
    </row>
    <row r="5178" spans="1:4" ht="27" x14ac:dyDescent="0.15">
      <c r="A5178" s="266">
        <v>2390804</v>
      </c>
      <c r="B5178" s="265" t="s">
        <v>9973</v>
      </c>
      <c r="C5178" s="265" t="s">
        <v>10543</v>
      </c>
      <c r="D5178" s="265" t="s">
        <v>4695</v>
      </c>
    </row>
    <row r="5179" spans="1:4" ht="27" x14ac:dyDescent="0.15">
      <c r="A5179" s="266">
        <v>2390805</v>
      </c>
      <c r="B5179" s="265" t="s">
        <v>9973</v>
      </c>
      <c r="C5179" s="265" t="s">
        <v>10543</v>
      </c>
      <c r="D5179" s="265" t="s">
        <v>10612</v>
      </c>
    </row>
    <row r="5180" spans="1:4" ht="27" x14ac:dyDescent="0.15">
      <c r="A5180" s="266">
        <v>2390806</v>
      </c>
      <c r="B5180" s="265" t="s">
        <v>9973</v>
      </c>
      <c r="C5180" s="265" t="s">
        <v>10543</v>
      </c>
      <c r="D5180" s="265" t="s">
        <v>10613</v>
      </c>
    </row>
    <row r="5181" spans="1:4" ht="27" x14ac:dyDescent="0.15">
      <c r="A5181" s="266">
        <v>2390807</v>
      </c>
      <c r="B5181" s="265" t="s">
        <v>9973</v>
      </c>
      <c r="C5181" s="265" t="s">
        <v>10543</v>
      </c>
      <c r="D5181" s="265" t="s">
        <v>10426</v>
      </c>
    </row>
    <row r="5182" spans="1:4" ht="27" x14ac:dyDescent="0.15">
      <c r="A5182" s="266">
        <v>2390808</v>
      </c>
      <c r="B5182" s="265" t="s">
        <v>9973</v>
      </c>
      <c r="C5182" s="265" t="s">
        <v>10543</v>
      </c>
      <c r="D5182" s="265" t="s">
        <v>996</v>
      </c>
    </row>
    <row r="5183" spans="1:4" ht="27" x14ac:dyDescent="0.15">
      <c r="A5183" s="266">
        <v>2390811</v>
      </c>
      <c r="B5183" s="265" t="s">
        <v>9973</v>
      </c>
      <c r="C5183" s="265" t="s">
        <v>10543</v>
      </c>
      <c r="D5183" s="265" t="s">
        <v>10614</v>
      </c>
    </row>
    <row r="5184" spans="1:4" ht="27" x14ac:dyDescent="0.15">
      <c r="A5184" s="266">
        <v>2390812</v>
      </c>
      <c r="B5184" s="265" t="s">
        <v>9973</v>
      </c>
      <c r="C5184" s="265" t="s">
        <v>10543</v>
      </c>
      <c r="D5184" s="265" t="s">
        <v>10615</v>
      </c>
    </row>
    <row r="5185" spans="1:4" ht="27" x14ac:dyDescent="0.15">
      <c r="A5185" s="266">
        <v>2390813</v>
      </c>
      <c r="B5185" s="265" t="s">
        <v>9973</v>
      </c>
      <c r="C5185" s="265" t="s">
        <v>10543</v>
      </c>
      <c r="D5185" s="265" t="s">
        <v>10308</v>
      </c>
    </row>
    <row r="5186" spans="1:4" ht="27" x14ac:dyDescent="0.15">
      <c r="A5186" s="266">
        <v>2390814</v>
      </c>
      <c r="B5186" s="265" t="s">
        <v>9973</v>
      </c>
      <c r="C5186" s="265" t="s">
        <v>10543</v>
      </c>
      <c r="D5186" s="265" t="s">
        <v>1105</v>
      </c>
    </row>
    <row r="5187" spans="1:4" ht="27" x14ac:dyDescent="0.15">
      <c r="A5187" s="266">
        <v>2390815</v>
      </c>
      <c r="B5187" s="265" t="s">
        <v>9973</v>
      </c>
      <c r="C5187" s="265" t="s">
        <v>10543</v>
      </c>
      <c r="D5187" s="265" t="s">
        <v>10616</v>
      </c>
    </row>
    <row r="5188" spans="1:4" ht="27" x14ac:dyDescent="0.15">
      <c r="A5188" s="266">
        <v>2390820</v>
      </c>
      <c r="B5188" s="265" t="s">
        <v>9973</v>
      </c>
      <c r="C5188" s="265" t="s">
        <v>10543</v>
      </c>
      <c r="D5188" s="265" t="s">
        <v>1078</v>
      </c>
    </row>
    <row r="5189" spans="1:4" ht="27" x14ac:dyDescent="0.15">
      <c r="A5189" s="266">
        <v>2390821</v>
      </c>
      <c r="B5189" s="265" t="s">
        <v>9973</v>
      </c>
      <c r="C5189" s="265" t="s">
        <v>10543</v>
      </c>
      <c r="D5189" s="265" t="s">
        <v>10617</v>
      </c>
    </row>
    <row r="5190" spans="1:4" ht="27" x14ac:dyDescent="0.15">
      <c r="A5190" s="266">
        <v>2390822</v>
      </c>
      <c r="B5190" s="265" t="s">
        <v>9973</v>
      </c>
      <c r="C5190" s="265" t="s">
        <v>10543</v>
      </c>
      <c r="D5190" s="265" t="s">
        <v>10618</v>
      </c>
    </row>
    <row r="5191" spans="1:4" ht="27" x14ac:dyDescent="0.15">
      <c r="A5191" s="266">
        <v>2390823</v>
      </c>
      <c r="B5191" s="265" t="s">
        <v>9973</v>
      </c>
      <c r="C5191" s="265" t="s">
        <v>10543</v>
      </c>
      <c r="D5191" s="265" t="s">
        <v>10619</v>
      </c>
    </row>
    <row r="5192" spans="1:4" ht="27" x14ac:dyDescent="0.15">
      <c r="A5192" s="266">
        <v>2390824</v>
      </c>
      <c r="B5192" s="265" t="s">
        <v>9973</v>
      </c>
      <c r="C5192" s="265" t="s">
        <v>10543</v>
      </c>
      <c r="D5192" s="265" t="s">
        <v>10620</v>
      </c>
    </row>
    <row r="5193" spans="1:4" ht="27" x14ac:dyDescent="0.15">
      <c r="A5193" s="266">
        <v>2390825</v>
      </c>
      <c r="B5193" s="265" t="s">
        <v>9973</v>
      </c>
      <c r="C5193" s="265" t="s">
        <v>10543</v>
      </c>
      <c r="D5193" s="265" t="s">
        <v>10621</v>
      </c>
    </row>
    <row r="5194" spans="1:4" ht="27" x14ac:dyDescent="0.15">
      <c r="A5194" s="266">
        <v>2390826</v>
      </c>
      <c r="B5194" s="265" t="s">
        <v>9973</v>
      </c>
      <c r="C5194" s="265" t="s">
        <v>10543</v>
      </c>
      <c r="D5194" s="265" t="s">
        <v>6567</v>
      </c>
    </row>
    <row r="5195" spans="1:4" ht="27" x14ac:dyDescent="0.15">
      <c r="A5195" s="266">
        <v>2390827</v>
      </c>
      <c r="B5195" s="265" t="s">
        <v>9973</v>
      </c>
      <c r="C5195" s="265" t="s">
        <v>10543</v>
      </c>
      <c r="D5195" s="265" t="s">
        <v>10622</v>
      </c>
    </row>
    <row r="5196" spans="1:4" ht="27" x14ac:dyDescent="0.15">
      <c r="A5196" s="266">
        <v>2390828</v>
      </c>
      <c r="B5196" s="265" t="s">
        <v>9973</v>
      </c>
      <c r="C5196" s="265" t="s">
        <v>10543</v>
      </c>
      <c r="D5196" s="265" t="s">
        <v>10623</v>
      </c>
    </row>
    <row r="5197" spans="1:4" ht="27" x14ac:dyDescent="0.15">
      <c r="A5197" s="266">
        <v>2390829</v>
      </c>
      <c r="B5197" s="265" t="s">
        <v>9973</v>
      </c>
      <c r="C5197" s="265" t="s">
        <v>10543</v>
      </c>
      <c r="D5197" s="265" t="s">
        <v>10624</v>
      </c>
    </row>
    <row r="5198" spans="1:4" ht="27" x14ac:dyDescent="0.15">
      <c r="A5198" s="266">
        <v>2390831</v>
      </c>
      <c r="B5198" s="265" t="s">
        <v>9973</v>
      </c>
      <c r="C5198" s="265" t="s">
        <v>10543</v>
      </c>
      <c r="D5198" s="265" t="s">
        <v>10625</v>
      </c>
    </row>
    <row r="5199" spans="1:4" ht="27" x14ac:dyDescent="0.15">
      <c r="A5199" s="266">
        <v>2390832</v>
      </c>
      <c r="B5199" s="265" t="s">
        <v>9973</v>
      </c>
      <c r="C5199" s="265" t="s">
        <v>10543</v>
      </c>
      <c r="D5199" s="265" t="s">
        <v>2638</v>
      </c>
    </row>
    <row r="5200" spans="1:4" ht="27" x14ac:dyDescent="0.15">
      <c r="A5200" s="266">
        <v>2390833</v>
      </c>
      <c r="B5200" s="265" t="s">
        <v>9973</v>
      </c>
      <c r="C5200" s="265" t="s">
        <v>10543</v>
      </c>
      <c r="D5200" s="265" t="s">
        <v>10626</v>
      </c>
    </row>
    <row r="5201" spans="1:4" ht="27" x14ac:dyDescent="0.15">
      <c r="A5201" s="266">
        <v>2390834</v>
      </c>
      <c r="B5201" s="265" t="s">
        <v>9973</v>
      </c>
      <c r="C5201" s="265" t="s">
        <v>10543</v>
      </c>
      <c r="D5201" s="265" t="s">
        <v>10627</v>
      </c>
    </row>
    <row r="5202" spans="1:4" ht="27" x14ac:dyDescent="0.15">
      <c r="A5202" s="266">
        <v>2390835</v>
      </c>
      <c r="B5202" s="265" t="s">
        <v>9973</v>
      </c>
      <c r="C5202" s="265" t="s">
        <v>10543</v>
      </c>
      <c r="D5202" s="265" t="s">
        <v>10628</v>
      </c>
    </row>
    <row r="5203" spans="1:4" ht="27" x14ac:dyDescent="0.15">
      <c r="A5203" s="266">
        <v>2390836</v>
      </c>
      <c r="B5203" s="265" t="s">
        <v>9973</v>
      </c>
      <c r="C5203" s="265" t="s">
        <v>10543</v>
      </c>
      <c r="D5203" s="265" t="s">
        <v>3425</v>
      </c>
    </row>
    <row r="5204" spans="1:4" ht="27" x14ac:dyDescent="0.15">
      <c r="A5204" s="266">
        <v>2390837</v>
      </c>
      <c r="B5204" s="265" t="s">
        <v>9973</v>
      </c>
      <c r="C5204" s="265" t="s">
        <v>10543</v>
      </c>
      <c r="D5204" s="265" t="s">
        <v>10629</v>
      </c>
    </row>
    <row r="5205" spans="1:4" ht="27" x14ac:dyDescent="0.15">
      <c r="A5205" s="266">
        <v>2390841</v>
      </c>
      <c r="B5205" s="265" t="s">
        <v>9973</v>
      </c>
      <c r="C5205" s="265" t="s">
        <v>10543</v>
      </c>
      <c r="D5205" s="265" t="s">
        <v>10630</v>
      </c>
    </row>
    <row r="5206" spans="1:4" ht="27" x14ac:dyDescent="0.15">
      <c r="A5206" s="266">
        <v>2390842</v>
      </c>
      <c r="B5206" s="265" t="s">
        <v>9973</v>
      </c>
      <c r="C5206" s="265" t="s">
        <v>10543</v>
      </c>
      <c r="D5206" s="265" t="s">
        <v>1536</v>
      </c>
    </row>
    <row r="5207" spans="1:4" ht="27" x14ac:dyDescent="0.15">
      <c r="A5207" s="266">
        <v>2390843</v>
      </c>
      <c r="B5207" s="265" t="s">
        <v>9973</v>
      </c>
      <c r="C5207" s="265" t="s">
        <v>10543</v>
      </c>
      <c r="D5207" s="265" t="s">
        <v>10631</v>
      </c>
    </row>
    <row r="5208" spans="1:4" ht="27" x14ac:dyDescent="0.15">
      <c r="A5208" s="266">
        <v>2390844</v>
      </c>
      <c r="B5208" s="265" t="s">
        <v>9973</v>
      </c>
      <c r="C5208" s="265" t="s">
        <v>10543</v>
      </c>
      <c r="D5208" s="265" t="s">
        <v>8202</v>
      </c>
    </row>
    <row r="5209" spans="1:4" ht="27" x14ac:dyDescent="0.15">
      <c r="A5209" s="266">
        <v>2390845</v>
      </c>
      <c r="B5209" s="265" t="s">
        <v>9973</v>
      </c>
      <c r="C5209" s="265" t="s">
        <v>10543</v>
      </c>
      <c r="D5209" s="265" t="s">
        <v>10632</v>
      </c>
    </row>
    <row r="5210" spans="1:4" ht="27" x14ac:dyDescent="0.15">
      <c r="A5210" s="266">
        <v>2390846</v>
      </c>
      <c r="B5210" s="265" t="s">
        <v>9973</v>
      </c>
      <c r="C5210" s="265" t="s">
        <v>10543</v>
      </c>
      <c r="D5210" s="265" t="s">
        <v>10633</v>
      </c>
    </row>
    <row r="5211" spans="1:4" ht="27" x14ac:dyDescent="0.15">
      <c r="A5211" s="266">
        <v>2390847</v>
      </c>
      <c r="B5211" s="265" t="s">
        <v>9973</v>
      </c>
      <c r="C5211" s="265" t="s">
        <v>10543</v>
      </c>
      <c r="D5211" s="265" t="s">
        <v>10634</v>
      </c>
    </row>
    <row r="5212" spans="1:4" ht="40.5" x14ac:dyDescent="0.15">
      <c r="A5212" s="266">
        <v>2400001</v>
      </c>
      <c r="B5212" s="265" t="s">
        <v>9973</v>
      </c>
      <c r="C5212" s="265" t="s">
        <v>10635</v>
      </c>
      <c r="D5212" s="265" t="s">
        <v>10636</v>
      </c>
    </row>
    <row r="5213" spans="1:4" ht="40.5" x14ac:dyDescent="0.15">
      <c r="A5213" s="266">
        <v>2400002</v>
      </c>
      <c r="B5213" s="265" t="s">
        <v>9973</v>
      </c>
      <c r="C5213" s="265" t="s">
        <v>10635</v>
      </c>
      <c r="D5213" s="265" t="s">
        <v>363</v>
      </c>
    </row>
    <row r="5214" spans="1:4" ht="40.5" x14ac:dyDescent="0.15">
      <c r="A5214" s="266">
        <v>2400003</v>
      </c>
      <c r="B5214" s="265" t="s">
        <v>9973</v>
      </c>
      <c r="C5214" s="265" t="s">
        <v>10635</v>
      </c>
      <c r="D5214" s="265" t="s">
        <v>241</v>
      </c>
    </row>
    <row r="5215" spans="1:4" ht="40.5" x14ac:dyDescent="0.15">
      <c r="A5215" s="266">
        <v>2400004</v>
      </c>
      <c r="B5215" s="265" t="s">
        <v>9973</v>
      </c>
      <c r="C5215" s="265" t="s">
        <v>10635</v>
      </c>
      <c r="D5215" s="265" t="s">
        <v>10637</v>
      </c>
    </row>
    <row r="5216" spans="1:4" ht="40.5" x14ac:dyDescent="0.15">
      <c r="A5216" s="266">
        <v>2400005</v>
      </c>
      <c r="B5216" s="265" t="s">
        <v>9973</v>
      </c>
      <c r="C5216" s="265" t="s">
        <v>10635</v>
      </c>
      <c r="D5216" s="265" t="s">
        <v>5097</v>
      </c>
    </row>
    <row r="5217" spans="1:4" ht="40.5" x14ac:dyDescent="0.15">
      <c r="A5217" s="266">
        <v>2400006</v>
      </c>
      <c r="B5217" s="265" t="s">
        <v>9973</v>
      </c>
      <c r="C5217" s="265" t="s">
        <v>10635</v>
      </c>
      <c r="D5217" s="265" t="s">
        <v>5692</v>
      </c>
    </row>
    <row r="5218" spans="1:4" ht="40.5" x14ac:dyDescent="0.15">
      <c r="A5218" s="266">
        <v>2400007</v>
      </c>
      <c r="B5218" s="265" t="s">
        <v>9973</v>
      </c>
      <c r="C5218" s="265" t="s">
        <v>10635</v>
      </c>
      <c r="D5218" s="265" t="s">
        <v>10638</v>
      </c>
    </row>
    <row r="5219" spans="1:4" ht="40.5" x14ac:dyDescent="0.15">
      <c r="A5219" s="266">
        <v>2400011</v>
      </c>
      <c r="B5219" s="265" t="s">
        <v>9973</v>
      </c>
      <c r="C5219" s="265" t="s">
        <v>10635</v>
      </c>
      <c r="D5219" s="265" t="s">
        <v>1082</v>
      </c>
    </row>
    <row r="5220" spans="1:4" ht="40.5" x14ac:dyDescent="0.15">
      <c r="A5220" s="266">
        <v>2400012</v>
      </c>
      <c r="B5220" s="265" t="s">
        <v>9973</v>
      </c>
      <c r="C5220" s="265" t="s">
        <v>10635</v>
      </c>
      <c r="D5220" s="265" t="s">
        <v>10639</v>
      </c>
    </row>
    <row r="5221" spans="1:4" ht="40.5" x14ac:dyDescent="0.15">
      <c r="A5221" s="266">
        <v>2400013</v>
      </c>
      <c r="B5221" s="265" t="s">
        <v>9973</v>
      </c>
      <c r="C5221" s="265" t="s">
        <v>10635</v>
      </c>
      <c r="D5221" s="265" t="s">
        <v>10640</v>
      </c>
    </row>
    <row r="5222" spans="1:4" ht="40.5" x14ac:dyDescent="0.15">
      <c r="A5222" s="266">
        <v>2400014</v>
      </c>
      <c r="B5222" s="265" t="s">
        <v>9973</v>
      </c>
      <c r="C5222" s="265" t="s">
        <v>10635</v>
      </c>
      <c r="D5222" s="265" t="s">
        <v>10641</v>
      </c>
    </row>
    <row r="5223" spans="1:4" ht="40.5" x14ac:dyDescent="0.15">
      <c r="A5223" s="266">
        <v>2400015</v>
      </c>
      <c r="B5223" s="265" t="s">
        <v>9973</v>
      </c>
      <c r="C5223" s="265" t="s">
        <v>10635</v>
      </c>
      <c r="D5223" s="265" t="s">
        <v>10642</v>
      </c>
    </row>
    <row r="5224" spans="1:4" ht="40.5" x14ac:dyDescent="0.15">
      <c r="A5224" s="266">
        <v>2400016</v>
      </c>
      <c r="B5224" s="265" t="s">
        <v>9973</v>
      </c>
      <c r="C5224" s="265" t="s">
        <v>10635</v>
      </c>
      <c r="D5224" s="265" t="s">
        <v>10643</v>
      </c>
    </row>
    <row r="5225" spans="1:4" ht="40.5" x14ac:dyDescent="0.15">
      <c r="A5225" s="266">
        <v>2400017</v>
      </c>
      <c r="B5225" s="265" t="s">
        <v>9973</v>
      </c>
      <c r="C5225" s="265" t="s">
        <v>10635</v>
      </c>
      <c r="D5225" s="265" t="s">
        <v>6579</v>
      </c>
    </row>
    <row r="5226" spans="1:4" ht="40.5" x14ac:dyDescent="0.15">
      <c r="A5226" s="266">
        <v>2400021</v>
      </c>
      <c r="B5226" s="265" t="s">
        <v>9973</v>
      </c>
      <c r="C5226" s="265" t="s">
        <v>10635</v>
      </c>
      <c r="D5226" s="265" t="s">
        <v>10644</v>
      </c>
    </row>
    <row r="5227" spans="1:4" ht="40.5" x14ac:dyDescent="0.15">
      <c r="A5227" s="266">
        <v>2400022</v>
      </c>
      <c r="B5227" s="265" t="s">
        <v>9973</v>
      </c>
      <c r="C5227" s="265" t="s">
        <v>10635</v>
      </c>
      <c r="D5227" s="265" t="s">
        <v>5041</v>
      </c>
    </row>
    <row r="5228" spans="1:4" ht="40.5" x14ac:dyDescent="0.15">
      <c r="A5228" s="266">
        <v>2400023</v>
      </c>
      <c r="B5228" s="265" t="s">
        <v>9973</v>
      </c>
      <c r="C5228" s="265" t="s">
        <v>10635</v>
      </c>
      <c r="D5228" s="265" t="s">
        <v>3900</v>
      </c>
    </row>
    <row r="5229" spans="1:4" ht="40.5" x14ac:dyDescent="0.15">
      <c r="A5229" s="266">
        <v>2400024</v>
      </c>
      <c r="B5229" s="265" t="s">
        <v>9973</v>
      </c>
      <c r="C5229" s="265" t="s">
        <v>10635</v>
      </c>
      <c r="D5229" s="265" t="s">
        <v>10645</v>
      </c>
    </row>
    <row r="5230" spans="1:4" ht="40.5" x14ac:dyDescent="0.15">
      <c r="A5230" s="266">
        <v>2400025</v>
      </c>
      <c r="B5230" s="265" t="s">
        <v>9973</v>
      </c>
      <c r="C5230" s="265" t="s">
        <v>10635</v>
      </c>
      <c r="D5230" s="265" t="s">
        <v>10646</v>
      </c>
    </row>
    <row r="5231" spans="1:4" ht="40.5" x14ac:dyDescent="0.15">
      <c r="A5231" s="266">
        <v>2400026</v>
      </c>
      <c r="B5231" s="265" t="s">
        <v>9973</v>
      </c>
      <c r="C5231" s="265" t="s">
        <v>10635</v>
      </c>
      <c r="D5231" s="265" t="s">
        <v>10647</v>
      </c>
    </row>
    <row r="5232" spans="1:4" ht="40.5" x14ac:dyDescent="0.15">
      <c r="A5232" s="266">
        <v>2400031</v>
      </c>
      <c r="B5232" s="265" t="s">
        <v>9973</v>
      </c>
      <c r="C5232" s="265" t="s">
        <v>10635</v>
      </c>
      <c r="D5232" s="265" t="s">
        <v>10648</v>
      </c>
    </row>
    <row r="5233" spans="1:4" ht="40.5" x14ac:dyDescent="0.15">
      <c r="A5233" s="266">
        <v>2400032</v>
      </c>
      <c r="B5233" s="265" t="s">
        <v>9973</v>
      </c>
      <c r="C5233" s="265" t="s">
        <v>10635</v>
      </c>
      <c r="D5233" s="265" t="s">
        <v>10649</v>
      </c>
    </row>
    <row r="5234" spans="1:4" ht="40.5" x14ac:dyDescent="0.15">
      <c r="A5234" s="266">
        <v>2400033</v>
      </c>
      <c r="B5234" s="265" t="s">
        <v>9973</v>
      </c>
      <c r="C5234" s="265" t="s">
        <v>10635</v>
      </c>
      <c r="D5234" s="265" t="s">
        <v>10650</v>
      </c>
    </row>
    <row r="5235" spans="1:4" ht="40.5" x14ac:dyDescent="0.15">
      <c r="A5235" s="266">
        <v>2400034</v>
      </c>
      <c r="B5235" s="265" t="s">
        <v>9973</v>
      </c>
      <c r="C5235" s="265" t="s">
        <v>10635</v>
      </c>
      <c r="D5235" s="265" t="s">
        <v>10651</v>
      </c>
    </row>
    <row r="5236" spans="1:4" ht="40.5" x14ac:dyDescent="0.15">
      <c r="A5236" s="266">
        <v>2400035</v>
      </c>
      <c r="B5236" s="265" t="s">
        <v>9973</v>
      </c>
      <c r="C5236" s="265" t="s">
        <v>10635</v>
      </c>
      <c r="D5236" s="265" t="s">
        <v>5006</v>
      </c>
    </row>
    <row r="5237" spans="1:4" ht="40.5" x14ac:dyDescent="0.15">
      <c r="A5237" s="266">
        <v>2400036</v>
      </c>
      <c r="B5237" s="265" t="s">
        <v>9973</v>
      </c>
      <c r="C5237" s="265" t="s">
        <v>10635</v>
      </c>
      <c r="D5237" s="265" t="s">
        <v>10652</v>
      </c>
    </row>
    <row r="5238" spans="1:4" ht="40.5" x14ac:dyDescent="0.15">
      <c r="A5238" s="266">
        <v>2400041</v>
      </c>
      <c r="B5238" s="265" t="s">
        <v>9973</v>
      </c>
      <c r="C5238" s="265" t="s">
        <v>10635</v>
      </c>
      <c r="D5238" s="265" t="s">
        <v>10653</v>
      </c>
    </row>
    <row r="5239" spans="1:4" ht="40.5" x14ac:dyDescent="0.15">
      <c r="A5239" s="266">
        <v>2400042</v>
      </c>
      <c r="B5239" s="265" t="s">
        <v>9973</v>
      </c>
      <c r="C5239" s="265" t="s">
        <v>10635</v>
      </c>
      <c r="D5239" s="265" t="s">
        <v>10654</v>
      </c>
    </row>
    <row r="5240" spans="1:4" ht="40.5" x14ac:dyDescent="0.15">
      <c r="A5240" s="266">
        <v>2400043</v>
      </c>
      <c r="B5240" s="265" t="s">
        <v>9973</v>
      </c>
      <c r="C5240" s="265" t="s">
        <v>10635</v>
      </c>
      <c r="D5240" s="265" t="s">
        <v>10578</v>
      </c>
    </row>
    <row r="5241" spans="1:4" ht="40.5" x14ac:dyDescent="0.15">
      <c r="A5241" s="266">
        <v>2400044</v>
      </c>
      <c r="B5241" s="265" t="s">
        <v>9973</v>
      </c>
      <c r="C5241" s="265" t="s">
        <v>10635</v>
      </c>
      <c r="D5241" s="265" t="s">
        <v>10655</v>
      </c>
    </row>
    <row r="5242" spans="1:4" ht="40.5" x14ac:dyDescent="0.15">
      <c r="A5242" s="266">
        <v>2400045</v>
      </c>
      <c r="B5242" s="265" t="s">
        <v>9973</v>
      </c>
      <c r="C5242" s="265" t="s">
        <v>10635</v>
      </c>
      <c r="D5242" s="265" t="s">
        <v>10656</v>
      </c>
    </row>
    <row r="5243" spans="1:4" ht="40.5" x14ac:dyDescent="0.15">
      <c r="A5243" s="266">
        <v>2400046</v>
      </c>
      <c r="B5243" s="265" t="s">
        <v>9973</v>
      </c>
      <c r="C5243" s="265" t="s">
        <v>10635</v>
      </c>
      <c r="D5243" s="265" t="s">
        <v>10657</v>
      </c>
    </row>
    <row r="5244" spans="1:4" ht="40.5" x14ac:dyDescent="0.15">
      <c r="A5244" s="266">
        <v>2400051</v>
      </c>
      <c r="B5244" s="265" t="s">
        <v>9973</v>
      </c>
      <c r="C5244" s="265" t="s">
        <v>10635</v>
      </c>
      <c r="D5244" s="265" t="s">
        <v>10658</v>
      </c>
    </row>
    <row r="5245" spans="1:4" ht="40.5" x14ac:dyDescent="0.15">
      <c r="A5245" s="266">
        <v>2400052</v>
      </c>
      <c r="B5245" s="265" t="s">
        <v>9973</v>
      </c>
      <c r="C5245" s="265" t="s">
        <v>10635</v>
      </c>
      <c r="D5245" s="265" t="s">
        <v>10659</v>
      </c>
    </row>
    <row r="5246" spans="1:4" ht="40.5" x14ac:dyDescent="0.15">
      <c r="A5246" s="266">
        <v>2400053</v>
      </c>
      <c r="B5246" s="265" t="s">
        <v>9973</v>
      </c>
      <c r="C5246" s="265" t="s">
        <v>10635</v>
      </c>
      <c r="D5246" s="265" t="s">
        <v>5070</v>
      </c>
    </row>
    <row r="5247" spans="1:4" ht="40.5" x14ac:dyDescent="0.15">
      <c r="A5247" s="266">
        <v>2400054</v>
      </c>
      <c r="B5247" s="265" t="s">
        <v>9973</v>
      </c>
      <c r="C5247" s="265" t="s">
        <v>10635</v>
      </c>
      <c r="D5247" s="265" t="s">
        <v>6585</v>
      </c>
    </row>
    <row r="5248" spans="1:4" ht="40.5" x14ac:dyDescent="0.15">
      <c r="A5248" s="266">
        <v>2400061</v>
      </c>
      <c r="B5248" s="265" t="s">
        <v>9973</v>
      </c>
      <c r="C5248" s="265" t="s">
        <v>10635</v>
      </c>
      <c r="D5248" s="265" t="s">
        <v>10660</v>
      </c>
    </row>
    <row r="5249" spans="1:4" ht="40.5" x14ac:dyDescent="0.15">
      <c r="A5249" s="266">
        <v>2400062</v>
      </c>
      <c r="B5249" s="265" t="s">
        <v>9973</v>
      </c>
      <c r="C5249" s="265" t="s">
        <v>10635</v>
      </c>
      <c r="D5249" s="265" t="s">
        <v>10661</v>
      </c>
    </row>
    <row r="5250" spans="1:4" ht="40.5" x14ac:dyDescent="0.15">
      <c r="A5250" s="266">
        <v>2400063</v>
      </c>
      <c r="B5250" s="265" t="s">
        <v>9973</v>
      </c>
      <c r="C5250" s="265" t="s">
        <v>10635</v>
      </c>
      <c r="D5250" s="265" t="s">
        <v>10662</v>
      </c>
    </row>
    <row r="5251" spans="1:4" ht="40.5" x14ac:dyDescent="0.15">
      <c r="A5251" s="266">
        <v>2400064</v>
      </c>
      <c r="B5251" s="265" t="s">
        <v>9973</v>
      </c>
      <c r="C5251" s="265" t="s">
        <v>10635</v>
      </c>
      <c r="D5251" s="265" t="s">
        <v>10663</v>
      </c>
    </row>
    <row r="5252" spans="1:4" ht="40.5" x14ac:dyDescent="0.15">
      <c r="A5252" s="266">
        <v>2400065</v>
      </c>
      <c r="B5252" s="265" t="s">
        <v>9973</v>
      </c>
      <c r="C5252" s="265" t="s">
        <v>10635</v>
      </c>
      <c r="D5252" s="265" t="s">
        <v>1110</v>
      </c>
    </row>
    <row r="5253" spans="1:4" ht="40.5" x14ac:dyDescent="0.15">
      <c r="A5253" s="266">
        <v>2400066</v>
      </c>
      <c r="B5253" s="265" t="s">
        <v>9973</v>
      </c>
      <c r="C5253" s="265" t="s">
        <v>10635</v>
      </c>
      <c r="D5253" s="265" t="s">
        <v>10664</v>
      </c>
    </row>
    <row r="5254" spans="1:4" ht="40.5" x14ac:dyDescent="0.15">
      <c r="A5254" s="266">
        <v>2400067</v>
      </c>
      <c r="B5254" s="265" t="s">
        <v>9973</v>
      </c>
      <c r="C5254" s="265" t="s">
        <v>10635</v>
      </c>
      <c r="D5254" s="265" t="s">
        <v>3084</v>
      </c>
    </row>
    <row r="5255" spans="1:4" ht="27" x14ac:dyDescent="0.15">
      <c r="A5255" s="266">
        <v>2400101</v>
      </c>
      <c r="B5255" s="265" t="s">
        <v>9973</v>
      </c>
      <c r="C5255" s="265" t="s">
        <v>10543</v>
      </c>
      <c r="D5255" s="265" t="s">
        <v>3490</v>
      </c>
    </row>
    <row r="5256" spans="1:4" ht="27" x14ac:dyDescent="0.15">
      <c r="A5256" s="266">
        <v>2400102</v>
      </c>
      <c r="B5256" s="265" t="s">
        <v>9973</v>
      </c>
      <c r="C5256" s="265" t="s">
        <v>10543</v>
      </c>
      <c r="D5256" s="265" t="s">
        <v>8328</v>
      </c>
    </row>
    <row r="5257" spans="1:4" ht="27" x14ac:dyDescent="0.15">
      <c r="A5257" s="266">
        <v>2400103</v>
      </c>
      <c r="B5257" s="265" t="s">
        <v>9973</v>
      </c>
      <c r="C5257" s="265" t="s">
        <v>10543</v>
      </c>
      <c r="D5257" s="265" t="s">
        <v>10665</v>
      </c>
    </row>
    <row r="5258" spans="1:4" ht="27" x14ac:dyDescent="0.15">
      <c r="A5258" s="266">
        <v>2400104</v>
      </c>
      <c r="B5258" s="265" t="s">
        <v>9973</v>
      </c>
      <c r="C5258" s="265" t="s">
        <v>10543</v>
      </c>
      <c r="D5258" s="265" t="s">
        <v>10666</v>
      </c>
    </row>
    <row r="5259" spans="1:4" ht="27" x14ac:dyDescent="0.15">
      <c r="A5259" s="266">
        <v>2400105</v>
      </c>
      <c r="B5259" s="265" t="s">
        <v>9973</v>
      </c>
      <c r="C5259" s="265" t="s">
        <v>10543</v>
      </c>
      <c r="D5259" s="265" t="s">
        <v>10667</v>
      </c>
    </row>
    <row r="5260" spans="1:4" ht="27" x14ac:dyDescent="0.15">
      <c r="A5260" s="266">
        <v>2400106</v>
      </c>
      <c r="B5260" s="265" t="s">
        <v>9973</v>
      </c>
      <c r="C5260" s="265" t="s">
        <v>10543</v>
      </c>
      <c r="D5260" s="265" t="s">
        <v>2163</v>
      </c>
    </row>
    <row r="5261" spans="1:4" ht="27" x14ac:dyDescent="0.15">
      <c r="A5261" s="266">
        <v>2400107</v>
      </c>
      <c r="B5261" s="265" t="s">
        <v>9973</v>
      </c>
      <c r="C5261" s="265" t="s">
        <v>10543</v>
      </c>
      <c r="D5261" s="265" t="s">
        <v>10668</v>
      </c>
    </row>
    <row r="5262" spans="1:4" ht="27" x14ac:dyDescent="0.15">
      <c r="A5262" s="266">
        <v>2400108</v>
      </c>
      <c r="B5262" s="265" t="s">
        <v>9973</v>
      </c>
      <c r="C5262" s="265" t="s">
        <v>10543</v>
      </c>
      <c r="D5262" s="265" t="s">
        <v>10669</v>
      </c>
    </row>
    <row r="5263" spans="1:4" ht="27" x14ac:dyDescent="0.15">
      <c r="A5263" s="266">
        <v>2400111</v>
      </c>
      <c r="B5263" s="265" t="s">
        <v>9973</v>
      </c>
      <c r="C5263" s="265" t="s">
        <v>10670</v>
      </c>
      <c r="D5263" s="265" t="s">
        <v>3597</v>
      </c>
    </row>
    <row r="5264" spans="1:4" ht="27" x14ac:dyDescent="0.15">
      <c r="A5264" s="266">
        <v>2400112</v>
      </c>
      <c r="B5264" s="265" t="s">
        <v>9973</v>
      </c>
      <c r="C5264" s="265" t="s">
        <v>10670</v>
      </c>
      <c r="D5264" s="265" t="s">
        <v>4367</v>
      </c>
    </row>
    <row r="5265" spans="1:4" ht="27" x14ac:dyDescent="0.15">
      <c r="A5265" s="266">
        <v>2400113</v>
      </c>
      <c r="B5265" s="265" t="s">
        <v>9973</v>
      </c>
      <c r="C5265" s="265" t="s">
        <v>10670</v>
      </c>
      <c r="D5265" s="265" t="s">
        <v>10671</v>
      </c>
    </row>
    <row r="5266" spans="1:4" ht="27" x14ac:dyDescent="0.15">
      <c r="A5266" s="266">
        <v>2400114</v>
      </c>
      <c r="B5266" s="265" t="s">
        <v>9973</v>
      </c>
      <c r="C5266" s="265" t="s">
        <v>10670</v>
      </c>
      <c r="D5266" s="265" t="s">
        <v>10672</v>
      </c>
    </row>
    <row r="5267" spans="1:4" ht="27" x14ac:dyDescent="0.15">
      <c r="A5267" s="266">
        <v>2400115</v>
      </c>
      <c r="B5267" s="265" t="s">
        <v>9973</v>
      </c>
      <c r="C5267" s="265" t="s">
        <v>10670</v>
      </c>
      <c r="D5267" s="265" t="s">
        <v>5825</v>
      </c>
    </row>
    <row r="5268" spans="1:4" ht="27" x14ac:dyDescent="0.15">
      <c r="A5268" s="266">
        <v>2400116</v>
      </c>
      <c r="B5268" s="265" t="s">
        <v>9973</v>
      </c>
      <c r="C5268" s="265" t="s">
        <v>10670</v>
      </c>
      <c r="D5268" s="265" t="s">
        <v>10673</v>
      </c>
    </row>
    <row r="5269" spans="1:4" ht="27" x14ac:dyDescent="0.15">
      <c r="A5269" s="266">
        <v>2410001</v>
      </c>
      <c r="B5269" s="265" t="s">
        <v>9973</v>
      </c>
      <c r="C5269" s="265" t="s">
        <v>10674</v>
      </c>
      <c r="D5269" s="265" t="s">
        <v>10675</v>
      </c>
    </row>
    <row r="5270" spans="1:4" ht="27" x14ac:dyDescent="0.15">
      <c r="A5270" s="266">
        <v>2410002</v>
      </c>
      <c r="B5270" s="265" t="s">
        <v>9973</v>
      </c>
      <c r="C5270" s="265" t="s">
        <v>10674</v>
      </c>
      <c r="D5270" s="265" t="s">
        <v>10676</v>
      </c>
    </row>
    <row r="5271" spans="1:4" ht="27" x14ac:dyDescent="0.15">
      <c r="A5271" s="266">
        <v>2410003</v>
      </c>
      <c r="B5271" s="265" t="s">
        <v>9973</v>
      </c>
      <c r="C5271" s="265" t="s">
        <v>10674</v>
      </c>
      <c r="D5271" s="265" t="s">
        <v>10677</v>
      </c>
    </row>
    <row r="5272" spans="1:4" ht="27" x14ac:dyDescent="0.15">
      <c r="A5272" s="266">
        <v>2410004</v>
      </c>
      <c r="B5272" s="265" t="s">
        <v>9973</v>
      </c>
      <c r="C5272" s="265" t="s">
        <v>10674</v>
      </c>
      <c r="D5272" s="265" t="s">
        <v>10678</v>
      </c>
    </row>
    <row r="5273" spans="1:4" ht="27" x14ac:dyDescent="0.15">
      <c r="A5273" s="266">
        <v>2410005</v>
      </c>
      <c r="B5273" s="265" t="s">
        <v>9973</v>
      </c>
      <c r="C5273" s="265" t="s">
        <v>10674</v>
      </c>
      <c r="D5273" s="265" t="s">
        <v>10679</v>
      </c>
    </row>
    <row r="5274" spans="1:4" ht="27" x14ac:dyDescent="0.15">
      <c r="A5274" s="266">
        <v>2410011</v>
      </c>
      <c r="B5274" s="265" t="s">
        <v>9973</v>
      </c>
      <c r="C5274" s="265" t="s">
        <v>10674</v>
      </c>
      <c r="D5274" s="265" t="s">
        <v>10656</v>
      </c>
    </row>
    <row r="5275" spans="1:4" ht="27" x14ac:dyDescent="0.15">
      <c r="A5275" s="266">
        <v>2410012</v>
      </c>
      <c r="B5275" s="265" t="s">
        <v>9973</v>
      </c>
      <c r="C5275" s="265" t="s">
        <v>10674</v>
      </c>
      <c r="D5275" s="265" t="s">
        <v>10680</v>
      </c>
    </row>
    <row r="5276" spans="1:4" ht="27" x14ac:dyDescent="0.15">
      <c r="A5276" s="266">
        <v>2410013</v>
      </c>
      <c r="B5276" s="265" t="s">
        <v>9973</v>
      </c>
      <c r="C5276" s="265" t="s">
        <v>10674</v>
      </c>
      <c r="D5276" s="265" t="s">
        <v>10681</v>
      </c>
    </row>
    <row r="5277" spans="1:4" ht="27" x14ac:dyDescent="0.15">
      <c r="A5277" s="266">
        <v>2410014</v>
      </c>
      <c r="B5277" s="265" t="s">
        <v>9973</v>
      </c>
      <c r="C5277" s="265" t="s">
        <v>10674</v>
      </c>
      <c r="D5277" s="265" t="s">
        <v>10682</v>
      </c>
    </row>
    <row r="5278" spans="1:4" ht="27" x14ac:dyDescent="0.15">
      <c r="A5278" s="266">
        <v>2410015</v>
      </c>
      <c r="B5278" s="265" t="s">
        <v>9973</v>
      </c>
      <c r="C5278" s="265" t="s">
        <v>10674</v>
      </c>
      <c r="D5278" s="265" t="s">
        <v>10683</v>
      </c>
    </row>
    <row r="5279" spans="1:4" ht="27" x14ac:dyDescent="0.15">
      <c r="A5279" s="266">
        <v>2410021</v>
      </c>
      <c r="B5279" s="265" t="s">
        <v>9973</v>
      </c>
      <c r="C5279" s="265" t="s">
        <v>10674</v>
      </c>
      <c r="D5279" s="265" t="s">
        <v>10684</v>
      </c>
    </row>
    <row r="5280" spans="1:4" ht="27" x14ac:dyDescent="0.15">
      <c r="A5280" s="266">
        <v>2410022</v>
      </c>
      <c r="B5280" s="265" t="s">
        <v>9973</v>
      </c>
      <c r="C5280" s="265" t="s">
        <v>10674</v>
      </c>
      <c r="D5280" s="265" t="s">
        <v>10685</v>
      </c>
    </row>
    <row r="5281" spans="1:4" ht="27" x14ac:dyDescent="0.15">
      <c r="A5281" s="266">
        <v>2410023</v>
      </c>
      <c r="B5281" s="265" t="s">
        <v>9973</v>
      </c>
      <c r="C5281" s="265" t="s">
        <v>10674</v>
      </c>
      <c r="D5281" s="265" t="s">
        <v>803</v>
      </c>
    </row>
    <row r="5282" spans="1:4" ht="27" x14ac:dyDescent="0.15">
      <c r="A5282" s="266">
        <v>2410024</v>
      </c>
      <c r="B5282" s="265" t="s">
        <v>9973</v>
      </c>
      <c r="C5282" s="265" t="s">
        <v>10674</v>
      </c>
      <c r="D5282" s="265" t="s">
        <v>10686</v>
      </c>
    </row>
    <row r="5283" spans="1:4" ht="27" x14ac:dyDescent="0.15">
      <c r="A5283" s="266">
        <v>2410025</v>
      </c>
      <c r="B5283" s="265" t="s">
        <v>9973</v>
      </c>
      <c r="C5283" s="265" t="s">
        <v>10674</v>
      </c>
      <c r="D5283" s="265" t="s">
        <v>10687</v>
      </c>
    </row>
    <row r="5284" spans="1:4" ht="27" x14ac:dyDescent="0.15">
      <c r="A5284" s="266">
        <v>2410031</v>
      </c>
      <c r="B5284" s="265" t="s">
        <v>9973</v>
      </c>
      <c r="C5284" s="265" t="s">
        <v>10674</v>
      </c>
      <c r="D5284" s="265" t="s">
        <v>10688</v>
      </c>
    </row>
    <row r="5285" spans="1:4" ht="27" x14ac:dyDescent="0.15">
      <c r="A5285" s="266">
        <v>2410032</v>
      </c>
      <c r="B5285" s="265" t="s">
        <v>9973</v>
      </c>
      <c r="C5285" s="265" t="s">
        <v>10674</v>
      </c>
      <c r="D5285" s="265" t="s">
        <v>10689</v>
      </c>
    </row>
    <row r="5286" spans="1:4" ht="27" x14ac:dyDescent="0.15">
      <c r="A5286" s="266">
        <v>2410033</v>
      </c>
      <c r="B5286" s="265" t="s">
        <v>9973</v>
      </c>
      <c r="C5286" s="265" t="s">
        <v>10674</v>
      </c>
      <c r="D5286" s="265" t="s">
        <v>10690</v>
      </c>
    </row>
    <row r="5287" spans="1:4" ht="27" x14ac:dyDescent="0.15">
      <c r="A5287" s="266">
        <v>2410034</v>
      </c>
      <c r="B5287" s="265" t="s">
        <v>9973</v>
      </c>
      <c r="C5287" s="265" t="s">
        <v>10674</v>
      </c>
      <c r="D5287" s="265" t="s">
        <v>10691</v>
      </c>
    </row>
    <row r="5288" spans="1:4" ht="27" x14ac:dyDescent="0.15">
      <c r="A5288" s="266">
        <v>2410801</v>
      </c>
      <c r="B5288" s="265" t="s">
        <v>9973</v>
      </c>
      <c r="C5288" s="265" t="s">
        <v>10674</v>
      </c>
      <c r="D5288" s="265" t="s">
        <v>2805</v>
      </c>
    </row>
    <row r="5289" spans="1:4" ht="27" x14ac:dyDescent="0.15">
      <c r="A5289" s="266">
        <v>2410802</v>
      </c>
      <c r="B5289" s="265" t="s">
        <v>9973</v>
      </c>
      <c r="C5289" s="265" t="s">
        <v>10674</v>
      </c>
      <c r="D5289" s="265" t="s">
        <v>905</v>
      </c>
    </row>
    <row r="5290" spans="1:4" ht="27" x14ac:dyDescent="0.15">
      <c r="A5290" s="266">
        <v>2410803</v>
      </c>
      <c r="B5290" s="265" t="s">
        <v>9973</v>
      </c>
      <c r="C5290" s="265" t="s">
        <v>10674</v>
      </c>
      <c r="D5290" s="265" t="s">
        <v>10692</v>
      </c>
    </row>
    <row r="5291" spans="1:4" ht="27" x14ac:dyDescent="0.15">
      <c r="A5291" s="266">
        <v>2410804</v>
      </c>
      <c r="B5291" s="265" t="s">
        <v>9973</v>
      </c>
      <c r="C5291" s="265" t="s">
        <v>10674</v>
      </c>
      <c r="D5291" s="265" t="s">
        <v>10693</v>
      </c>
    </row>
    <row r="5292" spans="1:4" ht="27" x14ac:dyDescent="0.15">
      <c r="A5292" s="266">
        <v>2410805</v>
      </c>
      <c r="B5292" s="265" t="s">
        <v>9973</v>
      </c>
      <c r="C5292" s="265" t="s">
        <v>10674</v>
      </c>
      <c r="D5292" s="265" t="s">
        <v>10694</v>
      </c>
    </row>
    <row r="5293" spans="1:4" ht="27" x14ac:dyDescent="0.15">
      <c r="A5293" s="266">
        <v>2410806</v>
      </c>
      <c r="B5293" s="265" t="s">
        <v>9973</v>
      </c>
      <c r="C5293" s="265" t="s">
        <v>10674</v>
      </c>
      <c r="D5293" s="265" t="s">
        <v>929</v>
      </c>
    </row>
    <row r="5294" spans="1:4" ht="27" x14ac:dyDescent="0.15">
      <c r="A5294" s="266">
        <v>2410811</v>
      </c>
      <c r="B5294" s="265" t="s">
        <v>9973</v>
      </c>
      <c r="C5294" s="265" t="s">
        <v>10674</v>
      </c>
      <c r="D5294" s="265" t="s">
        <v>10695</v>
      </c>
    </row>
    <row r="5295" spans="1:4" ht="27" x14ac:dyDescent="0.15">
      <c r="A5295" s="266">
        <v>2410812</v>
      </c>
      <c r="B5295" s="265" t="s">
        <v>9973</v>
      </c>
      <c r="C5295" s="265" t="s">
        <v>10674</v>
      </c>
      <c r="D5295" s="265" t="s">
        <v>10696</v>
      </c>
    </row>
    <row r="5296" spans="1:4" ht="27" x14ac:dyDescent="0.15">
      <c r="A5296" s="266">
        <v>2410813</v>
      </c>
      <c r="B5296" s="265" t="s">
        <v>9973</v>
      </c>
      <c r="C5296" s="265" t="s">
        <v>10674</v>
      </c>
      <c r="D5296" s="265" t="s">
        <v>10697</v>
      </c>
    </row>
    <row r="5297" spans="1:4" ht="27" x14ac:dyDescent="0.15">
      <c r="A5297" s="266">
        <v>2410814</v>
      </c>
      <c r="B5297" s="265" t="s">
        <v>9973</v>
      </c>
      <c r="C5297" s="265" t="s">
        <v>10674</v>
      </c>
      <c r="D5297" s="265" t="s">
        <v>5337</v>
      </c>
    </row>
    <row r="5298" spans="1:4" ht="27" x14ac:dyDescent="0.15">
      <c r="A5298" s="266">
        <v>2410815</v>
      </c>
      <c r="B5298" s="265" t="s">
        <v>9973</v>
      </c>
      <c r="C5298" s="265" t="s">
        <v>10674</v>
      </c>
      <c r="D5298" s="265" t="s">
        <v>5539</v>
      </c>
    </row>
    <row r="5299" spans="1:4" ht="27" x14ac:dyDescent="0.15">
      <c r="A5299" s="266">
        <v>2410816</v>
      </c>
      <c r="B5299" s="265" t="s">
        <v>9973</v>
      </c>
      <c r="C5299" s="265" t="s">
        <v>10674</v>
      </c>
      <c r="D5299" s="265" t="s">
        <v>10698</v>
      </c>
    </row>
    <row r="5300" spans="1:4" ht="27" x14ac:dyDescent="0.15">
      <c r="A5300" s="266">
        <v>2410817</v>
      </c>
      <c r="B5300" s="265" t="s">
        <v>9973</v>
      </c>
      <c r="C5300" s="265" t="s">
        <v>10674</v>
      </c>
      <c r="D5300" s="265" t="s">
        <v>648</v>
      </c>
    </row>
    <row r="5301" spans="1:4" ht="27" x14ac:dyDescent="0.15">
      <c r="A5301" s="266">
        <v>2410821</v>
      </c>
      <c r="B5301" s="265" t="s">
        <v>9973</v>
      </c>
      <c r="C5301" s="265" t="s">
        <v>10674</v>
      </c>
      <c r="D5301" s="265" t="s">
        <v>10699</v>
      </c>
    </row>
    <row r="5302" spans="1:4" ht="27" x14ac:dyDescent="0.15">
      <c r="A5302" s="266">
        <v>2410822</v>
      </c>
      <c r="B5302" s="265" t="s">
        <v>9973</v>
      </c>
      <c r="C5302" s="265" t="s">
        <v>10674</v>
      </c>
      <c r="D5302" s="265" t="s">
        <v>8136</v>
      </c>
    </row>
    <row r="5303" spans="1:4" ht="27" x14ac:dyDescent="0.15">
      <c r="A5303" s="266">
        <v>2410823</v>
      </c>
      <c r="B5303" s="265" t="s">
        <v>9973</v>
      </c>
      <c r="C5303" s="265" t="s">
        <v>10674</v>
      </c>
      <c r="D5303" s="265" t="s">
        <v>10700</v>
      </c>
    </row>
    <row r="5304" spans="1:4" ht="27" x14ac:dyDescent="0.15">
      <c r="A5304" s="266">
        <v>2410824</v>
      </c>
      <c r="B5304" s="265" t="s">
        <v>9973</v>
      </c>
      <c r="C5304" s="265" t="s">
        <v>10674</v>
      </c>
      <c r="D5304" s="265" t="s">
        <v>10701</v>
      </c>
    </row>
    <row r="5305" spans="1:4" ht="27" x14ac:dyDescent="0.15">
      <c r="A5305" s="266">
        <v>2410825</v>
      </c>
      <c r="B5305" s="265" t="s">
        <v>9973</v>
      </c>
      <c r="C5305" s="265" t="s">
        <v>10674</v>
      </c>
      <c r="D5305" s="265" t="s">
        <v>10702</v>
      </c>
    </row>
    <row r="5306" spans="1:4" ht="27" x14ac:dyDescent="0.15">
      <c r="A5306" s="266">
        <v>2410826</v>
      </c>
      <c r="B5306" s="265" t="s">
        <v>9973</v>
      </c>
      <c r="C5306" s="265" t="s">
        <v>10674</v>
      </c>
      <c r="D5306" s="265" t="s">
        <v>10703</v>
      </c>
    </row>
    <row r="5307" spans="1:4" ht="27" x14ac:dyDescent="0.15">
      <c r="A5307" s="266">
        <v>2410831</v>
      </c>
      <c r="B5307" s="265" t="s">
        <v>9973</v>
      </c>
      <c r="C5307" s="265" t="s">
        <v>10674</v>
      </c>
      <c r="D5307" s="265" t="s">
        <v>10704</v>
      </c>
    </row>
    <row r="5308" spans="1:4" ht="27" x14ac:dyDescent="0.15">
      <c r="A5308" s="266">
        <v>2410832</v>
      </c>
      <c r="B5308" s="265" t="s">
        <v>9973</v>
      </c>
      <c r="C5308" s="265" t="s">
        <v>10674</v>
      </c>
      <c r="D5308" s="265" t="s">
        <v>2260</v>
      </c>
    </row>
    <row r="5309" spans="1:4" ht="27" x14ac:dyDescent="0.15">
      <c r="A5309" s="266">
        <v>2410833</v>
      </c>
      <c r="B5309" s="265" t="s">
        <v>9973</v>
      </c>
      <c r="C5309" s="265" t="s">
        <v>10674</v>
      </c>
      <c r="D5309" s="265" t="s">
        <v>10705</v>
      </c>
    </row>
    <row r="5310" spans="1:4" ht="27" x14ac:dyDescent="0.15">
      <c r="A5310" s="266">
        <v>2410834</v>
      </c>
      <c r="B5310" s="265" t="s">
        <v>9973</v>
      </c>
      <c r="C5310" s="265" t="s">
        <v>10674</v>
      </c>
      <c r="D5310" s="265" t="s">
        <v>10706</v>
      </c>
    </row>
    <row r="5311" spans="1:4" ht="27" x14ac:dyDescent="0.15">
      <c r="A5311" s="266">
        <v>2410835</v>
      </c>
      <c r="B5311" s="265" t="s">
        <v>9973</v>
      </c>
      <c r="C5311" s="265" t="s">
        <v>10674</v>
      </c>
      <c r="D5311" s="265" t="s">
        <v>6300</v>
      </c>
    </row>
    <row r="5312" spans="1:4" ht="27" x14ac:dyDescent="0.15">
      <c r="A5312" s="266">
        <v>2410836</v>
      </c>
      <c r="B5312" s="265" t="s">
        <v>9973</v>
      </c>
      <c r="C5312" s="265" t="s">
        <v>10674</v>
      </c>
      <c r="D5312" s="265" t="s">
        <v>10707</v>
      </c>
    </row>
    <row r="5313" spans="1:4" x14ac:dyDescent="0.15">
      <c r="A5313" s="266">
        <v>2420001</v>
      </c>
      <c r="B5313" s="265" t="s">
        <v>9973</v>
      </c>
      <c r="C5313" s="265" t="s">
        <v>10708</v>
      </c>
      <c r="D5313" s="265" t="s">
        <v>10709</v>
      </c>
    </row>
    <row r="5314" spans="1:4" x14ac:dyDescent="0.15">
      <c r="A5314" s="266">
        <v>2420002</v>
      </c>
      <c r="B5314" s="265" t="s">
        <v>9973</v>
      </c>
      <c r="C5314" s="265" t="s">
        <v>10708</v>
      </c>
      <c r="D5314" s="265" t="s">
        <v>10710</v>
      </c>
    </row>
    <row r="5315" spans="1:4" x14ac:dyDescent="0.15">
      <c r="A5315" s="266">
        <v>2420003</v>
      </c>
      <c r="B5315" s="265" t="s">
        <v>9973</v>
      </c>
      <c r="C5315" s="265" t="s">
        <v>10708</v>
      </c>
      <c r="D5315" s="265" t="s">
        <v>10711</v>
      </c>
    </row>
    <row r="5316" spans="1:4" x14ac:dyDescent="0.15">
      <c r="A5316" s="266">
        <v>2420004</v>
      </c>
      <c r="B5316" s="265" t="s">
        <v>9973</v>
      </c>
      <c r="C5316" s="265" t="s">
        <v>10708</v>
      </c>
      <c r="D5316" s="265" t="s">
        <v>6400</v>
      </c>
    </row>
    <row r="5317" spans="1:4" x14ac:dyDescent="0.15">
      <c r="A5317" s="266">
        <v>2420005</v>
      </c>
      <c r="B5317" s="265" t="s">
        <v>9973</v>
      </c>
      <c r="C5317" s="265" t="s">
        <v>10708</v>
      </c>
      <c r="D5317" s="265" t="s">
        <v>10712</v>
      </c>
    </row>
    <row r="5318" spans="1:4" x14ac:dyDescent="0.15">
      <c r="A5318" s="266">
        <v>2420006</v>
      </c>
      <c r="B5318" s="265" t="s">
        <v>9973</v>
      </c>
      <c r="C5318" s="265" t="s">
        <v>10708</v>
      </c>
      <c r="D5318" s="265" t="s">
        <v>10713</v>
      </c>
    </row>
    <row r="5319" spans="1:4" ht="27" x14ac:dyDescent="0.15">
      <c r="A5319" s="266">
        <v>2420007</v>
      </c>
      <c r="B5319" s="265" t="s">
        <v>9973</v>
      </c>
      <c r="C5319" s="265" t="s">
        <v>10708</v>
      </c>
      <c r="D5319" s="265" t="s">
        <v>10714</v>
      </c>
    </row>
    <row r="5320" spans="1:4" ht="27" x14ac:dyDescent="0.15">
      <c r="A5320" s="266">
        <v>2420008</v>
      </c>
      <c r="B5320" s="265" t="s">
        <v>9973</v>
      </c>
      <c r="C5320" s="265" t="s">
        <v>10708</v>
      </c>
      <c r="D5320" s="265" t="s">
        <v>10715</v>
      </c>
    </row>
    <row r="5321" spans="1:4" x14ac:dyDescent="0.15">
      <c r="A5321" s="266">
        <v>2420011</v>
      </c>
      <c r="B5321" s="265" t="s">
        <v>9973</v>
      </c>
      <c r="C5321" s="265" t="s">
        <v>10708</v>
      </c>
      <c r="D5321" s="265" t="s">
        <v>1696</v>
      </c>
    </row>
    <row r="5322" spans="1:4" x14ac:dyDescent="0.15">
      <c r="A5322" s="266">
        <v>2420012</v>
      </c>
      <c r="B5322" s="265" t="s">
        <v>9973</v>
      </c>
      <c r="C5322" s="265" t="s">
        <v>10708</v>
      </c>
      <c r="D5322" s="265" t="s">
        <v>10716</v>
      </c>
    </row>
    <row r="5323" spans="1:4" x14ac:dyDescent="0.15">
      <c r="A5323" s="266">
        <v>2420013</v>
      </c>
      <c r="B5323" s="265" t="s">
        <v>9973</v>
      </c>
      <c r="C5323" s="265" t="s">
        <v>10708</v>
      </c>
      <c r="D5323" s="265" t="s">
        <v>10717</v>
      </c>
    </row>
    <row r="5324" spans="1:4" x14ac:dyDescent="0.15">
      <c r="A5324" s="266">
        <v>2420014</v>
      </c>
      <c r="B5324" s="265" t="s">
        <v>9973</v>
      </c>
      <c r="C5324" s="265" t="s">
        <v>10708</v>
      </c>
      <c r="D5324" s="265" t="s">
        <v>498</v>
      </c>
    </row>
    <row r="5325" spans="1:4" x14ac:dyDescent="0.15">
      <c r="A5325" s="266">
        <v>2420015</v>
      </c>
      <c r="B5325" s="265" t="s">
        <v>9973</v>
      </c>
      <c r="C5325" s="265" t="s">
        <v>10708</v>
      </c>
      <c r="D5325" s="265" t="s">
        <v>10718</v>
      </c>
    </row>
    <row r="5326" spans="1:4" x14ac:dyDescent="0.15">
      <c r="A5326" s="266">
        <v>2420016</v>
      </c>
      <c r="B5326" s="265" t="s">
        <v>9973</v>
      </c>
      <c r="C5326" s="265" t="s">
        <v>10708</v>
      </c>
      <c r="D5326" s="265" t="s">
        <v>10719</v>
      </c>
    </row>
    <row r="5327" spans="1:4" x14ac:dyDescent="0.15">
      <c r="A5327" s="266">
        <v>2420017</v>
      </c>
      <c r="B5327" s="265" t="s">
        <v>9973</v>
      </c>
      <c r="C5327" s="265" t="s">
        <v>10708</v>
      </c>
      <c r="D5327" s="265" t="s">
        <v>10720</v>
      </c>
    </row>
    <row r="5328" spans="1:4" x14ac:dyDescent="0.15">
      <c r="A5328" s="266">
        <v>2420018</v>
      </c>
      <c r="B5328" s="265" t="s">
        <v>9973</v>
      </c>
      <c r="C5328" s="265" t="s">
        <v>10708</v>
      </c>
      <c r="D5328" s="265" t="s">
        <v>10721</v>
      </c>
    </row>
    <row r="5329" spans="1:4" x14ac:dyDescent="0.15">
      <c r="A5329" s="266">
        <v>2420021</v>
      </c>
      <c r="B5329" s="265" t="s">
        <v>9973</v>
      </c>
      <c r="C5329" s="265" t="s">
        <v>10708</v>
      </c>
      <c r="D5329" s="265" t="s">
        <v>239</v>
      </c>
    </row>
    <row r="5330" spans="1:4" x14ac:dyDescent="0.15">
      <c r="A5330" s="266">
        <v>2420022</v>
      </c>
      <c r="B5330" s="265" t="s">
        <v>9973</v>
      </c>
      <c r="C5330" s="265" t="s">
        <v>10708</v>
      </c>
      <c r="D5330" s="265" t="s">
        <v>8515</v>
      </c>
    </row>
    <row r="5331" spans="1:4" x14ac:dyDescent="0.15">
      <c r="A5331" s="266">
        <v>2420023</v>
      </c>
      <c r="B5331" s="265" t="s">
        <v>9973</v>
      </c>
      <c r="C5331" s="265" t="s">
        <v>10708</v>
      </c>
      <c r="D5331" s="265" t="s">
        <v>7247</v>
      </c>
    </row>
    <row r="5332" spans="1:4" x14ac:dyDescent="0.15">
      <c r="A5332" s="266">
        <v>2420024</v>
      </c>
      <c r="B5332" s="265" t="s">
        <v>9973</v>
      </c>
      <c r="C5332" s="265" t="s">
        <v>10708</v>
      </c>
      <c r="D5332" s="265" t="s">
        <v>798</v>
      </c>
    </row>
    <row r="5333" spans="1:4" x14ac:dyDescent="0.15">
      <c r="A5333" s="266">
        <v>2420025</v>
      </c>
      <c r="B5333" s="265" t="s">
        <v>9973</v>
      </c>
      <c r="C5333" s="265" t="s">
        <v>10708</v>
      </c>
      <c r="D5333" s="265" t="s">
        <v>3756</v>
      </c>
    </row>
    <row r="5334" spans="1:4" x14ac:dyDescent="0.15">
      <c r="A5334" s="266">
        <v>2420026</v>
      </c>
      <c r="B5334" s="265" t="s">
        <v>9973</v>
      </c>
      <c r="C5334" s="265" t="s">
        <v>10708</v>
      </c>
      <c r="D5334" s="265" t="s">
        <v>10722</v>
      </c>
    </row>
    <row r="5335" spans="1:4" x14ac:dyDescent="0.15">
      <c r="A5335" s="266">
        <v>2420027</v>
      </c>
      <c r="B5335" s="265" t="s">
        <v>9973</v>
      </c>
      <c r="C5335" s="265" t="s">
        <v>10708</v>
      </c>
      <c r="D5335" s="265" t="s">
        <v>10723</v>
      </c>
    </row>
    <row r="5336" spans="1:4" x14ac:dyDescent="0.15">
      <c r="A5336" s="266">
        <v>2420028</v>
      </c>
      <c r="B5336" s="265" t="s">
        <v>9973</v>
      </c>
      <c r="C5336" s="265" t="s">
        <v>10708</v>
      </c>
      <c r="D5336" s="265" t="s">
        <v>10724</v>
      </c>
    </row>
    <row r="5337" spans="1:4" x14ac:dyDescent="0.15">
      <c r="A5337" s="266">
        <v>2420029</v>
      </c>
      <c r="B5337" s="265" t="s">
        <v>9973</v>
      </c>
      <c r="C5337" s="265" t="s">
        <v>10708</v>
      </c>
      <c r="D5337" s="265" t="s">
        <v>10725</v>
      </c>
    </row>
    <row r="5338" spans="1:4" x14ac:dyDescent="0.15">
      <c r="A5338" s="266">
        <v>2430001</v>
      </c>
      <c r="B5338" s="265" t="s">
        <v>9973</v>
      </c>
      <c r="C5338" s="265" t="s">
        <v>10726</v>
      </c>
      <c r="D5338" s="265" t="s">
        <v>353</v>
      </c>
    </row>
    <row r="5339" spans="1:4" x14ac:dyDescent="0.15">
      <c r="A5339" s="266">
        <v>2430002</v>
      </c>
      <c r="B5339" s="265" t="s">
        <v>9973</v>
      </c>
      <c r="C5339" s="265" t="s">
        <v>10726</v>
      </c>
      <c r="D5339" s="265" t="s">
        <v>5523</v>
      </c>
    </row>
    <row r="5340" spans="1:4" x14ac:dyDescent="0.15">
      <c r="A5340" s="266">
        <v>2430003</v>
      </c>
      <c r="B5340" s="265" t="s">
        <v>9973</v>
      </c>
      <c r="C5340" s="265" t="s">
        <v>10726</v>
      </c>
      <c r="D5340" s="265" t="s">
        <v>921</v>
      </c>
    </row>
    <row r="5341" spans="1:4" x14ac:dyDescent="0.15">
      <c r="A5341" s="266">
        <v>2430004</v>
      </c>
      <c r="B5341" s="265" t="s">
        <v>9973</v>
      </c>
      <c r="C5341" s="265" t="s">
        <v>10726</v>
      </c>
      <c r="D5341" s="265" t="s">
        <v>3471</v>
      </c>
    </row>
    <row r="5342" spans="1:4" x14ac:dyDescent="0.15">
      <c r="A5342" s="266">
        <v>2430005</v>
      </c>
      <c r="B5342" s="265" t="s">
        <v>9973</v>
      </c>
      <c r="C5342" s="265" t="s">
        <v>10726</v>
      </c>
      <c r="D5342" s="265" t="s">
        <v>6223</v>
      </c>
    </row>
    <row r="5343" spans="1:4" x14ac:dyDescent="0.15">
      <c r="A5343" s="266">
        <v>2430006</v>
      </c>
      <c r="B5343" s="265" t="s">
        <v>9973</v>
      </c>
      <c r="C5343" s="265" t="s">
        <v>10726</v>
      </c>
      <c r="D5343" s="265" t="s">
        <v>10727</v>
      </c>
    </row>
    <row r="5344" spans="1:4" x14ac:dyDescent="0.15">
      <c r="A5344" s="266">
        <v>2430007</v>
      </c>
      <c r="B5344" s="265" t="s">
        <v>9973</v>
      </c>
      <c r="C5344" s="265" t="s">
        <v>10726</v>
      </c>
      <c r="D5344" s="265" t="s">
        <v>10728</v>
      </c>
    </row>
    <row r="5345" spans="1:4" x14ac:dyDescent="0.15">
      <c r="A5345" s="266">
        <v>2430011</v>
      </c>
      <c r="B5345" s="265" t="s">
        <v>9973</v>
      </c>
      <c r="C5345" s="265" t="s">
        <v>10726</v>
      </c>
      <c r="D5345" s="265" t="s">
        <v>10729</v>
      </c>
    </row>
    <row r="5346" spans="1:4" x14ac:dyDescent="0.15">
      <c r="A5346" s="266">
        <v>2430012</v>
      </c>
      <c r="B5346" s="265" t="s">
        <v>9973</v>
      </c>
      <c r="C5346" s="265" t="s">
        <v>10726</v>
      </c>
      <c r="D5346" s="265" t="s">
        <v>329</v>
      </c>
    </row>
    <row r="5347" spans="1:4" x14ac:dyDescent="0.15">
      <c r="A5347" s="266">
        <v>2430013</v>
      </c>
      <c r="B5347" s="265" t="s">
        <v>9973</v>
      </c>
      <c r="C5347" s="265" t="s">
        <v>10726</v>
      </c>
      <c r="D5347" s="265" t="s">
        <v>177</v>
      </c>
    </row>
    <row r="5348" spans="1:4" x14ac:dyDescent="0.15">
      <c r="A5348" s="266">
        <v>2430014</v>
      </c>
      <c r="B5348" s="265" t="s">
        <v>9973</v>
      </c>
      <c r="C5348" s="265" t="s">
        <v>10726</v>
      </c>
      <c r="D5348" s="265" t="s">
        <v>169</v>
      </c>
    </row>
    <row r="5349" spans="1:4" x14ac:dyDescent="0.15">
      <c r="A5349" s="266">
        <v>2430015</v>
      </c>
      <c r="B5349" s="265" t="s">
        <v>9973</v>
      </c>
      <c r="C5349" s="265" t="s">
        <v>10726</v>
      </c>
      <c r="D5349" s="265" t="s">
        <v>551</v>
      </c>
    </row>
    <row r="5350" spans="1:4" x14ac:dyDescent="0.15">
      <c r="A5350" s="266">
        <v>2430016</v>
      </c>
      <c r="B5350" s="265" t="s">
        <v>9973</v>
      </c>
      <c r="C5350" s="265" t="s">
        <v>10726</v>
      </c>
      <c r="D5350" s="265" t="s">
        <v>10730</v>
      </c>
    </row>
    <row r="5351" spans="1:4" x14ac:dyDescent="0.15">
      <c r="A5351" s="266">
        <v>2430017</v>
      </c>
      <c r="B5351" s="265" t="s">
        <v>9973</v>
      </c>
      <c r="C5351" s="265" t="s">
        <v>10726</v>
      </c>
      <c r="D5351" s="265" t="s">
        <v>210</v>
      </c>
    </row>
    <row r="5352" spans="1:4" x14ac:dyDescent="0.15">
      <c r="A5352" s="266">
        <v>2430018</v>
      </c>
      <c r="B5352" s="265" t="s">
        <v>9973</v>
      </c>
      <c r="C5352" s="265" t="s">
        <v>10726</v>
      </c>
      <c r="D5352" s="265" t="s">
        <v>3397</v>
      </c>
    </row>
    <row r="5353" spans="1:4" x14ac:dyDescent="0.15">
      <c r="A5353" s="266">
        <v>2430021</v>
      </c>
      <c r="B5353" s="265" t="s">
        <v>9973</v>
      </c>
      <c r="C5353" s="265" t="s">
        <v>10726</v>
      </c>
      <c r="D5353" s="265" t="s">
        <v>9780</v>
      </c>
    </row>
    <row r="5354" spans="1:4" x14ac:dyDescent="0.15">
      <c r="A5354" s="266">
        <v>2430022</v>
      </c>
      <c r="B5354" s="265" t="s">
        <v>9973</v>
      </c>
      <c r="C5354" s="265" t="s">
        <v>10726</v>
      </c>
      <c r="D5354" s="265" t="s">
        <v>762</v>
      </c>
    </row>
    <row r="5355" spans="1:4" x14ac:dyDescent="0.15">
      <c r="A5355" s="266">
        <v>2430023</v>
      </c>
      <c r="B5355" s="265" t="s">
        <v>9973</v>
      </c>
      <c r="C5355" s="265" t="s">
        <v>10726</v>
      </c>
      <c r="D5355" s="265" t="s">
        <v>4509</v>
      </c>
    </row>
    <row r="5356" spans="1:4" x14ac:dyDescent="0.15">
      <c r="A5356" s="266">
        <v>2430024</v>
      </c>
      <c r="B5356" s="265" t="s">
        <v>9973</v>
      </c>
      <c r="C5356" s="265" t="s">
        <v>10726</v>
      </c>
      <c r="D5356" s="265" t="s">
        <v>3026</v>
      </c>
    </row>
    <row r="5357" spans="1:4" x14ac:dyDescent="0.15">
      <c r="A5357" s="266">
        <v>2430025</v>
      </c>
      <c r="B5357" s="265" t="s">
        <v>9973</v>
      </c>
      <c r="C5357" s="265" t="s">
        <v>10726</v>
      </c>
      <c r="D5357" s="265" t="s">
        <v>5285</v>
      </c>
    </row>
    <row r="5358" spans="1:4" x14ac:dyDescent="0.15">
      <c r="A5358" s="266">
        <v>2430026</v>
      </c>
      <c r="B5358" s="265" t="s">
        <v>9973</v>
      </c>
      <c r="C5358" s="265" t="s">
        <v>10726</v>
      </c>
      <c r="D5358" s="265" t="s">
        <v>10731</v>
      </c>
    </row>
    <row r="5359" spans="1:4" x14ac:dyDescent="0.15">
      <c r="A5359" s="266">
        <v>2430027</v>
      </c>
      <c r="B5359" s="265" t="s">
        <v>9973</v>
      </c>
      <c r="C5359" s="265" t="s">
        <v>10726</v>
      </c>
      <c r="D5359" s="265" t="s">
        <v>10732</v>
      </c>
    </row>
    <row r="5360" spans="1:4" x14ac:dyDescent="0.15">
      <c r="A5360" s="266">
        <v>2430028</v>
      </c>
      <c r="B5360" s="265" t="s">
        <v>9973</v>
      </c>
      <c r="C5360" s="265" t="s">
        <v>10726</v>
      </c>
      <c r="D5360" s="265" t="s">
        <v>10733</v>
      </c>
    </row>
    <row r="5361" spans="1:4" x14ac:dyDescent="0.15">
      <c r="A5361" s="266">
        <v>2430031</v>
      </c>
      <c r="B5361" s="265" t="s">
        <v>9973</v>
      </c>
      <c r="C5361" s="265" t="s">
        <v>10726</v>
      </c>
      <c r="D5361" s="265" t="s">
        <v>5920</v>
      </c>
    </row>
    <row r="5362" spans="1:4" x14ac:dyDescent="0.15">
      <c r="A5362" s="266">
        <v>2430032</v>
      </c>
      <c r="B5362" s="265" t="s">
        <v>9973</v>
      </c>
      <c r="C5362" s="265" t="s">
        <v>10726</v>
      </c>
      <c r="D5362" s="265" t="s">
        <v>492</v>
      </c>
    </row>
    <row r="5363" spans="1:4" x14ac:dyDescent="0.15">
      <c r="A5363" s="266">
        <v>2430033</v>
      </c>
      <c r="B5363" s="265" t="s">
        <v>9973</v>
      </c>
      <c r="C5363" s="265" t="s">
        <v>10726</v>
      </c>
      <c r="D5363" s="265" t="s">
        <v>10734</v>
      </c>
    </row>
    <row r="5364" spans="1:4" x14ac:dyDescent="0.15">
      <c r="A5364" s="266">
        <v>2430034</v>
      </c>
      <c r="B5364" s="265" t="s">
        <v>9973</v>
      </c>
      <c r="C5364" s="265" t="s">
        <v>10726</v>
      </c>
      <c r="D5364" s="265" t="s">
        <v>1986</v>
      </c>
    </row>
    <row r="5365" spans="1:4" x14ac:dyDescent="0.15">
      <c r="A5365" s="266">
        <v>2430035</v>
      </c>
      <c r="B5365" s="265" t="s">
        <v>9973</v>
      </c>
      <c r="C5365" s="265" t="s">
        <v>10726</v>
      </c>
      <c r="D5365" s="265" t="s">
        <v>10735</v>
      </c>
    </row>
    <row r="5366" spans="1:4" x14ac:dyDescent="0.15">
      <c r="A5366" s="266">
        <v>2430036</v>
      </c>
      <c r="B5366" s="265" t="s">
        <v>9973</v>
      </c>
      <c r="C5366" s="265" t="s">
        <v>10726</v>
      </c>
      <c r="D5366" s="265" t="s">
        <v>535</v>
      </c>
    </row>
    <row r="5367" spans="1:4" x14ac:dyDescent="0.15">
      <c r="A5367" s="266">
        <v>2430037</v>
      </c>
      <c r="B5367" s="265" t="s">
        <v>9973</v>
      </c>
      <c r="C5367" s="265" t="s">
        <v>10726</v>
      </c>
      <c r="D5367" s="265" t="s">
        <v>10736</v>
      </c>
    </row>
    <row r="5368" spans="1:4" x14ac:dyDescent="0.15">
      <c r="A5368" s="266">
        <v>2430038</v>
      </c>
      <c r="B5368" s="265" t="s">
        <v>9973</v>
      </c>
      <c r="C5368" s="265" t="s">
        <v>10726</v>
      </c>
      <c r="D5368" s="265" t="s">
        <v>10737</v>
      </c>
    </row>
    <row r="5369" spans="1:4" x14ac:dyDescent="0.15">
      <c r="A5369" s="266">
        <v>2430039</v>
      </c>
      <c r="B5369" s="265" t="s">
        <v>9973</v>
      </c>
      <c r="C5369" s="265" t="s">
        <v>10726</v>
      </c>
      <c r="D5369" s="265" t="s">
        <v>10738</v>
      </c>
    </row>
    <row r="5370" spans="1:4" x14ac:dyDescent="0.15">
      <c r="A5370" s="266">
        <v>2430041</v>
      </c>
      <c r="B5370" s="265" t="s">
        <v>9973</v>
      </c>
      <c r="C5370" s="265" t="s">
        <v>10726</v>
      </c>
      <c r="D5370" s="265" t="s">
        <v>1324</v>
      </c>
    </row>
    <row r="5371" spans="1:4" ht="27" x14ac:dyDescent="0.15">
      <c r="A5371" s="266">
        <v>2430111</v>
      </c>
      <c r="B5371" s="265" t="s">
        <v>9973</v>
      </c>
      <c r="C5371" s="265" t="s">
        <v>10739</v>
      </c>
      <c r="D5371" s="265" t="s">
        <v>10740</v>
      </c>
    </row>
    <row r="5372" spans="1:4" ht="27" x14ac:dyDescent="0.15">
      <c r="A5372" s="266">
        <v>2430112</v>
      </c>
      <c r="B5372" s="265" t="s">
        <v>9973</v>
      </c>
      <c r="C5372" s="265" t="s">
        <v>10739</v>
      </c>
      <c r="D5372" s="265" t="s">
        <v>10741</v>
      </c>
    </row>
    <row r="5373" spans="1:4" x14ac:dyDescent="0.15">
      <c r="A5373" s="266">
        <v>2430121</v>
      </c>
      <c r="B5373" s="265" t="s">
        <v>9973</v>
      </c>
      <c r="C5373" s="265" t="s">
        <v>10726</v>
      </c>
      <c r="D5373" s="265" t="s">
        <v>7345</v>
      </c>
    </row>
    <row r="5374" spans="1:4" x14ac:dyDescent="0.15">
      <c r="A5374" s="266">
        <v>2430122</v>
      </c>
      <c r="B5374" s="265" t="s">
        <v>9973</v>
      </c>
      <c r="C5374" s="265" t="s">
        <v>10726</v>
      </c>
      <c r="D5374" s="265" t="s">
        <v>1334</v>
      </c>
    </row>
    <row r="5375" spans="1:4" ht="27" x14ac:dyDescent="0.15">
      <c r="A5375" s="266">
        <v>2430123</v>
      </c>
      <c r="B5375" s="265" t="s">
        <v>9973</v>
      </c>
      <c r="C5375" s="265" t="s">
        <v>10726</v>
      </c>
      <c r="D5375" s="265" t="s">
        <v>10742</v>
      </c>
    </row>
    <row r="5376" spans="1:4" x14ac:dyDescent="0.15">
      <c r="A5376" s="266">
        <v>2430124</v>
      </c>
      <c r="B5376" s="265" t="s">
        <v>9973</v>
      </c>
      <c r="C5376" s="265" t="s">
        <v>10726</v>
      </c>
      <c r="D5376" s="265" t="s">
        <v>10743</v>
      </c>
    </row>
    <row r="5377" spans="1:4" x14ac:dyDescent="0.15">
      <c r="A5377" s="266">
        <v>2430125</v>
      </c>
      <c r="B5377" s="265" t="s">
        <v>9973</v>
      </c>
      <c r="C5377" s="265" t="s">
        <v>10726</v>
      </c>
      <c r="D5377" s="265" t="s">
        <v>390</v>
      </c>
    </row>
    <row r="5378" spans="1:4" x14ac:dyDescent="0.15">
      <c r="A5378" s="266">
        <v>2430126</v>
      </c>
      <c r="B5378" s="265" t="s">
        <v>9973</v>
      </c>
      <c r="C5378" s="265" t="s">
        <v>10726</v>
      </c>
      <c r="D5378" s="265" t="s">
        <v>10744</v>
      </c>
    </row>
    <row r="5379" spans="1:4" ht="27" x14ac:dyDescent="0.15">
      <c r="A5379" s="266">
        <v>2430127</v>
      </c>
      <c r="B5379" s="265" t="s">
        <v>9973</v>
      </c>
      <c r="C5379" s="265" t="s">
        <v>10726</v>
      </c>
      <c r="D5379" s="265" t="s">
        <v>10745</v>
      </c>
    </row>
    <row r="5380" spans="1:4" x14ac:dyDescent="0.15">
      <c r="A5380" s="266">
        <v>2430201</v>
      </c>
      <c r="B5380" s="265" t="s">
        <v>9973</v>
      </c>
      <c r="C5380" s="265" t="s">
        <v>10726</v>
      </c>
      <c r="D5380" s="265" t="s">
        <v>10746</v>
      </c>
    </row>
    <row r="5381" spans="1:4" x14ac:dyDescent="0.15">
      <c r="A5381" s="266">
        <v>2430202</v>
      </c>
      <c r="B5381" s="265" t="s">
        <v>9973</v>
      </c>
      <c r="C5381" s="265" t="s">
        <v>10726</v>
      </c>
      <c r="D5381" s="265" t="s">
        <v>10747</v>
      </c>
    </row>
    <row r="5382" spans="1:4" x14ac:dyDescent="0.15">
      <c r="A5382" s="266">
        <v>2430203</v>
      </c>
      <c r="B5382" s="265" t="s">
        <v>9973</v>
      </c>
      <c r="C5382" s="265" t="s">
        <v>10726</v>
      </c>
      <c r="D5382" s="265" t="s">
        <v>10748</v>
      </c>
    </row>
    <row r="5383" spans="1:4" x14ac:dyDescent="0.15">
      <c r="A5383" s="266">
        <v>2430204</v>
      </c>
      <c r="B5383" s="265" t="s">
        <v>9973</v>
      </c>
      <c r="C5383" s="265" t="s">
        <v>10726</v>
      </c>
      <c r="D5383" s="265" t="s">
        <v>10749</v>
      </c>
    </row>
    <row r="5384" spans="1:4" x14ac:dyDescent="0.15">
      <c r="A5384" s="266">
        <v>2430205</v>
      </c>
      <c r="B5384" s="265" t="s">
        <v>9973</v>
      </c>
      <c r="C5384" s="265" t="s">
        <v>10726</v>
      </c>
      <c r="D5384" s="265" t="s">
        <v>9775</v>
      </c>
    </row>
    <row r="5385" spans="1:4" x14ac:dyDescent="0.15">
      <c r="A5385" s="266">
        <v>2430206</v>
      </c>
      <c r="B5385" s="265" t="s">
        <v>9973</v>
      </c>
      <c r="C5385" s="265" t="s">
        <v>10726</v>
      </c>
      <c r="D5385" s="265" t="s">
        <v>10750</v>
      </c>
    </row>
    <row r="5386" spans="1:4" x14ac:dyDescent="0.15">
      <c r="A5386" s="266">
        <v>2430207</v>
      </c>
      <c r="B5386" s="265" t="s">
        <v>9973</v>
      </c>
      <c r="C5386" s="265" t="s">
        <v>10726</v>
      </c>
      <c r="D5386" s="265" t="s">
        <v>10751</v>
      </c>
    </row>
    <row r="5387" spans="1:4" x14ac:dyDescent="0.15">
      <c r="A5387" s="266">
        <v>2430208</v>
      </c>
      <c r="B5387" s="265" t="s">
        <v>9973</v>
      </c>
      <c r="C5387" s="265" t="s">
        <v>10726</v>
      </c>
      <c r="D5387" s="265" t="s">
        <v>6688</v>
      </c>
    </row>
    <row r="5388" spans="1:4" x14ac:dyDescent="0.15">
      <c r="A5388" s="266">
        <v>2430211</v>
      </c>
      <c r="B5388" s="265" t="s">
        <v>9973</v>
      </c>
      <c r="C5388" s="265" t="s">
        <v>10726</v>
      </c>
      <c r="D5388" s="265" t="s">
        <v>8030</v>
      </c>
    </row>
    <row r="5389" spans="1:4" x14ac:dyDescent="0.15">
      <c r="A5389" s="266">
        <v>2430212</v>
      </c>
      <c r="B5389" s="265" t="s">
        <v>9973</v>
      </c>
      <c r="C5389" s="265" t="s">
        <v>10726</v>
      </c>
      <c r="D5389" s="265" t="s">
        <v>10752</v>
      </c>
    </row>
    <row r="5390" spans="1:4" x14ac:dyDescent="0.15">
      <c r="A5390" s="266">
        <v>2430213</v>
      </c>
      <c r="B5390" s="265" t="s">
        <v>9973</v>
      </c>
      <c r="C5390" s="265" t="s">
        <v>10726</v>
      </c>
      <c r="D5390" s="265" t="s">
        <v>10753</v>
      </c>
    </row>
    <row r="5391" spans="1:4" x14ac:dyDescent="0.15">
      <c r="A5391" s="266">
        <v>2430214</v>
      </c>
      <c r="B5391" s="265" t="s">
        <v>9973</v>
      </c>
      <c r="C5391" s="265" t="s">
        <v>10726</v>
      </c>
      <c r="D5391" s="265" t="s">
        <v>10754</v>
      </c>
    </row>
    <row r="5392" spans="1:4" x14ac:dyDescent="0.15">
      <c r="A5392" s="266">
        <v>2430215</v>
      </c>
      <c r="B5392" s="265" t="s">
        <v>9973</v>
      </c>
      <c r="C5392" s="265" t="s">
        <v>10726</v>
      </c>
      <c r="D5392" s="265" t="s">
        <v>10755</v>
      </c>
    </row>
    <row r="5393" spans="1:4" x14ac:dyDescent="0.15">
      <c r="A5393" s="266">
        <v>2430216</v>
      </c>
      <c r="B5393" s="265" t="s">
        <v>9973</v>
      </c>
      <c r="C5393" s="265" t="s">
        <v>10726</v>
      </c>
      <c r="D5393" s="265" t="s">
        <v>1548</v>
      </c>
    </row>
    <row r="5394" spans="1:4" x14ac:dyDescent="0.15">
      <c r="A5394" s="266">
        <v>2430217</v>
      </c>
      <c r="B5394" s="265" t="s">
        <v>9973</v>
      </c>
      <c r="C5394" s="265" t="s">
        <v>10726</v>
      </c>
      <c r="D5394" s="265" t="s">
        <v>10756</v>
      </c>
    </row>
    <row r="5395" spans="1:4" x14ac:dyDescent="0.15">
      <c r="A5395" s="266">
        <v>2430218</v>
      </c>
      <c r="B5395" s="265" t="s">
        <v>9973</v>
      </c>
      <c r="C5395" s="265" t="s">
        <v>10726</v>
      </c>
      <c r="D5395" s="265" t="s">
        <v>10757</v>
      </c>
    </row>
    <row r="5396" spans="1:4" ht="27" x14ac:dyDescent="0.15">
      <c r="A5396" s="266">
        <v>2430301</v>
      </c>
      <c r="B5396" s="265" t="s">
        <v>9973</v>
      </c>
      <c r="C5396" s="265" t="s">
        <v>10758</v>
      </c>
      <c r="D5396" s="265" t="s">
        <v>7252</v>
      </c>
    </row>
    <row r="5397" spans="1:4" ht="27" x14ac:dyDescent="0.15">
      <c r="A5397" s="266">
        <v>2430302</v>
      </c>
      <c r="B5397" s="265" t="s">
        <v>9973</v>
      </c>
      <c r="C5397" s="265" t="s">
        <v>10758</v>
      </c>
      <c r="D5397" s="265" t="s">
        <v>10759</v>
      </c>
    </row>
    <row r="5398" spans="1:4" ht="27" x14ac:dyDescent="0.15">
      <c r="A5398" s="266">
        <v>2430303</v>
      </c>
      <c r="B5398" s="265" t="s">
        <v>9973</v>
      </c>
      <c r="C5398" s="265" t="s">
        <v>10758</v>
      </c>
      <c r="D5398" s="265" t="s">
        <v>10760</v>
      </c>
    </row>
    <row r="5399" spans="1:4" ht="27" x14ac:dyDescent="0.15">
      <c r="A5399" s="266">
        <v>2430304</v>
      </c>
      <c r="B5399" s="265" t="s">
        <v>9973</v>
      </c>
      <c r="C5399" s="265" t="s">
        <v>10758</v>
      </c>
      <c r="D5399" s="265" t="s">
        <v>9775</v>
      </c>
    </row>
    <row r="5400" spans="1:4" ht="27" x14ac:dyDescent="0.15">
      <c r="A5400" s="266">
        <v>2430305</v>
      </c>
      <c r="B5400" s="265" t="s">
        <v>9973</v>
      </c>
      <c r="C5400" s="265" t="s">
        <v>10758</v>
      </c>
      <c r="D5400" s="265" t="s">
        <v>10761</v>
      </c>
    </row>
    <row r="5401" spans="1:4" ht="27" x14ac:dyDescent="0.15">
      <c r="A5401" s="266">
        <v>2430306</v>
      </c>
      <c r="B5401" s="265" t="s">
        <v>9973</v>
      </c>
      <c r="C5401" s="265" t="s">
        <v>10758</v>
      </c>
      <c r="D5401" s="265" t="s">
        <v>3607</v>
      </c>
    </row>
    <row r="5402" spans="1:4" ht="27" x14ac:dyDescent="0.15">
      <c r="A5402" s="266">
        <v>2430307</v>
      </c>
      <c r="B5402" s="265" t="s">
        <v>9973</v>
      </c>
      <c r="C5402" s="265" t="s">
        <v>10758</v>
      </c>
      <c r="D5402" s="265" t="s">
        <v>10762</v>
      </c>
    </row>
    <row r="5403" spans="1:4" ht="27" x14ac:dyDescent="0.15">
      <c r="A5403" s="266">
        <v>2430308</v>
      </c>
      <c r="B5403" s="265" t="s">
        <v>9973</v>
      </c>
      <c r="C5403" s="265" t="s">
        <v>10758</v>
      </c>
      <c r="D5403" s="265" t="s">
        <v>10763</v>
      </c>
    </row>
    <row r="5404" spans="1:4" ht="27" x14ac:dyDescent="0.15">
      <c r="A5404" s="266">
        <v>2430401</v>
      </c>
      <c r="B5404" s="265" t="s">
        <v>9973</v>
      </c>
      <c r="C5404" s="265" t="s">
        <v>10764</v>
      </c>
      <c r="D5404" s="265" t="s">
        <v>10765</v>
      </c>
    </row>
    <row r="5405" spans="1:4" ht="27" x14ac:dyDescent="0.15">
      <c r="A5405" s="266">
        <v>2430402</v>
      </c>
      <c r="B5405" s="265" t="s">
        <v>9973</v>
      </c>
      <c r="C5405" s="265" t="s">
        <v>10764</v>
      </c>
      <c r="D5405" s="265" t="s">
        <v>10766</v>
      </c>
    </row>
    <row r="5406" spans="1:4" ht="27" x14ac:dyDescent="0.15">
      <c r="A5406" s="266">
        <v>2430403</v>
      </c>
      <c r="B5406" s="265" t="s">
        <v>9973</v>
      </c>
      <c r="C5406" s="265" t="s">
        <v>10764</v>
      </c>
      <c r="D5406" s="265" t="s">
        <v>5945</v>
      </c>
    </row>
    <row r="5407" spans="1:4" ht="27" x14ac:dyDescent="0.15">
      <c r="A5407" s="266">
        <v>2430404</v>
      </c>
      <c r="B5407" s="265" t="s">
        <v>9973</v>
      </c>
      <c r="C5407" s="265" t="s">
        <v>10764</v>
      </c>
      <c r="D5407" s="265" t="s">
        <v>6396</v>
      </c>
    </row>
    <row r="5408" spans="1:4" ht="27" x14ac:dyDescent="0.15">
      <c r="A5408" s="266">
        <v>2430405</v>
      </c>
      <c r="B5408" s="265" t="s">
        <v>9973</v>
      </c>
      <c r="C5408" s="265" t="s">
        <v>10764</v>
      </c>
      <c r="D5408" s="265" t="s">
        <v>10767</v>
      </c>
    </row>
    <row r="5409" spans="1:4" ht="27" x14ac:dyDescent="0.15">
      <c r="A5409" s="266">
        <v>2430406</v>
      </c>
      <c r="B5409" s="265" t="s">
        <v>9973</v>
      </c>
      <c r="C5409" s="265" t="s">
        <v>10764</v>
      </c>
      <c r="D5409" s="265" t="s">
        <v>10768</v>
      </c>
    </row>
    <row r="5410" spans="1:4" ht="27" x14ac:dyDescent="0.15">
      <c r="A5410" s="266">
        <v>2430410</v>
      </c>
      <c r="B5410" s="265" t="s">
        <v>9973</v>
      </c>
      <c r="C5410" s="265" t="s">
        <v>10764</v>
      </c>
      <c r="D5410" s="265" t="s">
        <v>10769</v>
      </c>
    </row>
    <row r="5411" spans="1:4" ht="27" x14ac:dyDescent="0.15">
      <c r="A5411" s="266">
        <v>2430411</v>
      </c>
      <c r="B5411" s="265" t="s">
        <v>9973</v>
      </c>
      <c r="C5411" s="265" t="s">
        <v>10764</v>
      </c>
      <c r="D5411" s="265" t="s">
        <v>1609</v>
      </c>
    </row>
    <row r="5412" spans="1:4" ht="27" x14ac:dyDescent="0.15">
      <c r="A5412" s="266">
        <v>2430412</v>
      </c>
      <c r="B5412" s="265" t="s">
        <v>9973</v>
      </c>
      <c r="C5412" s="265" t="s">
        <v>10764</v>
      </c>
      <c r="D5412" s="265" t="s">
        <v>259</v>
      </c>
    </row>
    <row r="5413" spans="1:4" ht="27" x14ac:dyDescent="0.15">
      <c r="A5413" s="266">
        <v>2430413</v>
      </c>
      <c r="B5413" s="265" t="s">
        <v>9973</v>
      </c>
      <c r="C5413" s="265" t="s">
        <v>10764</v>
      </c>
      <c r="D5413" s="265" t="s">
        <v>10770</v>
      </c>
    </row>
    <row r="5414" spans="1:4" ht="27" x14ac:dyDescent="0.15">
      <c r="A5414" s="266">
        <v>2430414</v>
      </c>
      <c r="B5414" s="265" t="s">
        <v>9973</v>
      </c>
      <c r="C5414" s="265" t="s">
        <v>10764</v>
      </c>
      <c r="D5414" s="265" t="s">
        <v>10771</v>
      </c>
    </row>
    <row r="5415" spans="1:4" ht="27" x14ac:dyDescent="0.15">
      <c r="A5415" s="266">
        <v>2430415</v>
      </c>
      <c r="B5415" s="265" t="s">
        <v>9973</v>
      </c>
      <c r="C5415" s="265" t="s">
        <v>10764</v>
      </c>
      <c r="D5415" s="265" t="s">
        <v>10772</v>
      </c>
    </row>
    <row r="5416" spans="1:4" ht="27" x14ac:dyDescent="0.15">
      <c r="A5416" s="266">
        <v>2430416</v>
      </c>
      <c r="B5416" s="265" t="s">
        <v>9973</v>
      </c>
      <c r="C5416" s="265" t="s">
        <v>10764</v>
      </c>
      <c r="D5416" s="265" t="s">
        <v>10773</v>
      </c>
    </row>
    <row r="5417" spans="1:4" ht="27" x14ac:dyDescent="0.15">
      <c r="A5417" s="266">
        <v>2430417</v>
      </c>
      <c r="B5417" s="265" t="s">
        <v>9973</v>
      </c>
      <c r="C5417" s="265" t="s">
        <v>10764</v>
      </c>
      <c r="D5417" s="265" t="s">
        <v>469</v>
      </c>
    </row>
    <row r="5418" spans="1:4" ht="27" x14ac:dyDescent="0.15">
      <c r="A5418" s="266">
        <v>2430418</v>
      </c>
      <c r="B5418" s="265" t="s">
        <v>9973</v>
      </c>
      <c r="C5418" s="265" t="s">
        <v>10764</v>
      </c>
      <c r="D5418" s="265" t="s">
        <v>10774</v>
      </c>
    </row>
    <row r="5419" spans="1:4" ht="27" x14ac:dyDescent="0.15">
      <c r="A5419" s="266">
        <v>2430419</v>
      </c>
      <c r="B5419" s="265" t="s">
        <v>9973</v>
      </c>
      <c r="C5419" s="265" t="s">
        <v>10764</v>
      </c>
      <c r="D5419" s="265" t="s">
        <v>10775</v>
      </c>
    </row>
    <row r="5420" spans="1:4" ht="27" x14ac:dyDescent="0.15">
      <c r="A5420" s="266">
        <v>2430421</v>
      </c>
      <c r="B5420" s="265" t="s">
        <v>9973</v>
      </c>
      <c r="C5420" s="265" t="s">
        <v>10764</v>
      </c>
      <c r="D5420" s="265" t="s">
        <v>2440</v>
      </c>
    </row>
    <row r="5421" spans="1:4" ht="27" x14ac:dyDescent="0.15">
      <c r="A5421" s="266">
        <v>2430422</v>
      </c>
      <c r="B5421" s="265" t="s">
        <v>9973</v>
      </c>
      <c r="C5421" s="265" t="s">
        <v>10764</v>
      </c>
      <c r="D5421" s="265" t="s">
        <v>6076</v>
      </c>
    </row>
    <row r="5422" spans="1:4" ht="27" x14ac:dyDescent="0.15">
      <c r="A5422" s="266">
        <v>2430423</v>
      </c>
      <c r="B5422" s="265" t="s">
        <v>9973</v>
      </c>
      <c r="C5422" s="265" t="s">
        <v>10764</v>
      </c>
      <c r="D5422" s="265" t="s">
        <v>2247</v>
      </c>
    </row>
    <row r="5423" spans="1:4" ht="27" x14ac:dyDescent="0.15">
      <c r="A5423" s="266">
        <v>2430424</v>
      </c>
      <c r="B5423" s="265" t="s">
        <v>9973</v>
      </c>
      <c r="C5423" s="265" t="s">
        <v>10764</v>
      </c>
      <c r="D5423" s="265" t="s">
        <v>10776</v>
      </c>
    </row>
    <row r="5424" spans="1:4" ht="27" x14ac:dyDescent="0.15">
      <c r="A5424" s="266">
        <v>2430425</v>
      </c>
      <c r="B5424" s="265" t="s">
        <v>9973</v>
      </c>
      <c r="C5424" s="265" t="s">
        <v>10764</v>
      </c>
      <c r="D5424" s="265" t="s">
        <v>1273</v>
      </c>
    </row>
    <row r="5425" spans="1:4" ht="27" x14ac:dyDescent="0.15">
      <c r="A5425" s="266">
        <v>2430426</v>
      </c>
      <c r="B5425" s="265" t="s">
        <v>9973</v>
      </c>
      <c r="C5425" s="265" t="s">
        <v>10764</v>
      </c>
      <c r="D5425" s="265" t="s">
        <v>10777</v>
      </c>
    </row>
    <row r="5426" spans="1:4" ht="27" x14ac:dyDescent="0.15">
      <c r="A5426" s="266">
        <v>2430427</v>
      </c>
      <c r="B5426" s="265" t="s">
        <v>9973</v>
      </c>
      <c r="C5426" s="265" t="s">
        <v>10764</v>
      </c>
      <c r="D5426" s="265" t="s">
        <v>10778</v>
      </c>
    </row>
    <row r="5427" spans="1:4" ht="27" x14ac:dyDescent="0.15">
      <c r="A5427" s="266">
        <v>2430431</v>
      </c>
      <c r="B5427" s="265" t="s">
        <v>9973</v>
      </c>
      <c r="C5427" s="265" t="s">
        <v>10764</v>
      </c>
      <c r="D5427" s="265" t="s">
        <v>10779</v>
      </c>
    </row>
    <row r="5428" spans="1:4" ht="27" x14ac:dyDescent="0.15">
      <c r="A5428" s="266">
        <v>2430432</v>
      </c>
      <c r="B5428" s="265" t="s">
        <v>9973</v>
      </c>
      <c r="C5428" s="265" t="s">
        <v>10764</v>
      </c>
      <c r="D5428" s="265" t="s">
        <v>239</v>
      </c>
    </row>
    <row r="5429" spans="1:4" ht="27" x14ac:dyDescent="0.15">
      <c r="A5429" s="266">
        <v>2430433</v>
      </c>
      <c r="B5429" s="265" t="s">
        <v>9973</v>
      </c>
      <c r="C5429" s="265" t="s">
        <v>10764</v>
      </c>
      <c r="D5429" s="265" t="s">
        <v>10780</v>
      </c>
    </row>
    <row r="5430" spans="1:4" ht="27" x14ac:dyDescent="0.15">
      <c r="A5430" s="266">
        <v>2430434</v>
      </c>
      <c r="B5430" s="265" t="s">
        <v>9973</v>
      </c>
      <c r="C5430" s="265" t="s">
        <v>10764</v>
      </c>
      <c r="D5430" s="265" t="s">
        <v>1023</v>
      </c>
    </row>
    <row r="5431" spans="1:4" ht="27" x14ac:dyDescent="0.15">
      <c r="A5431" s="266">
        <v>2430435</v>
      </c>
      <c r="B5431" s="265" t="s">
        <v>9973</v>
      </c>
      <c r="C5431" s="265" t="s">
        <v>10764</v>
      </c>
      <c r="D5431" s="265" t="s">
        <v>10781</v>
      </c>
    </row>
    <row r="5432" spans="1:4" ht="27" x14ac:dyDescent="0.15">
      <c r="A5432" s="266">
        <v>2430436</v>
      </c>
      <c r="B5432" s="265" t="s">
        <v>9973</v>
      </c>
      <c r="C5432" s="265" t="s">
        <v>10764</v>
      </c>
      <c r="D5432" s="265" t="s">
        <v>4432</v>
      </c>
    </row>
    <row r="5433" spans="1:4" ht="27" x14ac:dyDescent="0.15">
      <c r="A5433" s="266">
        <v>2430437</v>
      </c>
      <c r="B5433" s="265" t="s">
        <v>9973</v>
      </c>
      <c r="C5433" s="265" t="s">
        <v>10764</v>
      </c>
      <c r="D5433" s="265" t="s">
        <v>1006</v>
      </c>
    </row>
    <row r="5434" spans="1:4" ht="27" x14ac:dyDescent="0.15">
      <c r="A5434" s="266">
        <v>2430438</v>
      </c>
      <c r="B5434" s="265" t="s">
        <v>9973</v>
      </c>
      <c r="C5434" s="265" t="s">
        <v>10764</v>
      </c>
      <c r="D5434" s="265" t="s">
        <v>10782</v>
      </c>
    </row>
    <row r="5435" spans="1:4" x14ac:dyDescent="0.15">
      <c r="A5435" s="266">
        <v>2430801</v>
      </c>
      <c r="B5435" s="265" t="s">
        <v>9973</v>
      </c>
      <c r="C5435" s="265" t="s">
        <v>10726</v>
      </c>
      <c r="D5435" s="265" t="s">
        <v>10783</v>
      </c>
    </row>
    <row r="5436" spans="1:4" x14ac:dyDescent="0.15">
      <c r="A5436" s="266">
        <v>2430802</v>
      </c>
      <c r="B5436" s="265" t="s">
        <v>9973</v>
      </c>
      <c r="C5436" s="265" t="s">
        <v>10726</v>
      </c>
      <c r="D5436" s="265" t="s">
        <v>10784</v>
      </c>
    </row>
    <row r="5437" spans="1:4" x14ac:dyDescent="0.15">
      <c r="A5437" s="266">
        <v>2430803</v>
      </c>
      <c r="B5437" s="265" t="s">
        <v>9973</v>
      </c>
      <c r="C5437" s="265" t="s">
        <v>10726</v>
      </c>
      <c r="D5437" s="265" t="s">
        <v>2520</v>
      </c>
    </row>
    <row r="5438" spans="1:4" x14ac:dyDescent="0.15">
      <c r="A5438" s="266">
        <v>2430804</v>
      </c>
      <c r="B5438" s="265" t="s">
        <v>9973</v>
      </c>
      <c r="C5438" s="265" t="s">
        <v>10726</v>
      </c>
      <c r="D5438" s="265" t="s">
        <v>3599</v>
      </c>
    </row>
    <row r="5439" spans="1:4" x14ac:dyDescent="0.15">
      <c r="A5439" s="266">
        <v>2430805</v>
      </c>
      <c r="B5439" s="265" t="s">
        <v>9973</v>
      </c>
      <c r="C5439" s="265" t="s">
        <v>10726</v>
      </c>
      <c r="D5439" s="265" t="s">
        <v>10785</v>
      </c>
    </row>
    <row r="5440" spans="1:4" x14ac:dyDescent="0.15">
      <c r="A5440" s="266">
        <v>2430806</v>
      </c>
      <c r="B5440" s="265" t="s">
        <v>9973</v>
      </c>
      <c r="C5440" s="265" t="s">
        <v>10726</v>
      </c>
      <c r="D5440" s="265" t="s">
        <v>10786</v>
      </c>
    </row>
    <row r="5441" spans="1:4" x14ac:dyDescent="0.15">
      <c r="A5441" s="266">
        <v>2430807</v>
      </c>
      <c r="B5441" s="265" t="s">
        <v>9973</v>
      </c>
      <c r="C5441" s="265" t="s">
        <v>10726</v>
      </c>
      <c r="D5441" s="265" t="s">
        <v>3487</v>
      </c>
    </row>
    <row r="5442" spans="1:4" x14ac:dyDescent="0.15">
      <c r="A5442" s="266">
        <v>2430811</v>
      </c>
      <c r="B5442" s="265" t="s">
        <v>9973</v>
      </c>
      <c r="C5442" s="265" t="s">
        <v>10726</v>
      </c>
      <c r="D5442" s="265" t="s">
        <v>10787</v>
      </c>
    </row>
    <row r="5443" spans="1:4" x14ac:dyDescent="0.15">
      <c r="A5443" s="266">
        <v>2430812</v>
      </c>
      <c r="B5443" s="265" t="s">
        <v>9973</v>
      </c>
      <c r="C5443" s="265" t="s">
        <v>10726</v>
      </c>
      <c r="D5443" s="265" t="s">
        <v>10788</v>
      </c>
    </row>
    <row r="5444" spans="1:4" x14ac:dyDescent="0.15">
      <c r="A5444" s="266">
        <v>2430813</v>
      </c>
      <c r="B5444" s="265" t="s">
        <v>9973</v>
      </c>
      <c r="C5444" s="265" t="s">
        <v>10726</v>
      </c>
      <c r="D5444" s="265" t="s">
        <v>10789</v>
      </c>
    </row>
    <row r="5445" spans="1:4" x14ac:dyDescent="0.15">
      <c r="A5445" s="266">
        <v>2430814</v>
      </c>
      <c r="B5445" s="265" t="s">
        <v>9973</v>
      </c>
      <c r="C5445" s="265" t="s">
        <v>10726</v>
      </c>
      <c r="D5445" s="265" t="s">
        <v>10790</v>
      </c>
    </row>
    <row r="5446" spans="1:4" x14ac:dyDescent="0.15">
      <c r="A5446" s="266">
        <v>2430815</v>
      </c>
      <c r="B5446" s="265" t="s">
        <v>9973</v>
      </c>
      <c r="C5446" s="265" t="s">
        <v>10726</v>
      </c>
      <c r="D5446" s="265" t="s">
        <v>10791</v>
      </c>
    </row>
    <row r="5447" spans="1:4" x14ac:dyDescent="0.15">
      <c r="A5447" s="266">
        <v>2430816</v>
      </c>
      <c r="B5447" s="265" t="s">
        <v>9973</v>
      </c>
      <c r="C5447" s="265" t="s">
        <v>10726</v>
      </c>
      <c r="D5447" s="265" t="s">
        <v>660</v>
      </c>
    </row>
    <row r="5448" spans="1:4" x14ac:dyDescent="0.15">
      <c r="A5448" s="266">
        <v>2430817</v>
      </c>
      <c r="B5448" s="265" t="s">
        <v>9973</v>
      </c>
      <c r="C5448" s="265" t="s">
        <v>10726</v>
      </c>
      <c r="D5448" s="265" t="s">
        <v>9199</v>
      </c>
    </row>
    <row r="5449" spans="1:4" ht="27" x14ac:dyDescent="0.15">
      <c r="A5449" s="266">
        <v>2440001</v>
      </c>
      <c r="B5449" s="265" t="s">
        <v>9973</v>
      </c>
      <c r="C5449" s="265" t="s">
        <v>10792</v>
      </c>
      <c r="D5449" s="265" t="s">
        <v>10793</v>
      </c>
    </row>
    <row r="5450" spans="1:4" ht="27" x14ac:dyDescent="0.15">
      <c r="A5450" s="266">
        <v>2440002</v>
      </c>
      <c r="B5450" s="265" t="s">
        <v>9973</v>
      </c>
      <c r="C5450" s="265" t="s">
        <v>10792</v>
      </c>
      <c r="D5450" s="265" t="s">
        <v>10794</v>
      </c>
    </row>
    <row r="5451" spans="1:4" ht="27" x14ac:dyDescent="0.15">
      <c r="A5451" s="266">
        <v>2440003</v>
      </c>
      <c r="B5451" s="265" t="s">
        <v>9973</v>
      </c>
      <c r="C5451" s="265" t="s">
        <v>10792</v>
      </c>
      <c r="D5451" s="265" t="s">
        <v>10795</v>
      </c>
    </row>
    <row r="5452" spans="1:4" ht="27" x14ac:dyDescent="0.15">
      <c r="A5452" s="266">
        <v>2440004</v>
      </c>
      <c r="B5452" s="265" t="s">
        <v>9973</v>
      </c>
      <c r="C5452" s="265" t="s">
        <v>10792</v>
      </c>
      <c r="D5452" s="265" t="s">
        <v>10796</v>
      </c>
    </row>
    <row r="5453" spans="1:4" ht="27" x14ac:dyDescent="0.15">
      <c r="A5453" s="266">
        <v>2440801</v>
      </c>
      <c r="B5453" s="265" t="s">
        <v>9973</v>
      </c>
      <c r="C5453" s="265" t="s">
        <v>10792</v>
      </c>
      <c r="D5453" s="265" t="s">
        <v>10797</v>
      </c>
    </row>
    <row r="5454" spans="1:4" ht="27" x14ac:dyDescent="0.15">
      <c r="A5454" s="266">
        <v>2440802</v>
      </c>
      <c r="B5454" s="265" t="s">
        <v>9973</v>
      </c>
      <c r="C5454" s="265" t="s">
        <v>10792</v>
      </c>
      <c r="D5454" s="265" t="s">
        <v>10798</v>
      </c>
    </row>
    <row r="5455" spans="1:4" ht="27" x14ac:dyDescent="0.15">
      <c r="A5455" s="266">
        <v>2440803</v>
      </c>
      <c r="B5455" s="265" t="s">
        <v>9973</v>
      </c>
      <c r="C5455" s="265" t="s">
        <v>10792</v>
      </c>
      <c r="D5455" s="265" t="s">
        <v>10799</v>
      </c>
    </row>
    <row r="5456" spans="1:4" ht="27" x14ac:dyDescent="0.15">
      <c r="A5456" s="266">
        <v>2440804</v>
      </c>
      <c r="B5456" s="265" t="s">
        <v>9973</v>
      </c>
      <c r="C5456" s="265" t="s">
        <v>10792</v>
      </c>
      <c r="D5456" s="265" t="s">
        <v>10800</v>
      </c>
    </row>
    <row r="5457" spans="1:4" ht="27" x14ac:dyDescent="0.15">
      <c r="A5457" s="266">
        <v>2440805</v>
      </c>
      <c r="B5457" s="265" t="s">
        <v>9973</v>
      </c>
      <c r="C5457" s="265" t="s">
        <v>10792</v>
      </c>
      <c r="D5457" s="265" t="s">
        <v>10801</v>
      </c>
    </row>
    <row r="5458" spans="1:4" ht="27" x14ac:dyDescent="0.15">
      <c r="A5458" s="266">
        <v>2440806</v>
      </c>
      <c r="B5458" s="265" t="s">
        <v>9973</v>
      </c>
      <c r="C5458" s="265" t="s">
        <v>10792</v>
      </c>
      <c r="D5458" s="265" t="s">
        <v>10802</v>
      </c>
    </row>
    <row r="5459" spans="1:4" ht="27" x14ac:dyDescent="0.15">
      <c r="A5459" s="266">
        <v>2440811</v>
      </c>
      <c r="B5459" s="265" t="s">
        <v>9973</v>
      </c>
      <c r="C5459" s="265" t="s">
        <v>10792</v>
      </c>
      <c r="D5459" s="265" t="s">
        <v>10803</v>
      </c>
    </row>
    <row r="5460" spans="1:4" ht="27" x14ac:dyDescent="0.15">
      <c r="A5460" s="266">
        <v>2440812</v>
      </c>
      <c r="B5460" s="265" t="s">
        <v>9973</v>
      </c>
      <c r="C5460" s="265" t="s">
        <v>10792</v>
      </c>
      <c r="D5460" s="265" t="s">
        <v>10804</v>
      </c>
    </row>
    <row r="5461" spans="1:4" ht="27" x14ac:dyDescent="0.15">
      <c r="A5461" s="266">
        <v>2440813</v>
      </c>
      <c r="B5461" s="265" t="s">
        <v>9973</v>
      </c>
      <c r="C5461" s="265" t="s">
        <v>10792</v>
      </c>
      <c r="D5461" s="265" t="s">
        <v>10805</v>
      </c>
    </row>
    <row r="5462" spans="1:4" ht="27" x14ac:dyDescent="0.15">
      <c r="A5462" s="266">
        <v>2440814</v>
      </c>
      <c r="B5462" s="265" t="s">
        <v>9973</v>
      </c>
      <c r="C5462" s="265" t="s">
        <v>10792</v>
      </c>
      <c r="D5462" s="265" t="s">
        <v>10806</v>
      </c>
    </row>
    <row r="5463" spans="1:4" ht="27" x14ac:dyDescent="0.15">
      <c r="A5463" s="266">
        <v>2440815</v>
      </c>
      <c r="B5463" s="265" t="s">
        <v>9973</v>
      </c>
      <c r="C5463" s="265" t="s">
        <v>10792</v>
      </c>
      <c r="D5463" s="265" t="s">
        <v>10807</v>
      </c>
    </row>
    <row r="5464" spans="1:4" ht="27" x14ac:dyDescent="0.15">
      <c r="A5464" s="266">
        <v>2440816</v>
      </c>
      <c r="B5464" s="265" t="s">
        <v>9973</v>
      </c>
      <c r="C5464" s="265" t="s">
        <v>10792</v>
      </c>
      <c r="D5464" s="265" t="s">
        <v>10808</v>
      </c>
    </row>
    <row r="5465" spans="1:4" ht="27" x14ac:dyDescent="0.15">
      <c r="A5465" s="266">
        <v>2440817</v>
      </c>
      <c r="B5465" s="265" t="s">
        <v>9973</v>
      </c>
      <c r="C5465" s="265" t="s">
        <v>10792</v>
      </c>
      <c r="D5465" s="265" t="s">
        <v>10809</v>
      </c>
    </row>
    <row r="5466" spans="1:4" ht="27" x14ac:dyDescent="0.15">
      <c r="A5466" s="266">
        <v>2440841</v>
      </c>
      <c r="B5466" s="265" t="s">
        <v>9973</v>
      </c>
      <c r="C5466" s="265" t="s">
        <v>10810</v>
      </c>
      <c r="D5466" s="265" t="s">
        <v>6712</v>
      </c>
    </row>
    <row r="5467" spans="1:4" ht="27" x14ac:dyDescent="0.15">
      <c r="A5467" s="266">
        <v>2440842</v>
      </c>
      <c r="B5467" s="265" t="s">
        <v>9973</v>
      </c>
      <c r="C5467" s="265" t="s">
        <v>10810</v>
      </c>
      <c r="D5467" s="265" t="s">
        <v>173</v>
      </c>
    </row>
    <row r="5468" spans="1:4" ht="27" x14ac:dyDescent="0.15">
      <c r="A5468" s="266">
        <v>2440843</v>
      </c>
      <c r="B5468" s="265" t="s">
        <v>9973</v>
      </c>
      <c r="C5468" s="265" t="s">
        <v>10810</v>
      </c>
      <c r="D5468" s="265" t="s">
        <v>10811</v>
      </c>
    </row>
    <row r="5469" spans="1:4" ht="27" x14ac:dyDescent="0.15">
      <c r="A5469" s="266">
        <v>2440844</v>
      </c>
      <c r="B5469" s="265" t="s">
        <v>9973</v>
      </c>
      <c r="C5469" s="265" t="s">
        <v>10810</v>
      </c>
      <c r="D5469" s="265" t="s">
        <v>237</v>
      </c>
    </row>
    <row r="5470" spans="1:4" ht="27" x14ac:dyDescent="0.15">
      <c r="A5470" s="266">
        <v>2440845</v>
      </c>
      <c r="B5470" s="265" t="s">
        <v>9973</v>
      </c>
      <c r="C5470" s="265" t="s">
        <v>10810</v>
      </c>
      <c r="D5470" s="265" t="s">
        <v>903</v>
      </c>
    </row>
    <row r="5471" spans="1:4" ht="27" x14ac:dyDescent="0.15">
      <c r="A5471" s="266">
        <v>2450001</v>
      </c>
      <c r="B5471" s="265" t="s">
        <v>9973</v>
      </c>
      <c r="C5471" s="265" t="s">
        <v>10812</v>
      </c>
      <c r="D5471" s="265" t="s">
        <v>10813</v>
      </c>
    </row>
    <row r="5472" spans="1:4" ht="27" x14ac:dyDescent="0.15">
      <c r="A5472" s="266">
        <v>2450002</v>
      </c>
      <c r="B5472" s="265" t="s">
        <v>9973</v>
      </c>
      <c r="C5472" s="265" t="s">
        <v>10812</v>
      </c>
      <c r="D5472" s="265" t="s">
        <v>10814</v>
      </c>
    </row>
    <row r="5473" spans="1:4" ht="27" x14ac:dyDescent="0.15">
      <c r="A5473" s="266">
        <v>2450003</v>
      </c>
      <c r="B5473" s="265" t="s">
        <v>9973</v>
      </c>
      <c r="C5473" s="265" t="s">
        <v>10812</v>
      </c>
      <c r="D5473" s="265" t="s">
        <v>10815</v>
      </c>
    </row>
    <row r="5474" spans="1:4" ht="27" x14ac:dyDescent="0.15">
      <c r="A5474" s="266">
        <v>2450004</v>
      </c>
      <c r="B5474" s="265" t="s">
        <v>9973</v>
      </c>
      <c r="C5474" s="265" t="s">
        <v>10812</v>
      </c>
      <c r="D5474" s="265" t="s">
        <v>5525</v>
      </c>
    </row>
    <row r="5475" spans="1:4" ht="27" x14ac:dyDescent="0.15">
      <c r="A5475" s="266">
        <v>2450005</v>
      </c>
      <c r="B5475" s="265" t="s">
        <v>9973</v>
      </c>
      <c r="C5475" s="265" t="s">
        <v>10812</v>
      </c>
      <c r="D5475" s="265" t="s">
        <v>10816</v>
      </c>
    </row>
    <row r="5476" spans="1:4" ht="27" x14ac:dyDescent="0.15">
      <c r="A5476" s="266">
        <v>2450006</v>
      </c>
      <c r="B5476" s="265" t="s">
        <v>9973</v>
      </c>
      <c r="C5476" s="265" t="s">
        <v>10812</v>
      </c>
      <c r="D5476" s="265" t="s">
        <v>9209</v>
      </c>
    </row>
    <row r="5477" spans="1:4" ht="27" x14ac:dyDescent="0.15">
      <c r="A5477" s="266">
        <v>2450007</v>
      </c>
      <c r="B5477" s="265" t="s">
        <v>9973</v>
      </c>
      <c r="C5477" s="265" t="s">
        <v>10812</v>
      </c>
      <c r="D5477" s="265" t="s">
        <v>10817</v>
      </c>
    </row>
    <row r="5478" spans="1:4" ht="27" x14ac:dyDescent="0.15">
      <c r="A5478" s="266">
        <v>2450008</v>
      </c>
      <c r="B5478" s="265" t="s">
        <v>9973</v>
      </c>
      <c r="C5478" s="265" t="s">
        <v>10812</v>
      </c>
      <c r="D5478" s="265" t="s">
        <v>10818</v>
      </c>
    </row>
    <row r="5479" spans="1:4" ht="27" x14ac:dyDescent="0.15">
      <c r="A5479" s="266">
        <v>2450009</v>
      </c>
      <c r="B5479" s="265" t="s">
        <v>9973</v>
      </c>
      <c r="C5479" s="265" t="s">
        <v>10812</v>
      </c>
      <c r="D5479" s="265" t="s">
        <v>10819</v>
      </c>
    </row>
    <row r="5480" spans="1:4" ht="27" x14ac:dyDescent="0.15">
      <c r="A5480" s="266">
        <v>2450011</v>
      </c>
      <c r="B5480" s="265" t="s">
        <v>9973</v>
      </c>
      <c r="C5480" s="265" t="s">
        <v>10812</v>
      </c>
      <c r="D5480" s="265" t="s">
        <v>6748</v>
      </c>
    </row>
    <row r="5481" spans="1:4" ht="27" x14ac:dyDescent="0.15">
      <c r="A5481" s="266">
        <v>2450012</v>
      </c>
      <c r="B5481" s="265" t="s">
        <v>9973</v>
      </c>
      <c r="C5481" s="265" t="s">
        <v>10812</v>
      </c>
      <c r="D5481" s="265" t="s">
        <v>10820</v>
      </c>
    </row>
    <row r="5482" spans="1:4" ht="27" x14ac:dyDescent="0.15">
      <c r="A5482" s="266">
        <v>2450013</v>
      </c>
      <c r="B5482" s="265" t="s">
        <v>9973</v>
      </c>
      <c r="C5482" s="265" t="s">
        <v>10812</v>
      </c>
      <c r="D5482" s="265" t="s">
        <v>10821</v>
      </c>
    </row>
    <row r="5483" spans="1:4" ht="27" x14ac:dyDescent="0.15">
      <c r="A5483" s="266">
        <v>2450014</v>
      </c>
      <c r="B5483" s="265" t="s">
        <v>9973</v>
      </c>
      <c r="C5483" s="265" t="s">
        <v>10812</v>
      </c>
      <c r="D5483" s="265" t="s">
        <v>10822</v>
      </c>
    </row>
    <row r="5484" spans="1:4" ht="27" x14ac:dyDescent="0.15">
      <c r="A5484" s="266">
        <v>2450015</v>
      </c>
      <c r="B5484" s="265" t="s">
        <v>9973</v>
      </c>
      <c r="C5484" s="265" t="s">
        <v>10812</v>
      </c>
      <c r="D5484" s="265" t="s">
        <v>10823</v>
      </c>
    </row>
    <row r="5485" spans="1:4" ht="27" x14ac:dyDescent="0.15">
      <c r="A5485" s="266">
        <v>2450016</v>
      </c>
      <c r="B5485" s="265" t="s">
        <v>9973</v>
      </c>
      <c r="C5485" s="265" t="s">
        <v>10812</v>
      </c>
      <c r="D5485" s="265" t="s">
        <v>177</v>
      </c>
    </row>
    <row r="5486" spans="1:4" ht="27" x14ac:dyDescent="0.15">
      <c r="A5486" s="266">
        <v>2450017</v>
      </c>
      <c r="B5486" s="265" t="s">
        <v>9973</v>
      </c>
      <c r="C5486" s="265" t="s">
        <v>10812</v>
      </c>
      <c r="D5486" s="265" t="s">
        <v>10824</v>
      </c>
    </row>
    <row r="5487" spans="1:4" ht="27" x14ac:dyDescent="0.15">
      <c r="A5487" s="266">
        <v>2450018</v>
      </c>
      <c r="B5487" s="265" t="s">
        <v>9973</v>
      </c>
      <c r="C5487" s="265" t="s">
        <v>10812</v>
      </c>
      <c r="D5487" s="265" t="s">
        <v>10825</v>
      </c>
    </row>
    <row r="5488" spans="1:4" ht="27" x14ac:dyDescent="0.15">
      <c r="A5488" s="266">
        <v>2450019</v>
      </c>
      <c r="B5488" s="265" t="s">
        <v>9973</v>
      </c>
      <c r="C5488" s="265" t="s">
        <v>10812</v>
      </c>
      <c r="D5488" s="265" t="s">
        <v>10826</v>
      </c>
    </row>
    <row r="5489" spans="1:4" ht="27" x14ac:dyDescent="0.15">
      <c r="A5489" s="266">
        <v>2450021</v>
      </c>
      <c r="B5489" s="265" t="s">
        <v>9973</v>
      </c>
      <c r="C5489" s="265" t="s">
        <v>10812</v>
      </c>
      <c r="D5489" s="265" t="s">
        <v>1895</v>
      </c>
    </row>
    <row r="5490" spans="1:4" ht="27" x14ac:dyDescent="0.15">
      <c r="A5490" s="266">
        <v>2450022</v>
      </c>
      <c r="B5490" s="265" t="s">
        <v>9973</v>
      </c>
      <c r="C5490" s="265" t="s">
        <v>10812</v>
      </c>
      <c r="D5490" s="265" t="s">
        <v>2687</v>
      </c>
    </row>
    <row r="5491" spans="1:4" ht="27" x14ac:dyDescent="0.15">
      <c r="A5491" s="266">
        <v>2450023</v>
      </c>
      <c r="B5491" s="265" t="s">
        <v>9973</v>
      </c>
      <c r="C5491" s="265" t="s">
        <v>10812</v>
      </c>
      <c r="D5491" s="265" t="s">
        <v>10827</v>
      </c>
    </row>
    <row r="5492" spans="1:4" ht="27" x14ac:dyDescent="0.15">
      <c r="A5492" s="266">
        <v>2450024</v>
      </c>
      <c r="B5492" s="265" t="s">
        <v>9973</v>
      </c>
      <c r="C5492" s="265" t="s">
        <v>10812</v>
      </c>
      <c r="D5492" s="265" t="s">
        <v>10828</v>
      </c>
    </row>
    <row r="5493" spans="1:4" ht="27" x14ac:dyDescent="0.15">
      <c r="A5493" s="266">
        <v>2450051</v>
      </c>
      <c r="B5493" s="265" t="s">
        <v>9973</v>
      </c>
      <c r="C5493" s="265" t="s">
        <v>10792</v>
      </c>
      <c r="D5493" s="265" t="s">
        <v>10829</v>
      </c>
    </row>
    <row r="5494" spans="1:4" ht="27" x14ac:dyDescent="0.15">
      <c r="A5494" s="266">
        <v>2450052</v>
      </c>
      <c r="B5494" s="265" t="s">
        <v>9973</v>
      </c>
      <c r="C5494" s="265" t="s">
        <v>10792</v>
      </c>
      <c r="D5494" s="265" t="s">
        <v>10830</v>
      </c>
    </row>
    <row r="5495" spans="1:4" ht="27" x14ac:dyDescent="0.15">
      <c r="A5495" s="266">
        <v>2450053</v>
      </c>
      <c r="B5495" s="265" t="s">
        <v>9973</v>
      </c>
      <c r="C5495" s="265" t="s">
        <v>10792</v>
      </c>
      <c r="D5495" s="265" t="s">
        <v>10831</v>
      </c>
    </row>
    <row r="5496" spans="1:4" ht="27" x14ac:dyDescent="0.15">
      <c r="A5496" s="266">
        <v>2450061</v>
      </c>
      <c r="B5496" s="265" t="s">
        <v>9973</v>
      </c>
      <c r="C5496" s="265" t="s">
        <v>10792</v>
      </c>
      <c r="D5496" s="265" t="s">
        <v>10832</v>
      </c>
    </row>
    <row r="5497" spans="1:4" ht="27" x14ac:dyDescent="0.15">
      <c r="A5497" s="266">
        <v>2450062</v>
      </c>
      <c r="B5497" s="265" t="s">
        <v>9973</v>
      </c>
      <c r="C5497" s="265" t="s">
        <v>10792</v>
      </c>
      <c r="D5497" s="265" t="s">
        <v>10833</v>
      </c>
    </row>
    <row r="5498" spans="1:4" ht="27" x14ac:dyDescent="0.15">
      <c r="A5498" s="266">
        <v>2450063</v>
      </c>
      <c r="B5498" s="265" t="s">
        <v>9973</v>
      </c>
      <c r="C5498" s="265" t="s">
        <v>10792</v>
      </c>
      <c r="D5498" s="265" t="s">
        <v>862</v>
      </c>
    </row>
    <row r="5499" spans="1:4" ht="27" x14ac:dyDescent="0.15">
      <c r="A5499" s="266">
        <v>2450064</v>
      </c>
      <c r="B5499" s="265" t="s">
        <v>9973</v>
      </c>
      <c r="C5499" s="265" t="s">
        <v>10792</v>
      </c>
      <c r="D5499" s="265" t="s">
        <v>10834</v>
      </c>
    </row>
    <row r="5500" spans="1:4" ht="27" x14ac:dyDescent="0.15">
      <c r="A5500" s="266">
        <v>2450065</v>
      </c>
      <c r="B5500" s="265" t="s">
        <v>9973</v>
      </c>
      <c r="C5500" s="265" t="s">
        <v>10792</v>
      </c>
      <c r="D5500" s="265" t="s">
        <v>10835</v>
      </c>
    </row>
    <row r="5501" spans="1:4" ht="27" x14ac:dyDescent="0.15">
      <c r="A5501" s="266">
        <v>2450066</v>
      </c>
      <c r="B5501" s="265" t="s">
        <v>9973</v>
      </c>
      <c r="C5501" s="265" t="s">
        <v>10792</v>
      </c>
      <c r="D5501" s="265" t="s">
        <v>10836</v>
      </c>
    </row>
    <row r="5502" spans="1:4" ht="27" x14ac:dyDescent="0.15">
      <c r="A5502" s="266">
        <v>2450067</v>
      </c>
      <c r="B5502" s="265" t="s">
        <v>9973</v>
      </c>
      <c r="C5502" s="265" t="s">
        <v>10792</v>
      </c>
      <c r="D5502" s="265" t="s">
        <v>6168</v>
      </c>
    </row>
    <row r="5503" spans="1:4" ht="27" x14ac:dyDescent="0.15">
      <c r="A5503" s="266">
        <v>2460001</v>
      </c>
      <c r="B5503" s="265" t="s">
        <v>9973</v>
      </c>
      <c r="C5503" s="265" t="s">
        <v>10837</v>
      </c>
      <c r="D5503" s="265" t="s">
        <v>10838</v>
      </c>
    </row>
    <row r="5504" spans="1:4" ht="27" x14ac:dyDescent="0.15">
      <c r="A5504" s="266">
        <v>2460002</v>
      </c>
      <c r="B5504" s="265" t="s">
        <v>9973</v>
      </c>
      <c r="C5504" s="265" t="s">
        <v>10837</v>
      </c>
      <c r="D5504" s="265" t="s">
        <v>500</v>
      </c>
    </row>
    <row r="5505" spans="1:4" ht="27" x14ac:dyDescent="0.15">
      <c r="A5505" s="266">
        <v>2460003</v>
      </c>
      <c r="B5505" s="265" t="s">
        <v>9973</v>
      </c>
      <c r="C5505" s="265" t="s">
        <v>10837</v>
      </c>
      <c r="D5505" s="265" t="s">
        <v>10839</v>
      </c>
    </row>
    <row r="5506" spans="1:4" ht="27" x14ac:dyDescent="0.15">
      <c r="A5506" s="266">
        <v>2460004</v>
      </c>
      <c r="B5506" s="265" t="s">
        <v>9973</v>
      </c>
      <c r="C5506" s="265" t="s">
        <v>10837</v>
      </c>
      <c r="D5506" s="265" t="s">
        <v>10840</v>
      </c>
    </row>
    <row r="5507" spans="1:4" ht="27" x14ac:dyDescent="0.15">
      <c r="A5507" s="266">
        <v>2460005</v>
      </c>
      <c r="B5507" s="265" t="s">
        <v>9973</v>
      </c>
      <c r="C5507" s="265" t="s">
        <v>10837</v>
      </c>
      <c r="D5507" s="265" t="s">
        <v>10841</v>
      </c>
    </row>
    <row r="5508" spans="1:4" ht="27" x14ac:dyDescent="0.15">
      <c r="A5508" s="266">
        <v>2460006</v>
      </c>
      <c r="B5508" s="265" t="s">
        <v>9973</v>
      </c>
      <c r="C5508" s="265" t="s">
        <v>10837</v>
      </c>
      <c r="D5508" s="265" t="s">
        <v>10842</v>
      </c>
    </row>
    <row r="5509" spans="1:4" ht="27" x14ac:dyDescent="0.15">
      <c r="A5509" s="266">
        <v>2460007</v>
      </c>
      <c r="B5509" s="265" t="s">
        <v>9973</v>
      </c>
      <c r="C5509" s="265" t="s">
        <v>10837</v>
      </c>
      <c r="D5509" s="265" t="s">
        <v>10843</v>
      </c>
    </row>
    <row r="5510" spans="1:4" ht="27" x14ac:dyDescent="0.15">
      <c r="A5510" s="266">
        <v>2460008</v>
      </c>
      <c r="B5510" s="265" t="s">
        <v>9973</v>
      </c>
      <c r="C5510" s="265" t="s">
        <v>10837</v>
      </c>
      <c r="D5510" s="265" t="s">
        <v>10844</v>
      </c>
    </row>
    <row r="5511" spans="1:4" ht="27" x14ac:dyDescent="0.15">
      <c r="A5511" s="266">
        <v>2460011</v>
      </c>
      <c r="B5511" s="265" t="s">
        <v>9973</v>
      </c>
      <c r="C5511" s="265" t="s">
        <v>10837</v>
      </c>
      <c r="D5511" s="265" t="s">
        <v>10845</v>
      </c>
    </row>
    <row r="5512" spans="1:4" ht="27" x14ac:dyDescent="0.15">
      <c r="A5512" s="266">
        <v>2460012</v>
      </c>
      <c r="B5512" s="265" t="s">
        <v>9973</v>
      </c>
      <c r="C5512" s="265" t="s">
        <v>10837</v>
      </c>
      <c r="D5512" s="265" t="s">
        <v>10846</v>
      </c>
    </row>
    <row r="5513" spans="1:4" ht="27" x14ac:dyDescent="0.15">
      <c r="A5513" s="266">
        <v>2460013</v>
      </c>
      <c r="B5513" s="265" t="s">
        <v>9973</v>
      </c>
      <c r="C5513" s="265" t="s">
        <v>10837</v>
      </c>
      <c r="D5513" s="265" t="s">
        <v>10847</v>
      </c>
    </row>
    <row r="5514" spans="1:4" ht="27" x14ac:dyDescent="0.15">
      <c r="A5514" s="266">
        <v>2460014</v>
      </c>
      <c r="B5514" s="265" t="s">
        <v>9973</v>
      </c>
      <c r="C5514" s="265" t="s">
        <v>10837</v>
      </c>
      <c r="D5514" s="265" t="s">
        <v>239</v>
      </c>
    </row>
    <row r="5515" spans="1:4" ht="27" x14ac:dyDescent="0.15">
      <c r="A5515" s="266">
        <v>2460015</v>
      </c>
      <c r="B5515" s="265" t="s">
        <v>9973</v>
      </c>
      <c r="C5515" s="265" t="s">
        <v>10837</v>
      </c>
      <c r="D5515" s="265" t="s">
        <v>469</v>
      </c>
    </row>
    <row r="5516" spans="1:4" ht="27" x14ac:dyDescent="0.15">
      <c r="A5516" s="266">
        <v>2460021</v>
      </c>
      <c r="B5516" s="265" t="s">
        <v>9973</v>
      </c>
      <c r="C5516" s="265" t="s">
        <v>10837</v>
      </c>
      <c r="D5516" s="265" t="s">
        <v>10848</v>
      </c>
    </row>
    <row r="5517" spans="1:4" ht="27" x14ac:dyDescent="0.15">
      <c r="A5517" s="266">
        <v>2460022</v>
      </c>
      <c r="B5517" s="265" t="s">
        <v>9973</v>
      </c>
      <c r="C5517" s="265" t="s">
        <v>10837</v>
      </c>
      <c r="D5517" s="265" t="s">
        <v>10849</v>
      </c>
    </row>
    <row r="5518" spans="1:4" ht="27" x14ac:dyDescent="0.15">
      <c r="A5518" s="266">
        <v>2460023</v>
      </c>
      <c r="B5518" s="265" t="s">
        <v>9973</v>
      </c>
      <c r="C5518" s="265" t="s">
        <v>10837</v>
      </c>
      <c r="D5518" s="265" t="s">
        <v>10850</v>
      </c>
    </row>
    <row r="5519" spans="1:4" ht="27" x14ac:dyDescent="0.15">
      <c r="A5519" s="266">
        <v>2460025</v>
      </c>
      <c r="B5519" s="265" t="s">
        <v>9973</v>
      </c>
      <c r="C5519" s="265" t="s">
        <v>10837</v>
      </c>
      <c r="D5519" s="265" t="s">
        <v>10851</v>
      </c>
    </row>
    <row r="5520" spans="1:4" ht="27" x14ac:dyDescent="0.15">
      <c r="A5520" s="266">
        <v>2460026</v>
      </c>
      <c r="B5520" s="265" t="s">
        <v>9973</v>
      </c>
      <c r="C5520" s="265" t="s">
        <v>10837</v>
      </c>
      <c r="D5520" s="265" t="s">
        <v>10852</v>
      </c>
    </row>
    <row r="5521" spans="1:4" ht="27" x14ac:dyDescent="0.15">
      <c r="A5521" s="266">
        <v>2460031</v>
      </c>
      <c r="B5521" s="265" t="s">
        <v>9973</v>
      </c>
      <c r="C5521" s="265" t="s">
        <v>10837</v>
      </c>
      <c r="D5521" s="265" t="s">
        <v>10853</v>
      </c>
    </row>
    <row r="5522" spans="1:4" ht="27" x14ac:dyDescent="0.15">
      <c r="A5522" s="266">
        <v>2460032</v>
      </c>
      <c r="B5522" s="265" t="s">
        <v>9973</v>
      </c>
      <c r="C5522" s="265" t="s">
        <v>10837</v>
      </c>
      <c r="D5522" s="265" t="s">
        <v>637</v>
      </c>
    </row>
    <row r="5523" spans="1:4" ht="27" x14ac:dyDescent="0.15">
      <c r="A5523" s="266">
        <v>2460034</v>
      </c>
      <c r="B5523" s="265" t="s">
        <v>9973</v>
      </c>
      <c r="C5523" s="265" t="s">
        <v>10837</v>
      </c>
      <c r="D5523" s="265" t="s">
        <v>10854</v>
      </c>
    </row>
    <row r="5524" spans="1:4" ht="27" x14ac:dyDescent="0.15">
      <c r="A5524" s="266">
        <v>2460035</v>
      </c>
      <c r="B5524" s="265" t="s">
        <v>9973</v>
      </c>
      <c r="C5524" s="265" t="s">
        <v>10837</v>
      </c>
      <c r="D5524" s="265" t="s">
        <v>10855</v>
      </c>
    </row>
    <row r="5525" spans="1:4" ht="27" x14ac:dyDescent="0.15">
      <c r="A5525" s="266">
        <v>2460036</v>
      </c>
      <c r="B5525" s="265" t="s">
        <v>9973</v>
      </c>
      <c r="C5525" s="265" t="s">
        <v>10837</v>
      </c>
      <c r="D5525" s="265" t="s">
        <v>10856</v>
      </c>
    </row>
    <row r="5526" spans="1:4" ht="27" x14ac:dyDescent="0.15">
      <c r="A5526" s="266">
        <v>2460037</v>
      </c>
      <c r="B5526" s="265" t="s">
        <v>9973</v>
      </c>
      <c r="C5526" s="265" t="s">
        <v>10837</v>
      </c>
      <c r="D5526" s="265" t="s">
        <v>10857</v>
      </c>
    </row>
    <row r="5527" spans="1:4" ht="27" x14ac:dyDescent="0.15">
      <c r="A5527" s="266">
        <v>2460038</v>
      </c>
      <c r="B5527" s="265" t="s">
        <v>9973</v>
      </c>
      <c r="C5527" s="265" t="s">
        <v>10837</v>
      </c>
      <c r="D5527" s="265" t="s">
        <v>3289</v>
      </c>
    </row>
    <row r="5528" spans="1:4" ht="27" x14ac:dyDescent="0.15">
      <c r="A5528" s="266">
        <v>2470001</v>
      </c>
      <c r="B5528" s="265" t="s">
        <v>9973</v>
      </c>
      <c r="C5528" s="265" t="s">
        <v>10810</v>
      </c>
      <c r="D5528" s="265" t="s">
        <v>10858</v>
      </c>
    </row>
    <row r="5529" spans="1:4" ht="27" x14ac:dyDescent="0.15">
      <c r="A5529" s="266">
        <v>2470002</v>
      </c>
      <c r="B5529" s="265" t="s">
        <v>9973</v>
      </c>
      <c r="C5529" s="265" t="s">
        <v>10810</v>
      </c>
      <c r="D5529" s="265" t="s">
        <v>9008</v>
      </c>
    </row>
    <row r="5530" spans="1:4" ht="27" x14ac:dyDescent="0.15">
      <c r="A5530" s="266">
        <v>2470003</v>
      </c>
      <c r="B5530" s="265" t="s">
        <v>9973</v>
      </c>
      <c r="C5530" s="265" t="s">
        <v>10810</v>
      </c>
      <c r="D5530" s="265" t="s">
        <v>10859</v>
      </c>
    </row>
    <row r="5531" spans="1:4" ht="27" x14ac:dyDescent="0.15">
      <c r="A5531" s="266">
        <v>2470004</v>
      </c>
      <c r="B5531" s="265" t="s">
        <v>9973</v>
      </c>
      <c r="C5531" s="265" t="s">
        <v>10810</v>
      </c>
      <c r="D5531" s="265" t="s">
        <v>10860</v>
      </c>
    </row>
    <row r="5532" spans="1:4" ht="27" x14ac:dyDescent="0.15">
      <c r="A5532" s="266">
        <v>2470005</v>
      </c>
      <c r="B5532" s="265" t="s">
        <v>9973</v>
      </c>
      <c r="C5532" s="265" t="s">
        <v>10810</v>
      </c>
      <c r="D5532" s="265" t="s">
        <v>1119</v>
      </c>
    </row>
    <row r="5533" spans="1:4" ht="27" x14ac:dyDescent="0.15">
      <c r="A5533" s="266">
        <v>2470006</v>
      </c>
      <c r="B5533" s="265" t="s">
        <v>9973</v>
      </c>
      <c r="C5533" s="265" t="s">
        <v>10810</v>
      </c>
      <c r="D5533" s="265" t="s">
        <v>1017</v>
      </c>
    </row>
    <row r="5534" spans="1:4" ht="27" x14ac:dyDescent="0.15">
      <c r="A5534" s="266">
        <v>2470007</v>
      </c>
      <c r="B5534" s="265" t="s">
        <v>9973</v>
      </c>
      <c r="C5534" s="265" t="s">
        <v>10810</v>
      </c>
      <c r="D5534" s="265" t="s">
        <v>10861</v>
      </c>
    </row>
    <row r="5535" spans="1:4" ht="27" x14ac:dyDescent="0.15">
      <c r="A5535" s="266">
        <v>2470008</v>
      </c>
      <c r="B5535" s="265" t="s">
        <v>9973</v>
      </c>
      <c r="C5535" s="265" t="s">
        <v>10810</v>
      </c>
      <c r="D5535" s="265" t="s">
        <v>10862</v>
      </c>
    </row>
    <row r="5536" spans="1:4" ht="27" x14ac:dyDescent="0.15">
      <c r="A5536" s="266">
        <v>2470009</v>
      </c>
      <c r="B5536" s="265" t="s">
        <v>9973</v>
      </c>
      <c r="C5536" s="265" t="s">
        <v>10810</v>
      </c>
      <c r="D5536" s="265" t="s">
        <v>10070</v>
      </c>
    </row>
    <row r="5537" spans="1:4" ht="27" x14ac:dyDescent="0.15">
      <c r="A5537" s="266">
        <v>2470011</v>
      </c>
      <c r="B5537" s="265" t="s">
        <v>9973</v>
      </c>
      <c r="C5537" s="265" t="s">
        <v>10810</v>
      </c>
      <c r="D5537" s="265" t="s">
        <v>10863</v>
      </c>
    </row>
    <row r="5538" spans="1:4" ht="27" x14ac:dyDescent="0.15">
      <c r="A5538" s="266">
        <v>2470012</v>
      </c>
      <c r="B5538" s="265" t="s">
        <v>9973</v>
      </c>
      <c r="C5538" s="265" t="s">
        <v>10810</v>
      </c>
      <c r="D5538" s="265" t="s">
        <v>10864</v>
      </c>
    </row>
    <row r="5539" spans="1:4" ht="27" x14ac:dyDescent="0.15">
      <c r="A5539" s="266">
        <v>2470013</v>
      </c>
      <c r="B5539" s="265" t="s">
        <v>9973</v>
      </c>
      <c r="C5539" s="265" t="s">
        <v>10810</v>
      </c>
      <c r="D5539" s="265" t="s">
        <v>10865</v>
      </c>
    </row>
    <row r="5540" spans="1:4" ht="27" x14ac:dyDescent="0.15">
      <c r="A5540" s="266">
        <v>2470014</v>
      </c>
      <c r="B5540" s="265" t="s">
        <v>9973</v>
      </c>
      <c r="C5540" s="265" t="s">
        <v>10810</v>
      </c>
      <c r="D5540" s="265" t="s">
        <v>10866</v>
      </c>
    </row>
    <row r="5541" spans="1:4" ht="27" x14ac:dyDescent="0.15">
      <c r="A5541" s="266">
        <v>2470015</v>
      </c>
      <c r="B5541" s="265" t="s">
        <v>9973</v>
      </c>
      <c r="C5541" s="265" t="s">
        <v>10810</v>
      </c>
      <c r="D5541" s="265" t="s">
        <v>950</v>
      </c>
    </row>
    <row r="5542" spans="1:4" ht="27" x14ac:dyDescent="0.15">
      <c r="A5542" s="266">
        <v>2470021</v>
      </c>
      <c r="B5542" s="265" t="s">
        <v>9973</v>
      </c>
      <c r="C5542" s="265" t="s">
        <v>10810</v>
      </c>
      <c r="D5542" s="265" t="s">
        <v>10867</v>
      </c>
    </row>
    <row r="5543" spans="1:4" ht="27" x14ac:dyDescent="0.15">
      <c r="A5543" s="266">
        <v>2470022</v>
      </c>
      <c r="B5543" s="265" t="s">
        <v>9973</v>
      </c>
      <c r="C5543" s="265" t="s">
        <v>10810</v>
      </c>
      <c r="D5543" s="265" t="s">
        <v>10868</v>
      </c>
    </row>
    <row r="5544" spans="1:4" ht="27" x14ac:dyDescent="0.15">
      <c r="A5544" s="266">
        <v>2470023</v>
      </c>
      <c r="B5544" s="265" t="s">
        <v>9973</v>
      </c>
      <c r="C5544" s="265" t="s">
        <v>10810</v>
      </c>
      <c r="D5544" s="265" t="s">
        <v>10869</v>
      </c>
    </row>
    <row r="5545" spans="1:4" ht="27" x14ac:dyDescent="0.15">
      <c r="A5545" s="266">
        <v>2470024</v>
      </c>
      <c r="B5545" s="265" t="s">
        <v>9973</v>
      </c>
      <c r="C5545" s="265" t="s">
        <v>10810</v>
      </c>
      <c r="D5545" s="265" t="s">
        <v>10870</v>
      </c>
    </row>
    <row r="5546" spans="1:4" ht="27" x14ac:dyDescent="0.15">
      <c r="A5546" s="266">
        <v>2470025</v>
      </c>
      <c r="B5546" s="265" t="s">
        <v>9973</v>
      </c>
      <c r="C5546" s="265" t="s">
        <v>10810</v>
      </c>
      <c r="D5546" s="265" t="s">
        <v>5182</v>
      </c>
    </row>
    <row r="5547" spans="1:4" ht="27" x14ac:dyDescent="0.15">
      <c r="A5547" s="266">
        <v>2470026</v>
      </c>
      <c r="B5547" s="265" t="s">
        <v>9973</v>
      </c>
      <c r="C5547" s="265" t="s">
        <v>10810</v>
      </c>
      <c r="D5547" s="265" t="s">
        <v>10871</v>
      </c>
    </row>
    <row r="5548" spans="1:4" ht="27" x14ac:dyDescent="0.15">
      <c r="A5548" s="266">
        <v>2470027</v>
      </c>
      <c r="B5548" s="265" t="s">
        <v>9973</v>
      </c>
      <c r="C5548" s="265" t="s">
        <v>10810</v>
      </c>
      <c r="D5548" s="265" t="s">
        <v>10872</v>
      </c>
    </row>
    <row r="5549" spans="1:4" ht="27" x14ac:dyDescent="0.15">
      <c r="A5549" s="266">
        <v>2470028</v>
      </c>
      <c r="B5549" s="265" t="s">
        <v>9973</v>
      </c>
      <c r="C5549" s="265" t="s">
        <v>10810</v>
      </c>
      <c r="D5549" s="265" t="s">
        <v>4059</v>
      </c>
    </row>
    <row r="5550" spans="1:4" ht="27" x14ac:dyDescent="0.15">
      <c r="A5550" s="266">
        <v>2470031</v>
      </c>
      <c r="B5550" s="265" t="s">
        <v>9973</v>
      </c>
      <c r="C5550" s="265" t="s">
        <v>10810</v>
      </c>
      <c r="D5550" s="265" t="s">
        <v>10873</v>
      </c>
    </row>
    <row r="5551" spans="1:4" ht="27" x14ac:dyDescent="0.15">
      <c r="A5551" s="266">
        <v>2470032</v>
      </c>
      <c r="B5551" s="265" t="s">
        <v>9973</v>
      </c>
      <c r="C5551" s="265" t="s">
        <v>10810</v>
      </c>
      <c r="D5551" s="265" t="s">
        <v>10874</v>
      </c>
    </row>
    <row r="5552" spans="1:4" ht="27" x14ac:dyDescent="0.15">
      <c r="A5552" s="266">
        <v>2470033</v>
      </c>
      <c r="B5552" s="265" t="s">
        <v>9973</v>
      </c>
      <c r="C5552" s="265" t="s">
        <v>10810</v>
      </c>
      <c r="D5552" s="265" t="s">
        <v>10875</v>
      </c>
    </row>
    <row r="5553" spans="1:4" ht="27" x14ac:dyDescent="0.15">
      <c r="A5553" s="266">
        <v>2470034</v>
      </c>
      <c r="B5553" s="265" t="s">
        <v>9973</v>
      </c>
      <c r="C5553" s="265" t="s">
        <v>10810</v>
      </c>
      <c r="D5553" s="265" t="s">
        <v>10876</v>
      </c>
    </row>
    <row r="5554" spans="1:4" ht="27" x14ac:dyDescent="0.15">
      <c r="A5554" s="266">
        <v>2470035</v>
      </c>
      <c r="B5554" s="265" t="s">
        <v>9973</v>
      </c>
      <c r="C5554" s="265" t="s">
        <v>10810</v>
      </c>
      <c r="D5554" s="265" t="s">
        <v>10877</v>
      </c>
    </row>
    <row r="5555" spans="1:4" x14ac:dyDescent="0.15">
      <c r="A5555" s="266">
        <v>2470051</v>
      </c>
      <c r="B5555" s="265" t="s">
        <v>9973</v>
      </c>
      <c r="C5555" s="265" t="s">
        <v>10878</v>
      </c>
      <c r="D5555" s="265" t="s">
        <v>1878</v>
      </c>
    </row>
    <row r="5556" spans="1:4" x14ac:dyDescent="0.15">
      <c r="A5556" s="266">
        <v>2470052</v>
      </c>
      <c r="B5556" s="265" t="s">
        <v>9973</v>
      </c>
      <c r="C5556" s="265" t="s">
        <v>10878</v>
      </c>
      <c r="D5556" s="265" t="s">
        <v>379</v>
      </c>
    </row>
    <row r="5557" spans="1:4" x14ac:dyDescent="0.15">
      <c r="A5557" s="266">
        <v>2470053</v>
      </c>
      <c r="B5557" s="265" t="s">
        <v>9973</v>
      </c>
      <c r="C5557" s="265" t="s">
        <v>10878</v>
      </c>
      <c r="D5557" s="265" t="s">
        <v>10879</v>
      </c>
    </row>
    <row r="5558" spans="1:4" x14ac:dyDescent="0.15">
      <c r="A5558" s="266">
        <v>2470054</v>
      </c>
      <c r="B5558" s="265" t="s">
        <v>9973</v>
      </c>
      <c r="C5558" s="265" t="s">
        <v>10878</v>
      </c>
      <c r="D5558" s="265" t="s">
        <v>6429</v>
      </c>
    </row>
    <row r="5559" spans="1:4" x14ac:dyDescent="0.15">
      <c r="A5559" s="266">
        <v>2470055</v>
      </c>
      <c r="B5559" s="265" t="s">
        <v>9973</v>
      </c>
      <c r="C5559" s="265" t="s">
        <v>10878</v>
      </c>
      <c r="D5559" s="265" t="s">
        <v>10880</v>
      </c>
    </row>
    <row r="5560" spans="1:4" x14ac:dyDescent="0.15">
      <c r="A5560" s="266">
        <v>2470056</v>
      </c>
      <c r="B5560" s="265" t="s">
        <v>9973</v>
      </c>
      <c r="C5560" s="265" t="s">
        <v>10878</v>
      </c>
      <c r="D5560" s="265" t="s">
        <v>10881</v>
      </c>
    </row>
    <row r="5561" spans="1:4" x14ac:dyDescent="0.15">
      <c r="A5561" s="266">
        <v>2470061</v>
      </c>
      <c r="B5561" s="265" t="s">
        <v>9973</v>
      </c>
      <c r="C5561" s="265" t="s">
        <v>10878</v>
      </c>
      <c r="D5561" s="265" t="s">
        <v>2082</v>
      </c>
    </row>
    <row r="5562" spans="1:4" x14ac:dyDescent="0.15">
      <c r="A5562" s="266">
        <v>2470062</v>
      </c>
      <c r="B5562" s="265" t="s">
        <v>9973</v>
      </c>
      <c r="C5562" s="265" t="s">
        <v>10878</v>
      </c>
      <c r="D5562" s="265" t="s">
        <v>6460</v>
      </c>
    </row>
    <row r="5563" spans="1:4" x14ac:dyDescent="0.15">
      <c r="A5563" s="266">
        <v>2470063</v>
      </c>
      <c r="B5563" s="265" t="s">
        <v>9973</v>
      </c>
      <c r="C5563" s="265" t="s">
        <v>10878</v>
      </c>
      <c r="D5563" s="265" t="s">
        <v>10882</v>
      </c>
    </row>
    <row r="5564" spans="1:4" x14ac:dyDescent="0.15">
      <c r="A5564" s="266">
        <v>2470064</v>
      </c>
      <c r="B5564" s="265" t="s">
        <v>9973</v>
      </c>
      <c r="C5564" s="265" t="s">
        <v>10878</v>
      </c>
      <c r="D5564" s="265" t="s">
        <v>4356</v>
      </c>
    </row>
    <row r="5565" spans="1:4" x14ac:dyDescent="0.15">
      <c r="A5565" s="266">
        <v>2470065</v>
      </c>
      <c r="B5565" s="265" t="s">
        <v>9973</v>
      </c>
      <c r="C5565" s="265" t="s">
        <v>10878</v>
      </c>
      <c r="D5565" s="265" t="s">
        <v>10883</v>
      </c>
    </row>
    <row r="5566" spans="1:4" x14ac:dyDescent="0.15">
      <c r="A5566" s="266">
        <v>2470066</v>
      </c>
      <c r="B5566" s="265" t="s">
        <v>9973</v>
      </c>
      <c r="C5566" s="265" t="s">
        <v>10878</v>
      </c>
      <c r="D5566" s="265" t="s">
        <v>7284</v>
      </c>
    </row>
    <row r="5567" spans="1:4" x14ac:dyDescent="0.15">
      <c r="A5567" s="266">
        <v>2470071</v>
      </c>
      <c r="B5567" s="265" t="s">
        <v>9973</v>
      </c>
      <c r="C5567" s="265" t="s">
        <v>10878</v>
      </c>
      <c r="D5567" s="265" t="s">
        <v>10884</v>
      </c>
    </row>
    <row r="5568" spans="1:4" x14ac:dyDescent="0.15">
      <c r="A5568" s="266">
        <v>2470072</v>
      </c>
      <c r="B5568" s="265" t="s">
        <v>9973</v>
      </c>
      <c r="C5568" s="265" t="s">
        <v>10878</v>
      </c>
      <c r="D5568" s="265" t="s">
        <v>5320</v>
      </c>
    </row>
    <row r="5569" spans="1:4" x14ac:dyDescent="0.15">
      <c r="A5569" s="266">
        <v>2470073</v>
      </c>
      <c r="B5569" s="265" t="s">
        <v>9973</v>
      </c>
      <c r="C5569" s="265" t="s">
        <v>10878</v>
      </c>
      <c r="D5569" s="265" t="s">
        <v>10885</v>
      </c>
    </row>
    <row r="5570" spans="1:4" x14ac:dyDescent="0.15">
      <c r="A5570" s="266">
        <v>2470074</v>
      </c>
      <c r="B5570" s="265" t="s">
        <v>9973</v>
      </c>
      <c r="C5570" s="265" t="s">
        <v>10878</v>
      </c>
      <c r="D5570" s="265" t="s">
        <v>10886</v>
      </c>
    </row>
    <row r="5571" spans="1:4" x14ac:dyDescent="0.15">
      <c r="A5571" s="266">
        <v>2470075</v>
      </c>
      <c r="B5571" s="265" t="s">
        <v>9973</v>
      </c>
      <c r="C5571" s="265" t="s">
        <v>10878</v>
      </c>
      <c r="D5571" s="265" t="s">
        <v>3478</v>
      </c>
    </row>
    <row r="5572" spans="1:4" x14ac:dyDescent="0.15">
      <c r="A5572" s="266">
        <v>2480001</v>
      </c>
      <c r="B5572" s="265" t="s">
        <v>9973</v>
      </c>
      <c r="C5572" s="265" t="s">
        <v>10878</v>
      </c>
      <c r="D5572" s="265" t="s">
        <v>10887</v>
      </c>
    </row>
    <row r="5573" spans="1:4" x14ac:dyDescent="0.15">
      <c r="A5573" s="266">
        <v>2480002</v>
      </c>
      <c r="B5573" s="265" t="s">
        <v>9973</v>
      </c>
      <c r="C5573" s="265" t="s">
        <v>10878</v>
      </c>
      <c r="D5573" s="265" t="s">
        <v>10888</v>
      </c>
    </row>
    <row r="5574" spans="1:4" x14ac:dyDescent="0.15">
      <c r="A5574" s="266">
        <v>2480003</v>
      </c>
      <c r="B5574" s="265" t="s">
        <v>9973</v>
      </c>
      <c r="C5574" s="265" t="s">
        <v>10878</v>
      </c>
      <c r="D5574" s="265" t="s">
        <v>10889</v>
      </c>
    </row>
    <row r="5575" spans="1:4" x14ac:dyDescent="0.15">
      <c r="A5575" s="266">
        <v>2480004</v>
      </c>
      <c r="B5575" s="265" t="s">
        <v>9973</v>
      </c>
      <c r="C5575" s="265" t="s">
        <v>10878</v>
      </c>
      <c r="D5575" s="265" t="s">
        <v>7428</v>
      </c>
    </row>
    <row r="5576" spans="1:4" x14ac:dyDescent="0.15">
      <c r="A5576" s="266">
        <v>2480005</v>
      </c>
      <c r="B5576" s="265" t="s">
        <v>9973</v>
      </c>
      <c r="C5576" s="265" t="s">
        <v>10878</v>
      </c>
      <c r="D5576" s="265" t="s">
        <v>10890</v>
      </c>
    </row>
    <row r="5577" spans="1:4" x14ac:dyDescent="0.15">
      <c r="A5577" s="266">
        <v>2480006</v>
      </c>
      <c r="B5577" s="265" t="s">
        <v>9973</v>
      </c>
      <c r="C5577" s="265" t="s">
        <v>10878</v>
      </c>
      <c r="D5577" s="265" t="s">
        <v>10891</v>
      </c>
    </row>
    <row r="5578" spans="1:4" x14ac:dyDescent="0.15">
      <c r="A5578" s="266">
        <v>2480007</v>
      </c>
      <c r="B5578" s="265" t="s">
        <v>9973</v>
      </c>
      <c r="C5578" s="265" t="s">
        <v>10878</v>
      </c>
      <c r="D5578" s="265" t="s">
        <v>186</v>
      </c>
    </row>
    <row r="5579" spans="1:4" x14ac:dyDescent="0.15">
      <c r="A5579" s="266">
        <v>2480011</v>
      </c>
      <c r="B5579" s="265" t="s">
        <v>9973</v>
      </c>
      <c r="C5579" s="265" t="s">
        <v>10878</v>
      </c>
      <c r="D5579" s="265" t="s">
        <v>10892</v>
      </c>
    </row>
    <row r="5580" spans="1:4" x14ac:dyDescent="0.15">
      <c r="A5580" s="266">
        <v>2480012</v>
      </c>
      <c r="B5580" s="265" t="s">
        <v>9973</v>
      </c>
      <c r="C5580" s="265" t="s">
        <v>10878</v>
      </c>
      <c r="D5580" s="265" t="s">
        <v>10893</v>
      </c>
    </row>
    <row r="5581" spans="1:4" x14ac:dyDescent="0.15">
      <c r="A5581" s="266">
        <v>2480013</v>
      </c>
      <c r="B5581" s="265" t="s">
        <v>9973</v>
      </c>
      <c r="C5581" s="265" t="s">
        <v>10878</v>
      </c>
      <c r="D5581" s="265" t="s">
        <v>10894</v>
      </c>
    </row>
    <row r="5582" spans="1:4" x14ac:dyDescent="0.15">
      <c r="A5582" s="266">
        <v>2480014</v>
      </c>
      <c r="B5582" s="265" t="s">
        <v>9973</v>
      </c>
      <c r="C5582" s="265" t="s">
        <v>10878</v>
      </c>
      <c r="D5582" s="265" t="s">
        <v>10895</v>
      </c>
    </row>
    <row r="5583" spans="1:4" x14ac:dyDescent="0.15">
      <c r="A5583" s="266">
        <v>2480015</v>
      </c>
      <c r="B5583" s="265" t="s">
        <v>9973</v>
      </c>
      <c r="C5583" s="265" t="s">
        <v>10878</v>
      </c>
      <c r="D5583" s="265" t="s">
        <v>10896</v>
      </c>
    </row>
    <row r="5584" spans="1:4" x14ac:dyDescent="0.15">
      <c r="A5584" s="266">
        <v>2480016</v>
      </c>
      <c r="B5584" s="265" t="s">
        <v>9973</v>
      </c>
      <c r="C5584" s="265" t="s">
        <v>10878</v>
      </c>
      <c r="D5584" s="265" t="s">
        <v>535</v>
      </c>
    </row>
    <row r="5585" spans="1:4" x14ac:dyDescent="0.15">
      <c r="A5585" s="266">
        <v>2480017</v>
      </c>
      <c r="B5585" s="265" t="s">
        <v>9973</v>
      </c>
      <c r="C5585" s="265" t="s">
        <v>10878</v>
      </c>
      <c r="D5585" s="265" t="s">
        <v>10897</v>
      </c>
    </row>
    <row r="5586" spans="1:4" x14ac:dyDescent="0.15">
      <c r="A5586" s="266">
        <v>2480021</v>
      </c>
      <c r="B5586" s="265" t="s">
        <v>9973</v>
      </c>
      <c r="C5586" s="265" t="s">
        <v>10878</v>
      </c>
      <c r="D5586" s="265" t="s">
        <v>3330</v>
      </c>
    </row>
    <row r="5587" spans="1:4" x14ac:dyDescent="0.15">
      <c r="A5587" s="266">
        <v>2480022</v>
      </c>
      <c r="B5587" s="265" t="s">
        <v>9973</v>
      </c>
      <c r="C5587" s="265" t="s">
        <v>10878</v>
      </c>
      <c r="D5587" s="265" t="s">
        <v>2033</v>
      </c>
    </row>
    <row r="5588" spans="1:4" x14ac:dyDescent="0.15">
      <c r="A5588" s="266">
        <v>2480023</v>
      </c>
      <c r="B5588" s="265" t="s">
        <v>9973</v>
      </c>
      <c r="C5588" s="265" t="s">
        <v>10878</v>
      </c>
      <c r="D5588" s="265" t="s">
        <v>7464</v>
      </c>
    </row>
    <row r="5589" spans="1:4" x14ac:dyDescent="0.15">
      <c r="A5589" s="266">
        <v>2480024</v>
      </c>
      <c r="B5589" s="265" t="s">
        <v>9973</v>
      </c>
      <c r="C5589" s="265" t="s">
        <v>10878</v>
      </c>
      <c r="D5589" s="265" t="s">
        <v>10898</v>
      </c>
    </row>
    <row r="5590" spans="1:4" ht="27" x14ac:dyDescent="0.15">
      <c r="A5590" s="266">
        <v>2480025</v>
      </c>
      <c r="B5590" s="265" t="s">
        <v>9973</v>
      </c>
      <c r="C5590" s="265" t="s">
        <v>10878</v>
      </c>
      <c r="D5590" s="265" t="s">
        <v>10899</v>
      </c>
    </row>
    <row r="5591" spans="1:4" x14ac:dyDescent="0.15">
      <c r="A5591" s="266">
        <v>2480026</v>
      </c>
      <c r="B5591" s="265" t="s">
        <v>9973</v>
      </c>
      <c r="C5591" s="265" t="s">
        <v>10878</v>
      </c>
      <c r="D5591" s="265" t="s">
        <v>10900</v>
      </c>
    </row>
    <row r="5592" spans="1:4" x14ac:dyDescent="0.15">
      <c r="A5592" s="266">
        <v>2480027</v>
      </c>
      <c r="B5592" s="265" t="s">
        <v>9973</v>
      </c>
      <c r="C5592" s="265" t="s">
        <v>10878</v>
      </c>
      <c r="D5592" s="265" t="s">
        <v>10901</v>
      </c>
    </row>
    <row r="5593" spans="1:4" x14ac:dyDescent="0.15">
      <c r="A5593" s="266">
        <v>2480031</v>
      </c>
      <c r="B5593" s="265" t="s">
        <v>9973</v>
      </c>
      <c r="C5593" s="265" t="s">
        <v>10878</v>
      </c>
      <c r="D5593" s="265" t="s">
        <v>10902</v>
      </c>
    </row>
    <row r="5594" spans="1:4" x14ac:dyDescent="0.15">
      <c r="A5594" s="266">
        <v>2480032</v>
      </c>
      <c r="B5594" s="265" t="s">
        <v>9973</v>
      </c>
      <c r="C5594" s="265" t="s">
        <v>10878</v>
      </c>
      <c r="D5594" s="265" t="s">
        <v>10903</v>
      </c>
    </row>
    <row r="5595" spans="1:4" x14ac:dyDescent="0.15">
      <c r="A5595" s="266">
        <v>2480033</v>
      </c>
      <c r="B5595" s="265" t="s">
        <v>9973</v>
      </c>
      <c r="C5595" s="265" t="s">
        <v>10878</v>
      </c>
      <c r="D5595" s="265" t="s">
        <v>6580</v>
      </c>
    </row>
    <row r="5596" spans="1:4" x14ac:dyDescent="0.15">
      <c r="A5596" s="266">
        <v>2480034</v>
      </c>
      <c r="B5596" s="265" t="s">
        <v>9973</v>
      </c>
      <c r="C5596" s="265" t="s">
        <v>10878</v>
      </c>
      <c r="D5596" s="265" t="s">
        <v>10904</v>
      </c>
    </row>
    <row r="5597" spans="1:4" x14ac:dyDescent="0.15">
      <c r="A5597" s="266">
        <v>2480035</v>
      </c>
      <c r="B5597" s="265" t="s">
        <v>9973</v>
      </c>
      <c r="C5597" s="265" t="s">
        <v>10878</v>
      </c>
      <c r="D5597" s="265" t="s">
        <v>10905</v>
      </c>
    </row>
    <row r="5598" spans="1:4" x14ac:dyDescent="0.15">
      <c r="A5598" s="266">
        <v>2480036</v>
      </c>
      <c r="B5598" s="265" t="s">
        <v>9973</v>
      </c>
      <c r="C5598" s="265" t="s">
        <v>10878</v>
      </c>
      <c r="D5598" s="265" t="s">
        <v>10906</v>
      </c>
    </row>
    <row r="5599" spans="1:4" x14ac:dyDescent="0.15">
      <c r="A5599" s="266">
        <v>2490001</v>
      </c>
      <c r="B5599" s="265" t="s">
        <v>9973</v>
      </c>
      <c r="C5599" s="265" t="s">
        <v>10907</v>
      </c>
      <c r="D5599" s="265" t="s">
        <v>10908</v>
      </c>
    </row>
    <row r="5600" spans="1:4" x14ac:dyDescent="0.15">
      <c r="A5600" s="266">
        <v>2490002</v>
      </c>
      <c r="B5600" s="265" t="s">
        <v>9973</v>
      </c>
      <c r="C5600" s="265" t="s">
        <v>10907</v>
      </c>
      <c r="D5600" s="265" t="s">
        <v>10909</v>
      </c>
    </row>
    <row r="5601" spans="1:4" x14ac:dyDescent="0.15">
      <c r="A5601" s="266">
        <v>2490003</v>
      </c>
      <c r="B5601" s="265" t="s">
        <v>9973</v>
      </c>
      <c r="C5601" s="265" t="s">
        <v>10907</v>
      </c>
      <c r="D5601" s="265" t="s">
        <v>10910</v>
      </c>
    </row>
    <row r="5602" spans="1:4" x14ac:dyDescent="0.15">
      <c r="A5602" s="266">
        <v>2490004</v>
      </c>
      <c r="B5602" s="265" t="s">
        <v>9973</v>
      </c>
      <c r="C5602" s="265" t="s">
        <v>10907</v>
      </c>
      <c r="D5602" s="265" t="s">
        <v>10911</v>
      </c>
    </row>
    <row r="5603" spans="1:4" x14ac:dyDescent="0.15">
      <c r="A5603" s="266">
        <v>2490005</v>
      </c>
      <c r="B5603" s="265" t="s">
        <v>9973</v>
      </c>
      <c r="C5603" s="265" t="s">
        <v>10907</v>
      </c>
      <c r="D5603" s="265" t="s">
        <v>10912</v>
      </c>
    </row>
    <row r="5604" spans="1:4" x14ac:dyDescent="0.15">
      <c r="A5604" s="266">
        <v>2490006</v>
      </c>
      <c r="B5604" s="265" t="s">
        <v>9973</v>
      </c>
      <c r="C5604" s="265" t="s">
        <v>10907</v>
      </c>
      <c r="D5604" s="265" t="s">
        <v>10913</v>
      </c>
    </row>
    <row r="5605" spans="1:4" x14ac:dyDescent="0.15">
      <c r="A5605" s="266">
        <v>2490007</v>
      </c>
      <c r="B5605" s="265" t="s">
        <v>9973</v>
      </c>
      <c r="C5605" s="265" t="s">
        <v>10907</v>
      </c>
      <c r="D5605" s="265" t="s">
        <v>5237</v>
      </c>
    </row>
    <row r="5606" spans="1:4" x14ac:dyDescent="0.15">
      <c r="A5606" s="266">
        <v>2490008</v>
      </c>
      <c r="B5606" s="265" t="s">
        <v>9973</v>
      </c>
      <c r="C5606" s="265" t="s">
        <v>10907</v>
      </c>
      <c r="D5606" s="265" t="s">
        <v>10914</v>
      </c>
    </row>
    <row r="5607" spans="1:4" ht="27" x14ac:dyDescent="0.15">
      <c r="A5607" s="266">
        <v>2500001</v>
      </c>
      <c r="B5607" s="265" t="s">
        <v>9973</v>
      </c>
      <c r="C5607" s="265" t="s">
        <v>10915</v>
      </c>
      <c r="D5607" s="265" t="s">
        <v>4432</v>
      </c>
    </row>
    <row r="5608" spans="1:4" ht="27" x14ac:dyDescent="0.15">
      <c r="A5608" s="266">
        <v>2500002</v>
      </c>
      <c r="B5608" s="265" t="s">
        <v>9973</v>
      </c>
      <c r="C5608" s="265" t="s">
        <v>10915</v>
      </c>
      <c r="D5608" s="265" t="s">
        <v>921</v>
      </c>
    </row>
    <row r="5609" spans="1:4" ht="27" x14ac:dyDescent="0.15">
      <c r="A5609" s="266">
        <v>2500003</v>
      </c>
      <c r="B5609" s="265" t="s">
        <v>9973</v>
      </c>
      <c r="C5609" s="265" t="s">
        <v>10915</v>
      </c>
      <c r="D5609" s="265" t="s">
        <v>353</v>
      </c>
    </row>
    <row r="5610" spans="1:4" ht="27" x14ac:dyDescent="0.15">
      <c r="A5610" s="266">
        <v>2500004</v>
      </c>
      <c r="B5610" s="265" t="s">
        <v>9973</v>
      </c>
      <c r="C5610" s="265" t="s">
        <v>10915</v>
      </c>
      <c r="D5610" s="265" t="s">
        <v>5136</v>
      </c>
    </row>
    <row r="5611" spans="1:4" ht="27" x14ac:dyDescent="0.15">
      <c r="A5611" s="266">
        <v>2500005</v>
      </c>
      <c r="B5611" s="265" t="s">
        <v>9973</v>
      </c>
      <c r="C5611" s="265" t="s">
        <v>10915</v>
      </c>
      <c r="D5611" s="265" t="s">
        <v>3397</v>
      </c>
    </row>
    <row r="5612" spans="1:4" ht="27" x14ac:dyDescent="0.15">
      <c r="A5612" s="266">
        <v>2500011</v>
      </c>
      <c r="B5612" s="265" t="s">
        <v>9973</v>
      </c>
      <c r="C5612" s="265" t="s">
        <v>10915</v>
      </c>
      <c r="D5612" s="265" t="s">
        <v>210</v>
      </c>
    </row>
    <row r="5613" spans="1:4" ht="27" x14ac:dyDescent="0.15">
      <c r="A5613" s="266">
        <v>2500012</v>
      </c>
      <c r="B5613" s="265" t="s">
        <v>9973</v>
      </c>
      <c r="C5613" s="265" t="s">
        <v>10915</v>
      </c>
      <c r="D5613" s="265" t="s">
        <v>276</v>
      </c>
    </row>
    <row r="5614" spans="1:4" ht="27" x14ac:dyDescent="0.15">
      <c r="A5614" s="266">
        <v>2500013</v>
      </c>
      <c r="B5614" s="265" t="s">
        <v>9973</v>
      </c>
      <c r="C5614" s="265" t="s">
        <v>10915</v>
      </c>
      <c r="D5614" s="265" t="s">
        <v>551</v>
      </c>
    </row>
    <row r="5615" spans="1:4" ht="27" x14ac:dyDescent="0.15">
      <c r="A5615" s="266">
        <v>2500014</v>
      </c>
      <c r="B5615" s="265" t="s">
        <v>9973</v>
      </c>
      <c r="C5615" s="265" t="s">
        <v>10915</v>
      </c>
      <c r="D5615" s="265" t="s">
        <v>10916</v>
      </c>
    </row>
    <row r="5616" spans="1:4" ht="27" x14ac:dyDescent="0.15">
      <c r="A5616" s="266">
        <v>2500021</v>
      </c>
      <c r="B5616" s="265" t="s">
        <v>9973</v>
      </c>
      <c r="C5616" s="265" t="s">
        <v>10915</v>
      </c>
      <c r="D5616" s="265" t="s">
        <v>10917</v>
      </c>
    </row>
    <row r="5617" spans="1:4" ht="27" x14ac:dyDescent="0.15">
      <c r="A5617" s="266">
        <v>2500022</v>
      </c>
      <c r="B5617" s="265" t="s">
        <v>9973</v>
      </c>
      <c r="C5617" s="265" t="s">
        <v>10915</v>
      </c>
      <c r="D5617" s="265" t="s">
        <v>4620</v>
      </c>
    </row>
    <row r="5618" spans="1:4" ht="27" x14ac:dyDescent="0.15">
      <c r="A5618" s="266">
        <v>2500023</v>
      </c>
      <c r="B5618" s="265" t="s">
        <v>9973</v>
      </c>
      <c r="C5618" s="265" t="s">
        <v>10915</v>
      </c>
      <c r="D5618" s="265" t="s">
        <v>10918</v>
      </c>
    </row>
    <row r="5619" spans="1:4" ht="27" x14ac:dyDescent="0.15">
      <c r="A5619" s="266">
        <v>2500024</v>
      </c>
      <c r="B5619" s="265" t="s">
        <v>9973</v>
      </c>
      <c r="C5619" s="265" t="s">
        <v>10915</v>
      </c>
      <c r="D5619" s="265" t="s">
        <v>10919</v>
      </c>
    </row>
    <row r="5620" spans="1:4" ht="27" x14ac:dyDescent="0.15">
      <c r="A5620" s="266">
        <v>2500025</v>
      </c>
      <c r="B5620" s="265" t="s">
        <v>9973</v>
      </c>
      <c r="C5620" s="265" t="s">
        <v>10915</v>
      </c>
      <c r="D5620" s="265" t="s">
        <v>10920</v>
      </c>
    </row>
    <row r="5621" spans="1:4" ht="27" x14ac:dyDescent="0.15">
      <c r="A5621" s="266">
        <v>2500031</v>
      </c>
      <c r="B5621" s="265" t="s">
        <v>9973</v>
      </c>
      <c r="C5621" s="265" t="s">
        <v>10915</v>
      </c>
      <c r="D5621" s="265" t="s">
        <v>10921</v>
      </c>
    </row>
    <row r="5622" spans="1:4" ht="27" x14ac:dyDescent="0.15">
      <c r="A5622" s="266">
        <v>2500032</v>
      </c>
      <c r="B5622" s="265" t="s">
        <v>9973</v>
      </c>
      <c r="C5622" s="265" t="s">
        <v>10915</v>
      </c>
      <c r="D5622" s="265" t="s">
        <v>10922</v>
      </c>
    </row>
    <row r="5623" spans="1:4" ht="27" x14ac:dyDescent="0.15">
      <c r="A5623" s="266">
        <v>2500033</v>
      </c>
      <c r="B5623" s="265" t="s">
        <v>9973</v>
      </c>
      <c r="C5623" s="265" t="s">
        <v>10915</v>
      </c>
      <c r="D5623" s="265" t="s">
        <v>10923</v>
      </c>
    </row>
    <row r="5624" spans="1:4" ht="27" x14ac:dyDescent="0.15">
      <c r="A5624" s="266">
        <v>2500034</v>
      </c>
      <c r="B5624" s="265" t="s">
        <v>9973</v>
      </c>
      <c r="C5624" s="265" t="s">
        <v>10915</v>
      </c>
      <c r="D5624" s="265" t="s">
        <v>1595</v>
      </c>
    </row>
    <row r="5625" spans="1:4" ht="27" x14ac:dyDescent="0.15">
      <c r="A5625" s="266">
        <v>2500035</v>
      </c>
      <c r="B5625" s="265" t="s">
        <v>9973</v>
      </c>
      <c r="C5625" s="265" t="s">
        <v>10915</v>
      </c>
      <c r="D5625" s="265" t="s">
        <v>10924</v>
      </c>
    </row>
    <row r="5626" spans="1:4" ht="27" x14ac:dyDescent="0.15">
      <c r="A5626" s="266">
        <v>2500041</v>
      </c>
      <c r="B5626" s="265" t="s">
        <v>9973</v>
      </c>
      <c r="C5626" s="265" t="s">
        <v>10915</v>
      </c>
      <c r="D5626" s="265" t="s">
        <v>5619</v>
      </c>
    </row>
    <row r="5627" spans="1:4" ht="27" x14ac:dyDescent="0.15">
      <c r="A5627" s="266">
        <v>2500042</v>
      </c>
      <c r="B5627" s="265" t="s">
        <v>9973</v>
      </c>
      <c r="C5627" s="265" t="s">
        <v>10915</v>
      </c>
      <c r="D5627" s="265" t="s">
        <v>3522</v>
      </c>
    </row>
    <row r="5628" spans="1:4" ht="27" x14ac:dyDescent="0.15">
      <c r="A5628" s="266">
        <v>2500043</v>
      </c>
      <c r="B5628" s="265" t="s">
        <v>9973</v>
      </c>
      <c r="C5628" s="265" t="s">
        <v>10915</v>
      </c>
      <c r="D5628" s="265" t="s">
        <v>6202</v>
      </c>
    </row>
    <row r="5629" spans="1:4" ht="27" x14ac:dyDescent="0.15">
      <c r="A5629" s="266">
        <v>2500044</v>
      </c>
      <c r="B5629" s="265" t="s">
        <v>9973</v>
      </c>
      <c r="C5629" s="265" t="s">
        <v>10915</v>
      </c>
      <c r="D5629" s="265" t="s">
        <v>1487</v>
      </c>
    </row>
    <row r="5630" spans="1:4" ht="27" x14ac:dyDescent="0.15">
      <c r="A5630" s="266">
        <v>2500045</v>
      </c>
      <c r="B5630" s="265" t="s">
        <v>9973</v>
      </c>
      <c r="C5630" s="265" t="s">
        <v>10915</v>
      </c>
      <c r="D5630" s="265" t="s">
        <v>1243</v>
      </c>
    </row>
    <row r="5631" spans="1:4" ht="27" x14ac:dyDescent="0.15">
      <c r="A5631" s="266">
        <v>2500046</v>
      </c>
      <c r="B5631" s="265" t="s">
        <v>9973</v>
      </c>
      <c r="C5631" s="265" t="s">
        <v>10915</v>
      </c>
      <c r="D5631" s="265" t="s">
        <v>10925</v>
      </c>
    </row>
    <row r="5632" spans="1:4" ht="27" x14ac:dyDescent="0.15">
      <c r="A5632" s="266">
        <v>2500051</v>
      </c>
      <c r="B5632" s="265" t="s">
        <v>9973</v>
      </c>
      <c r="C5632" s="265" t="s">
        <v>10915</v>
      </c>
      <c r="D5632" s="265" t="s">
        <v>10926</v>
      </c>
    </row>
    <row r="5633" spans="1:4" ht="27" x14ac:dyDescent="0.15">
      <c r="A5633" s="266">
        <v>2500052</v>
      </c>
      <c r="B5633" s="265" t="s">
        <v>9973</v>
      </c>
      <c r="C5633" s="265" t="s">
        <v>10915</v>
      </c>
      <c r="D5633" s="265" t="s">
        <v>2272</v>
      </c>
    </row>
    <row r="5634" spans="1:4" ht="27" x14ac:dyDescent="0.15">
      <c r="A5634" s="266">
        <v>2500053</v>
      </c>
      <c r="B5634" s="265" t="s">
        <v>9973</v>
      </c>
      <c r="C5634" s="265" t="s">
        <v>10915</v>
      </c>
      <c r="D5634" s="265" t="s">
        <v>10927</v>
      </c>
    </row>
    <row r="5635" spans="1:4" ht="27" x14ac:dyDescent="0.15">
      <c r="A5635" s="266">
        <v>2500054</v>
      </c>
      <c r="B5635" s="265" t="s">
        <v>9973</v>
      </c>
      <c r="C5635" s="265" t="s">
        <v>10915</v>
      </c>
      <c r="D5635" s="265" t="s">
        <v>8560</v>
      </c>
    </row>
    <row r="5636" spans="1:4" ht="27" x14ac:dyDescent="0.15">
      <c r="A5636" s="266">
        <v>2500055</v>
      </c>
      <c r="B5636" s="265" t="s">
        <v>9973</v>
      </c>
      <c r="C5636" s="265" t="s">
        <v>10915</v>
      </c>
      <c r="D5636" s="265" t="s">
        <v>4144</v>
      </c>
    </row>
    <row r="5637" spans="1:4" ht="27" x14ac:dyDescent="0.15">
      <c r="A5637" s="266">
        <v>2500056</v>
      </c>
      <c r="B5637" s="265" t="s">
        <v>9973</v>
      </c>
      <c r="C5637" s="265" t="s">
        <v>10915</v>
      </c>
      <c r="D5637" s="265" t="s">
        <v>10928</v>
      </c>
    </row>
    <row r="5638" spans="1:4" ht="27" x14ac:dyDescent="0.15">
      <c r="A5638" s="266">
        <v>2500101</v>
      </c>
      <c r="B5638" s="265" t="s">
        <v>9973</v>
      </c>
      <c r="C5638" s="265" t="s">
        <v>10929</v>
      </c>
      <c r="D5638" s="265" t="s">
        <v>10930</v>
      </c>
    </row>
    <row r="5639" spans="1:4" ht="27" x14ac:dyDescent="0.15">
      <c r="A5639" s="266">
        <v>2500102</v>
      </c>
      <c r="B5639" s="265" t="s">
        <v>9973</v>
      </c>
      <c r="C5639" s="265" t="s">
        <v>10929</v>
      </c>
      <c r="D5639" s="265" t="s">
        <v>10931</v>
      </c>
    </row>
    <row r="5640" spans="1:4" ht="27" x14ac:dyDescent="0.15">
      <c r="A5640" s="266">
        <v>2500103</v>
      </c>
      <c r="B5640" s="265" t="s">
        <v>9973</v>
      </c>
      <c r="C5640" s="265" t="s">
        <v>10929</v>
      </c>
      <c r="D5640" s="265" t="s">
        <v>10932</v>
      </c>
    </row>
    <row r="5641" spans="1:4" ht="27" x14ac:dyDescent="0.15">
      <c r="A5641" s="266">
        <v>2500104</v>
      </c>
      <c r="B5641" s="265" t="s">
        <v>9973</v>
      </c>
      <c r="C5641" s="265" t="s">
        <v>10929</v>
      </c>
      <c r="D5641" s="265" t="s">
        <v>10933</v>
      </c>
    </row>
    <row r="5642" spans="1:4" ht="27" x14ac:dyDescent="0.15">
      <c r="A5642" s="266">
        <v>2500105</v>
      </c>
      <c r="B5642" s="265" t="s">
        <v>9973</v>
      </c>
      <c r="C5642" s="265" t="s">
        <v>10929</v>
      </c>
      <c r="D5642" s="265" t="s">
        <v>3445</v>
      </c>
    </row>
    <row r="5643" spans="1:4" ht="27" x14ac:dyDescent="0.15">
      <c r="A5643" s="266">
        <v>2500106</v>
      </c>
      <c r="B5643" s="265" t="s">
        <v>9973</v>
      </c>
      <c r="C5643" s="265" t="s">
        <v>10929</v>
      </c>
      <c r="D5643" s="265" t="s">
        <v>8059</v>
      </c>
    </row>
    <row r="5644" spans="1:4" ht="27" x14ac:dyDescent="0.15">
      <c r="A5644" s="266">
        <v>2500107</v>
      </c>
      <c r="B5644" s="265" t="s">
        <v>9973</v>
      </c>
      <c r="C5644" s="265" t="s">
        <v>10929</v>
      </c>
      <c r="D5644" s="265" t="s">
        <v>10934</v>
      </c>
    </row>
    <row r="5645" spans="1:4" ht="27" x14ac:dyDescent="0.15">
      <c r="A5645" s="266">
        <v>2500111</v>
      </c>
      <c r="B5645" s="265" t="s">
        <v>9973</v>
      </c>
      <c r="C5645" s="265" t="s">
        <v>10929</v>
      </c>
      <c r="D5645" s="265" t="s">
        <v>10935</v>
      </c>
    </row>
    <row r="5646" spans="1:4" ht="27" x14ac:dyDescent="0.15">
      <c r="A5646" s="266">
        <v>2500112</v>
      </c>
      <c r="B5646" s="265" t="s">
        <v>9973</v>
      </c>
      <c r="C5646" s="265" t="s">
        <v>10929</v>
      </c>
      <c r="D5646" s="265" t="s">
        <v>10936</v>
      </c>
    </row>
    <row r="5647" spans="1:4" ht="27" x14ac:dyDescent="0.15">
      <c r="A5647" s="266">
        <v>2500113</v>
      </c>
      <c r="B5647" s="265" t="s">
        <v>9973</v>
      </c>
      <c r="C5647" s="265" t="s">
        <v>10929</v>
      </c>
      <c r="D5647" s="265" t="s">
        <v>10937</v>
      </c>
    </row>
    <row r="5648" spans="1:4" ht="27" x14ac:dyDescent="0.15">
      <c r="A5648" s="266">
        <v>2500114</v>
      </c>
      <c r="B5648" s="265" t="s">
        <v>9973</v>
      </c>
      <c r="C5648" s="265" t="s">
        <v>10929</v>
      </c>
      <c r="D5648" s="265" t="s">
        <v>10926</v>
      </c>
    </row>
    <row r="5649" spans="1:4" ht="27" x14ac:dyDescent="0.15">
      <c r="A5649" s="266">
        <v>2500115</v>
      </c>
      <c r="B5649" s="265" t="s">
        <v>9973</v>
      </c>
      <c r="C5649" s="265" t="s">
        <v>10929</v>
      </c>
      <c r="D5649" s="265" t="s">
        <v>1290</v>
      </c>
    </row>
    <row r="5650" spans="1:4" ht="27" x14ac:dyDescent="0.15">
      <c r="A5650" s="266">
        <v>2500116</v>
      </c>
      <c r="B5650" s="265" t="s">
        <v>9973</v>
      </c>
      <c r="C5650" s="265" t="s">
        <v>10929</v>
      </c>
      <c r="D5650" s="265" t="s">
        <v>9503</v>
      </c>
    </row>
    <row r="5651" spans="1:4" ht="27" x14ac:dyDescent="0.15">
      <c r="A5651" s="266">
        <v>2500117</v>
      </c>
      <c r="B5651" s="265" t="s">
        <v>9973</v>
      </c>
      <c r="C5651" s="265" t="s">
        <v>10929</v>
      </c>
      <c r="D5651" s="265" t="s">
        <v>1667</v>
      </c>
    </row>
    <row r="5652" spans="1:4" ht="27" x14ac:dyDescent="0.15">
      <c r="A5652" s="266">
        <v>2500121</v>
      </c>
      <c r="B5652" s="265" t="s">
        <v>9973</v>
      </c>
      <c r="C5652" s="265" t="s">
        <v>10929</v>
      </c>
      <c r="D5652" s="265" t="s">
        <v>9020</v>
      </c>
    </row>
    <row r="5653" spans="1:4" ht="27" x14ac:dyDescent="0.15">
      <c r="A5653" s="266">
        <v>2500122</v>
      </c>
      <c r="B5653" s="265" t="s">
        <v>9973</v>
      </c>
      <c r="C5653" s="265" t="s">
        <v>10929</v>
      </c>
      <c r="D5653" s="265" t="s">
        <v>2809</v>
      </c>
    </row>
    <row r="5654" spans="1:4" ht="27" x14ac:dyDescent="0.15">
      <c r="A5654" s="266">
        <v>2500123</v>
      </c>
      <c r="B5654" s="265" t="s">
        <v>9973</v>
      </c>
      <c r="C5654" s="265" t="s">
        <v>10929</v>
      </c>
      <c r="D5654" s="265" t="s">
        <v>856</v>
      </c>
    </row>
    <row r="5655" spans="1:4" ht="27" x14ac:dyDescent="0.15">
      <c r="A5655" s="266">
        <v>2500124</v>
      </c>
      <c r="B5655" s="265" t="s">
        <v>9973</v>
      </c>
      <c r="C5655" s="265" t="s">
        <v>10929</v>
      </c>
      <c r="D5655" s="265" t="s">
        <v>4294</v>
      </c>
    </row>
    <row r="5656" spans="1:4" ht="27" x14ac:dyDescent="0.15">
      <c r="A5656" s="266">
        <v>2500125</v>
      </c>
      <c r="B5656" s="265" t="s">
        <v>9973</v>
      </c>
      <c r="C5656" s="265" t="s">
        <v>10929</v>
      </c>
      <c r="D5656" s="265" t="s">
        <v>10938</v>
      </c>
    </row>
    <row r="5657" spans="1:4" ht="27" x14ac:dyDescent="0.15">
      <c r="A5657" s="266">
        <v>2500126</v>
      </c>
      <c r="B5657" s="265" t="s">
        <v>9973</v>
      </c>
      <c r="C5657" s="265" t="s">
        <v>10929</v>
      </c>
      <c r="D5657" s="265" t="s">
        <v>1423</v>
      </c>
    </row>
    <row r="5658" spans="1:4" ht="27" x14ac:dyDescent="0.15">
      <c r="A5658" s="266">
        <v>2500127</v>
      </c>
      <c r="B5658" s="265" t="s">
        <v>9973</v>
      </c>
      <c r="C5658" s="265" t="s">
        <v>10929</v>
      </c>
      <c r="D5658" s="265" t="s">
        <v>10939</v>
      </c>
    </row>
    <row r="5659" spans="1:4" ht="27" x14ac:dyDescent="0.15">
      <c r="A5659" s="266">
        <v>2500131</v>
      </c>
      <c r="B5659" s="265" t="s">
        <v>9973</v>
      </c>
      <c r="C5659" s="265" t="s">
        <v>10929</v>
      </c>
      <c r="D5659" s="265" t="s">
        <v>8324</v>
      </c>
    </row>
    <row r="5660" spans="1:4" ht="27" x14ac:dyDescent="0.15">
      <c r="A5660" s="266">
        <v>2500132</v>
      </c>
      <c r="B5660" s="265" t="s">
        <v>9973</v>
      </c>
      <c r="C5660" s="265" t="s">
        <v>10929</v>
      </c>
      <c r="D5660" s="265" t="s">
        <v>10940</v>
      </c>
    </row>
    <row r="5661" spans="1:4" ht="27" x14ac:dyDescent="0.15">
      <c r="A5661" s="266">
        <v>2500133</v>
      </c>
      <c r="B5661" s="265" t="s">
        <v>9973</v>
      </c>
      <c r="C5661" s="265" t="s">
        <v>10929</v>
      </c>
      <c r="D5661" s="265" t="s">
        <v>10941</v>
      </c>
    </row>
    <row r="5662" spans="1:4" ht="27" x14ac:dyDescent="0.15">
      <c r="A5662" s="266">
        <v>2500134</v>
      </c>
      <c r="B5662" s="265" t="s">
        <v>9973</v>
      </c>
      <c r="C5662" s="265" t="s">
        <v>10929</v>
      </c>
      <c r="D5662" s="265" t="s">
        <v>10942</v>
      </c>
    </row>
    <row r="5663" spans="1:4" ht="27" x14ac:dyDescent="0.15">
      <c r="A5663" s="266">
        <v>2500135</v>
      </c>
      <c r="B5663" s="265" t="s">
        <v>9973</v>
      </c>
      <c r="C5663" s="265" t="s">
        <v>10929</v>
      </c>
      <c r="D5663" s="265" t="s">
        <v>2416</v>
      </c>
    </row>
    <row r="5664" spans="1:4" ht="27" x14ac:dyDescent="0.15">
      <c r="A5664" s="266">
        <v>2500136</v>
      </c>
      <c r="B5664" s="265" t="s">
        <v>9973</v>
      </c>
      <c r="C5664" s="265" t="s">
        <v>10929</v>
      </c>
      <c r="D5664" s="265" t="s">
        <v>10943</v>
      </c>
    </row>
    <row r="5665" spans="1:4" ht="27" x14ac:dyDescent="0.15">
      <c r="A5665" s="266">
        <v>2500201</v>
      </c>
      <c r="B5665" s="265" t="s">
        <v>9973</v>
      </c>
      <c r="C5665" s="265" t="s">
        <v>10915</v>
      </c>
      <c r="D5665" s="265" t="s">
        <v>10944</v>
      </c>
    </row>
    <row r="5666" spans="1:4" ht="27" x14ac:dyDescent="0.15">
      <c r="A5666" s="266">
        <v>2500202</v>
      </c>
      <c r="B5666" s="265" t="s">
        <v>9973</v>
      </c>
      <c r="C5666" s="265" t="s">
        <v>10915</v>
      </c>
      <c r="D5666" s="265" t="s">
        <v>10945</v>
      </c>
    </row>
    <row r="5667" spans="1:4" ht="27" x14ac:dyDescent="0.15">
      <c r="A5667" s="266">
        <v>2500203</v>
      </c>
      <c r="B5667" s="265" t="s">
        <v>9973</v>
      </c>
      <c r="C5667" s="265" t="s">
        <v>10915</v>
      </c>
      <c r="D5667" s="265" t="s">
        <v>10946</v>
      </c>
    </row>
    <row r="5668" spans="1:4" ht="27" x14ac:dyDescent="0.15">
      <c r="A5668" s="266">
        <v>2500204</v>
      </c>
      <c r="B5668" s="265" t="s">
        <v>9973</v>
      </c>
      <c r="C5668" s="265" t="s">
        <v>10915</v>
      </c>
      <c r="D5668" s="265" t="s">
        <v>10947</v>
      </c>
    </row>
    <row r="5669" spans="1:4" ht="27" x14ac:dyDescent="0.15">
      <c r="A5669" s="266">
        <v>2500205</v>
      </c>
      <c r="B5669" s="265" t="s">
        <v>9973</v>
      </c>
      <c r="C5669" s="265" t="s">
        <v>10915</v>
      </c>
      <c r="D5669" s="265" t="s">
        <v>10948</v>
      </c>
    </row>
    <row r="5670" spans="1:4" ht="27" x14ac:dyDescent="0.15">
      <c r="A5670" s="266">
        <v>2500206</v>
      </c>
      <c r="B5670" s="265" t="s">
        <v>9973</v>
      </c>
      <c r="C5670" s="265" t="s">
        <v>10915</v>
      </c>
      <c r="D5670" s="265" t="s">
        <v>10949</v>
      </c>
    </row>
    <row r="5671" spans="1:4" ht="27" x14ac:dyDescent="0.15">
      <c r="A5671" s="266">
        <v>2500207</v>
      </c>
      <c r="B5671" s="265" t="s">
        <v>9973</v>
      </c>
      <c r="C5671" s="265" t="s">
        <v>10915</v>
      </c>
      <c r="D5671" s="265" t="s">
        <v>10950</v>
      </c>
    </row>
    <row r="5672" spans="1:4" ht="27" x14ac:dyDescent="0.15">
      <c r="A5672" s="266">
        <v>2500208</v>
      </c>
      <c r="B5672" s="265" t="s">
        <v>9973</v>
      </c>
      <c r="C5672" s="265" t="s">
        <v>10915</v>
      </c>
      <c r="D5672" s="265" t="s">
        <v>10951</v>
      </c>
    </row>
    <row r="5673" spans="1:4" ht="27" x14ac:dyDescent="0.15">
      <c r="A5673" s="266">
        <v>2500211</v>
      </c>
      <c r="B5673" s="265" t="s">
        <v>9973</v>
      </c>
      <c r="C5673" s="265" t="s">
        <v>10915</v>
      </c>
      <c r="D5673" s="265" t="s">
        <v>10952</v>
      </c>
    </row>
    <row r="5674" spans="1:4" ht="27" x14ac:dyDescent="0.15">
      <c r="A5674" s="266">
        <v>2500212</v>
      </c>
      <c r="B5674" s="265" t="s">
        <v>9973</v>
      </c>
      <c r="C5674" s="265" t="s">
        <v>10915</v>
      </c>
      <c r="D5674" s="265" t="s">
        <v>10953</v>
      </c>
    </row>
    <row r="5675" spans="1:4" ht="27" x14ac:dyDescent="0.15">
      <c r="A5675" s="266">
        <v>2500213</v>
      </c>
      <c r="B5675" s="265" t="s">
        <v>9973</v>
      </c>
      <c r="C5675" s="265" t="s">
        <v>10915</v>
      </c>
      <c r="D5675" s="265" t="s">
        <v>10954</v>
      </c>
    </row>
    <row r="5676" spans="1:4" ht="27" x14ac:dyDescent="0.15">
      <c r="A5676" s="266">
        <v>2500214</v>
      </c>
      <c r="B5676" s="265" t="s">
        <v>9973</v>
      </c>
      <c r="C5676" s="265" t="s">
        <v>10915</v>
      </c>
      <c r="D5676" s="265" t="s">
        <v>787</v>
      </c>
    </row>
    <row r="5677" spans="1:4" ht="27" x14ac:dyDescent="0.15">
      <c r="A5677" s="266">
        <v>2500215</v>
      </c>
      <c r="B5677" s="265" t="s">
        <v>9973</v>
      </c>
      <c r="C5677" s="265" t="s">
        <v>10915</v>
      </c>
      <c r="D5677" s="265" t="s">
        <v>10955</v>
      </c>
    </row>
    <row r="5678" spans="1:4" ht="27" x14ac:dyDescent="0.15">
      <c r="A5678" s="266">
        <v>2500216</v>
      </c>
      <c r="B5678" s="265" t="s">
        <v>9973</v>
      </c>
      <c r="C5678" s="265" t="s">
        <v>10915</v>
      </c>
      <c r="D5678" s="265" t="s">
        <v>1251</v>
      </c>
    </row>
    <row r="5679" spans="1:4" ht="27" x14ac:dyDescent="0.15">
      <c r="A5679" s="266">
        <v>2500217</v>
      </c>
      <c r="B5679" s="265" t="s">
        <v>9973</v>
      </c>
      <c r="C5679" s="265" t="s">
        <v>10915</v>
      </c>
      <c r="D5679" s="265" t="s">
        <v>10956</v>
      </c>
    </row>
    <row r="5680" spans="1:4" ht="27" x14ac:dyDescent="0.15">
      <c r="A5680" s="266">
        <v>2500218</v>
      </c>
      <c r="B5680" s="265" t="s">
        <v>9973</v>
      </c>
      <c r="C5680" s="265" t="s">
        <v>10915</v>
      </c>
      <c r="D5680" s="265" t="s">
        <v>10957</v>
      </c>
    </row>
    <row r="5681" spans="1:4" ht="40.5" x14ac:dyDescent="0.15">
      <c r="A5681" s="266">
        <v>2500311</v>
      </c>
      <c r="B5681" s="265" t="s">
        <v>9973</v>
      </c>
      <c r="C5681" s="265" t="s">
        <v>10958</v>
      </c>
      <c r="D5681" s="265" t="s">
        <v>3407</v>
      </c>
    </row>
    <row r="5682" spans="1:4" ht="40.5" x14ac:dyDescent="0.15">
      <c r="A5682" s="266">
        <v>2500312</v>
      </c>
      <c r="B5682" s="265" t="s">
        <v>9973</v>
      </c>
      <c r="C5682" s="265" t="s">
        <v>10958</v>
      </c>
      <c r="D5682" s="265" t="s">
        <v>10959</v>
      </c>
    </row>
    <row r="5683" spans="1:4" ht="40.5" x14ac:dyDescent="0.15">
      <c r="A5683" s="266">
        <v>2500313</v>
      </c>
      <c r="B5683" s="265" t="s">
        <v>9973</v>
      </c>
      <c r="C5683" s="265" t="s">
        <v>10958</v>
      </c>
      <c r="D5683" s="265" t="s">
        <v>10960</v>
      </c>
    </row>
    <row r="5684" spans="1:4" ht="40.5" x14ac:dyDescent="0.15">
      <c r="A5684" s="266">
        <v>2500314</v>
      </c>
      <c r="B5684" s="265" t="s">
        <v>9973</v>
      </c>
      <c r="C5684" s="265" t="s">
        <v>10958</v>
      </c>
      <c r="D5684" s="265" t="s">
        <v>2918</v>
      </c>
    </row>
    <row r="5685" spans="1:4" ht="40.5" x14ac:dyDescent="0.15">
      <c r="A5685" s="266">
        <v>2500315</v>
      </c>
      <c r="B5685" s="265" t="s">
        <v>9973</v>
      </c>
      <c r="C5685" s="265" t="s">
        <v>10958</v>
      </c>
      <c r="D5685" s="265" t="s">
        <v>10961</v>
      </c>
    </row>
    <row r="5686" spans="1:4" ht="40.5" x14ac:dyDescent="0.15">
      <c r="A5686" s="266">
        <v>2500401</v>
      </c>
      <c r="B5686" s="265" t="s">
        <v>9973</v>
      </c>
      <c r="C5686" s="265" t="s">
        <v>10958</v>
      </c>
      <c r="D5686" s="265" t="s">
        <v>10962</v>
      </c>
    </row>
    <row r="5687" spans="1:4" ht="40.5" x14ac:dyDescent="0.15">
      <c r="A5687" s="266">
        <v>2500402</v>
      </c>
      <c r="B5687" s="265" t="s">
        <v>9973</v>
      </c>
      <c r="C5687" s="265" t="s">
        <v>10958</v>
      </c>
      <c r="D5687" s="265" t="s">
        <v>10963</v>
      </c>
    </row>
    <row r="5688" spans="1:4" ht="40.5" x14ac:dyDescent="0.15">
      <c r="A5688" s="266">
        <v>2500403</v>
      </c>
      <c r="B5688" s="265" t="s">
        <v>9973</v>
      </c>
      <c r="C5688" s="265" t="s">
        <v>10958</v>
      </c>
      <c r="D5688" s="265" t="s">
        <v>10964</v>
      </c>
    </row>
    <row r="5689" spans="1:4" ht="40.5" x14ac:dyDescent="0.15">
      <c r="A5689" s="266">
        <v>2500404</v>
      </c>
      <c r="B5689" s="265" t="s">
        <v>9973</v>
      </c>
      <c r="C5689" s="265" t="s">
        <v>10958</v>
      </c>
      <c r="D5689" s="265" t="s">
        <v>8077</v>
      </c>
    </row>
    <row r="5690" spans="1:4" ht="40.5" x14ac:dyDescent="0.15">
      <c r="A5690" s="266">
        <v>2500405</v>
      </c>
      <c r="B5690" s="265" t="s">
        <v>9973</v>
      </c>
      <c r="C5690" s="265" t="s">
        <v>10958</v>
      </c>
      <c r="D5690" s="265" t="s">
        <v>10965</v>
      </c>
    </row>
    <row r="5691" spans="1:4" ht="40.5" x14ac:dyDescent="0.15">
      <c r="A5691" s="266">
        <v>2500406</v>
      </c>
      <c r="B5691" s="265" t="s">
        <v>9973</v>
      </c>
      <c r="C5691" s="265" t="s">
        <v>10958</v>
      </c>
      <c r="D5691" s="265" t="s">
        <v>10966</v>
      </c>
    </row>
    <row r="5692" spans="1:4" ht="40.5" x14ac:dyDescent="0.15">
      <c r="A5692" s="266">
        <v>2500407</v>
      </c>
      <c r="B5692" s="265" t="s">
        <v>9973</v>
      </c>
      <c r="C5692" s="265" t="s">
        <v>10958</v>
      </c>
      <c r="D5692" s="265" t="s">
        <v>10967</v>
      </c>
    </row>
    <row r="5693" spans="1:4" ht="40.5" x14ac:dyDescent="0.15">
      <c r="A5693" s="266">
        <v>2500408</v>
      </c>
      <c r="B5693" s="265" t="s">
        <v>9973</v>
      </c>
      <c r="C5693" s="265" t="s">
        <v>10958</v>
      </c>
      <c r="D5693" s="265" t="s">
        <v>10968</v>
      </c>
    </row>
    <row r="5694" spans="1:4" ht="40.5" x14ac:dyDescent="0.15">
      <c r="A5694" s="266">
        <v>2500521</v>
      </c>
      <c r="B5694" s="265" t="s">
        <v>9973</v>
      </c>
      <c r="C5694" s="265" t="s">
        <v>10958</v>
      </c>
      <c r="D5694" s="265" t="s">
        <v>10969</v>
      </c>
    </row>
    <row r="5695" spans="1:4" ht="40.5" x14ac:dyDescent="0.15">
      <c r="A5695" s="266">
        <v>2500522</v>
      </c>
      <c r="B5695" s="265" t="s">
        <v>9973</v>
      </c>
      <c r="C5695" s="265" t="s">
        <v>10958</v>
      </c>
      <c r="D5695" s="265" t="s">
        <v>10970</v>
      </c>
    </row>
    <row r="5696" spans="1:4" ht="40.5" x14ac:dyDescent="0.15">
      <c r="A5696" s="266">
        <v>2500523</v>
      </c>
      <c r="B5696" s="265" t="s">
        <v>9973</v>
      </c>
      <c r="C5696" s="265" t="s">
        <v>10958</v>
      </c>
      <c r="D5696" s="265" t="s">
        <v>10971</v>
      </c>
    </row>
    <row r="5697" spans="1:4" ht="40.5" x14ac:dyDescent="0.15">
      <c r="A5697" s="266">
        <v>2500631</v>
      </c>
      <c r="B5697" s="265" t="s">
        <v>9973</v>
      </c>
      <c r="C5697" s="265" t="s">
        <v>10958</v>
      </c>
      <c r="D5697" s="265" t="s">
        <v>10972</v>
      </c>
    </row>
    <row r="5698" spans="1:4" ht="27" x14ac:dyDescent="0.15">
      <c r="A5698" s="266">
        <v>2500851</v>
      </c>
      <c r="B5698" s="265" t="s">
        <v>9973</v>
      </c>
      <c r="C5698" s="265" t="s">
        <v>10915</v>
      </c>
      <c r="D5698" s="265" t="s">
        <v>10973</v>
      </c>
    </row>
    <row r="5699" spans="1:4" ht="27" x14ac:dyDescent="0.15">
      <c r="A5699" s="266">
        <v>2500852</v>
      </c>
      <c r="B5699" s="265" t="s">
        <v>9973</v>
      </c>
      <c r="C5699" s="265" t="s">
        <v>10915</v>
      </c>
      <c r="D5699" s="265" t="s">
        <v>6491</v>
      </c>
    </row>
    <row r="5700" spans="1:4" ht="27" x14ac:dyDescent="0.15">
      <c r="A5700" s="266">
        <v>2500853</v>
      </c>
      <c r="B5700" s="265" t="s">
        <v>9973</v>
      </c>
      <c r="C5700" s="265" t="s">
        <v>10915</v>
      </c>
      <c r="D5700" s="265" t="s">
        <v>1463</v>
      </c>
    </row>
    <row r="5701" spans="1:4" ht="27" x14ac:dyDescent="0.15">
      <c r="A5701" s="266">
        <v>2500854</v>
      </c>
      <c r="B5701" s="265" t="s">
        <v>9973</v>
      </c>
      <c r="C5701" s="265" t="s">
        <v>10915</v>
      </c>
      <c r="D5701" s="265" t="s">
        <v>10974</v>
      </c>
    </row>
    <row r="5702" spans="1:4" ht="27" x14ac:dyDescent="0.15">
      <c r="A5702" s="266">
        <v>2500855</v>
      </c>
      <c r="B5702" s="265" t="s">
        <v>9973</v>
      </c>
      <c r="C5702" s="265" t="s">
        <v>10915</v>
      </c>
      <c r="D5702" s="265" t="s">
        <v>10975</v>
      </c>
    </row>
    <row r="5703" spans="1:4" ht="27" x14ac:dyDescent="0.15">
      <c r="A5703" s="266">
        <v>2500856</v>
      </c>
      <c r="B5703" s="265" t="s">
        <v>9973</v>
      </c>
      <c r="C5703" s="265" t="s">
        <v>10915</v>
      </c>
      <c r="D5703" s="265" t="s">
        <v>10976</v>
      </c>
    </row>
    <row r="5704" spans="1:4" ht="27" x14ac:dyDescent="0.15">
      <c r="A5704" s="266">
        <v>2500857</v>
      </c>
      <c r="B5704" s="265" t="s">
        <v>9973</v>
      </c>
      <c r="C5704" s="265" t="s">
        <v>10915</v>
      </c>
      <c r="D5704" s="265" t="s">
        <v>10977</v>
      </c>
    </row>
    <row r="5705" spans="1:4" ht="27" x14ac:dyDescent="0.15">
      <c r="A5705" s="266">
        <v>2500858</v>
      </c>
      <c r="B5705" s="265" t="s">
        <v>9973</v>
      </c>
      <c r="C5705" s="265" t="s">
        <v>10915</v>
      </c>
      <c r="D5705" s="265" t="s">
        <v>10122</v>
      </c>
    </row>
    <row r="5706" spans="1:4" ht="27" x14ac:dyDescent="0.15">
      <c r="A5706" s="266">
        <v>2500861</v>
      </c>
      <c r="B5706" s="265" t="s">
        <v>9973</v>
      </c>
      <c r="C5706" s="265" t="s">
        <v>10915</v>
      </c>
      <c r="D5706" s="265" t="s">
        <v>5329</v>
      </c>
    </row>
    <row r="5707" spans="1:4" ht="27" x14ac:dyDescent="0.15">
      <c r="A5707" s="266">
        <v>2500862</v>
      </c>
      <c r="B5707" s="265" t="s">
        <v>9973</v>
      </c>
      <c r="C5707" s="265" t="s">
        <v>10915</v>
      </c>
      <c r="D5707" s="265" t="s">
        <v>10978</v>
      </c>
    </row>
    <row r="5708" spans="1:4" ht="27" x14ac:dyDescent="0.15">
      <c r="A5708" s="266">
        <v>2500863</v>
      </c>
      <c r="B5708" s="265" t="s">
        <v>9973</v>
      </c>
      <c r="C5708" s="265" t="s">
        <v>10915</v>
      </c>
      <c r="D5708" s="265" t="s">
        <v>8517</v>
      </c>
    </row>
    <row r="5709" spans="1:4" ht="27" x14ac:dyDescent="0.15">
      <c r="A5709" s="266">
        <v>2500864</v>
      </c>
      <c r="B5709" s="265" t="s">
        <v>9973</v>
      </c>
      <c r="C5709" s="265" t="s">
        <v>10915</v>
      </c>
      <c r="D5709" s="265" t="s">
        <v>10979</v>
      </c>
    </row>
    <row r="5710" spans="1:4" ht="27" x14ac:dyDescent="0.15">
      <c r="A5710" s="266">
        <v>2500865</v>
      </c>
      <c r="B5710" s="265" t="s">
        <v>9973</v>
      </c>
      <c r="C5710" s="265" t="s">
        <v>10915</v>
      </c>
      <c r="D5710" s="265" t="s">
        <v>10980</v>
      </c>
    </row>
    <row r="5711" spans="1:4" ht="27" x14ac:dyDescent="0.15">
      <c r="A5711" s="266">
        <v>2500866</v>
      </c>
      <c r="B5711" s="265" t="s">
        <v>9973</v>
      </c>
      <c r="C5711" s="265" t="s">
        <v>10915</v>
      </c>
      <c r="D5711" s="265" t="s">
        <v>5673</v>
      </c>
    </row>
    <row r="5712" spans="1:4" ht="27" x14ac:dyDescent="0.15">
      <c r="A5712" s="266">
        <v>2500871</v>
      </c>
      <c r="B5712" s="265" t="s">
        <v>9973</v>
      </c>
      <c r="C5712" s="265" t="s">
        <v>10915</v>
      </c>
      <c r="D5712" s="265" t="s">
        <v>10981</v>
      </c>
    </row>
    <row r="5713" spans="1:4" ht="27" x14ac:dyDescent="0.15">
      <c r="A5713" s="266">
        <v>2500872</v>
      </c>
      <c r="B5713" s="265" t="s">
        <v>9973</v>
      </c>
      <c r="C5713" s="265" t="s">
        <v>10915</v>
      </c>
      <c r="D5713" s="265" t="s">
        <v>711</v>
      </c>
    </row>
    <row r="5714" spans="1:4" ht="27" x14ac:dyDescent="0.15">
      <c r="A5714" s="266">
        <v>2500873</v>
      </c>
      <c r="B5714" s="265" t="s">
        <v>9973</v>
      </c>
      <c r="C5714" s="265" t="s">
        <v>10915</v>
      </c>
      <c r="D5714" s="265" t="s">
        <v>477</v>
      </c>
    </row>
    <row r="5715" spans="1:4" ht="27" x14ac:dyDescent="0.15">
      <c r="A5715" s="266">
        <v>2500874</v>
      </c>
      <c r="B5715" s="265" t="s">
        <v>9973</v>
      </c>
      <c r="C5715" s="265" t="s">
        <v>10915</v>
      </c>
      <c r="D5715" s="265" t="s">
        <v>10982</v>
      </c>
    </row>
    <row r="5716" spans="1:4" ht="27" x14ac:dyDescent="0.15">
      <c r="A5716" s="266">
        <v>2500875</v>
      </c>
      <c r="B5716" s="265" t="s">
        <v>9973</v>
      </c>
      <c r="C5716" s="265" t="s">
        <v>10915</v>
      </c>
      <c r="D5716" s="265" t="s">
        <v>10983</v>
      </c>
    </row>
    <row r="5717" spans="1:4" ht="27" x14ac:dyDescent="0.15">
      <c r="A5717" s="266">
        <v>2500876</v>
      </c>
      <c r="B5717" s="265" t="s">
        <v>9973</v>
      </c>
      <c r="C5717" s="265" t="s">
        <v>10915</v>
      </c>
      <c r="D5717" s="265" t="s">
        <v>6076</v>
      </c>
    </row>
    <row r="5718" spans="1:4" ht="27" x14ac:dyDescent="0.15">
      <c r="A5718" s="266">
        <v>2500877</v>
      </c>
      <c r="B5718" s="265" t="s">
        <v>9973</v>
      </c>
      <c r="C5718" s="265" t="s">
        <v>10915</v>
      </c>
      <c r="D5718" s="265" t="s">
        <v>3152</v>
      </c>
    </row>
    <row r="5719" spans="1:4" ht="27" x14ac:dyDescent="0.15">
      <c r="A5719" s="266">
        <v>2500878</v>
      </c>
      <c r="B5719" s="265" t="s">
        <v>9973</v>
      </c>
      <c r="C5719" s="265" t="s">
        <v>10915</v>
      </c>
      <c r="D5719" s="265" t="s">
        <v>5428</v>
      </c>
    </row>
    <row r="5720" spans="1:4" x14ac:dyDescent="0.15">
      <c r="A5720" s="266">
        <v>2510001</v>
      </c>
      <c r="B5720" s="265" t="s">
        <v>9973</v>
      </c>
      <c r="C5720" s="265" t="s">
        <v>10984</v>
      </c>
      <c r="D5720" s="265" t="s">
        <v>10985</v>
      </c>
    </row>
    <row r="5721" spans="1:4" x14ac:dyDescent="0.15">
      <c r="A5721" s="266">
        <v>2510002</v>
      </c>
      <c r="B5721" s="265" t="s">
        <v>9973</v>
      </c>
      <c r="C5721" s="265" t="s">
        <v>10984</v>
      </c>
      <c r="D5721" s="265" t="s">
        <v>10986</v>
      </c>
    </row>
    <row r="5722" spans="1:4" x14ac:dyDescent="0.15">
      <c r="A5722" s="266">
        <v>2510003</v>
      </c>
      <c r="B5722" s="265" t="s">
        <v>9973</v>
      </c>
      <c r="C5722" s="265" t="s">
        <v>10984</v>
      </c>
      <c r="D5722" s="265" t="s">
        <v>10459</v>
      </c>
    </row>
    <row r="5723" spans="1:4" x14ac:dyDescent="0.15">
      <c r="A5723" s="266">
        <v>2510004</v>
      </c>
      <c r="B5723" s="265" t="s">
        <v>9973</v>
      </c>
      <c r="C5723" s="265" t="s">
        <v>10984</v>
      </c>
      <c r="D5723" s="265" t="s">
        <v>729</v>
      </c>
    </row>
    <row r="5724" spans="1:4" x14ac:dyDescent="0.15">
      <c r="A5724" s="266">
        <v>2510005</v>
      </c>
      <c r="B5724" s="265" t="s">
        <v>9973</v>
      </c>
      <c r="C5724" s="265" t="s">
        <v>10984</v>
      </c>
      <c r="D5724" s="265" t="s">
        <v>10987</v>
      </c>
    </row>
    <row r="5725" spans="1:4" x14ac:dyDescent="0.15">
      <c r="A5725" s="266">
        <v>2510011</v>
      </c>
      <c r="B5725" s="265" t="s">
        <v>9973</v>
      </c>
      <c r="C5725" s="265" t="s">
        <v>10984</v>
      </c>
      <c r="D5725" s="265" t="s">
        <v>10988</v>
      </c>
    </row>
    <row r="5726" spans="1:4" x14ac:dyDescent="0.15">
      <c r="A5726" s="266">
        <v>2510012</v>
      </c>
      <c r="B5726" s="265" t="s">
        <v>9973</v>
      </c>
      <c r="C5726" s="265" t="s">
        <v>10984</v>
      </c>
      <c r="D5726" s="265" t="s">
        <v>10989</v>
      </c>
    </row>
    <row r="5727" spans="1:4" x14ac:dyDescent="0.15">
      <c r="A5727" s="266">
        <v>2510013</v>
      </c>
      <c r="B5727" s="265" t="s">
        <v>9973</v>
      </c>
      <c r="C5727" s="265" t="s">
        <v>10984</v>
      </c>
      <c r="D5727" s="265" t="s">
        <v>10990</v>
      </c>
    </row>
    <row r="5728" spans="1:4" x14ac:dyDescent="0.15">
      <c r="A5728" s="266">
        <v>2510014</v>
      </c>
      <c r="B5728" s="265" t="s">
        <v>9973</v>
      </c>
      <c r="C5728" s="265" t="s">
        <v>10984</v>
      </c>
      <c r="D5728" s="265" t="s">
        <v>1467</v>
      </c>
    </row>
    <row r="5729" spans="1:4" x14ac:dyDescent="0.15">
      <c r="A5729" s="266">
        <v>2510015</v>
      </c>
      <c r="B5729" s="265" t="s">
        <v>9973</v>
      </c>
      <c r="C5729" s="265" t="s">
        <v>10984</v>
      </c>
      <c r="D5729" s="265" t="s">
        <v>7003</v>
      </c>
    </row>
    <row r="5730" spans="1:4" x14ac:dyDescent="0.15">
      <c r="A5730" s="266">
        <v>2510016</v>
      </c>
      <c r="B5730" s="265" t="s">
        <v>9973</v>
      </c>
      <c r="C5730" s="265" t="s">
        <v>10984</v>
      </c>
      <c r="D5730" s="265" t="s">
        <v>10991</v>
      </c>
    </row>
    <row r="5731" spans="1:4" x14ac:dyDescent="0.15">
      <c r="A5731" s="266">
        <v>2510017</v>
      </c>
      <c r="B5731" s="265" t="s">
        <v>9973</v>
      </c>
      <c r="C5731" s="265" t="s">
        <v>10984</v>
      </c>
      <c r="D5731" s="265" t="s">
        <v>8167</v>
      </c>
    </row>
    <row r="5732" spans="1:4" x14ac:dyDescent="0.15">
      <c r="A5732" s="266">
        <v>2510021</v>
      </c>
      <c r="B5732" s="265" t="s">
        <v>9973</v>
      </c>
      <c r="C5732" s="265" t="s">
        <v>10984</v>
      </c>
      <c r="D5732" s="265" t="s">
        <v>10992</v>
      </c>
    </row>
    <row r="5733" spans="1:4" x14ac:dyDescent="0.15">
      <c r="A5733" s="266">
        <v>2510022</v>
      </c>
      <c r="B5733" s="265" t="s">
        <v>9973</v>
      </c>
      <c r="C5733" s="265" t="s">
        <v>10984</v>
      </c>
      <c r="D5733" s="265" t="s">
        <v>10993</v>
      </c>
    </row>
    <row r="5734" spans="1:4" ht="27" x14ac:dyDescent="0.15">
      <c r="A5734" s="266">
        <v>2510023</v>
      </c>
      <c r="B5734" s="265" t="s">
        <v>9973</v>
      </c>
      <c r="C5734" s="265" t="s">
        <v>10984</v>
      </c>
      <c r="D5734" s="265" t="s">
        <v>10994</v>
      </c>
    </row>
    <row r="5735" spans="1:4" ht="27" x14ac:dyDescent="0.15">
      <c r="A5735" s="266">
        <v>2510024</v>
      </c>
      <c r="B5735" s="265" t="s">
        <v>9973</v>
      </c>
      <c r="C5735" s="265" t="s">
        <v>10984</v>
      </c>
      <c r="D5735" s="265" t="s">
        <v>10995</v>
      </c>
    </row>
    <row r="5736" spans="1:4" ht="27" x14ac:dyDescent="0.15">
      <c r="A5736" s="266">
        <v>2510025</v>
      </c>
      <c r="B5736" s="265" t="s">
        <v>9973</v>
      </c>
      <c r="C5736" s="265" t="s">
        <v>10984</v>
      </c>
      <c r="D5736" s="265" t="s">
        <v>10996</v>
      </c>
    </row>
    <row r="5737" spans="1:4" x14ac:dyDescent="0.15">
      <c r="A5737" s="266">
        <v>2510026</v>
      </c>
      <c r="B5737" s="265" t="s">
        <v>9973</v>
      </c>
      <c r="C5737" s="265" t="s">
        <v>10984</v>
      </c>
      <c r="D5737" s="265" t="s">
        <v>10997</v>
      </c>
    </row>
    <row r="5738" spans="1:4" ht="27" x14ac:dyDescent="0.15">
      <c r="A5738" s="266">
        <v>2510027</v>
      </c>
      <c r="B5738" s="265" t="s">
        <v>9973</v>
      </c>
      <c r="C5738" s="265" t="s">
        <v>10984</v>
      </c>
      <c r="D5738" s="265" t="s">
        <v>10998</v>
      </c>
    </row>
    <row r="5739" spans="1:4" x14ac:dyDescent="0.15">
      <c r="A5739" s="266">
        <v>2510028</v>
      </c>
      <c r="B5739" s="265" t="s">
        <v>9973</v>
      </c>
      <c r="C5739" s="265" t="s">
        <v>10984</v>
      </c>
      <c r="D5739" s="265" t="s">
        <v>10999</v>
      </c>
    </row>
    <row r="5740" spans="1:4" ht="27" x14ac:dyDescent="0.15">
      <c r="A5740" s="266">
        <v>2510031</v>
      </c>
      <c r="B5740" s="265" t="s">
        <v>9973</v>
      </c>
      <c r="C5740" s="265" t="s">
        <v>10984</v>
      </c>
      <c r="D5740" s="265" t="s">
        <v>11000</v>
      </c>
    </row>
    <row r="5741" spans="1:4" x14ac:dyDescent="0.15">
      <c r="A5741" s="266">
        <v>2510032</v>
      </c>
      <c r="B5741" s="265" t="s">
        <v>9973</v>
      </c>
      <c r="C5741" s="265" t="s">
        <v>10984</v>
      </c>
      <c r="D5741" s="265" t="s">
        <v>11001</v>
      </c>
    </row>
    <row r="5742" spans="1:4" x14ac:dyDescent="0.15">
      <c r="A5742" s="266">
        <v>2510033</v>
      </c>
      <c r="B5742" s="265" t="s">
        <v>9973</v>
      </c>
      <c r="C5742" s="265" t="s">
        <v>10984</v>
      </c>
      <c r="D5742" s="265" t="s">
        <v>11002</v>
      </c>
    </row>
    <row r="5743" spans="1:4" ht="27" x14ac:dyDescent="0.15">
      <c r="A5743" s="266">
        <v>2510034</v>
      </c>
      <c r="B5743" s="265" t="s">
        <v>9973</v>
      </c>
      <c r="C5743" s="265" t="s">
        <v>10984</v>
      </c>
      <c r="D5743" s="265" t="s">
        <v>11003</v>
      </c>
    </row>
    <row r="5744" spans="1:4" x14ac:dyDescent="0.15">
      <c r="A5744" s="266">
        <v>2510035</v>
      </c>
      <c r="B5744" s="265" t="s">
        <v>9973</v>
      </c>
      <c r="C5744" s="265" t="s">
        <v>10984</v>
      </c>
      <c r="D5744" s="265" t="s">
        <v>11004</v>
      </c>
    </row>
    <row r="5745" spans="1:4" x14ac:dyDescent="0.15">
      <c r="A5745" s="266">
        <v>2510036</v>
      </c>
      <c r="B5745" s="265" t="s">
        <v>9973</v>
      </c>
      <c r="C5745" s="265" t="s">
        <v>10984</v>
      </c>
      <c r="D5745" s="265" t="s">
        <v>11005</v>
      </c>
    </row>
    <row r="5746" spans="1:4" ht="27" x14ac:dyDescent="0.15">
      <c r="A5746" s="266">
        <v>2510037</v>
      </c>
      <c r="B5746" s="265" t="s">
        <v>9973</v>
      </c>
      <c r="C5746" s="265" t="s">
        <v>10984</v>
      </c>
      <c r="D5746" s="265" t="s">
        <v>11006</v>
      </c>
    </row>
    <row r="5747" spans="1:4" ht="27" x14ac:dyDescent="0.15">
      <c r="A5747" s="266">
        <v>2510038</v>
      </c>
      <c r="B5747" s="265" t="s">
        <v>9973</v>
      </c>
      <c r="C5747" s="265" t="s">
        <v>10984</v>
      </c>
      <c r="D5747" s="265" t="s">
        <v>11007</v>
      </c>
    </row>
    <row r="5748" spans="1:4" ht="27" x14ac:dyDescent="0.15">
      <c r="A5748" s="266">
        <v>2510041</v>
      </c>
      <c r="B5748" s="265" t="s">
        <v>9973</v>
      </c>
      <c r="C5748" s="265" t="s">
        <v>10984</v>
      </c>
      <c r="D5748" s="265" t="s">
        <v>11008</v>
      </c>
    </row>
    <row r="5749" spans="1:4" ht="27" x14ac:dyDescent="0.15">
      <c r="A5749" s="266">
        <v>2510042</v>
      </c>
      <c r="B5749" s="265" t="s">
        <v>9973</v>
      </c>
      <c r="C5749" s="265" t="s">
        <v>10984</v>
      </c>
      <c r="D5749" s="265" t="s">
        <v>11009</v>
      </c>
    </row>
    <row r="5750" spans="1:4" ht="27" x14ac:dyDescent="0.15">
      <c r="A5750" s="266">
        <v>2510043</v>
      </c>
      <c r="B5750" s="265" t="s">
        <v>9973</v>
      </c>
      <c r="C5750" s="265" t="s">
        <v>10984</v>
      </c>
      <c r="D5750" s="265" t="s">
        <v>11010</v>
      </c>
    </row>
    <row r="5751" spans="1:4" ht="27" x14ac:dyDescent="0.15">
      <c r="A5751" s="266">
        <v>2510044</v>
      </c>
      <c r="B5751" s="265" t="s">
        <v>9973</v>
      </c>
      <c r="C5751" s="265" t="s">
        <v>10984</v>
      </c>
      <c r="D5751" s="265" t="s">
        <v>11011</v>
      </c>
    </row>
    <row r="5752" spans="1:4" ht="27" x14ac:dyDescent="0.15">
      <c r="A5752" s="266">
        <v>2510045</v>
      </c>
      <c r="B5752" s="265" t="s">
        <v>9973</v>
      </c>
      <c r="C5752" s="265" t="s">
        <v>10984</v>
      </c>
      <c r="D5752" s="265" t="s">
        <v>11012</v>
      </c>
    </row>
    <row r="5753" spans="1:4" ht="27" x14ac:dyDescent="0.15">
      <c r="A5753" s="266">
        <v>2510046</v>
      </c>
      <c r="B5753" s="265" t="s">
        <v>9973</v>
      </c>
      <c r="C5753" s="265" t="s">
        <v>10984</v>
      </c>
      <c r="D5753" s="265" t="s">
        <v>11013</v>
      </c>
    </row>
    <row r="5754" spans="1:4" x14ac:dyDescent="0.15">
      <c r="A5754" s="266">
        <v>2510047</v>
      </c>
      <c r="B5754" s="265" t="s">
        <v>9973</v>
      </c>
      <c r="C5754" s="265" t="s">
        <v>10984</v>
      </c>
      <c r="D5754" s="265" t="s">
        <v>11014</v>
      </c>
    </row>
    <row r="5755" spans="1:4" x14ac:dyDescent="0.15">
      <c r="A5755" s="266">
        <v>2510051</v>
      </c>
      <c r="B5755" s="265" t="s">
        <v>9973</v>
      </c>
      <c r="C5755" s="265" t="s">
        <v>10984</v>
      </c>
      <c r="D5755" s="265" t="s">
        <v>5528</v>
      </c>
    </row>
    <row r="5756" spans="1:4" x14ac:dyDescent="0.15">
      <c r="A5756" s="266">
        <v>2510052</v>
      </c>
      <c r="B5756" s="265" t="s">
        <v>9973</v>
      </c>
      <c r="C5756" s="265" t="s">
        <v>10984</v>
      </c>
      <c r="D5756" s="265" t="s">
        <v>466</v>
      </c>
    </row>
    <row r="5757" spans="1:4" x14ac:dyDescent="0.15">
      <c r="A5757" s="266">
        <v>2510053</v>
      </c>
      <c r="B5757" s="265" t="s">
        <v>9973</v>
      </c>
      <c r="C5757" s="265" t="s">
        <v>10984</v>
      </c>
      <c r="D5757" s="265" t="s">
        <v>276</v>
      </c>
    </row>
    <row r="5758" spans="1:4" x14ac:dyDescent="0.15">
      <c r="A5758" s="266">
        <v>2510054</v>
      </c>
      <c r="B5758" s="265" t="s">
        <v>9973</v>
      </c>
      <c r="C5758" s="265" t="s">
        <v>10984</v>
      </c>
      <c r="D5758" s="265" t="s">
        <v>169</v>
      </c>
    </row>
    <row r="5759" spans="1:4" x14ac:dyDescent="0.15">
      <c r="A5759" s="266">
        <v>2510055</v>
      </c>
      <c r="B5759" s="265" t="s">
        <v>9973</v>
      </c>
      <c r="C5759" s="265" t="s">
        <v>10984</v>
      </c>
      <c r="D5759" s="265" t="s">
        <v>11015</v>
      </c>
    </row>
    <row r="5760" spans="1:4" x14ac:dyDescent="0.15">
      <c r="A5760" s="266">
        <v>2510056</v>
      </c>
      <c r="B5760" s="265" t="s">
        <v>9973</v>
      </c>
      <c r="C5760" s="265" t="s">
        <v>10984</v>
      </c>
      <c r="D5760" s="265" t="s">
        <v>2153</v>
      </c>
    </row>
    <row r="5761" spans="1:4" x14ac:dyDescent="0.15">
      <c r="A5761" s="266">
        <v>2510057</v>
      </c>
      <c r="B5761" s="265" t="s">
        <v>9973</v>
      </c>
      <c r="C5761" s="265" t="s">
        <v>10984</v>
      </c>
      <c r="D5761" s="265" t="s">
        <v>224</v>
      </c>
    </row>
    <row r="5762" spans="1:4" x14ac:dyDescent="0.15">
      <c r="A5762" s="266">
        <v>2510861</v>
      </c>
      <c r="B5762" s="265" t="s">
        <v>9973</v>
      </c>
      <c r="C5762" s="265" t="s">
        <v>10984</v>
      </c>
      <c r="D5762" s="265" t="s">
        <v>6015</v>
      </c>
    </row>
    <row r="5763" spans="1:4" x14ac:dyDescent="0.15">
      <c r="A5763" s="266">
        <v>2510862</v>
      </c>
      <c r="B5763" s="265" t="s">
        <v>9973</v>
      </c>
      <c r="C5763" s="265" t="s">
        <v>10984</v>
      </c>
      <c r="D5763" s="265" t="s">
        <v>1600</v>
      </c>
    </row>
    <row r="5764" spans="1:4" x14ac:dyDescent="0.15">
      <c r="A5764" s="266">
        <v>2510871</v>
      </c>
      <c r="B5764" s="265" t="s">
        <v>9973</v>
      </c>
      <c r="C5764" s="265" t="s">
        <v>10984</v>
      </c>
      <c r="D5764" s="265" t="s">
        <v>11016</v>
      </c>
    </row>
    <row r="5765" spans="1:4" x14ac:dyDescent="0.15">
      <c r="A5765" s="266">
        <v>2510872</v>
      </c>
      <c r="B5765" s="265" t="s">
        <v>9973</v>
      </c>
      <c r="C5765" s="265" t="s">
        <v>10984</v>
      </c>
      <c r="D5765" s="265" t="s">
        <v>2464</v>
      </c>
    </row>
    <row r="5766" spans="1:4" x14ac:dyDescent="0.15">
      <c r="A5766" s="266">
        <v>2510873</v>
      </c>
      <c r="B5766" s="265" t="s">
        <v>9973</v>
      </c>
      <c r="C5766" s="265" t="s">
        <v>10984</v>
      </c>
      <c r="D5766" s="265" t="s">
        <v>11017</v>
      </c>
    </row>
    <row r="5767" spans="1:4" x14ac:dyDescent="0.15">
      <c r="A5767" s="266">
        <v>2510874</v>
      </c>
      <c r="B5767" s="265" t="s">
        <v>9973</v>
      </c>
      <c r="C5767" s="265" t="s">
        <v>10984</v>
      </c>
      <c r="D5767" s="265" t="s">
        <v>4646</v>
      </c>
    </row>
    <row r="5768" spans="1:4" x14ac:dyDescent="0.15">
      <c r="A5768" s="266">
        <v>2510875</v>
      </c>
      <c r="B5768" s="265" t="s">
        <v>9973</v>
      </c>
      <c r="C5768" s="265" t="s">
        <v>10984</v>
      </c>
      <c r="D5768" s="265" t="s">
        <v>11018</v>
      </c>
    </row>
    <row r="5769" spans="1:4" x14ac:dyDescent="0.15">
      <c r="A5769" s="266">
        <v>2510876</v>
      </c>
      <c r="B5769" s="265" t="s">
        <v>9973</v>
      </c>
      <c r="C5769" s="265" t="s">
        <v>10984</v>
      </c>
      <c r="D5769" s="265" t="s">
        <v>11019</v>
      </c>
    </row>
    <row r="5770" spans="1:4" ht="27" x14ac:dyDescent="0.15">
      <c r="A5770" s="266">
        <v>2510877</v>
      </c>
      <c r="B5770" s="265" t="s">
        <v>9973</v>
      </c>
      <c r="C5770" s="265" t="s">
        <v>10984</v>
      </c>
      <c r="D5770" s="265" t="s">
        <v>11020</v>
      </c>
    </row>
    <row r="5771" spans="1:4" x14ac:dyDescent="0.15">
      <c r="A5771" s="266">
        <v>2520001</v>
      </c>
      <c r="B5771" s="265" t="s">
        <v>9973</v>
      </c>
      <c r="C5771" s="265" t="s">
        <v>11021</v>
      </c>
      <c r="D5771" s="265" t="s">
        <v>11022</v>
      </c>
    </row>
    <row r="5772" spans="1:4" x14ac:dyDescent="0.15">
      <c r="A5772" s="266">
        <v>2520002</v>
      </c>
      <c r="B5772" s="265" t="s">
        <v>9973</v>
      </c>
      <c r="C5772" s="265" t="s">
        <v>11021</v>
      </c>
      <c r="D5772" s="265" t="s">
        <v>3619</v>
      </c>
    </row>
    <row r="5773" spans="1:4" x14ac:dyDescent="0.15">
      <c r="A5773" s="266">
        <v>2520003</v>
      </c>
      <c r="B5773" s="265" t="s">
        <v>9973</v>
      </c>
      <c r="C5773" s="265" t="s">
        <v>11021</v>
      </c>
      <c r="D5773" s="265" t="s">
        <v>7619</v>
      </c>
    </row>
    <row r="5774" spans="1:4" x14ac:dyDescent="0.15">
      <c r="A5774" s="266">
        <v>2520004</v>
      </c>
      <c r="B5774" s="265" t="s">
        <v>9973</v>
      </c>
      <c r="C5774" s="265" t="s">
        <v>11021</v>
      </c>
      <c r="D5774" s="265" t="s">
        <v>264</v>
      </c>
    </row>
    <row r="5775" spans="1:4" x14ac:dyDescent="0.15">
      <c r="A5775" s="266">
        <v>2520005</v>
      </c>
      <c r="B5775" s="265" t="s">
        <v>9973</v>
      </c>
      <c r="C5775" s="265" t="s">
        <v>11021</v>
      </c>
      <c r="D5775" s="265" t="s">
        <v>11023</v>
      </c>
    </row>
    <row r="5776" spans="1:4" x14ac:dyDescent="0.15">
      <c r="A5776" s="266">
        <v>2520011</v>
      </c>
      <c r="B5776" s="265" t="s">
        <v>9973</v>
      </c>
      <c r="C5776" s="265" t="s">
        <v>11021</v>
      </c>
      <c r="D5776" s="265" t="s">
        <v>11024</v>
      </c>
    </row>
    <row r="5777" spans="1:4" x14ac:dyDescent="0.15">
      <c r="A5777" s="266">
        <v>2520012</v>
      </c>
      <c r="B5777" s="265" t="s">
        <v>9973</v>
      </c>
      <c r="C5777" s="265" t="s">
        <v>11021</v>
      </c>
      <c r="D5777" s="265" t="s">
        <v>11025</v>
      </c>
    </row>
    <row r="5778" spans="1:4" x14ac:dyDescent="0.15">
      <c r="A5778" s="266">
        <v>2520013</v>
      </c>
      <c r="B5778" s="265" t="s">
        <v>9973</v>
      </c>
      <c r="C5778" s="265" t="s">
        <v>11021</v>
      </c>
      <c r="D5778" s="265" t="s">
        <v>1210</v>
      </c>
    </row>
    <row r="5779" spans="1:4" ht="27" x14ac:dyDescent="0.15">
      <c r="A5779" s="266">
        <v>2520014</v>
      </c>
      <c r="B5779" s="265" t="s">
        <v>9973</v>
      </c>
      <c r="C5779" s="265" t="s">
        <v>11021</v>
      </c>
      <c r="D5779" s="265" t="s">
        <v>11026</v>
      </c>
    </row>
    <row r="5780" spans="1:4" x14ac:dyDescent="0.15">
      <c r="A5780" s="266">
        <v>2520015</v>
      </c>
      <c r="B5780" s="265" t="s">
        <v>9973</v>
      </c>
      <c r="C5780" s="265" t="s">
        <v>11021</v>
      </c>
      <c r="D5780" s="265" t="s">
        <v>11027</v>
      </c>
    </row>
    <row r="5781" spans="1:4" x14ac:dyDescent="0.15">
      <c r="A5781" s="266">
        <v>2520016</v>
      </c>
      <c r="B5781" s="265" t="s">
        <v>9973</v>
      </c>
      <c r="C5781" s="265" t="s">
        <v>11021</v>
      </c>
      <c r="D5781" s="265" t="s">
        <v>11028</v>
      </c>
    </row>
    <row r="5782" spans="1:4" x14ac:dyDescent="0.15">
      <c r="A5782" s="266">
        <v>2520021</v>
      </c>
      <c r="B5782" s="265" t="s">
        <v>9973</v>
      </c>
      <c r="C5782" s="265" t="s">
        <v>11021</v>
      </c>
      <c r="D5782" s="265" t="s">
        <v>1324</v>
      </c>
    </row>
    <row r="5783" spans="1:4" x14ac:dyDescent="0.15">
      <c r="A5783" s="266">
        <v>2520022</v>
      </c>
      <c r="B5783" s="265" t="s">
        <v>9973</v>
      </c>
      <c r="C5783" s="265" t="s">
        <v>11021</v>
      </c>
      <c r="D5783" s="265" t="s">
        <v>11029</v>
      </c>
    </row>
    <row r="5784" spans="1:4" x14ac:dyDescent="0.15">
      <c r="A5784" s="266">
        <v>2520023</v>
      </c>
      <c r="B5784" s="265" t="s">
        <v>9973</v>
      </c>
      <c r="C5784" s="265" t="s">
        <v>11021</v>
      </c>
      <c r="D5784" s="265" t="s">
        <v>11030</v>
      </c>
    </row>
    <row r="5785" spans="1:4" x14ac:dyDescent="0.15">
      <c r="A5785" s="266">
        <v>2520025</v>
      </c>
      <c r="B5785" s="265" t="s">
        <v>9973</v>
      </c>
      <c r="C5785" s="265" t="s">
        <v>11021</v>
      </c>
      <c r="D5785" s="265" t="s">
        <v>1827</v>
      </c>
    </row>
    <row r="5786" spans="1:4" x14ac:dyDescent="0.15">
      <c r="A5786" s="266">
        <v>2520026</v>
      </c>
      <c r="B5786" s="265" t="s">
        <v>9973</v>
      </c>
      <c r="C5786" s="265" t="s">
        <v>11021</v>
      </c>
      <c r="D5786" s="265" t="s">
        <v>11031</v>
      </c>
    </row>
    <row r="5787" spans="1:4" x14ac:dyDescent="0.15">
      <c r="A5787" s="266">
        <v>2520027</v>
      </c>
      <c r="B5787" s="265" t="s">
        <v>9973</v>
      </c>
      <c r="C5787" s="265" t="s">
        <v>11021</v>
      </c>
      <c r="D5787" s="265" t="s">
        <v>11032</v>
      </c>
    </row>
    <row r="5788" spans="1:4" x14ac:dyDescent="0.15">
      <c r="A5788" s="266">
        <v>2520028</v>
      </c>
      <c r="B5788" s="265" t="s">
        <v>9973</v>
      </c>
      <c r="C5788" s="265" t="s">
        <v>11021</v>
      </c>
      <c r="D5788" s="265" t="s">
        <v>11033</v>
      </c>
    </row>
    <row r="5789" spans="1:4" x14ac:dyDescent="0.15">
      <c r="A5789" s="266">
        <v>2520029</v>
      </c>
      <c r="B5789" s="265" t="s">
        <v>9973</v>
      </c>
      <c r="C5789" s="265" t="s">
        <v>11021</v>
      </c>
      <c r="D5789" s="265" t="s">
        <v>11034</v>
      </c>
    </row>
    <row r="5790" spans="1:4" ht="27" x14ac:dyDescent="0.15">
      <c r="A5790" s="266">
        <v>2520101</v>
      </c>
      <c r="B5790" s="265" t="s">
        <v>9973</v>
      </c>
      <c r="C5790" s="265" t="s">
        <v>11035</v>
      </c>
      <c r="D5790" s="265" t="s">
        <v>4278</v>
      </c>
    </row>
    <row r="5791" spans="1:4" ht="27" x14ac:dyDescent="0.15">
      <c r="A5791" s="266">
        <v>2520102</v>
      </c>
      <c r="B5791" s="265" t="s">
        <v>9973</v>
      </c>
      <c r="C5791" s="265" t="s">
        <v>11035</v>
      </c>
      <c r="D5791" s="265" t="s">
        <v>862</v>
      </c>
    </row>
    <row r="5792" spans="1:4" ht="27" x14ac:dyDescent="0.15">
      <c r="A5792" s="266">
        <v>2520103</v>
      </c>
      <c r="B5792" s="265" t="s">
        <v>9973</v>
      </c>
      <c r="C5792" s="265" t="s">
        <v>11035</v>
      </c>
      <c r="D5792" s="265" t="s">
        <v>11036</v>
      </c>
    </row>
    <row r="5793" spans="1:4" ht="27" x14ac:dyDescent="0.15">
      <c r="A5793" s="266">
        <v>2520104</v>
      </c>
      <c r="B5793" s="265" t="s">
        <v>9973</v>
      </c>
      <c r="C5793" s="265" t="s">
        <v>11035</v>
      </c>
      <c r="D5793" s="265" t="s">
        <v>3293</v>
      </c>
    </row>
    <row r="5794" spans="1:4" ht="27" x14ac:dyDescent="0.15">
      <c r="A5794" s="266">
        <v>2520105</v>
      </c>
      <c r="B5794" s="265" t="s">
        <v>9973</v>
      </c>
      <c r="C5794" s="265" t="s">
        <v>11035</v>
      </c>
      <c r="D5794" s="265" t="s">
        <v>11037</v>
      </c>
    </row>
    <row r="5795" spans="1:4" ht="27" x14ac:dyDescent="0.15">
      <c r="A5795" s="266">
        <v>2520106</v>
      </c>
      <c r="B5795" s="265" t="s">
        <v>9973</v>
      </c>
      <c r="C5795" s="265" t="s">
        <v>11035</v>
      </c>
      <c r="D5795" s="265" t="s">
        <v>11038</v>
      </c>
    </row>
    <row r="5796" spans="1:4" ht="27" x14ac:dyDescent="0.15">
      <c r="A5796" s="266">
        <v>2520111</v>
      </c>
      <c r="B5796" s="265" t="s">
        <v>9973</v>
      </c>
      <c r="C5796" s="265" t="s">
        <v>11035</v>
      </c>
      <c r="D5796" s="265" t="s">
        <v>11039</v>
      </c>
    </row>
    <row r="5797" spans="1:4" ht="27" x14ac:dyDescent="0.15">
      <c r="A5797" s="266">
        <v>2520112</v>
      </c>
      <c r="B5797" s="265" t="s">
        <v>9973</v>
      </c>
      <c r="C5797" s="265" t="s">
        <v>11035</v>
      </c>
      <c r="D5797" s="265" t="s">
        <v>2805</v>
      </c>
    </row>
    <row r="5798" spans="1:4" ht="27" x14ac:dyDescent="0.15">
      <c r="A5798" s="266">
        <v>2520113</v>
      </c>
      <c r="B5798" s="265" t="s">
        <v>9973</v>
      </c>
      <c r="C5798" s="265" t="s">
        <v>11035</v>
      </c>
      <c r="D5798" s="265" t="s">
        <v>11040</v>
      </c>
    </row>
    <row r="5799" spans="1:4" ht="27" x14ac:dyDescent="0.15">
      <c r="A5799" s="266">
        <v>2520114</v>
      </c>
      <c r="B5799" s="265" t="s">
        <v>9973</v>
      </c>
      <c r="C5799" s="265" t="s">
        <v>11035</v>
      </c>
      <c r="D5799" s="265" t="s">
        <v>11041</v>
      </c>
    </row>
    <row r="5800" spans="1:4" ht="27" x14ac:dyDescent="0.15">
      <c r="A5800" s="266">
        <v>2520115</v>
      </c>
      <c r="B5800" s="265" t="s">
        <v>9973</v>
      </c>
      <c r="C5800" s="265" t="s">
        <v>11035</v>
      </c>
      <c r="D5800" s="265" t="s">
        <v>575</v>
      </c>
    </row>
    <row r="5801" spans="1:4" ht="27" x14ac:dyDescent="0.15">
      <c r="A5801" s="266">
        <v>2520116</v>
      </c>
      <c r="B5801" s="265" t="s">
        <v>9973</v>
      </c>
      <c r="C5801" s="265" t="s">
        <v>11035</v>
      </c>
      <c r="D5801" s="265" t="s">
        <v>1243</v>
      </c>
    </row>
    <row r="5802" spans="1:4" ht="27" x14ac:dyDescent="0.15">
      <c r="A5802" s="266">
        <v>2520117</v>
      </c>
      <c r="B5802" s="265" t="s">
        <v>9973</v>
      </c>
      <c r="C5802" s="265" t="s">
        <v>11035</v>
      </c>
      <c r="D5802" s="265" t="s">
        <v>5337</v>
      </c>
    </row>
    <row r="5803" spans="1:4" ht="27" x14ac:dyDescent="0.15">
      <c r="A5803" s="266">
        <v>2520124</v>
      </c>
      <c r="B5803" s="265" t="s">
        <v>9973</v>
      </c>
      <c r="C5803" s="265" t="s">
        <v>11035</v>
      </c>
      <c r="D5803" s="265" t="s">
        <v>11042</v>
      </c>
    </row>
    <row r="5804" spans="1:4" ht="27" x14ac:dyDescent="0.15">
      <c r="A5804" s="266">
        <v>2520131</v>
      </c>
      <c r="B5804" s="265" t="s">
        <v>9973</v>
      </c>
      <c r="C5804" s="265" t="s">
        <v>11035</v>
      </c>
      <c r="D5804" s="265" t="s">
        <v>11043</v>
      </c>
    </row>
    <row r="5805" spans="1:4" ht="27" x14ac:dyDescent="0.15">
      <c r="A5805" s="266">
        <v>2520132</v>
      </c>
      <c r="B5805" s="265" t="s">
        <v>9973</v>
      </c>
      <c r="C5805" s="265" t="s">
        <v>11035</v>
      </c>
      <c r="D5805" s="265" t="s">
        <v>11044</v>
      </c>
    </row>
    <row r="5806" spans="1:4" ht="27" x14ac:dyDescent="0.15">
      <c r="A5806" s="266">
        <v>2520134</v>
      </c>
      <c r="B5806" s="265" t="s">
        <v>9973</v>
      </c>
      <c r="C5806" s="265" t="s">
        <v>11035</v>
      </c>
      <c r="D5806" s="265" t="s">
        <v>11045</v>
      </c>
    </row>
    <row r="5807" spans="1:4" ht="27" x14ac:dyDescent="0.15">
      <c r="A5807" s="266">
        <v>2520135</v>
      </c>
      <c r="B5807" s="265" t="s">
        <v>9973</v>
      </c>
      <c r="C5807" s="265" t="s">
        <v>11035</v>
      </c>
      <c r="D5807" s="265" t="s">
        <v>1606</v>
      </c>
    </row>
    <row r="5808" spans="1:4" ht="27" x14ac:dyDescent="0.15">
      <c r="A5808" s="266">
        <v>2520136</v>
      </c>
      <c r="B5808" s="265" t="s">
        <v>9973</v>
      </c>
      <c r="C5808" s="265" t="s">
        <v>11035</v>
      </c>
      <c r="D5808" s="265" t="s">
        <v>11046</v>
      </c>
    </row>
    <row r="5809" spans="1:4" ht="27" x14ac:dyDescent="0.15">
      <c r="A5809" s="266">
        <v>2520137</v>
      </c>
      <c r="B5809" s="265" t="s">
        <v>9973</v>
      </c>
      <c r="C5809" s="265" t="s">
        <v>11035</v>
      </c>
      <c r="D5809" s="265" t="s">
        <v>11047</v>
      </c>
    </row>
    <row r="5810" spans="1:4" ht="27" x14ac:dyDescent="0.15">
      <c r="A5810" s="266">
        <v>2520141</v>
      </c>
      <c r="B5810" s="265" t="s">
        <v>9973</v>
      </c>
      <c r="C5810" s="265" t="s">
        <v>11035</v>
      </c>
      <c r="D5810" s="265" t="s">
        <v>11048</v>
      </c>
    </row>
    <row r="5811" spans="1:4" ht="27" x14ac:dyDescent="0.15">
      <c r="A5811" s="266">
        <v>2520142</v>
      </c>
      <c r="B5811" s="265" t="s">
        <v>9973</v>
      </c>
      <c r="C5811" s="265" t="s">
        <v>11035</v>
      </c>
      <c r="D5811" s="265" t="s">
        <v>11049</v>
      </c>
    </row>
    <row r="5812" spans="1:4" ht="27" x14ac:dyDescent="0.15">
      <c r="A5812" s="266">
        <v>2520143</v>
      </c>
      <c r="B5812" s="265" t="s">
        <v>9973</v>
      </c>
      <c r="C5812" s="265" t="s">
        <v>11035</v>
      </c>
      <c r="D5812" s="265" t="s">
        <v>2567</v>
      </c>
    </row>
    <row r="5813" spans="1:4" ht="27" x14ac:dyDescent="0.15">
      <c r="A5813" s="266">
        <v>2520144</v>
      </c>
      <c r="B5813" s="265" t="s">
        <v>9973</v>
      </c>
      <c r="C5813" s="265" t="s">
        <v>11035</v>
      </c>
      <c r="D5813" s="265" t="s">
        <v>11050</v>
      </c>
    </row>
    <row r="5814" spans="1:4" ht="27" x14ac:dyDescent="0.15">
      <c r="A5814" s="266">
        <v>2520146</v>
      </c>
      <c r="B5814" s="265" t="s">
        <v>9973</v>
      </c>
      <c r="C5814" s="265" t="s">
        <v>11035</v>
      </c>
      <c r="D5814" s="265" t="s">
        <v>9132</v>
      </c>
    </row>
    <row r="5815" spans="1:4" ht="27" x14ac:dyDescent="0.15">
      <c r="A5815" s="266">
        <v>2520151</v>
      </c>
      <c r="B5815" s="265" t="s">
        <v>9973</v>
      </c>
      <c r="C5815" s="265" t="s">
        <v>11035</v>
      </c>
      <c r="D5815" s="265" t="s">
        <v>11051</v>
      </c>
    </row>
    <row r="5816" spans="1:4" ht="27" x14ac:dyDescent="0.15">
      <c r="A5816" s="266">
        <v>2520152</v>
      </c>
      <c r="B5816" s="265" t="s">
        <v>9973</v>
      </c>
      <c r="C5816" s="265" t="s">
        <v>11035</v>
      </c>
      <c r="D5816" s="265" t="s">
        <v>1164</v>
      </c>
    </row>
    <row r="5817" spans="1:4" ht="27" x14ac:dyDescent="0.15">
      <c r="A5817" s="266">
        <v>2520153</v>
      </c>
      <c r="B5817" s="265" t="s">
        <v>9973</v>
      </c>
      <c r="C5817" s="265" t="s">
        <v>11035</v>
      </c>
      <c r="D5817" s="265" t="s">
        <v>621</v>
      </c>
    </row>
    <row r="5818" spans="1:4" ht="27" x14ac:dyDescent="0.15">
      <c r="A5818" s="266">
        <v>2520154</v>
      </c>
      <c r="B5818" s="265" t="s">
        <v>9973</v>
      </c>
      <c r="C5818" s="265" t="s">
        <v>11035</v>
      </c>
      <c r="D5818" s="265" t="s">
        <v>11052</v>
      </c>
    </row>
    <row r="5819" spans="1:4" ht="27" x14ac:dyDescent="0.15">
      <c r="A5819" s="266">
        <v>2520155</v>
      </c>
      <c r="B5819" s="265" t="s">
        <v>9973</v>
      </c>
      <c r="C5819" s="265" t="s">
        <v>11035</v>
      </c>
      <c r="D5819" s="265" t="s">
        <v>11053</v>
      </c>
    </row>
    <row r="5820" spans="1:4" ht="27" x14ac:dyDescent="0.15">
      <c r="A5820" s="266">
        <v>2520156</v>
      </c>
      <c r="B5820" s="265" t="s">
        <v>9973</v>
      </c>
      <c r="C5820" s="265" t="s">
        <v>11035</v>
      </c>
      <c r="D5820" s="265" t="s">
        <v>1997</v>
      </c>
    </row>
    <row r="5821" spans="1:4" ht="27" x14ac:dyDescent="0.15">
      <c r="A5821" s="266">
        <v>2520157</v>
      </c>
      <c r="B5821" s="265" t="s">
        <v>9973</v>
      </c>
      <c r="C5821" s="265" t="s">
        <v>11035</v>
      </c>
      <c r="D5821" s="265" t="s">
        <v>1273</v>
      </c>
    </row>
    <row r="5822" spans="1:4" ht="27" x14ac:dyDescent="0.15">
      <c r="A5822" s="266">
        <v>2520158</v>
      </c>
      <c r="B5822" s="265" t="s">
        <v>9973</v>
      </c>
      <c r="C5822" s="265" t="s">
        <v>11035</v>
      </c>
      <c r="D5822" s="265" t="s">
        <v>11054</v>
      </c>
    </row>
    <row r="5823" spans="1:4" ht="27" x14ac:dyDescent="0.15">
      <c r="A5823" s="266">
        <v>2520159</v>
      </c>
      <c r="B5823" s="265" t="s">
        <v>9973</v>
      </c>
      <c r="C5823" s="265" t="s">
        <v>11035</v>
      </c>
      <c r="D5823" s="265" t="s">
        <v>11055</v>
      </c>
    </row>
    <row r="5824" spans="1:4" ht="27" x14ac:dyDescent="0.15">
      <c r="A5824" s="266">
        <v>2520161</v>
      </c>
      <c r="B5824" s="265" t="s">
        <v>9973</v>
      </c>
      <c r="C5824" s="265" t="s">
        <v>11035</v>
      </c>
      <c r="D5824" s="265" t="s">
        <v>11056</v>
      </c>
    </row>
    <row r="5825" spans="1:4" ht="27" x14ac:dyDescent="0.15">
      <c r="A5825" s="266">
        <v>2520162</v>
      </c>
      <c r="B5825" s="265" t="s">
        <v>9973</v>
      </c>
      <c r="C5825" s="265" t="s">
        <v>11035</v>
      </c>
      <c r="D5825" s="265" t="s">
        <v>11057</v>
      </c>
    </row>
    <row r="5826" spans="1:4" ht="27" x14ac:dyDescent="0.15">
      <c r="A5826" s="266">
        <v>2520171</v>
      </c>
      <c r="B5826" s="265" t="s">
        <v>9973</v>
      </c>
      <c r="C5826" s="265" t="s">
        <v>11035</v>
      </c>
      <c r="D5826" s="265" t="s">
        <v>11058</v>
      </c>
    </row>
    <row r="5827" spans="1:4" ht="27" x14ac:dyDescent="0.15">
      <c r="A5827" s="266">
        <v>2520172</v>
      </c>
      <c r="B5827" s="265" t="s">
        <v>9973</v>
      </c>
      <c r="C5827" s="265" t="s">
        <v>11035</v>
      </c>
      <c r="D5827" s="265" t="s">
        <v>11059</v>
      </c>
    </row>
    <row r="5828" spans="1:4" ht="27" x14ac:dyDescent="0.15">
      <c r="A5828" s="266">
        <v>2520173</v>
      </c>
      <c r="B5828" s="265" t="s">
        <v>9973</v>
      </c>
      <c r="C5828" s="265" t="s">
        <v>11035</v>
      </c>
      <c r="D5828" s="265" t="s">
        <v>1016</v>
      </c>
    </row>
    <row r="5829" spans="1:4" ht="27" x14ac:dyDescent="0.15">
      <c r="A5829" s="266">
        <v>2520174</v>
      </c>
      <c r="B5829" s="265" t="s">
        <v>9973</v>
      </c>
      <c r="C5829" s="265" t="s">
        <v>11035</v>
      </c>
      <c r="D5829" s="265" t="s">
        <v>11060</v>
      </c>
    </row>
    <row r="5830" spans="1:4" ht="27" x14ac:dyDescent="0.15">
      <c r="A5830" s="266">
        <v>2520175</v>
      </c>
      <c r="B5830" s="265" t="s">
        <v>9973</v>
      </c>
      <c r="C5830" s="265" t="s">
        <v>11035</v>
      </c>
      <c r="D5830" s="265" t="s">
        <v>815</v>
      </c>
    </row>
    <row r="5831" spans="1:4" ht="27" x14ac:dyDescent="0.15">
      <c r="A5831" s="266">
        <v>2520176</v>
      </c>
      <c r="B5831" s="265" t="s">
        <v>9973</v>
      </c>
      <c r="C5831" s="265" t="s">
        <v>11035</v>
      </c>
      <c r="D5831" s="265" t="s">
        <v>11061</v>
      </c>
    </row>
    <row r="5832" spans="1:4" ht="27" x14ac:dyDescent="0.15">
      <c r="A5832" s="266">
        <v>2520181</v>
      </c>
      <c r="B5832" s="265" t="s">
        <v>9973</v>
      </c>
      <c r="C5832" s="265" t="s">
        <v>11035</v>
      </c>
      <c r="D5832" s="265" t="s">
        <v>11062</v>
      </c>
    </row>
    <row r="5833" spans="1:4" ht="27" x14ac:dyDescent="0.15">
      <c r="A5833" s="266">
        <v>2520182</v>
      </c>
      <c r="B5833" s="265" t="s">
        <v>9973</v>
      </c>
      <c r="C5833" s="265" t="s">
        <v>11035</v>
      </c>
      <c r="D5833" s="265" t="s">
        <v>3611</v>
      </c>
    </row>
    <row r="5834" spans="1:4" ht="27" x14ac:dyDescent="0.15">
      <c r="A5834" s="266">
        <v>2520183</v>
      </c>
      <c r="B5834" s="265" t="s">
        <v>9973</v>
      </c>
      <c r="C5834" s="265" t="s">
        <v>11035</v>
      </c>
      <c r="D5834" s="265" t="s">
        <v>3880</v>
      </c>
    </row>
    <row r="5835" spans="1:4" ht="27" x14ac:dyDescent="0.15">
      <c r="A5835" s="266">
        <v>2520184</v>
      </c>
      <c r="B5835" s="265" t="s">
        <v>9973</v>
      </c>
      <c r="C5835" s="265" t="s">
        <v>11035</v>
      </c>
      <c r="D5835" s="265" t="s">
        <v>11063</v>
      </c>
    </row>
    <row r="5836" spans="1:4" ht="27" x14ac:dyDescent="0.15">
      <c r="A5836" s="266">
        <v>2520185</v>
      </c>
      <c r="B5836" s="265" t="s">
        <v>9973</v>
      </c>
      <c r="C5836" s="265" t="s">
        <v>11035</v>
      </c>
      <c r="D5836" s="265" t="s">
        <v>11064</v>
      </c>
    </row>
    <row r="5837" spans="1:4" ht="27" x14ac:dyDescent="0.15">
      <c r="A5837" s="266">
        <v>2520186</v>
      </c>
      <c r="B5837" s="265" t="s">
        <v>9973</v>
      </c>
      <c r="C5837" s="265" t="s">
        <v>11035</v>
      </c>
      <c r="D5837" s="265" t="s">
        <v>4662</v>
      </c>
    </row>
    <row r="5838" spans="1:4" ht="27" x14ac:dyDescent="0.15">
      <c r="A5838" s="266">
        <v>2520187</v>
      </c>
      <c r="B5838" s="265" t="s">
        <v>9973</v>
      </c>
      <c r="C5838" s="265" t="s">
        <v>11035</v>
      </c>
      <c r="D5838" s="265" t="s">
        <v>2651</v>
      </c>
    </row>
    <row r="5839" spans="1:4" ht="27" x14ac:dyDescent="0.15">
      <c r="A5839" s="266">
        <v>2520188</v>
      </c>
      <c r="B5839" s="265" t="s">
        <v>9973</v>
      </c>
      <c r="C5839" s="265" t="s">
        <v>11035</v>
      </c>
      <c r="D5839" s="265" t="s">
        <v>11061</v>
      </c>
    </row>
    <row r="5840" spans="1:4" ht="40.5" x14ac:dyDescent="0.15">
      <c r="A5840" s="266">
        <v>2520201</v>
      </c>
      <c r="B5840" s="265" t="s">
        <v>9973</v>
      </c>
      <c r="C5840" s="265" t="s">
        <v>11065</v>
      </c>
      <c r="D5840" s="265" t="s">
        <v>11066</v>
      </c>
    </row>
    <row r="5841" spans="1:4" ht="40.5" x14ac:dyDescent="0.15">
      <c r="A5841" s="266">
        <v>2520202</v>
      </c>
      <c r="B5841" s="265" t="s">
        <v>9973</v>
      </c>
      <c r="C5841" s="265" t="s">
        <v>11065</v>
      </c>
      <c r="D5841" s="265" t="s">
        <v>11067</v>
      </c>
    </row>
    <row r="5842" spans="1:4" ht="40.5" x14ac:dyDescent="0.15">
      <c r="A5842" s="266">
        <v>2520203</v>
      </c>
      <c r="B5842" s="265" t="s">
        <v>9973</v>
      </c>
      <c r="C5842" s="265" t="s">
        <v>11065</v>
      </c>
      <c r="D5842" s="265" t="s">
        <v>11068</v>
      </c>
    </row>
    <row r="5843" spans="1:4" ht="40.5" x14ac:dyDescent="0.15">
      <c r="A5843" s="266">
        <v>2520205</v>
      </c>
      <c r="B5843" s="265" t="s">
        <v>9973</v>
      </c>
      <c r="C5843" s="265" t="s">
        <v>11065</v>
      </c>
      <c r="D5843" s="265" t="s">
        <v>1732</v>
      </c>
    </row>
    <row r="5844" spans="1:4" ht="40.5" x14ac:dyDescent="0.15">
      <c r="A5844" s="266">
        <v>2520206</v>
      </c>
      <c r="B5844" s="265" t="s">
        <v>9973</v>
      </c>
      <c r="C5844" s="265" t="s">
        <v>11065</v>
      </c>
      <c r="D5844" s="265" t="s">
        <v>11069</v>
      </c>
    </row>
    <row r="5845" spans="1:4" ht="40.5" x14ac:dyDescent="0.15">
      <c r="A5845" s="266">
        <v>2520207</v>
      </c>
      <c r="B5845" s="265" t="s">
        <v>9973</v>
      </c>
      <c r="C5845" s="265" t="s">
        <v>11065</v>
      </c>
      <c r="D5845" s="265" t="s">
        <v>11070</v>
      </c>
    </row>
    <row r="5846" spans="1:4" ht="40.5" x14ac:dyDescent="0.15">
      <c r="A5846" s="266">
        <v>2520208</v>
      </c>
      <c r="B5846" s="265" t="s">
        <v>9973</v>
      </c>
      <c r="C5846" s="265" t="s">
        <v>11065</v>
      </c>
      <c r="D5846" s="265" t="s">
        <v>11071</v>
      </c>
    </row>
    <row r="5847" spans="1:4" ht="40.5" x14ac:dyDescent="0.15">
      <c r="A5847" s="266">
        <v>2520211</v>
      </c>
      <c r="B5847" s="265" t="s">
        <v>9973</v>
      </c>
      <c r="C5847" s="265" t="s">
        <v>11065</v>
      </c>
      <c r="D5847" s="265" t="s">
        <v>11072</v>
      </c>
    </row>
    <row r="5848" spans="1:4" ht="40.5" x14ac:dyDescent="0.15">
      <c r="A5848" s="266">
        <v>2520212</v>
      </c>
      <c r="B5848" s="265" t="s">
        <v>9973</v>
      </c>
      <c r="C5848" s="265" t="s">
        <v>11065</v>
      </c>
      <c r="D5848" s="265" t="s">
        <v>11073</v>
      </c>
    </row>
    <row r="5849" spans="1:4" ht="40.5" x14ac:dyDescent="0.15">
      <c r="A5849" s="266">
        <v>2520213</v>
      </c>
      <c r="B5849" s="265" t="s">
        <v>9973</v>
      </c>
      <c r="C5849" s="265" t="s">
        <v>11065</v>
      </c>
      <c r="D5849" s="265" t="s">
        <v>11074</v>
      </c>
    </row>
    <row r="5850" spans="1:4" ht="40.5" x14ac:dyDescent="0.15">
      <c r="A5850" s="266">
        <v>2520214</v>
      </c>
      <c r="B5850" s="265" t="s">
        <v>9973</v>
      </c>
      <c r="C5850" s="265" t="s">
        <v>11065</v>
      </c>
      <c r="D5850" s="265" t="s">
        <v>2999</v>
      </c>
    </row>
    <row r="5851" spans="1:4" ht="40.5" x14ac:dyDescent="0.15">
      <c r="A5851" s="266">
        <v>2520215</v>
      </c>
      <c r="B5851" s="265" t="s">
        <v>9973</v>
      </c>
      <c r="C5851" s="265" t="s">
        <v>11065</v>
      </c>
      <c r="D5851" s="265" t="s">
        <v>5592</v>
      </c>
    </row>
    <row r="5852" spans="1:4" ht="40.5" x14ac:dyDescent="0.15">
      <c r="A5852" s="266">
        <v>2520216</v>
      </c>
      <c r="B5852" s="265" t="s">
        <v>9973</v>
      </c>
      <c r="C5852" s="265" t="s">
        <v>11065</v>
      </c>
      <c r="D5852" s="265" t="s">
        <v>11075</v>
      </c>
    </row>
    <row r="5853" spans="1:4" ht="40.5" x14ac:dyDescent="0.15">
      <c r="A5853" s="266">
        <v>2520217</v>
      </c>
      <c r="B5853" s="265" t="s">
        <v>9973</v>
      </c>
      <c r="C5853" s="265" t="s">
        <v>11065</v>
      </c>
      <c r="D5853" s="265" t="s">
        <v>11076</v>
      </c>
    </row>
    <row r="5854" spans="1:4" ht="40.5" x14ac:dyDescent="0.15">
      <c r="A5854" s="266">
        <v>2520221</v>
      </c>
      <c r="B5854" s="265" t="s">
        <v>9973</v>
      </c>
      <c r="C5854" s="265" t="s">
        <v>11065</v>
      </c>
      <c r="D5854" s="265" t="s">
        <v>2182</v>
      </c>
    </row>
    <row r="5855" spans="1:4" ht="40.5" x14ac:dyDescent="0.15">
      <c r="A5855" s="266">
        <v>2520222</v>
      </c>
      <c r="B5855" s="265" t="s">
        <v>9973</v>
      </c>
      <c r="C5855" s="265" t="s">
        <v>11065</v>
      </c>
      <c r="D5855" s="265" t="s">
        <v>5610</v>
      </c>
    </row>
    <row r="5856" spans="1:4" ht="40.5" x14ac:dyDescent="0.15">
      <c r="A5856" s="266">
        <v>2520223</v>
      </c>
      <c r="B5856" s="265" t="s">
        <v>9973</v>
      </c>
      <c r="C5856" s="265" t="s">
        <v>11065</v>
      </c>
      <c r="D5856" s="265" t="s">
        <v>278</v>
      </c>
    </row>
    <row r="5857" spans="1:4" ht="40.5" x14ac:dyDescent="0.15">
      <c r="A5857" s="266">
        <v>2520224</v>
      </c>
      <c r="B5857" s="265" t="s">
        <v>9973</v>
      </c>
      <c r="C5857" s="265" t="s">
        <v>11065</v>
      </c>
      <c r="D5857" s="265" t="s">
        <v>6333</v>
      </c>
    </row>
    <row r="5858" spans="1:4" ht="40.5" x14ac:dyDescent="0.15">
      <c r="A5858" s="266">
        <v>2520225</v>
      </c>
      <c r="B5858" s="265" t="s">
        <v>9973</v>
      </c>
      <c r="C5858" s="265" t="s">
        <v>11065</v>
      </c>
      <c r="D5858" s="265" t="s">
        <v>1324</v>
      </c>
    </row>
    <row r="5859" spans="1:4" ht="40.5" x14ac:dyDescent="0.15">
      <c r="A5859" s="266">
        <v>2520226</v>
      </c>
      <c r="B5859" s="265" t="s">
        <v>9973</v>
      </c>
      <c r="C5859" s="265" t="s">
        <v>11065</v>
      </c>
      <c r="D5859" s="265" t="s">
        <v>2115</v>
      </c>
    </row>
    <row r="5860" spans="1:4" ht="40.5" x14ac:dyDescent="0.15">
      <c r="A5860" s="266">
        <v>2520227</v>
      </c>
      <c r="B5860" s="265" t="s">
        <v>9973</v>
      </c>
      <c r="C5860" s="265" t="s">
        <v>11065</v>
      </c>
      <c r="D5860" s="265" t="s">
        <v>2489</v>
      </c>
    </row>
    <row r="5861" spans="1:4" ht="40.5" x14ac:dyDescent="0.15">
      <c r="A5861" s="266">
        <v>2520228</v>
      </c>
      <c r="B5861" s="265" t="s">
        <v>9973</v>
      </c>
      <c r="C5861" s="265" t="s">
        <v>11065</v>
      </c>
      <c r="D5861" s="265" t="s">
        <v>452</v>
      </c>
    </row>
    <row r="5862" spans="1:4" ht="40.5" x14ac:dyDescent="0.15">
      <c r="A5862" s="266">
        <v>2520229</v>
      </c>
      <c r="B5862" s="265" t="s">
        <v>9973</v>
      </c>
      <c r="C5862" s="265" t="s">
        <v>11065</v>
      </c>
      <c r="D5862" s="265" t="s">
        <v>11077</v>
      </c>
    </row>
    <row r="5863" spans="1:4" ht="40.5" x14ac:dyDescent="0.15">
      <c r="A5863" s="266">
        <v>2520231</v>
      </c>
      <c r="B5863" s="265" t="s">
        <v>9973</v>
      </c>
      <c r="C5863" s="265" t="s">
        <v>11065</v>
      </c>
      <c r="D5863" s="265" t="s">
        <v>11078</v>
      </c>
    </row>
    <row r="5864" spans="1:4" ht="40.5" x14ac:dyDescent="0.15">
      <c r="A5864" s="266">
        <v>2520232</v>
      </c>
      <c r="B5864" s="265" t="s">
        <v>9973</v>
      </c>
      <c r="C5864" s="265" t="s">
        <v>11065</v>
      </c>
      <c r="D5864" s="265" t="s">
        <v>1716</v>
      </c>
    </row>
    <row r="5865" spans="1:4" ht="40.5" x14ac:dyDescent="0.15">
      <c r="A5865" s="266">
        <v>2520233</v>
      </c>
      <c r="B5865" s="265" t="s">
        <v>9973</v>
      </c>
      <c r="C5865" s="265" t="s">
        <v>11065</v>
      </c>
      <c r="D5865" s="265" t="s">
        <v>11079</v>
      </c>
    </row>
    <row r="5866" spans="1:4" ht="40.5" x14ac:dyDescent="0.15">
      <c r="A5866" s="266">
        <v>2520234</v>
      </c>
      <c r="B5866" s="265" t="s">
        <v>9973</v>
      </c>
      <c r="C5866" s="265" t="s">
        <v>11065</v>
      </c>
      <c r="D5866" s="265" t="s">
        <v>11080</v>
      </c>
    </row>
    <row r="5867" spans="1:4" ht="40.5" x14ac:dyDescent="0.15">
      <c r="A5867" s="266">
        <v>2520235</v>
      </c>
      <c r="B5867" s="265" t="s">
        <v>9973</v>
      </c>
      <c r="C5867" s="265" t="s">
        <v>11065</v>
      </c>
      <c r="D5867" s="265" t="s">
        <v>11081</v>
      </c>
    </row>
    <row r="5868" spans="1:4" ht="40.5" x14ac:dyDescent="0.15">
      <c r="A5868" s="266">
        <v>2520236</v>
      </c>
      <c r="B5868" s="265" t="s">
        <v>9973</v>
      </c>
      <c r="C5868" s="265" t="s">
        <v>11065</v>
      </c>
      <c r="D5868" s="265" t="s">
        <v>4419</v>
      </c>
    </row>
    <row r="5869" spans="1:4" ht="40.5" x14ac:dyDescent="0.15">
      <c r="A5869" s="266">
        <v>2520237</v>
      </c>
      <c r="B5869" s="265" t="s">
        <v>9973</v>
      </c>
      <c r="C5869" s="265" t="s">
        <v>11065</v>
      </c>
      <c r="D5869" s="265" t="s">
        <v>3489</v>
      </c>
    </row>
    <row r="5870" spans="1:4" ht="40.5" x14ac:dyDescent="0.15">
      <c r="A5870" s="266">
        <v>2520238</v>
      </c>
      <c r="B5870" s="265" t="s">
        <v>9973</v>
      </c>
      <c r="C5870" s="265" t="s">
        <v>11065</v>
      </c>
      <c r="D5870" s="265" t="s">
        <v>3840</v>
      </c>
    </row>
    <row r="5871" spans="1:4" ht="40.5" x14ac:dyDescent="0.15">
      <c r="A5871" s="266">
        <v>2520239</v>
      </c>
      <c r="B5871" s="265" t="s">
        <v>9973</v>
      </c>
      <c r="C5871" s="265" t="s">
        <v>11065</v>
      </c>
      <c r="D5871" s="265" t="s">
        <v>239</v>
      </c>
    </row>
    <row r="5872" spans="1:4" ht="40.5" x14ac:dyDescent="0.15">
      <c r="A5872" s="266">
        <v>2520241</v>
      </c>
      <c r="B5872" s="265" t="s">
        <v>9973</v>
      </c>
      <c r="C5872" s="265" t="s">
        <v>11065</v>
      </c>
      <c r="D5872" s="265" t="s">
        <v>11082</v>
      </c>
    </row>
    <row r="5873" spans="1:4" ht="40.5" x14ac:dyDescent="0.15">
      <c r="A5873" s="266">
        <v>2520242</v>
      </c>
      <c r="B5873" s="265" t="s">
        <v>9973</v>
      </c>
      <c r="C5873" s="265" t="s">
        <v>11065</v>
      </c>
      <c r="D5873" s="265" t="s">
        <v>3879</v>
      </c>
    </row>
    <row r="5874" spans="1:4" ht="40.5" x14ac:dyDescent="0.15">
      <c r="A5874" s="266">
        <v>2520243</v>
      </c>
      <c r="B5874" s="265" t="s">
        <v>9973</v>
      </c>
      <c r="C5874" s="265" t="s">
        <v>11065</v>
      </c>
      <c r="D5874" s="265" t="s">
        <v>11083</v>
      </c>
    </row>
    <row r="5875" spans="1:4" ht="40.5" x14ac:dyDescent="0.15">
      <c r="A5875" s="266">
        <v>2520244</v>
      </c>
      <c r="B5875" s="265" t="s">
        <v>9973</v>
      </c>
      <c r="C5875" s="265" t="s">
        <v>11065</v>
      </c>
      <c r="D5875" s="265" t="s">
        <v>11042</v>
      </c>
    </row>
    <row r="5876" spans="1:4" ht="40.5" x14ac:dyDescent="0.15">
      <c r="A5876" s="266">
        <v>2520245</v>
      </c>
      <c r="B5876" s="265" t="s">
        <v>9973</v>
      </c>
      <c r="C5876" s="265" t="s">
        <v>11065</v>
      </c>
      <c r="D5876" s="265" t="s">
        <v>11084</v>
      </c>
    </row>
    <row r="5877" spans="1:4" ht="40.5" x14ac:dyDescent="0.15">
      <c r="A5877" s="266">
        <v>2520246</v>
      </c>
      <c r="B5877" s="265" t="s">
        <v>9973</v>
      </c>
      <c r="C5877" s="265" t="s">
        <v>11065</v>
      </c>
      <c r="D5877" s="265" t="s">
        <v>11085</v>
      </c>
    </row>
    <row r="5878" spans="1:4" ht="40.5" x14ac:dyDescent="0.15">
      <c r="A5878" s="266">
        <v>2520251</v>
      </c>
      <c r="B5878" s="265" t="s">
        <v>9973</v>
      </c>
      <c r="C5878" s="265" t="s">
        <v>11065</v>
      </c>
      <c r="D5878" s="265" t="s">
        <v>3095</v>
      </c>
    </row>
    <row r="5879" spans="1:4" ht="40.5" x14ac:dyDescent="0.15">
      <c r="A5879" s="266">
        <v>2520253</v>
      </c>
      <c r="B5879" s="265" t="s">
        <v>9973</v>
      </c>
      <c r="C5879" s="265" t="s">
        <v>11065</v>
      </c>
      <c r="D5879" s="265" t="s">
        <v>11086</v>
      </c>
    </row>
    <row r="5880" spans="1:4" ht="40.5" x14ac:dyDescent="0.15">
      <c r="A5880" s="266">
        <v>2520254</v>
      </c>
      <c r="B5880" s="265" t="s">
        <v>9973</v>
      </c>
      <c r="C5880" s="265" t="s">
        <v>11065</v>
      </c>
      <c r="D5880" s="265" t="s">
        <v>11045</v>
      </c>
    </row>
    <row r="5881" spans="1:4" ht="27" x14ac:dyDescent="0.15">
      <c r="A5881" s="266">
        <v>2520301</v>
      </c>
      <c r="B5881" s="265" t="s">
        <v>9973</v>
      </c>
      <c r="C5881" s="265" t="s">
        <v>11087</v>
      </c>
      <c r="D5881" s="265" t="s">
        <v>5954</v>
      </c>
    </row>
    <row r="5882" spans="1:4" ht="27" x14ac:dyDescent="0.15">
      <c r="A5882" s="266">
        <v>2520302</v>
      </c>
      <c r="B5882" s="265" t="s">
        <v>9973</v>
      </c>
      <c r="C5882" s="265" t="s">
        <v>11087</v>
      </c>
      <c r="D5882" s="265" t="s">
        <v>11088</v>
      </c>
    </row>
    <row r="5883" spans="1:4" ht="27" x14ac:dyDescent="0.15">
      <c r="A5883" s="266">
        <v>2520303</v>
      </c>
      <c r="B5883" s="265" t="s">
        <v>9973</v>
      </c>
      <c r="C5883" s="265" t="s">
        <v>11087</v>
      </c>
      <c r="D5883" s="265" t="s">
        <v>11089</v>
      </c>
    </row>
    <row r="5884" spans="1:4" ht="27" x14ac:dyDescent="0.15">
      <c r="A5884" s="266">
        <v>2520304</v>
      </c>
      <c r="B5884" s="265" t="s">
        <v>9973</v>
      </c>
      <c r="C5884" s="265" t="s">
        <v>11087</v>
      </c>
      <c r="D5884" s="265" t="s">
        <v>169</v>
      </c>
    </row>
    <row r="5885" spans="1:4" ht="27" x14ac:dyDescent="0.15">
      <c r="A5885" s="266">
        <v>2520305</v>
      </c>
      <c r="B5885" s="265" t="s">
        <v>9973</v>
      </c>
      <c r="C5885" s="265" t="s">
        <v>11087</v>
      </c>
      <c r="D5885" s="265" t="s">
        <v>4559</v>
      </c>
    </row>
    <row r="5886" spans="1:4" ht="27" x14ac:dyDescent="0.15">
      <c r="A5886" s="266">
        <v>2520306</v>
      </c>
      <c r="B5886" s="265" t="s">
        <v>9973</v>
      </c>
      <c r="C5886" s="265" t="s">
        <v>11087</v>
      </c>
      <c r="D5886" s="265" t="s">
        <v>210</v>
      </c>
    </row>
    <row r="5887" spans="1:4" ht="27" x14ac:dyDescent="0.15">
      <c r="A5887" s="266">
        <v>2520307</v>
      </c>
      <c r="B5887" s="265" t="s">
        <v>9973</v>
      </c>
      <c r="C5887" s="265" t="s">
        <v>11087</v>
      </c>
      <c r="D5887" s="265" t="s">
        <v>274</v>
      </c>
    </row>
    <row r="5888" spans="1:4" ht="27" x14ac:dyDescent="0.15">
      <c r="A5888" s="266">
        <v>2520311</v>
      </c>
      <c r="B5888" s="265" t="s">
        <v>9973</v>
      </c>
      <c r="C5888" s="265" t="s">
        <v>11087</v>
      </c>
      <c r="D5888" s="265" t="s">
        <v>11090</v>
      </c>
    </row>
    <row r="5889" spans="1:4" ht="27" x14ac:dyDescent="0.15">
      <c r="A5889" s="266">
        <v>2520312</v>
      </c>
      <c r="B5889" s="265" t="s">
        <v>9973</v>
      </c>
      <c r="C5889" s="265" t="s">
        <v>11087</v>
      </c>
      <c r="D5889" s="265" t="s">
        <v>11091</v>
      </c>
    </row>
    <row r="5890" spans="1:4" ht="27" x14ac:dyDescent="0.15">
      <c r="A5890" s="266">
        <v>2520313</v>
      </c>
      <c r="B5890" s="265" t="s">
        <v>9973</v>
      </c>
      <c r="C5890" s="265" t="s">
        <v>11087</v>
      </c>
      <c r="D5890" s="265" t="s">
        <v>11092</v>
      </c>
    </row>
    <row r="5891" spans="1:4" ht="27" x14ac:dyDescent="0.15">
      <c r="A5891" s="266">
        <v>2520314</v>
      </c>
      <c r="B5891" s="265" t="s">
        <v>9973</v>
      </c>
      <c r="C5891" s="265" t="s">
        <v>11087</v>
      </c>
      <c r="D5891" s="265" t="s">
        <v>637</v>
      </c>
    </row>
    <row r="5892" spans="1:4" ht="27" x14ac:dyDescent="0.15">
      <c r="A5892" s="266">
        <v>2520315</v>
      </c>
      <c r="B5892" s="265" t="s">
        <v>9973</v>
      </c>
      <c r="C5892" s="265" t="s">
        <v>11087</v>
      </c>
      <c r="D5892" s="265" t="s">
        <v>1126</v>
      </c>
    </row>
    <row r="5893" spans="1:4" ht="27" x14ac:dyDescent="0.15">
      <c r="A5893" s="266">
        <v>2520316</v>
      </c>
      <c r="B5893" s="265" t="s">
        <v>9973</v>
      </c>
      <c r="C5893" s="265" t="s">
        <v>11087</v>
      </c>
      <c r="D5893" s="265" t="s">
        <v>1105</v>
      </c>
    </row>
    <row r="5894" spans="1:4" ht="27" x14ac:dyDescent="0.15">
      <c r="A5894" s="266">
        <v>2520317</v>
      </c>
      <c r="B5894" s="265" t="s">
        <v>9973</v>
      </c>
      <c r="C5894" s="265" t="s">
        <v>11087</v>
      </c>
      <c r="D5894" s="265" t="s">
        <v>1486</v>
      </c>
    </row>
    <row r="5895" spans="1:4" ht="27" x14ac:dyDescent="0.15">
      <c r="A5895" s="266">
        <v>2520318</v>
      </c>
      <c r="B5895" s="265" t="s">
        <v>9973</v>
      </c>
      <c r="C5895" s="265" t="s">
        <v>11087</v>
      </c>
      <c r="D5895" s="265" t="s">
        <v>11093</v>
      </c>
    </row>
    <row r="5896" spans="1:4" ht="27" x14ac:dyDescent="0.15">
      <c r="A5896" s="266">
        <v>2520321</v>
      </c>
      <c r="B5896" s="265" t="s">
        <v>9973</v>
      </c>
      <c r="C5896" s="265" t="s">
        <v>11087</v>
      </c>
      <c r="D5896" s="265" t="s">
        <v>11094</v>
      </c>
    </row>
    <row r="5897" spans="1:4" ht="27" x14ac:dyDescent="0.15">
      <c r="A5897" s="266">
        <v>2520322</v>
      </c>
      <c r="B5897" s="265" t="s">
        <v>9973</v>
      </c>
      <c r="C5897" s="265" t="s">
        <v>11087</v>
      </c>
      <c r="D5897" s="265" t="s">
        <v>11095</v>
      </c>
    </row>
    <row r="5898" spans="1:4" ht="27" x14ac:dyDescent="0.15">
      <c r="A5898" s="266">
        <v>2520323</v>
      </c>
      <c r="B5898" s="265" t="s">
        <v>9973</v>
      </c>
      <c r="C5898" s="265" t="s">
        <v>11087</v>
      </c>
      <c r="D5898" s="265" t="s">
        <v>11096</v>
      </c>
    </row>
    <row r="5899" spans="1:4" ht="27" x14ac:dyDescent="0.15">
      <c r="A5899" s="266">
        <v>2520324</v>
      </c>
      <c r="B5899" s="265" t="s">
        <v>9973</v>
      </c>
      <c r="C5899" s="265" t="s">
        <v>11087</v>
      </c>
      <c r="D5899" s="265" t="s">
        <v>11024</v>
      </c>
    </row>
    <row r="5900" spans="1:4" ht="27" x14ac:dyDescent="0.15">
      <c r="A5900" s="266">
        <v>2520325</v>
      </c>
      <c r="B5900" s="265" t="s">
        <v>9973</v>
      </c>
      <c r="C5900" s="265" t="s">
        <v>11087</v>
      </c>
      <c r="D5900" s="265" t="s">
        <v>11097</v>
      </c>
    </row>
    <row r="5901" spans="1:4" ht="27" x14ac:dyDescent="0.15">
      <c r="A5901" s="266">
        <v>2520326</v>
      </c>
      <c r="B5901" s="265" t="s">
        <v>9973</v>
      </c>
      <c r="C5901" s="265" t="s">
        <v>11087</v>
      </c>
      <c r="D5901" s="265" t="s">
        <v>7665</v>
      </c>
    </row>
    <row r="5902" spans="1:4" ht="27" x14ac:dyDescent="0.15">
      <c r="A5902" s="266">
        <v>2520327</v>
      </c>
      <c r="B5902" s="265" t="s">
        <v>9973</v>
      </c>
      <c r="C5902" s="265" t="s">
        <v>11087</v>
      </c>
      <c r="D5902" s="265" t="s">
        <v>483</v>
      </c>
    </row>
    <row r="5903" spans="1:4" ht="27" x14ac:dyDescent="0.15">
      <c r="A5903" s="266">
        <v>2520328</v>
      </c>
      <c r="B5903" s="265" t="s">
        <v>9973</v>
      </c>
      <c r="C5903" s="265" t="s">
        <v>11087</v>
      </c>
      <c r="D5903" s="265" t="s">
        <v>11098</v>
      </c>
    </row>
    <row r="5904" spans="1:4" ht="27" x14ac:dyDescent="0.15">
      <c r="A5904" s="266">
        <v>2520329</v>
      </c>
      <c r="B5904" s="265" t="s">
        <v>9973</v>
      </c>
      <c r="C5904" s="265" t="s">
        <v>11087</v>
      </c>
      <c r="D5904" s="265" t="s">
        <v>11099</v>
      </c>
    </row>
    <row r="5905" spans="1:4" ht="27" x14ac:dyDescent="0.15">
      <c r="A5905" s="266">
        <v>2520331</v>
      </c>
      <c r="B5905" s="265" t="s">
        <v>9973</v>
      </c>
      <c r="C5905" s="265" t="s">
        <v>11087</v>
      </c>
      <c r="D5905" s="265" t="s">
        <v>3095</v>
      </c>
    </row>
    <row r="5906" spans="1:4" ht="27" x14ac:dyDescent="0.15">
      <c r="A5906" s="266">
        <v>2520332</v>
      </c>
      <c r="B5906" s="265" t="s">
        <v>9973</v>
      </c>
      <c r="C5906" s="265" t="s">
        <v>11087</v>
      </c>
      <c r="D5906" s="265" t="s">
        <v>1281</v>
      </c>
    </row>
    <row r="5907" spans="1:4" ht="27" x14ac:dyDescent="0.15">
      <c r="A5907" s="266">
        <v>2520333</v>
      </c>
      <c r="B5907" s="265" t="s">
        <v>9973</v>
      </c>
      <c r="C5907" s="265" t="s">
        <v>11087</v>
      </c>
      <c r="D5907" s="265" t="s">
        <v>1815</v>
      </c>
    </row>
    <row r="5908" spans="1:4" ht="27" x14ac:dyDescent="0.15">
      <c r="A5908" s="266">
        <v>2520334</v>
      </c>
      <c r="B5908" s="265" t="s">
        <v>9973</v>
      </c>
      <c r="C5908" s="265" t="s">
        <v>11087</v>
      </c>
      <c r="D5908" s="265" t="s">
        <v>646</v>
      </c>
    </row>
    <row r="5909" spans="1:4" ht="27" x14ac:dyDescent="0.15">
      <c r="A5909" s="266">
        <v>2520335</v>
      </c>
      <c r="B5909" s="265" t="s">
        <v>9973</v>
      </c>
      <c r="C5909" s="265" t="s">
        <v>11087</v>
      </c>
      <c r="D5909" s="265" t="s">
        <v>11100</v>
      </c>
    </row>
    <row r="5910" spans="1:4" ht="27" x14ac:dyDescent="0.15">
      <c r="A5910" s="266">
        <v>2520336</v>
      </c>
      <c r="B5910" s="265" t="s">
        <v>9973</v>
      </c>
      <c r="C5910" s="265" t="s">
        <v>11087</v>
      </c>
      <c r="D5910" s="265" t="s">
        <v>11101</v>
      </c>
    </row>
    <row r="5911" spans="1:4" ht="27" x14ac:dyDescent="0.15">
      <c r="A5911" s="266">
        <v>2520344</v>
      </c>
      <c r="B5911" s="265" t="s">
        <v>9973</v>
      </c>
      <c r="C5911" s="265" t="s">
        <v>11087</v>
      </c>
      <c r="D5911" s="265" t="s">
        <v>6027</v>
      </c>
    </row>
    <row r="5912" spans="1:4" x14ac:dyDescent="0.15">
      <c r="A5912" s="266">
        <v>2520801</v>
      </c>
      <c r="B5912" s="265" t="s">
        <v>9973</v>
      </c>
      <c r="C5912" s="265" t="s">
        <v>10984</v>
      </c>
      <c r="D5912" s="265" t="s">
        <v>11102</v>
      </c>
    </row>
    <row r="5913" spans="1:4" x14ac:dyDescent="0.15">
      <c r="A5913" s="266">
        <v>2520802</v>
      </c>
      <c r="B5913" s="265" t="s">
        <v>9973</v>
      </c>
      <c r="C5913" s="265" t="s">
        <v>10984</v>
      </c>
      <c r="D5913" s="265" t="s">
        <v>1858</v>
      </c>
    </row>
    <row r="5914" spans="1:4" x14ac:dyDescent="0.15">
      <c r="A5914" s="266">
        <v>2520803</v>
      </c>
      <c r="B5914" s="265" t="s">
        <v>9973</v>
      </c>
      <c r="C5914" s="265" t="s">
        <v>10984</v>
      </c>
      <c r="D5914" s="265" t="s">
        <v>3093</v>
      </c>
    </row>
    <row r="5915" spans="1:4" x14ac:dyDescent="0.15">
      <c r="A5915" s="266">
        <v>2520804</v>
      </c>
      <c r="B5915" s="265" t="s">
        <v>9973</v>
      </c>
      <c r="C5915" s="265" t="s">
        <v>10984</v>
      </c>
      <c r="D5915" s="265" t="s">
        <v>2723</v>
      </c>
    </row>
    <row r="5916" spans="1:4" x14ac:dyDescent="0.15">
      <c r="A5916" s="266">
        <v>2520805</v>
      </c>
      <c r="B5916" s="265" t="s">
        <v>9973</v>
      </c>
      <c r="C5916" s="265" t="s">
        <v>10984</v>
      </c>
      <c r="D5916" s="265" t="s">
        <v>11103</v>
      </c>
    </row>
    <row r="5917" spans="1:4" x14ac:dyDescent="0.15">
      <c r="A5917" s="266">
        <v>2520806</v>
      </c>
      <c r="B5917" s="265" t="s">
        <v>9973</v>
      </c>
      <c r="C5917" s="265" t="s">
        <v>10984</v>
      </c>
      <c r="D5917" s="265" t="s">
        <v>11104</v>
      </c>
    </row>
    <row r="5918" spans="1:4" x14ac:dyDescent="0.15">
      <c r="A5918" s="266">
        <v>2520807</v>
      </c>
      <c r="B5918" s="265" t="s">
        <v>9973</v>
      </c>
      <c r="C5918" s="265" t="s">
        <v>10984</v>
      </c>
      <c r="D5918" s="265" t="s">
        <v>11105</v>
      </c>
    </row>
    <row r="5919" spans="1:4" x14ac:dyDescent="0.15">
      <c r="A5919" s="266">
        <v>2520811</v>
      </c>
      <c r="B5919" s="265" t="s">
        <v>9973</v>
      </c>
      <c r="C5919" s="265" t="s">
        <v>10984</v>
      </c>
      <c r="D5919" s="265" t="s">
        <v>11106</v>
      </c>
    </row>
    <row r="5920" spans="1:4" x14ac:dyDescent="0.15">
      <c r="A5920" s="266">
        <v>2520812</v>
      </c>
      <c r="B5920" s="265" t="s">
        <v>9973</v>
      </c>
      <c r="C5920" s="265" t="s">
        <v>10984</v>
      </c>
      <c r="D5920" s="265" t="s">
        <v>11107</v>
      </c>
    </row>
    <row r="5921" spans="1:4" x14ac:dyDescent="0.15">
      <c r="A5921" s="266">
        <v>2520813</v>
      </c>
      <c r="B5921" s="265" t="s">
        <v>9973</v>
      </c>
      <c r="C5921" s="265" t="s">
        <v>10984</v>
      </c>
      <c r="D5921" s="265" t="s">
        <v>11108</v>
      </c>
    </row>
    <row r="5922" spans="1:4" x14ac:dyDescent="0.15">
      <c r="A5922" s="266">
        <v>2520814</v>
      </c>
      <c r="B5922" s="265" t="s">
        <v>9973</v>
      </c>
      <c r="C5922" s="265" t="s">
        <v>10984</v>
      </c>
      <c r="D5922" s="265" t="s">
        <v>2472</v>
      </c>
    </row>
    <row r="5923" spans="1:4" x14ac:dyDescent="0.15">
      <c r="A5923" s="266">
        <v>2520815</v>
      </c>
      <c r="B5923" s="265" t="s">
        <v>9973</v>
      </c>
      <c r="C5923" s="265" t="s">
        <v>10984</v>
      </c>
      <c r="D5923" s="265" t="s">
        <v>175</v>
      </c>
    </row>
    <row r="5924" spans="1:4" x14ac:dyDescent="0.15">
      <c r="A5924" s="266">
        <v>2520816</v>
      </c>
      <c r="B5924" s="265" t="s">
        <v>9973</v>
      </c>
      <c r="C5924" s="265" t="s">
        <v>10984</v>
      </c>
      <c r="D5924" s="265" t="s">
        <v>11109</v>
      </c>
    </row>
    <row r="5925" spans="1:4" x14ac:dyDescent="0.15">
      <c r="A5925" s="266">
        <v>2520821</v>
      </c>
      <c r="B5925" s="265" t="s">
        <v>9973</v>
      </c>
      <c r="C5925" s="265" t="s">
        <v>10984</v>
      </c>
      <c r="D5925" s="265" t="s">
        <v>11110</v>
      </c>
    </row>
    <row r="5926" spans="1:4" x14ac:dyDescent="0.15">
      <c r="A5926" s="266">
        <v>2520822</v>
      </c>
      <c r="B5926" s="265" t="s">
        <v>9973</v>
      </c>
      <c r="C5926" s="265" t="s">
        <v>10984</v>
      </c>
      <c r="D5926" s="265" t="s">
        <v>11111</v>
      </c>
    </row>
    <row r="5927" spans="1:4" x14ac:dyDescent="0.15">
      <c r="A5927" s="266">
        <v>2520823</v>
      </c>
      <c r="B5927" s="265" t="s">
        <v>9973</v>
      </c>
      <c r="C5927" s="265" t="s">
        <v>10984</v>
      </c>
      <c r="D5927" s="265" t="s">
        <v>11112</v>
      </c>
    </row>
    <row r="5928" spans="1:4" x14ac:dyDescent="0.15">
      <c r="A5928" s="266">
        <v>2520824</v>
      </c>
      <c r="B5928" s="265" t="s">
        <v>9973</v>
      </c>
      <c r="C5928" s="265" t="s">
        <v>10984</v>
      </c>
      <c r="D5928" s="265" t="s">
        <v>11113</v>
      </c>
    </row>
    <row r="5929" spans="1:4" x14ac:dyDescent="0.15">
      <c r="A5929" s="266">
        <v>2520825</v>
      </c>
      <c r="B5929" s="265" t="s">
        <v>9973</v>
      </c>
      <c r="C5929" s="265" t="s">
        <v>10984</v>
      </c>
      <c r="D5929" s="265" t="s">
        <v>11114</v>
      </c>
    </row>
    <row r="5930" spans="1:4" x14ac:dyDescent="0.15">
      <c r="A5930" s="266">
        <v>2520826</v>
      </c>
      <c r="B5930" s="265" t="s">
        <v>9973</v>
      </c>
      <c r="C5930" s="265" t="s">
        <v>10984</v>
      </c>
      <c r="D5930" s="265" t="s">
        <v>4613</v>
      </c>
    </row>
    <row r="5931" spans="1:4" ht="40.5" x14ac:dyDescent="0.15">
      <c r="A5931" s="266">
        <v>2521101</v>
      </c>
      <c r="B5931" s="265" t="s">
        <v>9973</v>
      </c>
      <c r="C5931" s="265" t="s">
        <v>11115</v>
      </c>
      <c r="D5931" s="265" t="s">
        <v>11116</v>
      </c>
    </row>
    <row r="5932" spans="1:4" x14ac:dyDescent="0.15">
      <c r="A5932" s="266">
        <v>2521102</v>
      </c>
      <c r="B5932" s="265" t="s">
        <v>9973</v>
      </c>
      <c r="C5932" s="265" t="s">
        <v>11115</v>
      </c>
      <c r="D5932" s="265" t="s">
        <v>11117</v>
      </c>
    </row>
    <row r="5933" spans="1:4" x14ac:dyDescent="0.15">
      <c r="A5933" s="266">
        <v>2521103</v>
      </c>
      <c r="B5933" s="265" t="s">
        <v>9973</v>
      </c>
      <c r="C5933" s="265" t="s">
        <v>11115</v>
      </c>
      <c r="D5933" s="265" t="s">
        <v>1865</v>
      </c>
    </row>
    <row r="5934" spans="1:4" x14ac:dyDescent="0.15">
      <c r="A5934" s="266">
        <v>2521104</v>
      </c>
      <c r="B5934" s="265" t="s">
        <v>9973</v>
      </c>
      <c r="C5934" s="265" t="s">
        <v>11115</v>
      </c>
      <c r="D5934" s="265" t="s">
        <v>4378</v>
      </c>
    </row>
    <row r="5935" spans="1:4" x14ac:dyDescent="0.15">
      <c r="A5935" s="266">
        <v>2521105</v>
      </c>
      <c r="B5935" s="265" t="s">
        <v>9973</v>
      </c>
      <c r="C5935" s="265" t="s">
        <v>11115</v>
      </c>
      <c r="D5935" s="265" t="s">
        <v>8959</v>
      </c>
    </row>
    <row r="5936" spans="1:4" x14ac:dyDescent="0.15">
      <c r="A5936" s="266">
        <v>2521106</v>
      </c>
      <c r="B5936" s="265" t="s">
        <v>9973</v>
      </c>
      <c r="C5936" s="265" t="s">
        <v>11115</v>
      </c>
      <c r="D5936" s="265" t="s">
        <v>11118</v>
      </c>
    </row>
    <row r="5937" spans="1:4" x14ac:dyDescent="0.15">
      <c r="A5937" s="266">
        <v>2521107</v>
      </c>
      <c r="B5937" s="265" t="s">
        <v>9973</v>
      </c>
      <c r="C5937" s="265" t="s">
        <v>11115</v>
      </c>
      <c r="D5937" s="265" t="s">
        <v>11119</v>
      </c>
    </row>
    <row r="5938" spans="1:4" x14ac:dyDescent="0.15">
      <c r="A5938" s="266">
        <v>2521108</v>
      </c>
      <c r="B5938" s="265" t="s">
        <v>9973</v>
      </c>
      <c r="C5938" s="265" t="s">
        <v>11115</v>
      </c>
      <c r="D5938" s="265" t="s">
        <v>11120</v>
      </c>
    </row>
    <row r="5939" spans="1:4" x14ac:dyDescent="0.15">
      <c r="A5939" s="266">
        <v>2521111</v>
      </c>
      <c r="B5939" s="265" t="s">
        <v>9973</v>
      </c>
      <c r="C5939" s="265" t="s">
        <v>11115</v>
      </c>
      <c r="D5939" s="265" t="s">
        <v>11121</v>
      </c>
    </row>
    <row r="5940" spans="1:4" x14ac:dyDescent="0.15">
      <c r="A5940" s="266">
        <v>2521113</v>
      </c>
      <c r="B5940" s="265" t="s">
        <v>9973</v>
      </c>
      <c r="C5940" s="265" t="s">
        <v>11115</v>
      </c>
      <c r="D5940" s="265" t="s">
        <v>11122</v>
      </c>
    </row>
    <row r="5941" spans="1:4" ht="27" x14ac:dyDescent="0.15">
      <c r="A5941" s="266">
        <v>2521114</v>
      </c>
      <c r="B5941" s="265" t="s">
        <v>9973</v>
      </c>
      <c r="C5941" s="265" t="s">
        <v>11115</v>
      </c>
      <c r="D5941" s="265" t="s">
        <v>11123</v>
      </c>
    </row>
    <row r="5942" spans="1:4" x14ac:dyDescent="0.15">
      <c r="A5942" s="266">
        <v>2521115</v>
      </c>
      <c r="B5942" s="265" t="s">
        <v>9973</v>
      </c>
      <c r="C5942" s="265" t="s">
        <v>11115</v>
      </c>
      <c r="D5942" s="265" t="s">
        <v>11124</v>
      </c>
    </row>
    <row r="5943" spans="1:4" x14ac:dyDescent="0.15">
      <c r="A5943" s="266">
        <v>2521116</v>
      </c>
      <c r="B5943" s="265" t="s">
        <v>9973</v>
      </c>
      <c r="C5943" s="265" t="s">
        <v>11115</v>
      </c>
      <c r="D5943" s="265" t="s">
        <v>11125</v>
      </c>
    </row>
    <row r="5944" spans="1:4" x14ac:dyDescent="0.15">
      <c r="A5944" s="266">
        <v>2521121</v>
      </c>
      <c r="B5944" s="265" t="s">
        <v>9973</v>
      </c>
      <c r="C5944" s="265" t="s">
        <v>11115</v>
      </c>
      <c r="D5944" s="265" t="s">
        <v>6604</v>
      </c>
    </row>
    <row r="5945" spans="1:4" x14ac:dyDescent="0.15">
      <c r="A5945" s="266">
        <v>2521122</v>
      </c>
      <c r="B5945" s="265" t="s">
        <v>9973</v>
      </c>
      <c r="C5945" s="265" t="s">
        <v>11115</v>
      </c>
      <c r="D5945" s="265" t="s">
        <v>11126</v>
      </c>
    </row>
    <row r="5946" spans="1:4" x14ac:dyDescent="0.15">
      <c r="A5946" s="266">
        <v>2521123</v>
      </c>
      <c r="B5946" s="265" t="s">
        <v>9973</v>
      </c>
      <c r="C5946" s="265" t="s">
        <v>11115</v>
      </c>
      <c r="D5946" s="265" t="s">
        <v>10917</v>
      </c>
    </row>
    <row r="5947" spans="1:4" x14ac:dyDescent="0.15">
      <c r="A5947" s="266">
        <v>2521124</v>
      </c>
      <c r="B5947" s="265" t="s">
        <v>9973</v>
      </c>
      <c r="C5947" s="265" t="s">
        <v>11115</v>
      </c>
      <c r="D5947" s="265" t="s">
        <v>1053</v>
      </c>
    </row>
    <row r="5948" spans="1:4" x14ac:dyDescent="0.15">
      <c r="A5948" s="266">
        <v>2521125</v>
      </c>
      <c r="B5948" s="265" t="s">
        <v>9973</v>
      </c>
      <c r="C5948" s="265" t="s">
        <v>11115</v>
      </c>
      <c r="D5948" s="265" t="s">
        <v>11127</v>
      </c>
    </row>
    <row r="5949" spans="1:4" x14ac:dyDescent="0.15">
      <c r="A5949" s="266">
        <v>2521126</v>
      </c>
      <c r="B5949" s="265" t="s">
        <v>9973</v>
      </c>
      <c r="C5949" s="265" t="s">
        <v>11115</v>
      </c>
      <c r="D5949" s="265" t="s">
        <v>11128</v>
      </c>
    </row>
    <row r="5950" spans="1:4" x14ac:dyDescent="0.15">
      <c r="A5950" s="266">
        <v>2521127</v>
      </c>
      <c r="B5950" s="265" t="s">
        <v>9973</v>
      </c>
      <c r="C5950" s="265" t="s">
        <v>11115</v>
      </c>
      <c r="D5950" s="265" t="s">
        <v>11129</v>
      </c>
    </row>
    <row r="5951" spans="1:4" x14ac:dyDescent="0.15">
      <c r="A5951" s="266">
        <v>2521131</v>
      </c>
      <c r="B5951" s="265" t="s">
        <v>9973</v>
      </c>
      <c r="C5951" s="265" t="s">
        <v>11115</v>
      </c>
      <c r="D5951" s="265" t="s">
        <v>11130</v>
      </c>
    </row>
    <row r="5952" spans="1:4" x14ac:dyDescent="0.15">
      <c r="A5952" s="266">
        <v>2521132</v>
      </c>
      <c r="B5952" s="265" t="s">
        <v>9973</v>
      </c>
      <c r="C5952" s="265" t="s">
        <v>11115</v>
      </c>
      <c r="D5952" s="265" t="s">
        <v>11131</v>
      </c>
    </row>
    <row r="5953" spans="1:4" x14ac:dyDescent="0.15">
      <c r="A5953" s="266">
        <v>2521133</v>
      </c>
      <c r="B5953" s="265" t="s">
        <v>9973</v>
      </c>
      <c r="C5953" s="265" t="s">
        <v>11115</v>
      </c>
      <c r="D5953" s="265" t="s">
        <v>11132</v>
      </c>
    </row>
    <row r="5954" spans="1:4" x14ac:dyDescent="0.15">
      <c r="A5954" s="266">
        <v>2521134</v>
      </c>
      <c r="B5954" s="265" t="s">
        <v>9973</v>
      </c>
      <c r="C5954" s="265" t="s">
        <v>11115</v>
      </c>
      <c r="D5954" s="265" t="s">
        <v>11133</v>
      </c>
    </row>
    <row r="5955" spans="1:4" x14ac:dyDescent="0.15">
      <c r="A5955" s="266">
        <v>2521135</v>
      </c>
      <c r="B5955" s="265" t="s">
        <v>9973</v>
      </c>
      <c r="C5955" s="265" t="s">
        <v>11115</v>
      </c>
      <c r="D5955" s="265" t="s">
        <v>11134</v>
      </c>
    </row>
    <row r="5956" spans="1:4" x14ac:dyDescent="0.15">
      <c r="A5956" s="266">
        <v>2521136</v>
      </c>
      <c r="B5956" s="265" t="s">
        <v>9973</v>
      </c>
      <c r="C5956" s="265" t="s">
        <v>11115</v>
      </c>
      <c r="D5956" s="265" t="s">
        <v>11135</v>
      </c>
    </row>
    <row r="5957" spans="1:4" x14ac:dyDescent="0.15">
      <c r="A5957" s="266">
        <v>2521137</v>
      </c>
      <c r="B5957" s="265" t="s">
        <v>9973</v>
      </c>
      <c r="C5957" s="265" t="s">
        <v>11115</v>
      </c>
      <c r="D5957" s="265" t="s">
        <v>10085</v>
      </c>
    </row>
    <row r="5958" spans="1:4" x14ac:dyDescent="0.15">
      <c r="A5958" s="266">
        <v>2530001</v>
      </c>
      <c r="B5958" s="265" t="s">
        <v>9973</v>
      </c>
      <c r="C5958" s="265" t="s">
        <v>11136</v>
      </c>
      <c r="D5958" s="265" t="s">
        <v>3609</v>
      </c>
    </row>
    <row r="5959" spans="1:4" x14ac:dyDescent="0.15">
      <c r="A5959" s="266">
        <v>2530002</v>
      </c>
      <c r="B5959" s="265" t="s">
        <v>9973</v>
      </c>
      <c r="C5959" s="265" t="s">
        <v>11136</v>
      </c>
      <c r="D5959" s="265" t="s">
        <v>1251</v>
      </c>
    </row>
    <row r="5960" spans="1:4" x14ac:dyDescent="0.15">
      <c r="A5960" s="266">
        <v>2530003</v>
      </c>
      <c r="B5960" s="265" t="s">
        <v>9973</v>
      </c>
      <c r="C5960" s="265" t="s">
        <v>11136</v>
      </c>
      <c r="D5960" s="265" t="s">
        <v>11137</v>
      </c>
    </row>
    <row r="5961" spans="1:4" x14ac:dyDescent="0.15">
      <c r="A5961" s="266">
        <v>2530004</v>
      </c>
      <c r="B5961" s="265" t="s">
        <v>9973</v>
      </c>
      <c r="C5961" s="265" t="s">
        <v>11136</v>
      </c>
      <c r="D5961" s="265" t="s">
        <v>9159</v>
      </c>
    </row>
    <row r="5962" spans="1:4" x14ac:dyDescent="0.15">
      <c r="A5962" s="266">
        <v>2530005</v>
      </c>
      <c r="B5962" s="265" t="s">
        <v>9973</v>
      </c>
      <c r="C5962" s="265" t="s">
        <v>11136</v>
      </c>
      <c r="D5962" s="265" t="s">
        <v>6000</v>
      </c>
    </row>
    <row r="5963" spans="1:4" x14ac:dyDescent="0.15">
      <c r="A5963" s="266">
        <v>2530006</v>
      </c>
      <c r="B5963" s="265" t="s">
        <v>9973</v>
      </c>
      <c r="C5963" s="265" t="s">
        <v>11136</v>
      </c>
      <c r="D5963" s="265" t="s">
        <v>1573</v>
      </c>
    </row>
    <row r="5964" spans="1:4" x14ac:dyDescent="0.15">
      <c r="A5964" s="266">
        <v>2530007</v>
      </c>
      <c r="B5964" s="265" t="s">
        <v>9973</v>
      </c>
      <c r="C5964" s="265" t="s">
        <v>11136</v>
      </c>
      <c r="D5964" s="265" t="s">
        <v>11138</v>
      </c>
    </row>
    <row r="5965" spans="1:4" x14ac:dyDescent="0.15">
      <c r="A5965" s="266">
        <v>2530008</v>
      </c>
      <c r="B5965" s="265" t="s">
        <v>9973</v>
      </c>
      <c r="C5965" s="265" t="s">
        <v>11136</v>
      </c>
      <c r="D5965" s="265" t="s">
        <v>1975</v>
      </c>
    </row>
    <row r="5966" spans="1:4" x14ac:dyDescent="0.15">
      <c r="A5966" s="266">
        <v>2530011</v>
      </c>
      <c r="B5966" s="265" t="s">
        <v>9973</v>
      </c>
      <c r="C5966" s="265" t="s">
        <v>11136</v>
      </c>
      <c r="D5966" s="265" t="s">
        <v>7484</v>
      </c>
    </row>
    <row r="5967" spans="1:4" x14ac:dyDescent="0.15">
      <c r="A5967" s="266">
        <v>2530012</v>
      </c>
      <c r="B5967" s="265" t="s">
        <v>9973</v>
      </c>
      <c r="C5967" s="265" t="s">
        <v>11136</v>
      </c>
      <c r="D5967" s="265" t="s">
        <v>1218</v>
      </c>
    </row>
    <row r="5968" spans="1:4" x14ac:dyDescent="0.15">
      <c r="A5968" s="266">
        <v>2530013</v>
      </c>
      <c r="B5968" s="265" t="s">
        <v>9973</v>
      </c>
      <c r="C5968" s="265" t="s">
        <v>11136</v>
      </c>
      <c r="D5968" s="265" t="s">
        <v>11139</v>
      </c>
    </row>
    <row r="5969" spans="1:4" ht="27" x14ac:dyDescent="0.15">
      <c r="A5969" s="266">
        <v>2530014</v>
      </c>
      <c r="B5969" s="265" t="s">
        <v>9973</v>
      </c>
      <c r="C5969" s="265" t="s">
        <v>11136</v>
      </c>
      <c r="D5969" s="265" t="s">
        <v>803</v>
      </c>
    </row>
    <row r="5970" spans="1:4" x14ac:dyDescent="0.15">
      <c r="A5970" s="266">
        <v>2530015</v>
      </c>
      <c r="B5970" s="265" t="s">
        <v>9973</v>
      </c>
      <c r="C5970" s="265" t="s">
        <v>11136</v>
      </c>
      <c r="D5970" s="265" t="s">
        <v>5239</v>
      </c>
    </row>
    <row r="5971" spans="1:4" x14ac:dyDescent="0.15">
      <c r="A5971" s="266">
        <v>2530016</v>
      </c>
      <c r="B5971" s="265" t="s">
        <v>9973</v>
      </c>
      <c r="C5971" s="265" t="s">
        <v>11136</v>
      </c>
      <c r="D5971" s="265" t="s">
        <v>11140</v>
      </c>
    </row>
    <row r="5972" spans="1:4" x14ac:dyDescent="0.15">
      <c r="A5972" s="266">
        <v>2530017</v>
      </c>
      <c r="B5972" s="265" t="s">
        <v>9973</v>
      </c>
      <c r="C5972" s="265" t="s">
        <v>11136</v>
      </c>
      <c r="D5972" s="265" t="s">
        <v>11141</v>
      </c>
    </row>
    <row r="5973" spans="1:4" x14ac:dyDescent="0.15">
      <c r="A5973" s="266">
        <v>2530018</v>
      </c>
      <c r="B5973" s="265" t="s">
        <v>9973</v>
      </c>
      <c r="C5973" s="265" t="s">
        <v>11136</v>
      </c>
      <c r="D5973" s="265" t="s">
        <v>11142</v>
      </c>
    </row>
    <row r="5974" spans="1:4" x14ac:dyDescent="0.15">
      <c r="A5974" s="266">
        <v>2530021</v>
      </c>
      <c r="B5974" s="265" t="s">
        <v>9973</v>
      </c>
      <c r="C5974" s="265" t="s">
        <v>11136</v>
      </c>
      <c r="D5974" s="265" t="s">
        <v>11143</v>
      </c>
    </row>
    <row r="5975" spans="1:4" x14ac:dyDescent="0.15">
      <c r="A5975" s="266">
        <v>2530022</v>
      </c>
      <c r="B5975" s="265" t="s">
        <v>9973</v>
      </c>
      <c r="C5975" s="265" t="s">
        <v>11136</v>
      </c>
      <c r="D5975" s="265" t="s">
        <v>548</v>
      </c>
    </row>
    <row r="5976" spans="1:4" x14ac:dyDescent="0.15">
      <c r="A5976" s="266">
        <v>2530023</v>
      </c>
      <c r="B5976" s="265" t="s">
        <v>9973</v>
      </c>
      <c r="C5976" s="265" t="s">
        <v>11136</v>
      </c>
      <c r="D5976" s="265" t="s">
        <v>9642</v>
      </c>
    </row>
    <row r="5977" spans="1:4" x14ac:dyDescent="0.15">
      <c r="A5977" s="266">
        <v>2530024</v>
      </c>
      <c r="B5977" s="265" t="s">
        <v>9973</v>
      </c>
      <c r="C5977" s="265" t="s">
        <v>11136</v>
      </c>
      <c r="D5977" s="265" t="s">
        <v>357</v>
      </c>
    </row>
    <row r="5978" spans="1:4" x14ac:dyDescent="0.15">
      <c r="A5978" s="266">
        <v>2530025</v>
      </c>
      <c r="B5978" s="265" t="s">
        <v>9973</v>
      </c>
      <c r="C5978" s="265" t="s">
        <v>11136</v>
      </c>
      <c r="D5978" s="265" t="s">
        <v>278</v>
      </c>
    </row>
    <row r="5979" spans="1:4" x14ac:dyDescent="0.15">
      <c r="A5979" s="266">
        <v>2530026</v>
      </c>
      <c r="B5979" s="265" t="s">
        <v>9973</v>
      </c>
      <c r="C5979" s="265" t="s">
        <v>11136</v>
      </c>
      <c r="D5979" s="265" t="s">
        <v>1421</v>
      </c>
    </row>
    <row r="5980" spans="1:4" x14ac:dyDescent="0.15">
      <c r="A5980" s="266">
        <v>2530027</v>
      </c>
      <c r="B5980" s="265" t="s">
        <v>9973</v>
      </c>
      <c r="C5980" s="265" t="s">
        <v>11136</v>
      </c>
      <c r="D5980" s="265" t="s">
        <v>7619</v>
      </c>
    </row>
    <row r="5981" spans="1:4" x14ac:dyDescent="0.15">
      <c r="A5981" s="266">
        <v>2530028</v>
      </c>
      <c r="B5981" s="265" t="s">
        <v>9973</v>
      </c>
      <c r="C5981" s="265" t="s">
        <v>11136</v>
      </c>
      <c r="D5981" s="265" t="s">
        <v>11144</v>
      </c>
    </row>
    <row r="5982" spans="1:4" x14ac:dyDescent="0.15">
      <c r="A5982" s="266">
        <v>2530031</v>
      </c>
      <c r="B5982" s="265" t="s">
        <v>9973</v>
      </c>
      <c r="C5982" s="265" t="s">
        <v>11136</v>
      </c>
      <c r="D5982" s="265" t="s">
        <v>661</v>
      </c>
    </row>
    <row r="5983" spans="1:4" x14ac:dyDescent="0.15">
      <c r="A5983" s="266">
        <v>2530032</v>
      </c>
      <c r="B5983" s="265" t="s">
        <v>9973</v>
      </c>
      <c r="C5983" s="265" t="s">
        <v>11136</v>
      </c>
      <c r="D5983" s="265" t="s">
        <v>245</v>
      </c>
    </row>
    <row r="5984" spans="1:4" x14ac:dyDescent="0.15">
      <c r="A5984" s="266">
        <v>2530033</v>
      </c>
      <c r="B5984" s="265" t="s">
        <v>9973</v>
      </c>
      <c r="C5984" s="265" t="s">
        <v>11136</v>
      </c>
      <c r="D5984" s="265" t="s">
        <v>10124</v>
      </c>
    </row>
    <row r="5985" spans="1:4" x14ac:dyDescent="0.15">
      <c r="A5985" s="266">
        <v>2530034</v>
      </c>
      <c r="B5985" s="265" t="s">
        <v>9973</v>
      </c>
      <c r="C5985" s="265" t="s">
        <v>11136</v>
      </c>
      <c r="D5985" s="265" t="s">
        <v>11145</v>
      </c>
    </row>
    <row r="5986" spans="1:4" x14ac:dyDescent="0.15">
      <c r="A5986" s="266">
        <v>2530035</v>
      </c>
      <c r="B5986" s="265" t="s">
        <v>9973</v>
      </c>
      <c r="C5986" s="265" t="s">
        <v>11136</v>
      </c>
      <c r="D5986" s="265" t="s">
        <v>11146</v>
      </c>
    </row>
    <row r="5987" spans="1:4" x14ac:dyDescent="0.15">
      <c r="A5987" s="266">
        <v>2530036</v>
      </c>
      <c r="B5987" s="265" t="s">
        <v>9973</v>
      </c>
      <c r="C5987" s="265" t="s">
        <v>11136</v>
      </c>
      <c r="D5987" s="265" t="s">
        <v>11147</v>
      </c>
    </row>
    <row r="5988" spans="1:4" x14ac:dyDescent="0.15">
      <c r="A5988" s="266">
        <v>2530037</v>
      </c>
      <c r="B5988" s="265" t="s">
        <v>9973</v>
      </c>
      <c r="C5988" s="265" t="s">
        <v>11136</v>
      </c>
      <c r="D5988" s="265" t="s">
        <v>11148</v>
      </c>
    </row>
    <row r="5989" spans="1:4" x14ac:dyDescent="0.15">
      <c r="A5989" s="266">
        <v>2530041</v>
      </c>
      <c r="B5989" s="265" t="s">
        <v>9973</v>
      </c>
      <c r="C5989" s="265" t="s">
        <v>11136</v>
      </c>
      <c r="D5989" s="265" t="s">
        <v>11149</v>
      </c>
    </row>
    <row r="5990" spans="1:4" x14ac:dyDescent="0.15">
      <c r="A5990" s="266">
        <v>2530042</v>
      </c>
      <c r="B5990" s="265" t="s">
        <v>9973</v>
      </c>
      <c r="C5990" s="265" t="s">
        <v>11136</v>
      </c>
      <c r="D5990" s="265" t="s">
        <v>9787</v>
      </c>
    </row>
    <row r="5991" spans="1:4" x14ac:dyDescent="0.15">
      <c r="A5991" s="266">
        <v>2530043</v>
      </c>
      <c r="B5991" s="265" t="s">
        <v>9973</v>
      </c>
      <c r="C5991" s="265" t="s">
        <v>11136</v>
      </c>
      <c r="D5991" s="265" t="s">
        <v>1415</v>
      </c>
    </row>
    <row r="5992" spans="1:4" x14ac:dyDescent="0.15">
      <c r="A5992" s="266">
        <v>2530044</v>
      </c>
      <c r="B5992" s="265" t="s">
        <v>9973</v>
      </c>
      <c r="C5992" s="265" t="s">
        <v>11136</v>
      </c>
      <c r="D5992" s="265" t="s">
        <v>5027</v>
      </c>
    </row>
    <row r="5993" spans="1:4" x14ac:dyDescent="0.15">
      <c r="A5993" s="266">
        <v>2530045</v>
      </c>
      <c r="B5993" s="265" t="s">
        <v>9973</v>
      </c>
      <c r="C5993" s="265" t="s">
        <v>11136</v>
      </c>
      <c r="D5993" s="265" t="s">
        <v>11150</v>
      </c>
    </row>
    <row r="5994" spans="1:4" x14ac:dyDescent="0.15">
      <c r="A5994" s="266">
        <v>2530051</v>
      </c>
      <c r="B5994" s="265" t="s">
        <v>9973</v>
      </c>
      <c r="C5994" s="265" t="s">
        <v>11136</v>
      </c>
      <c r="D5994" s="265" t="s">
        <v>479</v>
      </c>
    </row>
    <row r="5995" spans="1:4" x14ac:dyDescent="0.15">
      <c r="A5995" s="266">
        <v>2530052</v>
      </c>
      <c r="B5995" s="265" t="s">
        <v>9973</v>
      </c>
      <c r="C5995" s="265" t="s">
        <v>11136</v>
      </c>
      <c r="D5995" s="265" t="s">
        <v>329</v>
      </c>
    </row>
    <row r="5996" spans="1:4" ht="27" x14ac:dyDescent="0.15">
      <c r="A5996" s="266">
        <v>2530053</v>
      </c>
      <c r="B5996" s="265" t="s">
        <v>9973</v>
      </c>
      <c r="C5996" s="265" t="s">
        <v>11136</v>
      </c>
      <c r="D5996" s="265" t="s">
        <v>11151</v>
      </c>
    </row>
    <row r="5997" spans="1:4" ht="27" x14ac:dyDescent="0.15">
      <c r="A5997" s="266">
        <v>2530054</v>
      </c>
      <c r="B5997" s="265" t="s">
        <v>9973</v>
      </c>
      <c r="C5997" s="265" t="s">
        <v>11136</v>
      </c>
      <c r="D5997" s="265" t="s">
        <v>11152</v>
      </c>
    </row>
    <row r="5998" spans="1:4" x14ac:dyDescent="0.15">
      <c r="A5998" s="266">
        <v>2530055</v>
      </c>
      <c r="B5998" s="265" t="s">
        <v>9973</v>
      </c>
      <c r="C5998" s="265" t="s">
        <v>11136</v>
      </c>
      <c r="D5998" s="265" t="s">
        <v>11153</v>
      </c>
    </row>
    <row r="5999" spans="1:4" x14ac:dyDescent="0.15">
      <c r="A5999" s="266">
        <v>2530056</v>
      </c>
      <c r="B5999" s="265" t="s">
        <v>9973</v>
      </c>
      <c r="C5999" s="265" t="s">
        <v>11136</v>
      </c>
      <c r="D5999" s="265" t="s">
        <v>11154</v>
      </c>
    </row>
    <row r="6000" spans="1:4" x14ac:dyDescent="0.15">
      <c r="A6000" s="266">
        <v>2530061</v>
      </c>
      <c r="B6000" s="265" t="s">
        <v>9973</v>
      </c>
      <c r="C6000" s="265" t="s">
        <v>11136</v>
      </c>
      <c r="D6000" s="265" t="s">
        <v>11155</v>
      </c>
    </row>
    <row r="6001" spans="1:4" x14ac:dyDescent="0.15">
      <c r="A6001" s="266">
        <v>2530062</v>
      </c>
      <c r="B6001" s="265" t="s">
        <v>9973</v>
      </c>
      <c r="C6001" s="265" t="s">
        <v>11136</v>
      </c>
      <c r="D6001" s="265" t="s">
        <v>11156</v>
      </c>
    </row>
    <row r="6002" spans="1:4" ht="27" x14ac:dyDescent="0.15">
      <c r="A6002" s="266">
        <v>2530063</v>
      </c>
      <c r="B6002" s="265" t="s">
        <v>9973</v>
      </c>
      <c r="C6002" s="265" t="s">
        <v>11136</v>
      </c>
      <c r="D6002" s="265" t="s">
        <v>11157</v>
      </c>
    </row>
    <row r="6003" spans="1:4" x14ac:dyDescent="0.15">
      <c r="A6003" s="266">
        <v>2530064</v>
      </c>
      <c r="B6003" s="265" t="s">
        <v>9973</v>
      </c>
      <c r="C6003" s="265" t="s">
        <v>11136</v>
      </c>
      <c r="D6003" s="265" t="s">
        <v>11158</v>
      </c>
    </row>
    <row r="6004" spans="1:4" x14ac:dyDescent="0.15">
      <c r="A6004" s="266">
        <v>2530065</v>
      </c>
      <c r="B6004" s="265" t="s">
        <v>9973</v>
      </c>
      <c r="C6004" s="265" t="s">
        <v>11136</v>
      </c>
      <c r="D6004" s="265" t="s">
        <v>8725</v>
      </c>
    </row>
    <row r="6005" spans="1:4" x14ac:dyDescent="0.15">
      <c r="A6005" s="266">
        <v>2530071</v>
      </c>
      <c r="B6005" s="265" t="s">
        <v>9973</v>
      </c>
      <c r="C6005" s="265" t="s">
        <v>11136</v>
      </c>
      <c r="D6005" s="265" t="s">
        <v>11159</v>
      </c>
    </row>
    <row r="6006" spans="1:4" x14ac:dyDescent="0.15">
      <c r="A6006" s="266">
        <v>2530072</v>
      </c>
      <c r="B6006" s="265" t="s">
        <v>9973</v>
      </c>
      <c r="C6006" s="265" t="s">
        <v>11136</v>
      </c>
      <c r="D6006" s="265" t="s">
        <v>648</v>
      </c>
    </row>
    <row r="6007" spans="1:4" x14ac:dyDescent="0.15">
      <c r="A6007" s="266">
        <v>2530073</v>
      </c>
      <c r="B6007" s="265" t="s">
        <v>9973</v>
      </c>
      <c r="C6007" s="265" t="s">
        <v>11136</v>
      </c>
      <c r="D6007" s="265" t="s">
        <v>1807</v>
      </c>
    </row>
    <row r="6008" spans="1:4" ht="27" x14ac:dyDescent="0.15">
      <c r="A6008" s="266">
        <v>2530074</v>
      </c>
      <c r="B6008" s="265" t="s">
        <v>9973</v>
      </c>
      <c r="C6008" s="265" t="s">
        <v>11136</v>
      </c>
      <c r="D6008" s="265" t="s">
        <v>11160</v>
      </c>
    </row>
    <row r="6009" spans="1:4" x14ac:dyDescent="0.15">
      <c r="A6009" s="266">
        <v>2530081</v>
      </c>
      <c r="B6009" s="265" t="s">
        <v>9973</v>
      </c>
      <c r="C6009" s="265" t="s">
        <v>11136</v>
      </c>
      <c r="D6009" s="265" t="s">
        <v>11161</v>
      </c>
    </row>
    <row r="6010" spans="1:4" x14ac:dyDescent="0.15">
      <c r="A6010" s="266">
        <v>2530082</v>
      </c>
      <c r="B6010" s="265" t="s">
        <v>9973</v>
      </c>
      <c r="C6010" s="265" t="s">
        <v>11136</v>
      </c>
      <c r="D6010" s="265" t="s">
        <v>11162</v>
      </c>
    </row>
    <row r="6011" spans="1:4" x14ac:dyDescent="0.15">
      <c r="A6011" s="266">
        <v>2530083</v>
      </c>
      <c r="B6011" s="265" t="s">
        <v>9973</v>
      </c>
      <c r="C6011" s="265" t="s">
        <v>11136</v>
      </c>
      <c r="D6011" s="265" t="s">
        <v>9472</v>
      </c>
    </row>
    <row r="6012" spans="1:4" x14ac:dyDescent="0.15">
      <c r="A6012" s="266">
        <v>2530084</v>
      </c>
      <c r="B6012" s="265" t="s">
        <v>9973</v>
      </c>
      <c r="C6012" s="265" t="s">
        <v>11136</v>
      </c>
      <c r="D6012" s="265" t="s">
        <v>11163</v>
      </c>
    </row>
    <row r="6013" spans="1:4" x14ac:dyDescent="0.15">
      <c r="A6013" s="266">
        <v>2530085</v>
      </c>
      <c r="B6013" s="265" t="s">
        <v>9973</v>
      </c>
      <c r="C6013" s="265" t="s">
        <v>11136</v>
      </c>
      <c r="D6013" s="265" t="s">
        <v>662</v>
      </c>
    </row>
    <row r="6014" spans="1:4" x14ac:dyDescent="0.15">
      <c r="A6014" s="266">
        <v>2530086</v>
      </c>
      <c r="B6014" s="265" t="s">
        <v>9973</v>
      </c>
      <c r="C6014" s="265" t="s">
        <v>11136</v>
      </c>
      <c r="D6014" s="265" t="s">
        <v>11164</v>
      </c>
    </row>
    <row r="6015" spans="1:4" x14ac:dyDescent="0.15">
      <c r="A6015" s="266">
        <v>2530087</v>
      </c>
      <c r="B6015" s="265" t="s">
        <v>9973</v>
      </c>
      <c r="C6015" s="265" t="s">
        <v>11136</v>
      </c>
      <c r="D6015" s="265" t="s">
        <v>11165</v>
      </c>
    </row>
    <row r="6016" spans="1:4" x14ac:dyDescent="0.15">
      <c r="A6016" s="266">
        <v>2530088</v>
      </c>
      <c r="B6016" s="265" t="s">
        <v>9973</v>
      </c>
      <c r="C6016" s="265" t="s">
        <v>11136</v>
      </c>
      <c r="D6016" s="265" t="s">
        <v>7216</v>
      </c>
    </row>
    <row r="6017" spans="1:4" ht="27" x14ac:dyDescent="0.15">
      <c r="A6017" s="266">
        <v>2530101</v>
      </c>
      <c r="B6017" s="265" t="s">
        <v>9973</v>
      </c>
      <c r="C6017" s="265" t="s">
        <v>11166</v>
      </c>
      <c r="D6017" s="265" t="s">
        <v>11167</v>
      </c>
    </row>
    <row r="6018" spans="1:4" ht="27" x14ac:dyDescent="0.15">
      <c r="A6018" s="266">
        <v>2530102</v>
      </c>
      <c r="B6018" s="265" t="s">
        <v>9973</v>
      </c>
      <c r="C6018" s="265" t="s">
        <v>11166</v>
      </c>
      <c r="D6018" s="265" t="s">
        <v>11168</v>
      </c>
    </row>
    <row r="6019" spans="1:4" ht="27" x14ac:dyDescent="0.15">
      <c r="A6019" s="266">
        <v>2530103</v>
      </c>
      <c r="B6019" s="265" t="s">
        <v>9973</v>
      </c>
      <c r="C6019" s="265" t="s">
        <v>11166</v>
      </c>
      <c r="D6019" s="265" t="s">
        <v>11169</v>
      </c>
    </row>
    <row r="6020" spans="1:4" ht="27" x14ac:dyDescent="0.15">
      <c r="A6020" s="266">
        <v>2530104</v>
      </c>
      <c r="B6020" s="265" t="s">
        <v>9973</v>
      </c>
      <c r="C6020" s="265" t="s">
        <v>11166</v>
      </c>
      <c r="D6020" s="265" t="s">
        <v>11170</v>
      </c>
    </row>
    <row r="6021" spans="1:4" ht="27" x14ac:dyDescent="0.15">
      <c r="A6021" s="266">
        <v>2530105</v>
      </c>
      <c r="B6021" s="265" t="s">
        <v>9973</v>
      </c>
      <c r="C6021" s="265" t="s">
        <v>11166</v>
      </c>
      <c r="D6021" s="265" t="s">
        <v>828</v>
      </c>
    </row>
    <row r="6022" spans="1:4" ht="27" x14ac:dyDescent="0.15">
      <c r="A6022" s="266">
        <v>2530106</v>
      </c>
      <c r="B6022" s="265" t="s">
        <v>9973</v>
      </c>
      <c r="C6022" s="265" t="s">
        <v>11166</v>
      </c>
      <c r="D6022" s="265" t="s">
        <v>1707</v>
      </c>
    </row>
    <row r="6023" spans="1:4" ht="27" x14ac:dyDescent="0.15">
      <c r="A6023" s="266">
        <v>2530111</v>
      </c>
      <c r="B6023" s="265" t="s">
        <v>9973</v>
      </c>
      <c r="C6023" s="265" t="s">
        <v>11166</v>
      </c>
      <c r="D6023" s="265" t="s">
        <v>5317</v>
      </c>
    </row>
    <row r="6024" spans="1:4" ht="27" x14ac:dyDescent="0.15">
      <c r="A6024" s="266">
        <v>2530112</v>
      </c>
      <c r="B6024" s="265" t="s">
        <v>9973</v>
      </c>
      <c r="C6024" s="265" t="s">
        <v>11166</v>
      </c>
      <c r="D6024" s="265" t="s">
        <v>6156</v>
      </c>
    </row>
    <row r="6025" spans="1:4" ht="27" x14ac:dyDescent="0.15">
      <c r="A6025" s="266">
        <v>2530113</v>
      </c>
      <c r="B6025" s="265" t="s">
        <v>9973</v>
      </c>
      <c r="C6025" s="265" t="s">
        <v>11166</v>
      </c>
      <c r="D6025" s="265" t="s">
        <v>1063</v>
      </c>
    </row>
    <row r="6026" spans="1:4" ht="27" x14ac:dyDescent="0.15">
      <c r="A6026" s="266">
        <v>2530114</v>
      </c>
      <c r="B6026" s="265" t="s">
        <v>9973</v>
      </c>
      <c r="C6026" s="265" t="s">
        <v>11166</v>
      </c>
      <c r="D6026" s="265" t="s">
        <v>1928</v>
      </c>
    </row>
    <row r="6027" spans="1:4" x14ac:dyDescent="0.15">
      <c r="A6027" s="266">
        <v>2540001</v>
      </c>
      <c r="B6027" s="265" t="s">
        <v>9973</v>
      </c>
      <c r="C6027" s="265" t="s">
        <v>11171</v>
      </c>
      <c r="D6027" s="265" t="s">
        <v>1606</v>
      </c>
    </row>
    <row r="6028" spans="1:4" x14ac:dyDescent="0.15">
      <c r="A6028" s="266">
        <v>2540002</v>
      </c>
      <c r="B6028" s="265" t="s">
        <v>9973</v>
      </c>
      <c r="C6028" s="265" t="s">
        <v>11171</v>
      </c>
      <c r="D6028" s="265" t="s">
        <v>7222</v>
      </c>
    </row>
    <row r="6029" spans="1:4" x14ac:dyDescent="0.15">
      <c r="A6029" s="266">
        <v>2540003</v>
      </c>
      <c r="B6029" s="265" t="s">
        <v>9973</v>
      </c>
      <c r="C6029" s="265" t="s">
        <v>11171</v>
      </c>
      <c r="D6029" s="265" t="s">
        <v>2074</v>
      </c>
    </row>
    <row r="6030" spans="1:4" x14ac:dyDescent="0.15">
      <c r="A6030" s="266">
        <v>2540004</v>
      </c>
      <c r="B6030" s="265" t="s">
        <v>9973</v>
      </c>
      <c r="C6030" s="265" t="s">
        <v>11171</v>
      </c>
      <c r="D6030" s="265" t="s">
        <v>11172</v>
      </c>
    </row>
    <row r="6031" spans="1:4" x14ac:dyDescent="0.15">
      <c r="A6031" s="266">
        <v>2540005</v>
      </c>
      <c r="B6031" s="265" t="s">
        <v>9973</v>
      </c>
      <c r="C6031" s="265" t="s">
        <v>11171</v>
      </c>
      <c r="D6031" s="265" t="s">
        <v>11173</v>
      </c>
    </row>
    <row r="6032" spans="1:4" x14ac:dyDescent="0.15">
      <c r="A6032" s="266">
        <v>2540011</v>
      </c>
      <c r="B6032" s="265" t="s">
        <v>9973</v>
      </c>
      <c r="C6032" s="265" t="s">
        <v>11171</v>
      </c>
      <c r="D6032" s="265" t="s">
        <v>11174</v>
      </c>
    </row>
    <row r="6033" spans="1:4" x14ac:dyDescent="0.15">
      <c r="A6033" s="266">
        <v>2540012</v>
      </c>
      <c r="B6033" s="265" t="s">
        <v>9973</v>
      </c>
      <c r="C6033" s="265" t="s">
        <v>11171</v>
      </c>
      <c r="D6033" s="265" t="s">
        <v>3494</v>
      </c>
    </row>
    <row r="6034" spans="1:4" x14ac:dyDescent="0.15">
      <c r="A6034" s="266">
        <v>2540013</v>
      </c>
      <c r="B6034" s="265" t="s">
        <v>9973</v>
      </c>
      <c r="C6034" s="265" t="s">
        <v>11171</v>
      </c>
      <c r="D6034" s="265" t="s">
        <v>2083</v>
      </c>
    </row>
    <row r="6035" spans="1:4" x14ac:dyDescent="0.15">
      <c r="A6035" s="266">
        <v>2540014</v>
      </c>
      <c r="B6035" s="265" t="s">
        <v>9973</v>
      </c>
      <c r="C6035" s="265" t="s">
        <v>11171</v>
      </c>
      <c r="D6035" s="265" t="s">
        <v>11175</v>
      </c>
    </row>
    <row r="6036" spans="1:4" x14ac:dyDescent="0.15">
      <c r="A6036" s="266">
        <v>2540015</v>
      </c>
      <c r="B6036" s="265" t="s">
        <v>9973</v>
      </c>
      <c r="C6036" s="265" t="s">
        <v>11171</v>
      </c>
      <c r="D6036" s="265" t="s">
        <v>6923</v>
      </c>
    </row>
    <row r="6037" spans="1:4" x14ac:dyDescent="0.15">
      <c r="A6037" s="266">
        <v>2540016</v>
      </c>
      <c r="B6037" s="265" t="s">
        <v>9973</v>
      </c>
      <c r="C6037" s="265" t="s">
        <v>11171</v>
      </c>
      <c r="D6037" s="265" t="s">
        <v>11176</v>
      </c>
    </row>
    <row r="6038" spans="1:4" x14ac:dyDescent="0.15">
      <c r="A6038" s="266">
        <v>2540018</v>
      </c>
      <c r="B6038" s="265" t="s">
        <v>9973</v>
      </c>
      <c r="C6038" s="265" t="s">
        <v>11171</v>
      </c>
      <c r="D6038" s="265" t="s">
        <v>11177</v>
      </c>
    </row>
    <row r="6039" spans="1:4" x14ac:dyDescent="0.15">
      <c r="A6039" s="266">
        <v>2540019</v>
      </c>
      <c r="B6039" s="265" t="s">
        <v>9973</v>
      </c>
      <c r="C6039" s="265" t="s">
        <v>11171</v>
      </c>
      <c r="D6039" s="265" t="s">
        <v>11178</v>
      </c>
    </row>
    <row r="6040" spans="1:4" x14ac:dyDescent="0.15">
      <c r="A6040" s="266">
        <v>2540021</v>
      </c>
      <c r="B6040" s="265" t="s">
        <v>9973</v>
      </c>
      <c r="C6040" s="265" t="s">
        <v>11171</v>
      </c>
      <c r="D6040" s="265" t="s">
        <v>1035</v>
      </c>
    </row>
    <row r="6041" spans="1:4" x14ac:dyDescent="0.15">
      <c r="A6041" s="266">
        <v>2540022</v>
      </c>
      <c r="B6041" s="265" t="s">
        <v>9973</v>
      </c>
      <c r="C6041" s="265" t="s">
        <v>11171</v>
      </c>
      <c r="D6041" s="265" t="s">
        <v>1426</v>
      </c>
    </row>
    <row r="6042" spans="1:4" x14ac:dyDescent="0.15">
      <c r="A6042" s="266">
        <v>2540023</v>
      </c>
      <c r="B6042" s="265" t="s">
        <v>9973</v>
      </c>
      <c r="C6042" s="265" t="s">
        <v>11171</v>
      </c>
      <c r="D6042" s="265" t="s">
        <v>11179</v>
      </c>
    </row>
    <row r="6043" spans="1:4" ht="27" x14ac:dyDescent="0.15">
      <c r="A6043" s="266">
        <v>2540024</v>
      </c>
      <c r="B6043" s="265" t="s">
        <v>9973</v>
      </c>
      <c r="C6043" s="265" t="s">
        <v>11171</v>
      </c>
      <c r="D6043" s="265" t="s">
        <v>11180</v>
      </c>
    </row>
    <row r="6044" spans="1:4" x14ac:dyDescent="0.15">
      <c r="A6044" s="266">
        <v>2540025</v>
      </c>
      <c r="B6044" s="265" t="s">
        <v>9973</v>
      </c>
      <c r="C6044" s="265" t="s">
        <v>11171</v>
      </c>
      <c r="D6044" s="265" t="s">
        <v>5622</v>
      </c>
    </row>
    <row r="6045" spans="1:4" x14ac:dyDescent="0.15">
      <c r="A6045" s="266">
        <v>2540026</v>
      </c>
      <c r="B6045" s="265" t="s">
        <v>9973</v>
      </c>
      <c r="C6045" s="265" t="s">
        <v>11171</v>
      </c>
      <c r="D6045" s="265" t="s">
        <v>11181</v>
      </c>
    </row>
    <row r="6046" spans="1:4" x14ac:dyDescent="0.15">
      <c r="A6046" s="266">
        <v>2540027</v>
      </c>
      <c r="B6046" s="265" t="s">
        <v>9973</v>
      </c>
      <c r="C6046" s="265" t="s">
        <v>11171</v>
      </c>
      <c r="D6046" s="265" t="s">
        <v>4990</v>
      </c>
    </row>
    <row r="6047" spans="1:4" x14ac:dyDescent="0.15">
      <c r="A6047" s="266">
        <v>2540031</v>
      </c>
      <c r="B6047" s="265" t="s">
        <v>9973</v>
      </c>
      <c r="C6047" s="265" t="s">
        <v>11171</v>
      </c>
      <c r="D6047" s="265" t="s">
        <v>9159</v>
      </c>
    </row>
    <row r="6048" spans="1:4" x14ac:dyDescent="0.15">
      <c r="A6048" s="266">
        <v>2540032</v>
      </c>
      <c r="B6048" s="265" t="s">
        <v>9973</v>
      </c>
      <c r="C6048" s="265" t="s">
        <v>11171</v>
      </c>
      <c r="D6048" s="265" t="s">
        <v>11182</v>
      </c>
    </row>
    <row r="6049" spans="1:4" x14ac:dyDescent="0.15">
      <c r="A6049" s="266">
        <v>2540033</v>
      </c>
      <c r="B6049" s="265" t="s">
        <v>9973</v>
      </c>
      <c r="C6049" s="265" t="s">
        <v>11171</v>
      </c>
      <c r="D6049" s="265" t="s">
        <v>10143</v>
      </c>
    </row>
    <row r="6050" spans="1:4" x14ac:dyDescent="0.15">
      <c r="A6050" s="266">
        <v>2540034</v>
      </c>
      <c r="B6050" s="265" t="s">
        <v>9973</v>
      </c>
      <c r="C6050" s="265" t="s">
        <v>11171</v>
      </c>
      <c r="D6050" s="265" t="s">
        <v>10175</v>
      </c>
    </row>
    <row r="6051" spans="1:4" x14ac:dyDescent="0.15">
      <c r="A6051" s="266">
        <v>2540035</v>
      </c>
      <c r="B6051" s="265" t="s">
        <v>9973</v>
      </c>
      <c r="C6051" s="265" t="s">
        <v>11171</v>
      </c>
      <c r="D6051" s="265" t="s">
        <v>11183</v>
      </c>
    </row>
    <row r="6052" spans="1:4" x14ac:dyDescent="0.15">
      <c r="A6052" s="266">
        <v>2540036</v>
      </c>
      <c r="B6052" s="265" t="s">
        <v>9973</v>
      </c>
      <c r="C6052" s="265" t="s">
        <v>11171</v>
      </c>
      <c r="D6052" s="265" t="s">
        <v>11184</v>
      </c>
    </row>
    <row r="6053" spans="1:4" x14ac:dyDescent="0.15">
      <c r="A6053" s="266">
        <v>2540041</v>
      </c>
      <c r="B6053" s="265" t="s">
        <v>9973</v>
      </c>
      <c r="C6053" s="265" t="s">
        <v>11171</v>
      </c>
      <c r="D6053" s="265" t="s">
        <v>5475</v>
      </c>
    </row>
    <row r="6054" spans="1:4" x14ac:dyDescent="0.15">
      <c r="A6054" s="266">
        <v>2540042</v>
      </c>
      <c r="B6054" s="265" t="s">
        <v>9973</v>
      </c>
      <c r="C6054" s="265" t="s">
        <v>11171</v>
      </c>
      <c r="D6054" s="265" t="s">
        <v>8799</v>
      </c>
    </row>
    <row r="6055" spans="1:4" x14ac:dyDescent="0.15">
      <c r="A6055" s="266">
        <v>2540043</v>
      </c>
      <c r="B6055" s="265" t="s">
        <v>9973</v>
      </c>
      <c r="C6055" s="265" t="s">
        <v>11171</v>
      </c>
      <c r="D6055" s="265" t="s">
        <v>11185</v>
      </c>
    </row>
    <row r="6056" spans="1:4" x14ac:dyDescent="0.15">
      <c r="A6056" s="266">
        <v>2540044</v>
      </c>
      <c r="B6056" s="265" t="s">
        <v>9973</v>
      </c>
      <c r="C6056" s="265" t="s">
        <v>11171</v>
      </c>
      <c r="D6056" s="265" t="s">
        <v>531</v>
      </c>
    </row>
    <row r="6057" spans="1:4" x14ac:dyDescent="0.15">
      <c r="A6057" s="266">
        <v>2540045</v>
      </c>
      <c r="B6057" s="265" t="s">
        <v>9973</v>
      </c>
      <c r="C6057" s="265" t="s">
        <v>11171</v>
      </c>
      <c r="D6057" s="265" t="s">
        <v>11186</v>
      </c>
    </row>
    <row r="6058" spans="1:4" x14ac:dyDescent="0.15">
      <c r="A6058" s="266">
        <v>2540046</v>
      </c>
      <c r="B6058" s="265" t="s">
        <v>9973</v>
      </c>
      <c r="C6058" s="265" t="s">
        <v>11171</v>
      </c>
      <c r="D6058" s="265" t="s">
        <v>11187</v>
      </c>
    </row>
    <row r="6059" spans="1:4" x14ac:dyDescent="0.15">
      <c r="A6059" s="266">
        <v>2540047</v>
      </c>
      <c r="B6059" s="265" t="s">
        <v>9973</v>
      </c>
      <c r="C6059" s="265" t="s">
        <v>11171</v>
      </c>
      <c r="D6059" s="265" t="s">
        <v>11188</v>
      </c>
    </row>
    <row r="6060" spans="1:4" x14ac:dyDescent="0.15">
      <c r="A6060" s="266">
        <v>2540051</v>
      </c>
      <c r="B6060" s="265" t="s">
        <v>9973</v>
      </c>
      <c r="C6060" s="265" t="s">
        <v>11171</v>
      </c>
      <c r="D6060" s="265" t="s">
        <v>11189</v>
      </c>
    </row>
    <row r="6061" spans="1:4" x14ac:dyDescent="0.15">
      <c r="A6061" s="266">
        <v>2540052</v>
      </c>
      <c r="B6061" s="265" t="s">
        <v>9973</v>
      </c>
      <c r="C6061" s="265" t="s">
        <v>11171</v>
      </c>
      <c r="D6061" s="265" t="s">
        <v>2254</v>
      </c>
    </row>
    <row r="6062" spans="1:4" x14ac:dyDescent="0.15">
      <c r="A6062" s="266">
        <v>2540053</v>
      </c>
      <c r="B6062" s="265" t="s">
        <v>9973</v>
      </c>
      <c r="C6062" s="265" t="s">
        <v>11171</v>
      </c>
      <c r="D6062" s="265" t="s">
        <v>1082</v>
      </c>
    </row>
    <row r="6063" spans="1:4" x14ac:dyDescent="0.15">
      <c r="A6063" s="266">
        <v>2540054</v>
      </c>
      <c r="B6063" s="265" t="s">
        <v>9973</v>
      </c>
      <c r="C6063" s="265" t="s">
        <v>11171</v>
      </c>
      <c r="D6063" s="265" t="s">
        <v>711</v>
      </c>
    </row>
    <row r="6064" spans="1:4" x14ac:dyDescent="0.15">
      <c r="A6064" s="266">
        <v>2540055</v>
      </c>
      <c r="B6064" s="265" t="s">
        <v>9973</v>
      </c>
      <c r="C6064" s="265" t="s">
        <v>11171</v>
      </c>
      <c r="D6064" s="265" t="s">
        <v>1624</v>
      </c>
    </row>
    <row r="6065" spans="1:4" x14ac:dyDescent="0.15">
      <c r="A6065" s="266">
        <v>2540061</v>
      </c>
      <c r="B6065" s="265" t="s">
        <v>9973</v>
      </c>
      <c r="C6065" s="265" t="s">
        <v>11171</v>
      </c>
      <c r="D6065" s="265" t="s">
        <v>11190</v>
      </c>
    </row>
    <row r="6066" spans="1:4" x14ac:dyDescent="0.15">
      <c r="A6066" s="266">
        <v>2540062</v>
      </c>
      <c r="B6066" s="265" t="s">
        <v>9973</v>
      </c>
      <c r="C6066" s="265" t="s">
        <v>11171</v>
      </c>
      <c r="D6066" s="265" t="s">
        <v>661</v>
      </c>
    </row>
    <row r="6067" spans="1:4" x14ac:dyDescent="0.15">
      <c r="A6067" s="266">
        <v>2540063</v>
      </c>
      <c r="B6067" s="265" t="s">
        <v>9973</v>
      </c>
      <c r="C6067" s="265" t="s">
        <v>11171</v>
      </c>
      <c r="D6067" s="265" t="s">
        <v>336</v>
      </c>
    </row>
    <row r="6068" spans="1:4" ht="27" x14ac:dyDescent="0.15">
      <c r="A6068" s="266">
        <v>2540064</v>
      </c>
      <c r="B6068" s="265" t="s">
        <v>9973</v>
      </c>
      <c r="C6068" s="265" t="s">
        <v>11171</v>
      </c>
      <c r="D6068" s="265" t="s">
        <v>11191</v>
      </c>
    </row>
    <row r="6069" spans="1:4" x14ac:dyDescent="0.15">
      <c r="A6069" s="266">
        <v>2540065</v>
      </c>
      <c r="B6069" s="265" t="s">
        <v>9973</v>
      </c>
      <c r="C6069" s="265" t="s">
        <v>11171</v>
      </c>
      <c r="D6069" s="265" t="s">
        <v>808</v>
      </c>
    </row>
    <row r="6070" spans="1:4" ht="27" x14ac:dyDescent="0.15">
      <c r="A6070" s="266">
        <v>2540071</v>
      </c>
      <c r="B6070" s="265" t="s">
        <v>9973</v>
      </c>
      <c r="C6070" s="265" t="s">
        <v>11171</v>
      </c>
      <c r="D6070" s="265" t="s">
        <v>11192</v>
      </c>
    </row>
    <row r="6071" spans="1:4" ht="27" x14ac:dyDescent="0.15">
      <c r="A6071" s="266">
        <v>2540072</v>
      </c>
      <c r="B6071" s="265" t="s">
        <v>9973</v>
      </c>
      <c r="C6071" s="265" t="s">
        <v>11171</v>
      </c>
      <c r="D6071" s="265" t="s">
        <v>11193</v>
      </c>
    </row>
    <row r="6072" spans="1:4" x14ac:dyDescent="0.15">
      <c r="A6072" s="266">
        <v>2540073</v>
      </c>
      <c r="B6072" s="265" t="s">
        <v>9973</v>
      </c>
      <c r="C6072" s="265" t="s">
        <v>11171</v>
      </c>
      <c r="D6072" s="265" t="s">
        <v>11194</v>
      </c>
    </row>
    <row r="6073" spans="1:4" x14ac:dyDescent="0.15">
      <c r="A6073" s="266">
        <v>2540074</v>
      </c>
      <c r="B6073" s="265" t="s">
        <v>9973</v>
      </c>
      <c r="C6073" s="265" t="s">
        <v>11171</v>
      </c>
      <c r="D6073" s="265" t="s">
        <v>3427</v>
      </c>
    </row>
    <row r="6074" spans="1:4" x14ac:dyDescent="0.15">
      <c r="A6074" s="266">
        <v>2540075</v>
      </c>
      <c r="B6074" s="265" t="s">
        <v>9973</v>
      </c>
      <c r="C6074" s="265" t="s">
        <v>11171</v>
      </c>
      <c r="D6074" s="265" t="s">
        <v>2090</v>
      </c>
    </row>
    <row r="6075" spans="1:4" x14ac:dyDescent="0.15">
      <c r="A6075" s="266">
        <v>2540076</v>
      </c>
      <c r="B6075" s="265" t="s">
        <v>9973</v>
      </c>
      <c r="C6075" s="265" t="s">
        <v>11171</v>
      </c>
      <c r="D6075" s="265" t="s">
        <v>700</v>
      </c>
    </row>
    <row r="6076" spans="1:4" x14ac:dyDescent="0.15">
      <c r="A6076" s="266">
        <v>2540077</v>
      </c>
      <c r="B6076" s="265" t="s">
        <v>9973</v>
      </c>
      <c r="C6076" s="265" t="s">
        <v>11171</v>
      </c>
      <c r="D6076" s="265" t="s">
        <v>11195</v>
      </c>
    </row>
    <row r="6077" spans="1:4" x14ac:dyDescent="0.15">
      <c r="A6077" s="266">
        <v>2540081</v>
      </c>
      <c r="B6077" s="265" t="s">
        <v>9973</v>
      </c>
      <c r="C6077" s="265" t="s">
        <v>11171</v>
      </c>
      <c r="D6077" s="265" t="s">
        <v>11196</v>
      </c>
    </row>
    <row r="6078" spans="1:4" x14ac:dyDescent="0.15">
      <c r="A6078" s="266">
        <v>2540082</v>
      </c>
      <c r="B6078" s="265" t="s">
        <v>9973</v>
      </c>
      <c r="C6078" s="265" t="s">
        <v>11171</v>
      </c>
      <c r="D6078" s="265" t="s">
        <v>9625</v>
      </c>
    </row>
    <row r="6079" spans="1:4" x14ac:dyDescent="0.15">
      <c r="A6079" s="266">
        <v>2540083</v>
      </c>
      <c r="B6079" s="265" t="s">
        <v>9973</v>
      </c>
      <c r="C6079" s="265" t="s">
        <v>11171</v>
      </c>
      <c r="D6079" s="265" t="s">
        <v>11197</v>
      </c>
    </row>
    <row r="6080" spans="1:4" x14ac:dyDescent="0.15">
      <c r="A6080" s="266">
        <v>2540084</v>
      </c>
      <c r="B6080" s="265" t="s">
        <v>9973</v>
      </c>
      <c r="C6080" s="265" t="s">
        <v>11171</v>
      </c>
      <c r="D6080" s="265" t="s">
        <v>11198</v>
      </c>
    </row>
    <row r="6081" spans="1:4" x14ac:dyDescent="0.15">
      <c r="A6081" s="266">
        <v>2540085</v>
      </c>
      <c r="B6081" s="265" t="s">
        <v>9973</v>
      </c>
      <c r="C6081" s="265" t="s">
        <v>11171</v>
      </c>
      <c r="D6081" s="265" t="s">
        <v>11199</v>
      </c>
    </row>
    <row r="6082" spans="1:4" ht="27" x14ac:dyDescent="0.15">
      <c r="A6082" s="266">
        <v>2540086</v>
      </c>
      <c r="B6082" s="265" t="s">
        <v>9973</v>
      </c>
      <c r="C6082" s="265" t="s">
        <v>11171</v>
      </c>
      <c r="D6082" s="265" t="s">
        <v>11200</v>
      </c>
    </row>
    <row r="6083" spans="1:4" x14ac:dyDescent="0.15">
      <c r="A6083" s="266">
        <v>2540087</v>
      </c>
      <c r="B6083" s="265" t="s">
        <v>9973</v>
      </c>
      <c r="C6083" s="265" t="s">
        <v>11171</v>
      </c>
      <c r="D6083" s="265" t="s">
        <v>11201</v>
      </c>
    </row>
    <row r="6084" spans="1:4" x14ac:dyDescent="0.15">
      <c r="A6084" s="266">
        <v>2540088</v>
      </c>
      <c r="B6084" s="265" t="s">
        <v>9973</v>
      </c>
      <c r="C6084" s="265" t="s">
        <v>11171</v>
      </c>
      <c r="D6084" s="265" t="s">
        <v>11202</v>
      </c>
    </row>
    <row r="6085" spans="1:4" x14ac:dyDescent="0.15">
      <c r="A6085" s="266">
        <v>2540801</v>
      </c>
      <c r="B6085" s="265" t="s">
        <v>9973</v>
      </c>
      <c r="C6085" s="265" t="s">
        <v>11171</v>
      </c>
      <c r="D6085" s="265" t="s">
        <v>11203</v>
      </c>
    </row>
    <row r="6086" spans="1:4" x14ac:dyDescent="0.15">
      <c r="A6086" s="266">
        <v>2540802</v>
      </c>
      <c r="B6086" s="265" t="s">
        <v>9973</v>
      </c>
      <c r="C6086" s="265" t="s">
        <v>11171</v>
      </c>
      <c r="D6086" s="265" t="s">
        <v>11204</v>
      </c>
    </row>
    <row r="6087" spans="1:4" x14ac:dyDescent="0.15">
      <c r="A6087" s="266">
        <v>2540803</v>
      </c>
      <c r="B6087" s="265" t="s">
        <v>9973</v>
      </c>
      <c r="C6087" s="265" t="s">
        <v>11171</v>
      </c>
      <c r="D6087" s="265" t="s">
        <v>11205</v>
      </c>
    </row>
    <row r="6088" spans="1:4" x14ac:dyDescent="0.15">
      <c r="A6088" s="266">
        <v>2540804</v>
      </c>
      <c r="B6088" s="265" t="s">
        <v>9973</v>
      </c>
      <c r="C6088" s="265" t="s">
        <v>11171</v>
      </c>
      <c r="D6088" s="265" t="s">
        <v>329</v>
      </c>
    </row>
    <row r="6089" spans="1:4" x14ac:dyDescent="0.15">
      <c r="A6089" s="266">
        <v>2540805</v>
      </c>
      <c r="B6089" s="265" t="s">
        <v>9973</v>
      </c>
      <c r="C6089" s="265" t="s">
        <v>11171</v>
      </c>
      <c r="D6089" s="265" t="s">
        <v>11206</v>
      </c>
    </row>
    <row r="6090" spans="1:4" x14ac:dyDescent="0.15">
      <c r="A6090" s="266">
        <v>2540806</v>
      </c>
      <c r="B6090" s="265" t="s">
        <v>9973</v>
      </c>
      <c r="C6090" s="265" t="s">
        <v>11171</v>
      </c>
      <c r="D6090" s="265" t="s">
        <v>11207</v>
      </c>
    </row>
    <row r="6091" spans="1:4" x14ac:dyDescent="0.15">
      <c r="A6091" s="266">
        <v>2540807</v>
      </c>
      <c r="B6091" s="265" t="s">
        <v>9973</v>
      </c>
      <c r="C6091" s="265" t="s">
        <v>11171</v>
      </c>
      <c r="D6091" s="265" t="s">
        <v>5239</v>
      </c>
    </row>
    <row r="6092" spans="1:4" x14ac:dyDescent="0.15">
      <c r="A6092" s="266">
        <v>2540811</v>
      </c>
      <c r="B6092" s="265" t="s">
        <v>9973</v>
      </c>
      <c r="C6092" s="265" t="s">
        <v>11171</v>
      </c>
      <c r="D6092" s="265" t="s">
        <v>11208</v>
      </c>
    </row>
    <row r="6093" spans="1:4" x14ac:dyDescent="0.15">
      <c r="A6093" s="266">
        <v>2540812</v>
      </c>
      <c r="B6093" s="265" t="s">
        <v>9973</v>
      </c>
      <c r="C6093" s="265" t="s">
        <v>11171</v>
      </c>
      <c r="D6093" s="265" t="s">
        <v>11209</v>
      </c>
    </row>
    <row r="6094" spans="1:4" x14ac:dyDescent="0.15">
      <c r="A6094" s="266">
        <v>2540813</v>
      </c>
      <c r="B6094" s="265" t="s">
        <v>9973</v>
      </c>
      <c r="C6094" s="265" t="s">
        <v>11171</v>
      </c>
      <c r="D6094" s="265" t="s">
        <v>11210</v>
      </c>
    </row>
    <row r="6095" spans="1:4" ht="27" x14ac:dyDescent="0.15">
      <c r="A6095" s="266">
        <v>2540814</v>
      </c>
      <c r="B6095" s="265" t="s">
        <v>9973</v>
      </c>
      <c r="C6095" s="265" t="s">
        <v>11171</v>
      </c>
      <c r="D6095" s="265" t="s">
        <v>11211</v>
      </c>
    </row>
    <row r="6096" spans="1:4" x14ac:dyDescent="0.15">
      <c r="A6096" s="266">
        <v>2540815</v>
      </c>
      <c r="B6096" s="265" t="s">
        <v>9973</v>
      </c>
      <c r="C6096" s="265" t="s">
        <v>11171</v>
      </c>
      <c r="D6096" s="265" t="s">
        <v>11212</v>
      </c>
    </row>
    <row r="6097" spans="1:4" x14ac:dyDescent="0.15">
      <c r="A6097" s="266">
        <v>2540821</v>
      </c>
      <c r="B6097" s="265" t="s">
        <v>9973</v>
      </c>
      <c r="C6097" s="265" t="s">
        <v>11171</v>
      </c>
      <c r="D6097" s="265" t="s">
        <v>11213</v>
      </c>
    </row>
    <row r="6098" spans="1:4" x14ac:dyDescent="0.15">
      <c r="A6098" s="266">
        <v>2540822</v>
      </c>
      <c r="B6098" s="265" t="s">
        <v>9973</v>
      </c>
      <c r="C6098" s="265" t="s">
        <v>11171</v>
      </c>
      <c r="D6098" s="265" t="s">
        <v>11214</v>
      </c>
    </row>
    <row r="6099" spans="1:4" x14ac:dyDescent="0.15">
      <c r="A6099" s="266">
        <v>2540823</v>
      </c>
      <c r="B6099" s="265" t="s">
        <v>9973</v>
      </c>
      <c r="C6099" s="265" t="s">
        <v>11171</v>
      </c>
      <c r="D6099" s="265" t="s">
        <v>11215</v>
      </c>
    </row>
    <row r="6100" spans="1:4" x14ac:dyDescent="0.15">
      <c r="A6100" s="266">
        <v>2540824</v>
      </c>
      <c r="B6100" s="265" t="s">
        <v>9973</v>
      </c>
      <c r="C6100" s="265" t="s">
        <v>11171</v>
      </c>
      <c r="D6100" s="265" t="s">
        <v>11216</v>
      </c>
    </row>
    <row r="6101" spans="1:4" x14ac:dyDescent="0.15">
      <c r="A6101" s="266">
        <v>2540825</v>
      </c>
      <c r="B6101" s="265" t="s">
        <v>9973</v>
      </c>
      <c r="C6101" s="265" t="s">
        <v>11171</v>
      </c>
      <c r="D6101" s="265" t="s">
        <v>11217</v>
      </c>
    </row>
    <row r="6102" spans="1:4" x14ac:dyDescent="0.15">
      <c r="A6102" s="266">
        <v>2540826</v>
      </c>
      <c r="B6102" s="265" t="s">
        <v>9973</v>
      </c>
      <c r="C6102" s="265" t="s">
        <v>11171</v>
      </c>
      <c r="D6102" s="265" t="s">
        <v>11218</v>
      </c>
    </row>
    <row r="6103" spans="1:4" x14ac:dyDescent="0.15">
      <c r="A6103" s="266">
        <v>2540901</v>
      </c>
      <c r="B6103" s="265" t="s">
        <v>9973</v>
      </c>
      <c r="C6103" s="265" t="s">
        <v>11171</v>
      </c>
      <c r="D6103" s="265" t="s">
        <v>11219</v>
      </c>
    </row>
    <row r="6104" spans="1:4" x14ac:dyDescent="0.15">
      <c r="A6104" s="266">
        <v>2540902</v>
      </c>
      <c r="B6104" s="265" t="s">
        <v>9973</v>
      </c>
      <c r="C6104" s="265" t="s">
        <v>11171</v>
      </c>
      <c r="D6104" s="265" t="s">
        <v>11220</v>
      </c>
    </row>
    <row r="6105" spans="1:4" x14ac:dyDescent="0.15">
      <c r="A6105" s="266">
        <v>2540903</v>
      </c>
      <c r="B6105" s="265" t="s">
        <v>9973</v>
      </c>
      <c r="C6105" s="265" t="s">
        <v>11171</v>
      </c>
      <c r="D6105" s="265" t="s">
        <v>5401</v>
      </c>
    </row>
    <row r="6106" spans="1:4" x14ac:dyDescent="0.15">
      <c r="A6106" s="266">
        <v>2540904</v>
      </c>
      <c r="B6106" s="265" t="s">
        <v>9973</v>
      </c>
      <c r="C6106" s="265" t="s">
        <v>11171</v>
      </c>
      <c r="D6106" s="265" t="s">
        <v>11221</v>
      </c>
    </row>
    <row r="6107" spans="1:4" x14ac:dyDescent="0.15">
      <c r="A6107" s="266">
        <v>2540905</v>
      </c>
      <c r="B6107" s="265" t="s">
        <v>9973</v>
      </c>
      <c r="C6107" s="265" t="s">
        <v>11171</v>
      </c>
      <c r="D6107" s="265" t="s">
        <v>11222</v>
      </c>
    </row>
    <row r="6108" spans="1:4" x14ac:dyDescent="0.15">
      <c r="A6108" s="266">
        <v>2540906</v>
      </c>
      <c r="B6108" s="265" t="s">
        <v>9973</v>
      </c>
      <c r="C6108" s="265" t="s">
        <v>11171</v>
      </c>
      <c r="D6108" s="265" t="s">
        <v>11223</v>
      </c>
    </row>
    <row r="6109" spans="1:4" x14ac:dyDescent="0.15">
      <c r="A6109" s="266">
        <v>2540911</v>
      </c>
      <c r="B6109" s="265" t="s">
        <v>9973</v>
      </c>
      <c r="C6109" s="265" t="s">
        <v>11171</v>
      </c>
      <c r="D6109" s="265" t="s">
        <v>3603</v>
      </c>
    </row>
    <row r="6110" spans="1:4" x14ac:dyDescent="0.15">
      <c r="A6110" s="266">
        <v>2540912</v>
      </c>
      <c r="B6110" s="265" t="s">
        <v>9973</v>
      </c>
      <c r="C6110" s="265" t="s">
        <v>11171</v>
      </c>
      <c r="D6110" s="265" t="s">
        <v>2182</v>
      </c>
    </row>
    <row r="6111" spans="1:4" x14ac:dyDescent="0.15">
      <c r="A6111" s="266">
        <v>2540913</v>
      </c>
      <c r="B6111" s="265" t="s">
        <v>9973</v>
      </c>
      <c r="C6111" s="265" t="s">
        <v>11171</v>
      </c>
      <c r="D6111" s="265" t="s">
        <v>11224</v>
      </c>
    </row>
    <row r="6112" spans="1:4" x14ac:dyDescent="0.15">
      <c r="A6112" s="266">
        <v>2540914</v>
      </c>
      <c r="B6112" s="265" t="s">
        <v>9973</v>
      </c>
      <c r="C6112" s="265" t="s">
        <v>11171</v>
      </c>
      <c r="D6112" s="265" t="s">
        <v>11225</v>
      </c>
    </row>
    <row r="6113" spans="1:4" x14ac:dyDescent="0.15">
      <c r="A6113" s="266">
        <v>2540915</v>
      </c>
      <c r="B6113" s="265" t="s">
        <v>9973</v>
      </c>
      <c r="C6113" s="265" t="s">
        <v>11171</v>
      </c>
      <c r="D6113" s="265" t="s">
        <v>11226</v>
      </c>
    </row>
    <row r="6114" spans="1:4" ht="27" x14ac:dyDescent="0.15">
      <c r="A6114" s="266">
        <v>2550001</v>
      </c>
      <c r="B6114" s="265" t="s">
        <v>9973</v>
      </c>
      <c r="C6114" s="265" t="s">
        <v>11227</v>
      </c>
      <c r="D6114" s="265" t="s">
        <v>11228</v>
      </c>
    </row>
    <row r="6115" spans="1:4" ht="27" x14ac:dyDescent="0.15">
      <c r="A6115" s="266">
        <v>2550002</v>
      </c>
      <c r="B6115" s="265" t="s">
        <v>9973</v>
      </c>
      <c r="C6115" s="265" t="s">
        <v>11227</v>
      </c>
      <c r="D6115" s="265" t="s">
        <v>353</v>
      </c>
    </row>
    <row r="6116" spans="1:4" ht="27" x14ac:dyDescent="0.15">
      <c r="A6116" s="266">
        <v>2550003</v>
      </c>
      <c r="B6116" s="265" t="s">
        <v>9973</v>
      </c>
      <c r="C6116" s="265" t="s">
        <v>11227</v>
      </c>
      <c r="D6116" s="265" t="s">
        <v>11229</v>
      </c>
    </row>
    <row r="6117" spans="1:4" ht="27" x14ac:dyDescent="0.15">
      <c r="A6117" s="266">
        <v>2550004</v>
      </c>
      <c r="B6117" s="265" t="s">
        <v>9973</v>
      </c>
      <c r="C6117" s="265" t="s">
        <v>11227</v>
      </c>
      <c r="D6117" s="265" t="s">
        <v>11230</v>
      </c>
    </row>
    <row r="6118" spans="1:4" ht="27" x14ac:dyDescent="0.15">
      <c r="A6118" s="266">
        <v>2550005</v>
      </c>
      <c r="B6118" s="265" t="s">
        <v>9973</v>
      </c>
      <c r="C6118" s="265" t="s">
        <v>11227</v>
      </c>
      <c r="D6118" s="265" t="s">
        <v>11231</v>
      </c>
    </row>
    <row r="6119" spans="1:4" ht="27" x14ac:dyDescent="0.15">
      <c r="A6119" s="266">
        <v>2560801</v>
      </c>
      <c r="B6119" s="265" t="s">
        <v>9973</v>
      </c>
      <c r="C6119" s="265" t="s">
        <v>10915</v>
      </c>
      <c r="D6119" s="265" t="s">
        <v>11232</v>
      </c>
    </row>
    <row r="6120" spans="1:4" ht="27" x14ac:dyDescent="0.15">
      <c r="A6120" s="266">
        <v>2560802</v>
      </c>
      <c r="B6120" s="265" t="s">
        <v>9973</v>
      </c>
      <c r="C6120" s="265" t="s">
        <v>10915</v>
      </c>
      <c r="D6120" s="265" t="s">
        <v>7395</v>
      </c>
    </row>
    <row r="6121" spans="1:4" ht="27" x14ac:dyDescent="0.15">
      <c r="A6121" s="266">
        <v>2560803</v>
      </c>
      <c r="B6121" s="265" t="s">
        <v>9973</v>
      </c>
      <c r="C6121" s="265" t="s">
        <v>10915</v>
      </c>
      <c r="D6121" s="265" t="s">
        <v>11233</v>
      </c>
    </row>
    <row r="6122" spans="1:4" ht="27" x14ac:dyDescent="0.15">
      <c r="A6122" s="266">
        <v>2560804</v>
      </c>
      <c r="B6122" s="265" t="s">
        <v>9973</v>
      </c>
      <c r="C6122" s="265" t="s">
        <v>10915</v>
      </c>
      <c r="D6122" s="265" t="s">
        <v>5382</v>
      </c>
    </row>
    <row r="6123" spans="1:4" ht="27" x14ac:dyDescent="0.15">
      <c r="A6123" s="266">
        <v>2560805</v>
      </c>
      <c r="B6123" s="265" t="s">
        <v>9973</v>
      </c>
      <c r="C6123" s="265" t="s">
        <v>10915</v>
      </c>
      <c r="D6123" s="265" t="s">
        <v>11234</v>
      </c>
    </row>
    <row r="6124" spans="1:4" ht="27" x14ac:dyDescent="0.15">
      <c r="A6124" s="266">
        <v>2560806</v>
      </c>
      <c r="B6124" s="265" t="s">
        <v>9973</v>
      </c>
      <c r="C6124" s="265" t="s">
        <v>10915</v>
      </c>
      <c r="D6124" s="265" t="s">
        <v>11235</v>
      </c>
    </row>
    <row r="6125" spans="1:4" ht="27" x14ac:dyDescent="0.15">
      <c r="A6125" s="266">
        <v>2560807</v>
      </c>
      <c r="B6125" s="265" t="s">
        <v>9973</v>
      </c>
      <c r="C6125" s="265" t="s">
        <v>10915</v>
      </c>
      <c r="D6125" s="265" t="s">
        <v>11236</v>
      </c>
    </row>
    <row r="6126" spans="1:4" ht="27" x14ac:dyDescent="0.15">
      <c r="A6126" s="266">
        <v>2560808</v>
      </c>
      <c r="B6126" s="265" t="s">
        <v>9973</v>
      </c>
      <c r="C6126" s="265" t="s">
        <v>10915</v>
      </c>
      <c r="D6126" s="265" t="s">
        <v>9031</v>
      </c>
    </row>
    <row r="6127" spans="1:4" ht="27" x14ac:dyDescent="0.15">
      <c r="A6127" s="266">
        <v>2560811</v>
      </c>
      <c r="B6127" s="265" t="s">
        <v>9973</v>
      </c>
      <c r="C6127" s="265" t="s">
        <v>10915</v>
      </c>
      <c r="D6127" s="265" t="s">
        <v>613</v>
      </c>
    </row>
    <row r="6128" spans="1:4" ht="27" x14ac:dyDescent="0.15">
      <c r="A6128" s="266">
        <v>2560812</v>
      </c>
      <c r="B6128" s="265" t="s">
        <v>9973</v>
      </c>
      <c r="C6128" s="265" t="s">
        <v>10915</v>
      </c>
      <c r="D6128" s="265" t="s">
        <v>11237</v>
      </c>
    </row>
    <row r="6129" spans="1:4" ht="27" x14ac:dyDescent="0.15">
      <c r="A6129" s="266">
        <v>2560813</v>
      </c>
      <c r="B6129" s="265" t="s">
        <v>9973</v>
      </c>
      <c r="C6129" s="265" t="s">
        <v>10915</v>
      </c>
      <c r="D6129" s="265" t="s">
        <v>1464</v>
      </c>
    </row>
    <row r="6130" spans="1:4" ht="27" x14ac:dyDescent="0.15">
      <c r="A6130" s="266">
        <v>2560814</v>
      </c>
      <c r="B6130" s="265" t="s">
        <v>9973</v>
      </c>
      <c r="C6130" s="265" t="s">
        <v>10915</v>
      </c>
      <c r="D6130" s="265" t="s">
        <v>5371</v>
      </c>
    </row>
    <row r="6131" spans="1:4" ht="27" x14ac:dyDescent="0.15">
      <c r="A6131" s="266">
        <v>2560815</v>
      </c>
      <c r="B6131" s="265" t="s">
        <v>9973</v>
      </c>
      <c r="C6131" s="265" t="s">
        <v>10915</v>
      </c>
      <c r="D6131" s="265" t="s">
        <v>11238</v>
      </c>
    </row>
    <row r="6132" spans="1:4" ht="27" x14ac:dyDescent="0.15">
      <c r="A6132" s="266">
        <v>2560816</v>
      </c>
      <c r="B6132" s="265" t="s">
        <v>9973</v>
      </c>
      <c r="C6132" s="265" t="s">
        <v>10915</v>
      </c>
      <c r="D6132" s="265" t="s">
        <v>5505</v>
      </c>
    </row>
    <row r="6133" spans="1:4" ht="27" x14ac:dyDescent="0.15">
      <c r="A6133" s="266">
        <v>2560817</v>
      </c>
      <c r="B6133" s="265" t="s">
        <v>9973</v>
      </c>
      <c r="C6133" s="265" t="s">
        <v>10915</v>
      </c>
      <c r="D6133" s="265" t="s">
        <v>11239</v>
      </c>
    </row>
    <row r="6134" spans="1:4" x14ac:dyDescent="0.15">
      <c r="A6134" s="266">
        <v>2570001</v>
      </c>
      <c r="B6134" s="265" t="s">
        <v>9973</v>
      </c>
      <c r="C6134" s="265" t="s">
        <v>11240</v>
      </c>
      <c r="D6134" s="265" t="s">
        <v>11241</v>
      </c>
    </row>
    <row r="6135" spans="1:4" x14ac:dyDescent="0.15">
      <c r="A6135" s="266">
        <v>2570002</v>
      </c>
      <c r="B6135" s="265" t="s">
        <v>9973</v>
      </c>
      <c r="C6135" s="265" t="s">
        <v>11240</v>
      </c>
      <c r="D6135" s="265" t="s">
        <v>11242</v>
      </c>
    </row>
    <row r="6136" spans="1:4" x14ac:dyDescent="0.15">
      <c r="A6136" s="266">
        <v>2570003</v>
      </c>
      <c r="B6136" s="265" t="s">
        <v>9973</v>
      </c>
      <c r="C6136" s="265" t="s">
        <v>11240</v>
      </c>
      <c r="D6136" s="265" t="s">
        <v>11243</v>
      </c>
    </row>
    <row r="6137" spans="1:4" x14ac:dyDescent="0.15">
      <c r="A6137" s="266">
        <v>2570004</v>
      </c>
      <c r="B6137" s="265" t="s">
        <v>9973</v>
      </c>
      <c r="C6137" s="265" t="s">
        <v>11240</v>
      </c>
      <c r="D6137" s="265" t="s">
        <v>11244</v>
      </c>
    </row>
    <row r="6138" spans="1:4" x14ac:dyDescent="0.15">
      <c r="A6138" s="266">
        <v>2570005</v>
      </c>
      <c r="B6138" s="265" t="s">
        <v>9973</v>
      </c>
      <c r="C6138" s="265" t="s">
        <v>11240</v>
      </c>
      <c r="D6138" s="265" t="s">
        <v>11245</v>
      </c>
    </row>
    <row r="6139" spans="1:4" x14ac:dyDescent="0.15">
      <c r="A6139" s="266">
        <v>2570006</v>
      </c>
      <c r="B6139" s="265" t="s">
        <v>9973</v>
      </c>
      <c r="C6139" s="265" t="s">
        <v>11240</v>
      </c>
      <c r="D6139" s="265" t="s">
        <v>11246</v>
      </c>
    </row>
    <row r="6140" spans="1:4" x14ac:dyDescent="0.15">
      <c r="A6140" s="266">
        <v>2570007</v>
      </c>
      <c r="B6140" s="265" t="s">
        <v>9973</v>
      </c>
      <c r="C6140" s="265" t="s">
        <v>11240</v>
      </c>
      <c r="D6140" s="265" t="s">
        <v>2895</v>
      </c>
    </row>
    <row r="6141" spans="1:4" x14ac:dyDescent="0.15">
      <c r="A6141" s="266">
        <v>2570011</v>
      </c>
      <c r="B6141" s="265" t="s">
        <v>9973</v>
      </c>
      <c r="C6141" s="265" t="s">
        <v>11240</v>
      </c>
      <c r="D6141" s="265" t="s">
        <v>11247</v>
      </c>
    </row>
    <row r="6142" spans="1:4" x14ac:dyDescent="0.15">
      <c r="A6142" s="266">
        <v>2570012</v>
      </c>
      <c r="B6142" s="265" t="s">
        <v>9973</v>
      </c>
      <c r="C6142" s="265" t="s">
        <v>11240</v>
      </c>
      <c r="D6142" s="265" t="s">
        <v>11248</v>
      </c>
    </row>
    <row r="6143" spans="1:4" x14ac:dyDescent="0.15">
      <c r="A6143" s="266">
        <v>2570013</v>
      </c>
      <c r="B6143" s="265" t="s">
        <v>9973</v>
      </c>
      <c r="C6143" s="265" t="s">
        <v>11240</v>
      </c>
      <c r="D6143" s="265" t="s">
        <v>733</v>
      </c>
    </row>
    <row r="6144" spans="1:4" x14ac:dyDescent="0.15">
      <c r="A6144" s="266">
        <v>2570014</v>
      </c>
      <c r="B6144" s="265" t="s">
        <v>9973</v>
      </c>
      <c r="C6144" s="265" t="s">
        <v>11240</v>
      </c>
      <c r="D6144" s="265" t="s">
        <v>379</v>
      </c>
    </row>
    <row r="6145" spans="1:4" x14ac:dyDescent="0.15">
      <c r="A6145" s="266">
        <v>2570015</v>
      </c>
      <c r="B6145" s="265" t="s">
        <v>9973</v>
      </c>
      <c r="C6145" s="265" t="s">
        <v>11240</v>
      </c>
      <c r="D6145" s="265" t="s">
        <v>1307</v>
      </c>
    </row>
    <row r="6146" spans="1:4" x14ac:dyDescent="0.15">
      <c r="A6146" s="266">
        <v>2570016</v>
      </c>
      <c r="B6146" s="265" t="s">
        <v>9973</v>
      </c>
      <c r="C6146" s="265" t="s">
        <v>11240</v>
      </c>
      <c r="D6146" s="265" t="s">
        <v>4171</v>
      </c>
    </row>
    <row r="6147" spans="1:4" x14ac:dyDescent="0.15">
      <c r="A6147" s="266">
        <v>2570017</v>
      </c>
      <c r="B6147" s="265" t="s">
        <v>9973</v>
      </c>
      <c r="C6147" s="265" t="s">
        <v>11240</v>
      </c>
      <c r="D6147" s="265" t="s">
        <v>11249</v>
      </c>
    </row>
    <row r="6148" spans="1:4" x14ac:dyDescent="0.15">
      <c r="A6148" s="266">
        <v>2570018</v>
      </c>
      <c r="B6148" s="265" t="s">
        <v>9973</v>
      </c>
      <c r="C6148" s="265" t="s">
        <v>11240</v>
      </c>
      <c r="D6148" s="265" t="s">
        <v>10879</v>
      </c>
    </row>
    <row r="6149" spans="1:4" x14ac:dyDescent="0.15">
      <c r="A6149" s="266">
        <v>2570021</v>
      </c>
      <c r="B6149" s="265" t="s">
        <v>9973</v>
      </c>
      <c r="C6149" s="265" t="s">
        <v>11240</v>
      </c>
      <c r="D6149" s="265" t="s">
        <v>11250</v>
      </c>
    </row>
    <row r="6150" spans="1:4" x14ac:dyDescent="0.15">
      <c r="A6150" s="266">
        <v>2570022</v>
      </c>
      <c r="B6150" s="265" t="s">
        <v>9973</v>
      </c>
      <c r="C6150" s="265" t="s">
        <v>11240</v>
      </c>
      <c r="D6150" s="265" t="s">
        <v>11251</v>
      </c>
    </row>
    <row r="6151" spans="1:4" x14ac:dyDescent="0.15">
      <c r="A6151" s="266">
        <v>2570023</v>
      </c>
      <c r="B6151" s="265" t="s">
        <v>9973</v>
      </c>
      <c r="C6151" s="265" t="s">
        <v>11240</v>
      </c>
      <c r="D6151" s="265" t="s">
        <v>3600</v>
      </c>
    </row>
    <row r="6152" spans="1:4" x14ac:dyDescent="0.15">
      <c r="A6152" s="266">
        <v>2570024</v>
      </c>
      <c r="B6152" s="265" t="s">
        <v>9973</v>
      </c>
      <c r="C6152" s="265" t="s">
        <v>11240</v>
      </c>
      <c r="D6152" s="265" t="s">
        <v>11252</v>
      </c>
    </row>
    <row r="6153" spans="1:4" x14ac:dyDescent="0.15">
      <c r="A6153" s="266">
        <v>2570025</v>
      </c>
      <c r="B6153" s="265" t="s">
        <v>9973</v>
      </c>
      <c r="C6153" s="265" t="s">
        <v>11240</v>
      </c>
      <c r="D6153" s="265" t="s">
        <v>1616</v>
      </c>
    </row>
    <row r="6154" spans="1:4" x14ac:dyDescent="0.15">
      <c r="A6154" s="266">
        <v>2570026</v>
      </c>
      <c r="B6154" s="265" t="s">
        <v>9973</v>
      </c>
      <c r="C6154" s="265" t="s">
        <v>11240</v>
      </c>
      <c r="D6154" s="265" t="s">
        <v>5499</v>
      </c>
    </row>
    <row r="6155" spans="1:4" x14ac:dyDescent="0.15">
      <c r="A6155" s="266">
        <v>2570027</v>
      </c>
      <c r="B6155" s="265" t="s">
        <v>9973</v>
      </c>
      <c r="C6155" s="265" t="s">
        <v>11240</v>
      </c>
      <c r="D6155" s="265" t="s">
        <v>11253</v>
      </c>
    </row>
    <row r="6156" spans="1:4" x14ac:dyDescent="0.15">
      <c r="A6156" s="266">
        <v>2570028</v>
      </c>
      <c r="B6156" s="265" t="s">
        <v>9973</v>
      </c>
      <c r="C6156" s="265" t="s">
        <v>11240</v>
      </c>
      <c r="D6156" s="265" t="s">
        <v>11254</v>
      </c>
    </row>
    <row r="6157" spans="1:4" x14ac:dyDescent="0.15">
      <c r="A6157" s="266">
        <v>2570031</v>
      </c>
      <c r="B6157" s="265" t="s">
        <v>9973</v>
      </c>
      <c r="C6157" s="265" t="s">
        <v>11240</v>
      </c>
      <c r="D6157" s="265" t="s">
        <v>6896</v>
      </c>
    </row>
    <row r="6158" spans="1:4" x14ac:dyDescent="0.15">
      <c r="A6158" s="266">
        <v>2570032</v>
      </c>
      <c r="B6158" s="265" t="s">
        <v>9973</v>
      </c>
      <c r="C6158" s="265" t="s">
        <v>11240</v>
      </c>
      <c r="D6158" s="265" t="s">
        <v>2535</v>
      </c>
    </row>
    <row r="6159" spans="1:4" x14ac:dyDescent="0.15">
      <c r="A6159" s="266">
        <v>2570033</v>
      </c>
      <c r="B6159" s="265" t="s">
        <v>9973</v>
      </c>
      <c r="C6159" s="265" t="s">
        <v>11240</v>
      </c>
      <c r="D6159" s="265" t="s">
        <v>4024</v>
      </c>
    </row>
    <row r="6160" spans="1:4" x14ac:dyDescent="0.15">
      <c r="A6160" s="266">
        <v>2570034</v>
      </c>
      <c r="B6160" s="265" t="s">
        <v>9973</v>
      </c>
      <c r="C6160" s="265" t="s">
        <v>11240</v>
      </c>
      <c r="D6160" s="265" t="s">
        <v>11255</v>
      </c>
    </row>
    <row r="6161" spans="1:4" x14ac:dyDescent="0.15">
      <c r="A6161" s="266">
        <v>2570035</v>
      </c>
      <c r="B6161" s="265" t="s">
        <v>9973</v>
      </c>
      <c r="C6161" s="265" t="s">
        <v>11240</v>
      </c>
      <c r="D6161" s="265" t="s">
        <v>276</v>
      </c>
    </row>
    <row r="6162" spans="1:4" x14ac:dyDescent="0.15">
      <c r="A6162" s="266">
        <v>2570036</v>
      </c>
      <c r="B6162" s="265" t="s">
        <v>9973</v>
      </c>
      <c r="C6162" s="265" t="s">
        <v>11240</v>
      </c>
      <c r="D6162" s="265" t="s">
        <v>1415</v>
      </c>
    </row>
    <row r="6163" spans="1:4" x14ac:dyDescent="0.15">
      <c r="A6163" s="266">
        <v>2570037</v>
      </c>
      <c r="B6163" s="265" t="s">
        <v>9973</v>
      </c>
      <c r="C6163" s="265" t="s">
        <v>11240</v>
      </c>
      <c r="D6163" s="265" t="s">
        <v>229</v>
      </c>
    </row>
    <row r="6164" spans="1:4" x14ac:dyDescent="0.15">
      <c r="A6164" s="266">
        <v>2570041</v>
      </c>
      <c r="B6164" s="265" t="s">
        <v>9973</v>
      </c>
      <c r="C6164" s="265" t="s">
        <v>11240</v>
      </c>
      <c r="D6164" s="265" t="s">
        <v>3982</v>
      </c>
    </row>
    <row r="6165" spans="1:4" x14ac:dyDescent="0.15">
      <c r="A6165" s="266">
        <v>2570042</v>
      </c>
      <c r="B6165" s="265" t="s">
        <v>9973</v>
      </c>
      <c r="C6165" s="265" t="s">
        <v>11240</v>
      </c>
      <c r="D6165" s="265" t="s">
        <v>921</v>
      </c>
    </row>
    <row r="6166" spans="1:4" x14ac:dyDescent="0.15">
      <c r="A6166" s="266">
        <v>2570043</v>
      </c>
      <c r="B6166" s="265" t="s">
        <v>9973</v>
      </c>
      <c r="C6166" s="265" t="s">
        <v>11240</v>
      </c>
      <c r="D6166" s="265" t="s">
        <v>210</v>
      </c>
    </row>
    <row r="6167" spans="1:4" x14ac:dyDescent="0.15">
      <c r="A6167" s="266">
        <v>2570044</v>
      </c>
      <c r="B6167" s="265" t="s">
        <v>9973</v>
      </c>
      <c r="C6167" s="265" t="s">
        <v>11240</v>
      </c>
      <c r="D6167" s="265" t="s">
        <v>468</v>
      </c>
    </row>
    <row r="6168" spans="1:4" x14ac:dyDescent="0.15">
      <c r="A6168" s="266">
        <v>2570045</v>
      </c>
      <c r="B6168" s="265" t="s">
        <v>9973</v>
      </c>
      <c r="C6168" s="265" t="s">
        <v>11240</v>
      </c>
      <c r="D6168" s="265" t="s">
        <v>3077</v>
      </c>
    </row>
    <row r="6169" spans="1:4" x14ac:dyDescent="0.15">
      <c r="A6169" s="266">
        <v>2570046</v>
      </c>
      <c r="B6169" s="265" t="s">
        <v>9973</v>
      </c>
      <c r="C6169" s="265" t="s">
        <v>11240</v>
      </c>
      <c r="D6169" s="265" t="s">
        <v>7619</v>
      </c>
    </row>
    <row r="6170" spans="1:4" x14ac:dyDescent="0.15">
      <c r="A6170" s="266">
        <v>2570047</v>
      </c>
      <c r="B6170" s="265" t="s">
        <v>9973</v>
      </c>
      <c r="C6170" s="265" t="s">
        <v>11240</v>
      </c>
      <c r="D6170" s="265" t="s">
        <v>11256</v>
      </c>
    </row>
    <row r="6171" spans="1:4" x14ac:dyDescent="0.15">
      <c r="A6171" s="266">
        <v>2570048</v>
      </c>
      <c r="B6171" s="265" t="s">
        <v>9973</v>
      </c>
      <c r="C6171" s="265" t="s">
        <v>11240</v>
      </c>
      <c r="D6171" s="265" t="s">
        <v>329</v>
      </c>
    </row>
    <row r="6172" spans="1:4" x14ac:dyDescent="0.15">
      <c r="A6172" s="266">
        <v>2570051</v>
      </c>
      <c r="B6172" s="265" t="s">
        <v>9973</v>
      </c>
      <c r="C6172" s="265" t="s">
        <v>11240</v>
      </c>
      <c r="D6172" s="265" t="s">
        <v>10690</v>
      </c>
    </row>
    <row r="6173" spans="1:4" ht="27" x14ac:dyDescent="0.15">
      <c r="A6173" s="266">
        <v>2570052</v>
      </c>
      <c r="B6173" s="265" t="s">
        <v>9973</v>
      </c>
      <c r="C6173" s="265" t="s">
        <v>11240</v>
      </c>
      <c r="D6173" s="265" t="s">
        <v>11257</v>
      </c>
    </row>
    <row r="6174" spans="1:4" x14ac:dyDescent="0.15">
      <c r="A6174" s="266">
        <v>2570053</v>
      </c>
      <c r="B6174" s="265" t="s">
        <v>9973</v>
      </c>
      <c r="C6174" s="265" t="s">
        <v>11240</v>
      </c>
      <c r="D6174" s="265" t="s">
        <v>5187</v>
      </c>
    </row>
    <row r="6175" spans="1:4" x14ac:dyDescent="0.15">
      <c r="A6175" s="266">
        <v>2570054</v>
      </c>
      <c r="B6175" s="265" t="s">
        <v>9973</v>
      </c>
      <c r="C6175" s="265" t="s">
        <v>11240</v>
      </c>
      <c r="D6175" s="265" t="s">
        <v>282</v>
      </c>
    </row>
    <row r="6176" spans="1:4" x14ac:dyDescent="0.15">
      <c r="A6176" s="266">
        <v>2570055</v>
      </c>
      <c r="B6176" s="265" t="s">
        <v>9973</v>
      </c>
      <c r="C6176" s="265" t="s">
        <v>11240</v>
      </c>
      <c r="D6176" s="265" t="s">
        <v>11258</v>
      </c>
    </row>
    <row r="6177" spans="1:4" x14ac:dyDescent="0.15">
      <c r="A6177" s="266">
        <v>2570056</v>
      </c>
      <c r="B6177" s="265" t="s">
        <v>9973</v>
      </c>
      <c r="C6177" s="265" t="s">
        <v>11240</v>
      </c>
      <c r="D6177" s="265" t="s">
        <v>3533</v>
      </c>
    </row>
    <row r="6178" spans="1:4" x14ac:dyDescent="0.15">
      <c r="A6178" s="266">
        <v>2570057</v>
      </c>
      <c r="B6178" s="265" t="s">
        <v>9973</v>
      </c>
      <c r="C6178" s="265" t="s">
        <v>11240</v>
      </c>
      <c r="D6178" s="265" t="s">
        <v>661</v>
      </c>
    </row>
    <row r="6179" spans="1:4" ht="27" x14ac:dyDescent="0.15">
      <c r="A6179" s="266">
        <v>2570061</v>
      </c>
      <c r="B6179" s="265" t="s">
        <v>9973</v>
      </c>
      <c r="C6179" s="265" t="s">
        <v>10739</v>
      </c>
      <c r="D6179" s="265" t="s">
        <v>10741</v>
      </c>
    </row>
    <row r="6180" spans="1:4" ht="40.5" x14ac:dyDescent="0.15">
      <c r="A6180" s="266">
        <v>2580001</v>
      </c>
      <c r="B6180" s="265" t="s">
        <v>9973</v>
      </c>
      <c r="C6180" s="265" t="s">
        <v>11259</v>
      </c>
      <c r="D6180" s="265" t="s">
        <v>11260</v>
      </c>
    </row>
    <row r="6181" spans="1:4" ht="40.5" x14ac:dyDescent="0.15">
      <c r="A6181" s="266">
        <v>2580002</v>
      </c>
      <c r="B6181" s="265" t="s">
        <v>9973</v>
      </c>
      <c r="C6181" s="265" t="s">
        <v>11259</v>
      </c>
      <c r="D6181" s="265" t="s">
        <v>9250</v>
      </c>
    </row>
    <row r="6182" spans="1:4" ht="40.5" x14ac:dyDescent="0.15">
      <c r="A6182" s="266">
        <v>2580003</v>
      </c>
      <c r="B6182" s="265" t="s">
        <v>9973</v>
      </c>
      <c r="C6182" s="265" t="s">
        <v>11259</v>
      </c>
      <c r="D6182" s="265" t="s">
        <v>11261</v>
      </c>
    </row>
    <row r="6183" spans="1:4" ht="40.5" x14ac:dyDescent="0.15">
      <c r="A6183" s="266">
        <v>2580004</v>
      </c>
      <c r="B6183" s="265" t="s">
        <v>9973</v>
      </c>
      <c r="C6183" s="265" t="s">
        <v>11259</v>
      </c>
      <c r="D6183" s="265" t="s">
        <v>11262</v>
      </c>
    </row>
    <row r="6184" spans="1:4" ht="40.5" x14ac:dyDescent="0.15">
      <c r="A6184" s="266">
        <v>2580010</v>
      </c>
      <c r="B6184" s="265" t="s">
        <v>9973</v>
      </c>
      <c r="C6184" s="265" t="s">
        <v>11263</v>
      </c>
      <c r="D6184" s="265" t="s">
        <v>6520</v>
      </c>
    </row>
    <row r="6185" spans="1:4" ht="40.5" x14ac:dyDescent="0.15">
      <c r="A6185" s="266">
        <v>2580011</v>
      </c>
      <c r="B6185" s="265" t="s">
        <v>9973</v>
      </c>
      <c r="C6185" s="265" t="s">
        <v>11263</v>
      </c>
      <c r="D6185" s="265" t="s">
        <v>11264</v>
      </c>
    </row>
    <row r="6186" spans="1:4" ht="40.5" x14ac:dyDescent="0.15">
      <c r="A6186" s="266">
        <v>2580012</v>
      </c>
      <c r="B6186" s="265" t="s">
        <v>9973</v>
      </c>
      <c r="C6186" s="265" t="s">
        <v>11263</v>
      </c>
      <c r="D6186" s="265" t="s">
        <v>1714</v>
      </c>
    </row>
    <row r="6187" spans="1:4" ht="40.5" x14ac:dyDescent="0.15">
      <c r="A6187" s="266">
        <v>2580013</v>
      </c>
      <c r="B6187" s="265" t="s">
        <v>9973</v>
      </c>
      <c r="C6187" s="265" t="s">
        <v>11263</v>
      </c>
      <c r="D6187" s="265" t="s">
        <v>6384</v>
      </c>
    </row>
    <row r="6188" spans="1:4" ht="40.5" x14ac:dyDescent="0.15">
      <c r="A6188" s="266">
        <v>2580014</v>
      </c>
      <c r="B6188" s="265" t="s">
        <v>9973</v>
      </c>
      <c r="C6188" s="265" t="s">
        <v>11263</v>
      </c>
      <c r="D6188" s="265" t="s">
        <v>11265</v>
      </c>
    </row>
    <row r="6189" spans="1:4" ht="40.5" x14ac:dyDescent="0.15">
      <c r="A6189" s="266">
        <v>2580015</v>
      </c>
      <c r="B6189" s="265" t="s">
        <v>9973</v>
      </c>
      <c r="C6189" s="265" t="s">
        <v>11263</v>
      </c>
      <c r="D6189" s="265" t="s">
        <v>1991</v>
      </c>
    </row>
    <row r="6190" spans="1:4" ht="40.5" x14ac:dyDescent="0.15">
      <c r="A6190" s="266">
        <v>2580016</v>
      </c>
      <c r="B6190" s="265" t="s">
        <v>9973</v>
      </c>
      <c r="C6190" s="265" t="s">
        <v>11263</v>
      </c>
      <c r="D6190" s="265" t="s">
        <v>11266</v>
      </c>
    </row>
    <row r="6191" spans="1:4" ht="40.5" x14ac:dyDescent="0.15">
      <c r="A6191" s="266">
        <v>2580017</v>
      </c>
      <c r="B6191" s="265" t="s">
        <v>9973</v>
      </c>
      <c r="C6191" s="265" t="s">
        <v>11263</v>
      </c>
      <c r="D6191" s="265" t="s">
        <v>1280</v>
      </c>
    </row>
    <row r="6192" spans="1:4" ht="40.5" x14ac:dyDescent="0.15">
      <c r="A6192" s="266">
        <v>2580018</v>
      </c>
      <c r="B6192" s="265" t="s">
        <v>9973</v>
      </c>
      <c r="C6192" s="265" t="s">
        <v>11263</v>
      </c>
      <c r="D6192" s="265" t="s">
        <v>11267</v>
      </c>
    </row>
    <row r="6193" spans="1:4" ht="40.5" x14ac:dyDescent="0.15">
      <c r="A6193" s="266">
        <v>2580019</v>
      </c>
      <c r="B6193" s="265" t="s">
        <v>9973</v>
      </c>
      <c r="C6193" s="265" t="s">
        <v>11263</v>
      </c>
      <c r="D6193" s="265" t="s">
        <v>11268</v>
      </c>
    </row>
    <row r="6194" spans="1:4" ht="40.5" x14ac:dyDescent="0.15">
      <c r="A6194" s="266">
        <v>2580021</v>
      </c>
      <c r="B6194" s="265" t="s">
        <v>9973</v>
      </c>
      <c r="C6194" s="265" t="s">
        <v>11269</v>
      </c>
      <c r="D6194" s="265" t="s">
        <v>11270</v>
      </c>
    </row>
    <row r="6195" spans="1:4" ht="40.5" x14ac:dyDescent="0.15">
      <c r="A6195" s="266">
        <v>2580022</v>
      </c>
      <c r="B6195" s="265" t="s">
        <v>9973</v>
      </c>
      <c r="C6195" s="265" t="s">
        <v>11269</v>
      </c>
      <c r="D6195" s="265" t="s">
        <v>6009</v>
      </c>
    </row>
    <row r="6196" spans="1:4" ht="40.5" x14ac:dyDescent="0.15">
      <c r="A6196" s="266">
        <v>2580023</v>
      </c>
      <c r="B6196" s="265" t="s">
        <v>9973</v>
      </c>
      <c r="C6196" s="265" t="s">
        <v>11269</v>
      </c>
      <c r="D6196" s="265" t="s">
        <v>7438</v>
      </c>
    </row>
    <row r="6197" spans="1:4" ht="40.5" x14ac:dyDescent="0.15">
      <c r="A6197" s="266">
        <v>2580024</v>
      </c>
      <c r="B6197" s="265" t="s">
        <v>9973</v>
      </c>
      <c r="C6197" s="265" t="s">
        <v>11269</v>
      </c>
      <c r="D6197" s="265" t="s">
        <v>11271</v>
      </c>
    </row>
    <row r="6198" spans="1:4" ht="40.5" x14ac:dyDescent="0.15">
      <c r="A6198" s="266">
        <v>2580025</v>
      </c>
      <c r="B6198" s="265" t="s">
        <v>9973</v>
      </c>
      <c r="C6198" s="265" t="s">
        <v>11269</v>
      </c>
      <c r="D6198" s="265" t="s">
        <v>11272</v>
      </c>
    </row>
    <row r="6199" spans="1:4" ht="40.5" x14ac:dyDescent="0.15">
      <c r="A6199" s="266">
        <v>2580026</v>
      </c>
      <c r="B6199" s="265" t="s">
        <v>9973</v>
      </c>
      <c r="C6199" s="265" t="s">
        <v>11269</v>
      </c>
      <c r="D6199" s="265" t="s">
        <v>11273</v>
      </c>
    </row>
    <row r="6200" spans="1:4" ht="40.5" x14ac:dyDescent="0.15">
      <c r="A6200" s="266">
        <v>2580027</v>
      </c>
      <c r="B6200" s="265" t="s">
        <v>9973</v>
      </c>
      <c r="C6200" s="265" t="s">
        <v>11269</v>
      </c>
      <c r="D6200" s="265" t="s">
        <v>10156</v>
      </c>
    </row>
    <row r="6201" spans="1:4" ht="40.5" x14ac:dyDescent="0.15">
      <c r="A6201" s="266">
        <v>2580028</v>
      </c>
      <c r="B6201" s="265" t="s">
        <v>9973</v>
      </c>
      <c r="C6201" s="265" t="s">
        <v>11269</v>
      </c>
      <c r="D6201" s="265" t="s">
        <v>11274</v>
      </c>
    </row>
    <row r="6202" spans="1:4" ht="40.5" x14ac:dyDescent="0.15">
      <c r="A6202" s="266">
        <v>2580029</v>
      </c>
      <c r="B6202" s="265" t="s">
        <v>9973</v>
      </c>
      <c r="C6202" s="265" t="s">
        <v>11269</v>
      </c>
      <c r="D6202" s="265" t="s">
        <v>1141</v>
      </c>
    </row>
    <row r="6203" spans="1:4" ht="40.5" x14ac:dyDescent="0.15">
      <c r="A6203" s="266">
        <v>2580111</v>
      </c>
      <c r="B6203" s="265" t="s">
        <v>9973</v>
      </c>
      <c r="C6203" s="265" t="s">
        <v>11275</v>
      </c>
      <c r="D6203" s="265" t="s">
        <v>9679</v>
      </c>
    </row>
    <row r="6204" spans="1:4" ht="40.5" x14ac:dyDescent="0.15">
      <c r="A6204" s="266">
        <v>2580112</v>
      </c>
      <c r="B6204" s="265" t="s">
        <v>9973</v>
      </c>
      <c r="C6204" s="265" t="s">
        <v>11275</v>
      </c>
      <c r="D6204" s="265" t="s">
        <v>5570</v>
      </c>
    </row>
    <row r="6205" spans="1:4" ht="40.5" x14ac:dyDescent="0.15">
      <c r="A6205" s="266">
        <v>2580113</v>
      </c>
      <c r="B6205" s="265" t="s">
        <v>9973</v>
      </c>
      <c r="C6205" s="265" t="s">
        <v>11275</v>
      </c>
      <c r="D6205" s="265" t="s">
        <v>11276</v>
      </c>
    </row>
    <row r="6206" spans="1:4" ht="40.5" x14ac:dyDescent="0.15">
      <c r="A6206" s="266">
        <v>2580114</v>
      </c>
      <c r="B6206" s="265" t="s">
        <v>9973</v>
      </c>
      <c r="C6206" s="265" t="s">
        <v>11275</v>
      </c>
      <c r="D6206" s="265" t="s">
        <v>6568</v>
      </c>
    </row>
    <row r="6207" spans="1:4" ht="40.5" x14ac:dyDescent="0.15">
      <c r="A6207" s="266">
        <v>2580115</v>
      </c>
      <c r="B6207" s="265" t="s">
        <v>9973</v>
      </c>
      <c r="C6207" s="265" t="s">
        <v>11275</v>
      </c>
      <c r="D6207" s="265" t="s">
        <v>11277</v>
      </c>
    </row>
    <row r="6208" spans="1:4" ht="40.5" x14ac:dyDescent="0.15">
      <c r="A6208" s="266">
        <v>2580121</v>
      </c>
      <c r="B6208" s="265" t="s">
        <v>9973</v>
      </c>
      <c r="C6208" s="265" t="s">
        <v>11275</v>
      </c>
      <c r="D6208" s="265" t="s">
        <v>11278</v>
      </c>
    </row>
    <row r="6209" spans="1:4" ht="40.5" x14ac:dyDescent="0.15">
      <c r="A6209" s="266">
        <v>2580122</v>
      </c>
      <c r="B6209" s="265" t="s">
        <v>9973</v>
      </c>
      <c r="C6209" s="265" t="s">
        <v>11275</v>
      </c>
      <c r="D6209" s="265" t="s">
        <v>11279</v>
      </c>
    </row>
    <row r="6210" spans="1:4" ht="40.5" x14ac:dyDescent="0.15">
      <c r="A6210" s="266">
        <v>2580123</v>
      </c>
      <c r="B6210" s="265" t="s">
        <v>9973</v>
      </c>
      <c r="C6210" s="265" t="s">
        <v>11275</v>
      </c>
      <c r="D6210" s="265" t="s">
        <v>11280</v>
      </c>
    </row>
    <row r="6211" spans="1:4" ht="40.5" x14ac:dyDescent="0.15">
      <c r="A6211" s="266">
        <v>2580124</v>
      </c>
      <c r="B6211" s="265" t="s">
        <v>9973</v>
      </c>
      <c r="C6211" s="265" t="s">
        <v>11275</v>
      </c>
      <c r="D6211" s="265" t="s">
        <v>11281</v>
      </c>
    </row>
    <row r="6212" spans="1:4" ht="40.5" x14ac:dyDescent="0.15">
      <c r="A6212" s="266">
        <v>2580125</v>
      </c>
      <c r="B6212" s="265" t="s">
        <v>9973</v>
      </c>
      <c r="C6212" s="265" t="s">
        <v>11275</v>
      </c>
      <c r="D6212" s="265" t="s">
        <v>11282</v>
      </c>
    </row>
    <row r="6213" spans="1:4" ht="40.5" x14ac:dyDescent="0.15">
      <c r="A6213" s="266">
        <v>2580126</v>
      </c>
      <c r="B6213" s="265" t="s">
        <v>9973</v>
      </c>
      <c r="C6213" s="265" t="s">
        <v>11275</v>
      </c>
      <c r="D6213" s="265" t="s">
        <v>11283</v>
      </c>
    </row>
    <row r="6214" spans="1:4" ht="40.5" x14ac:dyDescent="0.15">
      <c r="A6214" s="266">
        <v>2580201</v>
      </c>
      <c r="B6214" s="265" t="s">
        <v>9973</v>
      </c>
      <c r="C6214" s="265" t="s">
        <v>11275</v>
      </c>
      <c r="D6214" s="265" t="s">
        <v>3509</v>
      </c>
    </row>
    <row r="6215" spans="1:4" ht="40.5" x14ac:dyDescent="0.15">
      <c r="A6215" s="266">
        <v>2580202</v>
      </c>
      <c r="B6215" s="265" t="s">
        <v>9973</v>
      </c>
      <c r="C6215" s="265" t="s">
        <v>11275</v>
      </c>
      <c r="D6215" s="265" t="s">
        <v>11284</v>
      </c>
    </row>
    <row r="6216" spans="1:4" ht="40.5" x14ac:dyDescent="0.15">
      <c r="A6216" s="266">
        <v>2580203</v>
      </c>
      <c r="B6216" s="265" t="s">
        <v>9973</v>
      </c>
      <c r="C6216" s="265" t="s">
        <v>11275</v>
      </c>
      <c r="D6216" s="265" t="s">
        <v>11285</v>
      </c>
    </row>
    <row r="6217" spans="1:4" ht="40.5" x14ac:dyDescent="0.15">
      <c r="A6217" s="266">
        <v>2580204</v>
      </c>
      <c r="B6217" s="265" t="s">
        <v>9973</v>
      </c>
      <c r="C6217" s="265" t="s">
        <v>11275</v>
      </c>
      <c r="D6217" s="265" t="s">
        <v>11286</v>
      </c>
    </row>
    <row r="6218" spans="1:4" ht="27" x14ac:dyDescent="0.15">
      <c r="A6218" s="266">
        <v>2590101</v>
      </c>
      <c r="B6218" s="265" t="s">
        <v>9973</v>
      </c>
      <c r="C6218" s="265" t="s">
        <v>11227</v>
      </c>
      <c r="D6218" s="265" t="s">
        <v>3380</v>
      </c>
    </row>
    <row r="6219" spans="1:4" ht="27" x14ac:dyDescent="0.15">
      <c r="A6219" s="266">
        <v>2590102</v>
      </c>
      <c r="B6219" s="265" t="s">
        <v>9973</v>
      </c>
      <c r="C6219" s="265" t="s">
        <v>11227</v>
      </c>
      <c r="D6219" s="265" t="s">
        <v>11287</v>
      </c>
    </row>
    <row r="6220" spans="1:4" ht="27" x14ac:dyDescent="0.15">
      <c r="A6220" s="266">
        <v>2590103</v>
      </c>
      <c r="B6220" s="265" t="s">
        <v>9973</v>
      </c>
      <c r="C6220" s="265" t="s">
        <v>11227</v>
      </c>
      <c r="D6220" s="265" t="s">
        <v>11288</v>
      </c>
    </row>
    <row r="6221" spans="1:4" ht="27" x14ac:dyDescent="0.15">
      <c r="A6221" s="266">
        <v>2590104</v>
      </c>
      <c r="B6221" s="265" t="s">
        <v>9973</v>
      </c>
      <c r="C6221" s="265" t="s">
        <v>11227</v>
      </c>
      <c r="D6221" s="265" t="s">
        <v>9472</v>
      </c>
    </row>
    <row r="6222" spans="1:4" ht="27" x14ac:dyDescent="0.15">
      <c r="A6222" s="266">
        <v>2590105</v>
      </c>
      <c r="B6222" s="265" t="s">
        <v>9973</v>
      </c>
      <c r="C6222" s="265" t="s">
        <v>11227</v>
      </c>
      <c r="D6222" s="265" t="s">
        <v>2426</v>
      </c>
    </row>
    <row r="6223" spans="1:4" ht="27" x14ac:dyDescent="0.15">
      <c r="A6223" s="266">
        <v>2590111</v>
      </c>
      <c r="B6223" s="265" t="s">
        <v>9973</v>
      </c>
      <c r="C6223" s="265" t="s">
        <v>11227</v>
      </c>
      <c r="D6223" s="265" t="s">
        <v>11289</v>
      </c>
    </row>
    <row r="6224" spans="1:4" ht="27" x14ac:dyDescent="0.15">
      <c r="A6224" s="266">
        <v>2590112</v>
      </c>
      <c r="B6224" s="265" t="s">
        <v>9973</v>
      </c>
      <c r="C6224" s="265" t="s">
        <v>11227</v>
      </c>
      <c r="D6224" s="265" t="s">
        <v>11290</v>
      </c>
    </row>
    <row r="6225" spans="1:4" ht="27" x14ac:dyDescent="0.15">
      <c r="A6225" s="266">
        <v>2590113</v>
      </c>
      <c r="B6225" s="265" t="s">
        <v>9973</v>
      </c>
      <c r="C6225" s="265" t="s">
        <v>11227</v>
      </c>
      <c r="D6225" s="265" t="s">
        <v>11291</v>
      </c>
    </row>
    <row r="6226" spans="1:4" ht="27" x14ac:dyDescent="0.15">
      <c r="A6226" s="266">
        <v>2590114</v>
      </c>
      <c r="B6226" s="265" t="s">
        <v>9973</v>
      </c>
      <c r="C6226" s="265" t="s">
        <v>11227</v>
      </c>
      <c r="D6226" s="265" t="s">
        <v>11292</v>
      </c>
    </row>
    <row r="6227" spans="1:4" ht="27" x14ac:dyDescent="0.15">
      <c r="A6227" s="266">
        <v>2590121</v>
      </c>
      <c r="B6227" s="265" t="s">
        <v>9973</v>
      </c>
      <c r="C6227" s="265" t="s">
        <v>11293</v>
      </c>
      <c r="D6227" s="265" t="s">
        <v>11294</v>
      </c>
    </row>
    <row r="6228" spans="1:4" ht="27" x14ac:dyDescent="0.15">
      <c r="A6228" s="266">
        <v>2590122</v>
      </c>
      <c r="B6228" s="265" t="s">
        <v>9973</v>
      </c>
      <c r="C6228" s="265" t="s">
        <v>11293</v>
      </c>
      <c r="D6228" s="265" t="s">
        <v>2105</v>
      </c>
    </row>
    <row r="6229" spans="1:4" ht="27" x14ac:dyDescent="0.15">
      <c r="A6229" s="266">
        <v>2590123</v>
      </c>
      <c r="B6229" s="265" t="s">
        <v>9973</v>
      </c>
      <c r="C6229" s="265" t="s">
        <v>11293</v>
      </c>
      <c r="D6229" s="265" t="s">
        <v>1288</v>
      </c>
    </row>
    <row r="6230" spans="1:4" ht="27" x14ac:dyDescent="0.15">
      <c r="A6230" s="266">
        <v>2590124</v>
      </c>
      <c r="B6230" s="265" t="s">
        <v>9973</v>
      </c>
      <c r="C6230" s="265" t="s">
        <v>11293</v>
      </c>
      <c r="D6230" s="265" t="s">
        <v>11236</v>
      </c>
    </row>
    <row r="6231" spans="1:4" ht="27" x14ac:dyDescent="0.15">
      <c r="A6231" s="266">
        <v>2590125</v>
      </c>
      <c r="B6231" s="265" t="s">
        <v>9973</v>
      </c>
      <c r="C6231" s="265" t="s">
        <v>11293</v>
      </c>
      <c r="D6231" s="265" t="s">
        <v>5371</v>
      </c>
    </row>
    <row r="6232" spans="1:4" ht="27" x14ac:dyDescent="0.15">
      <c r="A6232" s="266">
        <v>2590131</v>
      </c>
      <c r="B6232" s="265" t="s">
        <v>9973</v>
      </c>
      <c r="C6232" s="265" t="s">
        <v>11293</v>
      </c>
      <c r="D6232" s="265" t="s">
        <v>711</v>
      </c>
    </row>
    <row r="6233" spans="1:4" ht="27" x14ac:dyDescent="0.15">
      <c r="A6233" s="266">
        <v>2590132</v>
      </c>
      <c r="B6233" s="265" t="s">
        <v>9973</v>
      </c>
      <c r="C6233" s="265" t="s">
        <v>11293</v>
      </c>
      <c r="D6233" s="265" t="s">
        <v>1324</v>
      </c>
    </row>
    <row r="6234" spans="1:4" ht="27" x14ac:dyDescent="0.15">
      <c r="A6234" s="266">
        <v>2590133</v>
      </c>
      <c r="B6234" s="265" t="s">
        <v>9973</v>
      </c>
      <c r="C6234" s="265" t="s">
        <v>11293</v>
      </c>
      <c r="D6234" s="265" t="s">
        <v>1489</v>
      </c>
    </row>
    <row r="6235" spans="1:4" ht="27" x14ac:dyDescent="0.15">
      <c r="A6235" s="266">
        <v>2590134</v>
      </c>
      <c r="B6235" s="265" t="s">
        <v>9973</v>
      </c>
      <c r="C6235" s="265" t="s">
        <v>11293</v>
      </c>
      <c r="D6235" s="265" t="s">
        <v>3597</v>
      </c>
    </row>
    <row r="6236" spans="1:4" ht="40.5" x14ac:dyDescent="0.15">
      <c r="A6236" s="266">
        <v>2590141</v>
      </c>
      <c r="B6236" s="265" t="s">
        <v>9973</v>
      </c>
      <c r="C6236" s="265" t="s">
        <v>11295</v>
      </c>
      <c r="D6236" s="265" t="s">
        <v>11109</v>
      </c>
    </row>
    <row r="6237" spans="1:4" ht="40.5" x14ac:dyDescent="0.15">
      <c r="A6237" s="266">
        <v>2590142</v>
      </c>
      <c r="B6237" s="265" t="s">
        <v>9973</v>
      </c>
      <c r="C6237" s="265" t="s">
        <v>11295</v>
      </c>
      <c r="D6237" s="265" t="s">
        <v>11223</v>
      </c>
    </row>
    <row r="6238" spans="1:4" ht="40.5" x14ac:dyDescent="0.15">
      <c r="A6238" s="266">
        <v>2590143</v>
      </c>
      <c r="B6238" s="265" t="s">
        <v>9973</v>
      </c>
      <c r="C6238" s="265" t="s">
        <v>11295</v>
      </c>
      <c r="D6238" s="265" t="s">
        <v>3631</v>
      </c>
    </row>
    <row r="6239" spans="1:4" ht="40.5" x14ac:dyDescent="0.15">
      <c r="A6239" s="266">
        <v>2590144</v>
      </c>
      <c r="B6239" s="265" t="s">
        <v>9973</v>
      </c>
      <c r="C6239" s="265" t="s">
        <v>11295</v>
      </c>
      <c r="D6239" s="265" t="s">
        <v>11296</v>
      </c>
    </row>
    <row r="6240" spans="1:4" ht="40.5" x14ac:dyDescent="0.15">
      <c r="A6240" s="266">
        <v>2590145</v>
      </c>
      <c r="B6240" s="265" t="s">
        <v>9973</v>
      </c>
      <c r="C6240" s="265" t="s">
        <v>11295</v>
      </c>
      <c r="D6240" s="265" t="s">
        <v>429</v>
      </c>
    </row>
    <row r="6241" spans="1:4" ht="40.5" x14ac:dyDescent="0.15">
      <c r="A6241" s="266">
        <v>2590146</v>
      </c>
      <c r="B6241" s="265" t="s">
        <v>9973</v>
      </c>
      <c r="C6241" s="265" t="s">
        <v>11295</v>
      </c>
      <c r="D6241" s="265" t="s">
        <v>11297</v>
      </c>
    </row>
    <row r="6242" spans="1:4" ht="40.5" x14ac:dyDescent="0.15">
      <c r="A6242" s="266">
        <v>2590147</v>
      </c>
      <c r="B6242" s="265" t="s">
        <v>9973</v>
      </c>
      <c r="C6242" s="265" t="s">
        <v>11295</v>
      </c>
      <c r="D6242" s="265" t="s">
        <v>11298</v>
      </c>
    </row>
    <row r="6243" spans="1:4" ht="40.5" x14ac:dyDescent="0.15">
      <c r="A6243" s="266">
        <v>2590148</v>
      </c>
      <c r="B6243" s="265" t="s">
        <v>9973</v>
      </c>
      <c r="C6243" s="265" t="s">
        <v>11295</v>
      </c>
      <c r="D6243" s="265" t="s">
        <v>9675</v>
      </c>
    </row>
    <row r="6244" spans="1:4" ht="40.5" x14ac:dyDescent="0.15">
      <c r="A6244" s="266">
        <v>2590151</v>
      </c>
      <c r="B6244" s="265" t="s">
        <v>9973</v>
      </c>
      <c r="C6244" s="265" t="s">
        <v>11295</v>
      </c>
      <c r="D6244" s="265" t="s">
        <v>11299</v>
      </c>
    </row>
    <row r="6245" spans="1:4" ht="40.5" x14ac:dyDescent="0.15">
      <c r="A6245" s="266">
        <v>2590152</v>
      </c>
      <c r="B6245" s="265" t="s">
        <v>9973</v>
      </c>
      <c r="C6245" s="265" t="s">
        <v>11295</v>
      </c>
      <c r="D6245" s="265" t="s">
        <v>466</v>
      </c>
    </row>
    <row r="6246" spans="1:4" ht="40.5" x14ac:dyDescent="0.15">
      <c r="A6246" s="266">
        <v>2590153</v>
      </c>
      <c r="B6246" s="265" t="s">
        <v>9973</v>
      </c>
      <c r="C6246" s="265" t="s">
        <v>11295</v>
      </c>
      <c r="D6246" s="265" t="s">
        <v>11300</v>
      </c>
    </row>
    <row r="6247" spans="1:4" ht="40.5" x14ac:dyDescent="0.15">
      <c r="A6247" s="266">
        <v>2590154</v>
      </c>
      <c r="B6247" s="265" t="s">
        <v>9973</v>
      </c>
      <c r="C6247" s="265" t="s">
        <v>11295</v>
      </c>
      <c r="D6247" s="265" t="s">
        <v>11301</v>
      </c>
    </row>
    <row r="6248" spans="1:4" ht="40.5" x14ac:dyDescent="0.15">
      <c r="A6248" s="266">
        <v>2590155</v>
      </c>
      <c r="B6248" s="265" t="s">
        <v>9973</v>
      </c>
      <c r="C6248" s="265" t="s">
        <v>11295</v>
      </c>
      <c r="D6248" s="265" t="s">
        <v>2256</v>
      </c>
    </row>
    <row r="6249" spans="1:4" ht="40.5" x14ac:dyDescent="0.15">
      <c r="A6249" s="266">
        <v>2590156</v>
      </c>
      <c r="B6249" s="265" t="s">
        <v>9973</v>
      </c>
      <c r="C6249" s="265" t="s">
        <v>11295</v>
      </c>
      <c r="D6249" s="265" t="s">
        <v>11302</v>
      </c>
    </row>
    <row r="6250" spans="1:4" ht="40.5" x14ac:dyDescent="0.15">
      <c r="A6250" s="266">
        <v>2590157</v>
      </c>
      <c r="B6250" s="265" t="s">
        <v>9973</v>
      </c>
      <c r="C6250" s="265" t="s">
        <v>11295</v>
      </c>
      <c r="D6250" s="265" t="s">
        <v>762</v>
      </c>
    </row>
    <row r="6251" spans="1:4" ht="40.5" x14ac:dyDescent="0.15">
      <c r="A6251" s="266">
        <v>2590201</v>
      </c>
      <c r="B6251" s="265" t="s">
        <v>9973</v>
      </c>
      <c r="C6251" s="265" t="s">
        <v>11303</v>
      </c>
      <c r="D6251" s="265" t="s">
        <v>11304</v>
      </c>
    </row>
    <row r="6252" spans="1:4" ht="40.5" x14ac:dyDescent="0.15">
      <c r="A6252" s="266">
        <v>2590202</v>
      </c>
      <c r="B6252" s="265" t="s">
        <v>9973</v>
      </c>
      <c r="C6252" s="265" t="s">
        <v>11303</v>
      </c>
      <c r="D6252" s="265" t="s">
        <v>7697</v>
      </c>
    </row>
    <row r="6253" spans="1:4" ht="40.5" x14ac:dyDescent="0.15">
      <c r="A6253" s="266">
        <v>2590301</v>
      </c>
      <c r="B6253" s="265" t="s">
        <v>9973</v>
      </c>
      <c r="C6253" s="265" t="s">
        <v>11305</v>
      </c>
      <c r="D6253" s="265" t="s">
        <v>239</v>
      </c>
    </row>
    <row r="6254" spans="1:4" ht="40.5" x14ac:dyDescent="0.15">
      <c r="A6254" s="266">
        <v>2590302</v>
      </c>
      <c r="B6254" s="265" t="s">
        <v>9973</v>
      </c>
      <c r="C6254" s="265" t="s">
        <v>11305</v>
      </c>
      <c r="D6254" s="265" t="s">
        <v>11306</v>
      </c>
    </row>
    <row r="6255" spans="1:4" ht="40.5" x14ac:dyDescent="0.15">
      <c r="A6255" s="266">
        <v>2590303</v>
      </c>
      <c r="B6255" s="265" t="s">
        <v>9973</v>
      </c>
      <c r="C6255" s="265" t="s">
        <v>11305</v>
      </c>
      <c r="D6255" s="265" t="s">
        <v>11307</v>
      </c>
    </row>
    <row r="6256" spans="1:4" ht="40.5" x14ac:dyDescent="0.15">
      <c r="A6256" s="266">
        <v>2590304</v>
      </c>
      <c r="B6256" s="265" t="s">
        <v>9973</v>
      </c>
      <c r="C6256" s="265" t="s">
        <v>11305</v>
      </c>
      <c r="D6256" s="265" t="s">
        <v>1435</v>
      </c>
    </row>
    <row r="6257" spans="1:4" ht="40.5" x14ac:dyDescent="0.15">
      <c r="A6257" s="266">
        <v>2590305</v>
      </c>
      <c r="B6257" s="265" t="s">
        <v>9973</v>
      </c>
      <c r="C6257" s="265" t="s">
        <v>11305</v>
      </c>
      <c r="D6257" s="265" t="s">
        <v>11308</v>
      </c>
    </row>
    <row r="6258" spans="1:4" ht="40.5" x14ac:dyDescent="0.15">
      <c r="A6258" s="266">
        <v>2590311</v>
      </c>
      <c r="B6258" s="265" t="s">
        <v>9973</v>
      </c>
      <c r="C6258" s="265" t="s">
        <v>11305</v>
      </c>
      <c r="D6258" s="265" t="s">
        <v>10512</v>
      </c>
    </row>
    <row r="6259" spans="1:4" ht="40.5" x14ac:dyDescent="0.15">
      <c r="A6259" s="266">
        <v>2590312</v>
      </c>
      <c r="B6259" s="265" t="s">
        <v>9973</v>
      </c>
      <c r="C6259" s="265" t="s">
        <v>11305</v>
      </c>
      <c r="D6259" s="265" t="s">
        <v>8751</v>
      </c>
    </row>
    <row r="6260" spans="1:4" ht="40.5" x14ac:dyDescent="0.15">
      <c r="A6260" s="266">
        <v>2590313</v>
      </c>
      <c r="B6260" s="265" t="s">
        <v>9973</v>
      </c>
      <c r="C6260" s="265" t="s">
        <v>11305</v>
      </c>
      <c r="D6260" s="265" t="s">
        <v>4383</v>
      </c>
    </row>
    <row r="6261" spans="1:4" ht="40.5" x14ac:dyDescent="0.15">
      <c r="A6261" s="266">
        <v>2590314</v>
      </c>
      <c r="B6261" s="265" t="s">
        <v>9973</v>
      </c>
      <c r="C6261" s="265" t="s">
        <v>11305</v>
      </c>
      <c r="D6261" s="265" t="s">
        <v>11309</v>
      </c>
    </row>
    <row r="6262" spans="1:4" ht="40.5" x14ac:dyDescent="0.15">
      <c r="A6262" s="266">
        <v>2590316</v>
      </c>
      <c r="B6262" s="265" t="s">
        <v>9973</v>
      </c>
      <c r="C6262" s="265" t="s">
        <v>11305</v>
      </c>
      <c r="D6262" s="265" t="s">
        <v>11310</v>
      </c>
    </row>
    <row r="6263" spans="1:4" ht="40.5" x14ac:dyDescent="0.15">
      <c r="A6263" s="266">
        <v>2590317</v>
      </c>
      <c r="B6263" s="265" t="s">
        <v>9973</v>
      </c>
      <c r="C6263" s="265" t="s">
        <v>11305</v>
      </c>
      <c r="D6263" s="265" t="s">
        <v>11311</v>
      </c>
    </row>
    <row r="6264" spans="1:4" ht="40.5" x14ac:dyDescent="0.15">
      <c r="A6264" s="266">
        <v>2590318</v>
      </c>
      <c r="B6264" s="265" t="s">
        <v>9973</v>
      </c>
      <c r="C6264" s="265" t="s">
        <v>11305</v>
      </c>
      <c r="D6264" s="265" t="s">
        <v>11312</v>
      </c>
    </row>
    <row r="6265" spans="1:4" ht="27" x14ac:dyDescent="0.15">
      <c r="A6265" s="266">
        <v>2591101</v>
      </c>
      <c r="B6265" s="265" t="s">
        <v>9973</v>
      </c>
      <c r="C6265" s="265" t="s">
        <v>11313</v>
      </c>
      <c r="D6265" s="265" t="s">
        <v>2928</v>
      </c>
    </row>
    <row r="6266" spans="1:4" ht="27" x14ac:dyDescent="0.15">
      <c r="A6266" s="266">
        <v>2591102</v>
      </c>
      <c r="B6266" s="265" t="s">
        <v>9973</v>
      </c>
      <c r="C6266" s="265" t="s">
        <v>11313</v>
      </c>
      <c r="D6266" s="265" t="s">
        <v>2163</v>
      </c>
    </row>
    <row r="6267" spans="1:4" ht="27" x14ac:dyDescent="0.15">
      <c r="A6267" s="266">
        <v>2591103</v>
      </c>
      <c r="B6267" s="265" t="s">
        <v>9973</v>
      </c>
      <c r="C6267" s="265" t="s">
        <v>11313</v>
      </c>
      <c r="D6267" s="265" t="s">
        <v>6243</v>
      </c>
    </row>
    <row r="6268" spans="1:4" ht="27" x14ac:dyDescent="0.15">
      <c r="A6268" s="266">
        <v>2591104</v>
      </c>
      <c r="B6268" s="265" t="s">
        <v>9973</v>
      </c>
      <c r="C6268" s="265" t="s">
        <v>11313</v>
      </c>
      <c r="D6268" s="265" t="s">
        <v>11314</v>
      </c>
    </row>
    <row r="6269" spans="1:4" ht="27" x14ac:dyDescent="0.15">
      <c r="A6269" s="266">
        <v>2591105</v>
      </c>
      <c r="B6269" s="265" t="s">
        <v>9973</v>
      </c>
      <c r="C6269" s="265" t="s">
        <v>11313</v>
      </c>
      <c r="D6269" s="265" t="s">
        <v>11315</v>
      </c>
    </row>
    <row r="6270" spans="1:4" ht="27" x14ac:dyDescent="0.15">
      <c r="A6270" s="266">
        <v>2591106</v>
      </c>
      <c r="B6270" s="265" t="s">
        <v>9973</v>
      </c>
      <c r="C6270" s="265" t="s">
        <v>11313</v>
      </c>
      <c r="D6270" s="265" t="s">
        <v>11316</v>
      </c>
    </row>
    <row r="6271" spans="1:4" ht="27" x14ac:dyDescent="0.15">
      <c r="A6271" s="266">
        <v>2591107</v>
      </c>
      <c r="B6271" s="265" t="s">
        <v>9973</v>
      </c>
      <c r="C6271" s="265" t="s">
        <v>11313</v>
      </c>
      <c r="D6271" s="265" t="s">
        <v>487</v>
      </c>
    </row>
    <row r="6272" spans="1:4" ht="27" x14ac:dyDescent="0.15">
      <c r="A6272" s="266">
        <v>2591111</v>
      </c>
      <c r="B6272" s="265" t="s">
        <v>9973</v>
      </c>
      <c r="C6272" s="265" t="s">
        <v>11313</v>
      </c>
      <c r="D6272" s="265" t="s">
        <v>11317</v>
      </c>
    </row>
    <row r="6273" spans="1:4" ht="27" x14ac:dyDescent="0.15">
      <c r="A6273" s="266">
        <v>2591112</v>
      </c>
      <c r="B6273" s="265" t="s">
        <v>9973</v>
      </c>
      <c r="C6273" s="265" t="s">
        <v>11313</v>
      </c>
      <c r="D6273" s="265" t="s">
        <v>11318</v>
      </c>
    </row>
    <row r="6274" spans="1:4" ht="27" x14ac:dyDescent="0.15">
      <c r="A6274" s="266">
        <v>2591113</v>
      </c>
      <c r="B6274" s="265" t="s">
        <v>9973</v>
      </c>
      <c r="C6274" s="265" t="s">
        <v>11313</v>
      </c>
      <c r="D6274" s="265" t="s">
        <v>11319</v>
      </c>
    </row>
    <row r="6275" spans="1:4" ht="27" x14ac:dyDescent="0.15">
      <c r="A6275" s="266">
        <v>2591114</v>
      </c>
      <c r="B6275" s="265" t="s">
        <v>9973</v>
      </c>
      <c r="C6275" s="265" t="s">
        <v>11313</v>
      </c>
      <c r="D6275" s="265" t="s">
        <v>1899</v>
      </c>
    </row>
    <row r="6276" spans="1:4" ht="27" x14ac:dyDescent="0.15">
      <c r="A6276" s="266">
        <v>2591115</v>
      </c>
      <c r="B6276" s="265" t="s">
        <v>9973</v>
      </c>
      <c r="C6276" s="265" t="s">
        <v>11313</v>
      </c>
      <c r="D6276" s="265" t="s">
        <v>11320</v>
      </c>
    </row>
    <row r="6277" spans="1:4" ht="27" x14ac:dyDescent="0.15">
      <c r="A6277" s="266">
        <v>2591116</v>
      </c>
      <c r="B6277" s="265" t="s">
        <v>9973</v>
      </c>
      <c r="C6277" s="265" t="s">
        <v>11313</v>
      </c>
      <c r="D6277" s="265" t="s">
        <v>2392</v>
      </c>
    </row>
    <row r="6278" spans="1:4" ht="27" x14ac:dyDescent="0.15">
      <c r="A6278" s="266">
        <v>2591117</v>
      </c>
      <c r="B6278" s="265" t="s">
        <v>9973</v>
      </c>
      <c r="C6278" s="265" t="s">
        <v>11313</v>
      </c>
      <c r="D6278" s="265" t="s">
        <v>11321</v>
      </c>
    </row>
    <row r="6279" spans="1:4" ht="27" x14ac:dyDescent="0.15">
      <c r="A6279" s="266">
        <v>2591118</v>
      </c>
      <c r="B6279" s="265" t="s">
        <v>9973</v>
      </c>
      <c r="C6279" s="265" t="s">
        <v>11313</v>
      </c>
      <c r="D6279" s="265" t="s">
        <v>11322</v>
      </c>
    </row>
    <row r="6280" spans="1:4" ht="27" x14ac:dyDescent="0.15">
      <c r="A6280" s="266">
        <v>2591121</v>
      </c>
      <c r="B6280" s="265" t="s">
        <v>9973</v>
      </c>
      <c r="C6280" s="265" t="s">
        <v>11313</v>
      </c>
      <c r="D6280" s="265" t="s">
        <v>5499</v>
      </c>
    </row>
    <row r="6281" spans="1:4" ht="27" x14ac:dyDescent="0.15">
      <c r="A6281" s="266">
        <v>2591122</v>
      </c>
      <c r="B6281" s="265" t="s">
        <v>9973</v>
      </c>
      <c r="C6281" s="265" t="s">
        <v>11313</v>
      </c>
      <c r="D6281" s="265" t="s">
        <v>11323</v>
      </c>
    </row>
    <row r="6282" spans="1:4" ht="27" x14ac:dyDescent="0.15">
      <c r="A6282" s="266">
        <v>2591123</v>
      </c>
      <c r="B6282" s="265" t="s">
        <v>9973</v>
      </c>
      <c r="C6282" s="265" t="s">
        <v>11313</v>
      </c>
      <c r="D6282" s="265" t="s">
        <v>5908</v>
      </c>
    </row>
    <row r="6283" spans="1:4" ht="27" x14ac:dyDescent="0.15">
      <c r="A6283" s="266">
        <v>2591124</v>
      </c>
      <c r="B6283" s="265" t="s">
        <v>9973</v>
      </c>
      <c r="C6283" s="265" t="s">
        <v>11313</v>
      </c>
      <c r="D6283" s="265" t="s">
        <v>10018</v>
      </c>
    </row>
    <row r="6284" spans="1:4" ht="27" x14ac:dyDescent="0.15">
      <c r="A6284" s="266">
        <v>2591125</v>
      </c>
      <c r="B6284" s="265" t="s">
        <v>9973</v>
      </c>
      <c r="C6284" s="265" t="s">
        <v>11313</v>
      </c>
      <c r="D6284" s="265" t="s">
        <v>10058</v>
      </c>
    </row>
    <row r="6285" spans="1:4" ht="27" x14ac:dyDescent="0.15">
      <c r="A6285" s="266">
        <v>2591126</v>
      </c>
      <c r="B6285" s="265" t="s">
        <v>9973</v>
      </c>
      <c r="C6285" s="265" t="s">
        <v>11313</v>
      </c>
      <c r="D6285" s="265" t="s">
        <v>11324</v>
      </c>
    </row>
    <row r="6286" spans="1:4" ht="27" x14ac:dyDescent="0.15">
      <c r="A6286" s="266">
        <v>2591127</v>
      </c>
      <c r="B6286" s="265" t="s">
        <v>9973</v>
      </c>
      <c r="C6286" s="265" t="s">
        <v>11313</v>
      </c>
      <c r="D6286" s="265" t="s">
        <v>1122</v>
      </c>
    </row>
    <row r="6287" spans="1:4" ht="27" x14ac:dyDescent="0.15">
      <c r="A6287" s="266">
        <v>2591128</v>
      </c>
      <c r="B6287" s="265" t="s">
        <v>9973</v>
      </c>
      <c r="C6287" s="265" t="s">
        <v>11313</v>
      </c>
      <c r="D6287" s="265" t="s">
        <v>11325</v>
      </c>
    </row>
    <row r="6288" spans="1:4" ht="27" x14ac:dyDescent="0.15">
      <c r="A6288" s="266">
        <v>2591131</v>
      </c>
      <c r="B6288" s="265" t="s">
        <v>9973</v>
      </c>
      <c r="C6288" s="265" t="s">
        <v>11313</v>
      </c>
      <c r="D6288" s="265" t="s">
        <v>7560</v>
      </c>
    </row>
    <row r="6289" spans="1:4" ht="27" x14ac:dyDescent="0.15">
      <c r="A6289" s="266">
        <v>2591132</v>
      </c>
      <c r="B6289" s="265" t="s">
        <v>9973</v>
      </c>
      <c r="C6289" s="265" t="s">
        <v>11313</v>
      </c>
      <c r="D6289" s="265" t="s">
        <v>1126</v>
      </c>
    </row>
    <row r="6290" spans="1:4" ht="27" x14ac:dyDescent="0.15">
      <c r="A6290" s="266">
        <v>2591133</v>
      </c>
      <c r="B6290" s="265" t="s">
        <v>9973</v>
      </c>
      <c r="C6290" s="265" t="s">
        <v>11313</v>
      </c>
      <c r="D6290" s="265" t="s">
        <v>11326</v>
      </c>
    </row>
    <row r="6291" spans="1:4" ht="27" x14ac:dyDescent="0.15">
      <c r="A6291" s="266">
        <v>2591134</v>
      </c>
      <c r="B6291" s="265" t="s">
        <v>9973</v>
      </c>
      <c r="C6291" s="265" t="s">
        <v>11313</v>
      </c>
      <c r="D6291" s="265" t="s">
        <v>1294</v>
      </c>
    </row>
    <row r="6292" spans="1:4" ht="27" x14ac:dyDescent="0.15">
      <c r="A6292" s="266">
        <v>2591135</v>
      </c>
      <c r="B6292" s="265" t="s">
        <v>9973</v>
      </c>
      <c r="C6292" s="265" t="s">
        <v>11313</v>
      </c>
      <c r="D6292" s="265" t="s">
        <v>2217</v>
      </c>
    </row>
    <row r="6293" spans="1:4" ht="27" x14ac:dyDescent="0.15">
      <c r="A6293" s="266">
        <v>2591136</v>
      </c>
      <c r="B6293" s="265" t="s">
        <v>9973</v>
      </c>
      <c r="C6293" s="265" t="s">
        <v>11313</v>
      </c>
      <c r="D6293" s="265" t="s">
        <v>11327</v>
      </c>
    </row>
    <row r="6294" spans="1:4" ht="27" x14ac:dyDescent="0.15">
      <c r="A6294" s="266">
        <v>2591137</v>
      </c>
      <c r="B6294" s="265" t="s">
        <v>9973</v>
      </c>
      <c r="C6294" s="265" t="s">
        <v>11313</v>
      </c>
      <c r="D6294" s="265" t="s">
        <v>11328</v>
      </c>
    </row>
    <row r="6295" spans="1:4" ht="27" x14ac:dyDescent="0.15">
      <c r="A6295" s="266">
        <v>2591138</v>
      </c>
      <c r="B6295" s="265" t="s">
        <v>9973</v>
      </c>
      <c r="C6295" s="265" t="s">
        <v>11313</v>
      </c>
      <c r="D6295" s="265" t="s">
        <v>3503</v>
      </c>
    </row>
    <row r="6296" spans="1:4" ht="27" x14ac:dyDescent="0.15">
      <c r="A6296" s="266">
        <v>2591141</v>
      </c>
      <c r="B6296" s="265" t="s">
        <v>9973</v>
      </c>
      <c r="C6296" s="265" t="s">
        <v>11313</v>
      </c>
      <c r="D6296" s="265" t="s">
        <v>11329</v>
      </c>
    </row>
    <row r="6297" spans="1:4" ht="27" x14ac:dyDescent="0.15">
      <c r="A6297" s="266">
        <v>2591142</v>
      </c>
      <c r="B6297" s="265" t="s">
        <v>9973</v>
      </c>
      <c r="C6297" s="265" t="s">
        <v>11313</v>
      </c>
      <c r="D6297" s="265" t="s">
        <v>429</v>
      </c>
    </row>
    <row r="6298" spans="1:4" ht="27" x14ac:dyDescent="0.15">
      <c r="A6298" s="266">
        <v>2591143</v>
      </c>
      <c r="B6298" s="265" t="s">
        <v>9973</v>
      </c>
      <c r="C6298" s="265" t="s">
        <v>11313</v>
      </c>
      <c r="D6298" s="265" t="s">
        <v>11330</v>
      </c>
    </row>
    <row r="6299" spans="1:4" ht="27" x14ac:dyDescent="0.15">
      <c r="A6299" s="266">
        <v>2591144</v>
      </c>
      <c r="B6299" s="265" t="s">
        <v>9973</v>
      </c>
      <c r="C6299" s="265" t="s">
        <v>11313</v>
      </c>
      <c r="D6299" s="265" t="s">
        <v>11331</v>
      </c>
    </row>
    <row r="6300" spans="1:4" ht="27" x14ac:dyDescent="0.15">
      <c r="A6300" s="266">
        <v>2591145</v>
      </c>
      <c r="B6300" s="265" t="s">
        <v>9973</v>
      </c>
      <c r="C6300" s="265" t="s">
        <v>11313</v>
      </c>
      <c r="D6300" s="265" t="s">
        <v>11332</v>
      </c>
    </row>
    <row r="6301" spans="1:4" ht="27" x14ac:dyDescent="0.15">
      <c r="A6301" s="266">
        <v>2591146</v>
      </c>
      <c r="B6301" s="265" t="s">
        <v>9973</v>
      </c>
      <c r="C6301" s="265" t="s">
        <v>11313</v>
      </c>
      <c r="D6301" s="265" t="s">
        <v>11333</v>
      </c>
    </row>
    <row r="6302" spans="1:4" ht="27" x14ac:dyDescent="0.15">
      <c r="A6302" s="266">
        <v>2591147</v>
      </c>
      <c r="B6302" s="265" t="s">
        <v>9973</v>
      </c>
      <c r="C6302" s="265" t="s">
        <v>11313</v>
      </c>
      <c r="D6302" s="265" t="s">
        <v>10679</v>
      </c>
    </row>
    <row r="6303" spans="1:4" ht="27" x14ac:dyDescent="0.15">
      <c r="A6303" s="266">
        <v>2591148</v>
      </c>
      <c r="B6303" s="265" t="s">
        <v>9973</v>
      </c>
      <c r="C6303" s="265" t="s">
        <v>11313</v>
      </c>
      <c r="D6303" s="265" t="s">
        <v>11334</v>
      </c>
    </row>
    <row r="6304" spans="1:4" x14ac:dyDescent="0.15">
      <c r="A6304" s="266">
        <v>2591201</v>
      </c>
      <c r="B6304" s="265" t="s">
        <v>9973</v>
      </c>
      <c r="C6304" s="265" t="s">
        <v>11171</v>
      </c>
      <c r="D6304" s="265" t="s">
        <v>11335</v>
      </c>
    </row>
    <row r="6305" spans="1:4" x14ac:dyDescent="0.15">
      <c r="A6305" s="266">
        <v>2591202</v>
      </c>
      <c r="B6305" s="265" t="s">
        <v>9973</v>
      </c>
      <c r="C6305" s="265" t="s">
        <v>11171</v>
      </c>
      <c r="D6305" s="265" t="s">
        <v>11336</v>
      </c>
    </row>
    <row r="6306" spans="1:4" x14ac:dyDescent="0.15">
      <c r="A6306" s="266">
        <v>2591203</v>
      </c>
      <c r="B6306" s="265" t="s">
        <v>9973</v>
      </c>
      <c r="C6306" s="265" t="s">
        <v>11171</v>
      </c>
      <c r="D6306" s="265" t="s">
        <v>11337</v>
      </c>
    </row>
    <row r="6307" spans="1:4" x14ac:dyDescent="0.15">
      <c r="A6307" s="266">
        <v>2591204</v>
      </c>
      <c r="B6307" s="265" t="s">
        <v>9973</v>
      </c>
      <c r="C6307" s="265" t="s">
        <v>11171</v>
      </c>
      <c r="D6307" s="265" t="s">
        <v>11338</v>
      </c>
    </row>
    <row r="6308" spans="1:4" x14ac:dyDescent="0.15">
      <c r="A6308" s="266">
        <v>2591205</v>
      </c>
      <c r="B6308" s="265" t="s">
        <v>9973</v>
      </c>
      <c r="C6308" s="265" t="s">
        <v>11171</v>
      </c>
      <c r="D6308" s="265" t="s">
        <v>2205</v>
      </c>
    </row>
    <row r="6309" spans="1:4" x14ac:dyDescent="0.15">
      <c r="A6309" s="266">
        <v>2591206</v>
      </c>
      <c r="B6309" s="265" t="s">
        <v>9973</v>
      </c>
      <c r="C6309" s="265" t="s">
        <v>11171</v>
      </c>
      <c r="D6309" s="265" t="s">
        <v>11339</v>
      </c>
    </row>
    <row r="6310" spans="1:4" x14ac:dyDescent="0.15">
      <c r="A6310" s="266">
        <v>2591207</v>
      </c>
      <c r="B6310" s="265" t="s">
        <v>9973</v>
      </c>
      <c r="C6310" s="265" t="s">
        <v>11171</v>
      </c>
      <c r="D6310" s="265" t="s">
        <v>11340</v>
      </c>
    </row>
    <row r="6311" spans="1:4" x14ac:dyDescent="0.15">
      <c r="A6311" s="266">
        <v>2591211</v>
      </c>
      <c r="B6311" s="265" t="s">
        <v>9973</v>
      </c>
      <c r="C6311" s="265" t="s">
        <v>11171</v>
      </c>
      <c r="D6311" s="265" t="s">
        <v>6541</v>
      </c>
    </row>
    <row r="6312" spans="1:4" x14ac:dyDescent="0.15">
      <c r="A6312" s="266">
        <v>2591212</v>
      </c>
      <c r="B6312" s="265" t="s">
        <v>9973</v>
      </c>
      <c r="C6312" s="265" t="s">
        <v>11171</v>
      </c>
      <c r="D6312" s="265" t="s">
        <v>2217</v>
      </c>
    </row>
    <row r="6313" spans="1:4" x14ac:dyDescent="0.15">
      <c r="A6313" s="266">
        <v>2591213</v>
      </c>
      <c r="B6313" s="265" t="s">
        <v>9973</v>
      </c>
      <c r="C6313" s="265" t="s">
        <v>11171</v>
      </c>
      <c r="D6313" s="265" t="s">
        <v>583</v>
      </c>
    </row>
    <row r="6314" spans="1:4" x14ac:dyDescent="0.15">
      <c r="A6314" s="266">
        <v>2591214</v>
      </c>
      <c r="B6314" s="265" t="s">
        <v>9973</v>
      </c>
      <c r="C6314" s="265" t="s">
        <v>11171</v>
      </c>
      <c r="D6314" s="265" t="s">
        <v>1590</v>
      </c>
    </row>
    <row r="6315" spans="1:4" x14ac:dyDescent="0.15">
      <c r="A6315" s="266">
        <v>2591215</v>
      </c>
      <c r="B6315" s="265" t="s">
        <v>9973</v>
      </c>
      <c r="C6315" s="265" t="s">
        <v>11171</v>
      </c>
      <c r="D6315" s="265" t="s">
        <v>11341</v>
      </c>
    </row>
    <row r="6316" spans="1:4" x14ac:dyDescent="0.15">
      <c r="A6316" s="266">
        <v>2591216</v>
      </c>
      <c r="B6316" s="265" t="s">
        <v>9973</v>
      </c>
      <c r="C6316" s="265" t="s">
        <v>11171</v>
      </c>
      <c r="D6316" s="265" t="s">
        <v>1058</v>
      </c>
    </row>
    <row r="6317" spans="1:4" x14ac:dyDescent="0.15">
      <c r="A6317" s="266">
        <v>2591217</v>
      </c>
      <c r="B6317" s="265" t="s">
        <v>9973</v>
      </c>
      <c r="C6317" s="265" t="s">
        <v>11171</v>
      </c>
      <c r="D6317" s="265" t="s">
        <v>11342</v>
      </c>
    </row>
    <row r="6318" spans="1:4" x14ac:dyDescent="0.15">
      <c r="A6318" s="266">
        <v>2591218</v>
      </c>
      <c r="B6318" s="265" t="s">
        <v>9973</v>
      </c>
      <c r="C6318" s="265" t="s">
        <v>11171</v>
      </c>
      <c r="D6318" s="265" t="s">
        <v>11343</v>
      </c>
    </row>
    <row r="6319" spans="1:4" x14ac:dyDescent="0.15">
      <c r="A6319" s="266">
        <v>2591219</v>
      </c>
      <c r="B6319" s="265" t="s">
        <v>9973</v>
      </c>
      <c r="C6319" s="265" t="s">
        <v>11171</v>
      </c>
      <c r="D6319" s="265" t="s">
        <v>11344</v>
      </c>
    </row>
    <row r="6320" spans="1:4" x14ac:dyDescent="0.15">
      <c r="A6320" s="266">
        <v>2591220</v>
      </c>
      <c r="B6320" s="265" t="s">
        <v>9973</v>
      </c>
      <c r="C6320" s="265" t="s">
        <v>11171</v>
      </c>
      <c r="D6320" s="265" t="s">
        <v>11345</v>
      </c>
    </row>
    <row r="6321" spans="1:4" x14ac:dyDescent="0.15">
      <c r="A6321" s="266">
        <v>2591301</v>
      </c>
      <c r="B6321" s="265" t="s">
        <v>9973</v>
      </c>
      <c r="C6321" s="265" t="s">
        <v>11240</v>
      </c>
      <c r="D6321" s="265" t="s">
        <v>9720</v>
      </c>
    </row>
    <row r="6322" spans="1:4" x14ac:dyDescent="0.15">
      <c r="A6322" s="266">
        <v>2591302</v>
      </c>
      <c r="B6322" s="265" t="s">
        <v>9973</v>
      </c>
      <c r="C6322" s="265" t="s">
        <v>11240</v>
      </c>
      <c r="D6322" s="265" t="s">
        <v>11346</v>
      </c>
    </row>
    <row r="6323" spans="1:4" x14ac:dyDescent="0.15">
      <c r="A6323" s="266">
        <v>2591303</v>
      </c>
      <c r="B6323" s="265" t="s">
        <v>9973</v>
      </c>
      <c r="C6323" s="265" t="s">
        <v>11240</v>
      </c>
      <c r="D6323" s="265" t="s">
        <v>2071</v>
      </c>
    </row>
    <row r="6324" spans="1:4" x14ac:dyDescent="0.15">
      <c r="A6324" s="266">
        <v>2591304</v>
      </c>
      <c r="B6324" s="265" t="s">
        <v>9973</v>
      </c>
      <c r="C6324" s="265" t="s">
        <v>11240</v>
      </c>
      <c r="D6324" s="265" t="s">
        <v>11347</v>
      </c>
    </row>
    <row r="6325" spans="1:4" x14ac:dyDescent="0.15">
      <c r="A6325" s="266">
        <v>2591305</v>
      </c>
      <c r="B6325" s="265" t="s">
        <v>9973</v>
      </c>
      <c r="C6325" s="265" t="s">
        <v>11240</v>
      </c>
      <c r="D6325" s="265" t="s">
        <v>1403</v>
      </c>
    </row>
    <row r="6326" spans="1:4" x14ac:dyDescent="0.15">
      <c r="A6326" s="266">
        <v>2591306</v>
      </c>
      <c r="B6326" s="265" t="s">
        <v>9973</v>
      </c>
      <c r="C6326" s="265" t="s">
        <v>11240</v>
      </c>
      <c r="D6326" s="265" t="s">
        <v>11348</v>
      </c>
    </row>
    <row r="6327" spans="1:4" x14ac:dyDescent="0.15">
      <c r="A6327" s="266">
        <v>2591307</v>
      </c>
      <c r="B6327" s="265" t="s">
        <v>9973</v>
      </c>
      <c r="C6327" s="265" t="s">
        <v>11240</v>
      </c>
      <c r="D6327" s="265" t="s">
        <v>11349</v>
      </c>
    </row>
    <row r="6328" spans="1:4" x14ac:dyDescent="0.15">
      <c r="A6328" s="266">
        <v>2591311</v>
      </c>
      <c r="B6328" s="265" t="s">
        <v>9973</v>
      </c>
      <c r="C6328" s="265" t="s">
        <v>11240</v>
      </c>
      <c r="D6328" s="265" t="s">
        <v>3971</v>
      </c>
    </row>
    <row r="6329" spans="1:4" x14ac:dyDescent="0.15">
      <c r="A6329" s="266">
        <v>2591312</v>
      </c>
      <c r="B6329" s="265" t="s">
        <v>9973</v>
      </c>
      <c r="C6329" s="265" t="s">
        <v>11240</v>
      </c>
      <c r="D6329" s="265" t="s">
        <v>988</v>
      </c>
    </row>
    <row r="6330" spans="1:4" x14ac:dyDescent="0.15">
      <c r="A6330" s="266">
        <v>2591313</v>
      </c>
      <c r="B6330" s="265" t="s">
        <v>9973</v>
      </c>
      <c r="C6330" s="265" t="s">
        <v>11240</v>
      </c>
      <c r="D6330" s="265" t="s">
        <v>4279</v>
      </c>
    </row>
    <row r="6331" spans="1:4" x14ac:dyDescent="0.15">
      <c r="A6331" s="266">
        <v>2591314</v>
      </c>
      <c r="B6331" s="265" t="s">
        <v>9973</v>
      </c>
      <c r="C6331" s="265" t="s">
        <v>11240</v>
      </c>
      <c r="D6331" s="265" t="s">
        <v>479</v>
      </c>
    </row>
    <row r="6332" spans="1:4" x14ac:dyDescent="0.15">
      <c r="A6332" s="266">
        <v>2591315</v>
      </c>
      <c r="B6332" s="265" t="s">
        <v>9973</v>
      </c>
      <c r="C6332" s="265" t="s">
        <v>11240</v>
      </c>
      <c r="D6332" s="265" t="s">
        <v>5868</v>
      </c>
    </row>
    <row r="6333" spans="1:4" ht="27" x14ac:dyDescent="0.15">
      <c r="A6333" s="266">
        <v>2591316</v>
      </c>
      <c r="B6333" s="265" t="s">
        <v>9973</v>
      </c>
      <c r="C6333" s="265" t="s">
        <v>11240</v>
      </c>
      <c r="D6333" s="265" t="s">
        <v>11350</v>
      </c>
    </row>
    <row r="6334" spans="1:4" x14ac:dyDescent="0.15">
      <c r="A6334" s="266">
        <v>2591317</v>
      </c>
      <c r="B6334" s="265" t="s">
        <v>9973</v>
      </c>
      <c r="C6334" s="265" t="s">
        <v>11240</v>
      </c>
      <c r="D6334" s="265" t="s">
        <v>3028</v>
      </c>
    </row>
    <row r="6335" spans="1:4" x14ac:dyDescent="0.15">
      <c r="A6335" s="266">
        <v>2591321</v>
      </c>
      <c r="B6335" s="265" t="s">
        <v>9973</v>
      </c>
      <c r="C6335" s="265" t="s">
        <v>11240</v>
      </c>
      <c r="D6335" s="265" t="s">
        <v>1465</v>
      </c>
    </row>
    <row r="6336" spans="1:4" x14ac:dyDescent="0.15">
      <c r="A6336" s="266">
        <v>2591322</v>
      </c>
      <c r="B6336" s="265" t="s">
        <v>9973</v>
      </c>
      <c r="C6336" s="265" t="s">
        <v>11240</v>
      </c>
      <c r="D6336" s="265" t="s">
        <v>11351</v>
      </c>
    </row>
    <row r="6337" spans="1:4" x14ac:dyDescent="0.15">
      <c r="A6337" s="266">
        <v>2591323</v>
      </c>
      <c r="B6337" s="265" t="s">
        <v>9973</v>
      </c>
      <c r="C6337" s="265" t="s">
        <v>11240</v>
      </c>
      <c r="D6337" s="265" t="s">
        <v>4171</v>
      </c>
    </row>
    <row r="6338" spans="1:4" x14ac:dyDescent="0.15">
      <c r="A6338" s="266">
        <v>2591324</v>
      </c>
      <c r="B6338" s="265" t="s">
        <v>9973</v>
      </c>
      <c r="C6338" s="265" t="s">
        <v>11240</v>
      </c>
      <c r="D6338" s="265" t="s">
        <v>11352</v>
      </c>
    </row>
    <row r="6339" spans="1:4" x14ac:dyDescent="0.15">
      <c r="A6339" s="266">
        <v>2591325</v>
      </c>
      <c r="B6339" s="265" t="s">
        <v>9973</v>
      </c>
      <c r="C6339" s="265" t="s">
        <v>11240</v>
      </c>
      <c r="D6339" s="265" t="s">
        <v>11353</v>
      </c>
    </row>
    <row r="6340" spans="1:4" x14ac:dyDescent="0.15">
      <c r="A6340" s="266">
        <v>2591326</v>
      </c>
      <c r="B6340" s="265" t="s">
        <v>9973</v>
      </c>
      <c r="C6340" s="265" t="s">
        <v>11240</v>
      </c>
      <c r="D6340" s="265" t="s">
        <v>11354</v>
      </c>
    </row>
    <row r="6341" spans="1:4" x14ac:dyDescent="0.15">
      <c r="A6341" s="266">
        <v>2591331</v>
      </c>
      <c r="B6341" s="265" t="s">
        <v>9973</v>
      </c>
      <c r="C6341" s="265" t="s">
        <v>11240</v>
      </c>
      <c r="D6341" s="265" t="s">
        <v>11355</v>
      </c>
    </row>
    <row r="6342" spans="1:4" x14ac:dyDescent="0.15">
      <c r="A6342" s="266">
        <v>2591332</v>
      </c>
      <c r="B6342" s="265" t="s">
        <v>9973</v>
      </c>
      <c r="C6342" s="265" t="s">
        <v>11240</v>
      </c>
      <c r="D6342" s="265" t="s">
        <v>11356</v>
      </c>
    </row>
    <row r="6343" spans="1:4" x14ac:dyDescent="0.15">
      <c r="A6343" s="266">
        <v>2591333</v>
      </c>
      <c r="B6343" s="265" t="s">
        <v>9973</v>
      </c>
      <c r="C6343" s="265" t="s">
        <v>11240</v>
      </c>
      <c r="D6343" s="265" t="s">
        <v>11357</v>
      </c>
    </row>
    <row r="6344" spans="1:4" x14ac:dyDescent="0.15">
      <c r="A6344" s="266">
        <v>2591334</v>
      </c>
      <c r="B6344" s="265" t="s">
        <v>9973</v>
      </c>
      <c r="C6344" s="265" t="s">
        <v>11240</v>
      </c>
      <c r="D6344" s="265" t="s">
        <v>1949</v>
      </c>
    </row>
    <row r="6345" spans="1:4" x14ac:dyDescent="0.15">
      <c r="A6345" s="266">
        <v>2591335</v>
      </c>
      <c r="B6345" s="265" t="s">
        <v>9973</v>
      </c>
      <c r="C6345" s="265" t="s">
        <v>11240</v>
      </c>
      <c r="D6345" s="265" t="s">
        <v>11358</v>
      </c>
    </row>
    <row r="6346" spans="1:4" ht="27" x14ac:dyDescent="0.15">
      <c r="A6346" s="266">
        <v>2600001</v>
      </c>
      <c r="B6346" s="265" t="s">
        <v>11359</v>
      </c>
      <c r="C6346" s="265" t="s">
        <v>11360</v>
      </c>
      <c r="D6346" s="265" t="s">
        <v>6661</v>
      </c>
    </row>
    <row r="6347" spans="1:4" ht="27" x14ac:dyDescent="0.15">
      <c r="A6347" s="266">
        <v>2600002</v>
      </c>
      <c r="B6347" s="265" t="s">
        <v>11359</v>
      </c>
      <c r="C6347" s="265" t="s">
        <v>11360</v>
      </c>
      <c r="D6347" s="265" t="s">
        <v>169</v>
      </c>
    </row>
    <row r="6348" spans="1:4" ht="27" x14ac:dyDescent="0.15">
      <c r="A6348" s="266">
        <v>2600003</v>
      </c>
      <c r="B6348" s="265" t="s">
        <v>11359</v>
      </c>
      <c r="C6348" s="265" t="s">
        <v>11360</v>
      </c>
      <c r="D6348" s="265" t="s">
        <v>6647</v>
      </c>
    </row>
    <row r="6349" spans="1:4" ht="27" x14ac:dyDescent="0.15">
      <c r="A6349" s="266">
        <v>2600004</v>
      </c>
      <c r="B6349" s="265" t="s">
        <v>11359</v>
      </c>
      <c r="C6349" s="265" t="s">
        <v>11360</v>
      </c>
      <c r="D6349" s="265" t="s">
        <v>541</v>
      </c>
    </row>
    <row r="6350" spans="1:4" ht="27" x14ac:dyDescent="0.15">
      <c r="A6350" s="266">
        <v>2600005</v>
      </c>
      <c r="B6350" s="265" t="s">
        <v>11359</v>
      </c>
      <c r="C6350" s="265" t="s">
        <v>11360</v>
      </c>
      <c r="D6350" s="265" t="s">
        <v>6649</v>
      </c>
    </row>
    <row r="6351" spans="1:4" ht="27" x14ac:dyDescent="0.15">
      <c r="A6351" s="266">
        <v>2600006</v>
      </c>
      <c r="B6351" s="265" t="s">
        <v>11359</v>
      </c>
      <c r="C6351" s="265" t="s">
        <v>11360</v>
      </c>
      <c r="D6351" s="265" t="s">
        <v>6650</v>
      </c>
    </row>
    <row r="6352" spans="1:4" ht="27" x14ac:dyDescent="0.15">
      <c r="A6352" s="266">
        <v>2600007</v>
      </c>
      <c r="B6352" s="265" t="s">
        <v>11359</v>
      </c>
      <c r="C6352" s="265" t="s">
        <v>11360</v>
      </c>
      <c r="D6352" s="265" t="s">
        <v>6664</v>
      </c>
    </row>
    <row r="6353" spans="1:4" ht="27" x14ac:dyDescent="0.15">
      <c r="A6353" s="266">
        <v>2600011</v>
      </c>
      <c r="B6353" s="265" t="s">
        <v>11359</v>
      </c>
      <c r="C6353" s="265" t="s">
        <v>11360</v>
      </c>
      <c r="D6353" s="265" t="s">
        <v>4059</v>
      </c>
    </row>
    <row r="6354" spans="1:4" ht="27" x14ac:dyDescent="0.15">
      <c r="A6354" s="266">
        <v>2600012</v>
      </c>
      <c r="B6354" s="265" t="s">
        <v>11359</v>
      </c>
      <c r="C6354" s="265" t="s">
        <v>11360</v>
      </c>
      <c r="D6354" s="265" t="s">
        <v>276</v>
      </c>
    </row>
    <row r="6355" spans="1:4" ht="27" x14ac:dyDescent="0.15">
      <c r="A6355" s="266">
        <v>2600013</v>
      </c>
      <c r="B6355" s="265" t="s">
        <v>11359</v>
      </c>
      <c r="C6355" s="265" t="s">
        <v>11360</v>
      </c>
      <c r="D6355" s="265" t="s">
        <v>239</v>
      </c>
    </row>
    <row r="6356" spans="1:4" ht="27" x14ac:dyDescent="0.15">
      <c r="A6356" s="266">
        <v>2600014</v>
      </c>
      <c r="B6356" s="265" t="s">
        <v>11359</v>
      </c>
      <c r="C6356" s="265" t="s">
        <v>11360</v>
      </c>
      <c r="D6356" s="265" t="s">
        <v>6658</v>
      </c>
    </row>
    <row r="6357" spans="1:4" ht="27" x14ac:dyDescent="0.15">
      <c r="A6357" s="266">
        <v>2600015</v>
      </c>
      <c r="B6357" s="265" t="s">
        <v>11359</v>
      </c>
      <c r="C6357" s="265" t="s">
        <v>11360</v>
      </c>
      <c r="D6357" s="265" t="s">
        <v>4419</v>
      </c>
    </row>
    <row r="6358" spans="1:4" ht="27" x14ac:dyDescent="0.15">
      <c r="A6358" s="266">
        <v>2600016</v>
      </c>
      <c r="B6358" s="265" t="s">
        <v>11359</v>
      </c>
      <c r="C6358" s="265" t="s">
        <v>11360</v>
      </c>
      <c r="D6358" s="265" t="s">
        <v>210</v>
      </c>
    </row>
    <row r="6359" spans="1:4" ht="27" x14ac:dyDescent="0.15">
      <c r="A6359" s="266">
        <v>2600017</v>
      </c>
      <c r="B6359" s="265" t="s">
        <v>11359</v>
      </c>
      <c r="C6359" s="265" t="s">
        <v>11360</v>
      </c>
      <c r="D6359" s="265" t="s">
        <v>6634</v>
      </c>
    </row>
    <row r="6360" spans="1:4" ht="27" x14ac:dyDescent="0.15">
      <c r="A6360" s="266">
        <v>2600018</v>
      </c>
      <c r="B6360" s="265" t="s">
        <v>11359</v>
      </c>
      <c r="C6360" s="265" t="s">
        <v>11360</v>
      </c>
      <c r="D6360" s="265" t="s">
        <v>6631</v>
      </c>
    </row>
    <row r="6361" spans="1:4" ht="27" x14ac:dyDescent="0.15">
      <c r="A6361" s="266">
        <v>2600021</v>
      </c>
      <c r="B6361" s="265" t="s">
        <v>11359</v>
      </c>
      <c r="C6361" s="265" t="s">
        <v>11360</v>
      </c>
      <c r="D6361" s="265" t="s">
        <v>5237</v>
      </c>
    </row>
    <row r="6362" spans="1:4" ht="27" x14ac:dyDescent="0.15">
      <c r="A6362" s="266">
        <v>2600022</v>
      </c>
      <c r="B6362" s="265" t="s">
        <v>11359</v>
      </c>
      <c r="C6362" s="265" t="s">
        <v>11360</v>
      </c>
      <c r="D6362" s="265" t="s">
        <v>2638</v>
      </c>
    </row>
    <row r="6363" spans="1:4" ht="27" x14ac:dyDescent="0.15">
      <c r="A6363" s="266">
        <v>2600023</v>
      </c>
      <c r="B6363" s="265" t="s">
        <v>11359</v>
      </c>
      <c r="C6363" s="265" t="s">
        <v>11360</v>
      </c>
      <c r="D6363" s="265" t="s">
        <v>6648</v>
      </c>
    </row>
    <row r="6364" spans="1:4" ht="27" x14ac:dyDescent="0.15">
      <c r="A6364" s="266">
        <v>2600024</v>
      </c>
      <c r="B6364" s="265" t="s">
        <v>11359</v>
      </c>
      <c r="C6364" s="265" t="s">
        <v>11360</v>
      </c>
      <c r="D6364" s="265" t="s">
        <v>6645</v>
      </c>
    </row>
    <row r="6365" spans="1:4" ht="27" x14ac:dyDescent="0.15">
      <c r="A6365" s="266">
        <v>2600025</v>
      </c>
      <c r="B6365" s="265" t="s">
        <v>11359</v>
      </c>
      <c r="C6365" s="265" t="s">
        <v>11360</v>
      </c>
      <c r="D6365" s="265" t="s">
        <v>3942</v>
      </c>
    </row>
    <row r="6366" spans="1:4" ht="27" x14ac:dyDescent="0.15">
      <c r="A6366" s="266">
        <v>2600026</v>
      </c>
      <c r="B6366" s="265" t="s">
        <v>11359</v>
      </c>
      <c r="C6366" s="265" t="s">
        <v>11360</v>
      </c>
      <c r="D6366" s="265" t="s">
        <v>6644</v>
      </c>
    </row>
    <row r="6367" spans="1:4" ht="27" x14ac:dyDescent="0.15">
      <c r="A6367" s="266">
        <v>2600027</v>
      </c>
      <c r="B6367" s="265" t="s">
        <v>11359</v>
      </c>
      <c r="C6367" s="265" t="s">
        <v>11360</v>
      </c>
      <c r="D6367" s="265" t="s">
        <v>6640</v>
      </c>
    </row>
    <row r="6368" spans="1:4" ht="27" x14ac:dyDescent="0.15">
      <c r="A6368" s="266">
        <v>2600028</v>
      </c>
      <c r="B6368" s="265" t="s">
        <v>11359</v>
      </c>
      <c r="C6368" s="265" t="s">
        <v>11360</v>
      </c>
      <c r="D6368" s="265" t="s">
        <v>700</v>
      </c>
    </row>
    <row r="6369" spans="1:4" ht="27" x14ac:dyDescent="0.15">
      <c r="A6369" s="266">
        <v>2600031</v>
      </c>
      <c r="B6369" s="265" t="s">
        <v>11359</v>
      </c>
      <c r="C6369" s="265" t="s">
        <v>11360</v>
      </c>
      <c r="D6369" s="265" t="s">
        <v>6639</v>
      </c>
    </row>
    <row r="6370" spans="1:4" ht="27" x14ac:dyDescent="0.15">
      <c r="A6370" s="266">
        <v>2600032</v>
      </c>
      <c r="B6370" s="265" t="s">
        <v>11359</v>
      </c>
      <c r="C6370" s="265" t="s">
        <v>11360</v>
      </c>
      <c r="D6370" s="265" t="s">
        <v>6654</v>
      </c>
    </row>
    <row r="6371" spans="1:4" ht="27" x14ac:dyDescent="0.15">
      <c r="A6371" s="266">
        <v>2600033</v>
      </c>
      <c r="B6371" s="265" t="s">
        <v>11359</v>
      </c>
      <c r="C6371" s="265" t="s">
        <v>11360</v>
      </c>
      <c r="D6371" s="265" t="s">
        <v>1184</v>
      </c>
    </row>
    <row r="6372" spans="1:4" ht="27" x14ac:dyDescent="0.15">
      <c r="A6372" s="266">
        <v>2600034</v>
      </c>
      <c r="B6372" s="265" t="s">
        <v>11359</v>
      </c>
      <c r="C6372" s="265" t="s">
        <v>11360</v>
      </c>
      <c r="D6372" s="265" t="s">
        <v>6638</v>
      </c>
    </row>
    <row r="6373" spans="1:4" ht="27" x14ac:dyDescent="0.15">
      <c r="A6373" s="266">
        <v>2600041</v>
      </c>
      <c r="B6373" s="265" t="s">
        <v>11359</v>
      </c>
      <c r="C6373" s="265" t="s">
        <v>11360</v>
      </c>
      <c r="D6373" s="265" t="s">
        <v>6656</v>
      </c>
    </row>
    <row r="6374" spans="1:4" ht="27" x14ac:dyDescent="0.15">
      <c r="A6374" s="266">
        <v>2600042</v>
      </c>
      <c r="B6374" s="265" t="s">
        <v>11359</v>
      </c>
      <c r="C6374" s="265" t="s">
        <v>11360</v>
      </c>
      <c r="D6374" s="265" t="s">
        <v>6646</v>
      </c>
    </row>
    <row r="6375" spans="1:4" ht="27" x14ac:dyDescent="0.15">
      <c r="A6375" s="266">
        <v>2600044</v>
      </c>
      <c r="B6375" s="265" t="s">
        <v>11359</v>
      </c>
      <c r="C6375" s="265" t="s">
        <v>11360</v>
      </c>
      <c r="D6375" s="265" t="s">
        <v>548</v>
      </c>
    </row>
    <row r="6376" spans="1:4" ht="27" x14ac:dyDescent="0.15">
      <c r="A6376" s="266">
        <v>2600045</v>
      </c>
      <c r="B6376" s="265" t="s">
        <v>11359</v>
      </c>
      <c r="C6376" s="265" t="s">
        <v>11360</v>
      </c>
      <c r="D6376" s="265" t="s">
        <v>6222</v>
      </c>
    </row>
    <row r="6377" spans="1:4" ht="27" x14ac:dyDescent="0.15">
      <c r="A6377" s="266">
        <v>2600801</v>
      </c>
      <c r="B6377" s="265" t="s">
        <v>11359</v>
      </c>
      <c r="C6377" s="265" t="s">
        <v>11360</v>
      </c>
      <c r="D6377" s="265" t="s">
        <v>6653</v>
      </c>
    </row>
    <row r="6378" spans="1:4" ht="27" x14ac:dyDescent="0.15">
      <c r="A6378" s="266">
        <v>2600802</v>
      </c>
      <c r="B6378" s="265" t="s">
        <v>11359</v>
      </c>
      <c r="C6378" s="265" t="s">
        <v>11360</v>
      </c>
      <c r="D6378" s="265" t="s">
        <v>6635</v>
      </c>
    </row>
    <row r="6379" spans="1:4" ht="27" x14ac:dyDescent="0.15">
      <c r="A6379" s="266">
        <v>2600803</v>
      </c>
      <c r="B6379" s="265" t="s">
        <v>11359</v>
      </c>
      <c r="C6379" s="265" t="s">
        <v>11360</v>
      </c>
      <c r="D6379" s="265" t="s">
        <v>962</v>
      </c>
    </row>
    <row r="6380" spans="1:4" ht="27" x14ac:dyDescent="0.15">
      <c r="A6380" s="266">
        <v>2600804</v>
      </c>
      <c r="B6380" s="265" t="s">
        <v>11359</v>
      </c>
      <c r="C6380" s="265" t="s">
        <v>11360</v>
      </c>
      <c r="D6380" s="265" t="s">
        <v>6629</v>
      </c>
    </row>
    <row r="6381" spans="1:4" ht="27" x14ac:dyDescent="0.15">
      <c r="A6381" s="266">
        <v>2600805</v>
      </c>
      <c r="B6381" s="265" t="s">
        <v>11359</v>
      </c>
      <c r="C6381" s="265" t="s">
        <v>11360</v>
      </c>
      <c r="D6381" s="265" t="s">
        <v>3055</v>
      </c>
    </row>
    <row r="6382" spans="1:4" ht="27" x14ac:dyDescent="0.15">
      <c r="A6382" s="266">
        <v>2600806</v>
      </c>
      <c r="B6382" s="265" t="s">
        <v>11359</v>
      </c>
      <c r="C6382" s="265" t="s">
        <v>11360</v>
      </c>
      <c r="D6382" s="265" t="s">
        <v>5344</v>
      </c>
    </row>
    <row r="6383" spans="1:4" ht="27" x14ac:dyDescent="0.15">
      <c r="A6383" s="266">
        <v>2600807</v>
      </c>
      <c r="B6383" s="265" t="s">
        <v>11359</v>
      </c>
      <c r="C6383" s="265" t="s">
        <v>11360</v>
      </c>
      <c r="D6383" s="265" t="s">
        <v>6659</v>
      </c>
    </row>
    <row r="6384" spans="1:4" ht="27" x14ac:dyDescent="0.15">
      <c r="A6384" s="266">
        <v>2600808</v>
      </c>
      <c r="B6384" s="265" t="s">
        <v>11359</v>
      </c>
      <c r="C6384" s="265" t="s">
        <v>11360</v>
      </c>
      <c r="D6384" s="265" t="s">
        <v>6657</v>
      </c>
    </row>
    <row r="6385" spans="1:4" ht="27" x14ac:dyDescent="0.15">
      <c r="A6385" s="266">
        <v>2600811</v>
      </c>
      <c r="B6385" s="265" t="s">
        <v>11359</v>
      </c>
      <c r="C6385" s="265" t="s">
        <v>11360</v>
      </c>
      <c r="D6385" s="265" t="s">
        <v>895</v>
      </c>
    </row>
    <row r="6386" spans="1:4" ht="27" x14ac:dyDescent="0.15">
      <c r="A6386" s="266">
        <v>2600812</v>
      </c>
      <c r="B6386" s="265" t="s">
        <v>11359</v>
      </c>
      <c r="C6386" s="265" t="s">
        <v>11360</v>
      </c>
      <c r="D6386" s="265" t="s">
        <v>6642</v>
      </c>
    </row>
    <row r="6387" spans="1:4" ht="27" x14ac:dyDescent="0.15">
      <c r="A6387" s="266">
        <v>2600813</v>
      </c>
      <c r="B6387" s="265" t="s">
        <v>11359</v>
      </c>
      <c r="C6387" s="265" t="s">
        <v>11360</v>
      </c>
      <c r="D6387" s="265" t="s">
        <v>6633</v>
      </c>
    </row>
    <row r="6388" spans="1:4" ht="27" x14ac:dyDescent="0.15">
      <c r="A6388" s="266">
        <v>2600814</v>
      </c>
      <c r="B6388" s="265" t="s">
        <v>11359</v>
      </c>
      <c r="C6388" s="265" t="s">
        <v>11360</v>
      </c>
      <c r="D6388" s="265" t="s">
        <v>6660</v>
      </c>
    </row>
    <row r="6389" spans="1:4" ht="27" x14ac:dyDescent="0.15">
      <c r="A6389" s="266">
        <v>2600815</v>
      </c>
      <c r="B6389" s="265" t="s">
        <v>11359</v>
      </c>
      <c r="C6389" s="265" t="s">
        <v>11360</v>
      </c>
      <c r="D6389" s="265" t="s">
        <v>5006</v>
      </c>
    </row>
    <row r="6390" spans="1:4" ht="27" x14ac:dyDescent="0.15">
      <c r="A6390" s="266">
        <v>2600816</v>
      </c>
      <c r="B6390" s="265" t="s">
        <v>11359</v>
      </c>
      <c r="C6390" s="265" t="s">
        <v>11360</v>
      </c>
      <c r="D6390" s="265" t="s">
        <v>6632</v>
      </c>
    </row>
    <row r="6391" spans="1:4" ht="27" x14ac:dyDescent="0.15">
      <c r="A6391" s="266">
        <v>2600821</v>
      </c>
      <c r="B6391" s="265" t="s">
        <v>11359</v>
      </c>
      <c r="C6391" s="265" t="s">
        <v>11360</v>
      </c>
      <c r="D6391" s="265" t="s">
        <v>3883</v>
      </c>
    </row>
    <row r="6392" spans="1:4" ht="27" x14ac:dyDescent="0.15">
      <c r="A6392" s="266">
        <v>2600822</v>
      </c>
      <c r="B6392" s="265" t="s">
        <v>11359</v>
      </c>
      <c r="C6392" s="265" t="s">
        <v>11360</v>
      </c>
      <c r="D6392" s="265" t="s">
        <v>6641</v>
      </c>
    </row>
    <row r="6393" spans="1:4" ht="27" x14ac:dyDescent="0.15">
      <c r="A6393" s="266">
        <v>2600823</v>
      </c>
      <c r="B6393" s="265" t="s">
        <v>11359</v>
      </c>
      <c r="C6393" s="265" t="s">
        <v>11360</v>
      </c>
      <c r="D6393" s="265" t="s">
        <v>6637</v>
      </c>
    </row>
    <row r="6394" spans="1:4" ht="27" x14ac:dyDescent="0.15">
      <c r="A6394" s="266">
        <v>2600824</v>
      </c>
      <c r="B6394" s="265" t="s">
        <v>11359</v>
      </c>
      <c r="C6394" s="265" t="s">
        <v>11360</v>
      </c>
      <c r="D6394" s="265" t="s">
        <v>6655</v>
      </c>
    </row>
    <row r="6395" spans="1:4" ht="27" x14ac:dyDescent="0.15">
      <c r="A6395" s="266">
        <v>2600825</v>
      </c>
      <c r="B6395" s="265" t="s">
        <v>11359</v>
      </c>
      <c r="C6395" s="265" t="s">
        <v>11360</v>
      </c>
      <c r="D6395" s="265" t="s">
        <v>6662</v>
      </c>
    </row>
    <row r="6396" spans="1:4" ht="27" x14ac:dyDescent="0.15">
      <c r="A6396" s="266">
        <v>2600826</v>
      </c>
      <c r="B6396" s="265" t="s">
        <v>11359</v>
      </c>
      <c r="C6396" s="265" t="s">
        <v>11360</v>
      </c>
      <c r="D6396" s="265" t="s">
        <v>6652</v>
      </c>
    </row>
    <row r="6397" spans="1:4" ht="27" x14ac:dyDescent="0.15">
      <c r="A6397" s="266">
        <v>2600831</v>
      </c>
      <c r="B6397" s="265" t="s">
        <v>11359</v>
      </c>
      <c r="C6397" s="265" t="s">
        <v>11360</v>
      </c>
      <c r="D6397" s="265" t="s">
        <v>361</v>
      </c>
    </row>
    <row r="6398" spans="1:4" ht="27" x14ac:dyDescent="0.15">
      <c r="A6398" s="266">
        <v>2600832</v>
      </c>
      <c r="B6398" s="265" t="s">
        <v>11359</v>
      </c>
      <c r="C6398" s="265" t="s">
        <v>11360</v>
      </c>
      <c r="D6398" s="265" t="s">
        <v>6636</v>
      </c>
    </row>
    <row r="6399" spans="1:4" ht="27" x14ac:dyDescent="0.15">
      <c r="A6399" s="266">
        <v>2600833</v>
      </c>
      <c r="B6399" s="265" t="s">
        <v>11359</v>
      </c>
      <c r="C6399" s="265" t="s">
        <v>11360</v>
      </c>
      <c r="D6399" s="265" t="s">
        <v>4833</v>
      </c>
    </row>
    <row r="6400" spans="1:4" ht="27" x14ac:dyDescent="0.15">
      <c r="A6400" s="266">
        <v>2600834</v>
      </c>
      <c r="B6400" s="265" t="s">
        <v>11359</v>
      </c>
      <c r="C6400" s="265" t="s">
        <v>11360</v>
      </c>
      <c r="D6400" s="265" t="s">
        <v>5383</v>
      </c>
    </row>
    <row r="6401" spans="1:4" ht="27" x14ac:dyDescent="0.15">
      <c r="A6401" s="266">
        <v>2600835</v>
      </c>
      <c r="B6401" s="265" t="s">
        <v>11359</v>
      </c>
      <c r="C6401" s="265" t="s">
        <v>11360</v>
      </c>
      <c r="D6401" s="265" t="s">
        <v>3915</v>
      </c>
    </row>
    <row r="6402" spans="1:4" ht="27" x14ac:dyDescent="0.15">
      <c r="A6402" s="266">
        <v>2600841</v>
      </c>
      <c r="B6402" s="265" t="s">
        <v>11359</v>
      </c>
      <c r="C6402" s="265" t="s">
        <v>11360</v>
      </c>
      <c r="D6402" s="265" t="s">
        <v>5528</v>
      </c>
    </row>
    <row r="6403" spans="1:4" ht="27" x14ac:dyDescent="0.15">
      <c r="A6403" s="266">
        <v>2600842</v>
      </c>
      <c r="B6403" s="265" t="s">
        <v>11359</v>
      </c>
      <c r="C6403" s="265" t="s">
        <v>11360</v>
      </c>
      <c r="D6403" s="265" t="s">
        <v>551</v>
      </c>
    </row>
    <row r="6404" spans="1:4" ht="27" x14ac:dyDescent="0.15">
      <c r="A6404" s="266">
        <v>2600843</v>
      </c>
      <c r="B6404" s="265" t="s">
        <v>11359</v>
      </c>
      <c r="C6404" s="265" t="s">
        <v>11360</v>
      </c>
      <c r="D6404" s="265" t="s">
        <v>3750</v>
      </c>
    </row>
    <row r="6405" spans="1:4" ht="27" x14ac:dyDescent="0.15">
      <c r="A6405" s="266">
        <v>2600844</v>
      </c>
      <c r="B6405" s="265" t="s">
        <v>11359</v>
      </c>
      <c r="C6405" s="265" t="s">
        <v>11360</v>
      </c>
      <c r="D6405" s="265" t="s">
        <v>6643</v>
      </c>
    </row>
    <row r="6406" spans="1:4" ht="27" x14ac:dyDescent="0.15">
      <c r="A6406" s="266">
        <v>2600851</v>
      </c>
      <c r="B6406" s="265" t="s">
        <v>11359</v>
      </c>
      <c r="C6406" s="265" t="s">
        <v>11360</v>
      </c>
      <c r="D6406" s="265" t="s">
        <v>6663</v>
      </c>
    </row>
    <row r="6407" spans="1:4" ht="27" x14ac:dyDescent="0.15">
      <c r="A6407" s="266">
        <v>2600852</v>
      </c>
      <c r="B6407" s="265" t="s">
        <v>11359</v>
      </c>
      <c r="C6407" s="265" t="s">
        <v>11360</v>
      </c>
      <c r="D6407" s="265" t="s">
        <v>1344</v>
      </c>
    </row>
    <row r="6408" spans="1:4" ht="27" x14ac:dyDescent="0.15">
      <c r="A6408" s="266">
        <v>2600853</v>
      </c>
      <c r="B6408" s="265" t="s">
        <v>11359</v>
      </c>
      <c r="C6408" s="265" t="s">
        <v>11360</v>
      </c>
      <c r="D6408" s="265" t="s">
        <v>4575</v>
      </c>
    </row>
    <row r="6409" spans="1:4" ht="27" x14ac:dyDescent="0.15">
      <c r="A6409" s="266">
        <v>2600854</v>
      </c>
      <c r="B6409" s="265" t="s">
        <v>11359</v>
      </c>
      <c r="C6409" s="265" t="s">
        <v>11360</v>
      </c>
      <c r="D6409" s="265" t="s">
        <v>6651</v>
      </c>
    </row>
    <row r="6410" spans="1:4" ht="27" x14ac:dyDescent="0.15">
      <c r="A6410" s="266">
        <v>2600855</v>
      </c>
      <c r="B6410" s="265" t="s">
        <v>11359</v>
      </c>
      <c r="C6410" s="265" t="s">
        <v>11360</v>
      </c>
      <c r="D6410" s="265" t="s">
        <v>5004</v>
      </c>
    </row>
    <row r="6411" spans="1:4" ht="27" x14ac:dyDescent="0.15">
      <c r="A6411" s="266">
        <v>2600856</v>
      </c>
      <c r="B6411" s="265" t="s">
        <v>11359</v>
      </c>
      <c r="C6411" s="265" t="s">
        <v>11360</v>
      </c>
      <c r="D6411" s="265" t="s">
        <v>6630</v>
      </c>
    </row>
    <row r="6412" spans="1:4" ht="27" x14ac:dyDescent="0.15">
      <c r="A6412" s="266">
        <v>2600857</v>
      </c>
      <c r="B6412" s="265" t="s">
        <v>11359</v>
      </c>
      <c r="C6412" s="265" t="s">
        <v>11360</v>
      </c>
      <c r="D6412" s="265" t="s">
        <v>5093</v>
      </c>
    </row>
    <row r="6413" spans="1:4" ht="27" x14ac:dyDescent="0.15">
      <c r="A6413" s="266">
        <v>2610001</v>
      </c>
      <c r="B6413" s="265" t="s">
        <v>11359</v>
      </c>
      <c r="C6413" s="265" t="s">
        <v>11361</v>
      </c>
      <c r="D6413" s="265" t="s">
        <v>329</v>
      </c>
    </row>
    <row r="6414" spans="1:4" ht="27" x14ac:dyDescent="0.15">
      <c r="A6414" s="266">
        <v>2610002</v>
      </c>
      <c r="B6414" s="265" t="s">
        <v>11359</v>
      </c>
      <c r="C6414" s="265" t="s">
        <v>11361</v>
      </c>
      <c r="D6414" s="265" t="s">
        <v>6788</v>
      </c>
    </row>
    <row r="6415" spans="1:4" ht="27" x14ac:dyDescent="0.15">
      <c r="A6415" s="266">
        <v>2610003</v>
      </c>
      <c r="B6415" s="265" t="s">
        <v>11359</v>
      </c>
      <c r="C6415" s="265" t="s">
        <v>11361</v>
      </c>
      <c r="D6415" s="265" t="s">
        <v>612</v>
      </c>
    </row>
    <row r="6416" spans="1:4" ht="27" x14ac:dyDescent="0.15">
      <c r="A6416" s="266">
        <v>2610004</v>
      </c>
      <c r="B6416" s="265" t="s">
        <v>11359</v>
      </c>
      <c r="C6416" s="265" t="s">
        <v>11361</v>
      </c>
      <c r="D6416" s="265" t="s">
        <v>1091</v>
      </c>
    </row>
    <row r="6417" spans="1:4" ht="27" x14ac:dyDescent="0.15">
      <c r="A6417" s="266">
        <v>2610005</v>
      </c>
      <c r="B6417" s="265" t="s">
        <v>11359</v>
      </c>
      <c r="C6417" s="265" t="s">
        <v>11361</v>
      </c>
      <c r="D6417" s="265" t="s">
        <v>6786</v>
      </c>
    </row>
    <row r="6418" spans="1:4" ht="27" x14ac:dyDescent="0.15">
      <c r="A6418" s="266">
        <v>2610011</v>
      </c>
      <c r="B6418" s="265" t="s">
        <v>11359</v>
      </c>
      <c r="C6418" s="265" t="s">
        <v>11361</v>
      </c>
      <c r="D6418" s="265" t="s">
        <v>6792</v>
      </c>
    </row>
    <row r="6419" spans="1:4" ht="27" x14ac:dyDescent="0.15">
      <c r="A6419" s="266">
        <v>2610012</v>
      </c>
      <c r="B6419" s="265" t="s">
        <v>11359</v>
      </c>
      <c r="C6419" s="265" t="s">
        <v>11361</v>
      </c>
      <c r="D6419" s="265" t="s">
        <v>483</v>
      </c>
    </row>
    <row r="6420" spans="1:4" ht="27" x14ac:dyDescent="0.15">
      <c r="A6420" s="266">
        <v>2610013</v>
      </c>
      <c r="B6420" s="265" t="s">
        <v>11359</v>
      </c>
      <c r="C6420" s="265" t="s">
        <v>11361</v>
      </c>
      <c r="D6420" s="265" t="s">
        <v>6787</v>
      </c>
    </row>
    <row r="6421" spans="1:4" ht="27" x14ac:dyDescent="0.15">
      <c r="A6421" s="266">
        <v>2610014</v>
      </c>
      <c r="B6421" s="265" t="s">
        <v>11359</v>
      </c>
      <c r="C6421" s="265" t="s">
        <v>11361</v>
      </c>
      <c r="D6421" s="265" t="s">
        <v>1340</v>
      </c>
    </row>
    <row r="6422" spans="1:4" ht="27" x14ac:dyDescent="0.15">
      <c r="A6422" s="266">
        <v>2610021</v>
      </c>
      <c r="B6422" s="265" t="s">
        <v>11359</v>
      </c>
      <c r="C6422" s="265" t="s">
        <v>11361</v>
      </c>
      <c r="D6422" s="265" t="s">
        <v>6790</v>
      </c>
    </row>
    <row r="6423" spans="1:4" ht="27" x14ac:dyDescent="0.15">
      <c r="A6423" s="266">
        <v>2610022</v>
      </c>
      <c r="B6423" s="265" t="s">
        <v>11359</v>
      </c>
      <c r="C6423" s="265" t="s">
        <v>11361</v>
      </c>
      <c r="D6423" s="265" t="s">
        <v>6793</v>
      </c>
    </row>
    <row r="6424" spans="1:4" ht="27" x14ac:dyDescent="0.15">
      <c r="A6424" s="266">
        <v>2610023</v>
      </c>
      <c r="B6424" s="265" t="s">
        <v>11359</v>
      </c>
      <c r="C6424" s="265" t="s">
        <v>11361</v>
      </c>
      <c r="D6424" s="265" t="s">
        <v>11362</v>
      </c>
    </row>
    <row r="6425" spans="1:4" ht="27" x14ac:dyDescent="0.15">
      <c r="A6425" s="266">
        <v>2610024</v>
      </c>
      <c r="B6425" s="265" t="s">
        <v>11359</v>
      </c>
      <c r="C6425" s="265" t="s">
        <v>11361</v>
      </c>
      <c r="D6425" s="265" t="s">
        <v>6789</v>
      </c>
    </row>
    <row r="6426" spans="1:4" ht="27" x14ac:dyDescent="0.15">
      <c r="A6426" s="266">
        <v>2610025</v>
      </c>
      <c r="B6426" s="265" t="s">
        <v>11359</v>
      </c>
      <c r="C6426" s="265" t="s">
        <v>11361</v>
      </c>
      <c r="D6426" s="265" t="s">
        <v>258</v>
      </c>
    </row>
    <row r="6427" spans="1:4" ht="27" x14ac:dyDescent="0.15">
      <c r="A6427" s="266">
        <v>2610026</v>
      </c>
      <c r="B6427" s="265" t="s">
        <v>11359</v>
      </c>
      <c r="C6427" s="265" t="s">
        <v>11361</v>
      </c>
      <c r="D6427" s="265" t="s">
        <v>6791</v>
      </c>
    </row>
    <row r="6428" spans="1:4" ht="27" x14ac:dyDescent="0.15">
      <c r="A6428" s="266">
        <v>2617101</v>
      </c>
      <c r="B6428" s="265" t="s">
        <v>11359</v>
      </c>
      <c r="C6428" s="265" t="s">
        <v>11361</v>
      </c>
      <c r="D6428" s="265" t="s">
        <v>11363</v>
      </c>
    </row>
    <row r="6429" spans="1:4" ht="27" x14ac:dyDescent="0.15">
      <c r="A6429" s="266">
        <v>2617102</v>
      </c>
      <c r="B6429" s="265" t="s">
        <v>11359</v>
      </c>
      <c r="C6429" s="265" t="s">
        <v>11361</v>
      </c>
      <c r="D6429" s="265" t="s">
        <v>11363</v>
      </c>
    </row>
    <row r="6430" spans="1:4" ht="27" x14ac:dyDescent="0.15">
      <c r="A6430" s="266">
        <v>2617103</v>
      </c>
      <c r="B6430" s="265" t="s">
        <v>11359</v>
      </c>
      <c r="C6430" s="265" t="s">
        <v>11361</v>
      </c>
      <c r="D6430" s="265" t="s">
        <v>11363</v>
      </c>
    </row>
    <row r="6431" spans="1:4" ht="27" x14ac:dyDescent="0.15">
      <c r="A6431" s="266">
        <v>2617104</v>
      </c>
      <c r="B6431" s="265" t="s">
        <v>11359</v>
      </c>
      <c r="C6431" s="265" t="s">
        <v>11361</v>
      </c>
      <c r="D6431" s="265" t="s">
        <v>11363</v>
      </c>
    </row>
    <row r="6432" spans="1:4" ht="27" x14ac:dyDescent="0.15">
      <c r="A6432" s="266">
        <v>2617105</v>
      </c>
      <c r="B6432" s="265" t="s">
        <v>11359</v>
      </c>
      <c r="C6432" s="265" t="s">
        <v>11361</v>
      </c>
      <c r="D6432" s="265" t="s">
        <v>11363</v>
      </c>
    </row>
    <row r="6433" spans="1:4" ht="27" x14ac:dyDescent="0.15">
      <c r="A6433" s="266">
        <v>2617106</v>
      </c>
      <c r="B6433" s="265" t="s">
        <v>11359</v>
      </c>
      <c r="C6433" s="265" t="s">
        <v>11361</v>
      </c>
      <c r="D6433" s="265" t="s">
        <v>11363</v>
      </c>
    </row>
    <row r="6434" spans="1:4" ht="27" x14ac:dyDescent="0.15">
      <c r="A6434" s="266">
        <v>2617107</v>
      </c>
      <c r="B6434" s="265" t="s">
        <v>11359</v>
      </c>
      <c r="C6434" s="265" t="s">
        <v>11361</v>
      </c>
      <c r="D6434" s="265" t="s">
        <v>11363</v>
      </c>
    </row>
    <row r="6435" spans="1:4" ht="27" x14ac:dyDescent="0.15">
      <c r="A6435" s="266">
        <v>2617108</v>
      </c>
      <c r="B6435" s="265" t="s">
        <v>11359</v>
      </c>
      <c r="C6435" s="265" t="s">
        <v>11361</v>
      </c>
      <c r="D6435" s="265" t="s">
        <v>11363</v>
      </c>
    </row>
    <row r="6436" spans="1:4" ht="27" x14ac:dyDescent="0.15">
      <c r="A6436" s="266">
        <v>2617109</v>
      </c>
      <c r="B6436" s="265" t="s">
        <v>11359</v>
      </c>
      <c r="C6436" s="265" t="s">
        <v>11361</v>
      </c>
      <c r="D6436" s="265" t="s">
        <v>11363</v>
      </c>
    </row>
    <row r="6437" spans="1:4" ht="27" x14ac:dyDescent="0.15">
      <c r="A6437" s="266">
        <v>2617110</v>
      </c>
      <c r="B6437" s="265" t="s">
        <v>11359</v>
      </c>
      <c r="C6437" s="265" t="s">
        <v>11361</v>
      </c>
      <c r="D6437" s="265" t="s">
        <v>11363</v>
      </c>
    </row>
    <row r="6438" spans="1:4" ht="27" x14ac:dyDescent="0.15">
      <c r="A6438" s="266">
        <v>2617111</v>
      </c>
      <c r="B6438" s="265" t="s">
        <v>11359</v>
      </c>
      <c r="C6438" s="265" t="s">
        <v>11361</v>
      </c>
      <c r="D6438" s="265" t="s">
        <v>11363</v>
      </c>
    </row>
    <row r="6439" spans="1:4" ht="27" x14ac:dyDescent="0.15">
      <c r="A6439" s="266">
        <v>2617112</v>
      </c>
      <c r="B6439" s="265" t="s">
        <v>11359</v>
      </c>
      <c r="C6439" s="265" t="s">
        <v>11361</v>
      </c>
      <c r="D6439" s="265" t="s">
        <v>11363</v>
      </c>
    </row>
    <row r="6440" spans="1:4" ht="27" x14ac:dyDescent="0.15">
      <c r="A6440" s="266">
        <v>2617113</v>
      </c>
      <c r="B6440" s="265" t="s">
        <v>11359</v>
      </c>
      <c r="C6440" s="265" t="s">
        <v>11361</v>
      </c>
      <c r="D6440" s="265" t="s">
        <v>11363</v>
      </c>
    </row>
    <row r="6441" spans="1:4" ht="27" x14ac:dyDescent="0.15">
      <c r="A6441" s="266">
        <v>2617114</v>
      </c>
      <c r="B6441" s="265" t="s">
        <v>11359</v>
      </c>
      <c r="C6441" s="265" t="s">
        <v>11361</v>
      </c>
      <c r="D6441" s="265" t="s">
        <v>11363</v>
      </c>
    </row>
    <row r="6442" spans="1:4" ht="27" x14ac:dyDescent="0.15">
      <c r="A6442" s="266">
        <v>2617115</v>
      </c>
      <c r="B6442" s="265" t="s">
        <v>11359</v>
      </c>
      <c r="C6442" s="265" t="s">
        <v>11361</v>
      </c>
      <c r="D6442" s="265" t="s">
        <v>11363</v>
      </c>
    </row>
    <row r="6443" spans="1:4" ht="27" x14ac:dyDescent="0.15">
      <c r="A6443" s="266">
        <v>2617116</v>
      </c>
      <c r="B6443" s="265" t="s">
        <v>11359</v>
      </c>
      <c r="C6443" s="265" t="s">
        <v>11361</v>
      </c>
      <c r="D6443" s="265" t="s">
        <v>11363</v>
      </c>
    </row>
    <row r="6444" spans="1:4" ht="27" x14ac:dyDescent="0.15">
      <c r="A6444" s="266">
        <v>2617117</v>
      </c>
      <c r="B6444" s="265" t="s">
        <v>11359</v>
      </c>
      <c r="C6444" s="265" t="s">
        <v>11361</v>
      </c>
      <c r="D6444" s="265" t="s">
        <v>11363</v>
      </c>
    </row>
    <row r="6445" spans="1:4" ht="27" x14ac:dyDescent="0.15">
      <c r="A6445" s="266">
        <v>2617118</v>
      </c>
      <c r="B6445" s="265" t="s">
        <v>11359</v>
      </c>
      <c r="C6445" s="265" t="s">
        <v>11361</v>
      </c>
      <c r="D6445" s="265" t="s">
        <v>11363</v>
      </c>
    </row>
    <row r="6446" spans="1:4" ht="27" x14ac:dyDescent="0.15">
      <c r="A6446" s="266">
        <v>2617119</v>
      </c>
      <c r="B6446" s="265" t="s">
        <v>11359</v>
      </c>
      <c r="C6446" s="265" t="s">
        <v>11361</v>
      </c>
      <c r="D6446" s="265" t="s">
        <v>11363</v>
      </c>
    </row>
    <row r="6447" spans="1:4" ht="27" x14ac:dyDescent="0.15">
      <c r="A6447" s="266">
        <v>2617120</v>
      </c>
      <c r="B6447" s="265" t="s">
        <v>11359</v>
      </c>
      <c r="C6447" s="265" t="s">
        <v>11361</v>
      </c>
      <c r="D6447" s="265" t="s">
        <v>11363</v>
      </c>
    </row>
    <row r="6448" spans="1:4" ht="27" x14ac:dyDescent="0.15">
      <c r="A6448" s="266">
        <v>2617121</v>
      </c>
      <c r="B6448" s="265" t="s">
        <v>11359</v>
      </c>
      <c r="C6448" s="265" t="s">
        <v>11361</v>
      </c>
      <c r="D6448" s="265" t="s">
        <v>11363</v>
      </c>
    </row>
    <row r="6449" spans="1:4" ht="27" x14ac:dyDescent="0.15">
      <c r="A6449" s="266">
        <v>2617122</v>
      </c>
      <c r="B6449" s="265" t="s">
        <v>11359</v>
      </c>
      <c r="C6449" s="265" t="s">
        <v>11361</v>
      </c>
      <c r="D6449" s="265" t="s">
        <v>11363</v>
      </c>
    </row>
    <row r="6450" spans="1:4" ht="27" x14ac:dyDescent="0.15">
      <c r="A6450" s="266">
        <v>2617123</v>
      </c>
      <c r="B6450" s="265" t="s">
        <v>11359</v>
      </c>
      <c r="C6450" s="265" t="s">
        <v>11361</v>
      </c>
      <c r="D6450" s="265" t="s">
        <v>11363</v>
      </c>
    </row>
    <row r="6451" spans="1:4" ht="27" x14ac:dyDescent="0.15">
      <c r="A6451" s="266">
        <v>2617124</v>
      </c>
      <c r="B6451" s="265" t="s">
        <v>11359</v>
      </c>
      <c r="C6451" s="265" t="s">
        <v>11361</v>
      </c>
      <c r="D6451" s="265" t="s">
        <v>11363</v>
      </c>
    </row>
    <row r="6452" spans="1:4" ht="27" x14ac:dyDescent="0.15">
      <c r="A6452" s="266">
        <v>2617125</v>
      </c>
      <c r="B6452" s="265" t="s">
        <v>11359</v>
      </c>
      <c r="C6452" s="265" t="s">
        <v>11361</v>
      </c>
      <c r="D6452" s="265" t="s">
        <v>11363</v>
      </c>
    </row>
    <row r="6453" spans="1:4" ht="27" x14ac:dyDescent="0.15">
      <c r="A6453" s="266">
        <v>2617126</v>
      </c>
      <c r="B6453" s="265" t="s">
        <v>11359</v>
      </c>
      <c r="C6453" s="265" t="s">
        <v>11361</v>
      </c>
      <c r="D6453" s="265" t="s">
        <v>11363</v>
      </c>
    </row>
    <row r="6454" spans="1:4" ht="27" x14ac:dyDescent="0.15">
      <c r="A6454" s="266">
        <v>2617127</v>
      </c>
      <c r="B6454" s="265" t="s">
        <v>11359</v>
      </c>
      <c r="C6454" s="265" t="s">
        <v>11361</v>
      </c>
      <c r="D6454" s="265" t="s">
        <v>11363</v>
      </c>
    </row>
    <row r="6455" spans="1:4" ht="27" x14ac:dyDescent="0.15">
      <c r="A6455" s="266">
        <v>2617128</v>
      </c>
      <c r="B6455" s="265" t="s">
        <v>11359</v>
      </c>
      <c r="C6455" s="265" t="s">
        <v>11361</v>
      </c>
      <c r="D6455" s="265" t="s">
        <v>11363</v>
      </c>
    </row>
    <row r="6456" spans="1:4" ht="27" x14ac:dyDescent="0.15">
      <c r="A6456" s="266">
        <v>2617129</v>
      </c>
      <c r="B6456" s="265" t="s">
        <v>11359</v>
      </c>
      <c r="C6456" s="265" t="s">
        <v>11361</v>
      </c>
      <c r="D6456" s="265" t="s">
        <v>11363</v>
      </c>
    </row>
    <row r="6457" spans="1:4" ht="27" x14ac:dyDescent="0.15">
      <c r="A6457" s="266">
        <v>2617130</v>
      </c>
      <c r="B6457" s="265" t="s">
        <v>11359</v>
      </c>
      <c r="C6457" s="265" t="s">
        <v>11361</v>
      </c>
      <c r="D6457" s="265" t="s">
        <v>11363</v>
      </c>
    </row>
    <row r="6458" spans="1:4" ht="27" x14ac:dyDescent="0.15">
      <c r="A6458" s="266">
        <v>2617131</v>
      </c>
      <c r="B6458" s="265" t="s">
        <v>11359</v>
      </c>
      <c r="C6458" s="265" t="s">
        <v>11361</v>
      </c>
      <c r="D6458" s="265" t="s">
        <v>11363</v>
      </c>
    </row>
    <row r="6459" spans="1:4" ht="27" x14ac:dyDescent="0.15">
      <c r="A6459" s="266">
        <v>2617132</v>
      </c>
      <c r="B6459" s="265" t="s">
        <v>11359</v>
      </c>
      <c r="C6459" s="265" t="s">
        <v>11361</v>
      </c>
      <c r="D6459" s="265" t="s">
        <v>11363</v>
      </c>
    </row>
    <row r="6460" spans="1:4" ht="27" x14ac:dyDescent="0.15">
      <c r="A6460" s="266">
        <v>2617133</v>
      </c>
      <c r="B6460" s="265" t="s">
        <v>11359</v>
      </c>
      <c r="C6460" s="265" t="s">
        <v>11361</v>
      </c>
      <c r="D6460" s="265" t="s">
        <v>11363</v>
      </c>
    </row>
    <row r="6461" spans="1:4" ht="27" x14ac:dyDescent="0.15">
      <c r="A6461" s="266">
        <v>2617134</v>
      </c>
      <c r="B6461" s="265" t="s">
        <v>11359</v>
      </c>
      <c r="C6461" s="265" t="s">
        <v>11361</v>
      </c>
      <c r="D6461" s="265" t="s">
        <v>11363</v>
      </c>
    </row>
    <row r="6462" spans="1:4" ht="27" x14ac:dyDescent="0.15">
      <c r="A6462" s="266">
        <v>2617135</v>
      </c>
      <c r="B6462" s="265" t="s">
        <v>11359</v>
      </c>
      <c r="C6462" s="265" t="s">
        <v>11361</v>
      </c>
      <c r="D6462" s="265" t="s">
        <v>11363</v>
      </c>
    </row>
    <row r="6463" spans="1:4" ht="27" x14ac:dyDescent="0.15">
      <c r="A6463" s="266">
        <v>2617190</v>
      </c>
      <c r="B6463" s="265" t="s">
        <v>11359</v>
      </c>
      <c r="C6463" s="265" t="s">
        <v>11361</v>
      </c>
      <c r="D6463" s="265" t="s">
        <v>11363</v>
      </c>
    </row>
    <row r="6464" spans="1:4" ht="27" x14ac:dyDescent="0.15">
      <c r="A6464" s="266">
        <v>2620001</v>
      </c>
      <c r="B6464" s="265" t="s">
        <v>11359</v>
      </c>
      <c r="C6464" s="265" t="s">
        <v>11364</v>
      </c>
      <c r="D6464" s="265" t="s">
        <v>6691</v>
      </c>
    </row>
    <row r="6465" spans="1:4" ht="27" x14ac:dyDescent="0.15">
      <c r="A6465" s="266">
        <v>2620002</v>
      </c>
      <c r="B6465" s="265" t="s">
        <v>11359</v>
      </c>
      <c r="C6465" s="265" t="s">
        <v>11364</v>
      </c>
      <c r="D6465" s="265" t="s">
        <v>6667</v>
      </c>
    </row>
    <row r="6466" spans="1:4" ht="27" x14ac:dyDescent="0.15">
      <c r="A6466" s="266">
        <v>2620003</v>
      </c>
      <c r="B6466" s="265" t="s">
        <v>11359</v>
      </c>
      <c r="C6466" s="265" t="s">
        <v>11364</v>
      </c>
      <c r="D6466" s="265" t="s">
        <v>6668</v>
      </c>
    </row>
    <row r="6467" spans="1:4" ht="27" x14ac:dyDescent="0.15">
      <c r="A6467" s="266">
        <v>2620004</v>
      </c>
      <c r="B6467" s="265" t="s">
        <v>11359</v>
      </c>
      <c r="C6467" s="265" t="s">
        <v>11364</v>
      </c>
      <c r="D6467" s="265" t="s">
        <v>6676</v>
      </c>
    </row>
    <row r="6468" spans="1:4" ht="27" x14ac:dyDescent="0.15">
      <c r="A6468" s="266">
        <v>2620005</v>
      </c>
      <c r="B6468" s="265" t="s">
        <v>11359</v>
      </c>
      <c r="C6468" s="265" t="s">
        <v>11364</v>
      </c>
      <c r="D6468" s="265" t="s">
        <v>6671</v>
      </c>
    </row>
    <row r="6469" spans="1:4" ht="27" x14ac:dyDescent="0.15">
      <c r="A6469" s="266">
        <v>2620006</v>
      </c>
      <c r="B6469" s="265" t="s">
        <v>11359</v>
      </c>
      <c r="C6469" s="265" t="s">
        <v>11364</v>
      </c>
      <c r="D6469" s="265" t="s">
        <v>6690</v>
      </c>
    </row>
    <row r="6470" spans="1:4" ht="27" x14ac:dyDescent="0.15">
      <c r="A6470" s="266">
        <v>2620007</v>
      </c>
      <c r="B6470" s="265" t="s">
        <v>11359</v>
      </c>
      <c r="C6470" s="265" t="s">
        <v>11364</v>
      </c>
      <c r="D6470" s="265" t="s">
        <v>6688</v>
      </c>
    </row>
    <row r="6471" spans="1:4" ht="27" x14ac:dyDescent="0.15">
      <c r="A6471" s="266">
        <v>2620011</v>
      </c>
      <c r="B6471" s="265" t="s">
        <v>11359</v>
      </c>
      <c r="C6471" s="265" t="s">
        <v>11364</v>
      </c>
      <c r="D6471" s="265" t="s">
        <v>6674</v>
      </c>
    </row>
    <row r="6472" spans="1:4" ht="27" x14ac:dyDescent="0.15">
      <c r="A6472" s="266">
        <v>2620012</v>
      </c>
      <c r="B6472" s="265" t="s">
        <v>11359</v>
      </c>
      <c r="C6472" s="265" t="s">
        <v>11364</v>
      </c>
      <c r="D6472" s="265" t="s">
        <v>6677</v>
      </c>
    </row>
    <row r="6473" spans="1:4" ht="27" x14ac:dyDescent="0.15">
      <c r="A6473" s="266">
        <v>2620013</v>
      </c>
      <c r="B6473" s="265" t="s">
        <v>11359</v>
      </c>
      <c r="C6473" s="265" t="s">
        <v>11364</v>
      </c>
      <c r="D6473" s="265" t="s">
        <v>6672</v>
      </c>
    </row>
    <row r="6474" spans="1:4" ht="27" x14ac:dyDescent="0.15">
      <c r="A6474" s="266">
        <v>2620014</v>
      </c>
      <c r="B6474" s="265" t="s">
        <v>11359</v>
      </c>
      <c r="C6474" s="265" t="s">
        <v>11364</v>
      </c>
      <c r="D6474" s="265" t="s">
        <v>3078</v>
      </c>
    </row>
    <row r="6475" spans="1:4" ht="27" x14ac:dyDescent="0.15">
      <c r="A6475" s="266">
        <v>2620015</v>
      </c>
      <c r="B6475" s="265" t="s">
        <v>11359</v>
      </c>
      <c r="C6475" s="265" t="s">
        <v>11364</v>
      </c>
      <c r="D6475" s="265" t="s">
        <v>6689</v>
      </c>
    </row>
    <row r="6476" spans="1:4" ht="27" x14ac:dyDescent="0.15">
      <c r="A6476" s="266">
        <v>2620016</v>
      </c>
      <c r="B6476" s="265" t="s">
        <v>11359</v>
      </c>
      <c r="C6476" s="265" t="s">
        <v>11364</v>
      </c>
      <c r="D6476" s="265" t="s">
        <v>6681</v>
      </c>
    </row>
    <row r="6477" spans="1:4" ht="27" x14ac:dyDescent="0.15">
      <c r="A6477" s="266">
        <v>2620017</v>
      </c>
      <c r="B6477" s="265" t="s">
        <v>11359</v>
      </c>
      <c r="C6477" s="265" t="s">
        <v>11364</v>
      </c>
      <c r="D6477" s="265" t="s">
        <v>6665</v>
      </c>
    </row>
    <row r="6478" spans="1:4" ht="27" x14ac:dyDescent="0.15">
      <c r="A6478" s="266">
        <v>2620018</v>
      </c>
      <c r="B6478" s="265" t="s">
        <v>11359</v>
      </c>
      <c r="C6478" s="265" t="s">
        <v>11364</v>
      </c>
      <c r="D6478" s="265" t="s">
        <v>6682</v>
      </c>
    </row>
    <row r="6479" spans="1:4" ht="27" x14ac:dyDescent="0.15">
      <c r="A6479" s="266">
        <v>2620019</v>
      </c>
      <c r="B6479" s="265" t="s">
        <v>11359</v>
      </c>
      <c r="C6479" s="265" t="s">
        <v>11364</v>
      </c>
      <c r="D6479" s="265" t="s">
        <v>1421</v>
      </c>
    </row>
    <row r="6480" spans="1:4" ht="27" x14ac:dyDescent="0.15">
      <c r="A6480" s="266">
        <v>2620021</v>
      </c>
      <c r="B6480" s="265" t="s">
        <v>11359</v>
      </c>
      <c r="C6480" s="265" t="s">
        <v>11364</v>
      </c>
      <c r="D6480" s="265" t="s">
        <v>2487</v>
      </c>
    </row>
    <row r="6481" spans="1:4" ht="27" x14ac:dyDescent="0.15">
      <c r="A6481" s="266">
        <v>2620022</v>
      </c>
      <c r="B6481" s="265" t="s">
        <v>11359</v>
      </c>
      <c r="C6481" s="265" t="s">
        <v>11364</v>
      </c>
      <c r="D6481" s="265" t="s">
        <v>6687</v>
      </c>
    </row>
    <row r="6482" spans="1:4" ht="27" x14ac:dyDescent="0.15">
      <c r="A6482" s="266">
        <v>2620023</v>
      </c>
      <c r="B6482" s="265" t="s">
        <v>11359</v>
      </c>
      <c r="C6482" s="265" t="s">
        <v>11364</v>
      </c>
      <c r="D6482" s="265" t="s">
        <v>6670</v>
      </c>
    </row>
    <row r="6483" spans="1:4" ht="27" x14ac:dyDescent="0.15">
      <c r="A6483" s="266">
        <v>2620024</v>
      </c>
      <c r="B6483" s="265" t="s">
        <v>11359</v>
      </c>
      <c r="C6483" s="265" t="s">
        <v>11364</v>
      </c>
      <c r="D6483" s="265" t="s">
        <v>6680</v>
      </c>
    </row>
    <row r="6484" spans="1:4" ht="27" x14ac:dyDescent="0.15">
      <c r="A6484" s="266">
        <v>2620025</v>
      </c>
      <c r="B6484" s="265" t="s">
        <v>11359</v>
      </c>
      <c r="C6484" s="265" t="s">
        <v>11364</v>
      </c>
      <c r="D6484" s="265" t="s">
        <v>1298</v>
      </c>
    </row>
    <row r="6485" spans="1:4" ht="27" x14ac:dyDescent="0.15">
      <c r="A6485" s="266">
        <v>2620026</v>
      </c>
      <c r="B6485" s="265" t="s">
        <v>11359</v>
      </c>
      <c r="C6485" s="265" t="s">
        <v>11364</v>
      </c>
      <c r="D6485" s="265" t="s">
        <v>3848</v>
      </c>
    </row>
    <row r="6486" spans="1:4" ht="27" x14ac:dyDescent="0.15">
      <c r="A6486" s="266">
        <v>2620031</v>
      </c>
      <c r="B6486" s="265" t="s">
        <v>11359</v>
      </c>
      <c r="C6486" s="265" t="s">
        <v>11364</v>
      </c>
      <c r="D6486" s="265" t="s">
        <v>6675</v>
      </c>
    </row>
    <row r="6487" spans="1:4" ht="27" x14ac:dyDescent="0.15">
      <c r="A6487" s="266">
        <v>2620032</v>
      </c>
      <c r="B6487" s="265" t="s">
        <v>11359</v>
      </c>
      <c r="C6487" s="265" t="s">
        <v>11364</v>
      </c>
      <c r="D6487" s="265" t="s">
        <v>6685</v>
      </c>
    </row>
    <row r="6488" spans="1:4" ht="27" x14ac:dyDescent="0.15">
      <c r="A6488" s="266">
        <v>2620033</v>
      </c>
      <c r="B6488" s="265" t="s">
        <v>11359</v>
      </c>
      <c r="C6488" s="265" t="s">
        <v>11364</v>
      </c>
      <c r="D6488" s="265" t="s">
        <v>6686</v>
      </c>
    </row>
    <row r="6489" spans="1:4" ht="27" x14ac:dyDescent="0.15">
      <c r="A6489" s="266">
        <v>2620041</v>
      </c>
      <c r="B6489" s="265" t="s">
        <v>11359</v>
      </c>
      <c r="C6489" s="265" t="s">
        <v>11364</v>
      </c>
      <c r="D6489" s="265" t="s">
        <v>6669</v>
      </c>
    </row>
    <row r="6490" spans="1:4" ht="27" x14ac:dyDescent="0.15">
      <c r="A6490" s="266">
        <v>2620042</v>
      </c>
      <c r="B6490" s="265" t="s">
        <v>11359</v>
      </c>
      <c r="C6490" s="265" t="s">
        <v>11364</v>
      </c>
      <c r="D6490" s="265" t="s">
        <v>6683</v>
      </c>
    </row>
    <row r="6491" spans="1:4" ht="27" x14ac:dyDescent="0.15">
      <c r="A6491" s="266">
        <v>2620043</v>
      </c>
      <c r="B6491" s="265" t="s">
        <v>11359</v>
      </c>
      <c r="C6491" s="265" t="s">
        <v>11364</v>
      </c>
      <c r="D6491" s="265" t="s">
        <v>6666</v>
      </c>
    </row>
    <row r="6492" spans="1:4" ht="27" x14ac:dyDescent="0.15">
      <c r="A6492" s="266">
        <v>2620044</v>
      </c>
      <c r="B6492" s="265" t="s">
        <v>11359</v>
      </c>
      <c r="C6492" s="265" t="s">
        <v>11364</v>
      </c>
      <c r="D6492" s="265" t="s">
        <v>6679</v>
      </c>
    </row>
    <row r="6493" spans="1:4" ht="27" x14ac:dyDescent="0.15">
      <c r="A6493" s="266">
        <v>2620045</v>
      </c>
      <c r="B6493" s="265" t="s">
        <v>11359</v>
      </c>
      <c r="C6493" s="265" t="s">
        <v>11364</v>
      </c>
      <c r="D6493" s="265" t="s">
        <v>6673</v>
      </c>
    </row>
    <row r="6494" spans="1:4" ht="27" x14ac:dyDescent="0.15">
      <c r="A6494" s="266">
        <v>2620046</v>
      </c>
      <c r="B6494" s="265" t="s">
        <v>11359</v>
      </c>
      <c r="C6494" s="265" t="s">
        <v>11364</v>
      </c>
      <c r="D6494" s="265" t="s">
        <v>6684</v>
      </c>
    </row>
    <row r="6495" spans="1:4" ht="27" x14ac:dyDescent="0.15">
      <c r="A6495" s="266">
        <v>2620047</v>
      </c>
      <c r="B6495" s="265" t="s">
        <v>11359</v>
      </c>
      <c r="C6495" s="265" t="s">
        <v>11364</v>
      </c>
      <c r="D6495" s="265" t="s">
        <v>6678</v>
      </c>
    </row>
    <row r="6496" spans="1:4" ht="27" x14ac:dyDescent="0.15">
      <c r="A6496" s="266">
        <v>2620048</v>
      </c>
      <c r="B6496" s="265" t="s">
        <v>11359</v>
      </c>
      <c r="C6496" s="265" t="s">
        <v>11364</v>
      </c>
      <c r="D6496" s="265" t="s">
        <v>1018</v>
      </c>
    </row>
    <row r="6497" spans="1:4" ht="27" x14ac:dyDescent="0.15">
      <c r="A6497" s="266">
        <v>2630001</v>
      </c>
      <c r="B6497" s="265" t="s">
        <v>11359</v>
      </c>
      <c r="C6497" s="265" t="s">
        <v>11365</v>
      </c>
      <c r="D6497" s="265" t="s">
        <v>6713</v>
      </c>
    </row>
    <row r="6498" spans="1:4" ht="27" x14ac:dyDescent="0.15">
      <c r="A6498" s="266">
        <v>2630002</v>
      </c>
      <c r="B6498" s="265" t="s">
        <v>11359</v>
      </c>
      <c r="C6498" s="265" t="s">
        <v>11365</v>
      </c>
      <c r="D6498" s="265" t="s">
        <v>5021</v>
      </c>
    </row>
    <row r="6499" spans="1:4" ht="27" x14ac:dyDescent="0.15">
      <c r="A6499" s="266">
        <v>2630003</v>
      </c>
      <c r="B6499" s="265" t="s">
        <v>11359</v>
      </c>
      <c r="C6499" s="265" t="s">
        <v>11365</v>
      </c>
      <c r="D6499" s="265" t="s">
        <v>6704</v>
      </c>
    </row>
    <row r="6500" spans="1:4" ht="27" x14ac:dyDescent="0.15">
      <c r="A6500" s="266">
        <v>2630004</v>
      </c>
      <c r="B6500" s="265" t="s">
        <v>11359</v>
      </c>
      <c r="C6500" s="265" t="s">
        <v>11365</v>
      </c>
      <c r="D6500" s="265" t="s">
        <v>6716</v>
      </c>
    </row>
    <row r="6501" spans="1:4" ht="27" x14ac:dyDescent="0.15">
      <c r="A6501" s="266">
        <v>2630005</v>
      </c>
      <c r="B6501" s="265" t="s">
        <v>11359</v>
      </c>
      <c r="C6501" s="265" t="s">
        <v>11365</v>
      </c>
      <c r="D6501" s="265" t="s">
        <v>6712</v>
      </c>
    </row>
    <row r="6502" spans="1:4" ht="27" x14ac:dyDescent="0.15">
      <c r="A6502" s="266">
        <v>2630011</v>
      </c>
      <c r="B6502" s="265" t="s">
        <v>11359</v>
      </c>
      <c r="C6502" s="265" t="s">
        <v>11365</v>
      </c>
      <c r="D6502" s="265" t="s">
        <v>6710</v>
      </c>
    </row>
    <row r="6503" spans="1:4" ht="27" x14ac:dyDescent="0.15">
      <c r="A6503" s="266">
        <v>2630012</v>
      </c>
      <c r="B6503" s="265" t="s">
        <v>11359</v>
      </c>
      <c r="C6503" s="265" t="s">
        <v>11365</v>
      </c>
      <c r="D6503" s="265" t="s">
        <v>6714</v>
      </c>
    </row>
    <row r="6504" spans="1:4" ht="27" x14ac:dyDescent="0.15">
      <c r="A6504" s="266">
        <v>2630013</v>
      </c>
      <c r="B6504" s="265" t="s">
        <v>11359</v>
      </c>
      <c r="C6504" s="265" t="s">
        <v>11365</v>
      </c>
      <c r="D6504" s="265" t="s">
        <v>6708</v>
      </c>
    </row>
    <row r="6505" spans="1:4" ht="27" x14ac:dyDescent="0.15">
      <c r="A6505" s="266">
        <v>2630014</v>
      </c>
      <c r="B6505" s="265" t="s">
        <v>11359</v>
      </c>
      <c r="C6505" s="265" t="s">
        <v>11365</v>
      </c>
      <c r="D6505" s="265" t="s">
        <v>6706</v>
      </c>
    </row>
    <row r="6506" spans="1:4" ht="27" x14ac:dyDescent="0.15">
      <c r="A6506" s="266">
        <v>2630015</v>
      </c>
      <c r="B6506" s="265" t="s">
        <v>11359</v>
      </c>
      <c r="C6506" s="265" t="s">
        <v>11365</v>
      </c>
      <c r="D6506" s="265" t="s">
        <v>6705</v>
      </c>
    </row>
    <row r="6507" spans="1:4" ht="27" x14ac:dyDescent="0.15">
      <c r="A6507" s="266">
        <v>2630016</v>
      </c>
      <c r="B6507" s="265" t="s">
        <v>11359</v>
      </c>
      <c r="C6507" s="265" t="s">
        <v>11365</v>
      </c>
      <c r="D6507" s="265" t="s">
        <v>6709</v>
      </c>
    </row>
    <row r="6508" spans="1:4" ht="27" x14ac:dyDescent="0.15">
      <c r="A6508" s="266">
        <v>2630021</v>
      </c>
      <c r="B6508" s="265" t="s">
        <v>11359</v>
      </c>
      <c r="C6508" s="265" t="s">
        <v>11365</v>
      </c>
      <c r="D6508" s="265" t="s">
        <v>6711</v>
      </c>
    </row>
    <row r="6509" spans="1:4" ht="27" x14ac:dyDescent="0.15">
      <c r="A6509" s="266">
        <v>2630022</v>
      </c>
      <c r="B6509" s="265" t="s">
        <v>11359</v>
      </c>
      <c r="C6509" s="265" t="s">
        <v>11365</v>
      </c>
      <c r="D6509" s="265" t="s">
        <v>3971</v>
      </c>
    </row>
    <row r="6510" spans="1:4" ht="27" x14ac:dyDescent="0.15">
      <c r="A6510" s="266">
        <v>2630023</v>
      </c>
      <c r="B6510" s="265" t="s">
        <v>11359</v>
      </c>
      <c r="C6510" s="265" t="s">
        <v>11365</v>
      </c>
      <c r="D6510" s="265" t="s">
        <v>282</v>
      </c>
    </row>
    <row r="6511" spans="1:4" ht="27" x14ac:dyDescent="0.15">
      <c r="A6511" s="266">
        <v>2630024</v>
      </c>
      <c r="B6511" s="265" t="s">
        <v>11359</v>
      </c>
      <c r="C6511" s="265" t="s">
        <v>11365</v>
      </c>
      <c r="D6511" s="265" t="s">
        <v>6692</v>
      </c>
    </row>
    <row r="6512" spans="1:4" ht="27" x14ac:dyDescent="0.15">
      <c r="A6512" s="266">
        <v>2630025</v>
      </c>
      <c r="B6512" s="265" t="s">
        <v>11359</v>
      </c>
      <c r="C6512" s="265" t="s">
        <v>11365</v>
      </c>
      <c r="D6512" s="265" t="s">
        <v>6693</v>
      </c>
    </row>
    <row r="6513" spans="1:4" ht="27" x14ac:dyDescent="0.15">
      <c r="A6513" s="266">
        <v>2630031</v>
      </c>
      <c r="B6513" s="265" t="s">
        <v>11359</v>
      </c>
      <c r="C6513" s="265" t="s">
        <v>11365</v>
      </c>
      <c r="D6513" s="265" t="s">
        <v>6698</v>
      </c>
    </row>
    <row r="6514" spans="1:4" ht="27" x14ac:dyDescent="0.15">
      <c r="A6514" s="266">
        <v>2630032</v>
      </c>
      <c r="B6514" s="265" t="s">
        <v>11359</v>
      </c>
      <c r="C6514" s="265" t="s">
        <v>11365</v>
      </c>
      <c r="D6514" s="265" t="s">
        <v>6696</v>
      </c>
    </row>
    <row r="6515" spans="1:4" ht="27" x14ac:dyDescent="0.15">
      <c r="A6515" s="266">
        <v>2630033</v>
      </c>
      <c r="B6515" s="265" t="s">
        <v>11359</v>
      </c>
      <c r="C6515" s="265" t="s">
        <v>11365</v>
      </c>
      <c r="D6515" s="265" t="s">
        <v>3898</v>
      </c>
    </row>
    <row r="6516" spans="1:4" ht="27" x14ac:dyDescent="0.15">
      <c r="A6516" s="266">
        <v>2630034</v>
      </c>
      <c r="B6516" s="265" t="s">
        <v>11359</v>
      </c>
      <c r="C6516" s="265" t="s">
        <v>11365</v>
      </c>
      <c r="D6516" s="265" t="s">
        <v>6695</v>
      </c>
    </row>
    <row r="6517" spans="1:4" ht="27" x14ac:dyDescent="0.15">
      <c r="A6517" s="266">
        <v>2630035</v>
      </c>
      <c r="B6517" s="265" t="s">
        <v>11359</v>
      </c>
      <c r="C6517" s="265" t="s">
        <v>11365</v>
      </c>
      <c r="D6517" s="265" t="s">
        <v>6697</v>
      </c>
    </row>
    <row r="6518" spans="1:4" ht="27" x14ac:dyDescent="0.15">
      <c r="A6518" s="266">
        <v>2630041</v>
      </c>
      <c r="B6518" s="265" t="s">
        <v>11359</v>
      </c>
      <c r="C6518" s="265" t="s">
        <v>11365</v>
      </c>
      <c r="D6518" s="265" t="s">
        <v>6701</v>
      </c>
    </row>
    <row r="6519" spans="1:4" ht="27" x14ac:dyDescent="0.15">
      <c r="A6519" s="266">
        <v>2630042</v>
      </c>
      <c r="B6519" s="265" t="s">
        <v>11359</v>
      </c>
      <c r="C6519" s="265" t="s">
        <v>11365</v>
      </c>
      <c r="D6519" s="265" t="s">
        <v>6700</v>
      </c>
    </row>
    <row r="6520" spans="1:4" ht="27" x14ac:dyDescent="0.15">
      <c r="A6520" s="266">
        <v>2630043</v>
      </c>
      <c r="B6520" s="265" t="s">
        <v>11359</v>
      </c>
      <c r="C6520" s="265" t="s">
        <v>11365</v>
      </c>
      <c r="D6520" s="265" t="s">
        <v>6702</v>
      </c>
    </row>
    <row r="6521" spans="1:4" ht="27" x14ac:dyDescent="0.15">
      <c r="A6521" s="266">
        <v>2630044</v>
      </c>
      <c r="B6521" s="265" t="s">
        <v>11359</v>
      </c>
      <c r="C6521" s="265" t="s">
        <v>11365</v>
      </c>
      <c r="D6521" s="265" t="s">
        <v>6703</v>
      </c>
    </row>
    <row r="6522" spans="1:4" ht="27" x14ac:dyDescent="0.15">
      <c r="A6522" s="266">
        <v>2630051</v>
      </c>
      <c r="B6522" s="265" t="s">
        <v>11359</v>
      </c>
      <c r="C6522" s="265" t="s">
        <v>11365</v>
      </c>
      <c r="D6522" s="265" t="s">
        <v>6707</v>
      </c>
    </row>
    <row r="6523" spans="1:4" ht="27" x14ac:dyDescent="0.15">
      <c r="A6523" s="266">
        <v>2630052</v>
      </c>
      <c r="B6523" s="265" t="s">
        <v>11359</v>
      </c>
      <c r="C6523" s="265" t="s">
        <v>11365</v>
      </c>
      <c r="D6523" s="265" t="s">
        <v>6694</v>
      </c>
    </row>
    <row r="6524" spans="1:4" ht="27" x14ac:dyDescent="0.15">
      <c r="A6524" s="266">
        <v>2630053</v>
      </c>
      <c r="B6524" s="265" t="s">
        <v>11359</v>
      </c>
      <c r="C6524" s="265" t="s">
        <v>11365</v>
      </c>
      <c r="D6524" s="265" t="s">
        <v>6699</v>
      </c>
    </row>
    <row r="6525" spans="1:4" ht="27" x14ac:dyDescent="0.15">
      <c r="A6525" s="266">
        <v>2630054</v>
      </c>
      <c r="B6525" s="265" t="s">
        <v>11359</v>
      </c>
      <c r="C6525" s="265" t="s">
        <v>11365</v>
      </c>
      <c r="D6525" s="265" t="s">
        <v>6715</v>
      </c>
    </row>
    <row r="6526" spans="1:4" ht="27" x14ac:dyDescent="0.15">
      <c r="A6526" s="266">
        <v>2640001</v>
      </c>
      <c r="B6526" s="265" t="s">
        <v>11359</v>
      </c>
      <c r="C6526" s="265" t="s">
        <v>11366</v>
      </c>
      <c r="D6526" s="265" t="s">
        <v>6729</v>
      </c>
    </row>
    <row r="6527" spans="1:4" ht="27" x14ac:dyDescent="0.15">
      <c r="A6527" s="266">
        <v>2640002</v>
      </c>
      <c r="B6527" s="265" t="s">
        <v>11359</v>
      </c>
      <c r="C6527" s="265" t="s">
        <v>11366</v>
      </c>
      <c r="D6527" s="265" t="s">
        <v>6741</v>
      </c>
    </row>
    <row r="6528" spans="1:4" ht="27" x14ac:dyDescent="0.15">
      <c r="A6528" s="266">
        <v>2640003</v>
      </c>
      <c r="B6528" s="265" t="s">
        <v>11359</v>
      </c>
      <c r="C6528" s="265" t="s">
        <v>11366</v>
      </c>
      <c r="D6528" s="265" t="s">
        <v>6743</v>
      </c>
    </row>
    <row r="6529" spans="1:4" ht="27" x14ac:dyDescent="0.15">
      <c r="A6529" s="266">
        <v>2640004</v>
      </c>
      <c r="B6529" s="265" t="s">
        <v>11359</v>
      </c>
      <c r="C6529" s="265" t="s">
        <v>11366</v>
      </c>
      <c r="D6529" s="265" t="s">
        <v>6742</v>
      </c>
    </row>
    <row r="6530" spans="1:4" ht="27" x14ac:dyDescent="0.15">
      <c r="A6530" s="266">
        <v>2640005</v>
      </c>
      <c r="B6530" s="265" t="s">
        <v>11359</v>
      </c>
      <c r="C6530" s="265" t="s">
        <v>11366</v>
      </c>
      <c r="D6530" s="265" t="s">
        <v>6744</v>
      </c>
    </row>
    <row r="6531" spans="1:4" ht="27" x14ac:dyDescent="0.15">
      <c r="A6531" s="266">
        <v>2640006</v>
      </c>
      <c r="B6531" s="265" t="s">
        <v>11359</v>
      </c>
      <c r="C6531" s="265" t="s">
        <v>11366</v>
      </c>
      <c r="D6531" s="265" t="s">
        <v>6724</v>
      </c>
    </row>
    <row r="6532" spans="1:4" ht="27" x14ac:dyDescent="0.15">
      <c r="A6532" s="266">
        <v>2640007</v>
      </c>
      <c r="B6532" s="265" t="s">
        <v>11359</v>
      </c>
      <c r="C6532" s="265" t="s">
        <v>11366</v>
      </c>
      <c r="D6532" s="265" t="s">
        <v>2407</v>
      </c>
    </row>
    <row r="6533" spans="1:4" ht="27" x14ac:dyDescent="0.15">
      <c r="A6533" s="266">
        <v>2640011</v>
      </c>
      <c r="B6533" s="265" t="s">
        <v>11359</v>
      </c>
      <c r="C6533" s="265" t="s">
        <v>11366</v>
      </c>
      <c r="D6533" s="265" t="s">
        <v>6719</v>
      </c>
    </row>
    <row r="6534" spans="1:4" ht="27" x14ac:dyDescent="0.15">
      <c r="A6534" s="266">
        <v>2640012</v>
      </c>
      <c r="B6534" s="265" t="s">
        <v>11359</v>
      </c>
      <c r="C6534" s="265" t="s">
        <v>11366</v>
      </c>
      <c r="D6534" s="265" t="s">
        <v>6732</v>
      </c>
    </row>
    <row r="6535" spans="1:4" ht="27" x14ac:dyDescent="0.15">
      <c r="A6535" s="266">
        <v>2640013</v>
      </c>
      <c r="B6535" s="265" t="s">
        <v>11359</v>
      </c>
      <c r="C6535" s="265" t="s">
        <v>11366</v>
      </c>
      <c r="D6535" s="265" t="s">
        <v>6720</v>
      </c>
    </row>
    <row r="6536" spans="1:4" ht="27" x14ac:dyDescent="0.15">
      <c r="A6536" s="266">
        <v>2640014</v>
      </c>
      <c r="B6536" s="265" t="s">
        <v>11359</v>
      </c>
      <c r="C6536" s="265" t="s">
        <v>11366</v>
      </c>
      <c r="D6536" s="265" t="s">
        <v>6730</v>
      </c>
    </row>
    <row r="6537" spans="1:4" ht="27" x14ac:dyDescent="0.15">
      <c r="A6537" s="266">
        <v>2640015</v>
      </c>
      <c r="B6537" s="265" t="s">
        <v>11359</v>
      </c>
      <c r="C6537" s="265" t="s">
        <v>11366</v>
      </c>
      <c r="D6537" s="265" t="s">
        <v>6722</v>
      </c>
    </row>
    <row r="6538" spans="1:4" ht="27" x14ac:dyDescent="0.15">
      <c r="A6538" s="266">
        <v>2640016</v>
      </c>
      <c r="B6538" s="265" t="s">
        <v>11359</v>
      </c>
      <c r="C6538" s="265" t="s">
        <v>11366</v>
      </c>
      <c r="D6538" s="265" t="s">
        <v>6723</v>
      </c>
    </row>
    <row r="6539" spans="1:4" ht="27" x14ac:dyDescent="0.15">
      <c r="A6539" s="266">
        <v>2640017</v>
      </c>
      <c r="B6539" s="265" t="s">
        <v>11359</v>
      </c>
      <c r="C6539" s="265" t="s">
        <v>11366</v>
      </c>
      <c r="D6539" s="265" t="s">
        <v>6728</v>
      </c>
    </row>
    <row r="6540" spans="1:4" ht="27" x14ac:dyDescent="0.15">
      <c r="A6540" s="266">
        <v>2640020</v>
      </c>
      <c r="B6540" s="265" t="s">
        <v>11359</v>
      </c>
      <c r="C6540" s="265" t="s">
        <v>11366</v>
      </c>
      <c r="D6540" s="265" t="s">
        <v>1067</v>
      </c>
    </row>
    <row r="6541" spans="1:4" ht="27" x14ac:dyDescent="0.15">
      <c r="A6541" s="266">
        <v>2640021</v>
      </c>
      <c r="B6541" s="265" t="s">
        <v>11359</v>
      </c>
      <c r="C6541" s="265" t="s">
        <v>11366</v>
      </c>
      <c r="D6541" s="265" t="s">
        <v>479</v>
      </c>
    </row>
    <row r="6542" spans="1:4" ht="27" x14ac:dyDescent="0.15">
      <c r="A6542" s="266">
        <v>2640023</v>
      </c>
      <c r="B6542" s="265" t="s">
        <v>11359</v>
      </c>
      <c r="C6542" s="265" t="s">
        <v>11366</v>
      </c>
      <c r="D6542" s="265" t="s">
        <v>6727</v>
      </c>
    </row>
    <row r="6543" spans="1:4" ht="27" x14ac:dyDescent="0.15">
      <c r="A6543" s="266">
        <v>2640024</v>
      </c>
      <c r="B6543" s="265" t="s">
        <v>11359</v>
      </c>
      <c r="C6543" s="265" t="s">
        <v>11366</v>
      </c>
      <c r="D6543" s="265" t="s">
        <v>6738</v>
      </c>
    </row>
    <row r="6544" spans="1:4" ht="27" x14ac:dyDescent="0.15">
      <c r="A6544" s="266">
        <v>2640025</v>
      </c>
      <c r="B6544" s="265" t="s">
        <v>11359</v>
      </c>
      <c r="C6544" s="265" t="s">
        <v>11366</v>
      </c>
      <c r="D6544" s="265" t="s">
        <v>1429</v>
      </c>
    </row>
    <row r="6545" spans="1:4" ht="27" x14ac:dyDescent="0.15">
      <c r="A6545" s="266">
        <v>2640026</v>
      </c>
      <c r="B6545" s="265" t="s">
        <v>11359</v>
      </c>
      <c r="C6545" s="265" t="s">
        <v>11366</v>
      </c>
      <c r="D6545" s="265" t="s">
        <v>6749</v>
      </c>
    </row>
    <row r="6546" spans="1:4" ht="27" x14ac:dyDescent="0.15">
      <c r="A6546" s="266">
        <v>2640027</v>
      </c>
      <c r="B6546" s="265" t="s">
        <v>11359</v>
      </c>
      <c r="C6546" s="265" t="s">
        <v>11366</v>
      </c>
      <c r="D6546" s="265" t="s">
        <v>6755</v>
      </c>
    </row>
    <row r="6547" spans="1:4" ht="27" x14ac:dyDescent="0.15">
      <c r="A6547" s="266">
        <v>2640028</v>
      </c>
      <c r="B6547" s="265" t="s">
        <v>11359</v>
      </c>
      <c r="C6547" s="265" t="s">
        <v>11366</v>
      </c>
      <c r="D6547" s="265" t="s">
        <v>2631</v>
      </c>
    </row>
    <row r="6548" spans="1:4" ht="27" x14ac:dyDescent="0.15">
      <c r="A6548" s="266">
        <v>2640029</v>
      </c>
      <c r="B6548" s="265" t="s">
        <v>11359</v>
      </c>
      <c r="C6548" s="265" t="s">
        <v>11366</v>
      </c>
      <c r="D6548" s="265" t="s">
        <v>6733</v>
      </c>
    </row>
    <row r="6549" spans="1:4" ht="27" x14ac:dyDescent="0.15">
      <c r="A6549" s="266">
        <v>2640031</v>
      </c>
      <c r="B6549" s="265" t="s">
        <v>11359</v>
      </c>
      <c r="C6549" s="265" t="s">
        <v>11366</v>
      </c>
      <c r="D6549" s="265" t="s">
        <v>3886</v>
      </c>
    </row>
    <row r="6550" spans="1:4" ht="27" x14ac:dyDescent="0.15">
      <c r="A6550" s="266">
        <v>2640032</v>
      </c>
      <c r="B6550" s="265" t="s">
        <v>11359</v>
      </c>
      <c r="C6550" s="265" t="s">
        <v>11366</v>
      </c>
      <c r="D6550" s="265" t="s">
        <v>6752</v>
      </c>
    </row>
    <row r="6551" spans="1:4" ht="27" x14ac:dyDescent="0.15">
      <c r="A6551" s="266">
        <v>2640033</v>
      </c>
      <c r="B6551" s="265" t="s">
        <v>11359</v>
      </c>
      <c r="C6551" s="265" t="s">
        <v>11366</v>
      </c>
      <c r="D6551" s="265" t="s">
        <v>6745</v>
      </c>
    </row>
    <row r="6552" spans="1:4" ht="27" x14ac:dyDescent="0.15">
      <c r="A6552" s="266">
        <v>2640034</v>
      </c>
      <c r="B6552" s="265" t="s">
        <v>11359</v>
      </c>
      <c r="C6552" s="265" t="s">
        <v>11366</v>
      </c>
      <c r="D6552" s="265" t="s">
        <v>538</v>
      </c>
    </row>
    <row r="6553" spans="1:4" ht="27" x14ac:dyDescent="0.15">
      <c r="A6553" s="266">
        <v>2640035</v>
      </c>
      <c r="B6553" s="265" t="s">
        <v>11359</v>
      </c>
      <c r="C6553" s="265" t="s">
        <v>11366</v>
      </c>
      <c r="D6553" s="265" t="s">
        <v>6751</v>
      </c>
    </row>
    <row r="6554" spans="1:4" ht="27" x14ac:dyDescent="0.15">
      <c r="A6554" s="266">
        <v>2640036</v>
      </c>
      <c r="B6554" s="265" t="s">
        <v>11359</v>
      </c>
      <c r="C6554" s="265" t="s">
        <v>11366</v>
      </c>
      <c r="D6554" s="265" t="s">
        <v>6746</v>
      </c>
    </row>
    <row r="6555" spans="1:4" ht="27" x14ac:dyDescent="0.15">
      <c r="A6555" s="266">
        <v>2640037</v>
      </c>
      <c r="B6555" s="265" t="s">
        <v>11359</v>
      </c>
      <c r="C6555" s="265" t="s">
        <v>11366</v>
      </c>
      <c r="D6555" s="265" t="s">
        <v>6753</v>
      </c>
    </row>
    <row r="6556" spans="1:4" ht="27" x14ac:dyDescent="0.15">
      <c r="A6556" s="266">
        <v>2650041</v>
      </c>
      <c r="B6556" s="265" t="s">
        <v>11359</v>
      </c>
      <c r="C6556" s="265" t="s">
        <v>11366</v>
      </c>
      <c r="D6556" s="265" t="s">
        <v>6747</v>
      </c>
    </row>
    <row r="6557" spans="1:4" ht="27" x14ac:dyDescent="0.15">
      <c r="A6557" s="266">
        <v>2650042</v>
      </c>
      <c r="B6557" s="265" t="s">
        <v>11359</v>
      </c>
      <c r="C6557" s="265" t="s">
        <v>11366</v>
      </c>
      <c r="D6557" s="265" t="s">
        <v>203</v>
      </c>
    </row>
    <row r="6558" spans="1:4" ht="27" x14ac:dyDescent="0.15">
      <c r="A6558" s="266">
        <v>2650043</v>
      </c>
      <c r="B6558" s="265" t="s">
        <v>11359</v>
      </c>
      <c r="C6558" s="265" t="s">
        <v>11366</v>
      </c>
      <c r="D6558" s="265" t="s">
        <v>6748</v>
      </c>
    </row>
    <row r="6559" spans="1:4" ht="27" x14ac:dyDescent="0.15">
      <c r="A6559" s="266">
        <v>2650044</v>
      </c>
      <c r="B6559" s="265" t="s">
        <v>11359</v>
      </c>
      <c r="C6559" s="265" t="s">
        <v>11366</v>
      </c>
      <c r="D6559" s="265" t="s">
        <v>6736</v>
      </c>
    </row>
    <row r="6560" spans="1:4" ht="27" x14ac:dyDescent="0.15">
      <c r="A6560" s="266">
        <v>2650045</v>
      </c>
      <c r="B6560" s="265" t="s">
        <v>11359</v>
      </c>
      <c r="C6560" s="265" t="s">
        <v>11366</v>
      </c>
      <c r="D6560" s="265" t="s">
        <v>5008</v>
      </c>
    </row>
    <row r="6561" spans="1:4" ht="27" x14ac:dyDescent="0.15">
      <c r="A6561" s="266">
        <v>2650046</v>
      </c>
      <c r="B6561" s="265" t="s">
        <v>11359</v>
      </c>
      <c r="C6561" s="265" t="s">
        <v>11366</v>
      </c>
      <c r="D6561" s="265" t="s">
        <v>6726</v>
      </c>
    </row>
    <row r="6562" spans="1:4" ht="27" x14ac:dyDescent="0.15">
      <c r="A6562" s="266">
        <v>2650051</v>
      </c>
      <c r="B6562" s="265" t="s">
        <v>11359</v>
      </c>
      <c r="C6562" s="265" t="s">
        <v>11366</v>
      </c>
      <c r="D6562" s="265" t="s">
        <v>950</v>
      </c>
    </row>
    <row r="6563" spans="1:4" ht="27" x14ac:dyDescent="0.15">
      <c r="A6563" s="266">
        <v>2650052</v>
      </c>
      <c r="B6563" s="265" t="s">
        <v>11359</v>
      </c>
      <c r="C6563" s="265" t="s">
        <v>11366</v>
      </c>
      <c r="D6563" s="265" t="s">
        <v>177</v>
      </c>
    </row>
    <row r="6564" spans="1:4" ht="27" x14ac:dyDescent="0.15">
      <c r="A6564" s="266">
        <v>2650053</v>
      </c>
      <c r="B6564" s="265" t="s">
        <v>11359</v>
      </c>
      <c r="C6564" s="265" t="s">
        <v>11366</v>
      </c>
      <c r="D6564" s="265" t="s">
        <v>6750</v>
      </c>
    </row>
    <row r="6565" spans="1:4" ht="27" x14ac:dyDescent="0.15">
      <c r="A6565" s="266">
        <v>2650061</v>
      </c>
      <c r="B6565" s="265" t="s">
        <v>11359</v>
      </c>
      <c r="C6565" s="265" t="s">
        <v>11366</v>
      </c>
      <c r="D6565" s="265" t="s">
        <v>5241</v>
      </c>
    </row>
    <row r="6566" spans="1:4" ht="27" x14ac:dyDescent="0.15">
      <c r="A6566" s="266">
        <v>2650062</v>
      </c>
      <c r="B6566" s="265" t="s">
        <v>11359</v>
      </c>
      <c r="C6566" s="265" t="s">
        <v>11366</v>
      </c>
      <c r="D6566" s="265" t="s">
        <v>3993</v>
      </c>
    </row>
    <row r="6567" spans="1:4" ht="27" x14ac:dyDescent="0.15">
      <c r="A6567" s="266">
        <v>2650063</v>
      </c>
      <c r="B6567" s="265" t="s">
        <v>11359</v>
      </c>
      <c r="C6567" s="265" t="s">
        <v>11366</v>
      </c>
      <c r="D6567" s="265" t="s">
        <v>6717</v>
      </c>
    </row>
    <row r="6568" spans="1:4" ht="27" x14ac:dyDescent="0.15">
      <c r="A6568" s="266">
        <v>2650064</v>
      </c>
      <c r="B6568" s="265" t="s">
        <v>11359</v>
      </c>
      <c r="C6568" s="265" t="s">
        <v>11366</v>
      </c>
      <c r="D6568" s="265" t="s">
        <v>6721</v>
      </c>
    </row>
    <row r="6569" spans="1:4" ht="27" x14ac:dyDescent="0.15">
      <c r="A6569" s="266">
        <v>2650065</v>
      </c>
      <c r="B6569" s="265" t="s">
        <v>11359</v>
      </c>
      <c r="C6569" s="265" t="s">
        <v>11366</v>
      </c>
      <c r="D6569" s="265" t="s">
        <v>6735</v>
      </c>
    </row>
    <row r="6570" spans="1:4" ht="27" x14ac:dyDescent="0.15">
      <c r="A6570" s="266">
        <v>2650066</v>
      </c>
      <c r="B6570" s="265" t="s">
        <v>11359</v>
      </c>
      <c r="C6570" s="265" t="s">
        <v>11366</v>
      </c>
      <c r="D6570" s="265" t="s">
        <v>6739</v>
      </c>
    </row>
    <row r="6571" spans="1:4" ht="27" x14ac:dyDescent="0.15">
      <c r="A6571" s="266">
        <v>2650067</v>
      </c>
      <c r="B6571" s="265" t="s">
        <v>11359</v>
      </c>
      <c r="C6571" s="265" t="s">
        <v>11366</v>
      </c>
      <c r="D6571" s="265" t="s">
        <v>6731</v>
      </c>
    </row>
    <row r="6572" spans="1:4" ht="27" x14ac:dyDescent="0.15">
      <c r="A6572" s="266">
        <v>2650071</v>
      </c>
      <c r="B6572" s="265" t="s">
        <v>11359</v>
      </c>
      <c r="C6572" s="265" t="s">
        <v>11366</v>
      </c>
      <c r="D6572" s="265" t="s">
        <v>6740</v>
      </c>
    </row>
    <row r="6573" spans="1:4" ht="27" x14ac:dyDescent="0.15">
      <c r="A6573" s="266">
        <v>2650072</v>
      </c>
      <c r="B6573" s="265" t="s">
        <v>11359</v>
      </c>
      <c r="C6573" s="265" t="s">
        <v>11366</v>
      </c>
      <c r="D6573" s="265" t="s">
        <v>6754</v>
      </c>
    </row>
    <row r="6574" spans="1:4" ht="27" x14ac:dyDescent="0.15">
      <c r="A6574" s="266">
        <v>2650073</v>
      </c>
      <c r="B6574" s="265" t="s">
        <v>11359</v>
      </c>
      <c r="C6574" s="265" t="s">
        <v>11366</v>
      </c>
      <c r="D6574" s="265" t="s">
        <v>6734</v>
      </c>
    </row>
    <row r="6575" spans="1:4" ht="27" x14ac:dyDescent="0.15">
      <c r="A6575" s="266">
        <v>2650074</v>
      </c>
      <c r="B6575" s="265" t="s">
        <v>11359</v>
      </c>
      <c r="C6575" s="265" t="s">
        <v>11366</v>
      </c>
      <c r="D6575" s="265" t="s">
        <v>6241</v>
      </c>
    </row>
    <row r="6576" spans="1:4" ht="27" x14ac:dyDescent="0.15">
      <c r="A6576" s="266">
        <v>2650075</v>
      </c>
      <c r="B6576" s="265" t="s">
        <v>11359</v>
      </c>
      <c r="C6576" s="265" t="s">
        <v>11366</v>
      </c>
      <c r="D6576" s="265" t="s">
        <v>6718</v>
      </c>
    </row>
    <row r="6577" spans="1:4" ht="27" x14ac:dyDescent="0.15">
      <c r="A6577" s="266">
        <v>2650076</v>
      </c>
      <c r="B6577" s="265" t="s">
        <v>11359</v>
      </c>
      <c r="C6577" s="265" t="s">
        <v>11366</v>
      </c>
      <c r="D6577" s="265" t="s">
        <v>6737</v>
      </c>
    </row>
    <row r="6578" spans="1:4" ht="27" x14ac:dyDescent="0.15">
      <c r="A6578" s="266">
        <v>2650077</v>
      </c>
      <c r="B6578" s="265" t="s">
        <v>11359</v>
      </c>
      <c r="C6578" s="265" t="s">
        <v>11366</v>
      </c>
      <c r="D6578" s="265" t="s">
        <v>6725</v>
      </c>
    </row>
    <row r="6579" spans="1:4" ht="27" x14ac:dyDescent="0.15">
      <c r="A6579" s="266">
        <v>2660001</v>
      </c>
      <c r="B6579" s="265" t="s">
        <v>11359</v>
      </c>
      <c r="C6579" s="265" t="s">
        <v>11367</v>
      </c>
      <c r="D6579" s="265" t="s">
        <v>6778</v>
      </c>
    </row>
    <row r="6580" spans="1:4" ht="27" x14ac:dyDescent="0.15">
      <c r="A6580" s="266">
        <v>2660002</v>
      </c>
      <c r="B6580" s="265" t="s">
        <v>11359</v>
      </c>
      <c r="C6580" s="265" t="s">
        <v>11367</v>
      </c>
      <c r="D6580" s="265" t="s">
        <v>6780</v>
      </c>
    </row>
    <row r="6581" spans="1:4" ht="27" x14ac:dyDescent="0.15">
      <c r="A6581" s="266">
        <v>2660003</v>
      </c>
      <c r="B6581" s="265" t="s">
        <v>11359</v>
      </c>
      <c r="C6581" s="265" t="s">
        <v>11367</v>
      </c>
      <c r="D6581" s="265" t="s">
        <v>234</v>
      </c>
    </row>
    <row r="6582" spans="1:4" ht="27" x14ac:dyDescent="0.15">
      <c r="A6582" s="266">
        <v>2660004</v>
      </c>
      <c r="B6582" s="265" t="s">
        <v>11359</v>
      </c>
      <c r="C6582" s="265" t="s">
        <v>11367</v>
      </c>
      <c r="D6582" s="265" t="s">
        <v>6779</v>
      </c>
    </row>
    <row r="6583" spans="1:4" ht="27" x14ac:dyDescent="0.15">
      <c r="A6583" s="266">
        <v>2660005</v>
      </c>
      <c r="B6583" s="265" t="s">
        <v>11359</v>
      </c>
      <c r="C6583" s="265" t="s">
        <v>11367</v>
      </c>
      <c r="D6583" s="265" t="s">
        <v>6783</v>
      </c>
    </row>
    <row r="6584" spans="1:4" ht="27" x14ac:dyDescent="0.15">
      <c r="A6584" s="266">
        <v>2660006</v>
      </c>
      <c r="B6584" s="265" t="s">
        <v>11359</v>
      </c>
      <c r="C6584" s="265" t="s">
        <v>11367</v>
      </c>
      <c r="D6584" s="265" t="s">
        <v>6774</v>
      </c>
    </row>
    <row r="6585" spans="1:4" ht="27" x14ac:dyDescent="0.15">
      <c r="A6585" s="266">
        <v>2660007</v>
      </c>
      <c r="B6585" s="265" t="s">
        <v>11359</v>
      </c>
      <c r="C6585" s="265" t="s">
        <v>11367</v>
      </c>
      <c r="D6585" s="265" t="s">
        <v>6782</v>
      </c>
    </row>
    <row r="6586" spans="1:4" ht="27" x14ac:dyDescent="0.15">
      <c r="A6586" s="266">
        <v>2660011</v>
      </c>
      <c r="B6586" s="265" t="s">
        <v>11359</v>
      </c>
      <c r="C6586" s="265" t="s">
        <v>11367</v>
      </c>
      <c r="D6586" s="265" t="s">
        <v>6768</v>
      </c>
    </row>
    <row r="6587" spans="1:4" ht="27" x14ac:dyDescent="0.15">
      <c r="A6587" s="266">
        <v>2660014</v>
      </c>
      <c r="B6587" s="265" t="s">
        <v>11359</v>
      </c>
      <c r="C6587" s="265" t="s">
        <v>11367</v>
      </c>
      <c r="D6587" s="265" t="s">
        <v>6758</v>
      </c>
    </row>
    <row r="6588" spans="1:4" ht="27" x14ac:dyDescent="0.15">
      <c r="A6588" s="266">
        <v>2660015</v>
      </c>
      <c r="B6588" s="265" t="s">
        <v>11359</v>
      </c>
      <c r="C6588" s="265" t="s">
        <v>11367</v>
      </c>
      <c r="D6588" s="265" t="s">
        <v>6771</v>
      </c>
    </row>
    <row r="6589" spans="1:4" ht="27" x14ac:dyDescent="0.15">
      <c r="A6589" s="266">
        <v>2660016</v>
      </c>
      <c r="B6589" s="265" t="s">
        <v>11359</v>
      </c>
      <c r="C6589" s="265" t="s">
        <v>11367</v>
      </c>
      <c r="D6589" s="265" t="s">
        <v>6772</v>
      </c>
    </row>
    <row r="6590" spans="1:4" ht="27" x14ac:dyDescent="0.15">
      <c r="A6590" s="266">
        <v>2660021</v>
      </c>
      <c r="B6590" s="265" t="s">
        <v>11359</v>
      </c>
      <c r="C6590" s="265" t="s">
        <v>11367</v>
      </c>
      <c r="D6590" s="265" t="s">
        <v>6770</v>
      </c>
    </row>
    <row r="6591" spans="1:4" ht="27" x14ac:dyDescent="0.15">
      <c r="A6591" s="266">
        <v>2660022</v>
      </c>
      <c r="B6591" s="265" t="s">
        <v>11359</v>
      </c>
      <c r="C6591" s="265" t="s">
        <v>11367</v>
      </c>
      <c r="D6591" s="265" t="s">
        <v>4087</v>
      </c>
    </row>
    <row r="6592" spans="1:4" ht="27" x14ac:dyDescent="0.15">
      <c r="A6592" s="266">
        <v>2660023</v>
      </c>
      <c r="B6592" s="265" t="s">
        <v>11359</v>
      </c>
      <c r="C6592" s="265" t="s">
        <v>11367</v>
      </c>
      <c r="D6592" s="265" t="s">
        <v>6784</v>
      </c>
    </row>
    <row r="6593" spans="1:4" ht="27" x14ac:dyDescent="0.15">
      <c r="A6593" s="266">
        <v>2660024</v>
      </c>
      <c r="B6593" s="265" t="s">
        <v>11359</v>
      </c>
      <c r="C6593" s="265" t="s">
        <v>11367</v>
      </c>
      <c r="D6593" s="265" t="s">
        <v>6777</v>
      </c>
    </row>
    <row r="6594" spans="1:4" ht="27" x14ac:dyDescent="0.15">
      <c r="A6594" s="266">
        <v>2660025</v>
      </c>
      <c r="B6594" s="265" t="s">
        <v>11359</v>
      </c>
      <c r="C6594" s="265" t="s">
        <v>11367</v>
      </c>
      <c r="D6594" s="265" t="s">
        <v>6762</v>
      </c>
    </row>
    <row r="6595" spans="1:4" ht="27" x14ac:dyDescent="0.15">
      <c r="A6595" s="266">
        <v>2660026</v>
      </c>
      <c r="B6595" s="265" t="s">
        <v>11359</v>
      </c>
      <c r="C6595" s="265" t="s">
        <v>11367</v>
      </c>
      <c r="D6595" s="265" t="s">
        <v>6781</v>
      </c>
    </row>
    <row r="6596" spans="1:4" ht="27" x14ac:dyDescent="0.15">
      <c r="A6596" s="266">
        <v>2660031</v>
      </c>
      <c r="B6596" s="265" t="s">
        <v>11359</v>
      </c>
      <c r="C6596" s="265" t="s">
        <v>11367</v>
      </c>
      <c r="D6596" s="265" t="s">
        <v>6764</v>
      </c>
    </row>
    <row r="6597" spans="1:4" ht="27" x14ac:dyDescent="0.15">
      <c r="A6597" s="266">
        <v>2660032</v>
      </c>
      <c r="B6597" s="265" t="s">
        <v>11359</v>
      </c>
      <c r="C6597" s="265" t="s">
        <v>11367</v>
      </c>
      <c r="D6597" s="265" t="s">
        <v>6766</v>
      </c>
    </row>
    <row r="6598" spans="1:4" ht="27" x14ac:dyDescent="0.15">
      <c r="A6598" s="266">
        <v>2660033</v>
      </c>
      <c r="B6598" s="265" t="s">
        <v>11359</v>
      </c>
      <c r="C6598" s="265" t="s">
        <v>11367</v>
      </c>
      <c r="D6598" s="265" t="s">
        <v>6767</v>
      </c>
    </row>
    <row r="6599" spans="1:4" ht="27" x14ac:dyDescent="0.15">
      <c r="A6599" s="266">
        <v>2660034</v>
      </c>
      <c r="B6599" s="265" t="s">
        <v>11359</v>
      </c>
      <c r="C6599" s="265" t="s">
        <v>11367</v>
      </c>
      <c r="D6599" s="265" t="s">
        <v>6765</v>
      </c>
    </row>
    <row r="6600" spans="1:4" ht="27" x14ac:dyDescent="0.15">
      <c r="A6600" s="266">
        <v>2670051</v>
      </c>
      <c r="B6600" s="265" t="s">
        <v>11359</v>
      </c>
      <c r="C6600" s="265" t="s">
        <v>11367</v>
      </c>
      <c r="D6600" s="265" t="s">
        <v>6769</v>
      </c>
    </row>
    <row r="6601" spans="1:4" ht="27" x14ac:dyDescent="0.15">
      <c r="A6601" s="266">
        <v>2670052</v>
      </c>
      <c r="B6601" s="265" t="s">
        <v>11359</v>
      </c>
      <c r="C6601" s="265" t="s">
        <v>11367</v>
      </c>
      <c r="D6601" s="265" t="s">
        <v>6773</v>
      </c>
    </row>
    <row r="6602" spans="1:4" ht="27" x14ac:dyDescent="0.15">
      <c r="A6602" s="266">
        <v>2670053</v>
      </c>
      <c r="B6602" s="265" t="s">
        <v>11359</v>
      </c>
      <c r="C6602" s="265" t="s">
        <v>11367</v>
      </c>
      <c r="D6602" s="265" t="s">
        <v>6775</v>
      </c>
    </row>
    <row r="6603" spans="1:4" ht="27" x14ac:dyDescent="0.15">
      <c r="A6603" s="266">
        <v>2670054</v>
      </c>
      <c r="B6603" s="265" t="s">
        <v>11359</v>
      </c>
      <c r="C6603" s="265" t="s">
        <v>11367</v>
      </c>
      <c r="D6603" s="265" t="s">
        <v>6761</v>
      </c>
    </row>
    <row r="6604" spans="1:4" ht="27" x14ac:dyDescent="0.15">
      <c r="A6604" s="266">
        <v>2670055</v>
      </c>
      <c r="B6604" s="265" t="s">
        <v>11359</v>
      </c>
      <c r="C6604" s="265" t="s">
        <v>11367</v>
      </c>
      <c r="D6604" s="265" t="s">
        <v>6763</v>
      </c>
    </row>
    <row r="6605" spans="1:4" ht="27" x14ac:dyDescent="0.15">
      <c r="A6605" s="266">
        <v>2670056</v>
      </c>
      <c r="B6605" s="265" t="s">
        <v>11359</v>
      </c>
      <c r="C6605" s="265" t="s">
        <v>11367</v>
      </c>
      <c r="D6605" s="265" t="s">
        <v>3095</v>
      </c>
    </row>
    <row r="6606" spans="1:4" ht="27" x14ac:dyDescent="0.15">
      <c r="A6606" s="266">
        <v>2670057</v>
      </c>
      <c r="B6606" s="265" t="s">
        <v>11359</v>
      </c>
      <c r="C6606" s="265" t="s">
        <v>11367</v>
      </c>
      <c r="D6606" s="265" t="s">
        <v>6759</v>
      </c>
    </row>
    <row r="6607" spans="1:4" ht="27" x14ac:dyDescent="0.15">
      <c r="A6607" s="266">
        <v>2670061</v>
      </c>
      <c r="B6607" s="265" t="s">
        <v>11359</v>
      </c>
      <c r="C6607" s="265" t="s">
        <v>11367</v>
      </c>
      <c r="D6607" s="265" t="s">
        <v>6776</v>
      </c>
    </row>
    <row r="6608" spans="1:4" ht="27" x14ac:dyDescent="0.15">
      <c r="A6608" s="266">
        <v>2670062</v>
      </c>
      <c r="B6608" s="265" t="s">
        <v>11359</v>
      </c>
      <c r="C6608" s="265" t="s">
        <v>11367</v>
      </c>
      <c r="D6608" s="265" t="s">
        <v>6785</v>
      </c>
    </row>
    <row r="6609" spans="1:4" ht="27" x14ac:dyDescent="0.15">
      <c r="A6609" s="266">
        <v>2670063</v>
      </c>
      <c r="B6609" s="265" t="s">
        <v>11359</v>
      </c>
      <c r="C6609" s="265" t="s">
        <v>11367</v>
      </c>
      <c r="D6609" s="265" t="s">
        <v>2408</v>
      </c>
    </row>
    <row r="6610" spans="1:4" ht="27" x14ac:dyDescent="0.15">
      <c r="A6610" s="266">
        <v>2670064</v>
      </c>
      <c r="B6610" s="265" t="s">
        <v>11359</v>
      </c>
      <c r="C6610" s="265" t="s">
        <v>11367</v>
      </c>
      <c r="D6610" s="265" t="s">
        <v>3897</v>
      </c>
    </row>
    <row r="6611" spans="1:4" ht="27" x14ac:dyDescent="0.15">
      <c r="A6611" s="266">
        <v>2670065</v>
      </c>
      <c r="B6611" s="265" t="s">
        <v>11359</v>
      </c>
      <c r="C6611" s="265" t="s">
        <v>11367</v>
      </c>
      <c r="D6611" s="265" t="s">
        <v>6760</v>
      </c>
    </row>
    <row r="6612" spans="1:4" ht="27" x14ac:dyDescent="0.15">
      <c r="A6612" s="266">
        <v>2670066</v>
      </c>
      <c r="B6612" s="265" t="s">
        <v>11359</v>
      </c>
      <c r="C6612" s="265" t="s">
        <v>11367</v>
      </c>
      <c r="D6612" s="265" t="s">
        <v>6756</v>
      </c>
    </row>
    <row r="6613" spans="1:4" ht="27" x14ac:dyDescent="0.15">
      <c r="A6613" s="266">
        <v>2670067</v>
      </c>
      <c r="B6613" s="265" t="s">
        <v>11359</v>
      </c>
      <c r="C6613" s="265" t="s">
        <v>11367</v>
      </c>
      <c r="D6613" s="265" t="s">
        <v>6757</v>
      </c>
    </row>
    <row r="6614" spans="1:4" x14ac:dyDescent="0.15">
      <c r="A6614" s="266">
        <v>2700001</v>
      </c>
      <c r="B6614" s="265" t="s">
        <v>11359</v>
      </c>
      <c r="C6614" s="265" t="s">
        <v>7097</v>
      </c>
      <c r="D6614" s="265" t="s">
        <v>7111</v>
      </c>
    </row>
    <row r="6615" spans="1:4" x14ac:dyDescent="0.15">
      <c r="A6615" s="266">
        <v>2700002</v>
      </c>
      <c r="B6615" s="265" t="s">
        <v>11359</v>
      </c>
      <c r="C6615" s="265" t="s">
        <v>7097</v>
      </c>
      <c r="D6615" s="265" t="s">
        <v>7167</v>
      </c>
    </row>
    <row r="6616" spans="1:4" x14ac:dyDescent="0.15">
      <c r="A6616" s="266">
        <v>2700003</v>
      </c>
      <c r="B6616" s="265" t="s">
        <v>11359</v>
      </c>
      <c r="C6616" s="265" t="s">
        <v>7097</v>
      </c>
      <c r="D6616" s="265" t="s">
        <v>7164</v>
      </c>
    </row>
    <row r="6617" spans="1:4" x14ac:dyDescent="0.15">
      <c r="A6617" s="266">
        <v>2700004</v>
      </c>
      <c r="B6617" s="265" t="s">
        <v>11359</v>
      </c>
      <c r="C6617" s="265" t="s">
        <v>7097</v>
      </c>
      <c r="D6617" s="265" t="s">
        <v>7143</v>
      </c>
    </row>
    <row r="6618" spans="1:4" x14ac:dyDescent="0.15">
      <c r="A6618" s="266">
        <v>2700005</v>
      </c>
      <c r="B6618" s="265" t="s">
        <v>11359</v>
      </c>
      <c r="C6618" s="265" t="s">
        <v>7097</v>
      </c>
      <c r="D6618" s="265" t="s">
        <v>1731</v>
      </c>
    </row>
    <row r="6619" spans="1:4" x14ac:dyDescent="0.15">
      <c r="A6619" s="266">
        <v>2700006</v>
      </c>
      <c r="B6619" s="265" t="s">
        <v>11359</v>
      </c>
      <c r="C6619" s="265" t="s">
        <v>7097</v>
      </c>
      <c r="D6619" s="265" t="s">
        <v>7098</v>
      </c>
    </row>
    <row r="6620" spans="1:4" x14ac:dyDescent="0.15">
      <c r="A6620" s="266">
        <v>2700007</v>
      </c>
      <c r="B6620" s="265" t="s">
        <v>11359</v>
      </c>
      <c r="C6620" s="265" t="s">
        <v>7097</v>
      </c>
      <c r="D6620" s="265" t="s">
        <v>7145</v>
      </c>
    </row>
    <row r="6621" spans="1:4" x14ac:dyDescent="0.15">
      <c r="A6621" s="266">
        <v>2700011</v>
      </c>
      <c r="B6621" s="265" t="s">
        <v>11359</v>
      </c>
      <c r="C6621" s="265" t="s">
        <v>7097</v>
      </c>
      <c r="D6621" s="265" t="s">
        <v>7160</v>
      </c>
    </row>
    <row r="6622" spans="1:4" x14ac:dyDescent="0.15">
      <c r="A6622" s="266">
        <v>2700012</v>
      </c>
      <c r="B6622" s="265" t="s">
        <v>11359</v>
      </c>
      <c r="C6622" s="265" t="s">
        <v>7097</v>
      </c>
      <c r="D6622" s="265" t="s">
        <v>7109</v>
      </c>
    </row>
    <row r="6623" spans="1:4" ht="27" x14ac:dyDescent="0.15">
      <c r="A6623" s="266">
        <v>2700013</v>
      </c>
      <c r="B6623" s="265" t="s">
        <v>11359</v>
      </c>
      <c r="C6623" s="265" t="s">
        <v>7097</v>
      </c>
      <c r="D6623" s="265" t="s">
        <v>7115</v>
      </c>
    </row>
    <row r="6624" spans="1:4" x14ac:dyDescent="0.15">
      <c r="A6624" s="266">
        <v>2700014</v>
      </c>
      <c r="B6624" s="265" t="s">
        <v>11359</v>
      </c>
      <c r="C6624" s="265" t="s">
        <v>7097</v>
      </c>
      <c r="D6624" s="265" t="s">
        <v>7113</v>
      </c>
    </row>
    <row r="6625" spans="1:4" ht="27" x14ac:dyDescent="0.15">
      <c r="A6625" s="266">
        <v>2700015</v>
      </c>
      <c r="B6625" s="265" t="s">
        <v>11359</v>
      </c>
      <c r="C6625" s="265" t="s">
        <v>7097</v>
      </c>
      <c r="D6625" s="265" t="s">
        <v>7114</v>
      </c>
    </row>
    <row r="6626" spans="1:4" ht="27" x14ac:dyDescent="0.15">
      <c r="A6626" s="266">
        <v>2700016</v>
      </c>
      <c r="B6626" s="265" t="s">
        <v>11359</v>
      </c>
      <c r="C6626" s="265" t="s">
        <v>7097</v>
      </c>
      <c r="D6626" s="265" t="s">
        <v>7116</v>
      </c>
    </row>
    <row r="6627" spans="1:4" x14ac:dyDescent="0.15">
      <c r="A6627" s="266">
        <v>2700017</v>
      </c>
      <c r="B6627" s="265" t="s">
        <v>11359</v>
      </c>
      <c r="C6627" s="265" t="s">
        <v>7097</v>
      </c>
      <c r="D6627" s="265" t="s">
        <v>506</v>
      </c>
    </row>
    <row r="6628" spans="1:4" x14ac:dyDescent="0.15">
      <c r="A6628" s="266">
        <v>2700018</v>
      </c>
      <c r="B6628" s="265" t="s">
        <v>11359</v>
      </c>
      <c r="C6628" s="265" t="s">
        <v>7097</v>
      </c>
      <c r="D6628" s="265" t="s">
        <v>7100</v>
      </c>
    </row>
    <row r="6629" spans="1:4" x14ac:dyDescent="0.15">
      <c r="A6629" s="266">
        <v>2700021</v>
      </c>
      <c r="B6629" s="265" t="s">
        <v>11359</v>
      </c>
      <c r="C6629" s="265" t="s">
        <v>7097</v>
      </c>
      <c r="D6629" s="265" t="s">
        <v>7117</v>
      </c>
    </row>
    <row r="6630" spans="1:4" x14ac:dyDescent="0.15">
      <c r="A6630" s="266">
        <v>2700022</v>
      </c>
      <c r="B6630" s="265" t="s">
        <v>11359</v>
      </c>
      <c r="C6630" s="265" t="s">
        <v>7097</v>
      </c>
      <c r="D6630" s="265" t="s">
        <v>7110</v>
      </c>
    </row>
    <row r="6631" spans="1:4" x14ac:dyDescent="0.15">
      <c r="A6631" s="266">
        <v>2700023</v>
      </c>
      <c r="B6631" s="265" t="s">
        <v>11359</v>
      </c>
      <c r="C6631" s="265" t="s">
        <v>7097</v>
      </c>
      <c r="D6631" s="265" t="s">
        <v>7162</v>
      </c>
    </row>
    <row r="6632" spans="1:4" ht="27" x14ac:dyDescent="0.15">
      <c r="A6632" s="266">
        <v>2700024</v>
      </c>
      <c r="B6632" s="265" t="s">
        <v>11359</v>
      </c>
      <c r="C6632" s="265" t="s">
        <v>7097</v>
      </c>
      <c r="D6632" s="265" t="s">
        <v>7163</v>
      </c>
    </row>
    <row r="6633" spans="1:4" x14ac:dyDescent="0.15">
      <c r="A6633" s="266">
        <v>2700025</v>
      </c>
      <c r="B6633" s="265" t="s">
        <v>11359</v>
      </c>
      <c r="C6633" s="265" t="s">
        <v>7097</v>
      </c>
      <c r="D6633" s="265" t="s">
        <v>11368</v>
      </c>
    </row>
    <row r="6634" spans="1:4" x14ac:dyDescent="0.15">
      <c r="A6634" s="266">
        <v>2700026</v>
      </c>
      <c r="B6634" s="265" t="s">
        <v>11359</v>
      </c>
      <c r="C6634" s="265" t="s">
        <v>7097</v>
      </c>
      <c r="D6634" s="265" t="s">
        <v>7175</v>
      </c>
    </row>
    <row r="6635" spans="1:4" x14ac:dyDescent="0.15">
      <c r="A6635" s="266">
        <v>2700027</v>
      </c>
      <c r="B6635" s="265" t="s">
        <v>11359</v>
      </c>
      <c r="C6635" s="265" t="s">
        <v>7097</v>
      </c>
      <c r="D6635" s="265" t="s">
        <v>7168</v>
      </c>
    </row>
    <row r="6636" spans="1:4" ht="27" x14ac:dyDescent="0.15">
      <c r="A6636" s="266">
        <v>2700028</v>
      </c>
      <c r="B6636" s="265" t="s">
        <v>11359</v>
      </c>
      <c r="C6636" s="265" t="s">
        <v>7097</v>
      </c>
      <c r="D6636" s="265" t="s">
        <v>7169</v>
      </c>
    </row>
    <row r="6637" spans="1:4" x14ac:dyDescent="0.15">
      <c r="A6637" s="266">
        <v>2700031</v>
      </c>
      <c r="B6637" s="265" t="s">
        <v>11359</v>
      </c>
      <c r="C6637" s="265" t="s">
        <v>7097</v>
      </c>
      <c r="D6637" s="265" t="s">
        <v>2274</v>
      </c>
    </row>
    <row r="6638" spans="1:4" x14ac:dyDescent="0.15">
      <c r="A6638" s="266">
        <v>2700032</v>
      </c>
      <c r="B6638" s="265" t="s">
        <v>11359</v>
      </c>
      <c r="C6638" s="265" t="s">
        <v>7097</v>
      </c>
      <c r="D6638" s="265" t="s">
        <v>7131</v>
      </c>
    </row>
    <row r="6639" spans="1:4" ht="27" x14ac:dyDescent="0.15">
      <c r="A6639" s="266">
        <v>2700033</v>
      </c>
      <c r="B6639" s="265" t="s">
        <v>11359</v>
      </c>
      <c r="C6639" s="265" t="s">
        <v>7097</v>
      </c>
      <c r="D6639" s="265" t="s">
        <v>7129</v>
      </c>
    </row>
    <row r="6640" spans="1:4" x14ac:dyDescent="0.15">
      <c r="A6640" s="266">
        <v>2700034</v>
      </c>
      <c r="B6640" s="265" t="s">
        <v>11359</v>
      </c>
      <c r="C6640" s="265" t="s">
        <v>7097</v>
      </c>
      <c r="D6640" s="265" t="s">
        <v>7128</v>
      </c>
    </row>
    <row r="6641" spans="1:4" x14ac:dyDescent="0.15">
      <c r="A6641" s="266">
        <v>2700035</v>
      </c>
      <c r="B6641" s="265" t="s">
        <v>11359</v>
      </c>
      <c r="C6641" s="265" t="s">
        <v>7097</v>
      </c>
      <c r="D6641" s="265" t="s">
        <v>7130</v>
      </c>
    </row>
    <row r="6642" spans="1:4" ht="27" x14ac:dyDescent="0.15">
      <c r="A6642" s="266">
        <v>2700036</v>
      </c>
      <c r="B6642" s="265" t="s">
        <v>11359</v>
      </c>
      <c r="C6642" s="265" t="s">
        <v>7097</v>
      </c>
      <c r="D6642" s="265" t="s">
        <v>7099</v>
      </c>
    </row>
    <row r="6643" spans="1:4" ht="27" x14ac:dyDescent="0.15">
      <c r="A6643" s="266">
        <v>2700101</v>
      </c>
      <c r="B6643" s="265" t="s">
        <v>11359</v>
      </c>
      <c r="C6643" s="265" t="s">
        <v>7815</v>
      </c>
      <c r="D6643" s="265" t="s">
        <v>11369</v>
      </c>
    </row>
    <row r="6644" spans="1:4" x14ac:dyDescent="0.15">
      <c r="A6644" s="266">
        <v>2700102</v>
      </c>
      <c r="B6644" s="265" t="s">
        <v>11359</v>
      </c>
      <c r="C6644" s="265" t="s">
        <v>7815</v>
      </c>
      <c r="D6644" s="265" t="s">
        <v>7826</v>
      </c>
    </row>
    <row r="6645" spans="1:4" x14ac:dyDescent="0.15">
      <c r="A6645" s="266">
        <v>2700103</v>
      </c>
      <c r="B6645" s="265" t="s">
        <v>11359</v>
      </c>
      <c r="C6645" s="265" t="s">
        <v>7815</v>
      </c>
      <c r="D6645" s="265" t="s">
        <v>1048</v>
      </c>
    </row>
    <row r="6646" spans="1:4" x14ac:dyDescent="0.15">
      <c r="A6646" s="266">
        <v>2700105</v>
      </c>
      <c r="B6646" s="265" t="s">
        <v>11359</v>
      </c>
      <c r="C6646" s="265" t="s">
        <v>7815</v>
      </c>
      <c r="D6646" s="265" t="s">
        <v>11370</v>
      </c>
    </row>
    <row r="6647" spans="1:4" ht="27" x14ac:dyDescent="0.15">
      <c r="A6647" s="266">
        <v>2700106</v>
      </c>
      <c r="B6647" s="265" t="s">
        <v>11359</v>
      </c>
      <c r="C6647" s="265" t="s">
        <v>7815</v>
      </c>
      <c r="D6647" s="265" t="s">
        <v>11371</v>
      </c>
    </row>
    <row r="6648" spans="1:4" ht="27" x14ac:dyDescent="0.15">
      <c r="A6648" s="266">
        <v>2700107</v>
      </c>
      <c r="B6648" s="265" t="s">
        <v>11359</v>
      </c>
      <c r="C6648" s="265" t="s">
        <v>7815</v>
      </c>
      <c r="D6648" s="265" t="s">
        <v>11372</v>
      </c>
    </row>
    <row r="6649" spans="1:4" ht="27" x14ac:dyDescent="0.15">
      <c r="A6649" s="266">
        <v>2700108</v>
      </c>
      <c r="B6649" s="265" t="s">
        <v>11359</v>
      </c>
      <c r="C6649" s="265" t="s">
        <v>7815</v>
      </c>
      <c r="D6649" s="265" t="s">
        <v>11373</v>
      </c>
    </row>
    <row r="6650" spans="1:4" ht="27" x14ac:dyDescent="0.15">
      <c r="A6650" s="266">
        <v>2700111</v>
      </c>
      <c r="B6650" s="265" t="s">
        <v>11359</v>
      </c>
      <c r="C6650" s="265" t="s">
        <v>7815</v>
      </c>
      <c r="D6650" s="265" t="s">
        <v>7817</v>
      </c>
    </row>
    <row r="6651" spans="1:4" x14ac:dyDescent="0.15">
      <c r="A6651" s="266">
        <v>2700112</v>
      </c>
      <c r="B6651" s="265" t="s">
        <v>11359</v>
      </c>
      <c r="C6651" s="265" t="s">
        <v>7815</v>
      </c>
      <c r="D6651" s="265" t="s">
        <v>561</v>
      </c>
    </row>
    <row r="6652" spans="1:4" x14ac:dyDescent="0.15">
      <c r="A6652" s="266">
        <v>2700113</v>
      </c>
      <c r="B6652" s="265" t="s">
        <v>11359</v>
      </c>
      <c r="C6652" s="265" t="s">
        <v>7815</v>
      </c>
      <c r="D6652" s="265" t="s">
        <v>7828</v>
      </c>
    </row>
    <row r="6653" spans="1:4" x14ac:dyDescent="0.15">
      <c r="A6653" s="266">
        <v>2700114</v>
      </c>
      <c r="B6653" s="265" t="s">
        <v>11359</v>
      </c>
      <c r="C6653" s="265" t="s">
        <v>7815</v>
      </c>
      <c r="D6653" s="265" t="s">
        <v>7834</v>
      </c>
    </row>
    <row r="6654" spans="1:4" ht="27" x14ac:dyDescent="0.15">
      <c r="A6654" s="266">
        <v>2700115</v>
      </c>
      <c r="B6654" s="265" t="s">
        <v>11359</v>
      </c>
      <c r="C6654" s="265" t="s">
        <v>7815</v>
      </c>
      <c r="D6654" s="265" t="s">
        <v>7818</v>
      </c>
    </row>
    <row r="6655" spans="1:4" ht="27" x14ac:dyDescent="0.15">
      <c r="A6655" s="266">
        <v>2700116</v>
      </c>
      <c r="B6655" s="265" t="s">
        <v>11359</v>
      </c>
      <c r="C6655" s="265" t="s">
        <v>7815</v>
      </c>
      <c r="D6655" s="265" t="s">
        <v>11374</v>
      </c>
    </row>
    <row r="6656" spans="1:4" x14ac:dyDescent="0.15">
      <c r="A6656" s="266">
        <v>2700117</v>
      </c>
      <c r="B6656" s="265" t="s">
        <v>11359</v>
      </c>
      <c r="C6656" s="265" t="s">
        <v>7815</v>
      </c>
      <c r="D6656" s="265" t="s">
        <v>11375</v>
      </c>
    </row>
    <row r="6657" spans="1:4" x14ac:dyDescent="0.15">
      <c r="A6657" s="266">
        <v>2700118</v>
      </c>
      <c r="B6657" s="265" t="s">
        <v>11359</v>
      </c>
      <c r="C6657" s="265" t="s">
        <v>7815</v>
      </c>
      <c r="D6657" s="265" t="s">
        <v>11376</v>
      </c>
    </row>
    <row r="6658" spans="1:4" ht="27" x14ac:dyDescent="0.15">
      <c r="A6658" s="266">
        <v>2700119</v>
      </c>
      <c r="B6658" s="265" t="s">
        <v>11359</v>
      </c>
      <c r="C6658" s="265" t="s">
        <v>7815</v>
      </c>
      <c r="D6658" s="265" t="s">
        <v>7819</v>
      </c>
    </row>
    <row r="6659" spans="1:4" x14ac:dyDescent="0.15">
      <c r="A6659" s="266">
        <v>2700121</v>
      </c>
      <c r="B6659" s="265" t="s">
        <v>11359</v>
      </c>
      <c r="C6659" s="265" t="s">
        <v>7815</v>
      </c>
      <c r="D6659" s="265" t="s">
        <v>7831</v>
      </c>
    </row>
    <row r="6660" spans="1:4" ht="27" x14ac:dyDescent="0.15">
      <c r="A6660" s="266">
        <v>2700122</v>
      </c>
      <c r="B6660" s="265" t="s">
        <v>11359</v>
      </c>
      <c r="C6660" s="265" t="s">
        <v>7815</v>
      </c>
      <c r="D6660" s="265" t="s">
        <v>11377</v>
      </c>
    </row>
    <row r="6661" spans="1:4" x14ac:dyDescent="0.15">
      <c r="A6661" s="266">
        <v>2700123</v>
      </c>
      <c r="B6661" s="265" t="s">
        <v>11359</v>
      </c>
      <c r="C6661" s="265" t="s">
        <v>7815</v>
      </c>
      <c r="D6661" s="265" t="s">
        <v>2805</v>
      </c>
    </row>
    <row r="6662" spans="1:4" x14ac:dyDescent="0.15">
      <c r="A6662" s="266">
        <v>2700124</v>
      </c>
      <c r="B6662" s="265" t="s">
        <v>11359</v>
      </c>
      <c r="C6662" s="265" t="s">
        <v>7815</v>
      </c>
      <c r="D6662" s="265" t="s">
        <v>11378</v>
      </c>
    </row>
    <row r="6663" spans="1:4" ht="27" x14ac:dyDescent="0.15">
      <c r="A6663" s="266">
        <v>2700125</v>
      </c>
      <c r="B6663" s="265" t="s">
        <v>11359</v>
      </c>
      <c r="C6663" s="265" t="s">
        <v>7815</v>
      </c>
      <c r="D6663" s="265" t="s">
        <v>11379</v>
      </c>
    </row>
    <row r="6664" spans="1:4" ht="27" x14ac:dyDescent="0.15">
      <c r="A6664" s="266">
        <v>2700126</v>
      </c>
      <c r="B6664" s="265" t="s">
        <v>11359</v>
      </c>
      <c r="C6664" s="265" t="s">
        <v>7815</v>
      </c>
      <c r="D6664" s="265" t="s">
        <v>11380</v>
      </c>
    </row>
    <row r="6665" spans="1:4" x14ac:dyDescent="0.15">
      <c r="A6665" s="266">
        <v>2700127</v>
      </c>
      <c r="B6665" s="265" t="s">
        <v>11359</v>
      </c>
      <c r="C6665" s="265" t="s">
        <v>7815</v>
      </c>
      <c r="D6665" s="265" t="s">
        <v>1308</v>
      </c>
    </row>
    <row r="6666" spans="1:4" ht="27" x14ac:dyDescent="0.15">
      <c r="A6666" s="266">
        <v>2700128</v>
      </c>
      <c r="B6666" s="265" t="s">
        <v>11359</v>
      </c>
      <c r="C6666" s="265" t="s">
        <v>7815</v>
      </c>
      <c r="D6666" s="265" t="s">
        <v>7820</v>
      </c>
    </row>
    <row r="6667" spans="1:4" x14ac:dyDescent="0.15">
      <c r="A6667" s="266">
        <v>2700131</v>
      </c>
      <c r="B6667" s="265" t="s">
        <v>11359</v>
      </c>
      <c r="C6667" s="265" t="s">
        <v>7815</v>
      </c>
      <c r="D6667" s="265" t="s">
        <v>806</v>
      </c>
    </row>
    <row r="6668" spans="1:4" x14ac:dyDescent="0.15">
      <c r="A6668" s="266">
        <v>2700132</v>
      </c>
      <c r="B6668" s="265" t="s">
        <v>11359</v>
      </c>
      <c r="C6668" s="265" t="s">
        <v>7815</v>
      </c>
      <c r="D6668" s="265" t="s">
        <v>7827</v>
      </c>
    </row>
    <row r="6669" spans="1:4" x14ac:dyDescent="0.15">
      <c r="A6669" s="266">
        <v>2700133</v>
      </c>
      <c r="B6669" s="265" t="s">
        <v>11359</v>
      </c>
      <c r="C6669" s="265" t="s">
        <v>7815</v>
      </c>
      <c r="D6669" s="265" t="s">
        <v>7829</v>
      </c>
    </row>
    <row r="6670" spans="1:4" x14ac:dyDescent="0.15">
      <c r="A6670" s="266">
        <v>2700134</v>
      </c>
      <c r="B6670" s="265" t="s">
        <v>11359</v>
      </c>
      <c r="C6670" s="265" t="s">
        <v>7815</v>
      </c>
      <c r="D6670" s="265" t="s">
        <v>2795</v>
      </c>
    </row>
    <row r="6671" spans="1:4" x14ac:dyDescent="0.15">
      <c r="A6671" s="266">
        <v>2700135</v>
      </c>
      <c r="B6671" s="265" t="s">
        <v>11359</v>
      </c>
      <c r="C6671" s="265" t="s">
        <v>7815</v>
      </c>
      <c r="D6671" s="265" t="s">
        <v>7833</v>
      </c>
    </row>
    <row r="6672" spans="1:4" x14ac:dyDescent="0.15">
      <c r="A6672" s="266">
        <v>2700136</v>
      </c>
      <c r="B6672" s="265" t="s">
        <v>11359</v>
      </c>
      <c r="C6672" s="265" t="s">
        <v>7815</v>
      </c>
      <c r="D6672" s="265" t="s">
        <v>865</v>
      </c>
    </row>
    <row r="6673" spans="1:4" x14ac:dyDescent="0.15">
      <c r="A6673" s="266">
        <v>2700137</v>
      </c>
      <c r="B6673" s="265" t="s">
        <v>11359</v>
      </c>
      <c r="C6673" s="265" t="s">
        <v>7815</v>
      </c>
      <c r="D6673" s="265" t="s">
        <v>1008</v>
      </c>
    </row>
    <row r="6674" spans="1:4" ht="27" x14ac:dyDescent="0.15">
      <c r="A6674" s="266">
        <v>2700138</v>
      </c>
      <c r="B6674" s="265" t="s">
        <v>11359</v>
      </c>
      <c r="C6674" s="265" t="s">
        <v>7815</v>
      </c>
      <c r="D6674" s="265" t="s">
        <v>7821</v>
      </c>
    </row>
    <row r="6675" spans="1:4" ht="27" x14ac:dyDescent="0.15">
      <c r="A6675" s="266">
        <v>2700139</v>
      </c>
      <c r="B6675" s="265" t="s">
        <v>11359</v>
      </c>
      <c r="C6675" s="265" t="s">
        <v>7815</v>
      </c>
      <c r="D6675" s="265" t="s">
        <v>7822</v>
      </c>
    </row>
    <row r="6676" spans="1:4" x14ac:dyDescent="0.15">
      <c r="A6676" s="266">
        <v>2700141</v>
      </c>
      <c r="B6676" s="265" t="s">
        <v>11359</v>
      </c>
      <c r="C6676" s="265" t="s">
        <v>7815</v>
      </c>
      <c r="D6676" s="265" t="s">
        <v>278</v>
      </c>
    </row>
    <row r="6677" spans="1:4" x14ac:dyDescent="0.15">
      <c r="A6677" s="266">
        <v>2700142</v>
      </c>
      <c r="B6677" s="265" t="s">
        <v>11359</v>
      </c>
      <c r="C6677" s="265" t="s">
        <v>7815</v>
      </c>
      <c r="D6677" s="265" t="s">
        <v>7832</v>
      </c>
    </row>
    <row r="6678" spans="1:4" x14ac:dyDescent="0.15">
      <c r="A6678" s="266">
        <v>2700143</v>
      </c>
      <c r="B6678" s="265" t="s">
        <v>11359</v>
      </c>
      <c r="C6678" s="265" t="s">
        <v>7815</v>
      </c>
      <c r="D6678" s="265" t="s">
        <v>7842</v>
      </c>
    </row>
    <row r="6679" spans="1:4" x14ac:dyDescent="0.15">
      <c r="A6679" s="266">
        <v>2700144</v>
      </c>
      <c r="B6679" s="265" t="s">
        <v>11359</v>
      </c>
      <c r="C6679" s="265" t="s">
        <v>7815</v>
      </c>
      <c r="D6679" s="265" t="s">
        <v>7837</v>
      </c>
    </row>
    <row r="6680" spans="1:4" x14ac:dyDescent="0.15">
      <c r="A6680" s="266">
        <v>2700145</v>
      </c>
      <c r="B6680" s="265" t="s">
        <v>11359</v>
      </c>
      <c r="C6680" s="265" t="s">
        <v>7815</v>
      </c>
      <c r="D6680" s="265" t="s">
        <v>11381</v>
      </c>
    </row>
    <row r="6681" spans="1:4" x14ac:dyDescent="0.15">
      <c r="A6681" s="266">
        <v>2700146</v>
      </c>
      <c r="B6681" s="265" t="s">
        <v>11359</v>
      </c>
      <c r="C6681" s="265" t="s">
        <v>7815</v>
      </c>
      <c r="D6681" s="265" t="s">
        <v>1231</v>
      </c>
    </row>
    <row r="6682" spans="1:4" x14ac:dyDescent="0.15">
      <c r="A6682" s="266">
        <v>2700151</v>
      </c>
      <c r="B6682" s="265" t="s">
        <v>11359</v>
      </c>
      <c r="C6682" s="265" t="s">
        <v>7815</v>
      </c>
      <c r="D6682" s="265" t="s">
        <v>7816</v>
      </c>
    </row>
    <row r="6683" spans="1:4" x14ac:dyDescent="0.15">
      <c r="A6683" s="266">
        <v>2700152</v>
      </c>
      <c r="B6683" s="265" t="s">
        <v>11359</v>
      </c>
      <c r="C6683" s="265" t="s">
        <v>7815</v>
      </c>
      <c r="D6683" s="265" t="s">
        <v>7838</v>
      </c>
    </row>
    <row r="6684" spans="1:4" x14ac:dyDescent="0.15">
      <c r="A6684" s="266">
        <v>2700153</v>
      </c>
      <c r="B6684" s="265" t="s">
        <v>11359</v>
      </c>
      <c r="C6684" s="265" t="s">
        <v>7815</v>
      </c>
      <c r="D6684" s="265" t="s">
        <v>439</v>
      </c>
    </row>
    <row r="6685" spans="1:4" x14ac:dyDescent="0.15">
      <c r="A6685" s="266">
        <v>2700154</v>
      </c>
      <c r="B6685" s="265" t="s">
        <v>11359</v>
      </c>
      <c r="C6685" s="265" t="s">
        <v>7815</v>
      </c>
      <c r="D6685" s="265" t="s">
        <v>7823</v>
      </c>
    </row>
    <row r="6686" spans="1:4" x14ac:dyDescent="0.15">
      <c r="A6686" s="266">
        <v>2700155</v>
      </c>
      <c r="B6686" s="265" t="s">
        <v>11359</v>
      </c>
      <c r="C6686" s="265" t="s">
        <v>7815</v>
      </c>
      <c r="D6686" s="265" t="s">
        <v>7840</v>
      </c>
    </row>
    <row r="6687" spans="1:4" x14ac:dyDescent="0.15">
      <c r="A6687" s="266">
        <v>2700156</v>
      </c>
      <c r="B6687" s="265" t="s">
        <v>11359</v>
      </c>
      <c r="C6687" s="265" t="s">
        <v>7815</v>
      </c>
      <c r="D6687" s="265" t="s">
        <v>5304</v>
      </c>
    </row>
    <row r="6688" spans="1:4" x14ac:dyDescent="0.15">
      <c r="A6688" s="266">
        <v>2700157</v>
      </c>
      <c r="B6688" s="265" t="s">
        <v>11359</v>
      </c>
      <c r="C6688" s="265" t="s">
        <v>7815</v>
      </c>
      <c r="D6688" s="265" t="s">
        <v>7836</v>
      </c>
    </row>
    <row r="6689" spans="1:4" x14ac:dyDescent="0.15">
      <c r="A6689" s="266">
        <v>2700161</v>
      </c>
      <c r="B6689" s="265" t="s">
        <v>11359</v>
      </c>
      <c r="C6689" s="265" t="s">
        <v>7815</v>
      </c>
      <c r="D6689" s="265" t="s">
        <v>7835</v>
      </c>
    </row>
    <row r="6690" spans="1:4" x14ac:dyDescent="0.15">
      <c r="A6690" s="266">
        <v>2700162</v>
      </c>
      <c r="B6690" s="265" t="s">
        <v>11359</v>
      </c>
      <c r="C6690" s="265" t="s">
        <v>7815</v>
      </c>
      <c r="D6690" s="265" t="s">
        <v>2202</v>
      </c>
    </row>
    <row r="6691" spans="1:4" x14ac:dyDescent="0.15">
      <c r="A6691" s="266">
        <v>2700163</v>
      </c>
      <c r="B6691" s="265" t="s">
        <v>11359</v>
      </c>
      <c r="C6691" s="265" t="s">
        <v>7815</v>
      </c>
      <c r="D6691" s="265" t="s">
        <v>7839</v>
      </c>
    </row>
    <row r="6692" spans="1:4" x14ac:dyDescent="0.15">
      <c r="A6692" s="266">
        <v>2700164</v>
      </c>
      <c r="B6692" s="265" t="s">
        <v>11359</v>
      </c>
      <c r="C6692" s="265" t="s">
        <v>7815</v>
      </c>
      <c r="D6692" s="265" t="s">
        <v>7830</v>
      </c>
    </row>
    <row r="6693" spans="1:4" ht="27" x14ac:dyDescent="0.15">
      <c r="A6693" s="266">
        <v>2700171</v>
      </c>
      <c r="B6693" s="265" t="s">
        <v>11359</v>
      </c>
      <c r="C6693" s="265" t="s">
        <v>7815</v>
      </c>
      <c r="D6693" s="265" t="s">
        <v>11382</v>
      </c>
    </row>
    <row r="6694" spans="1:4" ht="27" x14ac:dyDescent="0.15">
      <c r="A6694" s="266">
        <v>2700172</v>
      </c>
      <c r="B6694" s="265" t="s">
        <v>11359</v>
      </c>
      <c r="C6694" s="265" t="s">
        <v>7815</v>
      </c>
      <c r="D6694" s="265" t="s">
        <v>11383</v>
      </c>
    </row>
    <row r="6695" spans="1:4" x14ac:dyDescent="0.15">
      <c r="A6695" s="266">
        <v>2700173</v>
      </c>
      <c r="B6695" s="265" t="s">
        <v>11359</v>
      </c>
      <c r="C6695" s="265" t="s">
        <v>7815</v>
      </c>
      <c r="D6695" s="265" t="s">
        <v>11384</v>
      </c>
    </row>
    <row r="6696" spans="1:4" ht="27" x14ac:dyDescent="0.15">
      <c r="A6696" s="266">
        <v>2700174</v>
      </c>
      <c r="B6696" s="265" t="s">
        <v>11359</v>
      </c>
      <c r="C6696" s="265" t="s">
        <v>7815</v>
      </c>
      <c r="D6696" s="265" t="s">
        <v>11385</v>
      </c>
    </row>
    <row r="6697" spans="1:4" x14ac:dyDescent="0.15">
      <c r="A6697" s="266">
        <v>2700175</v>
      </c>
      <c r="B6697" s="265" t="s">
        <v>11359</v>
      </c>
      <c r="C6697" s="265" t="s">
        <v>7815</v>
      </c>
      <c r="D6697" s="265" t="s">
        <v>7841</v>
      </c>
    </row>
    <row r="6698" spans="1:4" x14ac:dyDescent="0.15">
      <c r="A6698" s="266">
        <v>2700176</v>
      </c>
      <c r="B6698" s="265" t="s">
        <v>11359</v>
      </c>
      <c r="C6698" s="265" t="s">
        <v>7815</v>
      </c>
      <c r="D6698" s="265" t="s">
        <v>7824</v>
      </c>
    </row>
    <row r="6699" spans="1:4" ht="27" x14ac:dyDescent="0.15">
      <c r="A6699" s="266">
        <v>2700201</v>
      </c>
      <c r="B6699" s="265" t="s">
        <v>11359</v>
      </c>
      <c r="C6699" s="265" t="s">
        <v>7184</v>
      </c>
      <c r="D6699" s="265" t="s">
        <v>11386</v>
      </c>
    </row>
    <row r="6700" spans="1:4" ht="27" x14ac:dyDescent="0.15">
      <c r="A6700" s="266">
        <v>2700202</v>
      </c>
      <c r="B6700" s="265" t="s">
        <v>11359</v>
      </c>
      <c r="C6700" s="265" t="s">
        <v>7184</v>
      </c>
      <c r="D6700" s="265" t="s">
        <v>11387</v>
      </c>
    </row>
    <row r="6701" spans="1:4" ht="27" x14ac:dyDescent="0.15">
      <c r="A6701" s="266">
        <v>2700203</v>
      </c>
      <c r="B6701" s="265" t="s">
        <v>11359</v>
      </c>
      <c r="C6701" s="265" t="s">
        <v>7184</v>
      </c>
      <c r="D6701" s="265" t="s">
        <v>11388</v>
      </c>
    </row>
    <row r="6702" spans="1:4" ht="27" x14ac:dyDescent="0.15">
      <c r="A6702" s="266">
        <v>2700204</v>
      </c>
      <c r="B6702" s="265" t="s">
        <v>11359</v>
      </c>
      <c r="C6702" s="265" t="s">
        <v>7184</v>
      </c>
      <c r="D6702" s="265" t="s">
        <v>11389</v>
      </c>
    </row>
    <row r="6703" spans="1:4" ht="27" x14ac:dyDescent="0.15">
      <c r="A6703" s="266">
        <v>2700205</v>
      </c>
      <c r="B6703" s="265" t="s">
        <v>11359</v>
      </c>
      <c r="C6703" s="265" t="s">
        <v>7184</v>
      </c>
      <c r="D6703" s="265" t="s">
        <v>11390</v>
      </c>
    </row>
    <row r="6704" spans="1:4" x14ac:dyDescent="0.15">
      <c r="A6704" s="266">
        <v>2700206</v>
      </c>
      <c r="B6704" s="265" t="s">
        <v>11359</v>
      </c>
      <c r="C6704" s="265" t="s">
        <v>7184</v>
      </c>
      <c r="D6704" s="265" t="s">
        <v>7200</v>
      </c>
    </row>
    <row r="6705" spans="1:4" x14ac:dyDescent="0.15">
      <c r="A6705" s="266">
        <v>2700211</v>
      </c>
      <c r="B6705" s="265" t="s">
        <v>11359</v>
      </c>
      <c r="C6705" s="265" t="s">
        <v>7184</v>
      </c>
      <c r="D6705" s="265" t="s">
        <v>7212</v>
      </c>
    </row>
    <row r="6706" spans="1:4" x14ac:dyDescent="0.15">
      <c r="A6706" s="266">
        <v>2700212</v>
      </c>
      <c r="B6706" s="265" t="s">
        <v>11359</v>
      </c>
      <c r="C6706" s="265" t="s">
        <v>7184</v>
      </c>
      <c r="D6706" s="265" t="s">
        <v>2264</v>
      </c>
    </row>
    <row r="6707" spans="1:4" x14ac:dyDescent="0.15">
      <c r="A6707" s="266">
        <v>2700213</v>
      </c>
      <c r="B6707" s="265" t="s">
        <v>11359</v>
      </c>
      <c r="C6707" s="265" t="s">
        <v>7184</v>
      </c>
      <c r="D6707" s="265" t="s">
        <v>2260</v>
      </c>
    </row>
    <row r="6708" spans="1:4" x14ac:dyDescent="0.15">
      <c r="A6708" s="266">
        <v>2700214</v>
      </c>
      <c r="B6708" s="265" t="s">
        <v>11359</v>
      </c>
      <c r="C6708" s="265" t="s">
        <v>7184</v>
      </c>
      <c r="D6708" s="265" t="s">
        <v>7190</v>
      </c>
    </row>
    <row r="6709" spans="1:4" x14ac:dyDescent="0.15">
      <c r="A6709" s="266">
        <v>2700215</v>
      </c>
      <c r="B6709" s="265" t="s">
        <v>11359</v>
      </c>
      <c r="C6709" s="265" t="s">
        <v>7184</v>
      </c>
      <c r="D6709" s="265" t="s">
        <v>7204</v>
      </c>
    </row>
    <row r="6710" spans="1:4" x14ac:dyDescent="0.15">
      <c r="A6710" s="266">
        <v>2700216</v>
      </c>
      <c r="B6710" s="265" t="s">
        <v>11359</v>
      </c>
      <c r="C6710" s="265" t="s">
        <v>7184</v>
      </c>
      <c r="D6710" s="265" t="s">
        <v>1285</v>
      </c>
    </row>
    <row r="6711" spans="1:4" x14ac:dyDescent="0.15">
      <c r="A6711" s="266">
        <v>2700217</v>
      </c>
      <c r="B6711" s="265" t="s">
        <v>11359</v>
      </c>
      <c r="C6711" s="265" t="s">
        <v>7184</v>
      </c>
      <c r="D6711" s="265" t="s">
        <v>2655</v>
      </c>
    </row>
    <row r="6712" spans="1:4" x14ac:dyDescent="0.15">
      <c r="A6712" s="266">
        <v>2700221</v>
      </c>
      <c r="B6712" s="265" t="s">
        <v>11359</v>
      </c>
      <c r="C6712" s="265" t="s">
        <v>7184</v>
      </c>
      <c r="D6712" s="265" t="s">
        <v>1744</v>
      </c>
    </row>
    <row r="6713" spans="1:4" x14ac:dyDescent="0.15">
      <c r="A6713" s="266">
        <v>2700222</v>
      </c>
      <c r="B6713" s="265" t="s">
        <v>11359</v>
      </c>
      <c r="C6713" s="265" t="s">
        <v>7184</v>
      </c>
      <c r="D6713" s="265" t="s">
        <v>1738</v>
      </c>
    </row>
    <row r="6714" spans="1:4" x14ac:dyDescent="0.15">
      <c r="A6714" s="266">
        <v>2700223</v>
      </c>
      <c r="B6714" s="265" t="s">
        <v>11359</v>
      </c>
      <c r="C6714" s="265" t="s">
        <v>7184</v>
      </c>
      <c r="D6714" s="265" t="s">
        <v>828</v>
      </c>
    </row>
    <row r="6715" spans="1:4" x14ac:dyDescent="0.15">
      <c r="A6715" s="266">
        <v>2700224</v>
      </c>
      <c r="B6715" s="265" t="s">
        <v>11359</v>
      </c>
      <c r="C6715" s="265" t="s">
        <v>7184</v>
      </c>
      <c r="D6715" s="265" t="s">
        <v>7215</v>
      </c>
    </row>
    <row r="6716" spans="1:4" x14ac:dyDescent="0.15">
      <c r="A6716" s="266">
        <v>2700225</v>
      </c>
      <c r="B6716" s="265" t="s">
        <v>11359</v>
      </c>
      <c r="C6716" s="265" t="s">
        <v>7184</v>
      </c>
      <c r="D6716" s="265" t="s">
        <v>1433</v>
      </c>
    </row>
    <row r="6717" spans="1:4" ht="27" x14ac:dyDescent="0.15">
      <c r="A6717" s="266">
        <v>2700226</v>
      </c>
      <c r="B6717" s="265" t="s">
        <v>11359</v>
      </c>
      <c r="C6717" s="265" t="s">
        <v>7184</v>
      </c>
      <c r="D6717" s="265" t="s">
        <v>7213</v>
      </c>
    </row>
    <row r="6718" spans="1:4" x14ac:dyDescent="0.15">
      <c r="A6718" s="266">
        <v>2700227</v>
      </c>
      <c r="B6718" s="265" t="s">
        <v>11359</v>
      </c>
      <c r="C6718" s="265" t="s">
        <v>7184</v>
      </c>
      <c r="D6718" s="265" t="s">
        <v>7189</v>
      </c>
    </row>
    <row r="6719" spans="1:4" x14ac:dyDescent="0.15">
      <c r="A6719" s="266">
        <v>2700228</v>
      </c>
      <c r="B6719" s="265" t="s">
        <v>11359</v>
      </c>
      <c r="C6719" s="265" t="s">
        <v>7184</v>
      </c>
      <c r="D6719" s="265" t="s">
        <v>452</v>
      </c>
    </row>
    <row r="6720" spans="1:4" x14ac:dyDescent="0.15">
      <c r="A6720" s="266">
        <v>2700229</v>
      </c>
      <c r="B6720" s="265" t="s">
        <v>11359</v>
      </c>
      <c r="C6720" s="265" t="s">
        <v>7184</v>
      </c>
      <c r="D6720" s="265" t="s">
        <v>452</v>
      </c>
    </row>
    <row r="6721" spans="1:4" x14ac:dyDescent="0.15">
      <c r="A6721" s="266">
        <v>2700231</v>
      </c>
      <c r="B6721" s="265" t="s">
        <v>11359</v>
      </c>
      <c r="C6721" s="265" t="s">
        <v>7184</v>
      </c>
      <c r="D6721" s="265" t="s">
        <v>1732</v>
      </c>
    </row>
    <row r="6722" spans="1:4" x14ac:dyDescent="0.15">
      <c r="A6722" s="266">
        <v>2700232</v>
      </c>
      <c r="B6722" s="265" t="s">
        <v>11359</v>
      </c>
      <c r="C6722" s="265" t="s">
        <v>7184</v>
      </c>
      <c r="D6722" s="265" t="s">
        <v>1758</v>
      </c>
    </row>
    <row r="6723" spans="1:4" x14ac:dyDescent="0.15">
      <c r="A6723" s="266">
        <v>2700233</v>
      </c>
      <c r="B6723" s="265" t="s">
        <v>11359</v>
      </c>
      <c r="C6723" s="265" t="s">
        <v>7184</v>
      </c>
      <c r="D6723" s="265" t="s">
        <v>7029</v>
      </c>
    </row>
    <row r="6724" spans="1:4" x14ac:dyDescent="0.15">
      <c r="A6724" s="266">
        <v>2700234</v>
      </c>
      <c r="B6724" s="265" t="s">
        <v>11359</v>
      </c>
      <c r="C6724" s="265" t="s">
        <v>7184</v>
      </c>
      <c r="D6724" s="265" t="s">
        <v>4015</v>
      </c>
    </row>
    <row r="6725" spans="1:4" x14ac:dyDescent="0.15">
      <c r="A6725" s="266">
        <v>2700235</v>
      </c>
      <c r="B6725" s="265" t="s">
        <v>11359</v>
      </c>
      <c r="C6725" s="265" t="s">
        <v>7184</v>
      </c>
      <c r="D6725" s="265" t="s">
        <v>490</v>
      </c>
    </row>
    <row r="6726" spans="1:4" x14ac:dyDescent="0.15">
      <c r="A6726" s="266">
        <v>2700236</v>
      </c>
      <c r="B6726" s="265" t="s">
        <v>11359</v>
      </c>
      <c r="C6726" s="265" t="s">
        <v>7184</v>
      </c>
      <c r="D6726" s="265" t="s">
        <v>7211</v>
      </c>
    </row>
    <row r="6727" spans="1:4" x14ac:dyDescent="0.15">
      <c r="A6727" s="266">
        <v>2700237</v>
      </c>
      <c r="B6727" s="265" t="s">
        <v>11359</v>
      </c>
      <c r="C6727" s="265" t="s">
        <v>7184</v>
      </c>
      <c r="D6727" s="265" t="s">
        <v>711</v>
      </c>
    </row>
    <row r="6728" spans="1:4" x14ac:dyDescent="0.15">
      <c r="A6728" s="266">
        <v>2700238</v>
      </c>
      <c r="B6728" s="265" t="s">
        <v>11359</v>
      </c>
      <c r="C6728" s="265" t="s">
        <v>7184</v>
      </c>
      <c r="D6728" s="265" t="s">
        <v>7188</v>
      </c>
    </row>
    <row r="6729" spans="1:4" x14ac:dyDescent="0.15">
      <c r="A6729" s="266">
        <v>2700239</v>
      </c>
      <c r="B6729" s="265" t="s">
        <v>11359</v>
      </c>
      <c r="C6729" s="265" t="s">
        <v>7184</v>
      </c>
      <c r="D6729" s="265" t="s">
        <v>1006</v>
      </c>
    </row>
    <row r="6730" spans="1:4" x14ac:dyDescent="0.15">
      <c r="A6730" s="266">
        <v>2701101</v>
      </c>
      <c r="B6730" s="265" t="s">
        <v>11359</v>
      </c>
      <c r="C6730" s="265" t="s">
        <v>7867</v>
      </c>
      <c r="D6730" s="265" t="s">
        <v>2207</v>
      </c>
    </row>
    <row r="6731" spans="1:4" x14ac:dyDescent="0.15">
      <c r="A6731" s="266">
        <v>2701102</v>
      </c>
      <c r="B6731" s="265" t="s">
        <v>11359</v>
      </c>
      <c r="C6731" s="265" t="s">
        <v>7867</v>
      </c>
      <c r="D6731" s="265" t="s">
        <v>3497</v>
      </c>
    </row>
    <row r="6732" spans="1:4" x14ac:dyDescent="0.15">
      <c r="A6732" s="266">
        <v>2701103</v>
      </c>
      <c r="B6732" s="265" t="s">
        <v>11359</v>
      </c>
      <c r="C6732" s="265" t="s">
        <v>7867</v>
      </c>
      <c r="D6732" s="265" t="s">
        <v>7900</v>
      </c>
    </row>
    <row r="6733" spans="1:4" x14ac:dyDescent="0.15">
      <c r="A6733" s="266">
        <v>2701104</v>
      </c>
      <c r="B6733" s="265" t="s">
        <v>11359</v>
      </c>
      <c r="C6733" s="265" t="s">
        <v>7867</v>
      </c>
      <c r="D6733" s="265" t="s">
        <v>7888</v>
      </c>
    </row>
    <row r="6734" spans="1:4" x14ac:dyDescent="0.15">
      <c r="A6734" s="266">
        <v>2701105</v>
      </c>
      <c r="B6734" s="265" t="s">
        <v>11359</v>
      </c>
      <c r="C6734" s="265" t="s">
        <v>7867</v>
      </c>
      <c r="D6734" s="265" t="s">
        <v>7903</v>
      </c>
    </row>
    <row r="6735" spans="1:4" ht="27" x14ac:dyDescent="0.15">
      <c r="A6735" s="266">
        <v>2701106</v>
      </c>
      <c r="B6735" s="265" t="s">
        <v>11359</v>
      </c>
      <c r="C6735" s="265" t="s">
        <v>7867</v>
      </c>
      <c r="D6735" s="265" t="s">
        <v>7868</v>
      </c>
    </row>
    <row r="6736" spans="1:4" x14ac:dyDescent="0.15">
      <c r="A6736" s="266">
        <v>2701107</v>
      </c>
      <c r="B6736" s="265" t="s">
        <v>11359</v>
      </c>
      <c r="C6736" s="265" t="s">
        <v>7867</v>
      </c>
      <c r="D6736" s="265" t="s">
        <v>7899</v>
      </c>
    </row>
    <row r="6737" spans="1:4" x14ac:dyDescent="0.15">
      <c r="A6737" s="266">
        <v>2701108</v>
      </c>
      <c r="B6737" s="265" t="s">
        <v>11359</v>
      </c>
      <c r="C6737" s="265" t="s">
        <v>7867</v>
      </c>
      <c r="D6737" s="265" t="s">
        <v>7901</v>
      </c>
    </row>
    <row r="6738" spans="1:4" x14ac:dyDescent="0.15">
      <c r="A6738" s="266">
        <v>2701111</v>
      </c>
      <c r="B6738" s="265" t="s">
        <v>11359</v>
      </c>
      <c r="C6738" s="265" t="s">
        <v>7867</v>
      </c>
      <c r="D6738" s="265" t="s">
        <v>7902</v>
      </c>
    </row>
    <row r="6739" spans="1:4" x14ac:dyDescent="0.15">
      <c r="A6739" s="266">
        <v>2701112</v>
      </c>
      <c r="B6739" s="265" t="s">
        <v>11359</v>
      </c>
      <c r="C6739" s="265" t="s">
        <v>7867</v>
      </c>
      <c r="D6739" s="265" t="s">
        <v>5765</v>
      </c>
    </row>
    <row r="6740" spans="1:4" x14ac:dyDescent="0.15">
      <c r="A6740" s="266">
        <v>2701113</v>
      </c>
      <c r="B6740" s="265" t="s">
        <v>11359</v>
      </c>
      <c r="C6740" s="265" t="s">
        <v>7867</v>
      </c>
      <c r="D6740" s="265" t="s">
        <v>7877</v>
      </c>
    </row>
    <row r="6741" spans="1:4" x14ac:dyDescent="0.15">
      <c r="A6741" s="266">
        <v>2701114</v>
      </c>
      <c r="B6741" s="265" t="s">
        <v>11359</v>
      </c>
      <c r="C6741" s="265" t="s">
        <v>7867</v>
      </c>
      <c r="D6741" s="265" t="s">
        <v>7872</v>
      </c>
    </row>
    <row r="6742" spans="1:4" ht="27" x14ac:dyDescent="0.15">
      <c r="A6742" s="266">
        <v>2701115</v>
      </c>
      <c r="B6742" s="265" t="s">
        <v>11359</v>
      </c>
      <c r="C6742" s="265" t="s">
        <v>7867</v>
      </c>
      <c r="D6742" s="265" t="s">
        <v>7878</v>
      </c>
    </row>
    <row r="6743" spans="1:4" ht="27" x14ac:dyDescent="0.15">
      <c r="A6743" s="266">
        <v>2701116</v>
      </c>
      <c r="B6743" s="265" t="s">
        <v>11359</v>
      </c>
      <c r="C6743" s="265" t="s">
        <v>7867</v>
      </c>
      <c r="D6743" s="265" t="s">
        <v>7889</v>
      </c>
    </row>
    <row r="6744" spans="1:4" x14ac:dyDescent="0.15">
      <c r="A6744" s="266">
        <v>2701117</v>
      </c>
      <c r="B6744" s="265" t="s">
        <v>11359</v>
      </c>
      <c r="C6744" s="265" t="s">
        <v>7867</v>
      </c>
      <c r="D6744" s="265" t="s">
        <v>7887</v>
      </c>
    </row>
    <row r="6745" spans="1:4" x14ac:dyDescent="0.15">
      <c r="A6745" s="266">
        <v>2701118</v>
      </c>
      <c r="B6745" s="265" t="s">
        <v>11359</v>
      </c>
      <c r="C6745" s="265" t="s">
        <v>7867</v>
      </c>
      <c r="D6745" s="265" t="s">
        <v>7873</v>
      </c>
    </row>
    <row r="6746" spans="1:4" x14ac:dyDescent="0.15">
      <c r="A6746" s="266">
        <v>2701119</v>
      </c>
      <c r="B6746" s="265" t="s">
        <v>11359</v>
      </c>
      <c r="C6746" s="265" t="s">
        <v>7867</v>
      </c>
      <c r="D6746" s="265" t="s">
        <v>7905</v>
      </c>
    </row>
    <row r="6747" spans="1:4" x14ac:dyDescent="0.15">
      <c r="A6747" s="266">
        <v>2701121</v>
      </c>
      <c r="B6747" s="265" t="s">
        <v>11359</v>
      </c>
      <c r="C6747" s="265" t="s">
        <v>7867</v>
      </c>
      <c r="D6747" s="265" t="s">
        <v>7893</v>
      </c>
    </row>
    <row r="6748" spans="1:4" x14ac:dyDescent="0.15">
      <c r="A6748" s="266">
        <v>2701122</v>
      </c>
      <c r="B6748" s="265" t="s">
        <v>11359</v>
      </c>
      <c r="C6748" s="265" t="s">
        <v>7867</v>
      </c>
      <c r="D6748" s="265" t="s">
        <v>711</v>
      </c>
    </row>
    <row r="6749" spans="1:4" x14ac:dyDescent="0.15">
      <c r="A6749" s="266">
        <v>2701123</v>
      </c>
      <c r="B6749" s="265" t="s">
        <v>11359</v>
      </c>
      <c r="C6749" s="265" t="s">
        <v>7867</v>
      </c>
      <c r="D6749" s="265" t="s">
        <v>7897</v>
      </c>
    </row>
    <row r="6750" spans="1:4" x14ac:dyDescent="0.15">
      <c r="A6750" s="266">
        <v>2701124</v>
      </c>
      <c r="B6750" s="265" t="s">
        <v>11359</v>
      </c>
      <c r="C6750" s="265" t="s">
        <v>7867</v>
      </c>
      <c r="D6750" s="265" t="s">
        <v>7898</v>
      </c>
    </row>
    <row r="6751" spans="1:4" x14ac:dyDescent="0.15">
      <c r="A6751" s="266">
        <v>2701125</v>
      </c>
      <c r="B6751" s="265" t="s">
        <v>11359</v>
      </c>
      <c r="C6751" s="265" t="s">
        <v>7867</v>
      </c>
      <c r="D6751" s="265" t="s">
        <v>7892</v>
      </c>
    </row>
    <row r="6752" spans="1:4" ht="27" x14ac:dyDescent="0.15">
      <c r="A6752" s="266">
        <v>2701126</v>
      </c>
      <c r="B6752" s="265" t="s">
        <v>11359</v>
      </c>
      <c r="C6752" s="265" t="s">
        <v>7867</v>
      </c>
      <c r="D6752" s="265" t="s">
        <v>7891</v>
      </c>
    </row>
    <row r="6753" spans="1:4" ht="27" x14ac:dyDescent="0.15">
      <c r="A6753" s="266">
        <v>2701127</v>
      </c>
      <c r="B6753" s="265" t="s">
        <v>11359</v>
      </c>
      <c r="C6753" s="265" t="s">
        <v>7867</v>
      </c>
      <c r="D6753" s="265" t="s">
        <v>7895</v>
      </c>
    </row>
    <row r="6754" spans="1:4" x14ac:dyDescent="0.15">
      <c r="A6754" s="266">
        <v>2701128</v>
      </c>
      <c r="B6754" s="265" t="s">
        <v>11359</v>
      </c>
      <c r="C6754" s="265" t="s">
        <v>7867</v>
      </c>
      <c r="D6754" s="265" t="s">
        <v>7894</v>
      </c>
    </row>
    <row r="6755" spans="1:4" x14ac:dyDescent="0.15">
      <c r="A6755" s="266">
        <v>2701131</v>
      </c>
      <c r="B6755" s="265" t="s">
        <v>11359</v>
      </c>
      <c r="C6755" s="265" t="s">
        <v>7867</v>
      </c>
      <c r="D6755" s="265" t="s">
        <v>7874</v>
      </c>
    </row>
    <row r="6756" spans="1:4" x14ac:dyDescent="0.15">
      <c r="A6756" s="266">
        <v>2701132</v>
      </c>
      <c r="B6756" s="265" t="s">
        <v>11359</v>
      </c>
      <c r="C6756" s="265" t="s">
        <v>7867</v>
      </c>
      <c r="D6756" s="265" t="s">
        <v>7884</v>
      </c>
    </row>
    <row r="6757" spans="1:4" x14ac:dyDescent="0.15">
      <c r="A6757" s="266">
        <v>2701133</v>
      </c>
      <c r="B6757" s="265" t="s">
        <v>11359</v>
      </c>
      <c r="C6757" s="265" t="s">
        <v>7867</v>
      </c>
      <c r="D6757" s="265" t="s">
        <v>7881</v>
      </c>
    </row>
    <row r="6758" spans="1:4" ht="27" x14ac:dyDescent="0.15">
      <c r="A6758" s="266">
        <v>2701134</v>
      </c>
      <c r="B6758" s="265" t="s">
        <v>11359</v>
      </c>
      <c r="C6758" s="265" t="s">
        <v>7867</v>
      </c>
      <c r="D6758" s="265" t="s">
        <v>7876</v>
      </c>
    </row>
    <row r="6759" spans="1:4" x14ac:dyDescent="0.15">
      <c r="A6759" s="266">
        <v>2701135</v>
      </c>
      <c r="B6759" s="265" t="s">
        <v>11359</v>
      </c>
      <c r="C6759" s="265" t="s">
        <v>7867</v>
      </c>
      <c r="D6759" s="265" t="s">
        <v>7875</v>
      </c>
    </row>
    <row r="6760" spans="1:4" ht="27" x14ac:dyDescent="0.15">
      <c r="A6760" s="266">
        <v>2701136</v>
      </c>
      <c r="B6760" s="265" t="s">
        <v>11359</v>
      </c>
      <c r="C6760" s="265" t="s">
        <v>7867</v>
      </c>
      <c r="D6760" s="265" t="s">
        <v>7880</v>
      </c>
    </row>
    <row r="6761" spans="1:4" x14ac:dyDescent="0.15">
      <c r="A6761" s="266">
        <v>2701137</v>
      </c>
      <c r="B6761" s="265" t="s">
        <v>11359</v>
      </c>
      <c r="C6761" s="265" t="s">
        <v>7867</v>
      </c>
      <c r="D6761" s="265" t="s">
        <v>7879</v>
      </c>
    </row>
    <row r="6762" spans="1:4" x14ac:dyDescent="0.15">
      <c r="A6762" s="266">
        <v>2701138</v>
      </c>
      <c r="B6762" s="265" t="s">
        <v>11359</v>
      </c>
      <c r="C6762" s="265" t="s">
        <v>7867</v>
      </c>
      <c r="D6762" s="265" t="s">
        <v>7885</v>
      </c>
    </row>
    <row r="6763" spans="1:4" x14ac:dyDescent="0.15">
      <c r="A6763" s="266">
        <v>2701141</v>
      </c>
      <c r="B6763" s="265" t="s">
        <v>11359</v>
      </c>
      <c r="C6763" s="265" t="s">
        <v>7867</v>
      </c>
      <c r="D6763" s="265" t="s">
        <v>1225</v>
      </c>
    </row>
    <row r="6764" spans="1:4" x14ac:dyDescent="0.15">
      <c r="A6764" s="266">
        <v>2701142</v>
      </c>
      <c r="B6764" s="265" t="s">
        <v>11359</v>
      </c>
      <c r="C6764" s="265" t="s">
        <v>7867</v>
      </c>
      <c r="D6764" s="265" t="s">
        <v>1006</v>
      </c>
    </row>
    <row r="6765" spans="1:4" x14ac:dyDescent="0.15">
      <c r="A6765" s="266">
        <v>2701143</v>
      </c>
      <c r="B6765" s="265" t="s">
        <v>11359</v>
      </c>
      <c r="C6765" s="265" t="s">
        <v>7867</v>
      </c>
      <c r="D6765" s="265" t="s">
        <v>1268</v>
      </c>
    </row>
    <row r="6766" spans="1:4" x14ac:dyDescent="0.15">
      <c r="A6766" s="266">
        <v>2701144</v>
      </c>
      <c r="B6766" s="265" t="s">
        <v>11359</v>
      </c>
      <c r="C6766" s="265" t="s">
        <v>7867</v>
      </c>
      <c r="D6766" s="265" t="s">
        <v>7896</v>
      </c>
    </row>
    <row r="6767" spans="1:4" x14ac:dyDescent="0.15">
      <c r="A6767" s="266">
        <v>2701145</v>
      </c>
      <c r="B6767" s="265" t="s">
        <v>11359</v>
      </c>
      <c r="C6767" s="265" t="s">
        <v>7867</v>
      </c>
      <c r="D6767" s="265" t="s">
        <v>834</v>
      </c>
    </row>
    <row r="6768" spans="1:4" ht="27" x14ac:dyDescent="0.15">
      <c r="A6768" s="266">
        <v>2701146</v>
      </c>
      <c r="B6768" s="265" t="s">
        <v>11359</v>
      </c>
      <c r="C6768" s="265" t="s">
        <v>7867</v>
      </c>
      <c r="D6768" s="265" t="s">
        <v>835</v>
      </c>
    </row>
    <row r="6769" spans="1:4" x14ac:dyDescent="0.15">
      <c r="A6769" s="266">
        <v>2701147</v>
      </c>
      <c r="B6769" s="265" t="s">
        <v>11359</v>
      </c>
      <c r="C6769" s="265" t="s">
        <v>7867</v>
      </c>
      <c r="D6769" s="265" t="s">
        <v>646</v>
      </c>
    </row>
    <row r="6770" spans="1:4" x14ac:dyDescent="0.15">
      <c r="A6770" s="266">
        <v>2701151</v>
      </c>
      <c r="B6770" s="265" t="s">
        <v>11359</v>
      </c>
      <c r="C6770" s="265" t="s">
        <v>7867</v>
      </c>
      <c r="D6770" s="265" t="s">
        <v>276</v>
      </c>
    </row>
    <row r="6771" spans="1:4" x14ac:dyDescent="0.15">
      <c r="A6771" s="266">
        <v>2701152</v>
      </c>
      <c r="B6771" s="265" t="s">
        <v>11359</v>
      </c>
      <c r="C6771" s="265" t="s">
        <v>7867</v>
      </c>
      <c r="D6771" s="265" t="s">
        <v>5965</v>
      </c>
    </row>
    <row r="6772" spans="1:4" x14ac:dyDescent="0.15">
      <c r="A6772" s="266">
        <v>2701153</v>
      </c>
      <c r="B6772" s="265" t="s">
        <v>11359</v>
      </c>
      <c r="C6772" s="265" t="s">
        <v>7867</v>
      </c>
      <c r="D6772" s="265" t="s">
        <v>1487</v>
      </c>
    </row>
    <row r="6773" spans="1:4" x14ac:dyDescent="0.15">
      <c r="A6773" s="266">
        <v>2701154</v>
      </c>
      <c r="B6773" s="265" t="s">
        <v>11359</v>
      </c>
      <c r="C6773" s="265" t="s">
        <v>7867</v>
      </c>
      <c r="D6773" s="265" t="s">
        <v>1101</v>
      </c>
    </row>
    <row r="6774" spans="1:4" x14ac:dyDescent="0.15">
      <c r="A6774" s="266">
        <v>2701155</v>
      </c>
      <c r="B6774" s="265" t="s">
        <v>11359</v>
      </c>
      <c r="C6774" s="265" t="s">
        <v>7867</v>
      </c>
      <c r="D6774" s="265" t="s">
        <v>7871</v>
      </c>
    </row>
    <row r="6775" spans="1:4" x14ac:dyDescent="0.15">
      <c r="A6775" s="266">
        <v>2701156</v>
      </c>
      <c r="B6775" s="265" t="s">
        <v>11359</v>
      </c>
      <c r="C6775" s="265" t="s">
        <v>7867</v>
      </c>
      <c r="D6775" s="265" t="s">
        <v>7613</v>
      </c>
    </row>
    <row r="6776" spans="1:4" ht="27" x14ac:dyDescent="0.15">
      <c r="A6776" s="266">
        <v>2701157</v>
      </c>
      <c r="B6776" s="265" t="s">
        <v>11359</v>
      </c>
      <c r="C6776" s="265" t="s">
        <v>7867</v>
      </c>
      <c r="D6776" s="265" t="s">
        <v>7639</v>
      </c>
    </row>
    <row r="6777" spans="1:4" x14ac:dyDescent="0.15">
      <c r="A6777" s="266">
        <v>2701158</v>
      </c>
      <c r="B6777" s="265" t="s">
        <v>11359</v>
      </c>
      <c r="C6777" s="265" t="s">
        <v>7867</v>
      </c>
      <c r="D6777" s="265" t="s">
        <v>6255</v>
      </c>
    </row>
    <row r="6778" spans="1:4" x14ac:dyDescent="0.15">
      <c r="A6778" s="266">
        <v>2701161</v>
      </c>
      <c r="B6778" s="265" t="s">
        <v>11359</v>
      </c>
      <c r="C6778" s="265" t="s">
        <v>7867</v>
      </c>
      <c r="D6778" s="265" t="s">
        <v>7623</v>
      </c>
    </row>
    <row r="6779" spans="1:4" x14ac:dyDescent="0.15">
      <c r="A6779" s="266">
        <v>2701162</v>
      </c>
      <c r="B6779" s="265" t="s">
        <v>11359</v>
      </c>
      <c r="C6779" s="265" t="s">
        <v>7867</v>
      </c>
      <c r="D6779" s="265" t="s">
        <v>5418</v>
      </c>
    </row>
    <row r="6780" spans="1:4" x14ac:dyDescent="0.15">
      <c r="A6780" s="266">
        <v>2701163</v>
      </c>
      <c r="B6780" s="265" t="s">
        <v>11359</v>
      </c>
      <c r="C6780" s="265" t="s">
        <v>7867</v>
      </c>
      <c r="D6780" s="265" t="s">
        <v>7883</v>
      </c>
    </row>
    <row r="6781" spans="1:4" x14ac:dyDescent="0.15">
      <c r="A6781" s="266">
        <v>2701164</v>
      </c>
      <c r="B6781" s="265" t="s">
        <v>11359</v>
      </c>
      <c r="C6781" s="265" t="s">
        <v>7867</v>
      </c>
      <c r="D6781" s="265" t="s">
        <v>7890</v>
      </c>
    </row>
    <row r="6782" spans="1:4" x14ac:dyDescent="0.15">
      <c r="A6782" s="266">
        <v>2701165</v>
      </c>
      <c r="B6782" s="265" t="s">
        <v>11359</v>
      </c>
      <c r="C6782" s="265" t="s">
        <v>7867</v>
      </c>
      <c r="D6782" s="265" t="s">
        <v>452</v>
      </c>
    </row>
    <row r="6783" spans="1:4" x14ac:dyDescent="0.15">
      <c r="A6783" s="266">
        <v>2701166</v>
      </c>
      <c r="B6783" s="265" t="s">
        <v>11359</v>
      </c>
      <c r="C6783" s="265" t="s">
        <v>7867</v>
      </c>
      <c r="D6783" s="265" t="s">
        <v>7870</v>
      </c>
    </row>
    <row r="6784" spans="1:4" x14ac:dyDescent="0.15">
      <c r="A6784" s="266">
        <v>2701167</v>
      </c>
      <c r="B6784" s="265" t="s">
        <v>11359</v>
      </c>
      <c r="C6784" s="265" t="s">
        <v>7867</v>
      </c>
      <c r="D6784" s="265" t="s">
        <v>7255</v>
      </c>
    </row>
    <row r="6785" spans="1:4" x14ac:dyDescent="0.15">
      <c r="A6785" s="266">
        <v>2701168</v>
      </c>
      <c r="B6785" s="265" t="s">
        <v>11359</v>
      </c>
      <c r="C6785" s="265" t="s">
        <v>7867</v>
      </c>
      <c r="D6785" s="265" t="s">
        <v>7612</v>
      </c>
    </row>
    <row r="6786" spans="1:4" x14ac:dyDescent="0.15">
      <c r="A6786" s="266">
        <v>2701171</v>
      </c>
      <c r="B6786" s="265" t="s">
        <v>11359</v>
      </c>
      <c r="C6786" s="265" t="s">
        <v>7867</v>
      </c>
      <c r="D6786" s="265" t="s">
        <v>7627</v>
      </c>
    </row>
    <row r="6787" spans="1:4" x14ac:dyDescent="0.15">
      <c r="A6787" s="266">
        <v>2701172</v>
      </c>
      <c r="B6787" s="265" t="s">
        <v>11359</v>
      </c>
      <c r="C6787" s="265" t="s">
        <v>7867</v>
      </c>
      <c r="D6787" s="265" t="s">
        <v>7882</v>
      </c>
    </row>
    <row r="6788" spans="1:4" x14ac:dyDescent="0.15">
      <c r="A6788" s="266">
        <v>2701173</v>
      </c>
      <c r="B6788" s="265" t="s">
        <v>11359</v>
      </c>
      <c r="C6788" s="265" t="s">
        <v>7867</v>
      </c>
      <c r="D6788" s="265" t="s">
        <v>1997</v>
      </c>
    </row>
    <row r="6789" spans="1:4" x14ac:dyDescent="0.15">
      <c r="A6789" s="266">
        <v>2701174</v>
      </c>
      <c r="B6789" s="265" t="s">
        <v>11359</v>
      </c>
      <c r="C6789" s="265" t="s">
        <v>7867</v>
      </c>
      <c r="D6789" s="265" t="s">
        <v>1461</v>
      </c>
    </row>
    <row r="6790" spans="1:4" x14ac:dyDescent="0.15">
      <c r="A6790" s="266">
        <v>2701175</v>
      </c>
      <c r="B6790" s="265" t="s">
        <v>11359</v>
      </c>
      <c r="C6790" s="265" t="s">
        <v>7867</v>
      </c>
      <c r="D6790" s="265" t="s">
        <v>7869</v>
      </c>
    </row>
    <row r="6791" spans="1:4" x14ac:dyDescent="0.15">
      <c r="A6791" s="266">
        <v>2701176</v>
      </c>
      <c r="B6791" s="265" t="s">
        <v>11359</v>
      </c>
      <c r="C6791" s="265" t="s">
        <v>7867</v>
      </c>
      <c r="D6791" s="265" t="s">
        <v>7886</v>
      </c>
    </row>
    <row r="6792" spans="1:4" x14ac:dyDescent="0.15">
      <c r="A6792" s="266">
        <v>2701177</v>
      </c>
      <c r="B6792" s="265" t="s">
        <v>11359</v>
      </c>
      <c r="C6792" s="265" t="s">
        <v>7867</v>
      </c>
      <c r="D6792" s="265" t="s">
        <v>1231</v>
      </c>
    </row>
    <row r="6793" spans="1:4" x14ac:dyDescent="0.15">
      <c r="A6793" s="266">
        <v>2701178</v>
      </c>
      <c r="B6793" s="265" t="s">
        <v>11359</v>
      </c>
      <c r="C6793" s="265" t="s">
        <v>7867</v>
      </c>
      <c r="D6793" s="265" t="s">
        <v>7904</v>
      </c>
    </row>
    <row r="6794" spans="1:4" x14ac:dyDescent="0.15">
      <c r="A6794" s="266">
        <v>2701313</v>
      </c>
      <c r="B6794" s="265" t="s">
        <v>11359</v>
      </c>
      <c r="C6794" s="265" t="s">
        <v>8198</v>
      </c>
      <c r="D6794" s="265" t="s">
        <v>8220</v>
      </c>
    </row>
    <row r="6795" spans="1:4" ht="27" x14ac:dyDescent="0.15">
      <c r="A6795" s="266">
        <v>2701315</v>
      </c>
      <c r="B6795" s="265" t="s">
        <v>11359</v>
      </c>
      <c r="C6795" s="265" t="s">
        <v>8198</v>
      </c>
      <c r="D6795" s="265" t="s">
        <v>8221</v>
      </c>
    </row>
    <row r="6796" spans="1:4" ht="27" x14ac:dyDescent="0.15">
      <c r="A6796" s="266">
        <v>2701316</v>
      </c>
      <c r="B6796" s="265" t="s">
        <v>11359</v>
      </c>
      <c r="C6796" s="265" t="s">
        <v>8198</v>
      </c>
      <c r="D6796" s="265" t="s">
        <v>8222</v>
      </c>
    </row>
    <row r="6797" spans="1:4" x14ac:dyDescent="0.15">
      <c r="A6797" s="266">
        <v>2701318</v>
      </c>
      <c r="B6797" s="265" t="s">
        <v>11359</v>
      </c>
      <c r="C6797" s="265" t="s">
        <v>8198</v>
      </c>
      <c r="D6797" s="265" t="s">
        <v>3415</v>
      </c>
    </row>
    <row r="6798" spans="1:4" x14ac:dyDescent="0.15">
      <c r="A6798" s="266">
        <v>2701321</v>
      </c>
      <c r="B6798" s="265" t="s">
        <v>11359</v>
      </c>
      <c r="C6798" s="265" t="s">
        <v>8198</v>
      </c>
      <c r="D6798" s="265" t="s">
        <v>8199</v>
      </c>
    </row>
    <row r="6799" spans="1:4" x14ac:dyDescent="0.15">
      <c r="A6799" s="266">
        <v>2701322</v>
      </c>
      <c r="B6799" s="265" t="s">
        <v>11359</v>
      </c>
      <c r="C6799" s="265" t="s">
        <v>8198</v>
      </c>
      <c r="D6799" s="265" t="s">
        <v>8227</v>
      </c>
    </row>
    <row r="6800" spans="1:4" x14ac:dyDescent="0.15">
      <c r="A6800" s="266">
        <v>2701323</v>
      </c>
      <c r="B6800" s="265" t="s">
        <v>11359</v>
      </c>
      <c r="C6800" s="265" t="s">
        <v>8198</v>
      </c>
      <c r="D6800" s="265" t="s">
        <v>8214</v>
      </c>
    </row>
    <row r="6801" spans="1:4" x14ac:dyDescent="0.15">
      <c r="A6801" s="266">
        <v>2701324</v>
      </c>
      <c r="B6801" s="265" t="s">
        <v>11359</v>
      </c>
      <c r="C6801" s="265" t="s">
        <v>8198</v>
      </c>
      <c r="D6801" s="265" t="s">
        <v>8244</v>
      </c>
    </row>
    <row r="6802" spans="1:4" x14ac:dyDescent="0.15">
      <c r="A6802" s="266">
        <v>2701325</v>
      </c>
      <c r="B6802" s="265" t="s">
        <v>11359</v>
      </c>
      <c r="C6802" s="265" t="s">
        <v>8198</v>
      </c>
      <c r="D6802" s="265" t="s">
        <v>8232</v>
      </c>
    </row>
    <row r="6803" spans="1:4" x14ac:dyDescent="0.15">
      <c r="A6803" s="266">
        <v>2701326</v>
      </c>
      <c r="B6803" s="265" t="s">
        <v>11359</v>
      </c>
      <c r="C6803" s="265" t="s">
        <v>8198</v>
      </c>
      <c r="D6803" s="265" t="s">
        <v>8213</v>
      </c>
    </row>
    <row r="6804" spans="1:4" x14ac:dyDescent="0.15">
      <c r="A6804" s="266">
        <v>2701327</v>
      </c>
      <c r="B6804" s="265" t="s">
        <v>11359</v>
      </c>
      <c r="C6804" s="265" t="s">
        <v>8198</v>
      </c>
      <c r="D6804" s="265" t="s">
        <v>2401</v>
      </c>
    </row>
    <row r="6805" spans="1:4" x14ac:dyDescent="0.15">
      <c r="A6805" s="266">
        <v>2701328</v>
      </c>
      <c r="B6805" s="265" t="s">
        <v>11359</v>
      </c>
      <c r="C6805" s="265" t="s">
        <v>8198</v>
      </c>
      <c r="D6805" s="265" t="s">
        <v>8215</v>
      </c>
    </row>
    <row r="6806" spans="1:4" x14ac:dyDescent="0.15">
      <c r="A6806" s="266">
        <v>2701331</v>
      </c>
      <c r="B6806" s="265" t="s">
        <v>11359</v>
      </c>
      <c r="C6806" s="265" t="s">
        <v>8198</v>
      </c>
      <c r="D6806" s="265" t="s">
        <v>7170</v>
      </c>
    </row>
    <row r="6807" spans="1:4" x14ac:dyDescent="0.15">
      <c r="A6807" s="266">
        <v>2701332</v>
      </c>
      <c r="B6807" s="265" t="s">
        <v>11359</v>
      </c>
      <c r="C6807" s="265" t="s">
        <v>8198</v>
      </c>
      <c r="D6807" s="265" t="s">
        <v>5532</v>
      </c>
    </row>
    <row r="6808" spans="1:4" x14ac:dyDescent="0.15">
      <c r="A6808" s="266">
        <v>2701333</v>
      </c>
      <c r="B6808" s="265" t="s">
        <v>11359</v>
      </c>
      <c r="C6808" s="265" t="s">
        <v>8198</v>
      </c>
      <c r="D6808" s="265" t="s">
        <v>8229</v>
      </c>
    </row>
    <row r="6809" spans="1:4" x14ac:dyDescent="0.15">
      <c r="A6809" s="266">
        <v>2701334</v>
      </c>
      <c r="B6809" s="265" t="s">
        <v>11359</v>
      </c>
      <c r="C6809" s="265" t="s">
        <v>8198</v>
      </c>
      <c r="D6809" s="265" t="s">
        <v>8241</v>
      </c>
    </row>
    <row r="6810" spans="1:4" x14ac:dyDescent="0.15">
      <c r="A6810" s="266">
        <v>2701335</v>
      </c>
      <c r="B6810" s="265" t="s">
        <v>11359</v>
      </c>
      <c r="C6810" s="265" t="s">
        <v>8198</v>
      </c>
      <c r="D6810" s="265" t="s">
        <v>537</v>
      </c>
    </row>
    <row r="6811" spans="1:4" x14ac:dyDescent="0.15">
      <c r="A6811" s="266">
        <v>2701336</v>
      </c>
      <c r="B6811" s="265" t="s">
        <v>11359</v>
      </c>
      <c r="C6811" s="265" t="s">
        <v>8198</v>
      </c>
      <c r="D6811" s="265" t="s">
        <v>8243</v>
      </c>
    </row>
    <row r="6812" spans="1:4" x14ac:dyDescent="0.15">
      <c r="A6812" s="266">
        <v>2701337</v>
      </c>
      <c r="B6812" s="265" t="s">
        <v>11359</v>
      </c>
      <c r="C6812" s="265" t="s">
        <v>8198</v>
      </c>
      <c r="D6812" s="265" t="s">
        <v>8228</v>
      </c>
    </row>
    <row r="6813" spans="1:4" x14ac:dyDescent="0.15">
      <c r="A6813" s="266">
        <v>2701338</v>
      </c>
      <c r="B6813" s="265" t="s">
        <v>11359</v>
      </c>
      <c r="C6813" s="265" t="s">
        <v>8198</v>
      </c>
      <c r="D6813" s="265" t="s">
        <v>8252</v>
      </c>
    </row>
    <row r="6814" spans="1:4" x14ac:dyDescent="0.15">
      <c r="A6814" s="266">
        <v>2701339</v>
      </c>
      <c r="B6814" s="265" t="s">
        <v>11359</v>
      </c>
      <c r="C6814" s="265" t="s">
        <v>8198</v>
      </c>
      <c r="D6814" s="265" t="s">
        <v>8251</v>
      </c>
    </row>
    <row r="6815" spans="1:4" x14ac:dyDescent="0.15">
      <c r="A6815" s="266">
        <v>2701340</v>
      </c>
      <c r="B6815" s="265" t="s">
        <v>11359</v>
      </c>
      <c r="C6815" s="265" t="s">
        <v>8198</v>
      </c>
      <c r="D6815" s="265" t="s">
        <v>8235</v>
      </c>
    </row>
    <row r="6816" spans="1:4" x14ac:dyDescent="0.15">
      <c r="A6816" s="266">
        <v>2701341</v>
      </c>
      <c r="B6816" s="265" t="s">
        <v>11359</v>
      </c>
      <c r="C6816" s="265" t="s">
        <v>8198</v>
      </c>
      <c r="D6816" s="265" t="s">
        <v>5540</v>
      </c>
    </row>
    <row r="6817" spans="1:4" x14ac:dyDescent="0.15">
      <c r="A6817" s="266">
        <v>2701342</v>
      </c>
      <c r="B6817" s="265" t="s">
        <v>11359</v>
      </c>
      <c r="C6817" s="265" t="s">
        <v>8198</v>
      </c>
      <c r="D6817" s="265" t="s">
        <v>8230</v>
      </c>
    </row>
    <row r="6818" spans="1:4" x14ac:dyDescent="0.15">
      <c r="A6818" s="266">
        <v>2701343</v>
      </c>
      <c r="B6818" s="265" t="s">
        <v>11359</v>
      </c>
      <c r="C6818" s="265" t="s">
        <v>8198</v>
      </c>
      <c r="D6818" s="265" t="s">
        <v>8218</v>
      </c>
    </row>
    <row r="6819" spans="1:4" x14ac:dyDescent="0.15">
      <c r="A6819" s="266">
        <v>2701344</v>
      </c>
      <c r="B6819" s="265" t="s">
        <v>11359</v>
      </c>
      <c r="C6819" s="265" t="s">
        <v>8198</v>
      </c>
      <c r="D6819" s="265" t="s">
        <v>3560</v>
      </c>
    </row>
    <row r="6820" spans="1:4" x14ac:dyDescent="0.15">
      <c r="A6820" s="266">
        <v>2701345</v>
      </c>
      <c r="B6820" s="265" t="s">
        <v>11359</v>
      </c>
      <c r="C6820" s="265" t="s">
        <v>8198</v>
      </c>
      <c r="D6820" s="265" t="s">
        <v>8247</v>
      </c>
    </row>
    <row r="6821" spans="1:4" x14ac:dyDescent="0.15">
      <c r="A6821" s="266">
        <v>2701346</v>
      </c>
      <c r="B6821" s="265" t="s">
        <v>11359</v>
      </c>
      <c r="C6821" s="265" t="s">
        <v>8198</v>
      </c>
      <c r="D6821" s="265" t="s">
        <v>8233</v>
      </c>
    </row>
    <row r="6822" spans="1:4" x14ac:dyDescent="0.15">
      <c r="A6822" s="266">
        <v>2701347</v>
      </c>
      <c r="B6822" s="265" t="s">
        <v>11359</v>
      </c>
      <c r="C6822" s="265" t="s">
        <v>8198</v>
      </c>
      <c r="D6822" s="265" t="s">
        <v>8203</v>
      </c>
    </row>
    <row r="6823" spans="1:4" x14ac:dyDescent="0.15">
      <c r="A6823" s="266">
        <v>2701348</v>
      </c>
      <c r="B6823" s="265" t="s">
        <v>11359</v>
      </c>
      <c r="C6823" s="265" t="s">
        <v>8198</v>
      </c>
      <c r="D6823" s="265" t="s">
        <v>8238</v>
      </c>
    </row>
    <row r="6824" spans="1:4" x14ac:dyDescent="0.15">
      <c r="A6824" s="266">
        <v>2701349</v>
      </c>
      <c r="B6824" s="265" t="s">
        <v>11359</v>
      </c>
      <c r="C6824" s="265" t="s">
        <v>8198</v>
      </c>
      <c r="D6824" s="265" t="s">
        <v>8239</v>
      </c>
    </row>
    <row r="6825" spans="1:4" x14ac:dyDescent="0.15">
      <c r="A6825" s="266">
        <v>2701350</v>
      </c>
      <c r="B6825" s="265" t="s">
        <v>11359</v>
      </c>
      <c r="C6825" s="265" t="s">
        <v>8198</v>
      </c>
      <c r="D6825" s="265" t="s">
        <v>8234</v>
      </c>
    </row>
    <row r="6826" spans="1:4" x14ac:dyDescent="0.15">
      <c r="A6826" s="266">
        <v>2701351</v>
      </c>
      <c r="B6826" s="265" t="s">
        <v>11359</v>
      </c>
      <c r="C6826" s="265" t="s">
        <v>8198</v>
      </c>
      <c r="D6826" s="265" t="s">
        <v>1006</v>
      </c>
    </row>
    <row r="6827" spans="1:4" x14ac:dyDescent="0.15">
      <c r="A6827" s="266">
        <v>2701352</v>
      </c>
      <c r="B6827" s="265" t="s">
        <v>11359</v>
      </c>
      <c r="C6827" s="265" t="s">
        <v>8198</v>
      </c>
      <c r="D6827" s="265" t="s">
        <v>572</v>
      </c>
    </row>
    <row r="6828" spans="1:4" x14ac:dyDescent="0.15">
      <c r="A6828" s="266">
        <v>2701353</v>
      </c>
      <c r="B6828" s="265" t="s">
        <v>11359</v>
      </c>
      <c r="C6828" s="265" t="s">
        <v>8198</v>
      </c>
      <c r="D6828" s="265" t="s">
        <v>1006</v>
      </c>
    </row>
    <row r="6829" spans="1:4" x14ac:dyDescent="0.15">
      <c r="A6829" s="266">
        <v>2701354</v>
      </c>
      <c r="B6829" s="265" t="s">
        <v>11359</v>
      </c>
      <c r="C6829" s="265" t="s">
        <v>8198</v>
      </c>
      <c r="D6829" s="265" t="s">
        <v>8255</v>
      </c>
    </row>
    <row r="6830" spans="1:4" ht="27" x14ac:dyDescent="0.15">
      <c r="A6830" s="266">
        <v>2701355</v>
      </c>
      <c r="B6830" s="265" t="s">
        <v>11359</v>
      </c>
      <c r="C6830" s="265" t="s">
        <v>8198</v>
      </c>
      <c r="D6830" s="265" t="s">
        <v>8256</v>
      </c>
    </row>
    <row r="6831" spans="1:4" x14ac:dyDescent="0.15">
      <c r="A6831" s="266">
        <v>2701356</v>
      </c>
      <c r="B6831" s="265" t="s">
        <v>11359</v>
      </c>
      <c r="C6831" s="265" t="s">
        <v>8198</v>
      </c>
      <c r="D6831" s="265" t="s">
        <v>6724</v>
      </c>
    </row>
    <row r="6832" spans="1:4" x14ac:dyDescent="0.15">
      <c r="A6832" s="266">
        <v>2701357</v>
      </c>
      <c r="B6832" s="265" t="s">
        <v>11359</v>
      </c>
      <c r="C6832" s="265" t="s">
        <v>8198</v>
      </c>
      <c r="D6832" s="265" t="s">
        <v>8250</v>
      </c>
    </row>
    <row r="6833" spans="1:4" x14ac:dyDescent="0.15">
      <c r="A6833" s="266">
        <v>2701358</v>
      </c>
      <c r="B6833" s="265" t="s">
        <v>11359</v>
      </c>
      <c r="C6833" s="265" t="s">
        <v>8198</v>
      </c>
      <c r="D6833" s="265" t="s">
        <v>575</v>
      </c>
    </row>
    <row r="6834" spans="1:4" x14ac:dyDescent="0.15">
      <c r="A6834" s="266">
        <v>2701359</v>
      </c>
      <c r="B6834" s="265" t="s">
        <v>11359</v>
      </c>
      <c r="C6834" s="265" t="s">
        <v>8198</v>
      </c>
      <c r="D6834" s="265" t="s">
        <v>8216</v>
      </c>
    </row>
    <row r="6835" spans="1:4" x14ac:dyDescent="0.15">
      <c r="A6835" s="266">
        <v>2701360</v>
      </c>
      <c r="B6835" s="265" t="s">
        <v>11359</v>
      </c>
      <c r="C6835" s="265" t="s">
        <v>8198</v>
      </c>
      <c r="D6835" s="265" t="s">
        <v>5431</v>
      </c>
    </row>
    <row r="6836" spans="1:4" x14ac:dyDescent="0.15">
      <c r="A6836" s="266">
        <v>2701361</v>
      </c>
      <c r="B6836" s="265" t="s">
        <v>11359</v>
      </c>
      <c r="C6836" s="265" t="s">
        <v>8198</v>
      </c>
      <c r="D6836" s="265" t="s">
        <v>8248</v>
      </c>
    </row>
    <row r="6837" spans="1:4" x14ac:dyDescent="0.15">
      <c r="A6837" s="266">
        <v>2701362</v>
      </c>
      <c r="B6837" s="265" t="s">
        <v>11359</v>
      </c>
      <c r="C6837" s="265" t="s">
        <v>8198</v>
      </c>
      <c r="D6837" s="265" t="s">
        <v>8212</v>
      </c>
    </row>
    <row r="6838" spans="1:4" x14ac:dyDescent="0.15">
      <c r="A6838" s="266">
        <v>2701363</v>
      </c>
      <c r="B6838" s="265" t="s">
        <v>11359</v>
      </c>
      <c r="C6838" s="265" t="s">
        <v>8198</v>
      </c>
      <c r="D6838" s="265" t="s">
        <v>8208</v>
      </c>
    </row>
    <row r="6839" spans="1:4" x14ac:dyDescent="0.15">
      <c r="A6839" s="266">
        <v>2701364</v>
      </c>
      <c r="B6839" s="265" t="s">
        <v>11359</v>
      </c>
      <c r="C6839" s="265" t="s">
        <v>8198</v>
      </c>
      <c r="D6839" s="265" t="s">
        <v>8204</v>
      </c>
    </row>
    <row r="6840" spans="1:4" x14ac:dyDescent="0.15">
      <c r="A6840" s="266">
        <v>2701365</v>
      </c>
      <c r="B6840" s="265" t="s">
        <v>11359</v>
      </c>
      <c r="C6840" s="265" t="s">
        <v>8198</v>
      </c>
      <c r="D6840" s="265" t="s">
        <v>8219</v>
      </c>
    </row>
    <row r="6841" spans="1:4" x14ac:dyDescent="0.15">
      <c r="A6841" s="266">
        <v>2701366</v>
      </c>
      <c r="B6841" s="265" t="s">
        <v>11359</v>
      </c>
      <c r="C6841" s="265" t="s">
        <v>8198</v>
      </c>
      <c r="D6841" s="265" t="s">
        <v>5528</v>
      </c>
    </row>
    <row r="6842" spans="1:4" x14ac:dyDescent="0.15">
      <c r="A6842" s="266">
        <v>2701367</v>
      </c>
      <c r="B6842" s="265" t="s">
        <v>11359</v>
      </c>
      <c r="C6842" s="265" t="s">
        <v>8198</v>
      </c>
      <c r="D6842" s="265" t="s">
        <v>8205</v>
      </c>
    </row>
    <row r="6843" spans="1:4" ht="27" x14ac:dyDescent="0.15">
      <c r="A6843" s="266">
        <v>2701368</v>
      </c>
      <c r="B6843" s="265" t="s">
        <v>11359</v>
      </c>
      <c r="C6843" s="265" t="s">
        <v>8198</v>
      </c>
      <c r="D6843" s="265" t="s">
        <v>8206</v>
      </c>
    </row>
    <row r="6844" spans="1:4" x14ac:dyDescent="0.15">
      <c r="A6844" s="266">
        <v>2701369</v>
      </c>
      <c r="B6844" s="265" t="s">
        <v>11359</v>
      </c>
      <c r="C6844" s="265" t="s">
        <v>8198</v>
      </c>
      <c r="D6844" s="265" t="s">
        <v>8209</v>
      </c>
    </row>
    <row r="6845" spans="1:4" x14ac:dyDescent="0.15">
      <c r="A6845" s="266">
        <v>2701401</v>
      </c>
      <c r="B6845" s="265" t="s">
        <v>11359</v>
      </c>
      <c r="C6845" s="265" t="s">
        <v>8262</v>
      </c>
      <c r="D6845" s="265" t="s">
        <v>5383</v>
      </c>
    </row>
    <row r="6846" spans="1:4" x14ac:dyDescent="0.15">
      <c r="A6846" s="266">
        <v>2701402</v>
      </c>
      <c r="B6846" s="265" t="s">
        <v>11359</v>
      </c>
      <c r="C6846" s="265" t="s">
        <v>8262</v>
      </c>
      <c r="D6846" s="265" t="s">
        <v>2254</v>
      </c>
    </row>
    <row r="6847" spans="1:4" x14ac:dyDescent="0.15">
      <c r="A6847" s="266">
        <v>2701403</v>
      </c>
      <c r="B6847" s="265" t="s">
        <v>11359</v>
      </c>
      <c r="C6847" s="265" t="s">
        <v>8262</v>
      </c>
      <c r="D6847" s="265" t="s">
        <v>8266</v>
      </c>
    </row>
    <row r="6848" spans="1:4" x14ac:dyDescent="0.15">
      <c r="A6848" s="266">
        <v>2701404</v>
      </c>
      <c r="B6848" s="265" t="s">
        <v>11359</v>
      </c>
      <c r="C6848" s="265" t="s">
        <v>8262</v>
      </c>
      <c r="D6848" s="265" t="s">
        <v>8265</v>
      </c>
    </row>
    <row r="6849" spans="1:4" x14ac:dyDescent="0.15">
      <c r="A6849" s="266">
        <v>2701405</v>
      </c>
      <c r="B6849" s="265" t="s">
        <v>11359</v>
      </c>
      <c r="C6849" s="265" t="s">
        <v>8262</v>
      </c>
      <c r="D6849" s="265" t="s">
        <v>8271</v>
      </c>
    </row>
    <row r="6850" spans="1:4" x14ac:dyDescent="0.15">
      <c r="A6850" s="266">
        <v>2701406</v>
      </c>
      <c r="B6850" s="265" t="s">
        <v>11359</v>
      </c>
      <c r="C6850" s="265" t="s">
        <v>8262</v>
      </c>
      <c r="D6850" s="265" t="s">
        <v>439</v>
      </c>
    </row>
    <row r="6851" spans="1:4" x14ac:dyDescent="0.15">
      <c r="A6851" s="266">
        <v>2701407</v>
      </c>
      <c r="B6851" s="265" t="s">
        <v>11359</v>
      </c>
      <c r="C6851" s="265" t="s">
        <v>8262</v>
      </c>
      <c r="D6851" s="265" t="s">
        <v>8273</v>
      </c>
    </row>
    <row r="6852" spans="1:4" x14ac:dyDescent="0.15">
      <c r="A6852" s="266">
        <v>2701408</v>
      </c>
      <c r="B6852" s="265" t="s">
        <v>11359</v>
      </c>
      <c r="C6852" s="265" t="s">
        <v>8262</v>
      </c>
      <c r="D6852" s="265" t="s">
        <v>8275</v>
      </c>
    </row>
    <row r="6853" spans="1:4" x14ac:dyDescent="0.15">
      <c r="A6853" s="266">
        <v>2701411</v>
      </c>
      <c r="B6853" s="265" t="s">
        <v>11359</v>
      </c>
      <c r="C6853" s="265" t="s">
        <v>8262</v>
      </c>
      <c r="D6853" s="265" t="s">
        <v>8272</v>
      </c>
    </row>
    <row r="6854" spans="1:4" x14ac:dyDescent="0.15">
      <c r="A6854" s="266">
        <v>2701412</v>
      </c>
      <c r="B6854" s="265" t="s">
        <v>11359</v>
      </c>
      <c r="C6854" s="265" t="s">
        <v>8262</v>
      </c>
      <c r="D6854" s="265" t="s">
        <v>1126</v>
      </c>
    </row>
    <row r="6855" spans="1:4" x14ac:dyDescent="0.15">
      <c r="A6855" s="266">
        <v>2701413</v>
      </c>
      <c r="B6855" s="265" t="s">
        <v>11359</v>
      </c>
      <c r="C6855" s="265" t="s">
        <v>8262</v>
      </c>
      <c r="D6855" s="265" t="s">
        <v>8255</v>
      </c>
    </row>
    <row r="6856" spans="1:4" x14ac:dyDescent="0.15">
      <c r="A6856" s="266">
        <v>2701414</v>
      </c>
      <c r="B6856" s="265" t="s">
        <v>11359</v>
      </c>
      <c r="C6856" s="265" t="s">
        <v>8262</v>
      </c>
      <c r="D6856" s="265" t="s">
        <v>6544</v>
      </c>
    </row>
    <row r="6857" spans="1:4" x14ac:dyDescent="0.15">
      <c r="A6857" s="266">
        <v>2701415</v>
      </c>
      <c r="B6857" s="265" t="s">
        <v>11359</v>
      </c>
      <c r="C6857" s="265" t="s">
        <v>8262</v>
      </c>
      <c r="D6857" s="265" t="s">
        <v>8267</v>
      </c>
    </row>
    <row r="6858" spans="1:4" x14ac:dyDescent="0.15">
      <c r="A6858" s="266">
        <v>2701416</v>
      </c>
      <c r="B6858" s="265" t="s">
        <v>11359</v>
      </c>
      <c r="C6858" s="265" t="s">
        <v>8262</v>
      </c>
      <c r="D6858" s="265" t="s">
        <v>8268</v>
      </c>
    </row>
    <row r="6859" spans="1:4" x14ac:dyDescent="0.15">
      <c r="A6859" s="266">
        <v>2701421</v>
      </c>
      <c r="B6859" s="265" t="s">
        <v>11359</v>
      </c>
      <c r="C6859" s="265" t="s">
        <v>8262</v>
      </c>
      <c r="D6859" s="265" t="s">
        <v>5274</v>
      </c>
    </row>
    <row r="6860" spans="1:4" x14ac:dyDescent="0.15">
      <c r="A6860" s="266">
        <v>2701422</v>
      </c>
      <c r="B6860" s="265" t="s">
        <v>11359</v>
      </c>
      <c r="C6860" s="265" t="s">
        <v>8262</v>
      </c>
      <c r="D6860" s="265" t="s">
        <v>8277</v>
      </c>
    </row>
    <row r="6861" spans="1:4" x14ac:dyDescent="0.15">
      <c r="A6861" s="266">
        <v>2701423</v>
      </c>
      <c r="B6861" s="265" t="s">
        <v>11359</v>
      </c>
      <c r="C6861" s="265" t="s">
        <v>8262</v>
      </c>
      <c r="D6861" s="265" t="s">
        <v>8278</v>
      </c>
    </row>
    <row r="6862" spans="1:4" x14ac:dyDescent="0.15">
      <c r="A6862" s="266">
        <v>2701424</v>
      </c>
      <c r="B6862" s="265" t="s">
        <v>11359</v>
      </c>
      <c r="C6862" s="265" t="s">
        <v>8262</v>
      </c>
      <c r="D6862" s="265" t="s">
        <v>802</v>
      </c>
    </row>
    <row r="6863" spans="1:4" x14ac:dyDescent="0.15">
      <c r="A6863" s="266">
        <v>2701425</v>
      </c>
      <c r="B6863" s="265" t="s">
        <v>11359</v>
      </c>
      <c r="C6863" s="265" t="s">
        <v>8262</v>
      </c>
      <c r="D6863" s="265" t="s">
        <v>8263</v>
      </c>
    </row>
    <row r="6864" spans="1:4" x14ac:dyDescent="0.15">
      <c r="A6864" s="266">
        <v>2701426</v>
      </c>
      <c r="B6864" s="265" t="s">
        <v>11359</v>
      </c>
      <c r="C6864" s="265" t="s">
        <v>8262</v>
      </c>
      <c r="D6864" s="265" t="s">
        <v>1639</v>
      </c>
    </row>
    <row r="6865" spans="1:4" x14ac:dyDescent="0.15">
      <c r="A6865" s="266">
        <v>2701431</v>
      </c>
      <c r="B6865" s="265" t="s">
        <v>11359</v>
      </c>
      <c r="C6865" s="265" t="s">
        <v>8262</v>
      </c>
      <c r="D6865" s="265" t="s">
        <v>8276</v>
      </c>
    </row>
    <row r="6866" spans="1:4" x14ac:dyDescent="0.15">
      <c r="A6866" s="266">
        <v>2701432</v>
      </c>
      <c r="B6866" s="265" t="s">
        <v>11359</v>
      </c>
      <c r="C6866" s="265" t="s">
        <v>8262</v>
      </c>
      <c r="D6866" s="265" t="s">
        <v>3504</v>
      </c>
    </row>
    <row r="6867" spans="1:4" x14ac:dyDescent="0.15">
      <c r="A6867" s="266">
        <v>2701433</v>
      </c>
      <c r="B6867" s="265" t="s">
        <v>11359</v>
      </c>
      <c r="C6867" s="265" t="s">
        <v>8262</v>
      </c>
      <c r="D6867" s="265" t="s">
        <v>202</v>
      </c>
    </row>
    <row r="6868" spans="1:4" x14ac:dyDescent="0.15">
      <c r="A6868" s="266">
        <v>2701434</v>
      </c>
      <c r="B6868" s="265" t="s">
        <v>11359</v>
      </c>
      <c r="C6868" s="265" t="s">
        <v>8262</v>
      </c>
      <c r="D6868" s="265" t="s">
        <v>8264</v>
      </c>
    </row>
    <row r="6869" spans="1:4" x14ac:dyDescent="0.15">
      <c r="A6869" s="266">
        <v>2701435</v>
      </c>
      <c r="B6869" s="265" t="s">
        <v>11359</v>
      </c>
      <c r="C6869" s="265" t="s">
        <v>8262</v>
      </c>
      <c r="D6869" s="265" t="s">
        <v>8269</v>
      </c>
    </row>
    <row r="6870" spans="1:4" x14ac:dyDescent="0.15">
      <c r="A6870" s="266">
        <v>2701436</v>
      </c>
      <c r="B6870" s="265" t="s">
        <v>11359</v>
      </c>
      <c r="C6870" s="265" t="s">
        <v>8262</v>
      </c>
      <c r="D6870" s="265" t="s">
        <v>8274</v>
      </c>
    </row>
    <row r="6871" spans="1:4" x14ac:dyDescent="0.15">
      <c r="A6871" s="266">
        <v>2701437</v>
      </c>
      <c r="B6871" s="265" t="s">
        <v>11359</v>
      </c>
      <c r="C6871" s="265" t="s">
        <v>8262</v>
      </c>
      <c r="D6871" s="265" t="s">
        <v>2202</v>
      </c>
    </row>
    <row r="6872" spans="1:4" x14ac:dyDescent="0.15">
      <c r="A6872" s="266">
        <v>2701438</v>
      </c>
      <c r="B6872" s="265" t="s">
        <v>11359</v>
      </c>
      <c r="C6872" s="265" t="s">
        <v>8262</v>
      </c>
      <c r="D6872" s="265" t="s">
        <v>1541</v>
      </c>
    </row>
    <row r="6873" spans="1:4" x14ac:dyDescent="0.15">
      <c r="A6873" s="266">
        <v>2701439</v>
      </c>
      <c r="B6873" s="265" t="s">
        <v>11359</v>
      </c>
      <c r="C6873" s="265" t="s">
        <v>8262</v>
      </c>
      <c r="D6873" s="265" t="s">
        <v>8270</v>
      </c>
    </row>
    <row r="6874" spans="1:4" x14ac:dyDescent="0.15">
      <c r="A6874" s="266">
        <v>2701441</v>
      </c>
      <c r="B6874" s="265" t="s">
        <v>11359</v>
      </c>
      <c r="C6874" s="265" t="s">
        <v>7553</v>
      </c>
      <c r="D6874" s="265" t="s">
        <v>7643</v>
      </c>
    </row>
    <row r="6875" spans="1:4" ht="27" x14ac:dyDescent="0.15">
      <c r="A6875" s="266">
        <v>2701442</v>
      </c>
      <c r="B6875" s="265" t="s">
        <v>11359</v>
      </c>
      <c r="C6875" s="265" t="s">
        <v>7553</v>
      </c>
      <c r="D6875" s="265" t="s">
        <v>7595</v>
      </c>
    </row>
    <row r="6876" spans="1:4" x14ac:dyDescent="0.15">
      <c r="A6876" s="266">
        <v>2701443</v>
      </c>
      <c r="B6876" s="265" t="s">
        <v>11359</v>
      </c>
      <c r="C6876" s="265" t="s">
        <v>7553</v>
      </c>
      <c r="D6876" s="265" t="s">
        <v>7642</v>
      </c>
    </row>
    <row r="6877" spans="1:4" x14ac:dyDescent="0.15">
      <c r="A6877" s="266">
        <v>2701444</v>
      </c>
      <c r="B6877" s="265" t="s">
        <v>11359</v>
      </c>
      <c r="C6877" s="265" t="s">
        <v>7553</v>
      </c>
      <c r="D6877" s="265" t="s">
        <v>7641</v>
      </c>
    </row>
    <row r="6878" spans="1:4" x14ac:dyDescent="0.15">
      <c r="A6878" s="266">
        <v>2701445</v>
      </c>
      <c r="B6878" s="265" t="s">
        <v>11359</v>
      </c>
      <c r="C6878" s="265" t="s">
        <v>7553</v>
      </c>
      <c r="D6878" s="265" t="s">
        <v>1723</v>
      </c>
    </row>
    <row r="6879" spans="1:4" x14ac:dyDescent="0.15">
      <c r="A6879" s="266">
        <v>2701446</v>
      </c>
      <c r="B6879" s="265" t="s">
        <v>11359</v>
      </c>
      <c r="C6879" s="265" t="s">
        <v>7553</v>
      </c>
      <c r="D6879" s="265" t="s">
        <v>11391</v>
      </c>
    </row>
    <row r="6880" spans="1:4" x14ac:dyDescent="0.15">
      <c r="A6880" s="266">
        <v>2701447</v>
      </c>
      <c r="B6880" s="265" t="s">
        <v>11359</v>
      </c>
      <c r="C6880" s="265" t="s">
        <v>7553</v>
      </c>
      <c r="D6880" s="265" t="s">
        <v>7598</v>
      </c>
    </row>
    <row r="6881" spans="1:4" x14ac:dyDescent="0.15">
      <c r="A6881" s="266">
        <v>2701451</v>
      </c>
      <c r="B6881" s="265" t="s">
        <v>11359</v>
      </c>
      <c r="C6881" s="265" t="s">
        <v>7553</v>
      </c>
      <c r="D6881" s="265" t="s">
        <v>7556</v>
      </c>
    </row>
    <row r="6882" spans="1:4" x14ac:dyDescent="0.15">
      <c r="A6882" s="266">
        <v>2701452</v>
      </c>
      <c r="B6882" s="265" t="s">
        <v>11359</v>
      </c>
      <c r="C6882" s="265" t="s">
        <v>7553</v>
      </c>
      <c r="D6882" s="265" t="s">
        <v>7574</v>
      </c>
    </row>
    <row r="6883" spans="1:4" x14ac:dyDescent="0.15">
      <c r="A6883" s="266">
        <v>2701453</v>
      </c>
      <c r="B6883" s="265" t="s">
        <v>11359</v>
      </c>
      <c r="C6883" s="265" t="s">
        <v>7553</v>
      </c>
      <c r="D6883" s="265" t="s">
        <v>6313</v>
      </c>
    </row>
    <row r="6884" spans="1:4" x14ac:dyDescent="0.15">
      <c r="A6884" s="266">
        <v>2701454</v>
      </c>
      <c r="B6884" s="265" t="s">
        <v>11359</v>
      </c>
      <c r="C6884" s="265" t="s">
        <v>7553</v>
      </c>
      <c r="D6884" s="265" t="s">
        <v>7638</v>
      </c>
    </row>
    <row r="6885" spans="1:4" x14ac:dyDescent="0.15">
      <c r="A6885" s="266">
        <v>2701455</v>
      </c>
      <c r="B6885" s="265" t="s">
        <v>11359</v>
      </c>
      <c r="C6885" s="265" t="s">
        <v>7553</v>
      </c>
      <c r="D6885" s="265" t="s">
        <v>7575</v>
      </c>
    </row>
    <row r="6886" spans="1:4" x14ac:dyDescent="0.15">
      <c r="A6886" s="266">
        <v>2701456</v>
      </c>
      <c r="B6886" s="265" t="s">
        <v>11359</v>
      </c>
      <c r="C6886" s="265" t="s">
        <v>7553</v>
      </c>
      <c r="D6886" s="265" t="s">
        <v>1006</v>
      </c>
    </row>
    <row r="6887" spans="1:4" ht="27" x14ac:dyDescent="0.15">
      <c r="A6887" s="266">
        <v>2701457</v>
      </c>
      <c r="B6887" s="265" t="s">
        <v>11359</v>
      </c>
      <c r="C6887" s="265" t="s">
        <v>7553</v>
      </c>
      <c r="D6887" s="265" t="s">
        <v>7559</v>
      </c>
    </row>
    <row r="6888" spans="1:4" x14ac:dyDescent="0.15">
      <c r="A6888" s="266">
        <v>2701461</v>
      </c>
      <c r="B6888" s="265" t="s">
        <v>11359</v>
      </c>
      <c r="C6888" s="265" t="s">
        <v>7553</v>
      </c>
      <c r="D6888" s="265" t="s">
        <v>7592</v>
      </c>
    </row>
    <row r="6889" spans="1:4" x14ac:dyDescent="0.15">
      <c r="A6889" s="266">
        <v>2701462</v>
      </c>
      <c r="B6889" s="265" t="s">
        <v>11359</v>
      </c>
      <c r="C6889" s="265" t="s">
        <v>7553</v>
      </c>
      <c r="D6889" s="265" t="s">
        <v>7594</v>
      </c>
    </row>
    <row r="6890" spans="1:4" x14ac:dyDescent="0.15">
      <c r="A6890" s="266">
        <v>2701463</v>
      </c>
      <c r="B6890" s="265" t="s">
        <v>11359</v>
      </c>
      <c r="C6890" s="265" t="s">
        <v>7553</v>
      </c>
      <c r="D6890" s="265" t="s">
        <v>7624</v>
      </c>
    </row>
    <row r="6891" spans="1:4" x14ac:dyDescent="0.15">
      <c r="A6891" s="266">
        <v>2701464</v>
      </c>
      <c r="B6891" s="265" t="s">
        <v>11359</v>
      </c>
      <c r="C6891" s="265" t="s">
        <v>7553</v>
      </c>
      <c r="D6891" s="265" t="s">
        <v>7622</v>
      </c>
    </row>
    <row r="6892" spans="1:4" x14ac:dyDescent="0.15">
      <c r="A6892" s="266">
        <v>2701465</v>
      </c>
      <c r="B6892" s="265" t="s">
        <v>11359</v>
      </c>
      <c r="C6892" s="265" t="s">
        <v>7553</v>
      </c>
      <c r="D6892" s="265" t="s">
        <v>1978</v>
      </c>
    </row>
    <row r="6893" spans="1:4" x14ac:dyDescent="0.15">
      <c r="A6893" s="266">
        <v>2701466</v>
      </c>
      <c r="B6893" s="265" t="s">
        <v>11359</v>
      </c>
      <c r="C6893" s="265" t="s">
        <v>7553</v>
      </c>
      <c r="D6893" s="265" t="s">
        <v>7597</v>
      </c>
    </row>
    <row r="6894" spans="1:4" x14ac:dyDescent="0.15">
      <c r="A6894" s="266">
        <v>2701471</v>
      </c>
      <c r="B6894" s="265" t="s">
        <v>11359</v>
      </c>
      <c r="C6894" s="265" t="s">
        <v>6924</v>
      </c>
      <c r="D6894" s="265" t="s">
        <v>6945</v>
      </c>
    </row>
    <row r="6895" spans="1:4" ht="27" x14ac:dyDescent="0.15">
      <c r="A6895" s="266">
        <v>2701501</v>
      </c>
      <c r="B6895" s="265" t="s">
        <v>11359</v>
      </c>
      <c r="C6895" s="265" t="s">
        <v>11392</v>
      </c>
      <c r="D6895" s="265" t="s">
        <v>8538</v>
      </c>
    </row>
    <row r="6896" spans="1:4" ht="27" x14ac:dyDescent="0.15">
      <c r="A6896" s="266">
        <v>2701502</v>
      </c>
      <c r="B6896" s="265" t="s">
        <v>11359</v>
      </c>
      <c r="C6896" s="265" t="s">
        <v>11392</v>
      </c>
      <c r="D6896" s="265" t="s">
        <v>8537</v>
      </c>
    </row>
    <row r="6897" spans="1:4" ht="27" x14ac:dyDescent="0.15">
      <c r="A6897" s="266">
        <v>2701503</v>
      </c>
      <c r="B6897" s="265" t="s">
        <v>11359</v>
      </c>
      <c r="C6897" s="265" t="s">
        <v>11392</v>
      </c>
      <c r="D6897" s="265" t="s">
        <v>2201</v>
      </c>
    </row>
    <row r="6898" spans="1:4" ht="27" x14ac:dyDescent="0.15">
      <c r="A6898" s="266">
        <v>2701504</v>
      </c>
      <c r="B6898" s="265" t="s">
        <v>11359</v>
      </c>
      <c r="C6898" s="265" t="s">
        <v>11392</v>
      </c>
      <c r="D6898" s="265" t="s">
        <v>1955</v>
      </c>
    </row>
    <row r="6899" spans="1:4" ht="27" x14ac:dyDescent="0.15">
      <c r="A6899" s="266">
        <v>2701505</v>
      </c>
      <c r="B6899" s="265" t="s">
        <v>11359</v>
      </c>
      <c r="C6899" s="265" t="s">
        <v>11392</v>
      </c>
      <c r="D6899" s="265" t="s">
        <v>8540</v>
      </c>
    </row>
    <row r="6900" spans="1:4" ht="27" x14ac:dyDescent="0.15">
      <c r="A6900" s="266">
        <v>2701506</v>
      </c>
      <c r="B6900" s="265" t="s">
        <v>11359</v>
      </c>
      <c r="C6900" s="265" t="s">
        <v>11392</v>
      </c>
      <c r="D6900" s="265" t="s">
        <v>8539</v>
      </c>
    </row>
    <row r="6901" spans="1:4" ht="27" x14ac:dyDescent="0.15">
      <c r="A6901" s="266">
        <v>2701511</v>
      </c>
      <c r="B6901" s="265" t="s">
        <v>11359</v>
      </c>
      <c r="C6901" s="265" t="s">
        <v>11392</v>
      </c>
      <c r="D6901" s="265" t="s">
        <v>8533</v>
      </c>
    </row>
    <row r="6902" spans="1:4" ht="27" x14ac:dyDescent="0.15">
      <c r="A6902" s="266">
        <v>2701512</v>
      </c>
      <c r="B6902" s="265" t="s">
        <v>11359</v>
      </c>
      <c r="C6902" s="265" t="s">
        <v>11392</v>
      </c>
      <c r="D6902" s="265" t="s">
        <v>1426</v>
      </c>
    </row>
    <row r="6903" spans="1:4" ht="27" x14ac:dyDescent="0.15">
      <c r="A6903" s="266">
        <v>2701513</v>
      </c>
      <c r="B6903" s="265" t="s">
        <v>11359</v>
      </c>
      <c r="C6903" s="265" t="s">
        <v>11392</v>
      </c>
      <c r="D6903" s="265" t="s">
        <v>8534</v>
      </c>
    </row>
    <row r="6904" spans="1:4" ht="27" x14ac:dyDescent="0.15">
      <c r="A6904" s="266">
        <v>2701514</v>
      </c>
      <c r="B6904" s="265" t="s">
        <v>11359</v>
      </c>
      <c r="C6904" s="265" t="s">
        <v>11392</v>
      </c>
      <c r="D6904" s="265" t="s">
        <v>8535</v>
      </c>
    </row>
    <row r="6905" spans="1:4" ht="27" x14ac:dyDescent="0.15">
      <c r="A6905" s="266">
        <v>2701515</v>
      </c>
      <c r="B6905" s="265" t="s">
        <v>11359</v>
      </c>
      <c r="C6905" s="265" t="s">
        <v>11392</v>
      </c>
      <c r="D6905" s="265" t="s">
        <v>8530</v>
      </c>
    </row>
    <row r="6906" spans="1:4" ht="27" x14ac:dyDescent="0.15">
      <c r="A6906" s="266">
        <v>2701516</v>
      </c>
      <c r="B6906" s="265" t="s">
        <v>11359</v>
      </c>
      <c r="C6906" s="265" t="s">
        <v>11392</v>
      </c>
      <c r="D6906" s="265" t="s">
        <v>1144</v>
      </c>
    </row>
    <row r="6907" spans="1:4" ht="27" x14ac:dyDescent="0.15">
      <c r="A6907" s="266">
        <v>2701517</v>
      </c>
      <c r="B6907" s="265" t="s">
        <v>11359</v>
      </c>
      <c r="C6907" s="265" t="s">
        <v>11392</v>
      </c>
      <c r="D6907" s="265" t="s">
        <v>8531</v>
      </c>
    </row>
    <row r="6908" spans="1:4" ht="27" x14ac:dyDescent="0.15">
      <c r="A6908" s="266">
        <v>2701521</v>
      </c>
      <c r="B6908" s="265" t="s">
        <v>11359</v>
      </c>
      <c r="C6908" s="265" t="s">
        <v>11392</v>
      </c>
      <c r="D6908" s="265" t="s">
        <v>1110</v>
      </c>
    </row>
    <row r="6909" spans="1:4" ht="27" x14ac:dyDescent="0.15">
      <c r="A6909" s="266">
        <v>2701522</v>
      </c>
      <c r="B6909" s="265" t="s">
        <v>11359</v>
      </c>
      <c r="C6909" s="265" t="s">
        <v>11392</v>
      </c>
      <c r="D6909" s="265" t="s">
        <v>8536</v>
      </c>
    </row>
    <row r="6910" spans="1:4" ht="27" x14ac:dyDescent="0.15">
      <c r="A6910" s="266">
        <v>2701523</v>
      </c>
      <c r="B6910" s="265" t="s">
        <v>11359</v>
      </c>
      <c r="C6910" s="265" t="s">
        <v>11392</v>
      </c>
      <c r="D6910" s="265" t="s">
        <v>1829</v>
      </c>
    </row>
    <row r="6911" spans="1:4" ht="27" x14ac:dyDescent="0.15">
      <c r="A6911" s="266">
        <v>2701524</v>
      </c>
      <c r="B6911" s="265" t="s">
        <v>11359</v>
      </c>
      <c r="C6911" s="265" t="s">
        <v>11392</v>
      </c>
      <c r="D6911" s="265" t="s">
        <v>8240</v>
      </c>
    </row>
    <row r="6912" spans="1:4" ht="27" x14ac:dyDescent="0.15">
      <c r="A6912" s="266">
        <v>2701525</v>
      </c>
      <c r="B6912" s="265" t="s">
        <v>11359</v>
      </c>
      <c r="C6912" s="265" t="s">
        <v>11392</v>
      </c>
      <c r="D6912" s="265" t="s">
        <v>1792</v>
      </c>
    </row>
    <row r="6913" spans="1:4" ht="27" x14ac:dyDescent="0.15">
      <c r="A6913" s="266">
        <v>2701526</v>
      </c>
      <c r="B6913" s="265" t="s">
        <v>11359</v>
      </c>
      <c r="C6913" s="265" t="s">
        <v>11392</v>
      </c>
      <c r="D6913" s="265" t="s">
        <v>2401</v>
      </c>
    </row>
    <row r="6914" spans="1:4" ht="27" x14ac:dyDescent="0.15">
      <c r="A6914" s="266">
        <v>2701527</v>
      </c>
      <c r="B6914" s="265" t="s">
        <v>11359</v>
      </c>
      <c r="C6914" s="265" t="s">
        <v>11392</v>
      </c>
      <c r="D6914" s="265" t="s">
        <v>8207</v>
      </c>
    </row>
    <row r="6915" spans="1:4" ht="27" x14ac:dyDescent="0.15">
      <c r="A6915" s="266">
        <v>2701531</v>
      </c>
      <c r="B6915" s="265" t="s">
        <v>11359</v>
      </c>
      <c r="C6915" s="265" t="s">
        <v>11392</v>
      </c>
      <c r="D6915" s="265" t="s">
        <v>1896</v>
      </c>
    </row>
    <row r="6916" spans="1:4" ht="27" x14ac:dyDescent="0.15">
      <c r="A6916" s="266">
        <v>2701532</v>
      </c>
      <c r="B6916" s="265" t="s">
        <v>11359</v>
      </c>
      <c r="C6916" s="265" t="s">
        <v>11392</v>
      </c>
      <c r="D6916" s="265" t="s">
        <v>1141</v>
      </c>
    </row>
    <row r="6917" spans="1:4" ht="27" x14ac:dyDescent="0.15">
      <c r="A6917" s="266">
        <v>2701533</v>
      </c>
      <c r="B6917" s="265" t="s">
        <v>11359</v>
      </c>
      <c r="C6917" s="265" t="s">
        <v>11392</v>
      </c>
      <c r="D6917" s="265" t="s">
        <v>733</v>
      </c>
    </row>
    <row r="6918" spans="1:4" ht="27" x14ac:dyDescent="0.15">
      <c r="A6918" s="266">
        <v>2701534</v>
      </c>
      <c r="B6918" s="265" t="s">
        <v>11359</v>
      </c>
      <c r="C6918" s="265" t="s">
        <v>11392</v>
      </c>
      <c r="D6918" s="265" t="s">
        <v>1098</v>
      </c>
    </row>
    <row r="6919" spans="1:4" ht="27" x14ac:dyDescent="0.15">
      <c r="A6919" s="266">
        <v>2701535</v>
      </c>
      <c r="B6919" s="265" t="s">
        <v>11359</v>
      </c>
      <c r="C6919" s="265" t="s">
        <v>11392</v>
      </c>
      <c r="D6919" s="265" t="s">
        <v>2039</v>
      </c>
    </row>
    <row r="6920" spans="1:4" ht="27" x14ac:dyDescent="0.15">
      <c r="A6920" s="266">
        <v>2701536</v>
      </c>
      <c r="B6920" s="265" t="s">
        <v>11359</v>
      </c>
      <c r="C6920" s="265" t="s">
        <v>11392</v>
      </c>
      <c r="D6920" s="265" t="s">
        <v>288</v>
      </c>
    </row>
    <row r="6921" spans="1:4" ht="27" x14ac:dyDescent="0.15">
      <c r="A6921" s="266">
        <v>2701541</v>
      </c>
      <c r="B6921" s="265" t="s">
        <v>11359</v>
      </c>
      <c r="C6921" s="265" t="s">
        <v>11392</v>
      </c>
      <c r="D6921" s="265" t="s">
        <v>2245</v>
      </c>
    </row>
    <row r="6922" spans="1:4" ht="27" x14ac:dyDescent="0.15">
      <c r="A6922" s="266">
        <v>2701542</v>
      </c>
      <c r="B6922" s="265" t="s">
        <v>11359</v>
      </c>
      <c r="C6922" s="265" t="s">
        <v>11392</v>
      </c>
      <c r="D6922" s="265" t="s">
        <v>1827</v>
      </c>
    </row>
    <row r="6923" spans="1:4" ht="27" x14ac:dyDescent="0.15">
      <c r="A6923" s="266">
        <v>2701543</v>
      </c>
      <c r="B6923" s="265" t="s">
        <v>11359</v>
      </c>
      <c r="C6923" s="265" t="s">
        <v>11392</v>
      </c>
      <c r="D6923" s="265" t="s">
        <v>8532</v>
      </c>
    </row>
    <row r="6924" spans="1:4" ht="27" x14ac:dyDescent="0.15">
      <c r="A6924" s="266">
        <v>2701544</v>
      </c>
      <c r="B6924" s="265" t="s">
        <v>11359</v>
      </c>
      <c r="C6924" s="265" t="s">
        <v>11392</v>
      </c>
      <c r="D6924" s="265" t="s">
        <v>2271</v>
      </c>
    </row>
    <row r="6925" spans="1:4" ht="27" x14ac:dyDescent="0.15">
      <c r="A6925" s="266">
        <v>2701545</v>
      </c>
      <c r="B6925" s="265" t="s">
        <v>11359</v>
      </c>
      <c r="C6925" s="265" t="s">
        <v>11392</v>
      </c>
      <c r="D6925" s="265" t="s">
        <v>6080</v>
      </c>
    </row>
    <row r="6926" spans="1:4" ht="27" x14ac:dyDescent="0.15">
      <c r="A6926" s="266">
        <v>2701546</v>
      </c>
      <c r="B6926" s="265" t="s">
        <v>11359</v>
      </c>
      <c r="C6926" s="265" t="s">
        <v>11392</v>
      </c>
      <c r="D6926" s="265" t="s">
        <v>2243</v>
      </c>
    </row>
    <row r="6927" spans="1:4" x14ac:dyDescent="0.15">
      <c r="A6927" s="266">
        <v>2701601</v>
      </c>
      <c r="B6927" s="265" t="s">
        <v>11359</v>
      </c>
      <c r="C6927" s="265" t="s">
        <v>8198</v>
      </c>
      <c r="D6927" s="265" t="s">
        <v>1938</v>
      </c>
    </row>
    <row r="6928" spans="1:4" x14ac:dyDescent="0.15">
      <c r="A6928" s="266">
        <v>2701602</v>
      </c>
      <c r="B6928" s="265" t="s">
        <v>11359</v>
      </c>
      <c r="C6928" s="265" t="s">
        <v>8198</v>
      </c>
      <c r="D6928" s="265" t="s">
        <v>8253</v>
      </c>
    </row>
    <row r="6929" spans="1:4" x14ac:dyDescent="0.15">
      <c r="A6929" s="266">
        <v>2701603</v>
      </c>
      <c r="B6929" s="265" t="s">
        <v>11359</v>
      </c>
      <c r="C6929" s="265" t="s">
        <v>8198</v>
      </c>
      <c r="D6929" s="265" t="s">
        <v>3477</v>
      </c>
    </row>
    <row r="6930" spans="1:4" x14ac:dyDescent="0.15">
      <c r="A6930" s="266">
        <v>2701604</v>
      </c>
      <c r="B6930" s="265" t="s">
        <v>11359</v>
      </c>
      <c r="C6930" s="265" t="s">
        <v>8198</v>
      </c>
      <c r="D6930" s="265" t="s">
        <v>1991</v>
      </c>
    </row>
    <row r="6931" spans="1:4" x14ac:dyDescent="0.15">
      <c r="A6931" s="266">
        <v>2701605</v>
      </c>
      <c r="B6931" s="265" t="s">
        <v>11359</v>
      </c>
      <c r="C6931" s="265" t="s">
        <v>8198</v>
      </c>
      <c r="D6931" s="265" t="s">
        <v>8245</v>
      </c>
    </row>
    <row r="6932" spans="1:4" ht="27" x14ac:dyDescent="0.15">
      <c r="A6932" s="266">
        <v>2701606</v>
      </c>
      <c r="B6932" s="265" t="s">
        <v>11359</v>
      </c>
      <c r="C6932" s="265" t="s">
        <v>8198</v>
      </c>
      <c r="D6932" s="265" t="s">
        <v>8246</v>
      </c>
    </row>
    <row r="6933" spans="1:4" x14ac:dyDescent="0.15">
      <c r="A6933" s="266">
        <v>2701607</v>
      </c>
      <c r="B6933" s="265" t="s">
        <v>11359</v>
      </c>
      <c r="C6933" s="265" t="s">
        <v>8198</v>
      </c>
      <c r="D6933" s="265" t="s">
        <v>8254</v>
      </c>
    </row>
    <row r="6934" spans="1:4" x14ac:dyDescent="0.15">
      <c r="A6934" s="266">
        <v>2701608</v>
      </c>
      <c r="B6934" s="265" t="s">
        <v>11359</v>
      </c>
      <c r="C6934" s="265" t="s">
        <v>8198</v>
      </c>
      <c r="D6934" s="265" t="s">
        <v>8249</v>
      </c>
    </row>
    <row r="6935" spans="1:4" x14ac:dyDescent="0.15">
      <c r="A6935" s="266">
        <v>2701609</v>
      </c>
      <c r="B6935" s="265" t="s">
        <v>11359</v>
      </c>
      <c r="C6935" s="265" t="s">
        <v>8198</v>
      </c>
      <c r="D6935" s="265" t="s">
        <v>8261</v>
      </c>
    </row>
    <row r="6936" spans="1:4" x14ac:dyDescent="0.15">
      <c r="A6936" s="266">
        <v>2701611</v>
      </c>
      <c r="B6936" s="265" t="s">
        <v>11359</v>
      </c>
      <c r="C6936" s="265" t="s">
        <v>8198</v>
      </c>
      <c r="D6936" s="265" t="s">
        <v>1263</v>
      </c>
    </row>
    <row r="6937" spans="1:4" x14ac:dyDescent="0.15">
      <c r="A6937" s="266">
        <v>2701612</v>
      </c>
      <c r="B6937" s="265" t="s">
        <v>11359</v>
      </c>
      <c r="C6937" s="265" t="s">
        <v>8198</v>
      </c>
      <c r="D6937" s="265" t="s">
        <v>6015</v>
      </c>
    </row>
    <row r="6938" spans="1:4" x14ac:dyDescent="0.15">
      <c r="A6938" s="266">
        <v>2701613</v>
      </c>
      <c r="B6938" s="265" t="s">
        <v>11359</v>
      </c>
      <c r="C6938" s="265" t="s">
        <v>8198</v>
      </c>
      <c r="D6938" s="265" t="s">
        <v>8211</v>
      </c>
    </row>
    <row r="6939" spans="1:4" x14ac:dyDescent="0.15">
      <c r="A6939" s="266">
        <v>2701614</v>
      </c>
      <c r="B6939" s="265" t="s">
        <v>11359</v>
      </c>
      <c r="C6939" s="265" t="s">
        <v>8198</v>
      </c>
      <c r="D6939" s="265" t="s">
        <v>3081</v>
      </c>
    </row>
    <row r="6940" spans="1:4" x14ac:dyDescent="0.15">
      <c r="A6940" s="266">
        <v>2701615</v>
      </c>
      <c r="B6940" s="265" t="s">
        <v>11359</v>
      </c>
      <c r="C6940" s="265" t="s">
        <v>8198</v>
      </c>
      <c r="D6940" s="265" t="s">
        <v>8259</v>
      </c>
    </row>
    <row r="6941" spans="1:4" x14ac:dyDescent="0.15">
      <c r="A6941" s="266">
        <v>2701616</v>
      </c>
      <c r="B6941" s="265" t="s">
        <v>11359</v>
      </c>
      <c r="C6941" s="265" t="s">
        <v>8198</v>
      </c>
      <c r="D6941" s="265" t="s">
        <v>8202</v>
      </c>
    </row>
    <row r="6942" spans="1:4" x14ac:dyDescent="0.15">
      <c r="A6942" s="266">
        <v>2701617</v>
      </c>
      <c r="B6942" s="265" t="s">
        <v>11359</v>
      </c>
      <c r="C6942" s="265" t="s">
        <v>8198</v>
      </c>
      <c r="D6942" s="265" t="s">
        <v>300</v>
      </c>
    </row>
    <row r="6943" spans="1:4" x14ac:dyDescent="0.15">
      <c r="A6943" s="266">
        <v>2701618</v>
      </c>
      <c r="B6943" s="265" t="s">
        <v>11359</v>
      </c>
      <c r="C6943" s="265" t="s">
        <v>8198</v>
      </c>
      <c r="D6943" s="265" t="s">
        <v>8236</v>
      </c>
    </row>
    <row r="6944" spans="1:4" ht="27" x14ac:dyDescent="0.15">
      <c r="A6944" s="266">
        <v>2702201</v>
      </c>
      <c r="B6944" s="265" t="s">
        <v>11359</v>
      </c>
      <c r="C6944" s="265" t="s">
        <v>7097</v>
      </c>
      <c r="D6944" s="265" t="s">
        <v>7134</v>
      </c>
    </row>
    <row r="6945" spans="1:4" x14ac:dyDescent="0.15">
      <c r="A6945" s="266">
        <v>2702202</v>
      </c>
      <c r="B6945" s="265" t="s">
        <v>11359</v>
      </c>
      <c r="C6945" s="265" t="s">
        <v>7097</v>
      </c>
      <c r="D6945" s="265" t="s">
        <v>4505</v>
      </c>
    </row>
    <row r="6946" spans="1:4" x14ac:dyDescent="0.15">
      <c r="A6946" s="266">
        <v>2702203</v>
      </c>
      <c r="B6946" s="265" t="s">
        <v>11359</v>
      </c>
      <c r="C6946" s="265" t="s">
        <v>7097</v>
      </c>
      <c r="D6946" s="265" t="s">
        <v>7181</v>
      </c>
    </row>
    <row r="6947" spans="1:4" x14ac:dyDescent="0.15">
      <c r="A6947" s="266">
        <v>2702204</v>
      </c>
      <c r="B6947" s="265" t="s">
        <v>11359</v>
      </c>
      <c r="C6947" s="265" t="s">
        <v>7097</v>
      </c>
      <c r="D6947" s="265" t="s">
        <v>4554</v>
      </c>
    </row>
    <row r="6948" spans="1:4" x14ac:dyDescent="0.15">
      <c r="A6948" s="266">
        <v>2702205</v>
      </c>
      <c r="B6948" s="265" t="s">
        <v>11359</v>
      </c>
      <c r="C6948" s="265" t="s">
        <v>7097</v>
      </c>
      <c r="D6948" s="265" t="s">
        <v>7182</v>
      </c>
    </row>
    <row r="6949" spans="1:4" x14ac:dyDescent="0.15">
      <c r="A6949" s="266">
        <v>2702211</v>
      </c>
      <c r="B6949" s="265" t="s">
        <v>11359</v>
      </c>
      <c r="C6949" s="265" t="s">
        <v>7097</v>
      </c>
      <c r="D6949" s="265" t="s">
        <v>7121</v>
      </c>
    </row>
    <row r="6950" spans="1:4" x14ac:dyDescent="0.15">
      <c r="A6950" s="266">
        <v>2702212</v>
      </c>
      <c r="B6950" s="265" t="s">
        <v>11359</v>
      </c>
      <c r="C6950" s="265" t="s">
        <v>7097</v>
      </c>
      <c r="D6950" s="265" t="s">
        <v>7120</v>
      </c>
    </row>
    <row r="6951" spans="1:4" x14ac:dyDescent="0.15">
      <c r="A6951" s="266">
        <v>2702213</v>
      </c>
      <c r="B6951" s="265" t="s">
        <v>11359</v>
      </c>
      <c r="C6951" s="265" t="s">
        <v>7097</v>
      </c>
      <c r="D6951" s="265" t="s">
        <v>7118</v>
      </c>
    </row>
    <row r="6952" spans="1:4" x14ac:dyDescent="0.15">
      <c r="A6952" s="266">
        <v>2702214</v>
      </c>
      <c r="B6952" s="265" t="s">
        <v>11359</v>
      </c>
      <c r="C6952" s="265" t="s">
        <v>7097</v>
      </c>
      <c r="D6952" s="265" t="s">
        <v>7173</v>
      </c>
    </row>
    <row r="6953" spans="1:4" ht="27" x14ac:dyDescent="0.15">
      <c r="A6953" s="266">
        <v>2702215</v>
      </c>
      <c r="B6953" s="265" t="s">
        <v>11359</v>
      </c>
      <c r="C6953" s="265" t="s">
        <v>7097</v>
      </c>
      <c r="D6953" s="265" t="s">
        <v>7108</v>
      </c>
    </row>
    <row r="6954" spans="1:4" ht="27" x14ac:dyDescent="0.15">
      <c r="A6954" s="266">
        <v>2702216</v>
      </c>
      <c r="B6954" s="265" t="s">
        <v>11359</v>
      </c>
      <c r="C6954" s="265" t="s">
        <v>7097</v>
      </c>
      <c r="D6954" s="265" t="s">
        <v>7107</v>
      </c>
    </row>
    <row r="6955" spans="1:4" x14ac:dyDescent="0.15">
      <c r="A6955" s="266">
        <v>2702218</v>
      </c>
      <c r="B6955" s="265" t="s">
        <v>11359</v>
      </c>
      <c r="C6955" s="265" t="s">
        <v>7097</v>
      </c>
      <c r="D6955" s="265" t="s">
        <v>7119</v>
      </c>
    </row>
    <row r="6956" spans="1:4" x14ac:dyDescent="0.15">
      <c r="A6956" s="266">
        <v>2702221</v>
      </c>
      <c r="B6956" s="265" t="s">
        <v>11359</v>
      </c>
      <c r="C6956" s="265" t="s">
        <v>7097</v>
      </c>
      <c r="D6956" s="265" t="s">
        <v>7102</v>
      </c>
    </row>
    <row r="6957" spans="1:4" x14ac:dyDescent="0.15">
      <c r="A6957" s="266">
        <v>2702222</v>
      </c>
      <c r="B6957" s="265" t="s">
        <v>11359</v>
      </c>
      <c r="C6957" s="265" t="s">
        <v>7097</v>
      </c>
      <c r="D6957" s="265" t="s">
        <v>7133</v>
      </c>
    </row>
    <row r="6958" spans="1:4" x14ac:dyDescent="0.15">
      <c r="A6958" s="266">
        <v>2702223</v>
      </c>
      <c r="B6958" s="265" t="s">
        <v>11359</v>
      </c>
      <c r="C6958" s="265" t="s">
        <v>7097</v>
      </c>
      <c r="D6958" s="265" t="s">
        <v>985</v>
      </c>
    </row>
    <row r="6959" spans="1:4" x14ac:dyDescent="0.15">
      <c r="A6959" s="266">
        <v>2702224</v>
      </c>
      <c r="B6959" s="265" t="s">
        <v>11359</v>
      </c>
      <c r="C6959" s="265" t="s">
        <v>7097</v>
      </c>
      <c r="D6959" s="265" t="s">
        <v>1013</v>
      </c>
    </row>
    <row r="6960" spans="1:4" x14ac:dyDescent="0.15">
      <c r="A6960" s="266">
        <v>2702225</v>
      </c>
      <c r="B6960" s="265" t="s">
        <v>11359</v>
      </c>
      <c r="C6960" s="265" t="s">
        <v>7097</v>
      </c>
      <c r="D6960" s="265" t="s">
        <v>7165</v>
      </c>
    </row>
    <row r="6961" spans="1:4" x14ac:dyDescent="0.15">
      <c r="A6961" s="266">
        <v>2702231</v>
      </c>
      <c r="B6961" s="265" t="s">
        <v>11359</v>
      </c>
      <c r="C6961" s="265" t="s">
        <v>7097</v>
      </c>
      <c r="D6961" s="265" t="s">
        <v>7177</v>
      </c>
    </row>
    <row r="6962" spans="1:4" x14ac:dyDescent="0.15">
      <c r="A6962" s="266">
        <v>2702232</v>
      </c>
      <c r="B6962" s="265" t="s">
        <v>11359</v>
      </c>
      <c r="C6962" s="265" t="s">
        <v>7097</v>
      </c>
      <c r="D6962" s="265" t="s">
        <v>7183</v>
      </c>
    </row>
    <row r="6963" spans="1:4" x14ac:dyDescent="0.15">
      <c r="A6963" s="266">
        <v>2702241</v>
      </c>
      <c r="B6963" s="265" t="s">
        <v>11359</v>
      </c>
      <c r="C6963" s="265" t="s">
        <v>7097</v>
      </c>
      <c r="D6963" s="265" t="s">
        <v>7172</v>
      </c>
    </row>
    <row r="6964" spans="1:4" x14ac:dyDescent="0.15">
      <c r="A6964" s="266">
        <v>2702242</v>
      </c>
      <c r="B6964" s="265" t="s">
        <v>11359</v>
      </c>
      <c r="C6964" s="265" t="s">
        <v>7097</v>
      </c>
      <c r="D6964" s="265" t="s">
        <v>7144</v>
      </c>
    </row>
    <row r="6965" spans="1:4" x14ac:dyDescent="0.15">
      <c r="A6965" s="266">
        <v>2702243</v>
      </c>
      <c r="B6965" s="265" t="s">
        <v>11359</v>
      </c>
      <c r="C6965" s="265" t="s">
        <v>7097</v>
      </c>
      <c r="D6965" s="265" t="s">
        <v>7161</v>
      </c>
    </row>
    <row r="6966" spans="1:4" x14ac:dyDescent="0.15">
      <c r="A6966" s="266">
        <v>2702251</v>
      </c>
      <c r="B6966" s="265" t="s">
        <v>11359</v>
      </c>
      <c r="C6966" s="265" t="s">
        <v>7097</v>
      </c>
      <c r="D6966" s="265" t="s">
        <v>7101</v>
      </c>
    </row>
    <row r="6967" spans="1:4" x14ac:dyDescent="0.15">
      <c r="A6967" s="266">
        <v>2702252</v>
      </c>
      <c r="B6967" s="265" t="s">
        <v>11359</v>
      </c>
      <c r="C6967" s="265" t="s">
        <v>7097</v>
      </c>
      <c r="D6967" s="265" t="s">
        <v>7132</v>
      </c>
    </row>
    <row r="6968" spans="1:4" x14ac:dyDescent="0.15">
      <c r="A6968" s="266">
        <v>2702253</v>
      </c>
      <c r="B6968" s="265" t="s">
        <v>11359</v>
      </c>
      <c r="C6968" s="265" t="s">
        <v>7097</v>
      </c>
      <c r="D6968" s="265" t="s">
        <v>7166</v>
      </c>
    </row>
    <row r="6969" spans="1:4" x14ac:dyDescent="0.15">
      <c r="A6969" s="266">
        <v>2702254</v>
      </c>
      <c r="B6969" s="265" t="s">
        <v>11359</v>
      </c>
      <c r="C6969" s="265" t="s">
        <v>7097</v>
      </c>
      <c r="D6969" s="265" t="s">
        <v>7105</v>
      </c>
    </row>
    <row r="6970" spans="1:4" x14ac:dyDescent="0.15">
      <c r="A6970" s="266">
        <v>2702255</v>
      </c>
      <c r="B6970" s="265" t="s">
        <v>11359</v>
      </c>
      <c r="C6970" s="265" t="s">
        <v>7097</v>
      </c>
      <c r="D6970" s="265" t="s">
        <v>6430</v>
      </c>
    </row>
    <row r="6971" spans="1:4" x14ac:dyDescent="0.15">
      <c r="A6971" s="266">
        <v>2702261</v>
      </c>
      <c r="B6971" s="265" t="s">
        <v>11359</v>
      </c>
      <c r="C6971" s="265" t="s">
        <v>7097</v>
      </c>
      <c r="D6971" s="265" t="s">
        <v>7137</v>
      </c>
    </row>
    <row r="6972" spans="1:4" ht="27" x14ac:dyDescent="0.15">
      <c r="A6972" s="266">
        <v>2702262</v>
      </c>
      <c r="B6972" s="265" t="s">
        <v>11359</v>
      </c>
      <c r="C6972" s="265" t="s">
        <v>7097</v>
      </c>
      <c r="D6972" s="265" t="s">
        <v>7140</v>
      </c>
    </row>
    <row r="6973" spans="1:4" ht="27" x14ac:dyDescent="0.15">
      <c r="A6973" s="266">
        <v>2702263</v>
      </c>
      <c r="B6973" s="265" t="s">
        <v>11359</v>
      </c>
      <c r="C6973" s="265" t="s">
        <v>7097</v>
      </c>
      <c r="D6973" s="265" t="s">
        <v>7142</v>
      </c>
    </row>
    <row r="6974" spans="1:4" ht="27" x14ac:dyDescent="0.15">
      <c r="A6974" s="266">
        <v>2702264</v>
      </c>
      <c r="B6974" s="265" t="s">
        <v>11359</v>
      </c>
      <c r="C6974" s="265" t="s">
        <v>7097</v>
      </c>
      <c r="D6974" s="265" t="s">
        <v>7141</v>
      </c>
    </row>
    <row r="6975" spans="1:4" ht="27" x14ac:dyDescent="0.15">
      <c r="A6975" s="266">
        <v>2702265</v>
      </c>
      <c r="B6975" s="265" t="s">
        <v>11359</v>
      </c>
      <c r="C6975" s="265" t="s">
        <v>7097</v>
      </c>
      <c r="D6975" s="265" t="s">
        <v>7138</v>
      </c>
    </row>
    <row r="6976" spans="1:4" ht="27" x14ac:dyDescent="0.15">
      <c r="A6976" s="266">
        <v>2702266</v>
      </c>
      <c r="B6976" s="265" t="s">
        <v>11359</v>
      </c>
      <c r="C6976" s="265" t="s">
        <v>7097</v>
      </c>
      <c r="D6976" s="265" t="s">
        <v>7139</v>
      </c>
    </row>
    <row r="6977" spans="1:4" x14ac:dyDescent="0.15">
      <c r="A6977" s="266">
        <v>2702267</v>
      </c>
      <c r="B6977" s="265" t="s">
        <v>11359</v>
      </c>
      <c r="C6977" s="265" t="s">
        <v>7097</v>
      </c>
      <c r="D6977" s="265" t="s">
        <v>7170</v>
      </c>
    </row>
    <row r="6978" spans="1:4" x14ac:dyDescent="0.15">
      <c r="A6978" s="266">
        <v>2702301</v>
      </c>
      <c r="B6978" s="265" t="s">
        <v>11359</v>
      </c>
      <c r="C6978" s="265" t="s">
        <v>8198</v>
      </c>
      <c r="D6978" s="265" t="s">
        <v>8225</v>
      </c>
    </row>
    <row r="6979" spans="1:4" x14ac:dyDescent="0.15">
      <c r="A6979" s="266">
        <v>2702302</v>
      </c>
      <c r="B6979" s="265" t="s">
        <v>11359</v>
      </c>
      <c r="C6979" s="265" t="s">
        <v>8198</v>
      </c>
      <c r="D6979" s="265" t="s">
        <v>8200</v>
      </c>
    </row>
    <row r="6980" spans="1:4" ht="27" x14ac:dyDescent="0.15">
      <c r="A6980" s="266">
        <v>2702303</v>
      </c>
      <c r="B6980" s="265" t="s">
        <v>11359</v>
      </c>
      <c r="C6980" s="265" t="s">
        <v>8198</v>
      </c>
      <c r="D6980" s="265" t="s">
        <v>8223</v>
      </c>
    </row>
    <row r="6981" spans="1:4" x14ac:dyDescent="0.15">
      <c r="A6981" s="266">
        <v>2702304</v>
      </c>
      <c r="B6981" s="265" t="s">
        <v>11359</v>
      </c>
      <c r="C6981" s="265" t="s">
        <v>8198</v>
      </c>
      <c r="D6981" s="265" t="s">
        <v>8226</v>
      </c>
    </row>
    <row r="6982" spans="1:4" x14ac:dyDescent="0.15">
      <c r="A6982" s="266">
        <v>2702305</v>
      </c>
      <c r="B6982" s="265" t="s">
        <v>11359</v>
      </c>
      <c r="C6982" s="265" t="s">
        <v>8198</v>
      </c>
      <c r="D6982" s="265" t="s">
        <v>8224</v>
      </c>
    </row>
    <row r="6983" spans="1:4" x14ac:dyDescent="0.15">
      <c r="A6983" s="266">
        <v>2702306</v>
      </c>
      <c r="B6983" s="265" t="s">
        <v>11359</v>
      </c>
      <c r="C6983" s="265" t="s">
        <v>8198</v>
      </c>
      <c r="D6983" s="265" t="s">
        <v>2270</v>
      </c>
    </row>
    <row r="6984" spans="1:4" x14ac:dyDescent="0.15">
      <c r="A6984" s="266">
        <v>2702307</v>
      </c>
      <c r="B6984" s="265" t="s">
        <v>11359</v>
      </c>
      <c r="C6984" s="265" t="s">
        <v>8198</v>
      </c>
      <c r="D6984" s="265" t="s">
        <v>5544</v>
      </c>
    </row>
    <row r="6985" spans="1:4" x14ac:dyDescent="0.15">
      <c r="A6985" s="266">
        <v>2702308</v>
      </c>
      <c r="B6985" s="265" t="s">
        <v>11359</v>
      </c>
      <c r="C6985" s="265" t="s">
        <v>8198</v>
      </c>
      <c r="D6985" s="265" t="s">
        <v>8257</v>
      </c>
    </row>
    <row r="6986" spans="1:4" x14ac:dyDescent="0.15">
      <c r="A6986" s="266">
        <v>2702311</v>
      </c>
      <c r="B6986" s="265" t="s">
        <v>11359</v>
      </c>
      <c r="C6986" s="265" t="s">
        <v>8198</v>
      </c>
      <c r="D6986" s="265" t="s">
        <v>8242</v>
      </c>
    </row>
    <row r="6987" spans="1:4" x14ac:dyDescent="0.15">
      <c r="A6987" s="266">
        <v>2702312</v>
      </c>
      <c r="B6987" s="265" t="s">
        <v>11359</v>
      </c>
      <c r="C6987" s="265" t="s">
        <v>8198</v>
      </c>
      <c r="D6987" s="265" t="s">
        <v>8240</v>
      </c>
    </row>
    <row r="6988" spans="1:4" x14ac:dyDescent="0.15">
      <c r="A6988" s="266">
        <v>2702313</v>
      </c>
      <c r="B6988" s="265" t="s">
        <v>11359</v>
      </c>
      <c r="C6988" s="265" t="s">
        <v>8198</v>
      </c>
      <c r="D6988" s="265" t="s">
        <v>2268</v>
      </c>
    </row>
    <row r="6989" spans="1:4" x14ac:dyDescent="0.15">
      <c r="A6989" s="266">
        <v>2702314</v>
      </c>
      <c r="B6989" s="265" t="s">
        <v>11359</v>
      </c>
      <c r="C6989" s="265" t="s">
        <v>8198</v>
      </c>
      <c r="D6989" s="265" t="s">
        <v>4580</v>
      </c>
    </row>
    <row r="6990" spans="1:4" x14ac:dyDescent="0.15">
      <c r="A6990" s="266">
        <v>2702315</v>
      </c>
      <c r="B6990" s="265" t="s">
        <v>11359</v>
      </c>
      <c r="C6990" s="265" t="s">
        <v>8198</v>
      </c>
      <c r="D6990" s="265" t="s">
        <v>439</v>
      </c>
    </row>
    <row r="6991" spans="1:4" x14ac:dyDescent="0.15">
      <c r="A6991" s="266">
        <v>2702316</v>
      </c>
      <c r="B6991" s="265" t="s">
        <v>11359</v>
      </c>
      <c r="C6991" s="265" t="s">
        <v>8198</v>
      </c>
      <c r="D6991" s="265" t="s">
        <v>8217</v>
      </c>
    </row>
    <row r="6992" spans="1:4" x14ac:dyDescent="0.15">
      <c r="A6992" s="266">
        <v>2702317</v>
      </c>
      <c r="B6992" s="265" t="s">
        <v>11359</v>
      </c>
      <c r="C6992" s="265" t="s">
        <v>8198</v>
      </c>
      <c r="D6992" s="265" t="s">
        <v>2269</v>
      </c>
    </row>
    <row r="6993" spans="1:4" x14ac:dyDescent="0.15">
      <c r="A6993" s="266">
        <v>2702318</v>
      </c>
      <c r="B6993" s="265" t="s">
        <v>11359</v>
      </c>
      <c r="C6993" s="265" t="s">
        <v>8198</v>
      </c>
      <c r="D6993" s="265" t="s">
        <v>8207</v>
      </c>
    </row>
    <row r="6994" spans="1:4" x14ac:dyDescent="0.15">
      <c r="A6994" s="266">
        <v>2702319</v>
      </c>
      <c r="B6994" s="265" t="s">
        <v>11359</v>
      </c>
      <c r="C6994" s="265" t="s">
        <v>8198</v>
      </c>
      <c r="D6994" s="265" t="s">
        <v>2622</v>
      </c>
    </row>
    <row r="6995" spans="1:4" x14ac:dyDescent="0.15">
      <c r="A6995" s="266">
        <v>2702321</v>
      </c>
      <c r="B6995" s="265" t="s">
        <v>11359</v>
      </c>
      <c r="C6995" s="265" t="s">
        <v>8198</v>
      </c>
      <c r="D6995" s="265" t="s">
        <v>8258</v>
      </c>
    </row>
    <row r="6996" spans="1:4" x14ac:dyDescent="0.15">
      <c r="A6996" s="266">
        <v>2702322</v>
      </c>
      <c r="B6996" s="265" t="s">
        <v>11359</v>
      </c>
      <c r="C6996" s="265" t="s">
        <v>8198</v>
      </c>
      <c r="D6996" s="265" t="s">
        <v>8210</v>
      </c>
    </row>
    <row r="6997" spans="1:4" x14ac:dyDescent="0.15">
      <c r="A6997" s="266">
        <v>2702323</v>
      </c>
      <c r="B6997" s="265" t="s">
        <v>11359</v>
      </c>
      <c r="C6997" s="265" t="s">
        <v>8198</v>
      </c>
      <c r="D6997" s="265" t="s">
        <v>8201</v>
      </c>
    </row>
    <row r="6998" spans="1:4" x14ac:dyDescent="0.15">
      <c r="A6998" s="266">
        <v>2702324</v>
      </c>
      <c r="B6998" s="265" t="s">
        <v>11359</v>
      </c>
      <c r="C6998" s="265" t="s">
        <v>8198</v>
      </c>
      <c r="D6998" s="265" t="s">
        <v>1272</v>
      </c>
    </row>
    <row r="6999" spans="1:4" x14ac:dyDescent="0.15">
      <c r="A6999" s="266">
        <v>2702325</v>
      </c>
      <c r="B6999" s="265" t="s">
        <v>11359</v>
      </c>
      <c r="C6999" s="265" t="s">
        <v>8198</v>
      </c>
      <c r="D6999" s="265" t="s">
        <v>8237</v>
      </c>
    </row>
    <row r="7000" spans="1:4" x14ac:dyDescent="0.15">
      <c r="A7000" s="266">
        <v>2702326</v>
      </c>
      <c r="B7000" s="265" t="s">
        <v>11359</v>
      </c>
      <c r="C7000" s="265" t="s">
        <v>8198</v>
      </c>
      <c r="D7000" s="265" t="s">
        <v>506</v>
      </c>
    </row>
    <row r="7001" spans="1:4" x14ac:dyDescent="0.15">
      <c r="A7001" s="266">
        <v>2702327</v>
      </c>
      <c r="B7001" s="265" t="s">
        <v>11359</v>
      </c>
      <c r="C7001" s="265" t="s">
        <v>8198</v>
      </c>
      <c r="D7001" s="265" t="s">
        <v>8260</v>
      </c>
    </row>
    <row r="7002" spans="1:4" x14ac:dyDescent="0.15">
      <c r="A7002" s="266">
        <v>2702328</v>
      </c>
      <c r="B7002" s="265" t="s">
        <v>11359</v>
      </c>
      <c r="C7002" s="265" t="s">
        <v>8198</v>
      </c>
      <c r="D7002" s="265" t="s">
        <v>3628</v>
      </c>
    </row>
    <row r="7003" spans="1:4" x14ac:dyDescent="0.15">
      <c r="A7003" s="266">
        <v>2702329</v>
      </c>
      <c r="B7003" s="265" t="s">
        <v>11359</v>
      </c>
      <c r="C7003" s="265" t="s">
        <v>8198</v>
      </c>
      <c r="D7003" s="265" t="s">
        <v>8231</v>
      </c>
    </row>
    <row r="7004" spans="1:4" x14ac:dyDescent="0.15">
      <c r="A7004" s="266">
        <v>2702331</v>
      </c>
      <c r="B7004" s="265" t="s">
        <v>11359</v>
      </c>
      <c r="C7004" s="265" t="s">
        <v>8198</v>
      </c>
      <c r="D7004" s="265" t="s">
        <v>2209</v>
      </c>
    </row>
    <row r="7005" spans="1:4" ht="27" x14ac:dyDescent="0.15">
      <c r="A7005" s="266">
        <v>2710041</v>
      </c>
      <c r="B7005" s="265" t="s">
        <v>11359</v>
      </c>
      <c r="C7005" s="265" t="s">
        <v>7097</v>
      </c>
      <c r="D7005" s="265" t="s">
        <v>7125</v>
      </c>
    </row>
    <row r="7006" spans="1:4" x14ac:dyDescent="0.15">
      <c r="A7006" s="266">
        <v>2710042</v>
      </c>
      <c r="B7006" s="265" t="s">
        <v>11359</v>
      </c>
      <c r="C7006" s="265" t="s">
        <v>7097</v>
      </c>
      <c r="D7006" s="265" t="s">
        <v>7179</v>
      </c>
    </row>
    <row r="7007" spans="1:4" x14ac:dyDescent="0.15">
      <c r="A7007" s="266">
        <v>2710043</v>
      </c>
      <c r="B7007" s="265" t="s">
        <v>11359</v>
      </c>
      <c r="C7007" s="265" t="s">
        <v>7097</v>
      </c>
      <c r="D7007" s="265" t="s">
        <v>169</v>
      </c>
    </row>
    <row r="7008" spans="1:4" x14ac:dyDescent="0.15">
      <c r="A7008" s="266">
        <v>2710044</v>
      </c>
      <c r="B7008" s="265" t="s">
        <v>11359</v>
      </c>
      <c r="C7008" s="265" t="s">
        <v>7097</v>
      </c>
      <c r="D7008" s="265" t="s">
        <v>7148</v>
      </c>
    </row>
    <row r="7009" spans="1:4" ht="27" x14ac:dyDescent="0.15">
      <c r="A7009" s="266">
        <v>2710045</v>
      </c>
      <c r="B7009" s="265" t="s">
        <v>11359</v>
      </c>
      <c r="C7009" s="265" t="s">
        <v>7097</v>
      </c>
      <c r="D7009" s="265" t="s">
        <v>7149</v>
      </c>
    </row>
    <row r="7010" spans="1:4" ht="27" x14ac:dyDescent="0.15">
      <c r="A7010" s="266">
        <v>2710046</v>
      </c>
      <c r="B7010" s="265" t="s">
        <v>11359</v>
      </c>
      <c r="C7010" s="265" t="s">
        <v>7097</v>
      </c>
      <c r="D7010" s="265" t="s">
        <v>7150</v>
      </c>
    </row>
    <row r="7011" spans="1:4" ht="27" x14ac:dyDescent="0.15">
      <c r="A7011" s="266">
        <v>2710047</v>
      </c>
      <c r="B7011" s="265" t="s">
        <v>11359</v>
      </c>
      <c r="C7011" s="265" t="s">
        <v>7097</v>
      </c>
      <c r="D7011" s="265" t="s">
        <v>7151</v>
      </c>
    </row>
    <row r="7012" spans="1:4" ht="27" x14ac:dyDescent="0.15">
      <c r="A7012" s="266">
        <v>2710048</v>
      </c>
      <c r="B7012" s="265" t="s">
        <v>11359</v>
      </c>
      <c r="C7012" s="265" t="s">
        <v>7097</v>
      </c>
      <c r="D7012" s="265" t="s">
        <v>7152</v>
      </c>
    </row>
    <row r="7013" spans="1:4" x14ac:dyDescent="0.15">
      <c r="A7013" s="266">
        <v>2710051</v>
      </c>
      <c r="B7013" s="265" t="s">
        <v>11359</v>
      </c>
      <c r="C7013" s="265" t="s">
        <v>7097</v>
      </c>
      <c r="D7013" s="265" t="s">
        <v>7174</v>
      </c>
    </row>
    <row r="7014" spans="1:4" x14ac:dyDescent="0.15">
      <c r="A7014" s="266">
        <v>2710052</v>
      </c>
      <c r="B7014" s="265" t="s">
        <v>11359</v>
      </c>
      <c r="C7014" s="265" t="s">
        <v>7097</v>
      </c>
      <c r="D7014" s="265" t="s">
        <v>7127</v>
      </c>
    </row>
    <row r="7015" spans="1:4" x14ac:dyDescent="0.15">
      <c r="A7015" s="266">
        <v>2710053</v>
      </c>
      <c r="B7015" s="265" t="s">
        <v>11359</v>
      </c>
      <c r="C7015" s="265" t="s">
        <v>7097</v>
      </c>
      <c r="D7015" s="265" t="s">
        <v>1272</v>
      </c>
    </row>
    <row r="7016" spans="1:4" ht="27" x14ac:dyDescent="0.15">
      <c r="A7016" s="266">
        <v>2710054</v>
      </c>
      <c r="B7016" s="265" t="s">
        <v>11359</v>
      </c>
      <c r="C7016" s="265" t="s">
        <v>7097</v>
      </c>
      <c r="D7016" s="265" t="s">
        <v>7146</v>
      </c>
    </row>
    <row r="7017" spans="1:4" x14ac:dyDescent="0.15">
      <c r="A7017" s="266">
        <v>2710061</v>
      </c>
      <c r="B7017" s="265" t="s">
        <v>11359</v>
      </c>
      <c r="C7017" s="265" t="s">
        <v>7097</v>
      </c>
      <c r="D7017" s="265" t="s">
        <v>7124</v>
      </c>
    </row>
    <row r="7018" spans="1:4" x14ac:dyDescent="0.15">
      <c r="A7018" s="266">
        <v>2710062</v>
      </c>
      <c r="B7018" s="265" t="s">
        <v>11359</v>
      </c>
      <c r="C7018" s="265" t="s">
        <v>7097</v>
      </c>
      <c r="D7018" s="265" t="s">
        <v>210</v>
      </c>
    </row>
    <row r="7019" spans="1:4" x14ac:dyDescent="0.15">
      <c r="A7019" s="266">
        <v>2710063</v>
      </c>
      <c r="B7019" s="265" t="s">
        <v>11359</v>
      </c>
      <c r="C7019" s="265" t="s">
        <v>7097</v>
      </c>
      <c r="D7019" s="265" t="s">
        <v>7106</v>
      </c>
    </row>
    <row r="7020" spans="1:4" x14ac:dyDescent="0.15">
      <c r="A7020" s="266">
        <v>2710064</v>
      </c>
      <c r="B7020" s="265" t="s">
        <v>11359</v>
      </c>
      <c r="C7020" s="265" t="s">
        <v>7097</v>
      </c>
      <c r="D7020" s="265" t="s">
        <v>7103</v>
      </c>
    </row>
    <row r="7021" spans="1:4" x14ac:dyDescent="0.15">
      <c r="A7021" s="266">
        <v>2710065</v>
      </c>
      <c r="B7021" s="265" t="s">
        <v>11359</v>
      </c>
      <c r="C7021" s="265" t="s">
        <v>7097</v>
      </c>
      <c r="D7021" s="265" t="s">
        <v>7176</v>
      </c>
    </row>
    <row r="7022" spans="1:4" x14ac:dyDescent="0.15">
      <c r="A7022" s="266">
        <v>2710066</v>
      </c>
      <c r="B7022" s="265" t="s">
        <v>11359</v>
      </c>
      <c r="C7022" s="265" t="s">
        <v>7097</v>
      </c>
      <c r="D7022" s="265" t="s">
        <v>7180</v>
      </c>
    </row>
    <row r="7023" spans="1:4" x14ac:dyDescent="0.15">
      <c r="A7023" s="266">
        <v>2710067</v>
      </c>
      <c r="B7023" s="265" t="s">
        <v>11359</v>
      </c>
      <c r="C7023" s="265" t="s">
        <v>7097</v>
      </c>
      <c r="D7023" s="265" t="s">
        <v>6370</v>
      </c>
    </row>
    <row r="7024" spans="1:4" x14ac:dyDescent="0.15">
      <c r="A7024" s="266">
        <v>2710068</v>
      </c>
      <c r="B7024" s="265" t="s">
        <v>11359</v>
      </c>
      <c r="C7024" s="265" t="s">
        <v>7097</v>
      </c>
      <c r="D7024" s="265" t="s">
        <v>7112</v>
      </c>
    </row>
    <row r="7025" spans="1:4" ht="27" x14ac:dyDescent="0.15">
      <c r="A7025" s="266">
        <v>2710071</v>
      </c>
      <c r="B7025" s="265" t="s">
        <v>11359</v>
      </c>
      <c r="C7025" s="265" t="s">
        <v>7097</v>
      </c>
      <c r="D7025" s="265" t="s">
        <v>7136</v>
      </c>
    </row>
    <row r="7026" spans="1:4" x14ac:dyDescent="0.15">
      <c r="A7026" s="266">
        <v>2710072</v>
      </c>
      <c r="B7026" s="265" t="s">
        <v>11359</v>
      </c>
      <c r="C7026" s="265" t="s">
        <v>7097</v>
      </c>
      <c r="D7026" s="265" t="s">
        <v>7135</v>
      </c>
    </row>
    <row r="7027" spans="1:4" x14ac:dyDescent="0.15">
      <c r="A7027" s="266">
        <v>2710073</v>
      </c>
      <c r="B7027" s="265" t="s">
        <v>11359</v>
      </c>
      <c r="C7027" s="265" t="s">
        <v>7097</v>
      </c>
      <c r="D7027" s="265" t="s">
        <v>7122</v>
      </c>
    </row>
    <row r="7028" spans="1:4" x14ac:dyDescent="0.15">
      <c r="A7028" s="266">
        <v>2710074</v>
      </c>
      <c r="B7028" s="265" t="s">
        <v>11359</v>
      </c>
      <c r="C7028" s="265" t="s">
        <v>7097</v>
      </c>
      <c r="D7028" s="265" t="s">
        <v>1324</v>
      </c>
    </row>
    <row r="7029" spans="1:4" x14ac:dyDescent="0.15">
      <c r="A7029" s="266">
        <v>2710075</v>
      </c>
      <c r="B7029" s="265" t="s">
        <v>11359</v>
      </c>
      <c r="C7029" s="265" t="s">
        <v>7097</v>
      </c>
      <c r="D7029" s="265" t="s">
        <v>7123</v>
      </c>
    </row>
    <row r="7030" spans="1:4" x14ac:dyDescent="0.15">
      <c r="A7030" s="266">
        <v>2710076</v>
      </c>
      <c r="B7030" s="265" t="s">
        <v>11359</v>
      </c>
      <c r="C7030" s="265" t="s">
        <v>7097</v>
      </c>
      <c r="D7030" s="265" t="s">
        <v>1878</v>
      </c>
    </row>
    <row r="7031" spans="1:4" x14ac:dyDescent="0.15">
      <c r="A7031" s="266">
        <v>2710077</v>
      </c>
      <c r="B7031" s="265" t="s">
        <v>11359</v>
      </c>
      <c r="C7031" s="265" t="s">
        <v>7097</v>
      </c>
      <c r="D7031" s="265" t="s">
        <v>253</v>
      </c>
    </row>
    <row r="7032" spans="1:4" ht="40.5" x14ac:dyDescent="0.15">
      <c r="A7032" s="266">
        <v>2710081</v>
      </c>
      <c r="B7032" s="265" t="s">
        <v>11359</v>
      </c>
      <c r="C7032" s="265" t="s">
        <v>7097</v>
      </c>
      <c r="D7032" s="265" t="s">
        <v>7159</v>
      </c>
    </row>
    <row r="7033" spans="1:4" ht="40.5" x14ac:dyDescent="0.15">
      <c r="A7033" s="266">
        <v>2710082</v>
      </c>
      <c r="B7033" s="265" t="s">
        <v>11359</v>
      </c>
      <c r="C7033" s="265" t="s">
        <v>7097</v>
      </c>
      <c r="D7033" s="265" t="s">
        <v>7154</v>
      </c>
    </row>
    <row r="7034" spans="1:4" ht="40.5" x14ac:dyDescent="0.15">
      <c r="A7034" s="266">
        <v>2710083</v>
      </c>
      <c r="B7034" s="265" t="s">
        <v>11359</v>
      </c>
      <c r="C7034" s="265" t="s">
        <v>7097</v>
      </c>
      <c r="D7034" s="265" t="s">
        <v>7156</v>
      </c>
    </row>
    <row r="7035" spans="1:4" ht="40.5" x14ac:dyDescent="0.15">
      <c r="A7035" s="266">
        <v>2710084</v>
      </c>
      <c r="B7035" s="265" t="s">
        <v>11359</v>
      </c>
      <c r="C7035" s="265" t="s">
        <v>7097</v>
      </c>
      <c r="D7035" s="265" t="s">
        <v>7158</v>
      </c>
    </row>
    <row r="7036" spans="1:4" ht="40.5" x14ac:dyDescent="0.15">
      <c r="A7036" s="266">
        <v>2710085</v>
      </c>
      <c r="B7036" s="265" t="s">
        <v>11359</v>
      </c>
      <c r="C7036" s="265" t="s">
        <v>7097</v>
      </c>
      <c r="D7036" s="265" t="s">
        <v>7155</v>
      </c>
    </row>
    <row r="7037" spans="1:4" ht="40.5" x14ac:dyDescent="0.15">
      <c r="A7037" s="266">
        <v>2710086</v>
      </c>
      <c r="B7037" s="265" t="s">
        <v>11359</v>
      </c>
      <c r="C7037" s="265" t="s">
        <v>7097</v>
      </c>
      <c r="D7037" s="265" t="s">
        <v>7157</v>
      </c>
    </row>
    <row r="7038" spans="1:4" x14ac:dyDescent="0.15">
      <c r="A7038" s="266">
        <v>2710087</v>
      </c>
      <c r="B7038" s="265" t="s">
        <v>11359</v>
      </c>
      <c r="C7038" s="265" t="s">
        <v>7097</v>
      </c>
      <c r="D7038" s="265" t="s">
        <v>7178</v>
      </c>
    </row>
    <row r="7039" spans="1:4" ht="40.5" x14ac:dyDescent="0.15">
      <c r="A7039" s="266">
        <v>2710088</v>
      </c>
      <c r="B7039" s="265" t="s">
        <v>11359</v>
      </c>
      <c r="C7039" s="265" t="s">
        <v>7097</v>
      </c>
      <c r="D7039" s="265" t="s">
        <v>7153</v>
      </c>
    </row>
    <row r="7040" spans="1:4" x14ac:dyDescent="0.15">
      <c r="A7040" s="266">
        <v>2710091</v>
      </c>
      <c r="B7040" s="265" t="s">
        <v>11359</v>
      </c>
      <c r="C7040" s="265" t="s">
        <v>7097</v>
      </c>
      <c r="D7040" s="265" t="s">
        <v>276</v>
      </c>
    </row>
    <row r="7041" spans="1:4" x14ac:dyDescent="0.15">
      <c r="A7041" s="266">
        <v>2710092</v>
      </c>
      <c r="B7041" s="265" t="s">
        <v>11359</v>
      </c>
      <c r="C7041" s="265" t="s">
        <v>7097</v>
      </c>
      <c r="D7041" s="265" t="s">
        <v>7171</v>
      </c>
    </row>
    <row r="7042" spans="1:4" x14ac:dyDescent="0.15">
      <c r="A7042" s="266">
        <v>2710093</v>
      </c>
      <c r="B7042" s="265" t="s">
        <v>11359</v>
      </c>
      <c r="C7042" s="265" t="s">
        <v>7097</v>
      </c>
      <c r="D7042" s="265" t="s">
        <v>1217</v>
      </c>
    </row>
    <row r="7043" spans="1:4" x14ac:dyDescent="0.15">
      <c r="A7043" s="266">
        <v>2710094</v>
      </c>
      <c r="B7043" s="265" t="s">
        <v>11359</v>
      </c>
      <c r="C7043" s="265" t="s">
        <v>7097</v>
      </c>
      <c r="D7043" s="265" t="s">
        <v>7104</v>
      </c>
    </row>
    <row r="7044" spans="1:4" x14ac:dyDescent="0.15">
      <c r="A7044" s="266">
        <v>2710095</v>
      </c>
      <c r="B7044" s="265" t="s">
        <v>11359</v>
      </c>
      <c r="C7044" s="265" t="s">
        <v>7097</v>
      </c>
      <c r="D7044" s="265" t="s">
        <v>7147</v>
      </c>
    </row>
    <row r="7045" spans="1:4" x14ac:dyDescent="0.15">
      <c r="A7045" s="266">
        <v>2710096</v>
      </c>
      <c r="B7045" s="265" t="s">
        <v>11359</v>
      </c>
      <c r="C7045" s="265" t="s">
        <v>7097</v>
      </c>
      <c r="D7045" s="265" t="s">
        <v>7126</v>
      </c>
    </row>
    <row r="7046" spans="1:4" x14ac:dyDescent="0.15">
      <c r="A7046" s="266">
        <v>2710097</v>
      </c>
      <c r="B7046" s="265" t="s">
        <v>11359</v>
      </c>
      <c r="C7046" s="265" t="s">
        <v>7097</v>
      </c>
      <c r="D7046" s="265" t="s">
        <v>2252</v>
      </c>
    </row>
    <row r="7047" spans="1:4" x14ac:dyDescent="0.15">
      <c r="A7047" s="266">
        <v>2720001</v>
      </c>
      <c r="B7047" s="265" t="s">
        <v>11359</v>
      </c>
      <c r="C7047" s="265" t="s">
        <v>6869</v>
      </c>
      <c r="D7047" s="265" t="s">
        <v>3274</v>
      </c>
    </row>
    <row r="7048" spans="1:4" x14ac:dyDescent="0.15">
      <c r="A7048" s="266">
        <v>2720002</v>
      </c>
      <c r="B7048" s="265" t="s">
        <v>11359</v>
      </c>
      <c r="C7048" s="265" t="s">
        <v>6869</v>
      </c>
      <c r="D7048" s="265" t="s">
        <v>6910</v>
      </c>
    </row>
    <row r="7049" spans="1:4" x14ac:dyDescent="0.15">
      <c r="A7049" s="266">
        <v>2720003</v>
      </c>
      <c r="B7049" s="265" t="s">
        <v>11359</v>
      </c>
      <c r="C7049" s="265" t="s">
        <v>6869</v>
      </c>
      <c r="D7049" s="265" t="s">
        <v>6907</v>
      </c>
    </row>
    <row r="7050" spans="1:4" x14ac:dyDescent="0.15">
      <c r="A7050" s="266">
        <v>2720004</v>
      </c>
      <c r="B7050" s="265" t="s">
        <v>11359</v>
      </c>
      <c r="C7050" s="265" t="s">
        <v>6869</v>
      </c>
      <c r="D7050" s="265" t="s">
        <v>624</v>
      </c>
    </row>
    <row r="7051" spans="1:4" x14ac:dyDescent="0.15">
      <c r="A7051" s="266">
        <v>2720011</v>
      </c>
      <c r="B7051" s="265" t="s">
        <v>11359</v>
      </c>
      <c r="C7051" s="265" t="s">
        <v>6869</v>
      </c>
      <c r="D7051" s="265" t="s">
        <v>6884</v>
      </c>
    </row>
    <row r="7052" spans="1:4" x14ac:dyDescent="0.15">
      <c r="A7052" s="266">
        <v>2720012</v>
      </c>
      <c r="B7052" s="265" t="s">
        <v>11359</v>
      </c>
      <c r="C7052" s="265" t="s">
        <v>6869</v>
      </c>
      <c r="D7052" s="265" t="s">
        <v>11393</v>
      </c>
    </row>
    <row r="7053" spans="1:4" x14ac:dyDescent="0.15">
      <c r="A7053" s="266">
        <v>2720013</v>
      </c>
      <c r="B7053" s="265" t="s">
        <v>11359</v>
      </c>
      <c r="C7053" s="265" t="s">
        <v>6869</v>
      </c>
      <c r="D7053" s="265" t="s">
        <v>506</v>
      </c>
    </row>
    <row r="7054" spans="1:4" x14ac:dyDescent="0.15">
      <c r="A7054" s="266">
        <v>2720014</v>
      </c>
      <c r="B7054" s="265" t="s">
        <v>11359</v>
      </c>
      <c r="C7054" s="265" t="s">
        <v>6869</v>
      </c>
      <c r="D7054" s="265" t="s">
        <v>3639</v>
      </c>
    </row>
    <row r="7055" spans="1:4" x14ac:dyDescent="0.15">
      <c r="A7055" s="266">
        <v>2720015</v>
      </c>
      <c r="B7055" s="265" t="s">
        <v>11359</v>
      </c>
      <c r="C7055" s="265" t="s">
        <v>6869</v>
      </c>
      <c r="D7055" s="265" t="s">
        <v>6876</v>
      </c>
    </row>
    <row r="7056" spans="1:4" x14ac:dyDescent="0.15">
      <c r="A7056" s="266">
        <v>2720021</v>
      </c>
      <c r="B7056" s="265" t="s">
        <v>11359</v>
      </c>
      <c r="C7056" s="265" t="s">
        <v>6869</v>
      </c>
      <c r="D7056" s="265" t="s">
        <v>6923</v>
      </c>
    </row>
    <row r="7057" spans="1:4" x14ac:dyDescent="0.15">
      <c r="A7057" s="266">
        <v>2720022</v>
      </c>
      <c r="B7057" s="265" t="s">
        <v>11359</v>
      </c>
      <c r="C7057" s="265" t="s">
        <v>6869</v>
      </c>
      <c r="D7057" s="265" t="s">
        <v>2833</v>
      </c>
    </row>
    <row r="7058" spans="1:4" x14ac:dyDescent="0.15">
      <c r="A7058" s="266">
        <v>2720023</v>
      </c>
      <c r="B7058" s="265" t="s">
        <v>11359</v>
      </c>
      <c r="C7058" s="265" t="s">
        <v>6869</v>
      </c>
      <c r="D7058" s="265" t="s">
        <v>6919</v>
      </c>
    </row>
    <row r="7059" spans="1:4" x14ac:dyDescent="0.15">
      <c r="A7059" s="266">
        <v>2720024</v>
      </c>
      <c r="B7059" s="265" t="s">
        <v>11359</v>
      </c>
      <c r="C7059" s="265" t="s">
        <v>6869</v>
      </c>
      <c r="D7059" s="265" t="s">
        <v>6900</v>
      </c>
    </row>
    <row r="7060" spans="1:4" x14ac:dyDescent="0.15">
      <c r="A7060" s="266">
        <v>2720025</v>
      </c>
      <c r="B7060" s="265" t="s">
        <v>11359</v>
      </c>
      <c r="C7060" s="265" t="s">
        <v>6869</v>
      </c>
      <c r="D7060" s="265" t="s">
        <v>488</v>
      </c>
    </row>
    <row r="7061" spans="1:4" x14ac:dyDescent="0.15">
      <c r="A7061" s="266">
        <v>2720026</v>
      </c>
      <c r="B7061" s="265" t="s">
        <v>11359</v>
      </c>
      <c r="C7061" s="265" t="s">
        <v>6869</v>
      </c>
      <c r="D7061" s="265" t="s">
        <v>6904</v>
      </c>
    </row>
    <row r="7062" spans="1:4" x14ac:dyDescent="0.15">
      <c r="A7062" s="266">
        <v>2720031</v>
      </c>
      <c r="B7062" s="265" t="s">
        <v>11359</v>
      </c>
      <c r="C7062" s="265" t="s">
        <v>6869</v>
      </c>
      <c r="D7062" s="265" t="s">
        <v>4673</v>
      </c>
    </row>
    <row r="7063" spans="1:4" x14ac:dyDescent="0.15">
      <c r="A7063" s="266">
        <v>2720032</v>
      </c>
      <c r="B7063" s="265" t="s">
        <v>11359</v>
      </c>
      <c r="C7063" s="265" t="s">
        <v>6869</v>
      </c>
      <c r="D7063" s="265" t="s">
        <v>1444</v>
      </c>
    </row>
    <row r="7064" spans="1:4" x14ac:dyDescent="0.15">
      <c r="A7064" s="266">
        <v>2720033</v>
      </c>
      <c r="B7064" s="265" t="s">
        <v>11359</v>
      </c>
      <c r="C7064" s="265" t="s">
        <v>6869</v>
      </c>
      <c r="D7064" s="265" t="s">
        <v>6872</v>
      </c>
    </row>
    <row r="7065" spans="1:4" x14ac:dyDescent="0.15">
      <c r="A7065" s="266">
        <v>2720034</v>
      </c>
      <c r="B7065" s="265" t="s">
        <v>11359</v>
      </c>
      <c r="C7065" s="265" t="s">
        <v>6869</v>
      </c>
      <c r="D7065" s="265" t="s">
        <v>1834</v>
      </c>
    </row>
    <row r="7066" spans="1:4" x14ac:dyDescent="0.15">
      <c r="A7066" s="266">
        <v>2720035</v>
      </c>
      <c r="B7066" s="265" t="s">
        <v>11359</v>
      </c>
      <c r="C7066" s="265" t="s">
        <v>6869</v>
      </c>
      <c r="D7066" s="265" t="s">
        <v>3011</v>
      </c>
    </row>
    <row r="7067" spans="1:4" x14ac:dyDescent="0.15">
      <c r="A7067" s="266">
        <v>2720101</v>
      </c>
      <c r="B7067" s="265" t="s">
        <v>11359</v>
      </c>
      <c r="C7067" s="265" t="s">
        <v>6869</v>
      </c>
      <c r="D7067" s="265" t="s">
        <v>3403</v>
      </c>
    </row>
    <row r="7068" spans="1:4" x14ac:dyDescent="0.15">
      <c r="A7068" s="266">
        <v>2720102</v>
      </c>
      <c r="B7068" s="265" t="s">
        <v>11359</v>
      </c>
      <c r="C7068" s="265" t="s">
        <v>6869</v>
      </c>
      <c r="D7068" s="265" t="s">
        <v>6891</v>
      </c>
    </row>
    <row r="7069" spans="1:4" x14ac:dyDescent="0.15">
      <c r="A7069" s="266">
        <v>2720103</v>
      </c>
      <c r="B7069" s="265" t="s">
        <v>11359</v>
      </c>
      <c r="C7069" s="265" t="s">
        <v>6869</v>
      </c>
      <c r="D7069" s="265" t="s">
        <v>6913</v>
      </c>
    </row>
    <row r="7070" spans="1:4" x14ac:dyDescent="0.15">
      <c r="A7070" s="266">
        <v>2720104</v>
      </c>
      <c r="B7070" s="265" t="s">
        <v>11359</v>
      </c>
      <c r="C7070" s="265" t="s">
        <v>6869</v>
      </c>
      <c r="D7070" s="265" t="s">
        <v>6914</v>
      </c>
    </row>
    <row r="7071" spans="1:4" x14ac:dyDescent="0.15">
      <c r="A7071" s="266">
        <v>2720105</v>
      </c>
      <c r="B7071" s="265" t="s">
        <v>11359</v>
      </c>
      <c r="C7071" s="265" t="s">
        <v>6869</v>
      </c>
      <c r="D7071" s="265" t="s">
        <v>6895</v>
      </c>
    </row>
    <row r="7072" spans="1:4" x14ac:dyDescent="0.15">
      <c r="A7072" s="266">
        <v>2720106</v>
      </c>
      <c r="B7072" s="265" t="s">
        <v>11359</v>
      </c>
      <c r="C7072" s="265" t="s">
        <v>6869</v>
      </c>
      <c r="D7072" s="265" t="s">
        <v>6871</v>
      </c>
    </row>
    <row r="7073" spans="1:4" x14ac:dyDescent="0.15">
      <c r="A7073" s="266">
        <v>2720107</v>
      </c>
      <c r="B7073" s="265" t="s">
        <v>11359</v>
      </c>
      <c r="C7073" s="265" t="s">
        <v>6869</v>
      </c>
      <c r="D7073" s="265" t="s">
        <v>1065</v>
      </c>
    </row>
    <row r="7074" spans="1:4" x14ac:dyDescent="0.15">
      <c r="A7074" s="266">
        <v>2720111</v>
      </c>
      <c r="B7074" s="265" t="s">
        <v>11359</v>
      </c>
      <c r="C7074" s="265" t="s">
        <v>6869</v>
      </c>
      <c r="D7074" s="265" t="s">
        <v>6921</v>
      </c>
    </row>
    <row r="7075" spans="1:4" x14ac:dyDescent="0.15">
      <c r="A7075" s="266">
        <v>2720112</v>
      </c>
      <c r="B7075" s="265" t="s">
        <v>11359</v>
      </c>
      <c r="C7075" s="265" t="s">
        <v>6869</v>
      </c>
      <c r="D7075" s="265" t="s">
        <v>11393</v>
      </c>
    </row>
    <row r="7076" spans="1:4" x14ac:dyDescent="0.15">
      <c r="A7076" s="266">
        <v>2720113</v>
      </c>
      <c r="B7076" s="265" t="s">
        <v>11359</v>
      </c>
      <c r="C7076" s="265" t="s">
        <v>6869</v>
      </c>
      <c r="D7076" s="265" t="s">
        <v>6892</v>
      </c>
    </row>
    <row r="7077" spans="1:4" x14ac:dyDescent="0.15">
      <c r="A7077" s="266">
        <v>2720114</v>
      </c>
      <c r="B7077" s="265" t="s">
        <v>11359</v>
      </c>
      <c r="C7077" s="265" t="s">
        <v>6869</v>
      </c>
      <c r="D7077" s="265" t="s">
        <v>6888</v>
      </c>
    </row>
    <row r="7078" spans="1:4" x14ac:dyDescent="0.15">
      <c r="A7078" s="266">
        <v>2720115</v>
      </c>
      <c r="B7078" s="265" t="s">
        <v>11359</v>
      </c>
      <c r="C7078" s="265" t="s">
        <v>6869</v>
      </c>
      <c r="D7078" s="265" t="s">
        <v>6901</v>
      </c>
    </row>
    <row r="7079" spans="1:4" x14ac:dyDescent="0.15">
      <c r="A7079" s="266">
        <v>2720121</v>
      </c>
      <c r="B7079" s="265" t="s">
        <v>11359</v>
      </c>
      <c r="C7079" s="265" t="s">
        <v>6869</v>
      </c>
      <c r="D7079" s="265" t="s">
        <v>3750</v>
      </c>
    </row>
    <row r="7080" spans="1:4" x14ac:dyDescent="0.15">
      <c r="A7080" s="266">
        <v>2720122</v>
      </c>
      <c r="B7080" s="265" t="s">
        <v>11359</v>
      </c>
      <c r="C7080" s="265" t="s">
        <v>6869</v>
      </c>
      <c r="D7080" s="265" t="s">
        <v>6898</v>
      </c>
    </row>
    <row r="7081" spans="1:4" x14ac:dyDescent="0.15">
      <c r="A7081" s="266">
        <v>2720123</v>
      </c>
      <c r="B7081" s="265" t="s">
        <v>11359</v>
      </c>
      <c r="C7081" s="265" t="s">
        <v>6869</v>
      </c>
      <c r="D7081" s="265" t="s">
        <v>6886</v>
      </c>
    </row>
    <row r="7082" spans="1:4" x14ac:dyDescent="0.15">
      <c r="A7082" s="266">
        <v>2720124</v>
      </c>
      <c r="B7082" s="265" t="s">
        <v>11359</v>
      </c>
      <c r="C7082" s="265" t="s">
        <v>6869</v>
      </c>
      <c r="D7082" s="265" t="s">
        <v>6879</v>
      </c>
    </row>
    <row r="7083" spans="1:4" x14ac:dyDescent="0.15">
      <c r="A7083" s="266">
        <v>2720125</v>
      </c>
      <c r="B7083" s="265" t="s">
        <v>11359</v>
      </c>
      <c r="C7083" s="265" t="s">
        <v>6869</v>
      </c>
      <c r="D7083" s="265" t="s">
        <v>4906</v>
      </c>
    </row>
    <row r="7084" spans="1:4" x14ac:dyDescent="0.15">
      <c r="A7084" s="266">
        <v>2720126</v>
      </c>
      <c r="B7084" s="265" t="s">
        <v>11359</v>
      </c>
      <c r="C7084" s="265" t="s">
        <v>6869</v>
      </c>
      <c r="D7084" s="265" t="s">
        <v>6899</v>
      </c>
    </row>
    <row r="7085" spans="1:4" x14ac:dyDescent="0.15">
      <c r="A7085" s="266">
        <v>2720127</v>
      </c>
      <c r="B7085" s="265" t="s">
        <v>11359</v>
      </c>
      <c r="C7085" s="265" t="s">
        <v>6869</v>
      </c>
      <c r="D7085" s="265" t="s">
        <v>6887</v>
      </c>
    </row>
    <row r="7086" spans="1:4" x14ac:dyDescent="0.15">
      <c r="A7086" s="266">
        <v>2720131</v>
      </c>
      <c r="B7086" s="265" t="s">
        <v>11359</v>
      </c>
      <c r="C7086" s="265" t="s">
        <v>6869</v>
      </c>
      <c r="D7086" s="265" t="s">
        <v>3501</v>
      </c>
    </row>
    <row r="7087" spans="1:4" x14ac:dyDescent="0.15">
      <c r="A7087" s="266">
        <v>2720132</v>
      </c>
      <c r="B7087" s="265" t="s">
        <v>11359</v>
      </c>
      <c r="C7087" s="265" t="s">
        <v>6869</v>
      </c>
      <c r="D7087" s="265" t="s">
        <v>6916</v>
      </c>
    </row>
    <row r="7088" spans="1:4" ht="27" x14ac:dyDescent="0.15">
      <c r="A7088" s="266">
        <v>2720133</v>
      </c>
      <c r="B7088" s="265" t="s">
        <v>11359</v>
      </c>
      <c r="C7088" s="265" t="s">
        <v>6869</v>
      </c>
      <c r="D7088" s="265" t="s">
        <v>6882</v>
      </c>
    </row>
    <row r="7089" spans="1:4" x14ac:dyDescent="0.15">
      <c r="A7089" s="266">
        <v>2720134</v>
      </c>
      <c r="B7089" s="265" t="s">
        <v>11359</v>
      </c>
      <c r="C7089" s="265" t="s">
        <v>6869</v>
      </c>
      <c r="D7089" s="265" t="s">
        <v>6874</v>
      </c>
    </row>
    <row r="7090" spans="1:4" x14ac:dyDescent="0.15">
      <c r="A7090" s="266">
        <v>2720135</v>
      </c>
      <c r="B7090" s="265" t="s">
        <v>11359</v>
      </c>
      <c r="C7090" s="265" t="s">
        <v>6869</v>
      </c>
      <c r="D7090" s="265" t="s">
        <v>1461</v>
      </c>
    </row>
    <row r="7091" spans="1:4" x14ac:dyDescent="0.15">
      <c r="A7091" s="266">
        <v>2720136</v>
      </c>
      <c r="B7091" s="265" t="s">
        <v>11359</v>
      </c>
      <c r="C7091" s="265" t="s">
        <v>6869</v>
      </c>
      <c r="D7091" s="265" t="s">
        <v>6903</v>
      </c>
    </row>
    <row r="7092" spans="1:4" x14ac:dyDescent="0.15">
      <c r="A7092" s="266">
        <v>2720137</v>
      </c>
      <c r="B7092" s="265" t="s">
        <v>11359</v>
      </c>
      <c r="C7092" s="265" t="s">
        <v>6869</v>
      </c>
      <c r="D7092" s="265" t="s">
        <v>6909</v>
      </c>
    </row>
    <row r="7093" spans="1:4" x14ac:dyDescent="0.15">
      <c r="A7093" s="266">
        <v>2720138</v>
      </c>
      <c r="B7093" s="265" t="s">
        <v>11359</v>
      </c>
      <c r="C7093" s="265" t="s">
        <v>6869</v>
      </c>
      <c r="D7093" s="265" t="s">
        <v>6918</v>
      </c>
    </row>
    <row r="7094" spans="1:4" x14ac:dyDescent="0.15">
      <c r="A7094" s="266">
        <v>2720141</v>
      </c>
      <c r="B7094" s="265" t="s">
        <v>11359</v>
      </c>
      <c r="C7094" s="265" t="s">
        <v>6869</v>
      </c>
      <c r="D7094" s="265" t="s">
        <v>6880</v>
      </c>
    </row>
    <row r="7095" spans="1:4" x14ac:dyDescent="0.15">
      <c r="A7095" s="266">
        <v>2720142</v>
      </c>
      <c r="B7095" s="265" t="s">
        <v>11359</v>
      </c>
      <c r="C7095" s="265" t="s">
        <v>6869</v>
      </c>
      <c r="D7095" s="265" t="s">
        <v>6877</v>
      </c>
    </row>
    <row r="7096" spans="1:4" x14ac:dyDescent="0.15">
      <c r="A7096" s="266">
        <v>2720143</v>
      </c>
      <c r="B7096" s="265" t="s">
        <v>11359</v>
      </c>
      <c r="C7096" s="265" t="s">
        <v>6869</v>
      </c>
      <c r="D7096" s="265" t="s">
        <v>6870</v>
      </c>
    </row>
    <row r="7097" spans="1:4" x14ac:dyDescent="0.15">
      <c r="A7097" s="266">
        <v>2720144</v>
      </c>
      <c r="B7097" s="265" t="s">
        <v>11359</v>
      </c>
      <c r="C7097" s="265" t="s">
        <v>6869</v>
      </c>
      <c r="D7097" s="265" t="s">
        <v>1149</v>
      </c>
    </row>
    <row r="7098" spans="1:4" x14ac:dyDescent="0.15">
      <c r="A7098" s="266">
        <v>2720145</v>
      </c>
      <c r="B7098" s="265" t="s">
        <v>11359</v>
      </c>
      <c r="C7098" s="265" t="s">
        <v>6869</v>
      </c>
      <c r="D7098" s="265" t="s">
        <v>6889</v>
      </c>
    </row>
    <row r="7099" spans="1:4" x14ac:dyDescent="0.15">
      <c r="A7099" s="266">
        <v>2720146</v>
      </c>
      <c r="B7099" s="265" t="s">
        <v>11359</v>
      </c>
      <c r="C7099" s="265" t="s">
        <v>6869</v>
      </c>
      <c r="D7099" s="265" t="s">
        <v>6908</v>
      </c>
    </row>
    <row r="7100" spans="1:4" x14ac:dyDescent="0.15">
      <c r="A7100" s="266">
        <v>2720801</v>
      </c>
      <c r="B7100" s="265" t="s">
        <v>11359</v>
      </c>
      <c r="C7100" s="265" t="s">
        <v>6869</v>
      </c>
      <c r="D7100" s="265" t="s">
        <v>186</v>
      </c>
    </row>
    <row r="7101" spans="1:4" x14ac:dyDescent="0.15">
      <c r="A7101" s="266">
        <v>2720802</v>
      </c>
      <c r="B7101" s="265" t="s">
        <v>11359</v>
      </c>
      <c r="C7101" s="265" t="s">
        <v>6869</v>
      </c>
      <c r="D7101" s="265" t="s">
        <v>6878</v>
      </c>
    </row>
    <row r="7102" spans="1:4" x14ac:dyDescent="0.15">
      <c r="A7102" s="266">
        <v>2720803</v>
      </c>
      <c r="B7102" s="265" t="s">
        <v>11359</v>
      </c>
      <c r="C7102" s="265" t="s">
        <v>6869</v>
      </c>
      <c r="D7102" s="265" t="s">
        <v>6911</v>
      </c>
    </row>
    <row r="7103" spans="1:4" x14ac:dyDescent="0.15">
      <c r="A7103" s="266">
        <v>2720804</v>
      </c>
      <c r="B7103" s="265" t="s">
        <v>11359</v>
      </c>
      <c r="C7103" s="265" t="s">
        <v>6869</v>
      </c>
      <c r="D7103" s="265" t="s">
        <v>6917</v>
      </c>
    </row>
    <row r="7104" spans="1:4" x14ac:dyDescent="0.15">
      <c r="A7104" s="266">
        <v>2720805</v>
      </c>
      <c r="B7104" s="265" t="s">
        <v>11359</v>
      </c>
      <c r="C7104" s="265" t="s">
        <v>6869</v>
      </c>
      <c r="D7104" s="265" t="s">
        <v>6875</v>
      </c>
    </row>
    <row r="7105" spans="1:4" x14ac:dyDescent="0.15">
      <c r="A7105" s="266">
        <v>2720811</v>
      </c>
      <c r="B7105" s="265" t="s">
        <v>11359</v>
      </c>
      <c r="C7105" s="265" t="s">
        <v>6869</v>
      </c>
      <c r="D7105" s="265" t="s">
        <v>6912</v>
      </c>
    </row>
    <row r="7106" spans="1:4" x14ac:dyDescent="0.15">
      <c r="A7106" s="266">
        <v>2720812</v>
      </c>
      <c r="B7106" s="265" t="s">
        <v>11359</v>
      </c>
      <c r="C7106" s="265" t="s">
        <v>6869</v>
      </c>
      <c r="D7106" s="265" t="s">
        <v>304</v>
      </c>
    </row>
    <row r="7107" spans="1:4" x14ac:dyDescent="0.15">
      <c r="A7107" s="266">
        <v>2720813</v>
      </c>
      <c r="B7107" s="265" t="s">
        <v>11359</v>
      </c>
      <c r="C7107" s="265" t="s">
        <v>6869</v>
      </c>
      <c r="D7107" s="265" t="s">
        <v>1278</v>
      </c>
    </row>
    <row r="7108" spans="1:4" x14ac:dyDescent="0.15">
      <c r="A7108" s="266">
        <v>2720814</v>
      </c>
      <c r="B7108" s="265" t="s">
        <v>11359</v>
      </c>
      <c r="C7108" s="265" t="s">
        <v>6869</v>
      </c>
      <c r="D7108" s="265" t="s">
        <v>6897</v>
      </c>
    </row>
    <row r="7109" spans="1:4" x14ac:dyDescent="0.15">
      <c r="A7109" s="266">
        <v>2720815</v>
      </c>
      <c r="B7109" s="265" t="s">
        <v>11359</v>
      </c>
      <c r="C7109" s="265" t="s">
        <v>6869</v>
      </c>
      <c r="D7109" s="265" t="s">
        <v>2181</v>
      </c>
    </row>
    <row r="7110" spans="1:4" x14ac:dyDescent="0.15">
      <c r="A7110" s="266">
        <v>2720816</v>
      </c>
      <c r="B7110" s="265" t="s">
        <v>11359</v>
      </c>
      <c r="C7110" s="265" t="s">
        <v>6869</v>
      </c>
      <c r="D7110" s="265" t="s">
        <v>6922</v>
      </c>
    </row>
    <row r="7111" spans="1:4" x14ac:dyDescent="0.15">
      <c r="A7111" s="266">
        <v>2720821</v>
      </c>
      <c r="B7111" s="265" t="s">
        <v>11359</v>
      </c>
      <c r="C7111" s="265" t="s">
        <v>6869</v>
      </c>
      <c r="D7111" s="265" t="s">
        <v>6890</v>
      </c>
    </row>
    <row r="7112" spans="1:4" x14ac:dyDescent="0.15">
      <c r="A7112" s="266">
        <v>2720822</v>
      </c>
      <c r="B7112" s="265" t="s">
        <v>11359</v>
      </c>
      <c r="C7112" s="265" t="s">
        <v>6869</v>
      </c>
      <c r="D7112" s="265" t="s">
        <v>6920</v>
      </c>
    </row>
    <row r="7113" spans="1:4" x14ac:dyDescent="0.15">
      <c r="A7113" s="266">
        <v>2720823</v>
      </c>
      <c r="B7113" s="265" t="s">
        <v>11359</v>
      </c>
      <c r="C7113" s="265" t="s">
        <v>6869</v>
      </c>
      <c r="D7113" s="265" t="s">
        <v>6906</v>
      </c>
    </row>
    <row r="7114" spans="1:4" x14ac:dyDescent="0.15">
      <c r="A7114" s="266">
        <v>2720824</v>
      </c>
      <c r="B7114" s="265" t="s">
        <v>11359</v>
      </c>
      <c r="C7114" s="265" t="s">
        <v>6869</v>
      </c>
      <c r="D7114" s="265" t="s">
        <v>6893</v>
      </c>
    </row>
    <row r="7115" spans="1:4" x14ac:dyDescent="0.15">
      <c r="A7115" s="266">
        <v>2720825</v>
      </c>
      <c r="B7115" s="265" t="s">
        <v>11359</v>
      </c>
      <c r="C7115" s="265" t="s">
        <v>6869</v>
      </c>
      <c r="D7115" s="265" t="s">
        <v>6894</v>
      </c>
    </row>
    <row r="7116" spans="1:4" x14ac:dyDescent="0.15">
      <c r="A7116" s="266">
        <v>2720826</v>
      </c>
      <c r="B7116" s="265" t="s">
        <v>11359</v>
      </c>
      <c r="C7116" s="265" t="s">
        <v>6869</v>
      </c>
      <c r="D7116" s="265" t="s">
        <v>6915</v>
      </c>
    </row>
    <row r="7117" spans="1:4" x14ac:dyDescent="0.15">
      <c r="A7117" s="266">
        <v>2720827</v>
      </c>
      <c r="B7117" s="265" t="s">
        <v>11359</v>
      </c>
      <c r="C7117" s="265" t="s">
        <v>6869</v>
      </c>
      <c r="D7117" s="265" t="s">
        <v>6883</v>
      </c>
    </row>
    <row r="7118" spans="1:4" x14ac:dyDescent="0.15">
      <c r="A7118" s="266">
        <v>2720831</v>
      </c>
      <c r="B7118" s="265" t="s">
        <v>11359</v>
      </c>
      <c r="C7118" s="265" t="s">
        <v>6869</v>
      </c>
      <c r="D7118" s="265" t="s">
        <v>6873</v>
      </c>
    </row>
    <row r="7119" spans="1:4" x14ac:dyDescent="0.15">
      <c r="A7119" s="266">
        <v>2720832</v>
      </c>
      <c r="B7119" s="265" t="s">
        <v>11359</v>
      </c>
      <c r="C7119" s="265" t="s">
        <v>6869</v>
      </c>
      <c r="D7119" s="265" t="s">
        <v>6896</v>
      </c>
    </row>
    <row r="7120" spans="1:4" x14ac:dyDescent="0.15">
      <c r="A7120" s="266">
        <v>2720833</v>
      </c>
      <c r="B7120" s="265" t="s">
        <v>11359</v>
      </c>
      <c r="C7120" s="265" t="s">
        <v>6869</v>
      </c>
      <c r="D7120" s="265" t="s">
        <v>6905</v>
      </c>
    </row>
    <row r="7121" spans="1:4" x14ac:dyDescent="0.15">
      <c r="A7121" s="266">
        <v>2720834</v>
      </c>
      <c r="B7121" s="265" t="s">
        <v>11359</v>
      </c>
      <c r="C7121" s="265" t="s">
        <v>6869</v>
      </c>
      <c r="D7121" s="265" t="s">
        <v>6885</v>
      </c>
    </row>
    <row r="7122" spans="1:4" x14ac:dyDescent="0.15">
      <c r="A7122" s="266">
        <v>2720835</v>
      </c>
      <c r="B7122" s="265" t="s">
        <v>11359</v>
      </c>
      <c r="C7122" s="265" t="s">
        <v>6869</v>
      </c>
      <c r="D7122" s="265" t="s">
        <v>6902</v>
      </c>
    </row>
    <row r="7123" spans="1:4" x14ac:dyDescent="0.15">
      <c r="A7123" s="266">
        <v>2720836</v>
      </c>
      <c r="B7123" s="265" t="s">
        <v>11359</v>
      </c>
      <c r="C7123" s="265" t="s">
        <v>6869</v>
      </c>
      <c r="D7123" s="265" t="s">
        <v>6881</v>
      </c>
    </row>
    <row r="7124" spans="1:4" x14ac:dyDescent="0.15">
      <c r="A7124" s="266">
        <v>2720837</v>
      </c>
      <c r="B7124" s="265" t="s">
        <v>11359</v>
      </c>
      <c r="C7124" s="265" t="s">
        <v>6869</v>
      </c>
      <c r="D7124" s="265" t="s">
        <v>1463</v>
      </c>
    </row>
    <row r="7125" spans="1:4" x14ac:dyDescent="0.15">
      <c r="A7125" s="266">
        <v>2730001</v>
      </c>
      <c r="B7125" s="265" t="s">
        <v>11359</v>
      </c>
      <c r="C7125" s="265" t="s">
        <v>6924</v>
      </c>
      <c r="D7125" s="265" t="s">
        <v>6563</v>
      </c>
    </row>
    <row r="7126" spans="1:4" x14ac:dyDescent="0.15">
      <c r="A7126" s="266">
        <v>2730002</v>
      </c>
      <c r="B7126" s="265" t="s">
        <v>11359</v>
      </c>
      <c r="C7126" s="265" t="s">
        <v>6924</v>
      </c>
      <c r="D7126" s="265" t="s">
        <v>6970</v>
      </c>
    </row>
    <row r="7127" spans="1:4" x14ac:dyDescent="0.15">
      <c r="A7127" s="266">
        <v>2730003</v>
      </c>
      <c r="B7127" s="265" t="s">
        <v>11359</v>
      </c>
      <c r="C7127" s="265" t="s">
        <v>6924</v>
      </c>
      <c r="D7127" s="265" t="s">
        <v>3290</v>
      </c>
    </row>
    <row r="7128" spans="1:4" x14ac:dyDescent="0.15">
      <c r="A7128" s="266">
        <v>2730004</v>
      </c>
      <c r="B7128" s="265" t="s">
        <v>11359</v>
      </c>
      <c r="C7128" s="265" t="s">
        <v>6924</v>
      </c>
      <c r="D7128" s="265" t="s">
        <v>5535</v>
      </c>
    </row>
    <row r="7129" spans="1:4" x14ac:dyDescent="0.15">
      <c r="A7129" s="266">
        <v>2730005</v>
      </c>
      <c r="B7129" s="265" t="s">
        <v>11359</v>
      </c>
      <c r="C7129" s="265" t="s">
        <v>6924</v>
      </c>
      <c r="D7129" s="265" t="s">
        <v>276</v>
      </c>
    </row>
    <row r="7130" spans="1:4" x14ac:dyDescent="0.15">
      <c r="A7130" s="266">
        <v>2730011</v>
      </c>
      <c r="B7130" s="265" t="s">
        <v>11359</v>
      </c>
      <c r="C7130" s="265" t="s">
        <v>6924</v>
      </c>
      <c r="D7130" s="265" t="s">
        <v>361</v>
      </c>
    </row>
    <row r="7131" spans="1:4" x14ac:dyDescent="0.15">
      <c r="A7131" s="266">
        <v>2730012</v>
      </c>
      <c r="B7131" s="265" t="s">
        <v>11359</v>
      </c>
      <c r="C7131" s="265" t="s">
        <v>6924</v>
      </c>
      <c r="D7131" s="265" t="s">
        <v>5136</v>
      </c>
    </row>
    <row r="7132" spans="1:4" x14ac:dyDescent="0.15">
      <c r="A7132" s="266">
        <v>2730013</v>
      </c>
      <c r="B7132" s="265" t="s">
        <v>11359</v>
      </c>
      <c r="C7132" s="265" t="s">
        <v>6924</v>
      </c>
      <c r="D7132" s="265" t="s">
        <v>646</v>
      </c>
    </row>
    <row r="7133" spans="1:4" x14ac:dyDescent="0.15">
      <c r="A7133" s="266">
        <v>2730014</v>
      </c>
      <c r="B7133" s="265" t="s">
        <v>11359</v>
      </c>
      <c r="C7133" s="265" t="s">
        <v>6924</v>
      </c>
      <c r="D7133" s="265" t="s">
        <v>4355</v>
      </c>
    </row>
    <row r="7134" spans="1:4" x14ac:dyDescent="0.15">
      <c r="A7134" s="266">
        <v>2730015</v>
      </c>
      <c r="B7134" s="265" t="s">
        <v>11359</v>
      </c>
      <c r="C7134" s="265" t="s">
        <v>6924</v>
      </c>
      <c r="D7134" s="265" t="s">
        <v>1461</v>
      </c>
    </row>
    <row r="7135" spans="1:4" x14ac:dyDescent="0.15">
      <c r="A7135" s="266">
        <v>2730016</v>
      </c>
      <c r="B7135" s="265" t="s">
        <v>11359</v>
      </c>
      <c r="C7135" s="265" t="s">
        <v>6924</v>
      </c>
      <c r="D7135" s="265" t="s">
        <v>6827</v>
      </c>
    </row>
    <row r="7136" spans="1:4" x14ac:dyDescent="0.15">
      <c r="A7136" s="266">
        <v>2730017</v>
      </c>
      <c r="B7136" s="265" t="s">
        <v>11359</v>
      </c>
      <c r="C7136" s="265" t="s">
        <v>6924</v>
      </c>
      <c r="D7136" s="265" t="s">
        <v>3543</v>
      </c>
    </row>
    <row r="7137" spans="1:4" x14ac:dyDescent="0.15">
      <c r="A7137" s="266">
        <v>2730018</v>
      </c>
      <c r="B7137" s="265" t="s">
        <v>11359</v>
      </c>
      <c r="C7137" s="265" t="s">
        <v>6924</v>
      </c>
      <c r="D7137" s="265" t="s">
        <v>210</v>
      </c>
    </row>
    <row r="7138" spans="1:4" x14ac:dyDescent="0.15">
      <c r="A7138" s="266">
        <v>2730021</v>
      </c>
      <c r="B7138" s="265" t="s">
        <v>11359</v>
      </c>
      <c r="C7138" s="265" t="s">
        <v>6924</v>
      </c>
      <c r="D7138" s="265" t="s">
        <v>6930</v>
      </c>
    </row>
    <row r="7139" spans="1:4" x14ac:dyDescent="0.15">
      <c r="A7139" s="266">
        <v>2730022</v>
      </c>
      <c r="B7139" s="265" t="s">
        <v>11359</v>
      </c>
      <c r="C7139" s="265" t="s">
        <v>6924</v>
      </c>
      <c r="D7139" s="265" t="s">
        <v>6931</v>
      </c>
    </row>
    <row r="7140" spans="1:4" x14ac:dyDescent="0.15">
      <c r="A7140" s="266">
        <v>2730023</v>
      </c>
      <c r="B7140" s="265" t="s">
        <v>11359</v>
      </c>
      <c r="C7140" s="265" t="s">
        <v>6924</v>
      </c>
      <c r="D7140" s="265" t="s">
        <v>6979</v>
      </c>
    </row>
    <row r="7141" spans="1:4" ht="27" x14ac:dyDescent="0.15">
      <c r="A7141" s="266">
        <v>2730024</v>
      </c>
      <c r="B7141" s="265" t="s">
        <v>11359</v>
      </c>
      <c r="C7141" s="265" t="s">
        <v>6924</v>
      </c>
      <c r="D7141" s="265" t="s">
        <v>6934</v>
      </c>
    </row>
    <row r="7142" spans="1:4" x14ac:dyDescent="0.15">
      <c r="A7142" s="266">
        <v>2730025</v>
      </c>
      <c r="B7142" s="265" t="s">
        <v>11359</v>
      </c>
      <c r="C7142" s="265" t="s">
        <v>6924</v>
      </c>
      <c r="D7142" s="265" t="s">
        <v>6925</v>
      </c>
    </row>
    <row r="7143" spans="1:4" x14ac:dyDescent="0.15">
      <c r="A7143" s="266">
        <v>2730026</v>
      </c>
      <c r="B7143" s="265" t="s">
        <v>11359</v>
      </c>
      <c r="C7143" s="265" t="s">
        <v>6924</v>
      </c>
      <c r="D7143" s="265" t="s">
        <v>6988</v>
      </c>
    </row>
    <row r="7144" spans="1:4" ht="27" x14ac:dyDescent="0.15">
      <c r="A7144" s="266">
        <v>2730027</v>
      </c>
      <c r="B7144" s="265" t="s">
        <v>11359</v>
      </c>
      <c r="C7144" s="265" t="s">
        <v>6924</v>
      </c>
      <c r="D7144" s="265" t="s">
        <v>6933</v>
      </c>
    </row>
    <row r="7145" spans="1:4" ht="27" x14ac:dyDescent="0.15">
      <c r="A7145" s="266">
        <v>2730028</v>
      </c>
      <c r="B7145" s="265" t="s">
        <v>11359</v>
      </c>
      <c r="C7145" s="265" t="s">
        <v>6924</v>
      </c>
      <c r="D7145" s="265" t="s">
        <v>6932</v>
      </c>
    </row>
    <row r="7146" spans="1:4" x14ac:dyDescent="0.15">
      <c r="A7146" s="266">
        <v>2730031</v>
      </c>
      <c r="B7146" s="265" t="s">
        <v>11359</v>
      </c>
      <c r="C7146" s="265" t="s">
        <v>6924</v>
      </c>
      <c r="D7146" s="265" t="s">
        <v>6968</v>
      </c>
    </row>
    <row r="7147" spans="1:4" x14ac:dyDescent="0.15">
      <c r="A7147" s="266">
        <v>2730032</v>
      </c>
      <c r="B7147" s="265" t="s">
        <v>11359</v>
      </c>
      <c r="C7147" s="265" t="s">
        <v>6924</v>
      </c>
      <c r="D7147" s="265" t="s">
        <v>6935</v>
      </c>
    </row>
    <row r="7148" spans="1:4" x14ac:dyDescent="0.15">
      <c r="A7148" s="266">
        <v>2730033</v>
      </c>
      <c r="B7148" s="265" t="s">
        <v>11359</v>
      </c>
      <c r="C7148" s="265" t="s">
        <v>6924</v>
      </c>
      <c r="D7148" s="265" t="s">
        <v>3588</v>
      </c>
    </row>
    <row r="7149" spans="1:4" x14ac:dyDescent="0.15">
      <c r="A7149" s="266">
        <v>2730034</v>
      </c>
      <c r="B7149" s="265" t="s">
        <v>11359</v>
      </c>
      <c r="C7149" s="265" t="s">
        <v>6924</v>
      </c>
      <c r="D7149" s="265" t="s">
        <v>6971</v>
      </c>
    </row>
    <row r="7150" spans="1:4" x14ac:dyDescent="0.15">
      <c r="A7150" s="266">
        <v>2730035</v>
      </c>
      <c r="B7150" s="265" t="s">
        <v>11359</v>
      </c>
      <c r="C7150" s="265" t="s">
        <v>6924</v>
      </c>
      <c r="D7150" s="265" t="s">
        <v>6982</v>
      </c>
    </row>
    <row r="7151" spans="1:4" x14ac:dyDescent="0.15">
      <c r="A7151" s="266">
        <v>2730036</v>
      </c>
      <c r="B7151" s="265" t="s">
        <v>11359</v>
      </c>
      <c r="C7151" s="265" t="s">
        <v>6924</v>
      </c>
      <c r="D7151" s="265" t="s">
        <v>6969</v>
      </c>
    </row>
    <row r="7152" spans="1:4" x14ac:dyDescent="0.15">
      <c r="A7152" s="266">
        <v>2730037</v>
      </c>
      <c r="B7152" s="265" t="s">
        <v>11359</v>
      </c>
      <c r="C7152" s="265" t="s">
        <v>6924</v>
      </c>
      <c r="D7152" s="265" t="s">
        <v>3393</v>
      </c>
    </row>
    <row r="7153" spans="1:4" x14ac:dyDescent="0.15">
      <c r="A7153" s="266">
        <v>2730038</v>
      </c>
      <c r="B7153" s="265" t="s">
        <v>11359</v>
      </c>
      <c r="C7153" s="265" t="s">
        <v>6924</v>
      </c>
      <c r="D7153" s="265" t="s">
        <v>6943</v>
      </c>
    </row>
    <row r="7154" spans="1:4" x14ac:dyDescent="0.15">
      <c r="A7154" s="266">
        <v>2730039</v>
      </c>
      <c r="B7154" s="265" t="s">
        <v>11359</v>
      </c>
      <c r="C7154" s="265" t="s">
        <v>6924</v>
      </c>
      <c r="D7154" s="265" t="s">
        <v>6631</v>
      </c>
    </row>
    <row r="7155" spans="1:4" x14ac:dyDescent="0.15">
      <c r="A7155" s="266">
        <v>2730041</v>
      </c>
      <c r="B7155" s="265" t="s">
        <v>11359</v>
      </c>
      <c r="C7155" s="265" t="s">
        <v>6924</v>
      </c>
      <c r="D7155" s="265" t="s">
        <v>169</v>
      </c>
    </row>
    <row r="7156" spans="1:4" ht="27" x14ac:dyDescent="0.15">
      <c r="A7156" s="266">
        <v>2730042</v>
      </c>
      <c r="B7156" s="265" t="s">
        <v>11359</v>
      </c>
      <c r="C7156" s="265" t="s">
        <v>6924</v>
      </c>
      <c r="D7156" s="265" t="s">
        <v>6976</v>
      </c>
    </row>
    <row r="7157" spans="1:4" x14ac:dyDescent="0.15">
      <c r="A7157" s="266">
        <v>2730043</v>
      </c>
      <c r="B7157" s="265" t="s">
        <v>11359</v>
      </c>
      <c r="C7157" s="265" t="s">
        <v>6924</v>
      </c>
      <c r="D7157" s="265" t="s">
        <v>6940</v>
      </c>
    </row>
    <row r="7158" spans="1:4" x14ac:dyDescent="0.15">
      <c r="A7158" s="266">
        <v>2730044</v>
      </c>
      <c r="B7158" s="265" t="s">
        <v>11359</v>
      </c>
      <c r="C7158" s="265" t="s">
        <v>6924</v>
      </c>
      <c r="D7158" s="265" t="s">
        <v>5770</v>
      </c>
    </row>
    <row r="7159" spans="1:4" x14ac:dyDescent="0.15">
      <c r="A7159" s="266">
        <v>2730045</v>
      </c>
      <c r="B7159" s="265" t="s">
        <v>11359</v>
      </c>
      <c r="C7159" s="265" t="s">
        <v>6924</v>
      </c>
      <c r="D7159" s="265" t="s">
        <v>6987</v>
      </c>
    </row>
    <row r="7160" spans="1:4" x14ac:dyDescent="0.15">
      <c r="A7160" s="266">
        <v>2730046</v>
      </c>
      <c r="B7160" s="265" t="s">
        <v>11359</v>
      </c>
      <c r="C7160" s="265" t="s">
        <v>6924</v>
      </c>
      <c r="D7160" s="265" t="s">
        <v>2172</v>
      </c>
    </row>
    <row r="7161" spans="1:4" x14ac:dyDescent="0.15">
      <c r="A7161" s="266">
        <v>2730047</v>
      </c>
      <c r="B7161" s="265" t="s">
        <v>11359</v>
      </c>
      <c r="C7161" s="265" t="s">
        <v>6924</v>
      </c>
      <c r="D7161" s="265" t="s">
        <v>5417</v>
      </c>
    </row>
    <row r="7162" spans="1:4" x14ac:dyDescent="0.15">
      <c r="A7162" s="266">
        <v>2730048</v>
      </c>
      <c r="B7162" s="265" t="s">
        <v>11359</v>
      </c>
      <c r="C7162" s="265" t="s">
        <v>6924</v>
      </c>
      <c r="D7162" s="265" t="s">
        <v>3553</v>
      </c>
    </row>
    <row r="7163" spans="1:4" x14ac:dyDescent="0.15">
      <c r="A7163" s="266">
        <v>2730101</v>
      </c>
      <c r="B7163" s="265" t="s">
        <v>11359</v>
      </c>
      <c r="C7163" s="265" t="s">
        <v>7959</v>
      </c>
      <c r="D7163" s="265" t="s">
        <v>1532</v>
      </c>
    </row>
    <row r="7164" spans="1:4" x14ac:dyDescent="0.15">
      <c r="A7164" s="266">
        <v>2730102</v>
      </c>
      <c r="B7164" s="265" t="s">
        <v>11359</v>
      </c>
      <c r="C7164" s="265" t="s">
        <v>7959</v>
      </c>
      <c r="D7164" s="265" t="s">
        <v>7960</v>
      </c>
    </row>
    <row r="7165" spans="1:4" x14ac:dyDescent="0.15">
      <c r="A7165" s="266">
        <v>2730103</v>
      </c>
      <c r="B7165" s="265" t="s">
        <v>11359</v>
      </c>
      <c r="C7165" s="265" t="s">
        <v>7959</v>
      </c>
      <c r="D7165" s="265" t="s">
        <v>3553</v>
      </c>
    </row>
    <row r="7166" spans="1:4" x14ac:dyDescent="0.15">
      <c r="A7166" s="266">
        <v>2730104</v>
      </c>
      <c r="B7166" s="265" t="s">
        <v>11359</v>
      </c>
      <c r="C7166" s="265" t="s">
        <v>7959</v>
      </c>
      <c r="D7166" s="265" t="s">
        <v>7973</v>
      </c>
    </row>
    <row r="7167" spans="1:4" x14ac:dyDescent="0.15">
      <c r="A7167" s="266">
        <v>2730105</v>
      </c>
      <c r="B7167" s="265" t="s">
        <v>11359</v>
      </c>
      <c r="C7167" s="265" t="s">
        <v>7959</v>
      </c>
      <c r="D7167" s="265" t="s">
        <v>7961</v>
      </c>
    </row>
    <row r="7168" spans="1:4" x14ac:dyDescent="0.15">
      <c r="A7168" s="266">
        <v>2730106</v>
      </c>
      <c r="B7168" s="265" t="s">
        <v>11359</v>
      </c>
      <c r="C7168" s="265" t="s">
        <v>7959</v>
      </c>
      <c r="D7168" s="265" t="s">
        <v>7981</v>
      </c>
    </row>
    <row r="7169" spans="1:4" x14ac:dyDescent="0.15">
      <c r="A7169" s="266">
        <v>2730107</v>
      </c>
      <c r="B7169" s="265" t="s">
        <v>11359</v>
      </c>
      <c r="C7169" s="265" t="s">
        <v>7959</v>
      </c>
      <c r="D7169" s="265" t="s">
        <v>7966</v>
      </c>
    </row>
    <row r="7170" spans="1:4" x14ac:dyDescent="0.15">
      <c r="A7170" s="266">
        <v>2730111</v>
      </c>
      <c r="B7170" s="265" t="s">
        <v>11359</v>
      </c>
      <c r="C7170" s="265" t="s">
        <v>7959</v>
      </c>
      <c r="D7170" s="265" t="s">
        <v>7962</v>
      </c>
    </row>
    <row r="7171" spans="1:4" x14ac:dyDescent="0.15">
      <c r="A7171" s="266">
        <v>2730112</v>
      </c>
      <c r="B7171" s="265" t="s">
        <v>11359</v>
      </c>
      <c r="C7171" s="265" t="s">
        <v>7959</v>
      </c>
      <c r="D7171" s="265" t="s">
        <v>7974</v>
      </c>
    </row>
    <row r="7172" spans="1:4" ht="27" x14ac:dyDescent="0.15">
      <c r="A7172" s="266">
        <v>2730113</v>
      </c>
      <c r="B7172" s="265" t="s">
        <v>11359</v>
      </c>
      <c r="C7172" s="265" t="s">
        <v>7959</v>
      </c>
      <c r="D7172" s="265" t="s">
        <v>7979</v>
      </c>
    </row>
    <row r="7173" spans="1:4" x14ac:dyDescent="0.15">
      <c r="A7173" s="266">
        <v>2730114</v>
      </c>
      <c r="B7173" s="265" t="s">
        <v>11359</v>
      </c>
      <c r="C7173" s="265" t="s">
        <v>7959</v>
      </c>
      <c r="D7173" s="265" t="s">
        <v>7978</v>
      </c>
    </row>
    <row r="7174" spans="1:4" x14ac:dyDescent="0.15">
      <c r="A7174" s="266">
        <v>2730115</v>
      </c>
      <c r="B7174" s="265" t="s">
        <v>11359</v>
      </c>
      <c r="C7174" s="265" t="s">
        <v>7959</v>
      </c>
      <c r="D7174" s="265" t="s">
        <v>7976</v>
      </c>
    </row>
    <row r="7175" spans="1:4" x14ac:dyDescent="0.15">
      <c r="A7175" s="266">
        <v>2730116</v>
      </c>
      <c r="B7175" s="265" t="s">
        <v>11359</v>
      </c>
      <c r="C7175" s="265" t="s">
        <v>7959</v>
      </c>
      <c r="D7175" s="265" t="s">
        <v>7977</v>
      </c>
    </row>
    <row r="7176" spans="1:4" x14ac:dyDescent="0.15">
      <c r="A7176" s="266">
        <v>2730117</v>
      </c>
      <c r="B7176" s="265" t="s">
        <v>11359</v>
      </c>
      <c r="C7176" s="265" t="s">
        <v>7959</v>
      </c>
      <c r="D7176" s="265" t="s">
        <v>7970</v>
      </c>
    </row>
    <row r="7177" spans="1:4" x14ac:dyDescent="0.15">
      <c r="A7177" s="266">
        <v>2730118</v>
      </c>
      <c r="B7177" s="265" t="s">
        <v>11359</v>
      </c>
      <c r="C7177" s="265" t="s">
        <v>7959</v>
      </c>
      <c r="D7177" s="265" t="s">
        <v>5337</v>
      </c>
    </row>
    <row r="7178" spans="1:4" ht="27" x14ac:dyDescent="0.15">
      <c r="A7178" s="266">
        <v>2730119</v>
      </c>
      <c r="B7178" s="265" t="s">
        <v>11359</v>
      </c>
      <c r="C7178" s="265" t="s">
        <v>7959</v>
      </c>
      <c r="D7178" s="265" t="s">
        <v>7968</v>
      </c>
    </row>
    <row r="7179" spans="1:4" x14ac:dyDescent="0.15">
      <c r="A7179" s="266">
        <v>2730121</v>
      </c>
      <c r="B7179" s="265" t="s">
        <v>11359</v>
      </c>
      <c r="C7179" s="265" t="s">
        <v>7959</v>
      </c>
      <c r="D7179" s="265" t="s">
        <v>7971</v>
      </c>
    </row>
    <row r="7180" spans="1:4" x14ac:dyDescent="0.15">
      <c r="A7180" s="266">
        <v>2730122</v>
      </c>
      <c r="B7180" s="265" t="s">
        <v>11359</v>
      </c>
      <c r="C7180" s="265" t="s">
        <v>7959</v>
      </c>
      <c r="D7180" s="265" t="s">
        <v>7975</v>
      </c>
    </row>
    <row r="7181" spans="1:4" x14ac:dyDescent="0.15">
      <c r="A7181" s="266">
        <v>2730123</v>
      </c>
      <c r="B7181" s="265" t="s">
        <v>11359</v>
      </c>
      <c r="C7181" s="265" t="s">
        <v>7959</v>
      </c>
      <c r="D7181" s="265" t="s">
        <v>7983</v>
      </c>
    </row>
    <row r="7182" spans="1:4" x14ac:dyDescent="0.15">
      <c r="A7182" s="266">
        <v>2730124</v>
      </c>
      <c r="B7182" s="265" t="s">
        <v>11359</v>
      </c>
      <c r="C7182" s="265" t="s">
        <v>7959</v>
      </c>
      <c r="D7182" s="265" t="s">
        <v>239</v>
      </c>
    </row>
    <row r="7183" spans="1:4" ht="27" x14ac:dyDescent="0.15">
      <c r="A7183" s="266">
        <v>2730125</v>
      </c>
      <c r="B7183" s="265" t="s">
        <v>11359</v>
      </c>
      <c r="C7183" s="265" t="s">
        <v>7959</v>
      </c>
      <c r="D7183" s="265" t="s">
        <v>7972</v>
      </c>
    </row>
    <row r="7184" spans="1:4" x14ac:dyDescent="0.15">
      <c r="A7184" s="266">
        <v>2730126</v>
      </c>
      <c r="B7184" s="265" t="s">
        <v>11359</v>
      </c>
      <c r="C7184" s="265" t="s">
        <v>7959</v>
      </c>
      <c r="D7184" s="265" t="s">
        <v>7963</v>
      </c>
    </row>
    <row r="7185" spans="1:4" ht="27" x14ac:dyDescent="0.15">
      <c r="A7185" s="266">
        <v>2730127</v>
      </c>
      <c r="B7185" s="265" t="s">
        <v>11359</v>
      </c>
      <c r="C7185" s="265" t="s">
        <v>7959</v>
      </c>
      <c r="D7185" s="265" t="s">
        <v>7107</v>
      </c>
    </row>
    <row r="7186" spans="1:4" x14ac:dyDescent="0.15">
      <c r="A7186" s="266">
        <v>2730128</v>
      </c>
      <c r="B7186" s="265" t="s">
        <v>11359</v>
      </c>
      <c r="C7186" s="265" t="s">
        <v>7959</v>
      </c>
      <c r="D7186" s="265" t="s">
        <v>7964</v>
      </c>
    </row>
    <row r="7187" spans="1:4" x14ac:dyDescent="0.15">
      <c r="A7187" s="266">
        <v>2730131</v>
      </c>
      <c r="B7187" s="265" t="s">
        <v>11359</v>
      </c>
      <c r="C7187" s="265" t="s">
        <v>7959</v>
      </c>
      <c r="D7187" s="265" t="s">
        <v>3502</v>
      </c>
    </row>
    <row r="7188" spans="1:4" x14ac:dyDescent="0.15">
      <c r="A7188" s="266">
        <v>2730132</v>
      </c>
      <c r="B7188" s="265" t="s">
        <v>11359</v>
      </c>
      <c r="C7188" s="265" t="s">
        <v>7959</v>
      </c>
      <c r="D7188" s="265" t="s">
        <v>2246</v>
      </c>
    </row>
    <row r="7189" spans="1:4" x14ac:dyDescent="0.15">
      <c r="A7189" s="266">
        <v>2730133</v>
      </c>
      <c r="B7189" s="265" t="s">
        <v>11359</v>
      </c>
      <c r="C7189" s="265" t="s">
        <v>7959</v>
      </c>
      <c r="D7189" s="265" t="s">
        <v>7982</v>
      </c>
    </row>
    <row r="7190" spans="1:4" x14ac:dyDescent="0.15">
      <c r="A7190" s="266">
        <v>2730134</v>
      </c>
      <c r="B7190" s="265" t="s">
        <v>11359</v>
      </c>
      <c r="C7190" s="265" t="s">
        <v>7959</v>
      </c>
      <c r="D7190" s="265" t="s">
        <v>7969</v>
      </c>
    </row>
    <row r="7191" spans="1:4" x14ac:dyDescent="0.15">
      <c r="A7191" s="266">
        <v>2730135</v>
      </c>
      <c r="B7191" s="265" t="s">
        <v>11359</v>
      </c>
      <c r="C7191" s="265" t="s">
        <v>7959</v>
      </c>
      <c r="D7191" s="265" t="s">
        <v>7967</v>
      </c>
    </row>
    <row r="7192" spans="1:4" x14ac:dyDescent="0.15">
      <c r="A7192" s="266">
        <v>2730136</v>
      </c>
      <c r="B7192" s="265" t="s">
        <v>11359</v>
      </c>
      <c r="C7192" s="265" t="s">
        <v>7959</v>
      </c>
      <c r="D7192" s="265" t="s">
        <v>7965</v>
      </c>
    </row>
    <row r="7193" spans="1:4" ht="27" x14ac:dyDescent="0.15">
      <c r="A7193" s="266">
        <v>2730137</v>
      </c>
      <c r="B7193" s="265" t="s">
        <v>11359</v>
      </c>
      <c r="C7193" s="265" t="s">
        <v>7959</v>
      </c>
      <c r="D7193" s="265" t="s">
        <v>7980</v>
      </c>
    </row>
    <row r="7194" spans="1:4" x14ac:dyDescent="0.15">
      <c r="A7194" s="266">
        <v>2730851</v>
      </c>
      <c r="B7194" s="265" t="s">
        <v>11359</v>
      </c>
      <c r="C7194" s="265" t="s">
        <v>6924</v>
      </c>
      <c r="D7194" s="265" t="s">
        <v>6977</v>
      </c>
    </row>
    <row r="7195" spans="1:4" x14ac:dyDescent="0.15">
      <c r="A7195" s="266">
        <v>2730852</v>
      </c>
      <c r="B7195" s="265" t="s">
        <v>11359</v>
      </c>
      <c r="C7195" s="265" t="s">
        <v>6924</v>
      </c>
      <c r="D7195" s="265" t="s">
        <v>6936</v>
      </c>
    </row>
    <row r="7196" spans="1:4" x14ac:dyDescent="0.15">
      <c r="A7196" s="266">
        <v>2730853</v>
      </c>
      <c r="B7196" s="265" t="s">
        <v>11359</v>
      </c>
      <c r="C7196" s="265" t="s">
        <v>6924</v>
      </c>
      <c r="D7196" s="265" t="s">
        <v>6625</v>
      </c>
    </row>
    <row r="7197" spans="1:4" x14ac:dyDescent="0.15">
      <c r="A7197" s="266">
        <v>2730854</v>
      </c>
      <c r="B7197" s="265" t="s">
        <v>11359</v>
      </c>
      <c r="C7197" s="265" t="s">
        <v>6924</v>
      </c>
      <c r="D7197" s="265" t="s">
        <v>6937</v>
      </c>
    </row>
    <row r="7198" spans="1:4" x14ac:dyDescent="0.15">
      <c r="A7198" s="266">
        <v>2730855</v>
      </c>
      <c r="B7198" s="265" t="s">
        <v>11359</v>
      </c>
      <c r="C7198" s="265" t="s">
        <v>6924</v>
      </c>
      <c r="D7198" s="265" t="s">
        <v>6978</v>
      </c>
    </row>
    <row r="7199" spans="1:4" x14ac:dyDescent="0.15">
      <c r="A7199" s="266">
        <v>2730861</v>
      </c>
      <c r="B7199" s="265" t="s">
        <v>11359</v>
      </c>
      <c r="C7199" s="265" t="s">
        <v>6924</v>
      </c>
      <c r="D7199" s="265" t="s">
        <v>6946</v>
      </c>
    </row>
    <row r="7200" spans="1:4" x14ac:dyDescent="0.15">
      <c r="A7200" s="266">
        <v>2730862</v>
      </c>
      <c r="B7200" s="265" t="s">
        <v>11359</v>
      </c>
      <c r="C7200" s="265" t="s">
        <v>6924</v>
      </c>
      <c r="D7200" s="265" t="s">
        <v>6952</v>
      </c>
    </row>
    <row r="7201" spans="1:4" x14ac:dyDescent="0.15">
      <c r="A7201" s="266">
        <v>2730863</v>
      </c>
      <c r="B7201" s="265" t="s">
        <v>11359</v>
      </c>
      <c r="C7201" s="265" t="s">
        <v>6924</v>
      </c>
      <c r="D7201" s="265" t="s">
        <v>666</v>
      </c>
    </row>
    <row r="7202" spans="1:4" x14ac:dyDescent="0.15">
      <c r="A7202" s="266">
        <v>2730864</v>
      </c>
      <c r="B7202" s="265" t="s">
        <v>11359</v>
      </c>
      <c r="C7202" s="265" t="s">
        <v>6924</v>
      </c>
      <c r="D7202" s="265" t="s">
        <v>6939</v>
      </c>
    </row>
    <row r="7203" spans="1:4" x14ac:dyDescent="0.15">
      <c r="A7203" s="266">
        <v>2730865</v>
      </c>
      <c r="B7203" s="265" t="s">
        <v>11359</v>
      </c>
      <c r="C7203" s="265" t="s">
        <v>6924</v>
      </c>
      <c r="D7203" s="265" t="s">
        <v>6961</v>
      </c>
    </row>
    <row r="7204" spans="1:4" x14ac:dyDescent="0.15">
      <c r="A7204" s="266">
        <v>2730866</v>
      </c>
      <c r="B7204" s="265" t="s">
        <v>11359</v>
      </c>
      <c r="C7204" s="265" t="s">
        <v>6924</v>
      </c>
      <c r="D7204" s="265" t="s">
        <v>6962</v>
      </c>
    </row>
    <row r="7205" spans="1:4" x14ac:dyDescent="0.15">
      <c r="A7205" s="266">
        <v>2730867</v>
      </c>
      <c r="B7205" s="265" t="s">
        <v>11359</v>
      </c>
      <c r="C7205" s="265" t="s">
        <v>6924</v>
      </c>
      <c r="D7205" s="265" t="s">
        <v>6963</v>
      </c>
    </row>
    <row r="7206" spans="1:4" x14ac:dyDescent="0.15">
      <c r="A7206" s="266">
        <v>2740051</v>
      </c>
      <c r="B7206" s="265" t="s">
        <v>11359</v>
      </c>
      <c r="C7206" s="265" t="s">
        <v>6924</v>
      </c>
      <c r="D7206" s="265" t="s">
        <v>6942</v>
      </c>
    </row>
    <row r="7207" spans="1:4" x14ac:dyDescent="0.15">
      <c r="A7207" s="266">
        <v>2740052</v>
      </c>
      <c r="B7207" s="265" t="s">
        <v>11359</v>
      </c>
      <c r="C7207" s="265" t="s">
        <v>6924</v>
      </c>
      <c r="D7207" s="265" t="s">
        <v>6951</v>
      </c>
    </row>
    <row r="7208" spans="1:4" x14ac:dyDescent="0.15">
      <c r="A7208" s="266">
        <v>2740053</v>
      </c>
      <c r="B7208" s="265" t="s">
        <v>11359</v>
      </c>
      <c r="C7208" s="265" t="s">
        <v>6924</v>
      </c>
      <c r="D7208" s="265" t="s">
        <v>6959</v>
      </c>
    </row>
    <row r="7209" spans="1:4" x14ac:dyDescent="0.15">
      <c r="A7209" s="266">
        <v>2740054</v>
      </c>
      <c r="B7209" s="265" t="s">
        <v>11359</v>
      </c>
      <c r="C7209" s="265" t="s">
        <v>6924</v>
      </c>
      <c r="D7209" s="265" t="s">
        <v>6938</v>
      </c>
    </row>
    <row r="7210" spans="1:4" ht="27" x14ac:dyDescent="0.15">
      <c r="A7210" s="266">
        <v>2740055</v>
      </c>
      <c r="B7210" s="265" t="s">
        <v>11359</v>
      </c>
      <c r="C7210" s="265" t="s">
        <v>6924</v>
      </c>
      <c r="D7210" s="265" t="s">
        <v>6941</v>
      </c>
    </row>
    <row r="7211" spans="1:4" x14ac:dyDescent="0.15">
      <c r="A7211" s="266">
        <v>2740056</v>
      </c>
      <c r="B7211" s="265" t="s">
        <v>11359</v>
      </c>
      <c r="C7211" s="265" t="s">
        <v>6924</v>
      </c>
      <c r="D7211" s="265" t="s">
        <v>6950</v>
      </c>
    </row>
    <row r="7212" spans="1:4" x14ac:dyDescent="0.15">
      <c r="A7212" s="266">
        <v>2740060</v>
      </c>
      <c r="B7212" s="265" t="s">
        <v>11359</v>
      </c>
      <c r="C7212" s="265" t="s">
        <v>6924</v>
      </c>
      <c r="D7212" s="265" t="s">
        <v>6957</v>
      </c>
    </row>
    <row r="7213" spans="1:4" x14ac:dyDescent="0.15">
      <c r="A7213" s="266">
        <v>2740061</v>
      </c>
      <c r="B7213" s="265" t="s">
        <v>11359</v>
      </c>
      <c r="C7213" s="265" t="s">
        <v>6924</v>
      </c>
      <c r="D7213" s="265" t="s">
        <v>6947</v>
      </c>
    </row>
    <row r="7214" spans="1:4" x14ac:dyDescent="0.15">
      <c r="A7214" s="266">
        <v>2740062</v>
      </c>
      <c r="B7214" s="265" t="s">
        <v>11359</v>
      </c>
      <c r="C7214" s="265" t="s">
        <v>6924</v>
      </c>
      <c r="D7214" s="265" t="s">
        <v>6956</v>
      </c>
    </row>
    <row r="7215" spans="1:4" x14ac:dyDescent="0.15">
      <c r="A7215" s="266">
        <v>2740063</v>
      </c>
      <c r="B7215" s="265" t="s">
        <v>11359</v>
      </c>
      <c r="C7215" s="265" t="s">
        <v>6924</v>
      </c>
      <c r="D7215" s="265" t="s">
        <v>6966</v>
      </c>
    </row>
    <row r="7216" spans="1:4" x14ac:dyDescent="0.15">
      <c r="A7216" s="266">
        <v>2740064</v>
      </c>
      <c r="B7216" s="265" t="s">
        <v>11359</v>
      </c>
      <c r="C7216" s="265" t="s">
        <v>6924</v>
      </c>
      <c r="D7216" s="265" t="s">
        <v>278</v>
      </c>
    </row>
    <row r="7217" spans="1:4" x14ac:dyDescent="0.15">
      <c r="A7217" s="266">
        <v>2740065</v>
      </c>
      <c r="B7217" s="265" t="s">
        <v>11359</v>
      </c>
      <c r="C7217" s="265" t="s">
        <v>6924</v>
      </c>
      <c r="D7217" s="265" t="s">
        <v>2183</v>
      </c>
    </row>
    <row r="7218" spans="1:4" x14ac:dyDescent="0.15">
      <c r="A7218" s="266">
        <v>2740066</v>
      </c>
      <c r="B7218" s="265" t="s">
        <v>11359</v>
      </c>
      <c r="C7218" s="265" t="s">
        <v>6924</v>
      </c>
      <c r="D7218" s="265" t="s">
        <v>6926</v>
      </c>
    </row>
    <row r="7219" spans="1:4" x14ac:dyDescent="0.15">
      <c r="A7219" s="266">
        <v>2740067</v>
      </c>
      <c r="B7219" s="265" t="s">
        <v>11359</v>
      </c>
      <c r="C7219" s="265" t="s">
        <v>6924</v>
      </c>
      <c r="D7219" s="265" t="s">
        <v>6927</v>
      </c>
    </row>
    <row r="7220" spans="1:4" x14ac:dyDescent="0.15">
      <c r="A7220" s="266">
        <v>2740068</v>
      </c>
      <c r="B7220" s="265" t="s">
        <v>11359</v>
      </c>
      <c r="C7220" s="265" t="s">
        <v>6924</v>
      </c>
      <c r="D7220" s="265" t="s">
        <v>6928</v>
      </c>
    </row>
    <row r="7221" spans="1:4" x14ac:dyDescent="0.15">
      <c r="A7221" s="266">
        <v>2740069</v>
      </c>
      <c r="B7221" s="265" t="s">
        <v>11359</v>
      </c>
      <c r="C7221" s="265" t="s">
        <v>6924</v>
      </c>
      <c r="D7221" s="265" t="s">
        <v>6958</v>
      </c>
    </row>
    <row r="7222" spans="1:4" x14ac:dyDescent="0.15">
      <c r="A7222" s="266">
        <v>2740071</v>
      </c>
      <c r="B7222" s="265" t="s">
        <v>11359</v>
      </c>
      <c r="C7222" s="265" t="s">
        <v>6924</v>
      </c>
      <c r="D7222" s="265" t="s">
        <v>6965</v>
      </c>
    </row>
    <row r="7223" spans="1:4" x14ac:dyDescent="0.15">
      <c r="A7223" s="266">
        <v>2740072</v>
      </c>
      <c r="B7223" s="265" t="s">
        <v>11359</v>
      </c>
      <c r="C7223" s="265" t="s">
        <v>6924</v>
      </c>
      <c r="D7223" s="265" t="s">
        <v>5495</v>
      </c>
    </row>
    <row r="7224" spans="1:4" x14ac:dyDescent="0.15">
      <c r="A7224" s="266">
        <v>2740073</v>
      </c>
      <c r="B7224" s="265" t="s">
        <v>11359</v>
      </c>
      <c r="C7224" s="265" t="s">
        <v>6924</v>
      </c>
      <c r="D7224" s="265" t="s">
        <v>6955</v>
      </c>
    </row>
    <row r="7225" spans="1:4" x14ac:dyDescent="0.15">
      <c r="A7225" s="266">
        <v>2740074</v>
      </c>
      <c r="B7225" s="265" t="s">
        <v>11359</v>
      </c>
      <c r="C7225" s="265" t="s">
        <v>6924</v>
      </c>
      <c r="D7225" s="265" t="s">
        <v>6953</v>
      </c>
    </row>
    <row r="7226" spans="1:4" x14ac:dyDescent="0.15">
      <c r="A7226" s="266">
        <v>2740075</v>
      </c>
      <c r="B7226" s="265" t="s">
        <v>11359</v>
      </c>
      <c r="C7226" s="265" t="s">
        <v>6924</v>
      </c>
      <c r="D7226" s="265" t="s">
        <v>6954</v>
      </c>
    </row>
    <row r="7227" spans="1:4" ht="27" x14ac:dyDescent="0.15">
      <c r="A7227" s="266">
        <v>2740076</v>
      </c>
      <c r="B7227" s="265" t="s">
        <v>11359</v>
      </c>
      <c r="C7227" s="265" t="s">
        <v>6924</v>
      </c>
      <c r="D7227" s="265" t="s">
        <v>6986</v>
      </c>
    </row>
    <row r="7228" spans="1:4" x14ac:dyDescent="0.15">
      <c r="A7228" s="266">
        <v>2740077</v>
      </c>
      <c r="B7228" s="265" t="s">
        <v>11359</v>
      </c>
      <c r="C7228" s="265" t="s">
        <v>6924</v>
      </c>
      <c r="D7228" s="265" t="s">
        <v>6985</v>
      </c>
    </row>
    <row r="7229" spans="1:4" x14ac:dyDescent="0.15">
      <c r="A7229" s="266">
        <v>2740081</v>
      </c>
      <c r="B7229" s="265" t="s">
        <v>11359</v>
      </c>
      <c r="C7229" s="265" t="s">
        <v>6924</v>
      </c>
      <c r="D7229" s="265" t="s">
        <v>6944</v>
      </c>
    </row>
    <row r="7230" spans="1:4" ht="27" x14ac:dyDescent="0.15">
      <c r="A7230" s="266">
        <v>2740082</v>
      </c>
      <c r="B7230" s="265" t="s">
        <v>11359</v>
      </c>
      <c r="C7230" s="265" t="s">
        <v>6924</v>
      </c>
      <c r="D7230" s="265" t="s">
        <v>6929</v>
      </c>
    </row>
    <row r="7231" spans="1:4" x14ac:dyDescent="0.15">
      <c r="A7231" s="266">
        <v>2740801</v>
      </c>
      <c r="B7231" s="265" t="s">
        <v>11359</v>
      </c>
      <c r="C7231" s="265" t="s">
        <v>6924</v>
      </c>
      <c r="D7231" s="265" t="s">
        <v>1212</v>
      </c>
    </row>
    <row r="7232" spans="1:4" x14ac:dyDescent="0.15">
      <c r="A7232" s="266">
        <v>2740802</v>
      </c>
      <c r="B7232" s="265" t="s">
        <v>11359</v>
      </c>
      <c r="C7232" s="265" t="s">
        <v>6924</v>
      </c>
      <c r="D7232" s="265" t="s">
        <v>6983</v>
      </c>
    </row>
    <row r="7233" spans="1:4" x14ac:dyDescent="0.15">
      <c r="A7233" s="266">
        <v>2740803</v>
      </c>
      <c r="B7233" s="265" t="s">
        <v>11359</v>
      </c>
      <c r="C7233" s="265" t="s">
        <v>6924</v>
      </c>
      <c r="D7233" s="265" t="s">
        <v>6984</v>
      </c>
    </row>
    <row r="7234" spans="1:4" x14ac:dyDescent="0.15">
      <c r="A7234" s="266">
        <v>2740804</v>
      </c>
      <c r="B7234" s="265" t="s">
        <v>11359</v>
      </c>
      <c r="C7234" s="265" t="s">
        <v>6924</v>
      </c>
      <c r="D7234" s="265" t="s">
        <v>6981</v>
      </c>
    </row>
    <row r="7235" spans="1:4" x14ac:dyDescent="0.15">
      <c r="A7235" s="266">
        <v>2740805</v>
      </c>
      <c r="B7235" s="265" t="s">
        <v>11359</v>
      </c>
      <c r="C7235" s="265" t="s">
        <v>6924</v>
      </c>
      <c r="D7235" s="265" t="s">
        <v>6972</v>
      </c>
    </row>
    <row r="7236" spans="1:4" x14ac:dyDescent="0.15">
      <c r="A7236" s="266">
        <v>2740806</v>
      </c>
      <c r="B7236" s="265" t="s">
        <v>11359</v>
      </c>
      <c r="C7236" s="265" t="s">
        <v>6924</v>
      </c>
      <c r="D7236" s="265" t="s">
        <v>6973</v>
      </c>
    </row>
    <row r="7237" spans="1:4" x14ac:dyDescent="0.15">
      <c r="A7237" s="266">
        <v>2740807</v>
      </c>
      <c r="B7237" s="265" t="s">
        <v>11359</v>
      </c>
      <c r="C7237" s="265" t="s">
        <v>6924</v>
      </c>
      <c r="D7237" s="265" t="s">
        <v>6948</v>
      </c>
    </row>
    <row r="7238" spans="1:4" x14ac:dyDescent="0.15">
      <c r="A7238" s="266">
        <v>2740811</v>
      </c>
      <c r="B7238" s="265" t="s">
        <v>11359</v>
      </c>
      <c r="C7238" s="265" t="s">
        <v>6924</v>
      </c>
      <c r="D7238" s="265" t="s">
        <v>6858</v>
      </c>
    </row>
    <row r="7239" spans="1:4" x14ac:dyDescent="0.15">
      <c r="A7239" s="266">
        <v>2740812</v>
      </c>
      <c r="B7239" s="265" t="s">
        <v>11359</v>
      </c>
      <c r="C7239" s="265" t="s">
        <v>6924</v>
      </c>
      <c r="D7239" s="265" t="s">
        <v>5522</v>
      </c>
    </row>
    <row r="7240" spans="1:4" x14ac:dyDescent="0.15">
      <c r="A7240" s="266">
        <v>2740813</v>
      </c>
      <c r="B7240" s="265" t="s">
        <v>11359</v>
      </c>
      <c r="C7240" s="265" t="s">
        <v>6924</v>
      </c>
      <c r="D7240" s="265" t="s">
        <v>6980</v>
      </c>
    </row>
    <row r="7241" spans="1:4" x14ac:dyDescent="0.15">
      <c r="A7241" s="266">
        <v>2740814</v>
      </c>
      <c r="B7241" s="265" t="s">
        <v>11359</v>
      </c>
      <c r="C7241" s="265" t="s">
        <v>6924</v>
      </c>
      <c r="D7241" s="265" t="s">
        <v>6949</v>
      </c>
    </row>
    <row r="7242" spans="1:4" x14ac:dyDescent="0.15">
      <c r="A7242" s="266">
        <v>2740815</v>
      </c>
      <c r="B7242" s="265" t="s">
        <v>11359</v>
      </c>
      <c r="C7242" s="265" t="s">
        <v>6924</v>
      </c>
      <c r="D7242" s="265" t="s">
        <v>6967</v>
      </c>
    </row>
    <row r="7243" spans="1:4" x14ac:dyDescent="0.15">
      <c r="A7243" s="266">
        <v>2740816</v>
      </c>
      <c r="B7243" s="265" t="s">
        <v>11359</v>
      </c>
      <c r="C7243" s="265" t="s">
        <v>6924</v>
      </c>
      <c r="D7243" s="265" t="s">
        <v>1642</v>
      </c>
    </row>
    <row r="7244" spans="1:4" x14ac:dyDescent="0.15">
      <c r="A7244" s="266">
        <v>2740817</v>
      </c>
      <c r="B7244" s="265" t="s">
        <v>11359</v>
      </c>
      <c r="C7244" s="265" t="s">
        <v>6924</v>
      </c>
      <c r="D7244" s="265" t="s">
        <v>5241</v>
      </c>
    </row>
    <row r="7245" spans="1:4" x14ac:dyDescent="0.15">
      <c r="A7245" s="266">
        <v>2740818</v>
      </c>
      <c r="B7245" s="265" t="s">
        <v>11359</v>
      </c>
      <c r="C7245" s="265" t="s">
        <v>6924</v>
      </c>
      <c r="D7245" s="265" t="s">
        <v>2209</v>
      </c>
    </row>
    <row r="7246" spans="1:4" ht="27" x14ac:dyDescent="0.15">
      <c r="A7246" s="266">
        <v>2740821</v>
      </c>
      <c r="B7246" s="265" t="s">
        <v>11359</v>
      </c>
      <c r="C7246" s="265" t="s">
        <v>6924</v>
      </c>
      <c r="D7246" s="265" t="s">
        <v>6964</v>
      </c>
    </row>
    <row r="7247" spans="1:4" x14ac:dyDescent="0.15">
      <c r="A7247" s="266">
        <v>2740822</v>
      </c>
      <c r="B7247" s="265" t="s">
        <v>11359</v>
      </c>
      <c r="C7247" s="265" t="s">
        <v>6924</v>
      </c>
      <c r="D7247" s="265" t="s">
        <v>3950</v>
      </c>
    </row>
    <row r="7248" spans="1:4" x14ac:dyDescent="0.15">
      <c r="A7248" s="266">
        <v>2740823</v>
      </c>
      <c r="B7248" s="265" t="s">
        <v>11359</v>
      </c>
      <c r="C7248" s="265" t="s">
        <v>6924</v>
      </c>
      <c r="D7248" s="265" t="s">
        <v>1288</v>
      </c>
    </row>
    <row r="7249" spans="1:4" x14ac:dyDescent="0.15">
      <c r="A7249" s="266">
        <v>2740824</v>
      </c>
      <c r="B7249" s="265" t="s">
        <v>11359</v>
      </c>
      <c r="C7249" s="265" t="s">
        <v>6924</v>
      </c>
      <c r="D7249" s="265" t="s">
        <v>6974</v>
      </c>
    </row>
    <row r="7250" spans="1:4" x14ac:dyDescent="0.15">
      <c r="A7250" s="266">
        <v>2740825</v>
      </c>
      <c r="B7250" s="265" t="s">
        <v>11359</v>
      </c>
      <c r="C7250" s="265" t="s">
        <v>6924</v>
      </c>
      <c r="D7250" s="265" t="s">
        <v>6975</v>
      </c>
    </row>
    <row r="7251" spans="1:4" x14ac:dyDescent="0.15">
      <c r="A7251" s="266">
        <v>2740826</v>
      </c>
      <c r="B7251" s="265" t="s">
        <v>11359</v>
      </c>
      <c r="C7251" s="265" t="s">
        <v>6924</v>
      </c>
      <c r="D7251" s="265" t="s">
        <v>6960</v>
      </c>
    </row>
    <row r="7252" spans="1:4" x14ac:dyDescent="0.15">
      <c r="A7252" s="266">
        <v>2750001</v>
      </c>
      <c r="B7252" s="265" t="s">
        <v>11359</v>
      </c>
      <c r="C7252" s="265" t="s">
        <v>7538</v>
      </c>
      <c r="D7252" s="265" t="s">
        <v>7547</v>
      </c>
    </row>
    <row r="7253" spans="1:4" x14ac:dyDescent="0.15">
      <c r="A7253" s="266">
        <v>2750002</v>
      </c>
      <c r="B7253" s="265" t="s">
        <v>11359</v>
      </c>
      <c r="C7253" s="265" t="s">
        <v>7538</v>
      </c>
      <c r="D7253" s="265" t="s">
        <v>7548</v>
      </c>
    </row>
    <row r="7254" spans="1:4" x14ac:dyDescent="0.15">
      <c r="A7254" s="266">
        <v>2750003</v>
      </c>
      <c r="B7254" s="265" t="s">
        <v>11359</v>
      </c>
      <c r="C7254" s="265" t="s">
        <v>7538</v>
      </c>
      <c r="D7254" s="265" t="s">
        <v>7549</v>
      </c>
    </row>
    <row r="7255" spans="1:4" x14ac:dyDescent="0.15">
      <c r="A7255" s="266">
        <v>2750004</v>
      </c>
      <c r="B7255" s="265" t="s">
        <v>11359</v>
      </c>
      <c r="C7255" s="265" t="s">
        <v>7538</v>
      </c>
      <c r="D7255" s="265" t="s">
        <v>7551</v>
      </c>
    </row>
    <row r="7256" spans="1:4" x14ac:dyDescent="0.15">
      <c r="A7256" s="266">
        <v>2750005</v>
      </c>
      <c r="B7256" s="265" t="s">
        <v>11359</v>
      </c>
      <c r="C7256" s="265" t="s">
        <v>7538</v>
      </c>
      <c r="D7256" s="265" t="s">
        <v>6210</v>
      </c>
    </row>
    <row r="7257" spans="1:4" x14ac:dyDescent="0.15">
      <c r="A7257" s="266">
        <v>2750006</v>
      </c>
      <c r="B7257" s="265" t="s">
        <v>11359</v>
      </c>
      <c r="C7257" s="265" t="s">
        <v>7538</v>
      </c>
      <c r="D7257" s="265" t="s">
        <v>177</v>
      </c>
    </row>
    <row r="7258" spans="1:4" x14ac:dyDescent="0.15">
      <c r="A7258" s="266">
        <v>2750011</v>
      </c>
      <c r="B7258" s="265" t="s">
        <v>11359</v>
      </c>
      <c r="C7258" s="265" t="s">
        <v>7538</v>
      </c>
      <c r="D7258" s="265" t="s">
        <v>1166</v>
      </c>
    </row>
    <row r="7259" spans="1:4" x14ac:dyDescent="0.15">
      <c r="A7259" s="266">
        <v>2750012</v>
      </c>
      <c r="B7259" s="265" t="s">
        <v>11359</v>
      </c>
      <c r="C7259" s="265" t="s">
        <v>7538</v>
      </c>
      <c r="D7259" s="265" t="s">
        <v>7550</v>
      </c>
    </row>
    <row r="7260" spans="1:4" x14ac:dyDescent="0.15">
      <c r="A7260" s="266">
        <v>2750013</v>
      </c>
      <c r="B7260" s="265" t="s">
        <v>11359</v>
      </c>
      <c r="C7260" s="265" t="s">
        <v>7538</v>
      </c>
      <c r="D7260" s="265" t="s">
        <v>3581</v>
      </c>
    </row>
    <row r="7261" spans="1:4" x14ac:dyDescent="0.15">
      <c r="A7261" s="266">
        <v>2750014</v>
      </c>
      <c r="B7261" s="265" t="s">
        <v>11359</v>
      </c>
      <c r="C7261" s="265" t="s">
        <v>7538</v>
      </c>
      <c r="D7261" s="265" t="s">
        <v>7542</v>
      </c>
    </row>
    <row r="7262" spans="1:4" x14ac:dyDescent="0.15">
      <c r="A7262" s="266">
        <v>2750015</v>
      </c>
      <c r="B7262" s="265" t="s">
        <v>11359</v>
      </c>
      <c r="C7262" s="265" t="s">
        <v>7538</v>
      </c>
      <c r="D7262" s="265" t="s">
        <v>7543</v>
      </c>
    </row>
    <row r="7263" spans="1:4" x14ac:dyDescent="0.15">
      <c r="A7263" s="266">
        <v>2750016</v>
      </c>
      <c r="B7263" s="265" t="s">
        <v>11359</v>
      </c>
      <c r="C7263" s="265" t="s">
        <v>7538</v>
      </c>
      <c r="D7263" s="265" t="s">
        <v>7546</v>
      </c>
    </row>
    <row r="7264" spans="1:4" x14ac:dyDescent="0.15">
      <c r="A7264" s="266">
        <v>2750017</v>
      </c>
      <c r="B7264" s="265" t="s">
        <v>11359</v>
      </c>
      <c r="C7264" s="265" t="s">
        <v>7538</v>
      </c>
      <c r="D7264" s="265" t="s">
        <v>465</v>
      </c>
    </row>
    <row r="7265" spans="1:4" x14ac:dyDescent="0.15">
      <c r="A7265" s="266">
        <v>2750021</v>
      </c>
      <c r="B7265" s="265" t="s">
        <v>11359</v>
      </c>
      <c r="C7265" s="265" t="s">
        <v>7538</v>
      </c>
      <c r="D7265" s="265" t="s">
        <v>7545</v>
      </c>
    </row>
    <row r="7266" spans="1:4" x14ac:dyDescent="0.15">
      <c r="A7266" s="266">
        <v>2750022</v>
      </c>
      <c r="B7266" s="265" t="s">
        <v>11359</v>
      </c>
      <c r="C7266" s="265" t="s">
        <v>7538</v>
      </c>
      <c r="D7266" s="265" t="s">
        <v>1068</v>
      </c>
    </row>
    <row r="7267" spans="1:4" x14ac:dyDescent="0.15">
      <c r="A7267" s="266">
        <v>2750023</v>
      </c>
      <c r="B7267" s="265" t="s">
        <v>11359</v>
      </c>
      <c r="C7267" s="265" t="s">
        <v>7538</v>
      </c>
      <c r="D7267" s="265" t="s">
        <v>7544</v>
      </c>
    </row>
    <row r="7268" spans="1:4" x14ac:dyDescent="0.15">
      <c r="A7268" s="266">
        <v>2750024</v>
      </c>
      <c r="B7268" s="265" t="s">
        <v>11359</v>
      </c>
      <c r="C7268" s="265" t="s">
        <v>7538</v>
      </c>
      <c r="D7268" s="265" t="s">
        <v>7539</v>
      </c>
    </row>
    <row r="7269" spans="1:4" x14ac:dyDescent="0.15">
      <c r="A7269" s="266">
        <v>2750025</v>
      </c>
      <c r="B7269" s="265" t="s">
        <v>11359</v>
      </c>
      <c r="C7269" s="265" t="s">
        <v>7538</v>
      </c>
      <c r="D7269" s="265" t="s">
        <v>7540</v>
      </c>
    </row>
    <row r="7270" spans="1:4" x14ac:dyDescent="0.15">
      <c r="A7270" s="266">
        <v>2750026</v>
      </c>
      <c r="B7270" s="265" t="s">
        <v>11359</v>
      </c>
      <c r="C7270" s="265" t="s">
        <v>7538</v>
      </c>
      <c r="D7270" s="265" t="s">
        <v>6202</v>
      </c>
    </row>
    <row r="7271" spans="1:4" x14ac:dyDescent="0.15">
      <c r="A7271" s="266">
        <v>2750027</v>
      </c>
      <c r="B7271" s="265" t="s">
        <v>11359</v>
      </c>
      <c r="C7271" s="265" t="s">
        <v>7538</v>
      </c>
      <c r="D7271" s="265" t="s">
        <v>7552</v>
      </c>
    </row>
    <row r="7272" spans="1:4" x14ac:dyDescent="0.15">
      <c r="A7272" s="266">
        <v>2750028</v>
      </c>
      <c r="B7272" s="265" t="s">
        <v>11359</v>
      </c>
      <c r="C7272" s="265" t="s">
        <v>7538</v>
      </c>
      <c r="D7272" s="265" t="s">
        <v>7541</v>
      </c>
    </row>
    <row r="7273" spans="1:4" x14ac:dyDescent="0.15">
      <c r="A7273" s="266">
        <v>2760001</v>
      </c>
      <c r="B7273" s="265" t="s">
        <v>11359</v>
      </c>
      <c r="C7273" s="265" t="s">
        <v>7843</v>
      </c>
      <c r="D7273" s="265" t="s">
        <v>2218</v>
      </c>
    </row>
    <row r="7274" spans="1:4" x14ac:dyDescent="0.15">
      <c r="A7274" s="266">
        <v>2760002</v>
      </c>
      <c r="B7274" s="265" t="s">
        <v>11359</v>
      </c>
      <c r="C7274" s="265" t="s">
        <v>7843</v>
      </c>
      <c r="D7274" s="265" t="s">
        <v>7859</v>
      </c>
    </row>
    <row r="7275" spans="1:4" x14ac:dyDescent="0.15">
      <c r="A7275" s="266">
        <v>2760003</v>
      </c>
      <c r="B7275" s="265" t="s">
        <v>11359</v>
      </c>
      <c r="C7275" s="265" t="s">
        <v>7843</v>
      </c>
      <c r="D7275" s="265" t="s">
        <v>7856</v>
      </c>
    </row>
    <row r="7276" spans="1:4" x14ac:dyDescent="0.15">
      <c r="A7276" s="266">
        <v>2760004</v>
      </c>
      <c r="B7276" s="265" t="s">
        <v>11359</v>
      </c>
      <c r="C7276" s="265" t="s">
        <v>7843</v>
      </c>
      <c r="D7276" s="265" t="s">
        <v>7852</v>
      </c>
    </row>
    <row r="7277" spans="1:4" x14ac:dyDescent="0.15">
      <c r="A7277" s="266">
        <v>2760005</v>
      </c>
      <c r="B7277" s="265" t="s">
        <v>11359</v>
      </c>
      <c r="C7277" s="265" t="s">
        <v>7843</v>
      </c>
      <c r="D7277" s="265" t="s">
        <v>4301</v>
      </c>
    </row>
    <row r="7278" spans="1:4" x14ac:dyDescent="0.15">
      <c r="A7278" s="266">
        <v>2760006</v>
      </c>
      <c r="B7278" s="265" t="s">
        <v>11359</v>
      </c>
      <c r="C7278" s="265" t="s">
        <v>7843</v>
      </c>
      <c r="D7278" s="265" t="s">
        <v>2065</v>
      </c>
    </row>
    <row r="7279" spans="1:4" x14ac:dyDescent="0.15">
      <c r="A7279" s="266">
        <v>2760007</v>
      </c>
      <c r="B7279" s="265" t="s">
        <v>11359</v>
      </c>
      <c r="C7279" s="265" t="s">
        <v>7843</v>
      </c>
      <c r="D7279" s="265" t="s">
        <v>7855</v>
      </c>
    </row>
    <row r="7280" spans="1:4" x14ac:dyDescent="0.15">
      <c r="A7280" s="266">
        <v>2760008</v>
      </c>
      <c r="B7280" s="265" t="s">
        <v>11359</v>
      </c>
      <c r="C7280" s="265" t="s">
        <v>7843</v>
      </c>
      <c r="D7280" s="265" t="s">
        <v>7844</v>
      </c>
    </row>
    <row r="7281" spans="1:4" x14ac:dyDescent="0.15">
      <c r="A7281" s="266">
        <v>2760011</v>
      </c>
      <c r="B7281" s="265" t="s">
        <v>11359</v>
      </c>
      <c r="C7281" s="265" t="s">
        <v>7843</v>
      </c>
      <c r="D7281" s="265" t="s">
        <v>6072</v>
      </c>
    </row>
    <row r="7282" spans="1:4" x14ac:dyDescent="0.15">
      <c r="A7282" s="266">
        <v>2760012</v>
      </c>
      <c r="B7282" s="265" t="s">
        <v>11359</v>
      </c>
      <c r="C7282" s="265" t="s">
        <v>7843</v>
      </c>
      <c r="D7282" s="265" t="s">
        <v>1463</v>
      </c>
    </row>
    <row r="7283" spans="1:4" x14ac:dyDescent="0.15">
      <c r="A7283" s="266">
        <v>2760013</v>
      </c>
      <c r="B7283" s="265" t="s">
        <v>11359</v>
      </c>
      <c r="C7283" s="265" t="s">
        <v>7843</v>
      </c>
      <c r="D7283" s="265" t="s">
        <v>7858</v>
      </c>
    </row>
    <row r="7284" spans="1:4" x14ac:dyDescent="0.15">
      <c r="A7284" s="266">
        <v>2760014</v>
      </c>
      <c r="B7284" s="265" t="s">
        <v>11359</v>
      </c>
      <c r="C7284" s="265" t="s">
        <v>7843</v>
      </c>
      <c r="D7284" s="265" t="s">
        <v>11394</v>
      </c>
    </row>
    <row r="7285" spans="1:4" x14ac:dyDescent="0.15">
      <c r="A7285" s="266">
        <v>2760015</v>
      </c>
      <c r="B7285" s="265" t="s">
        <v>11359</v>
      </c>
      <c r="C7285" s="265" t="s">
        <v>7843</v>
      </c>
      <c r="D7285" s="265" t="s">
        <v>11394</v>
      </c>
    </row>
    <row r="7286" spans="1:4" x14ac:dyDescent="0.15">
      <c r="A7286" s="266">
        <v>2760016</v>
      </c>
      <c r="B7286" s="265" t="s">
        <v>11359</v>
      </c>
      <c r="C7286" s="265" t="s">
        <v>7843</v>
      </c>
      <c r="D7286" s="265" t="s">
        <v>1423</v>
      </c>
    </row>
    <row r="7287" spans="1:4" x14ac:dyDescent="0.15">
      <c r="A7287" s="266">
        <v>2760017</v>
      </c>
      <c r="B7287" s="265" t="s">
        <v>11359</v>
      </c>
      <c r="C7287" s="265" t="s">
        <v>7843</v>
      </c>
      <c r="D7287" s="265" t="s">
        <v>10798</v>
      </c>
    </row>
    <row r="7288" spans="1:4" x14ac:dyDescent="0.15">
      <c r="A7288" s="266">
        <v>2760020</v>
      </c>
      <c r="B7288" s="265" t="s">
        <v>11359</v>
      </c>
      <c r="C7288" s="265" t="s">
        <v>7843</v>
      </c>
      <c r="D7288" s="265" t="s">
        <v>7847</v>
      </c>
    </row>
    <row r="7289" spans="1:4" x14ac:dyDescent="0.15">
      <c r="A7289" s="266">
        <v>2760021</v>
      </c>
      <c r="B7289" s="265" t="s">
        <v>11359</v>
      </c>
      <c r="C7289" s="265" t="s">
        <v>7843</v>
      </c>
      <c r="D7289" s="265" t="s">
        <v>7854</v>
      </c>
    </row>
    <row r="7290" spans="1:4" x14ac:dyDescent="0.15">
      <c r="A7290" s="266">
        <v>2760022</v>
      </c>
      <c r="B7290" s="265" t="s">
        <v>11359</v>
      </c>
      <c r="C7290" s="265" t="s">
        <v>7843</v>
      </c>
      <c r="D7290" s="265" t="s">
        <v>7849</v>
      </c>
    </row>
    <row r="7291" spans="1:4" x14ac:dyDescent="0.15">
      <c r="A7291" s="266">
        <v>2760023</v>
      </c>
      <c r="B7291" s="265" t="s">
        <v>11359</v>
      </c>
      <c r="C7291" s="265" t="s">
        <v>7843</v>
      </c>
      <c r="D7291" s="265" t="s">
        <v>7846</v>
      </c>
    </row>
    <row r="7292" spans="1:4" x14ac:dyDescent="0.15">
      <c r="A7292" s="266">
        <v>2760024</v>
      </c>
      <c r="B7292" s="265" t="s">
        <v>11359</v>
      </c>
      <c r="C7292" s="265" t="s">
        <v>7843</v>
      </c>
      <c r="D7292" s="265" t="s">
        <v>7845</v>
      </c>
    </row>
    <row r="7293" spans="1:4" x14ac:dyDescent="0.15">
      <c r="A7293" s="266">
        <v>2760025</v>
      </c>
      <c r="B7293" s="265" t="s">
        <v>11359</v>
      </c>
      <c r="C7293" s="265" t="s">
        <v>7843</v>
      </c>
      <c r="D7293" s="265" t="s">
        <v>7848</v>
      </c>
    </row>
    <row r="7294" spans="1:4" x14ac:dyDescent="0.15">
      <c r="A7294" s="266">
        <v>2760026</v>
      </c>
      <c r="B7294" s="265" t="s">
        <v>11359</v>
      </c>
      <c r="C7294" s="265" t="s">
        <v>7843</v>
      </c>
      <c r="D7294" s="265" t="s">
        <v>7853</v>
      </c>
    </row>
    <row r="7295" spans="1:4" x14ac:dyDescent="0.15">
      <c r="A7295" s="266">
        <v>2760027</v>
      </c>
      <c r="B7295" s="265" t="s">
        <v>11359</v>
      </c>
      <c r="C7295" s="265" t="s">
        <v>7843</v>
      </c>
      <c r="D7295" s="265" t="s">
        <v>640</v>
      </c>
    </row>
    <row r="7296" spans="1:4" x14ac:dyDescent="0.15">
      <c r="A7296" s="266">
        <v>2760028</v>
      </c>
      <c r="B7296" s="265" t="s">
        <v>11359</v>
      </c>
      <c r="C7296" s="265" t="s">
        <v>7843</v>
      </c>
      <c r="D7296" s="265" t="s">
        <v>640</v>
      </c>
    </row>
    <row r="7297" spans="1:4" x14ac:dyDescent="0.15">
      <c r="A7297" s="266">
        <v>2760029</v>
      </c>
      <c r="B7297" s="265" t="s">
        <v>11359</v>
      </c>
      <c r="C7297" s="265" t="s">
        <v>7843</v>
      </c>
      <c r="D7297" s="265" t="s">
        <v>7861</v>
      </c>
    </row>
    <row r="7298" spans="1:4" x14ac:dyDescent="0.15">
      <c r="A7298" s="266">
        <v>2760031</v>
      </c>
      <c r="B7298" s="265" t="s">
        <v>11359</v>
      </c>
      <c r="C7298" s="265" t="s">
        <v>7843</v>
      </c>
      <c r="D7298" s="265" t="s">
        <v>7865</v>
      </c>
    </row>
    <row r="7299" spans="1:4" ht="27" x14ac:dyDescent="0.15">
      <c r="A7299" s="266">
        <v>2760032</v>
      </c>
      <c r="B7299" s="265" t="s">
        <v>11359</v>
      </c>
      <c r="C7299" s="265" t="s">
        <v>7843</v>
      </c>
      <c r="D7299" s="265" t="s">
        <v>7862</v>
      </c>
    </row>
    <row r="7300" spans="1:4" x14ac:dyDescent="0.15">
      <c r="A7300" s="266">
        <v>2760033</v>
      </c>
      <c r="B7300" s="265" t="s">
        <v>11359</v>
      </c>
      <c r="C7300" s="265" t="s">
        <v>7843</v>
      </c>
      <c r="D7300" s="265" t="s">
        <v>7864</v>
      </c>
    </row>
    <row r="7301" spans="1:4" x14ac:dyDescent="0.15">
      <c r="A7301" s="266">
        <v>2760034</v>
      </c>
      <c r="B7301" s="265" t="s">
        <v>11359</v>
      </c>
      <c r="C7301" s="265" t="s">
        <v>7843</v>
      </c>
      <c r="D7301" s="265" t="s">
        <v>7863</v>
      </c>
    </row>
    <row r="7302" spans="1:4" x14ac:dyDescent="0.15">
      <c r="A7302" s="266">
        <v>2760035</v>
      </c>
      <c r="B7302" s="265" t="s">
        <v>11359</v>
      </c>
      <c r="C7302" s="265" t="s">
        <v>7843</v>
      </c>
      <c r="D7302" s="265" t="s">
        <v>11395</v>
      </c>
    </row>
    <row r="7303" spans="1:4" x14ac:dyDescent="0.15">
      <c r="A7303" s="266">
        <v>2760036</v>
      </c>
      <c r="B7303" s="265" t="s">
        <v>11359</v>
      </c>
      <c r="C7303" s="265" t="s">
        <v>7843</v>
      </c>
      <c r="D7303" s="265" t="s">
        <v>11395</v>
      </c>
    </row>
    <row r="7304" spans="1:4" x14ac:dyDescent="0.15">
      <c r="A7304" s="266">
        <v>2760037</v>
      </c>
      <c r="B7304" s="265" t="s">
        <v>11359</v>
      </c>
      <c r="C7304" s="265" t="s">
        <v>7843</v>
      </c>
      <c r="D7304" s="265" t="s">
        <v>7857</v>
      </c>
    </row>
    <row r="7305" spans="1:4" x14ac:dyDescent="0.15">
      <c r="A7305" s="266">
        <v>2760040</v>
      </c>
      <c r="B7305" s="265" t="s">
        <v>11359</v>
      </c>
      <c r="C7305" s="265" t="s">
        <v>7843</v>
      </c>
      <c r="D7305" s="265" t="s">
        <v>2668</v>
      </c>
    </row>
    <row r="7306" spans="1:4" x14ac:dyDescent="0.15">
      <c r="A7306" s="266">
        <v>2760041</v>
      </c>
      <c r="B7306" s="265" t="s">
        <v>11359</v>
      </c>
      <c r="C7306" s="265" t="s">
        <v>7843</v>
      </c>
      <c r="D7306" s="265" t="s">
        <v>7860</v>
      </c>
    </row>
    <row r="7307" spans="1:4" x14ac:dyDescent="0.15">
      <c r="A7307" s="266">
        <v>2760042</v>
      </c>
      <c r="B7307" s="265" t="s">
        <v>11359</v>
      </c>
      <c r="C7307" s="265" t="s">
        <v>7843</v>
      </c>
      <c r="D7307" s="265" t="s">
        <v>7866</v>
      </c>
    </row>
    <row r="7308" spans="1:4" x14ac:dyDescent="0.15">
      <c r="A7308" s="266">
        <v>2760043</v>
      </c>
      <c r="B7308" s="265" t="s">
        <v>11359</v>
      </c>
      <c r="C7308" s="265" t="s">
        <v>7843</v>
      </c>
      <c r="D7308" s="265" t="s">
        <v>7850</v>
      </c>
    </row>
    <row r="7309" spans="1:4" x14ac:dyDescent="0.15">
      <c r="A7309" s="266">
        <v>2760044</v>
      </c>
      <c r="B7309" s="265" t="s">
        <v>11359</v>
      </c>
      <c r="C7309" s="265" t="s">
        <v>7843</v>
      </c>
      <c r="D7309" s="265" t="s">
        <v>7851</v>
      </c>
    </row>
    <row r="7310" spans="1:4" x14ac:dyDescent="0.15">
      <c r="A7310" s="266">
        <v>2760045</v>
      </c>
      <c r="B7310" s="265" t="s">
        <v>11359</v>
      </c>
      <c r="C7310" s="265" t="s">
        <v>7843</v>
      </c>
      <c r="D7310" s="265" t="s">
        <v>488</v>
      </c>
    </row>
    <row r="7311" spans="1:4" ht="27" x14ac:dyDescent="0.15">
      <c r="A7311" s="266">
        <v>2760046</v>
      </c>
      <c r="B7311" s="265" t="s">
        <v>11359</v>
      </c>
      <c r="C7311" s="265" t="s">
        <v>7843</v>
      </c>
      <c r="D7311" s="265" t="s">
        <v>11396</v>
      </c>
    </row>
    <row r="7312" spans="1:4" x14ac:dyDescent="0.15">
      <c r="A7312" s="266">
        <v>2760047</v>
      </c>
      <c r="B7312" s="265" t="s">
        <v>11359</v>
      </c>
      <c r="C7312" s="265" t="s">
        <v>7843</v>
      </c>
      <c r="D7312" s="265" t="s">
        <v>6066</v>
      </c>
    </row>
    <row r="7313" spans="1:4" x14ac:dyDescent="0.15">
      <c r="A7313" s="266">
        <v>2760048</v>
      </c>
      <c r="B7313" s="265" t="s">
        <v>11359</v>
      </c>
      <c r="C7313" s="265" t="s">
        <v>7843</v>
      </c>
      <c r="D7313" s="265" t="s">
        <v>490</v>
      </c>
    </row>
    <row r="7314" spans="1:4" x14ac:dyDescent="0.15">
      <c r="A7314" s="266">
        <v>2760049</v>
      </c>
      <c r="B7314" s="265" t="s">
        <v>11359</v>
      </c>
      <c r="C7314" s="265" t="s">
        <v>7843</v>
      </c>
      <c r="D7314" s="265" t="s">
        <v>1324</v>
      </c>
    </row>
    <row r="7315" spans="1:4" ht="27" x14ac:dyDescent="0.15">
      <c r="A7315" s="266">
        <v>2770001</v>
      </c>
      <c r="B7315" s="265" t="s">
        <v>11359</v>
      </c>
      <c r="C7315" s="265" t="s">
        <v>7553</v>
      </c>
      <c r="D7315" s="265" t="s">
        <v>7639</v>
      </c>
    </row>
    <row r="7316" spans="1:4" x14ac:dyDescent="0.15">
      <c r="A7316" s="266">
        <v>2770002</v>
      </c>
      <c r="B7316" s="265" t="s">
        <v>11359</v>
      </c>
      <c r="C7316" s="265" t="s">
        <v>7553</v>
      </c>
      <c r="D7316" s="265" t="s">
        <v>5957</v>
      </c>
    </row>
    <row r="7317" spans="1:4" ht="27" x14ac:dyDescent="0.15">
      <c r="A7317" s="266">
        <v>2770003</v>
      </c>
      <c r="B7317" s="265" t="s">
        <v>11359</v>
      </c>
      <c r="C7317" s="265" t="s">
        <v>7553</v>
      </c>
      <c r="D7317" s="265" t="s">
        <v>7573</v>
      </c>
    </row>
    <row r="7318" spans="1:4" x14ac:dyDescent="0.15">
      <c r="A7318" s="266">
        <v>2770004</v>
      </c>
      <c r="B7318" s="265" t="s">
        <v>11359</v>
      </c>
      <c r="C7318" s="265" t="s">
        <v>7553</v>
      </c>
      <c r="D7318" s="265" t="s">
        <v>7570</v>
      </c>
    </row>
    <row r="7319" spans="1:4" x14ac:dyDescent="0.15">
      <c r="A7319" s="266">
        <v>2770005</v>
      </c>
      <c r="B7319" s="265" t="s">
        <v>11359</v>
      </c>
      <c r="C7319" s="265" t="s">
        <v>7553</v>
      </c>
      <c r="D7319" s="265" t="s">
        <v>5957</v>
      </c>
    </row>
    <row r="7320" spans="1:4" ht="27" x14ac:dyDescent="0.15">
      <c r="A7320" s="266">
        <v>2770006</v>
      </c>
      <c r="B7320" s="265" t="s">
        <v>11359</v>
      </c>
      <c r="C7320" s="265" t="s">
        <v>7553</v>
      </c>
      <c r="D7320" s="265" t="s">
        <v>7571</v>
      </c>
    </row>
    <row r="7321" spans="1:4" x14ac:dyDescent="0.15">
      <c r="A7321" s="266">
        <v>2770007</v>
      </c>
      <c r="B7321" s="265" t="s">
        <v>11359</v>
      </c>
      <c r="C7321" s="265" t="s">
        <v>7553</v>
      </c>
      <c r="D7321" s="265" t="s">
        <v>7600</v>
      </c>
    </row>
    <row r="7322" spans="1:4" x14ac:dyDescent="0.15">
      <c r="A7322" s="266">
        <v>2770008</v>
      </c>
      <c r="B7322" s="265" t="s">
        <v>11359</v>
      </c>
      <c r="C7322" s="265" t="s">
        <v>7553</v>
      </c>
      <c r="D7322" s="265" t="s">
        <v>7599</v>
      </c>
    </row>
    <row r="7323" spans="1:4" x14ac:dyDescent="0.15">
      <c r="A7323" s="266">
        <v>2770011</v>
      </c>
      <c r="B7323" s="265" t="s">
        <v>11359</v>
      </c>
      <c r="C7323" s="265" t="s">
        <v>7553</v>
      </c>
      <c r="D7323" s="265" t="s">
        <v>7557</v>
      </c>
    </row>
    <row r="7324" spans="1:4" x14ac:dyDescent="0.15">
      <c r="A7324" s="266">
        <v>2770012</v>
      </c>
      <c r="B7324" s="265" t="s">
        <v>11359</v>
      </c>
      <c r="C7324" s="265" t="s">
        <v>7553</v>
      </c>
      <c r="D7324" s="265" t="s">
        <v>1126</v>
      </c>
    </row>
    <row r="7325" spans="1:4" ht="27" x14ac:dyDescent="0.15">
      <c r="A7325" s="266">
        <v>2770013</v>
      </c>
      <c r="B7325" s="265" t="s">
        <v>11359</v>
      </c>
      <c r="C7325" s="265" t="s">
        <v>7553</v>
      </c>
      <c r="D7325" s="265" t="s">
        <v>7558</v>
      </c>
    </row>
    <row r="7326" spans="1:4" x14ac:dyDescent="0.15">
      <c r="A7326" s="266">
        <v>2770014</v>
      </c>
      <c r="B7326" s="265" t="s">
        <v>11359</v>
      </c>
      <c r="C7326" s="265" t="s">
        <v>7553</v>
      </c>
      <c r="D7326" s="265" t="s">
        <v>3418</v>
      </c>
    </row>
    <row r="7327" spans="1:4" x14ac:dyDescent="0.15">
      <c r="A7327" s="266">
        <v>2770015</v>
      </c>
      <c r="B7327" s="265" t="s">
        <v>11359</v>
      </c>
      <c r="C7327" s="265" t="s">
        <v>7553</v>
      </c>
      <c r="D7327" s="265" t="s">
        <v>3971</v>
      </c>
    </row>
    <row r="7328" spans="1:4" x14ac:dyDescent="0.15">
      <c r="A7328" s="266">
        <v>2770016</v>
      </c>
      <c r="B7328" s="265" t="s">
        <v>11359</v>
      </c>
      <c r="C7328" s="265" t="s">
        <v>7553</v>
      </c>
      <c r="D7328" s="265" t="s">
        <v>257</v>
      </c>
    </row>
    <row r="7329" spans="1:4" x14ac:dyDescent="0.15">
      <c r="A7329" s="266">
        <v>2770017</v>
      </c>
      <c r="B7329" s="265" t="s">
        <v>11359</v>
      </c>
      <c r="C7329" s="265" t="s">
        <v>7553</v>
      </c>
      <c r="D7329" s="265" t="s">
        <v>7615</v>
      </c>
    </row>
    <row r="7330" spans="1:4" x14ac:dyDescent="0.15">
      <c r="A7330" s="266">
        <v>2770021</v>
      </c>
      <c r="B7330" s="265" t="s">
        <v>11359</v>
      </c>
      <c r="C7330" s="265" t="s">
        <v>7553</v>
      </c>
      <c r="D7330" s="265" t="s">
        <v>524</v>
      </c>
    </row>
    <row r="7331" spans="1:4" x14ac:dyDescent="0.15">
      <c r="A7331" s="266">
        <v>2770022</v>
      </c>
      <c r="B7331" s="265" t="s">
        <v>11359</v>
      </c>
      <c r="C7331" s="265" t="s">
        <v>7553</v>
      </c>
      <c r="D7331" s="265" t="s">
        <v>177</v>
      </c>
    </row>
    <row r="7332" spans="1:4" x14ac:dyDescent="0.15">
      <c r="A7332" s="266">
        <v>2770023</v>
      </c>
      <c r="B7332" s="265" t="s">
        <v>11359</v>
      </c>
      <c r="C7332" s="265" t="s">
        <v>7553</v>
      </c>
      <c r="D7332" s="265" t="s">
        <v>239</v>
      </c>
    </row>
    <row r="7333" spans="1:4" x14ac:dyDescent="0.15">
      <c r="A7333" s="266">
        <v>2770024</v>
      </c>
      <c r="B7333" s="265" t="s">
        <v>11359</v>
      </c>
      <c r="C7333" s="265" t="s">
        <v>7553</v>
      </c>
      <c r="D7333" s="265" t="s">
        <v>367</v>
      </c>
    </row>
    <row r="7334" spans="1:4" x14ac:dyDescent="0.15">
      <c r="A7334" s="266">
        <v>2770025</v>
      </c>
      <c r="B7334" s="265" t="s">
        <v>11359</v>
      </c>
      <c r="C7334" s="265" t="s">
        <v>7553</v>
      </c>
      <c r="D7334" s="265" t="s">
        <v>3489</v>
      </c>
    </row>
    <row r="7335" spans="1:4" x14ac:dyDescent="0.15">
      <c r="A7335" s="266">
        <v>2770026</v>
      </c>
      <c r="B7335" s="265" t="s">
        <v>11359</v>
      </c>
      <c r="C7335" s="265" t="s">
        <v>7553</v>
      </c>
      <c r="D7335" s="265" t="s">
        <v>184</v>
      </c>
    </row>
    <row r="7336" spans="1:4" x14ac:dyDescent="0.15">
      <c r="A7336" s="266">
        <v>2770027</v>
      </c>
      <c r="B7336" s="265" t="s">
        <v>11359</v>
      </c>
      <c r="C7336" s="265" t="s">
        <v>7553</v>
      </c>
      <c r="D7336" s="265" t="s">
        <v>6390</v>
      </c>
    </row>
    <row r="7337" spans="1:4" x14ac:dyDescent="0.15">
      <c r="A7337" s="266">
        <v>2770028</v>
      </c>
      <c r="B7337" s="265" t="s">
        <v>11359</v>
      </c>
      <c r="C7337" s="265" t="s">
        <v>7553</v>
      </c>
      <c r="D7337" s="265" t="s">
        <v>7593</v>
      </c>
    </row>
    <row r="7338" spans="1:4" ht="27" x14ac:dyDescent="0.15">
      <c r="A7338" s="266">
        <v>2770031</v>
      </c>
      <c r="B7338" s="265" t="s">
        <v>11359</v>
      </c>
      <c r="C7338" s="265" t="s">
        <v>7553</v>
      </c>
      <c r="D7338" s="265" t="s">
        <v>7580</v>
      </c>
    </row>
    <row r="7339" spans="1:4" x14ac:dyDescent="0.15">
      <c r="A7339" s="266">
        <v>2770032</v>
      </c>
      <c r="B7339" s="265" t="s">
        <v>11359</v>
      </c>
      <c r="C7339" s="265" t="s">
        <v>7553</v>
      </c>
      <c r="D7339" s="265" t="s">
        <v>7610</v>
      </c>
    </row>
    <row r="7340" spans="1:4" x14ac:dyDescent="0.15">
      <c r="A7340" s="266">
        <v>2770033</v>
      </c>
      <c r="B7340" s="265" t="s">
        <v>11359</v>
      </c>
      <c r="C7340" s="265" t="s">
        <v>7553</v>
      </c>
      <c r="D7340" s="265" t="s">
        <v>6582</v>
      </c>
    </row>
    <row r="7341" spans="1:4" x14ac:dyDescent="0.15">
      <c r="A7341" s="266">
        <v>2770034</v>
      </c>
      <c r="B7341" s="265" t="s">
        <v>11359</v>
      </c>
      <c r="C7341" s="265" t="s">
        <v>7553</v>
      </c>
      <c r="D7341" s="265" t="s">
        <v>7621</v>
      </c>
    </row>
    <row r="7342" spans="1:4" ht="27" x14ac:dyDescent="0.15">
      <c r="A7342" s="266">
        <v>2770041</v>
      </c>
      <c r="B7342" s="265" t="s">
        <v>11359</v>
      </c>
      <c r="C7342" s="265" t="s">
        <v>7553</v>
      </c>
      <c r="D7342" s="265" t="s">
        <v>7584</v>
      </c>
    </row>
    <row r="7343" spans="1:4" x14ac:dyDescent="0.15">
      <c r="A7343" s="266">
        <v>2770042</v>
      </c>
      <c r="B7343" s="265" t="s">
        <v>11359</v>
      </c>
      <c r="C7343" s="265" t="s">
        <v>7553</v>
      </c>
      <c r="D7343" s="265" t="s">
        <v>1745</v>
      </c>
    </row>
    <row r="7344" spans="1:4" x14ac:dyDescent="0.15">
      <c r="A7344" s="266">
        <v>2770043</v>
      </c>
      <c r="B7344" s="265" t="s">
        <v>11359</v>
      </c>
      <c r="C7344" s="265" t="s">
        <v>7553</v>
      </c>
      <c r="D7344" s="265" t="s">
        <v>7633</v>
      </c>
    </row>
    <row r="7345" spans="1:4" x14ac:dyDescent="0.15">
      <c r="A7345" s="266">
        <v>2770044</v>
      </c>
      <c r="B7345" s="265" t="s">
        <v>11359</v>
      </c>
      <c r="C7345" s="265" t="s">
        <v>7553</v>
      </c>
      <c r="D7345" s="265" t="s">
        <v>7590</v>
      </c>
    </row>
    <row r="7346" spans="1:4" x14ac:dyDescent="0.15">
      <c r="A7346" s="266">
        <v>2770045</v>
      </c>
      <c r="B7346" s="265" t="s">
        <v>11359</v>
      </c>
      <c r="C7346" s="265" t="s">
        <v>7553</v>
      </c>
      <c r="D7346" s="265" t="s">
        <v>7616</v>
      </c>
    </row>
    <row r="7347" spans="1:4" x14ac:dyDescent="0.15">
      <c r="A7347" s="266">
        <v>2770051</v>
      </c>
      <c r="B7347" s="265" t="s">
        <v>11359</v>
      </c>
      <c r="C7347" s="265" t="s">
        <v>7553</v>
      </c>
      <c r="D7347" s="265" t="s">
        <v>7568</v>
      </c>
    </row>
    <row r="7348" spans="1:4" x14ac:dyDescent="0.15">
      <c r="A7348" s="266">
        <v>2770052</v>
      </c>
      <c r="B7348" s="265" t="s">
        <v>11359</v>
      </c>
      <c r="C7348" s="265" t="s">
        <v>7553</v>
      </c>
      <c r="D7348" s="265" t="s">
        <v>7628</v>
      </c>
    </row>
    <row r="7349" spans="1:4" x14ac:dyDescent="0.15">
      <c r="A7349" s="266">
        <v>2770053</v>
      </c>
      <c r="B7349" s="265" t="s">
        <v>11359</v>
      </c>
      <c r="C7349" s="265" t="s">
        <v>7553</v>
      </c>
      <c r="D7349" s="265" t="s">
        <v>7583</v>
      </c>
    </row>
    <row r="7350" spans="1:4" x14ac:dyDescent="0.15">
      <c r="A7350" s="266">
        <v>2770054</v>
      </c>
      <c r="B7350" s="265" t="s">
        <v>11359</v>
      </c>
      <c r="C7350" s="265" t="s">
        <v>7553</v>
      </c>
      <c r="D7350" s="265" t="s">
        <v>7635</v>
      </c>
    </row>
    <row r="7351" spans="1:4" x14ac:dyDescent="0.15">
      <c r="A7351" s="266">
        <v>2770055</v>
      </c>
      <c r="B7351" s="265" t="s">
        <v>11359</v>
      </c>
      <c r="C7351" s="265" t="s">
        <v>7553</v>
      </c>
      <c r="D7351" s="265" t="s">
        <v>3072</v>
      </c>
    </row>
    <row r="7352" spans="1:4" ht="27" x14ac:dyDescent="0.15">
      <c r="A7352" s="266">
        <v>2770061</v>
      </c>
      <c r="B7352" s="265" t="s">
        <v>11359</v>
      </c>
      <c r="C7352" s="265" t="s">
        <v>7553</v>
      </c>
      <c r="D7352" s="265" t="s">
        <v>7617</v>
      </c>
    </row>
    <row r="7353" spans="1:4" ht="27" x14ac:dyDescent="0.15">
      <c r="A7353" s="266">
        <v>2770062</v>
      </c>
      <c r="B7353" s="265" t="s">
        <v>11359</v>
      </c>
      <c r="C7353" s="265" t="s">
        <v>7553</v>
      </c>
      <c r="D7353" s="265" t="s">
        <v>7614</v>
      </c>
    </row>
    <row r="7354" spans="1:4" x14ac:dyDescent="0.15">
      <c r="A7354" s="266">
        <v>2770063</v>
      </c>
      <c r="B7354" s="265" t="s">
        <v>11359</v>
      </c>
      <c r="C7354" s="265" t="s">
        <v>7553</v>
      </c>
      <c r="D7354" s="265" t="s">
        <v>3114</v>
      </c>
    </row>
    <row r="7355" spans="1:4" x14ac:dyDescent="0.15">
      <c r="A7355" s="266">
        <v>2770064</v>
      </c>
      <c r="B7355" s="265" t="s">
        <v>11359</v>
      </c>
      <c r="C7355" s="265" t="s">
        <v>7553</v>
      </c>
      <c r="D7355" s="265" t="s">
        <v>3621</v>
      </c>
    </row>
    <row r="7356" spans="1:4" x14ac:dyDescent="0.15">
      <c r="A7356" s="266">
        <v>2770065</v>
      </c>
      <c r="B7356" s="265" t="s">
        <v>11359</v>
      </c>
      <c r="C7356" s="265" t="s">
        <v>7553</v>
      </c>
      <c r="D7356" s="265" t="s">
        <v>2489</v>
      </c>
    </row>
    <row r="7357" spans="1:4" x14ac:dyDescent="0.15">
      <c r="A7357" s="266">
        <v>2770066</v>
      </c>
      <c r="B7357" s="265" t="s">
        <v>11359</v>
      </c>
      <c r="C7357" s="265" t="s">
        <v>7553</v>
      </c>
      <c r="D7357" s="265" t="s">
        <v>7608</v>
      </c>
    </row>
    <row r="7358" spans="1:4" x14ac:dyDescent="0.15">
      <c r="A7358" s="266">
        <v>2770071</v>
      </c>
      <c r="B7358" s="265" t="s">
        <v>11359</v>
      </c>
      <c r="C7358" s="265" t="s">
        <v>7553</v>
      </c>
      <c r="D7358" s="265" t="s">
        <v>7605</v>
      </c>
    </row>
    <row r="7359" spans="1:4" x14ac:dyDescent="0.15">
      <c r="A7359" s="266">
        <v>2770072</v>
      </c>
      <c r="B7359" s="265" t="s">
        <v>11359</v>
      </c>
      <c r="C7359" s="265" t="s">
        <v>7553</v>
      </c>
      <c r="D7359" s="265" t="s">
        <v>7596</v>
      </c>
    </row>
    <row r="7360" spans="1:4" ht="27" x14ac:dyDescent="0.15">
      <c r="A7360" s="266">
        <v>2770073</v>
      </c>
      <c r="B7360" s="265" t="s">
        <v>11359</v>
      </c>
      <c r="C7360" s="265" t="s">
        <v>7553</v>
      </c>
      <c r="D7360" s="265" t="s">
        <v>7562</v>
      </c>
    </row>
    <row r="7361" spans="1:4" x14ac:dyDescent="0.15">
      <c r="A7361" s="266">
        <v>2770074</v>
      </c>
      <c r="B7361" s="265" t="s">
        <v>11359</v>
      </c>
      <c r="C7361" s="265" t="s">
        <v>7553</v>
      </c>
      <c r="D7361" s="265" t="s">
        <v>7561</v>
      </c>
    </row>
    <row r="7362" spans="1:4" ht="27" x14ac:dyDescent="0.15">
      <c r="A7362" s="266">
        <v>2770075</v>
      </c>
      <c r="B7362" s="265" t="s">
        <v>11359</v>
      </c>
      <c r="C7362" s="265" t="s">
        <v>7553</v>
      </c>
      <c r="D7362" s="265" t="s">
        <v>7632</v>
      </c>
    </row>
    <row r="7363" spans="1:4" x14ac:dyDescent="0.15">
      <c r="A7363" s="266">
        <v>2770081</v>
      </c>
      <c r="B7363" s="265" t="s">
        <v>11359</v>
      </c>
      <c r="C7363" s="265" t="s">
        <v>7553</v>
      </c>
      <c r="D7363" s="265" t="s">
        <v>7601</v>
      </c>
    </row>
    <row r="7364" spans="1:4" x14ac:dyDescent="0.15">
      <c r="A7364" s="266">
        <v>2770082</v>
      </c>
      <c r="B7364" s="265" t="s">
        <v>11359</v>
      </c>
      <c r="C7364" s="265" t="s">
        <v>7553</v>
      </c>
      <c r="D7364" s="265" t="s">
        <v>1324</v>
      </c>
    </row>
    <row r="7365" spans="1:4" x14ac:dyDescent="0.15">
      <c r="A7365" s="266">
        <v>2770083</v>
      </c>
      <c r="B7365" s="265" t="s">
        <v>11359</v>
      </c>
      <c r="C7365" s="265" t="s">
        <v>7553</v>
      </c>
      <c r="D7365" s="265" t="s">
        <v>7618</v>
      </c>
    </row>
    <row r="7366" spans="1:4" x14ac:dyDescent="0.15">
      <c r="A7366" s="266">
        <v>2770084</v>
      </c>
      <c r="B7366" s="265" t="s">
        <v>11359</v>
      </c>
      <c r="C7366" s="265" t="s">
        <v>7553</v>
      </c>
      <c r="D7366" s="265" t="s">
        <v>7589</v>
      </c>
    </row>
    <row r="7367" spans="1:4" x14ac:dyDescent="0.15">
      <c r="A7367" s="266">
        <v>2770085</v>
      </c>
      <c r="B7367" s="265" t="s">
        <v>11359</v>
      </c>
      <c r="C7367" s="265" t="s">
        <v>7553</v>
      </c>
      <c r="D7367" s="265" t="s">
        <v>2090</v>
      </c>
    </row>
    <row r="7368" spans="1:4" x14ac:dyDescent="0.15">
      <c r="A7368" s="266">
        <v>2770086</v>
      </c>
      <c r="B7368" s="265" t="s">
        <v>11359</v>
      </c>
      <c r="C7368" s="265" t="s">
        <v>7553</v>
      </c>
      <c r="D7368" s="265" t="s">
        <v>7563</v>
      </c>
    </row>
    <row r="7369" spans="1:4" x14ac:dyDescent="0.15">
      <c r="A7369" s="266">
        <v>2770087</v>
      </c>
      <c r="B7369" s="265" t="s">
        <v>11359</v>
      </c>
      <c r="C7369" s="265" t="s">
        <v>7553</v>
      </c>
      <c r="D7369" s="265" t="s">
        <v>3084</v>
      </c>
    </row>
    <row r="7370" spans="1:4" x14ac:dyDescent="0.15">
      <c r="A7370" s="266">
        <v>2770088</v>
      </c>
      <c r="B7370" s="265" t="s">
        <v>11359</v>
      </c>
      <c r="C7370" s="265" t="s">
        <v>7553</v>
      </c>
      <c r="D7370" s="265" t="s">
        <v>7619</v>
      </c>
    </row>
    <row r="7371" spans="1:4" x14ac:dyDescent="0.15">
      <c r="A7371" s="266">
        <v>2770801</v>
      </c>
      <c r="B7371" s="265" t="s">
        <v>11359</v>
      </c>
      <c r="C7371" s="265" t="s">
        <v>7553</v>
      </c>
      <c r="D7371" s="265" t="s">
        <v>7626</v>
      </c>
    </row>
    <row r="7372" spans="1:4" x14ac:dyDescent="0.15">
      <c r="A7372" s="266">
        <v>2770802</v>
      </c>
      <c r="B7372" s="265" t="s">
        <v>11359</v>
      </c>
      <c r="C7372" s="265" t="s">
        <v>7553</v>
      </c>
      <c r="D7372" s="265" t="s">
        <v>6255</v>
      </c>
    </row>
    <row r="7373" spans="1:4" x14ac:dyDescent="0.15">
      <c r="A7373" s="266">
        <v>2770803</v>
      </c>
      <c r="B7373" s="265" t="s">
        <v>11359</v>
      </c>
      <c r="C7373" s="265" t="s">
        <v>7553</v>
      </c>
      <c r="D7373" s="265" t="s">
        <v>7581</v>
      </c>
    </row>
    <row r="7374" spans="1:4" x14ac:dyDescent="0.15">
      <c r="A7374" s="266">
        <v>2770804</v>
      </c>
      <c r="B7374" s="265" t="s">
        <v>11359</v>
      </c>
      <c r="C7374" s="265" t="s">
        <v>7553</v>
      </c>
      <c r="D7374" s="265" t="s">
        <v>7591</v>
      </c>
    </row>
    <row r="7375" spans="1:4" x14ac:dyDescent="0.15">
      <c r="A7375" s="266">
        <v>2770805</v>
      </c>
      <c r="B7375" s="265" t="s">
        <v>11359</v>
      </c>
      <c r="C7375" s="265" t="s">
        <v>7553</v>
      </c>
      <c r="D7375" s="265" t="s">
        <v>7564</v>
      </c>
    </row>
    <row r="7376" spans="1:4" ht="27" x14ac:dyDescent="0.15">
      <c r="A7376" s="266">
        <v>2770806</v>
      </c>
      <c r="B7376" s="265" t="s">
        <v>11359</v>
      </c>
      <c r="C7376" s="265" t="s">
        <v>7553</v>
      </c>
      <c r="D7376" s="265" t="s">
        <v>11397</v>
      </c>
    </row>
    <row r="7377" spans="1:4" x14ac:dyDescent="0.15">
      <c r="A7377" s="266">
        <v>2770811</v>
      </c>
      <c r="B7377" s="265" t="s">
        <v>11359</v>
      </c>
      <c r="C7377" s="265" t="s">
        <v>7553</v>
      </c>
      <c r="D7377" s="265" t="s">
        <v>7576</v>
      </c>
    </row>
    <row r="7378" spans="1:4" x14ac:dyDescent="0.15">
      <c r="A7378" s="266">
        <v>2770812</v>
      </c>
      <c r="B7378" s="265" t="s">
        <v>11359</v>
      </c>
      <c r="C7378" s="265" t="s">
        <v>7553</v>
      </c>
      <c r="D7378" s="265" t="s">
        <v>2154</v>
      </c>
    </row>
    <row r="7379" spans="1:4" x14ac:dyDescent="0.15">
      <c r="A7379" s="266">
        <v>2770813</v>
      </c>
      <c r="B7379" s="265" t="s">
        <v>11359</v>
      </c>
      <c r="C7379" s="265" t="s">
        <v>7553</v>
      </c>
      <c r="D7379" s="265" t="s">
        <v>2216</v>
      </c>
    </row>
    <row r="7380" spans="1:4" x14ac:dyDescent="0.15">
      <c r="A7380" s="266">
        <v>2770814</v>
      </c>
      <c r="B7380" s="265" t="s">
        <v>11359</v>
      </c>
      <c r="C7380" s="265" t="s">
        <v>7553</v>
      </c>
      <c r="D7380" s="265" t="s">
        <v>7588</v>
      </c>
    </row>
    <row r="7381" spans="1:4" x14ac:dyDescent="0.15">
      <c r="A7381" s="266">
        <v>2770821</v>
      </c>
      <c r="B7381" s="265" t="s">
        <v>11359</v>
      </c>
      <c r="C7381" s="265" t="s">
        <v>7553</v>
      </c>
      <c r="D7381" s="265" t="s">
        <v>7627</v>
      </c>
    </row>
    <row r="7382" spans="1:4" x14ac:dyDescent="0.15">
      <c r="A7382" s="266">
        <v>2770822</v>
      </c>
      <c r="B7382" s="265" t="s">
        <v>11359</v>
      </c>
      <c r="C7382" s="265" t="s">
        <v>7553</v>
      </c>
      <c r="D7382" s="265" t="s">
        <v>7623</v>
      </c>
    </row>
    <row r="7383" spans="1:4" x14ac:dyDescent="0.15">
      <c r="A7383" s="266">
        <v>2770823</v>
      </c>
      <c r="B7383" s="265" t="s">
        <v>11359</v>
      </c>
      <c r="C7383" s="265" t="s">
        <v>7553</v>
      </c>
      <c r="D7383" s="265" t="s">
        <v>7625</v>
      </c>
    </row>
    <row r="7384" spans="1:4" x14ac:dyDescent="0.15">
      <c r="A7384" s="266">
        <v>2770824</v>
      </c>
      <c r="B7384" s="265" t="s">
        <v>11359</v>
      </c>
      <c r="C7384" s="265" t="s">
        <v>7553</v>
      </c>
      <c r="D7384" s="265" t="s">
        <v>5418</v>
      </c>
    </row>
    <row r="7385" spans="1:4" x14ac:dyDescent="0.15">
      <c r="A7385" s="266">
        <v>2770825</v>
      </c>
      <c r="B7385" s="265" t="s">
        <v>11359</v>
      </c>
      <c r="C7385" s="265" t="s">
        <v>7553</v>
      </c>
      <c r="D7385" s="265" t="s">
        <v>5418</v>
      </c>
    </row>
    <row r="7386" spans="1:4" x14ac:dyDescent="0.15">
      <c r="A7386" s="266">
        <v>2770826</v>
      </c>
      <c r="B7386" s="265" t="s">
        <v>11359</v>
      </c>
      <c r="C7386" s="265" t="s">
        <v>7553</v>
      </c>
      <c r="D7386" s="265" t="s">
        <v>7587</v>
      </c>
    </row>
    <row r="7387" spans="1:4" x14ac:dyDescent="0.15">
      <c r="A7387" s="266">
        <v>2770827</v>
      </c>
      <c r="B7387" s="265" t="s">
        <v>11359</v>
      </c>
      <c r="C7387" s="265" t="s">
        <v>7553</v>
      </c>
      <c r="D7387" s="265" t="s">
        <v>5853</v>
      </c>
    </row>
    <row r="7388" spans="1:4" x14ac:dyDescent="0.15">
      <c r="A7388" s="266">
        <v>2770831</v>
      </c>
      <c r="B7388" s="265" t="s">
        <v>11359</v>
      </c>
      <c r="C7388" s="265" t="s">
        <v>7553</v>
      </c>
      <c r="D7388" s="265" t="s">
        <v>7612</v>
      </c>
    </row>
    <row r="7389" spans="1:4" x14ac:dyDescent="0.15">
      <c r="A7389" s="266">
        <v>2770832</v>
      </c>
      <c r="B7389" s="265" t="s">
        <v>11359</v>
      </c>
      <c r="C7389" s="265" t="s">
        <v>7553</v>
      </c>
      <c r="D7389" s="265" t="s">
        <v>7578</v>
      </c>
    </row>
    <row r="7390" spans="1:4" x14ac:dyDescent="0.15">
      <c r="A7390" s="266">
        <v>2770833</v>
      </c>
      <c r="B7390" s="265" t="s">
        <v>11359</v>
      </c>
      <c r="C7390" s="265" t="s">
        <v>7553</v>
      </c>
      <c r="D7390" s="265" t="s">
        <v>7613</v>
      </c>
    </row>
    <row r="7391" spans="1:4" ht="27" x14ac:dyDescent="0.15">
      <c r="A7391" s="266">
        <v>2770834</v>
      </c>
      <c r="B7391" s="265" t="s">
        <v>11359</v>
      </c>
      <c r="C7391" s="265" t="s">
        <v>7553</v>
      </c>
      <c r="D7391" s="265" t="s">
        <v>7630</v>
      </c>
    </row>
    <row r="7392" spans="1:4" x14ac:dyDescent="0.15">
      <c r="A7392" s="266">
        <v>2770835</v>
      </c>
      <c r="B7392" s="265" t="s">
        <v>11359</v>
      </c>
      <c r="C7392" s="265" t="s">
        <v>7553</v>
      </c>
      <c r="D7392" s="265" t="s">
        <v>7629</v>
      </c>
    </row>
    <row r="7393" spans="1:4" x14ac:dyDescent="0.15">
      <c r="A7393" s="266">
        <v>2770836</v>
      </c>
      <c r="B7393" s="265" t="s">
        <v>11359</v>
      </c>
      <c r="C7393" s="265" t="s">
        <v>7553</v>
      </c>
      <c r="D7393" s="265" t="s">
        <v>7579</v>
      </c>
    </row>
    <row r="7394" spans="1:4" x14ac:dyDescent="0.15">
      <c r="A7394" s="266">
        <v>2770837</v>
      </c>
      <c r="B7394" s="265" t="s">
        <v>11359</v>
      </c>
      <c r="C7394" s="265" t="s">
        <v>7553</v>
      </c>
      <c r="D7394" s="265" t="s">
        <v>2185</v>
      </c>
    </row>
    <row r="7395" spans="1:4" x14ac:dyDescent="0.15">
      <c r="A7395" s="266">
        <v>2770841</v>
      </c>
      <c r="B7395" s="265" t="s">
        <v>11359</v>
      </c>
      <c r="C7395" s="265" t="s">
        <v>7553</v>
      </c>
      <c r="D7395" s="265" t="s">
        <v>2213</v>
      </c>
    </row>
    <row r="7396" spans="1:4" x14ac:dyDescent="0.15">
      <c r="A7396" s="266">
        <v>2770842</v>
      </c>
      <c r="B7396" s="265" t="s">
        <v>11359</v>
      </c>
      <c r="C7396" s="265" t="s">
        <v>7553</v>
      </c>
      <c r="D7396" s="265" t="s">
        <v>229</v>
      </c>
    </row>
    <row r="7397" spans="1:4" x14ac:dyDescent="0.15">
      <c r="A7397" s="266">
        <v>2770843</v>
      </c>
      <c r="B7397" s="265" t="s">
        <v>11359</v>
      </c>
      <c r="C7397" s="265" t="s">
        <v>7553</v>
      </c>
      <c r="D7397" s="265" t="s">
        <v>7555</v>
      </c>
    </row>
    <row r="7398" spans="1:4" x14ac:dyDescent="0.15">
      <c r="A7398" s="266">
        <v>2770844</v>
      </c>
      <c r="B7398" s="265" t="s">
        <v>11359</v>
      </c>
      <c r="C7398" s="265" t="s">
        <v>7553</v>
      </c>
      <c r="D7398" s="265" t="s">
        <v>6218</v>
      </c>
    </row>
    <row r="7399" spans="1:4" x14ac:dyDescent="0.15">
      <c r="A7399" s="266">
        <v>2770845</v>
      </c>
      <c r="B7399" s="265" t="s">
        <v>11359</v>
      </c>
      <c r="C7399" s="265" t="s">
        <v>7553</v>
      </c>
      <c r="D7399" s="265" t="s">
        <v>7604</v>
      </c>
    </row>
    <row r="7400" spans="1:4" x14ac:dyDescent="0.15">
      <c r="A7400" s="266">
        <v>2770846</v>
      </c>
      <c r="B7400" s="265" t="s">
        <v>11359</v>
      </c>
      <c r="C7400" s="265" t="s">
        <v>7553</v>
      </c>
      <c r="D7400" s="265" t="s">
        <v>7577</v>
      </c>
    </row>
    <row r="7401" spans="1:4" x14ac:dyDescent="0.15">
      <c r="A7401" s="266">
        <v>2770851</v>
      </c>
      <c r="B7401" s="265" t="s">
        <v>11359</v>
      </c>
      <c r="C7401" s="265" t="s">
        <v>7553</v>
      </c>
      <c r="D7401" s="265" t="s">
        <v>7637</v>
      </c>
    </row>
    <row r="7402" spans="1:4" x14ac:dyDescent="0.15">
      <c r="A7402" s="266">
        <v>2770852</v>
      </c>
      <c r="B7402" s="265" t="s">
        <v>11359</v>
      </c>
      <c r="C7402" s="265" t="s">
        <v>7553</v>
      </c>
      <c r="D7402" s="265" t="s">
        <v>169</v>
      </c>
    </row>
    <row r="7403" spans="1:4" x14ac:dyDescent="0.15">
      <c r="A7403" s="266">
        <v>2770853</v>
      </c>
      <c r="B7403" s="265" t="s">
        <v>11359</v>
      </c>
      <c r="C7403" s="265" t="s">
        <v>7553</v>
      </c>
      <c r="D7403" s="265" t="s">
        <v>11398</v>
      </c>
    </row>
    <row r="7404" spans="1:4" x14ac:dyDescent="0.15">
      <c r="A7404" s="266">
        <v>2770854</v>
      </c>
      <c r="B7404" s="265" t="s">
        <v>11359</v>
      </c>
      <c r="C7404" s="265" t="s">
        <v>7553</v>
      </c>
      <c r="D7404" s="265" t="s">
        <v>4559</v>
      </c>
    </row>
    <row r="7405" spans="1:4" x14ac:dyDescent="0.15">
      <c r="A7405" s="266">
        <v>2770855</v>
      </c>
      <c r="B7405" s="265" t="s">
        <v>11359</v>
      </c>
      <c r="C7405" s="265" t="s">
        <v>7553</v>
      </c>
      <c r="D7405" s="265" t="s">
        <v>7631</v>
      </c>
    </row>
    <row r="7406" spans="1:4" x14ac:dyDescent="0.15">
      <c r="A7406" s="266">
        <v>2770856</v>
      </c>
      <c r="B7406" s="265" t="s">
        <v>11359</v>
      </c>
      <c r="C7406" s="265" t="s">
        <v>7553</v>
      </c>
      <c r="D7406" s="265" t="s">
        <v>3749</v>
      </c>
    </row>
    <row r="7407" spans="1:4" x14ac:dyDescent="0.15">
      <c r="A7407" s="266">
        <v>2770857</v>
      </c>
      <c r="B7407" s="265" t="s">
        <v>11359</v>
      </c>
      <c r="C7407" s="265" t="s">
        <v>7553</v>
      </c>
      <c r="D7407" s="265" t="s">
        <v>7606</v>
      </c>
    </row>
    <row r="7408" spans="1:4" x14ac:dyDescent="0.15">
      <c r="A7408" s="266">
        <v>2770858</v>
      </c>
      <c r="B7408" s="265" t="s">
        <v>11359</v>
      </c>
      <c r="C7408" s="265" t="s">
        <v>7553</v>
      </c>
      <c r="D7408" s="265" t="s">
        <v>7602</v>
      </c>
    </row>
    <row r="7409" spans="1:4" x14ac:dyDescent="0.15">
      <c r="A7409" s="266">
        <v>2770861</v>
      </c>
      <c r="B7409" s="265" t="s">
        <v>11359</v>
      </c>
      <c r="C7409" s="265" t="s">
        <v>7553</v>
      </c>
      <c r="D7409" s="265" t="s">
        <v>1251</v>
      </c>
    </row>
    <row r="7410" spans="1:4" x14ac:dyDescent="0.15">
      <c r="A7410" s="266">
        <v>2770862</v>
      </c>
      <c r="B7410" s="265" t="s">
        <v>11359</v>
      </c>
      <c r="C7410" s="265" t="s">
        <v>7553</v>
      </c>
      <c r="D7410" s="265" t="s">
        <v>7586</v>
      </c>
    </row>
    <row r="7411" spans="1:4" x14ac:dyDescent="0.15">
      <c r="A7411" s="266">
        <v>2770863</v>
      </c>
      <c r="B7411" s="265" t="s">
        <v>11359</v>
      </c>
      <c r="C7411" s="265" t="s">
        <v>7553</v>
      </c>
      <c r="D7411" s="265" t="s">
        <v>7603</v>
      </c>
    </row>
    <row r="7412" spans="1:4" x14ac:dyDescent="0.15">
      <c r="A7412" s="266">
        <v>2770871</v>
      </c>
      <c r="B7412" s="265" t="s">
        <v>11359</v>
      </c>
      <c r="C7412" s="265" t="s">
        <v>7553</v>
      </c>
      <c r="D7412" s="265" t="s">
        <v>7640</v>
      </c>
    </row>
    <row r="7413" spans="1:4" x14ac:dyDescent="0.15">
      <c r="A7413" s="266">
        <v>2770872</v>
      </c>
      <c r="B7413" s="265" t="s">
        <v>11359</v>
      </c>
      <c r="C7413" s="265" t="s">
        <v>7553</v>
      </c>
      <c r="D7413" s="265" t="s">
        <v>7607</v>
      </c>
    </row>
    <row r="7414" spans="1:4" x14ac:dyDescent="0.15">
      <c r="A7414" s="266">
        <v>2770873</v>
      </c>
      <c r="B7414" s="265" t="s">
        <v>11359</v>
      </c>
      <c r="C7414" s="265" t="s">
        <v>7553</v>
      </c>
      <c r="D7414" s="265" t="s">
        <v>7609</v>
      </c>
    </row>
    <row r="7415" spans="1:4" ht="27" x14ac:dyDescent="0.15">
      <c r="A7415" s="266">
        <v>2770874</v>
      </c>
      <c r="B7415" s="265" t="s">
        <v>11359</v>
      </c>
      <c r="C7415" s="265" t="s">
        <v>7553</v>
      </c>
      <c r="D7415" s="265" t="s">
        <v>11399</v>
      </c>
    </row>
    <row r="7416" spans="1:4" ht="27" x14ac:dyDescent="0.15">
      <c r="A7416" s="266">
        <v>2770881</v>
      </c>
      <c r="B7416" s="265" t="s">
        <v>11359</v>
      </c>
      <c r="C7416" s="265" t="s">
        <v>7553</v>
      </c>
      <c r="D7416" s="265" t="s">
        <v>7554</v>
      </c>
    </row>
    <row r="7417" spans="1:4" x14ac:dyDescent="0.15">
      <c r="A7417" s="266">
        <v>2770882</v>
      </c>
      <c r="B7417" s="265" t="s">
        <v>11359</v>
      </c>
      <c r="C7417" s="265" t="s">
        <v>7553</v>
      </c>
      <c r="D7417" s="265" t="s">
        <v>7572</v>
      </c>
    </row>
    <row r="7418" spans="1:4" x14ac:dyDescent="0.15">
      <c r="A7418" s="266">
        <v>2770883</v>
      </c>
      <c r="B7418" s="265" t="s">
        <v>11359</v>
      </c>
      <c r="C7418" s="265" t="s">
        <v>7553</v>
      </c>
      <c r="D7418" s="265" t="s">
        <v>7560</v>
      </c>
    </row>
    <row r="7419" spans="1:4" x14ac:dyDescent="0.15">
      <c r="A7419" s="266">
        <v>2770884</v>
      </c>
      <c r="B7419" s="265" t="s">
        <v>11359</v>
      </c>
      <c r="C7419" s="265" t="s">
        <v>7553</v>
      </c>
      <c r="D7419" s="265" t="s">
        <v>2209</v>
      </c>
    </row>
    <row r="7420" spans="1:4" x14ac:dyDescent="0.15">
      <c r="A7420" s="266">
        <v>2770885</v>
      </c>
      <c r="B7420" s="265" t="s">
        <v>11359</v>
      </c>
      <c r="C7420" s="265" t="s">
        <v>7553</v>
      </c>
      <c r="D7420" s="265" t="s">
        <v>252</v>
      </c>
    </row>
    <row r="7421" spans="1:4" x14ac:dyDescent="0.15">
      <c r="A7421" s="266">
        <v>2770886</v>
      </c>
      <c r="B7421" s="265" t="s">
        <v>11359</v>
      </c>
      <c r="C7421" s="265" t="s">
        <v>7553</v>
      </c>
      <c r="D7421" s="265" t="s">
        <v>7611</v>
      </c>
    </row>
    <row r="7422" spans="1:4" x14ac:dyDescent="0.15">
      <c r="A7422" s="266">
        <v>2770901</v>
      </c>
      <c r="B7422" s="265" t="s">
        <v>11359</v>
      </c>
      <c r="C7422" s="265" t="s">
        <v>7553</v>
      </c>
      <c r="D7422" s="265" t="s">
        <v>7565</v>
      </c>
    </row>
    <row r="7423" spans="1:4" x14ac:dyDescent="0.15">
      <c r="A7423" s="266">
        <v>2770902</v>
      </c>
      <c r="B7423" s="265" t="s">
        <v>11359</v>
      </c>
      <c r="C7423" s="265" t="s">
        <v>7553</v>
      </c>
      <c r="D7423" s="265" t="s">
        <v>1164</v>
      </c>
    </row>
    <row r="7424" spans="1:4" x14ac:dyDescent="0.15">
      <c r="A7424" s="266">
        <v>2770903</v>
      </c>
      <c r="B7424" s="265" t="s">
        <v>11359</v>
      </c>
      <c r="C7424" s="265" t="s">
        <v>7553</v>
      </c>
      <c r="D7424" s="265" t="s">
        <v>2209</v>
      </c>
    </row>
    <row r="7425" spans="1:4" x14ac:dyDescent="0.15">
      <c r="A7425" s="266">
        <v>2770911</v>
      </c>
      <c r="B7425" s="265" t="s">
        <v>11359</v>
      </c>
      <c r="C7425" s="265" t="s">
        <v>7553</v>
      </c>
      <c r="D7425" s="265" t="s">
        <v>7636</v>
      </c>
    </row>
    <row r="7426" spans="1:4" x14ac:dyDescent="0.15">
      <c r="A7426" s="266">
        <v>2770912</v>
      </c>
      <c r="B7426" s="265" t="s">
        <v>11359</v>
      </c>
      <c r="C7426" s="265" t="s">
        <v>7553</v>
      </c>
      <c r="D7426" s="265" t="s">
        <v>2042</v>
      </c>
    </row>
    <row r="7427" spans="1:4" x14ac:dyDescent="0.15">
      <c r="A7427" s="266">
        <v>2770913</v>
      </c>
      <c r="B7427" s="265" t="s">
        <v>11359</v>
      </c>
      <c r="C7427" s="265" t="s">
        <v>7553</v>
      </c>
      <c r="D7427" s="265" t="s">
        <v>7582</v>
      </c>
    </row>
    <row r="7428" spans="1:4" x14ac:dyDescent="0.15">
      <c r="A7428" s="266">
        <v>2770921</v>
      </c>
      <c r="B7428" s="265" t="s">
        <v>11359</v>
      </c>
      <c r="C7428" s="265" t="s">
        <v>7553</v>
      </c>
      <c r="D7428" s="265" t="s">
        <v>7567</v>
      </c>
    </row>
    <row r="7429" spans="1:4" x14ac:dyDescent="0.15">
      <c r="A7429" s="266">
        <v>2770922</v>
      </c>
      <c r="B7429" s="265" t="s">
        <v>11359</v>
      </c>
      <c r="C7429" s="265" t="s">
        <v>7553</v>
      </c>
      <c r="D7429" s="265" t="s">
        <v>7566</v>
      </c>
    </row>
    <row r="7430" spans="1:4" x14ac:dyDescent="0.15">
      <c r="A7430" s="266">
        <v>2770923</v>
      </c>
      <c r="B7430" s="265" t="s">
        <v>11359</v>
      </c>
      <c r="C7430" s="265" t="s">
        <v>7553</v>
      </c>
      <c r="D7430" s="265" t="s">
        <v>2263</v>
      </c>
    </row>
    <row r="7431" spans="1:4" x14ac:dyDescent="0.15">
      <c r="A7431" s="266">
        <v>2770924</v>
      </c>
      <c r="B7431" s="265" t="s">
        <v>11359</v>
      </c>
      <c r="C7431" s="265" t="s">
        <v>7553</v>
      </c>
      <c r="D7431" s="265" t="s">
        <v>7569</v>
      </c>
    </row>
    <row r="7432" spans="1:4" x14ac:dyDescent="0.15">
      <c r="A7432" s="266">
        <v>2770931</v>
      </c>
      <c r="B7432" s="265" t="s">
        <v>11359</v>
      </c>
      <c r="C7432" s="265" t="s">
        <v>7553</v>
      </c>
      <c r="D7432" s="265" t="s">
        <v>1697</v>
      </c>
    </row>
    <row r="7433" spans="1:4" ht="27" x14ac:dyDescent="0.15">
      <c r="A7433" s="266">
        <v>2770932</v>
      </c>
      <c r="B7433" s="265" t="s">
        <v>11359</v>
      </c>
      <c r="C7433" s="265" t="s">
        <v>7553</v>
      </c>
      <c r="D7433" s="265" t="s">
        <v>7620</v>
      </c>
    </row>
    <row r="7434" spans="1:4" x14ac:dyDescent="0.15">
      <c r="A7434" s="266">
        <v>2770941</v>
      </c>
      <c r="B7434" s="265" t="s">
        <v>11359</v>
      </c>
      <c r="C7434" s="265" t="s">
        <v>7553</v>
      </c>
      <c r="D7434" s="265" t="s">
        <v>4505</v>
      </c>
    </row>
    <row r="7435" spans="1:4" x14ac:dyDescent="0.15">
      <c r="A7435" s="266">
        <v>2770942</v>
      </c>
      <c r="B7435" s="265" t="s">
        <v>11359</v>
      </c>
      <c r="C7435" s="265" t="s">
        <v>7553</v>
      </c>
      <c r="D7435" s="265" t="s">
        <v>7067</v>
      </c>
    </row>
    <row r="7436" spans="1:4" ht="27" x14ac:dyDescent="0.15">
      <c r="A7436" s="266">
        <v>2770943</v>
      </c>
      <c r="B7436" s="265" t="s">
        <v>11359</v>
      </c>
      <c r="C7436" s="265" t="s">
        <v>7553</v>
      </c>
      <c r="D7436" s="265" t="s">
        <v>7134</v>
      </c>
    </row>
    <row r="7437" spans="1:4" x14ac:dyDescent="0.15">
      <c r="A7437" s="266">
        <v>2770944</v>
      </c>
      <c r="B7437" s="265" t="s">
        <v>11359</v>
      </c>
      <c r="C7437" s="265" t="s">
        <v>7553</v>
      </c>
      <c r="D7437" s="265" t="s">
        <v>7634</v>
      </c>
    </row>
    <row r="7438" spans="1:4" x14ac:dyDescent="0.15">
      <c r="A7438" s="266">
        <v>2770945</v>
      </c>
      <c r="B7438" s="265" t="s">
        <v>11359</v>
      </c>
      <c r="C7438" s="265" t="s">
        <v>7553</v>
      </c>
      <c r="D7438" s="265" t="s">
        <v>7585</v>
      </c>
    </row>
    <row r="7439" spans="1:4" x14ac:dyDescent="0.15">
      <c r="A7439" s="266">
        <v>2780001</v>
      </c>
      <c r="B7439" s="265" t="s">
        <v>11359</v>
      </c>
      <c r="C7439" s="265" t="s">
        <v>7184</v>
      </c>
      <c r="D7439" s="265" t="s">
        <v>7218</v>
      </c>
    </row>
    <row r="7440" spans="1:4" x14ac:dyDescent="0.15">
      <c r="A7440" s="266">
        <v>2780002</v>
      </c>
      <c r="B7440" s="265" t="s">
        <v>11359</v>
      </c>
      <c r="C7440" s="265" t="s">
        <v>7184</v>
      </c>
      <c r="D7440" s="265" t="s">
        <v>2995</v>
      </c>
    </row>
    <row r="7441" spans="1:4" x14ac:dyDescent="0.15">
      <c r="A7441" s="266">
        <v>2780003</v>
      </c>
      <c r="B7441" s="265" t="s">
        <v>11359</v>
      </c>
      <c r="C7441" s="265" t="s">
        <v>7184</v>
      </c>
      <c r="D7441" s="265" t="s">
        <v>7203</v>
      </c>
    </row>
    <row r="7442" spans="1:4" x14ac:dyDescent="0.15">
      <c r="A7442" s="266">
        <v>2780004</v>
      </c>
      <c r="B7442" s="265" t="s">
        <v>11359</v>
      </c>
      <c r="C7442" s="265" t="s">
        <v>7184</v>
      </c>
      <c r="D7442" s="265" t="s">
        <v>7222</v>
      </c>
    </row>
    <row r="7443" spans="1:4" x14ac:dyDescent="0.15">
      <c r="A7443" s="266">
        <v>2780005</v>
      </c>
      <c r="B7443" s="265" t="s">
        <v>11359</v>
      </c>
      <c r="C7443" s="265" t="s">
        <v>7184</v>
      </c>
      <c r="D7443" s="265" t="s">
        <v>5344</v>
      </c>
    </row>
    <row r="7444" spans="1:4" x14ac:dyDescent="0.15">
      <c r="A7444" s="266">
        <v>2780006</v>
      </c>
      <c r="B7444" s="265" t="s">
        <v>11359</v>
      </c>
      <c r="C7444" s="265" t="s">
        <v>7184</v>
      </c>
      <c r="D7444" s="265" t="s">
        <v>1417</v>
      </c>
    </row>
    <row r="7445" spans="1:4" x14ac:dyDescent="0.15">
      <c r="A7445" s="266">
        <v>2780007</v>
      </c>
      <c r="B7445" s="265" t="s">
        <v>11359</v>
      </c>
      <c r="C7445" s="265" t="s">
        <v>7184</v>
      </c>
      <c r="D7445" s="265" t="s">
        <v>6625</v>
      </c>
    </row>
    <row r="7446" spans="1:4" x14ac:dyDescent="0.15">
      <c r="A7446" s="266">
        <v>2780011</v>
      </c>
      <c r="B7446" s="265" t="s">
        <v>11359</v>
      </c>
      <c r="C7446" s="265" t="s">
        <v>7184</v>
      </c>
      <c r="D7446" s="265" t="s">
        <v>7217</v>
      </c>
    </row>
    <row r="7447" spans="1:4" x14ac:dyDescent="0.15">
      <c r="A7447" s="266">
        <v>2780012</v>
      </c>
      <c r="B7447" s="265" t="s">
        <v>11359</v>
      </c>
      <c r="C7447" s="265" t="s">
        <v>7184</v>
      </c>
      <c r="D7447" s="265" t="s">
        <v>3081</v>
      </c>
    </row>
    <row r="7448" spans="1:4" x14ac:dyDescent="0.15">
      <c r="A7448" s="266">
        <v>2780013</v>
      </c>
      <c r="B7448" s="265" t="s">
        <v>11359</v>
      </c>
      <c r="C7448" s="265" t="s">
        <v>7184</v>
      </c>
      <c r="D7448" s="265" t="s">
        <v>7191</v>
      </c>
    </row>
    <row r="7449" spans="1:4" x14ac:dyDescent="0.15">
      <c r="A7449" s="266">
        <v>2780014</v>
      </c>
      <c r="B7449" s="265" t="s">
        <v>11359</v>
      </c>
      <c r="C7449" s="265" t="s">
        <v>7184</v>
      </c>
      <c r="D7449" s="265" t="s">
        <v>7199</v>
      </c>
    </row>
    <row r="7450" spans="1:4" x14ac:dyDescent="0.15">
      <c r="A7450" s="266">
        <v>2780015</v>
      </c>
      <c r="B7450" s="265" t="s">
        <v>11359</v>
      </c>
      <c r="C7450" s="265" t="s">
        <v>7184</v>
      </c>
      <c r="D7450" s="265" t="s">
        <v>7208</v>
      </c>
    </row>
    <row r="7451" spans="1:4" x14ac:dyDescent="0.15">
      <c r="A7451" s="266">
        <v>2780016</v>
      </c>
      <c r="B7451" s="265" t="s">
        <v>11359</v>
      </c>
      <c r="C7451" s="265" t="s">
        <v>7184</v>
      </c>
      <c r="D7451" s="265" t="s">
        <v>7214</v>
      </c>
    </row>
    <row r="7452" spans="1:4" x14ac:dyDescent="0.15">
      <c r="A7452" s="266">
        <v>2780017</v>
      </c>
      <c r="B7452" s="265" t="s">
        <v>11359</v>
      </c>
      <c r="C7452" s="265" t="s">
        <v>7184</v>
      </c>
      <c r="D7452" s="265" t="s">
        <v>7187</v>
      </c>
    </row>
    <row r="7453" spans="1:4" x14ac:dyDescent="0.15">
      <c r="A7453" s="266">
        <v>2780021</v>
      </c>
      <c r="B7453" s="265" t="s">
        <v>11359</v>
      </c>
      <c r="C7453" s="265" t="s">
        <v>7184</v>
      </c>
      <c r="D7453" s="265" t="s">
        <v>5776</v>
      </c>
    </row>
    <row r="7454" spans="1:4" x14ac:dyDescent="0.15">
      <c r="A7454" s="266">
        <v>2780022</v>
      </c>
      <c r="B7454" s="265" t="s">
        <v>11359</v>
      </c>
      <c r="C7454" s="265" t="s">
        <v>7184</v>
      </c>
      <c r="D7454" s="265" t="s">
        <v>641</v>
      </c>
    </row>
    <row r="7455" spans="1:4" ht="27" x14ac:dyDescent="0.15">
      <c r="A7455" s="266">
        <v>2780023</v>
      </c>
      <c r="B7455" s="265" t="s">
        <v>11359</v>
      </c>
      <c r="C7455" s="265" t="s">
        <v>7184</v>
      </c>
      <c r="D7455" s="265" t="s">
        <v>7220</v>
      </c>
    </row>
    <row r="7456" spans="1:4" ht="27" x14ac:dyDescent="0.15">
      <c r="A7456" s="266">
        <v>2780024</v>
      </c>
      <c r="B7456" s="265" t="s">
        <v>11359</v>
      </c>
      <c r="C7456" s="265" t="s">
        <v>7184</v>
      </c>
      <c r="D7456" s="265" t="s">
        <v>7219</v>
      </c>
    </row>
    <row r="7457" spans="1:4" x14ac:dyDescent="0.15">
      <c r="A7457" s="266">
        <v>2780025</v>
      </c>
      <c r="B7457" s="265" t="s">
        <v>11359</v>
      </c>
      <c r="C7457" s="265" t="s">
        <v>7184</v>
      </c>
      <c r="D7457" s="265" t="s">
        <v>7185</v>
      </c>
    </row>
    <row r="7458" spans="1:4" x14ac:dyDescent="0.15">
      <c r="A7458" s="266">
        <v>2780026</v>
      </c>
      <c r="B7458" s="265" t="s">
        <v>11359</v>
      </c>
      <c r="C7458" s="265" t="s">
        <v>7184</v>
      </c>
      <c r="D7458" s="265" t="s">
        <v>7209</v>
      </c>
    </row>
    <row r="7459" spans="1:4" x14ac:dyDescent="0.15">
      <c r="A7459" s="266">
        <v>2780027</v>
      </c>
      <c r="B7459" s="265" t="s">
        <v>11359</v>
      </c>
      <c r="C7459" s="265" t="s">
        <v>7184</v>
      </c>
      <c r="D7459" s="265" t="s">
        <v>7216</v>
      </c>
    </row>
    <row r="7460" spans="1:4" x14ac:dyDescent="0.15">
      <c r="A7460" s="266">
        <v>2780028</v>
      </c>
      <c r="B7460" s="265" t="s">
        <v>11359</v>
      </c>
      <c r="C7460" s="265" t="s">
        <v>7184</v>
      </c>
      <c r="D7460" s="265" t="s">
        <v>2631</v>
      </c>
    </row>
    <row r="7461" spans="1:4" ht="27" x14ac:dyDescent="0.15">
      <c r="A7461" s="266">
        <v>2780029</v>
      </c>
      <c r="B7461" s="265" t="s">
        <v>11359</v>
      </c>
      <c r="C7461" s="265" t="s">
        <v>7184</v>
      </c>
      <c r="D7461" s="265" t="s">
        <v>7221</v>
      </c>
    </row>
    <row r="7462" spans="1:4" x14ac:dyDescent="0.15">
      <c r="A7462" s="266">
        <v>2780031</v>
      </c>
      <c r="B7462" s="265" t="s">
        <v>11359</v>
      </c>
      <c r="C7462" s="265" t="s">
        <v>7184</v>
      </c>
      <c r="D7462" s="265" t="s">
        <v>1272</v>
      </c>
    </row>
    <row r="7463" spans="1:4" x14ac:dyDescent="0.15">
      <c r="A7463" s="266">
        <v>2780032</v>
      </c>
      <c r="B7463" s="265" t="s">
        <v>11359</v>
      </c>
      <c r="C7463" s="265" t="s">
        <v>7184</v>
      </c>
      <c r="D7463" s="265" t="s">
        <v>1126</v>
      </c>
    </row>
    <row r="7464" spans="1:4" x14ac:dyDescent="0.15">
      <c r="A7464" s="266">
        <v>2780033</v>
      </c>
      <c r="B7464" s="265" t="s">
        <v>11359</v>
      </c>
      <c r="C7464" s="265" t="s">
        <v>7184</v>
      </c>
      <c r="D7464" s="265" t="s">
        <v>7192</v>
      </c>
    </row>
    <row r="7465" spans="1:4" ht="27" x14ac:dyDescent="0.15">
      <c r="A7465" s="266">
        <v>2780034</v>
      </c>
      <c r="B7465" s="265" t="s">
        <v>11359</v>
      </c>
      <c r="C7465" s="265" t="s">
        <v>7184</v>
      </c>
      <c r="D7465" s="265" t="s">
        <v>7193</v>
      </c>
    </row>
    <row r="7466" spans="1:4" x14ac:dyDescent="0.15">
      <c r="A7466" s="266">
        <v>2780035</v>
      </c>
      <c r="B7466" s="265" t="s">
        <v>11359</v>
      </c>
      <c r="C7466" s="265" t="s">
        <v>7184</v>
      </c>
      <c r="D7466" s="265" t="s">
        <v>7205</v>
      </c>
    </row>
    <row r="7467" spans="1:4" ht="27" x14ac:dyDescent="0.15">
      <c r="A7467" s="266">
        <v>2780036</v>
      </c>
      <c r="B7467" s="265" t="s">
        <v>11359</v>
      </c>
      <c r="C7467" s="265" t="s">
        <v>7184</v>
      </c>
      <c r="D7467" s="265" t="s">
        <v>7206</v>
      </c>
    </row>
    <row r="7468" spans="1:4" x14ac:dyDescent="0.15">
      <c r="A7468" s="266">
        <v>2780037</v>
      </c>
      <c r="B7468" s="265" t="s">
        <v>11359</v>
      </c>
      <c r="C7468" s="265" t="s">
        <v>7184</v>
      </c>
      <c r="D7468" s="265" t="s">
        <v>622</v>
      </c>
    </row>
    <row r="7469" spans="1:4" x14ac:dyDescent="0.15">
      <c r="A7469" s="266">
        <v>2780038</v>
      </c>
      <c r="B7469" s="265" t="s">
        <v>11359</v>
      </c>
      <c r="C7469" s="265" t="s">
        <v>7184</v>
      </c>
      <c r="D7469" s="265" t="s">
        <v>7202</v>
      </c>
    </row>
    <row r="7470" spans="1:4" x14ac:dyDescent="0.15">
      <c r="A7470" s="266">
        <v>2780041</v>
      </c>
      <c r="B7470" s="265" t="s">
        <v>11359</v>
      </c>
      <c r="C7470" s="265" t="s">
        <v>7184</v>
      </c>
      <c r="D7470" s="265" t="s">
        <v>7210</v>
      </c>
    </row>
    <row r="7471" spans="1:4" x14ac:dyDescent="0.15">
      <c r="A7471" s="266">
        <v>2780042</v>
      </c>
      <c r="B7471" s="265" t="s">
        <v>11359</v>
      </c>
      <c r="C7471" s="265" t="s">
        <v>7184</v>
      </c>
      <c r="D7471" s="265" t="s">
        <v>7223</v>
      </c>
    </row>
    <row r="7472" spans="1:4" x14ac:dyDescent="0.15">
      <c r="A7472" s="266">
        <v>2780043</v>
      </c>
      <c r="B7472" s="265" t="s">
        <v>11359</v>
      </c>
      <c r="C7472" s="265" t="s">
        <v>7184</v>
      </c>
      <c r="D7472" s="265" t="s">
        <v>1085</v>
      </c>
    </row>
    <row r="7473" spans="1:4" x14ac:dyDescent="0.15">
      <c r="A7473" s="266">
        <v>2780044</v>
      </c>
      <c r="B7473" s="265" t="s">
        <v>11359</v>
      </c>
      <c r="C7473" s="265" t="s">
        <v>7184</v>
      </c>
      <c r="D7473" s="265" t="s">
        <v>7201</v>
      </c>
    </row>
    <row r="7474" spans="1:4" x14ac:dyDescent="0.15">
      <c r="A7474" s="266">
        <v>2780045</v>
      </c>
      <c r="B7474" s="265" t="s">
        <v>11359</v>
      </c>
      <c r="C7474" s="265" t="s">
        <v>7184</v>
      </c>
      <c r="D7474" s="265" t="s">
        <v>7197</v>
      </c>
    </row>
    <row r="7475" spans="1:4" x14ac:dyDescent="0.15">
      <c r="A7475" s="266">
        <v>2780046</v>
      </c>
      <c r="B7475" s="265" t="s">
        <v>11359</v>
      </c>
      <c r="C7475" s="265" t="s">
        <v>7184</v>
      </c>
      <c r="D7475" s="265" t="s">
        <v>6202</v>
      </c>
    </row>
    <row r="7476" spans="1:4" ht="27" x14ac:dyDescent="0.15">
      <c r="A7476" s="266">
        <v>2780047</v>
      </c>
      <c r="B7476" s="265" t="s">
        <v>11359</v>
      </c>
      <c r="C7476" s="265" t="s">
        <v>7184</v>
      </c>
      <c r="D7476" s="265" t="s">
        <v>7198</v>
      </c>
    </row>
    <row r="7477" spans="1:4" x14ac:dyDescent="0.15">
      <c r="A7477" s="266">
        <v>2780048</v>
      </c>
      <c r="B7477" s="265" t="s">
        <v>11359</v>
      </c>
      <c r="C7477" s="265" t="s">
        <v>7184</v>
      </c>
      <c r="D7477" s="265" t="s">
        <v>2165</v>
      </c>
    </row>
    <row r="7478" spans="1:4" x14ac:dyDescent="0.15">
      <c r="A7478" s="266">
        <v>2780051</v>
      </c>
      <c r="B7478" s="265" t="s">
        <v>11359</v>
      </c>
      <c r="C7478" s="265" t="s">
        <v>7184</v>
      </c>
      <c r="D7478" s="265" t="s">
        <v>7207</v>
      </c>
    </row>
    <row r="7479" spans="1:4" x14ac:dyDescent="0.15">
      <c r="A7479" s="266">
        <v>2780052</v>
      </c>
      <c r="B7479" s="265" t="s">
        <v>11359</v>
      </c>
      <c r="C7479" s="265" t="s">
        <v>7184</v>
      </c>
      <c r="D7479" s="265" t="s">
        <v>988</v>
      </c>
    </row>
    <row r="7480" spans="1:4" x14ac:dyDescent="0.15">
      <c r="A7480" s="266">
        <v>2780053</v>
      </c>
      <c r="B7480" s="265" t="s">
        <v>11359</v>
      </c>
      <c r="C7480" s="265" t="s">
        <v>7184</v>
      </c>
      <c r="D7480" s="265" t="s">
        <v>7196</v>
      </c>
    </row>
    <row r="7481" spans="1:4" x14ac:dyDescent="0.15">
      <c r="A7481" s="266">
        <v>2780054</v>
      </c>
      <c r="B7481" s="265" t="s">
        <v>11359</v>
      </c>
      <c r="C7481" s="265" t="s">
        <v>7184</v>
      </c>
      <c r="D7481" s="265" t="s">
        <v>7194</v>
      </c>
    </row>
    <row r="7482" spans="1:4" x14ac:dyDescent="0.15">
      <c r="A7482" s="266">
        <v>2780055</v>
      </c>
      <c r="B7482" s="265" t="s">
        <v>11359</v>
      </c>
      <c r="C7482" s="265" t="s">
        <v>7184</v>
      </c>
      <c r="D7482" s="265" t="s">
        <v>7186</v>
      </c>
    </row>
    <row r="7483" spans="1:4" x14ac:dyDescent="0.15">
      <c r="A7483" s="266">
        <v>2780056</v>
      </c>
      <c r="B7483" s="265" t="s">
        <v>11359</v>
      </c>
      <c r="C7483" s="265" t="s">
        <v>7184</v>
      </c>
      <c r="D7483" s="265" t="s">
        <v>7195</v>
      </c>
    </row>
    <row r="7484" spans="1:4" x14ac:dyDescent="0.15">
      <c r="A7484" s="266">
        <v>2780057</v>
      </c>
      <c r="B7484" s="265" t="s">
        <v>11359</v>
      </c>
      <c r="C7484" s="265" t="s">
        <v>7184</v>
      </c>
      <c r="D7484" s="265" t="s">
        <v>2999</v>
      </c>
    </row>
    <row r="7485" spans="1:4" x14ac:dyDescent="0.15">
      <c r="A7485" s="266">
        <v>2790001</v>
      </c>
      <c r="B7485" s="265" t="s">
        <v>11359</v>
      </c>
      <c r="C7485" s="265" t="s">
        <v>8122</v>
      </c>
      <c r="D7485" s="265" t="s">
        <v>8129</v>
      </c>
    </row>
    <row r="7486" spans="1:4" x14ac:dyDescent="0.15">
      <c r="A7486" s="266">
        <v>2790002</v>
      </c>
      <c r="B7486" s="265" t="s">
        <v>11359</v>
      </c>
      <c r="C7486" s="265" t="s">
        <v>8122</v>
      </c>
      <c r="D7486" s="265" t="s">
        <v>8126</v>
      </c>
    </row>
    <row r="7487" spans="1:4" x14ac:dyDescent="0.15">
      <c r="A7487" s="266">
        <v>2790003</v>
      </c>
      <c r="B7487" s="265" t="s">
        <v>11359</v>
      </c>
      <c r="C7487" s="265" t="s">
        <v>8122</v>
      </c>
      <c r="D7487" s="265" t="s">
        <v>8125</v>
      </c>
    </row>
    <row r="7488" spans="1:4" x14ac:dyDescent="0.15">
      <c r="A7488" s="266">
        <v>2790004</v>
      </c>
      <c r="B7488" s="265" t="s">
        <v>11359</v>
      </c>
      <c r="C7488" s="265" t="s">
        <v>8122</v>
      </c>
      <c r="D7488" s="265" t="s">
        <v>1751</v>
      </c>
    </row>
    <row r="7489" spans="1:4" x14ac:dyDescent="0.15">
      <c r="A7489" s="266">
        <v>2790011</v>
      </c>
      <c r="B7489" s="265" t="s">
        <v>11359</v>
      </c>
      <c r="C7489" s="265" t="s">
        <v>8122</v>
      </c>
      <c r="D7489" s="265" t="s">
        <v>6793</v>
      </c>
    </row>
    <row r="7490" spans="1:4" x14ac:dyDescent="0.15">
      <c r="A7490" s="266">
        <v>2790012</v>
      </c>
      <c r="B7490" s="265" t="s">
        <v>11359</v>
      </c>
      <c r="C7490" s="265" t="s">
        <v>8122</v>
      </c>
      <c r="D7490" s="265" t="s">
        <v>6874</v>
      </c>
    </row>
    <row r="7491" spans="1:4" x14ac:dyDescent="0.15">
      <c r="A7491" s="266">
        <v>2790013</v>
      </c>
      <c r="B7491" s="265" t="s">
        <v>11359</v>
      </c>
      <c r="C7491" s="265" t="s">
        <v>8122</v>
      </c>
      <c r="D7491" s="265" t="s">
        <v>1461</v>
      </c>
    </row>
    <row r="7492" spans="1:4" x14ac:dyDescent="0.15">
      <c r="A7492" s="266">
        <v>2790014</v>
      </c>
      <c r="B7492" s="265" t="s">
        <v>11359</v>
      </c>
      <c r="C7492" s="265" t="s">
        <v>8122</v>
      </c>
      <c r="D7492" s="265" t="s">
        <v>8123</v>
      </c>
    </row>
    <row r="7493" spans="1:4" x14ac:dyDescent="0.15">
      <c r="A7493" s="266">
        <v>2790021</v>
      </c>
      <c r="B7493" s="265" t="s">
        <v>11359</v>
      </c>
      <c r="C7493" s="265" t="s">
        <v>8122</v>
      </c>
      <c r="D7493" s="265" t="s">
        <v>1532</v>
      </c>
    </row>
    <row r="7494" spans="1:4" x14ac:dyDescent="0.15">
      <c r="A7494" s="266">
        <v>2790022</v>
      </c>
      <c r="B7494" s="265" t="s">
        <v>11359</v>
      </c>
      <c r="C7494" s="265" t="s">
        <v>8122</v>
      </c>
      <c r="D7494" s="265" t="s">
        <v>8124</v>
      </c>
    </row>
    <row r="7495" spans="1:4" x14ac:dyDescent="0.15">
      <c r="A7495" s="266">
        <v>2790023</v>
      </c>
      <c r="B7495" s="265" t="s">
        <v>11359</v>
      </c>
      <c r="C7495" s="265" t="s">
        <v>8122</v>
      </c>
      <c r="D7495" s="265" t="s">
        <v>1091</v>
      </c>
    </row>
    <row r="7496" spans="1:4" x14ac:dyDescent="0.15">
      <c r="A7496" s="266">
        <v>2790024</v>
      </c>
      <c r="B7496" s="265" t="s">
        <v>11359</v>
      </c>
      <c r="C7496" s="265" t="s">
        <v>8122</v>
      </c>
      <c r="D7496" s="265" t="s">
        <v>3501</v>
      </c>
    </row>
    <row r="7497" spans="1:4" x14ac:dyDescent="0.15">
      <c r="A7497" s="266">
        <v>2790025</v>
      </c>
      <c r="B7497" s="265" t="s">
        <v>11359</v>
      </c>
      <c r="C7497" s="265" t="s">
        <v>8122</v>
      </c>
      <c r="D7497" s="265" t="s">
        <v>8128</v>
      </c>
    </row>
    <row r="7498" spans="1:4" x14ac:dyDescent="0.15">
      <c r="A7498" s="266">
        <v>2790026</v>
      </c>
      <c r="B7498" s="265" t="s">
        <v>11359</v>
      </c>
      <c r="C7498" s="265" t="s">
        <v>8122</v>
      </c>
      <c r="D7498" s="265" t="s">
        <v>6222</v>
      </c>
    </row>
    <row r="7499" spans="1:4" x14ac:dyDescent="0.15">
      <c r="A7499" s="266">
        <v>2790031</v>
      </c>
      <c r="B7499" s="265" t="s">
        <v>11359</v>
      </c>
      <c r="C7499" s="265" t="s">
        <v>8122</v>
      </c>
      <c r="D7499" s="265" t="s">
        <v>8131</v>
      </c>
    </row>
    <row r="7500" spans="1:4" x14ac:dyDescent="0.15">
      <c r="A7500" s="266">
        <v>2790032</v>
      </c>
      <c r="B7500" s="265" t="s">
        <v>11359</v>
      </c>
      <c r="C7500" s="265" t="s">
        <v>8122</v>
      </c>
      <c r="D7500" s="265" t="s">
        <v>8127</v>
      </c>
    </row>
    <row r="7501" spans="1:4" x14ac:dyDescent="0.15">
      <c r="A7501" s="266">
        <v>2790041</v>
      </c>
      <c r="B7501" s="265" t="s">
        <v>11359</v>
      </c>
      <c r="C7501" s="265" t="s">
        <v>8122</v>
      </c>
      <c r="D7501" s="265" t="s">
        <v>8130</v>
      </c>
    </row>
    <row r="7502" spans="1:4" x14ac:dyDescent="0.15">
      <c r="A7502" s="266">
        <v>2790042</v>
      </c>
      <c r="B7502" s="265" t="s">
        <v>11359</v>
      </c>
      <c r="C7502" s="265" t="s">
        <v>8122</v>
      </c>
      <c r="D7502" s="265" t="s">
        <v>1482</v>
      </c>
    </row>
    <row r="7503" spans="1:4" x14ac:dyDescent="0.15">
      <c r="A7503" s="266">
        <v>2790043</v>
      </c>
      <c r="B7503" s="265" t="s">
        <v>11359</v>
      </c>
      <c r="C7503" s="265" t="s">
        <v>8122</v>
      </c>
      <c r="D7503" s="265" t="s">
        <v>4419</v>
      </c>
    </row>
    <row r="7504" spans="1:4" x14ac:dyDescent="0.15">
      <c r="A7504" s="266">
        <v>2820001</v>
      </c>
      <c r="B7504" s="265" t="s">
        <v>11359</v>
      </c>
      <c r="C7504" s="265" t="s">
        <v>7291</v>
      </c>
      <c r="D7504" s="265" t="s">
        <v>7337</v>
      </c>
    </row>
    <row r="7505" spans="1:4" x14ac:dyDescent="0.15">
      <c r="A7505" s="266">
        <v>2820002</v>
      </c>
      <c r="B7505" s="265" t="s">
        <v>11359</v>
      </c>
      <c r="C7505" s="265" t="s">
        <v>7291</v>
      </c>
      <c r="D7505" s="265" t="s">
        <v>11400</v>
      </c>
    </row>
    <row r="7506" spans="1:4" x14ac:dyDescent="0.15">
      <c r="A7506" s="266">
        <v>2820003</v>
      </c>
      <c r="B7506" s="265" t="s">
        <v>11359</v>
      </c>
      <c r="C7506" s="265" t="s">
        <v>7291</v>
      </c>
      <c r="D7506" s="265" t="s">
        <v>11401</v>
      </c>
    </row>
    <row r="7507" spans="1:4" x14ac:dyDescent="0.15">
      <c r="A7507" s="266">
        <v>2820004</v>
      </c>
      <c r="B7507" s="265" t="s">
        <v>11359</v>
      </c>
      <c r="C7507" s="265" t="s">
        <v>7291</v>
      </c>
      <c r="D7507" s="265" t="s">
        <v>11402</v>
      </c>
    </row>
    <row r="7508" spans="1:4" x14ac:dyDescent="0.15">
      <c r="A7508" s="266">
        <v>2820005</v>
      </c>
      <c r="B7508" s="265" t="s">
        <v>11359</v>
      </c>
      <c r="C7508" s="265" t="s">
        <v>7291</v>
      </c>
      <c r="D7508" s="265" t="s">
        <v>11403</v>
      </c>
    </row>
    <row r="7509" spans="1:4" x14ac:dyDescent="0.15">
      <c r="A7509" s="266">
        <v>2820006</v>
      </c>
      <c r="B7509" s="265" t="s">
        <v>11359</v>
      </c>
      <c r="C7509" s="265" t="s">
        <v>7291</v>
      </c>
      <c r="D7509" s="265" t="s">
        <v>11404</v>
      </c>
    </row>
    <row r="7510" spans="1:4" x14ac:dyDescent="0.15">
      <c r="A7510" s="266">
        <v>2820007</v>
      </c>
      <c r="B7510" s="265" t="s">
        <v>11359</v>
      </c>
      <c r="C7510" s="265" t="s">
        <v>7291</v>
      </c>
      <c r="D7510" s="265" t="s">
        <v>1463</v>
      </c>
    </row>
    <row r="7511" spans="1:4" x14ac:dyDescent="0.15">
      <c r="A7511" s="266">
        <v>2820009</v>
      </c>
      <c r="B7511" s="265" t="s">
        <v>11359</v>
      </c>
      <c r="C7511" s="265" t="s">
        <v>7291</v>
      </c>
      <c r="D7511" s="265" t="s">
        <v>8565</v>
      </c>
    </row>
    <row r="7512" spans="1:4" x14ac:dyDescent="0.15">
      <c r="A7512" s="266">
        <v>2820010</v>
      </c>
      <c r="B7512" s="265" t="s">
        <v>11359</v>
      </c>
      <c r="C7512" s="265" t="s">
        <v>7291</v>
      </c>
      <c r="D7512" s="265" t="s">
        <v>11405</v>
      </c>
    </row>
    <row r="7513" spans="1:4" x14ac:dyDescent="0.15">
      <c r="A7513" s="266">
        <v>2820011</v>
      </c>
      <c r="B7513" s="265" t="s">
        <v>11359</v>
      </c>
      <c r="C7513" s="265" t="s">
        <v>7291</v>
      </c>
      <c r="D7513" s="265" t="s">
        <v>11406</v>
      </c>
    </row>
    <row r="7514" spans="1:4" ht="27" x14ac:dyDescent="0.15">
      <c r="A7514" s="266">
        <v>2820012</v>
      </c>
      <c r="B7514" s="265" t="s">
        <v>11359</v>
      </c>
      <c r="C7514" s="265" t="s">
        <v>7291</v>
      </c>
      <c r="D7514" s="265" t="s">
        <v>11407</v>
      </c>
    </row>
    <row r="7515" spans="1:4" x14ac:dyDescent="0.15">
      <c r="A7515" s="266">
        <v>2820021</v>
      </c>
      <c r="B7515" s="265" t="s">
        <v>11359</v>
      </c>
      <c r="C7515" s="265" t="s">
        <v>7291</v>
      </c>
      <c r="D7515" s="265" t="s">
        <v>11408</v>
      </c>
    </row>
    <row r="7516" spans="1:4" x14ac:dyDescent="0.15">
      <c r="A7516" s="266">
        <v>2820027</v>
      </c>
      <c r="B7516" s="265" t="s">
        <v>11359</v>
      </c>
      <c r="C7516" s="265" t="s">
        <v>7291</v>
      </c>
      <c r="D7516" s="265" t="s">
        <v>9333</v>
      </c>
    </row>
    <row r="7517" spans="1:4" ht="27" x14ac:dyDescent="0.15">
      <c r="A7517" s="266">
        <v>2820031</v>
      </c>
      <c r="B7517" s="265" t="s">
        <v>11359</v>
      </c>
      <c r="C7517" s="265" t="s">
        <v>11409</v>
      </c>
      <c r="D7517" s="265" t="s">
        <v>11410</v>
      </c>
    </row>
    <row r="7518" spans="1:4" ht="27" x14ac:dyDescent="0.15">
      <c r="A7518" s="266">
        <v>2820032</v>
      </c>
      <c r="B7518" s="265" t="s">
        <v>11359</v>
      </c>
      <c r="C7518" s="265" t="s">
        <v>11411</v>
      </c>
      <c r="D7518" s="265" t="s">
        <v>11412</v>
      </c>
    </row>
    <row r="7519" spans="1:4" ht="27" x14ac:dyDescent="0.15">
      <c r="A7519" s="266">
        <v>2820033</v>
      </c>
      <c r="B7519" s="265" t="s">
        <v>11359</v>
      </c>
      <c r="C7519" s="265" t="s">
        <v>11411</v>
      </c>
      <c r="D7519" s="265" t="s">
        <v>11413</v>
      </c>
    </row>
    <row r="7520" spans="1:4" ht="27" x14ac:dyDescent="0.15">
      <c r="A7520" s="266">
        <v>2820034</v>
      </c>
      <c r="B7520" s="265" t="s">
        <v>11359</v>
      </c>
      <c r="C7520" s="265" t="s">
        <v>11411</v>
      </c>
      <c r="D7520" s="265" t="s">
        <v>2248</v>
      </c>
    </row>
    <row r="7521" spans="1:4" ht="27" x14ac:dyDescent="0.15">
      <c r="A7521" s="266">
        <v>2820035</v>
      </c>
      <c r="B7521" s="265" t="s">
        <v>11359</v>
      </c>
      <c r="C7521" s="265" t="s">
        <v>11411</v>
      </c>
      <c r="D7521" s="265" t="s">
        <v>11414</v>
      </c>
    </row>
    <row r="7522" spans="1:4" x14ac:dyDescent="0.15">
      <c r="A7522" s="266">
        <v>2830001</v>
      </c>
      <c r="B7522" s="265" t="s">
        <v>11359</v>
      </c>
      <c r="C7522" s="265" t="s">
        <v>7446</v>
      </c>
      <c r="D7522" s="265" t="s">
        <v>7449</v>
      </c>
    </row>
    <row r="7523" spans="1:4" x14ac:dyDescent="0.15">
      <c r="A7523" s="266">
        <v>2830002</v>
      </c>
      <c r="B7523" s="265" t="s">
        <v>11359</v>
      </c>
      <c r="C7523" s="265" t="s">
        <v>7446</v>
      </c>
      <c r="D7523" s="265" t="s">
        <v>7463</v>
      </c>
    </row>
    <row r="7524" spans="1:4" x14ac:dyDescent="0.15">
      <c r="A7524" s="266">
        <v>2830003</v>
      </c>
      <c r="B7524" s="265" t="s">
        <v>11359</v>
      </c>
      <c r="C7524" s="265" t="s">
        <v>7446</v>
      </c>
      <c r="D7524" s="265" t="s">
        <v>6510</v>
      </c>
    </row>
    <row r="7525" spans="1:4" x14ac:dyDescent="0.15">
      <c r="A7525" s="266">
        <v>2830004</v>
      </c>
      <c r="B7525" s="265" t="s">
        <v>11359</v>
      </c>
      <c r="C7525" s="265" t="s">
        <v>7446</v>
      </c>
      <c r="D7525" s="265" t="s">
        <v>3274</v>
      </c>
    </row>
    <row r="7526" spans="1:4" x14ac:dyDescent="0.15">
      <c r="A7526" s="266">
        <v>2830005</v>
      </c>
      <c r="B7526" s="265" t="s">
        <v>11359</v>
      </c>
      <c r="C7526" s="265" t="s">
        <v>7446</v>
      </c>
      <c r="D7526" s="265" t="s">
        <v>659</v>
      </c>
    </row>
    <row r="7527" spans="1:4" x14ac:dyDescent="0.15">
      <c r="A7527" s="266">
        <v>2830006</v>
      </c>
      <c r="B7527" s="265" t="s">
        <v>11359</v>
      </c>
      <c r="C7527" s="265" t="s">
        <v>7446</v>
      </c>
      <c r="D7527" s="265" t="s">
        <v>7481</v>
      </c>
    </row>
    <row r="7528" spans="1:4" x14ac:dyDescent="0.15">
      <c r="A7528" s="266">
        <v>2830011</v>
      </c>
      <c r="B7528" s="265" t="s">
        <v>11359</v>
      </c>
      <c r="C7528" s="265" t="s">
        <v>7446</v>
      </c>
      <c r="D7528" s="265" t="s">
        <v>7458</v>
      </c>
    </row>
    <row r="7529" spans="1:4" x14ac:dyDescent="0.15">
      <c r="A7529" s="266">
        <v>2830012</v>
      </c>
      <c r="B7529" s="265" t="s">
        <v>11359</v>
      </c>
      <c r="C7529" s="265" t="s">
        <v>7446</v>
      </c>
      <c r="D7529" s="265" t="s">
        <v>7467</v>
      </c>
    </row>
    <row r="7530" spans="1:4" x14ac:dyDescent="0.15">
      <c r="A7530" s="266">
        <v>2830013</v>
      </c>
      <c r="B7530" s="265" t="s">
        <v>11359</v>
      </c>
      <c r="C7530" s="265" t="s">
        <v>7446</v>
      </c>
      <c r="D7530" s="265" t="s">
        <v>7466</v>
      </c>
    </row>
    <row r="7531" spans="1:4" x14ac:dyDescent="0.15">
      <c r="A7531" s="266">
        <v>2830014</v>
      </c>
      <c r="B7531" s="265" t="s">
        <v>11359</v>
      </c>
      <c r="C7531" s="265" t="s">
        <v>7446</v>
      </c>
      <c r="D7531" s="265" t="s">
        <v>7470</v>
      </c>
    </row>
    <row r="7532" spans="1:4" x14ac:dyDescent="0.15">
      <c r="A7532" s="266">
        <v>2830015</v>
      </c>
      <c r="B7532" s="265" t="s">
        <v>11359</v>
      </c>
      <c r="C7532" s="265" t="s">
        <v>7446</v>
      </c>
      <c r="D7532" s="265" t="s">
        <v>3615</v>
      </c>
    </row>
    <row r="7533" spans="1:4" x14ac:dyDescent="0.15">
      <c r="A7533" s="266">
        <v>2830016</v>
      </c>
      <c r="B7533" s="265" t="s">
        <v>11359</v>
      </c>
      <c r="C7533" s="265" t="s">
        <v>7446</v>
      </c>
      <c r="D7533" s="265" t="s">
        <v>7484</v>
      </c>
    </row>
    <row r="7534" spans="1:4" x14ac:dyDescent="0.15">
      <c r="A7534" s="266">
        <v>2830021</v>
      </c>
      <c r="B7534" s="265" t="s">
        <v>11359</v>
      </c>
      <c r="C7534" s="265" t="s">
        <v>7446</v>
      </c>
      <c r="D7534" s="265" t="s">
        <v>7482</v>
      </c>
    </row>
    <row r="7535" spans="1:4" x14ac:dyDescent="0.15">
      <c r="A7535" s="266">
        <v>2830022</v>
      </c>
      <c r="B7535" s="265" t="s">
        <v>11359</v>
      </c>
      <c r="C7535" s="265" t="s">
        <v>7446</v>
      </c>
      <c r="D7535" s="265" t="s">
        <v>1858</v>
      </c>
    </row>
    <row r="7536" spans="1:4" x14ac:dyDescent="0.15">
      <c r="A7536" s="266">
        <v>2830023</v>
      </c>
      <c r="B7536" s="265" t="s">
        <v>11359</v>
      </c>
      <c r="C7536" s="265" t="s">
        <v>7446</v>
      </c>
      <c r="D7536" s="265" t="s">
        <v>4369</v>
      </c>
    </row>
    <row r="7537" spans="1:4" x14ac:dyDescent="0.15">
      <c r="A7537" s="266">
        <v>2830024</v>
      </c>
      <c r="B7537" s="265" t="s">
        <v>11359</v>
      </c>
      <c r="C7537" s="265" t="s">
        <v>7446</v>
      </c>
      <c r="D7537" s="265" t="s">
        <v>7494</v>
      </c>
    </row>
    <row r="7538" spans="1:4" x14ac:dyDescent="0.15">
      <c r="A7538" s="266">
        <v>2830025</v>
      </c>
      <c r="B7538" s="265" t="s">
        <v>11359</v>
      </c>
      <c r="C7538" s="265" t="s">
        <v>7446</v>
      </c>
      <c r="D7538" s="265" t="s">
        <v>7474</v>
      </c>
    </row>
    <row r="7539" spans="1:4" x14ac:dyDescent="0.15">
      <c r="A7539" s="266">
        <v>2830026</v>
      </c>
      <c r="B7539" s="265" t="s">
        <v>11359</v>
      </c>
      <c r="C7539" s="265" t="s">
        <v>7446</v>
      </c>
      <c r="D7539" s="265" t="s">
        <v>1273</v>
      </c>
    </row>
    <row r="7540" spans="1:4" x14ac:dyDescent="0.15">
      <c r="A7540" s="266">
        <v>2830027</v>
      </c>
      <c r="B7540" s="265" t="s">
        <v>11359</v>
      </c>
      <c r="C7540" s="265" t="s">
        <v>7446</v>
      </c>
      <c r="D7540" s="265" t="s">
        <v>1463</v>
      </c>
    </row>
    <row r="7541" spans="1:4" x14ac:dyDescent="0.15">
      <c r="A7541" s="266">
        <v>2830028</v>
      </c>
      <c r="B7541" s="265" t="s">
        <v>11359</v>
      </c>
      <c r="C7541" s="265" t="s">
        <v>7446</v>
      </c>
      <c r="D7541" s="265" t="s">
        <v>7493</v>
      </c>
    </row>
    <row r="7542" spans="1:4" x14ac:dyDescent="0.15">
      <c r="A7542" s="266">
        <v>2830031</v>
      </c>
      <c r="B7542" s="265" t="s">
        <v>11359</v>
      </c>
      <c r="C7542" s="265" t="s">
        <v>7446</v>
      </c>
      <c r="D7542" s="265" t="s">
        <v>7469</v>
      </c>
    </row>
    <row r="7543" spans="1:4" x14ac:dyDescent="0.15">
      <c r="A7543" s="266">
        <v>2830032</v>
      </c>
      <c r="B7543" s="265" t="s">
        <v>11359</v>
      </c>
      <c r="C7543" s="265" t="s">
        <v>7446</v>
      </c>
      <c r="D7543" s="265" t="s">
        <v>7448</v>
      </c>
    </row>
    <row r="7544" spans="1:4" x14ac:dyDescent="0.15">
      <c r="A7544" s="266">
        <v>2830033</v>
      </c>
      <c r="B7544" s="265" t="s">
        <v>11359</v>
      </c>
      <c r="C7544" s="265" t="s">
        <v>7446</v>
      </c>
      <c r="D7544" s="265" t="s">
        <v>5508</v>
      </c>
    </row>
    <row r="7545" spans="1:4" x14ac:dyDescent="0.15">
      <c r="A7545" s="266">
        <v>2830034</v>
      </c>
      <c r="B7545" s="265" t="s">
        <v>11359</v>
      </c>
      <c r="C7545" s="265" t="s">
        <v>7446</v>
      </c>
      <c r="D7545" s="265" t="s">
        <v>4325</v>
      </c>
    </row>
    <row r="7546" spans="1:4" x14ac:dyDescent="0.15">
      <c r="A7546" s="266">
        <v>2830035</v>
      </c>
      <c r="B7546" s="265" t="s">
        <v>11359</v>
      </c>
      <c r="C7546" s="265" t="s">
        <v>7446</v>
      </c>
      <c r="D7546" s="265" t="s">
        <v>7447</v>
      </c>
    </row>
    <row r="7547" spans="1:4" ht="27" x14ac:dyDescent="0.15">
      <c r="A7547" s="266">
        <v>2830036</v>
      </c>
      <c r="B7547" s="265" t="s">
        <v>11359</v>
      </c>
      <c r="C7547" s="265" t="s">
        <v>7446</v>
      </c>
      <c r="D7547" s="265" t="s">
        <v>7488</v>
      </c>
    </row>
    <row r="7548" spans="1:4" x14ac:dyDescent="0.15">
      <c r="A7548" s="266">
        <v>2830037</v>
      </c>
      <c r="B7548" s="265" t="s">
        <v>11359</v>
      </c>
      <c r="C7548" s="265" t="s">
        <v>7446</v>
      </c>
      <c r="D7548" s="265" t="s">
        <v>7489</v>
      </c>
    </row>
    <row r="7549" spans="1:4" x14ac:dyDescent="0.15">
      <c r="A7549" s="266">
        <v>2830038</v>
      </c>
      <c r="B7549" s="265" t="s">
        <v>11359</v>
      </c>
      <c r="C7549" s="265" t="s">
        <v>7446</v>
      </c>
      <c r="D7549" s="265" t="s">
        <v>3339</v>
      </c>
    </row>
    <row r="7550" spans="1:4" x14ac:dyDescent="0.15">
      <c r="A7550" s="266">
        <v>2830041</v>
      </c>
      <c r="B7550" s="265" t="s">
        <v>11359</v>
      </c>
      <c r="C7550" s="265" t="s">
        <v>7446</v>
      </c>
      <c r="D7550" s="265" t="s">
        <v>5689</v>
      </c>
    </row>
    <row r="7551" spans="1:4" x14ac:dyDescent="0.15">
      <c r="A7551" s="266">
        <v>2830042</v>
      </c>
      <c r="B7551" s="265" t="s">
        <v>11359</v>
      </c>
      <c r="C7551" s="265" t="s">
        <v>7446</v>
      </c>
      <c r="D7551" s="265" t="s">
        <v>7476</v>
      </c>
    </row>
    <row r="7552" spans="1:4" x14ac:dyDescent="0.15">
      <c r="A7552" s="266">
        <v>2830043</v>
      </c>
      <c r="B7552" s="265" t="s">
        <v>11359</v>
      </c>
      <c r="C7552" s="265" t="s">
        <v>7446</v>
      </c>
      <c r="D7552" s="265" t="s">
        <v>7487</v>
      </c>
    </row>
    <row r="7553" spans="1:4" x14ac:dyDescent="0.15">
      <c r="A7553" s="266">
        <v>2830044</v>
      </c>
      <c r="B7553" s="265" t="s">
        <v>11359</v>
      </c>
      <c r="C7553" s="265" t="s">
        <v>7446</v>
      </c>
      <c r="D7553" s="265" t="s">
        <v>7465</v>
      </c>
    </row>
    <row r="7554" spans="1:4" x14ac:dyDescent="0.15">
      <c r="A7554" s="266">
        <v>2830045</v>
      </c>
      <c r="B7554" s="265" t="s">
        <v>11359</v>
      </c>
      <c r="C7554" s="265" t="s">
        <v>7446</v>
      </c>
      <c r="D7554" s="265" t="s">
        <v>7475</v>
      </c>
    </row>
    <row r="7555" spans="1:4" x14ac:dyDescent="0.15">
      <c r="A7555" s="266">
        <v>2830046</v>
      </c>
      <c r="B7555" s="265" t="s">
        <v>11359</v>
      </c>
      <c r="C7555" s="265" t="s">
        <v>7446</v>
      </c>
      <c r="D7555" s="265" t="s">
        <v>7452</v>
      </c>
    </row>
    <row r="7556" spans="1:4" x14ac:dyDescent="0.15">
      <c r="A7556" s="266">
        <v>2830047</v>
      </c>
      <c r="B7556" s="265" t="s">
        <v>11359</v>
      </c>
      <c r="C7556" s="265" t="s">
        <v>7446</v>
      </c>
      <c r="D7556" s="265" t="s">
        <v>7460</v>
      </c>
    </row>
    <row r="7557" spans="1:4" x14ac:dyDescent="0.15">
      <c r="A7557" s="266">
        <v>2830048</v>
      </c>
      <c r="B7557" s="265" t="s">
        <v>11359</v>
      </c>
      <c r="C7557" s="265" t="s">
        <v>7446</v>
      </c>
      <c r="D7557" s="265" t="s">
        <v>1635</v>
      </c>
    </row>
    <row r="7558" spans="1:4" x14ac:dyDescent="0.15">
      <c r="A7558" s="266">
        <v>2830051</v>
      </c>
      <c r="B7558" s="265" t="s">
        <v>11359</v>
      </c>
      <c r="C7558" s="265" t="s">
        <v>7446</v>
      </c>
      <c r="D7558" s="265" t="s">
        <v>7453</v>
      </c>
    </row>
    <row r="7559" spans="1:4" x14ac:dyDescent="0.15">
      <c r="A7559" s="266">
        <v>2830052</v>
      </c>
      <c r="B7559" s="265" t="s">
        <v>11359</v>
      </c>
      <c r="C7559" s="265" t="s">
        <v>7446</v>
      </c>
      <c r="D7559" s="265" t="s">
        <v>7478</v>
      </c>
    </row>
    <row r="7560" spans="1:4" x14ac:dyDescent="0.15">
      <c r="A7560" s="266">
        <v>2830053</v>
      </c>
      <c r="B7560" s="265" t="s">
        <v>11359</v>
      </c>
      <c r="C7560" s="265" t="s">
        <v>7446</v>
      </c>
      <c r="D7560" s="265" t="s">
        <v>7483</v>
      </c>
    </row>
    <row r="7561" spans="1:4" x14ac:dyDescent="0.15">
      <c r="A7561" s="266">
        <v>2830054</v>
      </c>
      <c r="B7561" s="265" t="s">
        <v>11359</v>
      </c>
      <c r="C7561" s="265" t="s">
        <v>7446</v>
      </c>
      <c r="D7561" s="265" t="s">
        <v>5908</v>
      </c>
    </row>
    <row r="7562" spans="1:4" x14ac:dyDescent="0.15">
      <c r="A7562" s="266">
        <v>2830055</v>
      </c>
      <c r="B7562" s="265" t="s">
        <v>11359</v>
      </c>
      <c r="C7562" s="265" t="s">
        <v>7446</v>
      </c>
      <c r="D7562" s="265" t="s">
        <v>7497</v>
      </c>
    </row>
    <row r="7563" spans="1:4" x14ac:dyDescent="0.15">
      <c r="A7563" s="266">
        <v>2830056</v>
      </c>
      <c r="B7563" s="265" t="s">
        <v>11359</v>
      </c>
      <c r="C7563" s="265" t="s">
        <v>7446</v>
      </c>
      <c r="D7563" s="265" t="s">
        <v>7450</v>
      </c>
    </row>
    <row r="7564" spans="1:4" x14ac:dyDescent="0.15">
      <c r="A7564" s="266">
        <v>2830057</v>
      </c>
      <c r="B7564" s="265" t="s">
        <v>11359</v>
      </c>
      <c r="C7564" s="265" t="s">
        <v>7446</v>
      </c>
      <c r="D7564" s="265" t="s">
        <v>7451</v>
      </c>
    </row>
    <row r="7565" spans="1:4" x14ac:dyDescent="0.15">
      <c r="A7565" s="266">
        <v>2830061</v>
      </c>
      <c r="B7565" s="265" t="s">
        <v>11359</v>
      </c>
      <c r="C7565" s="265" t="s">
        <v>7446</v>
      </c>
      <c r="D7565" s="265" t="s">
        <v>7461</v>
      </c>
    </row>
    <row r="7566" spans="1:4" x14ac:dyDescent="0.15">
      <c r="A7566" s="266">
        <v>2830062</v>
      </c>
      <c r="B7566" s="265" t="s">
        <v>11359</v>
      </c>
      <c r="C7566" s="265" t="s">
        <v>7446</v>
      </c>
      <c r="D7566" s="265" t="s">
        <v>7456</v>
      </c>
    </row>
    <row r="7567" spans="1:4" x14ac:dyDescent="0.15">
      <c r="A7567" s="266">
        <v>2830063</v>
      </c>
      <c r="B7567" s="265" t="s">
        <v>11359</v>
      </c>
      <c r="C7567" s="265" t="s">
        <v>7446</v>
      </c>
      <c r="D7567" s="265" t="s">
        <v>7490</v>
      </c>
    </row>
    <row r="7568" spans="1:4" x14ac:dyDescent="0.15">
      <c r="A7568" s="266">
        <v>2830064</v>
      </c>
      <c r="B7568" s="265" t="s">
        <v>11359</v>
      </c>
      <c r="C7568" s="265" t="s">
        <v>7446</v>
      </c>
      <c r="D7568" s="265" t="s">
        <v>7459</v>
      </c>
    </row>
    <row r="7569" spans="1:4" x14ac:dyDescent="0.15">
      <c r="A7569" s="266">
        <v>2830065</v>
      </c>
      <c r="B7569" s="265" t="s">
        <v>11359</v>
      </c>
      <c r="C7569" s="265" t="s">
        <v>7446</v>
      </c>
      <c r="D7569" s="265" t="s">
        <v>7455</v>
      </c>
    </row>
    <row r="7570" spans="1:4" x14ac:dyDescent="0.15">
      <c r="A7570" s="266">
        <v>2830066</v>
      </c>
      <c r="B7570" s="265" t="s">
        <v>11359</v>
      </c>
      <c r="C7570" s="265" t="s">
        <v>7446</v>
      </c>
      <c r="D7570" s="265" t="s">
        <v>7495</v>
      </c>
    </row>
    <row r="7571" spans="1:4" ht="27" x14ac:dyDescent="0.15">
      <c r="A7571" s="266">
        <v>2830067</v>
      </c>
      <c r="B7571" s="265" t="s">
        <v>11359</v>
      </c>
      <c r="C7571" s="265" t="s">
        <v>7446</v>
      </c>
      <c r="D7571" s="265" t="s">
        <v>7480</v>
      </c>
    </row>
    <row r="7572" spans="1:4" x14ac:dyDescent="0.15">
      <c r="A7572" s="266">
        <v>2830068</v>
      </c>
      <c r="B7572" s="265" t="s">
        <v>11359</v>
      </c>
      <c r="C7572" s="265" t="s">
        <v>7446</v>
      </c>
      <c r="D7572" s="265" t="s">
        <v>7479</v>
      </c>
    </row>
    <row r="7573" spans="1:4" ht="40.5" x14ac:dyDescent="0.15">
      <c r="A7573" s="266">
        <v>2830101</v>
      </c>
      <c r="B7573" s="265" t="s">
        <v>11359</v>
      </c>
      <c r="C7573" s="265" t="s">
        <v>11415</v>
      </c>
      <c r="D7573" s="265" t="s">
        <v>8469</v>
      </c>
    </row>
    <row r="7574" spans="1:4" ht="40.5" x14ac:dyDescent="0.15">
      <c r="A7574" s="266">
        <v>2830102</v>
      </c>
      <c r="B7574" s="265" t="s">
        <v>11359</v>
      </c>
      <c r="C7574" s="265" t="s">
        <v>11415</v>
      </c>
      <c r="D7574" s="265" t="s">
        <v>3163</v>
      </c>
    </row>
    <row r="7575" spans="1:4" ht="40.5" x14ac:dyDescent="0.15">
      <c r="A7575" s="266">
        <v>2830103</v>
      </c>
      <c r="B7575" s="265" t="s">
        <v>11359</v>
      </c>
      <c r="C7575" s="265" t="s">
        <v>11415</v>
      </c>
      <c r="D7575" s="265" t="s">
        <v>8592</v>
      </c>
    </row>
    <row r="7576" spans="1:4" ht="40.5" x14ac:dyDescent="0.15">
      <c r="A7576" s="266">
        <v>2830104</v>
      </c>
      <c r="B7576" s="265" t="s">
        <v>11359</v>
      </c>
      <c r="C7576" s="265" t="s">
        <v>11415</v>
      </c>
      <c r="D7576" s="265" t="s">
        <v>3431</v>
      </c>
    </row>
    <row r="7577" spans="1:4" ht="40.5" x14ac:dyDescent="0.15">
      <c r="A7577" s="266">
        <v>2830105</v>
      </c>
      <c r="B7577" s="265" t="s">
        <v>11359</v>
      </c>
      <c r="C7577" s="265" t="s">
        <v>11415</v>
      </c>
      <c r="D7577" s="265" t="s">
        <v>8591</v>
      </c>
    </row>
    <row r="7578" spans="1:4" ht="40.5" x14ac:dyDescent="0.15">
      <c r="A7578" s="266">
        <v>2830106</v>
      </c>
      <c r="B7578" s="265" t="s">
        <v>11359</v>
      </c>
      <c r="C7578" s="265" t="s">
        <v>11415</v>
      </c>
      <c r="D7578" s="265" t="s">
        <v>5508</v>
      </c>
    </row>
    <row r="7579" spans="1:4" ht="40.5" x14ac:dyDescent="0.15">
      <c r="A7579" s="266">
        <v>2830107</v>
      </c>
      <c r="B7579" s="265" t="s">
        <v>11359</v>
      </c>
      <c r="C7579" s="265" t="s">
        <v>11415</v>
      </c>
      <c r="D7579" s="265" t="s">
        <v>7448</v>
      </c>
    </row>
    <row r="7580" spans="1:4" ht="40.5" x14ac:dyDescent="0.15">
      <c r="A7580" s="266">
        <v>2830111</v>
      </c>
      <c r="B7580" s="265" t="s">
        <v>11359</v>
      </c>
      <c r="C7580" s="265" t="s">
        <v>11415</v>
      </c>
      <c r="D7580" s="265" t="s">
        <v>7489</v>
      </c>
    </row>
    <row r="7581" spans="1:4" ht="40.5" x14ac:dyDescent="0.15">
      <c r="A7581" s="266">
        <v>2830112</v>
      </c>
      <c r="B7581" s="265" t="s">
        <v>11359</v>
      </c>
      <c r="C7581" s="265" t="s">
        <v>11415</v>
      </c>
      <c r="D7581" s="265" t="s">
        <v>8593</v>
      </c>
    </row>
    <row r="7582" spans="1:4" ht="40.5" x14ac:dyDescent="0.15">
      <c r="A7582" s="266">
        <v>2830113</v>
      </c>
      <c r="B7582" s="265" t="s">
        <v>11359</v>
      </c>
      <c r="C7582" s="265" t="s">
        <v>11415</v>
      </c>
      <c r="D7582" s="265" t="s">
        <v>8594</v>
      </c>
    </row>
    <row r="7583" spans="1:4" ht="40.5" x14ac:dyDescent="0.15">
      <c r="A7583" s="266">
        <v>2830114</v>
      </c>
      <c r="B7583" s="265" t="s">
        <v>11359</v>
      </c>
      <c r="C7583" s="265" t="s">
        <v>11415</v>
      </c>
      <c r="D7583" s="265" t="s">
        <v>8595</v>
      </c>
    </row>
    <row r="7584" spans="1:4" ht="40.5" x14ac:dyDescent="0.15">
      <c r="A7584" s="266">
        <v>2830115</v>
      </c>
      <c r="B7584" s="265" t="s">
        <v>11359</v>
      </c>
      <c r="C7584" s="265" t="s">
        <v>11415</v>
      </c>
      <c r="D7584" s="265" t="s">
        <v>8596</v>
      </c>
    </row>
    <row r="7585" spans="1:4" ht="40.5" x14ac:dyDescent="0.15">
      <c r="A7585" s="266">
        <v>2830116</v>
      </c>
      <c r="B7585" s="265" t="s">
        <v>11359</v>
      </c>
      <c r="C7585" s="265" t="s">
        <v>11415</v>
      </c>
      <c r="D7585" s="265" t="s">
        <v>5681</v>
      </c>
    </row>
    <row r="7586" spans="1:4" ht="40.5" x14ac:dyDescent="0.15">
      <c r="A7586" s="266">
        <v>2830117</v>
      </c>
      <c r="B7586" s="265" t="s">
        <v>11359</v>
      </c>
      <c r="C7586" s="265" t="s">
        <v>11415</v>
      </c>
      <c r="D7586" s="265" t="s">
        <v>6890</v>
      </c>
    </row>
    <row r="7587" spans="1:4" x14ac:dyDescent="0.15">
      <c r="A7587" s="266">
        <v>2830801</v>
      </c>
      <c r="B7587" s="265" t="s">
        <v>11359</v>
      </c>
      <c r="C7587" s="265" t="s">
        <v>7446</v>
      </c>
      <c r="D7587" s="265" t="s">
        <v>7496</v>
      </c>
    </row>
    <row r="7588" spans="1:4" x14ac:dyDescent="0.15">
      <c r="A7588" s="266">
        <v>2830802</v>
      </c>
      <c r="B7588" s="265" t="s">
        <v>11359</v>
      </c>
      <c r="C7588" s="265" t="s">
        <v>7446</v>
      </c>
      <c r="D7588" s="265" t="s">
        <v>7473</v>
      </c>
    </row>
    <row r="7589" spans="1:4" x14ac:dyDescent="0.15">
      <c r="A7589" s="266">
        <v>2830803</v>
      </c>
      <c r="B7589" s="265" t="s">
        <v>11359</v>
      </c>
      <c r="C7589" s="265" t="s">
        <v>7446</v>
      </c>
      <c r="D7589" s="265" t="s">
        <v>7485</v>
      </c>
    </row>
    <row r="7590" spans="1:4" x14ac:dyDescent="0.15">
      <c r="A7590" s="266">
        <v>2830804</v>
      </c>
      <c r="B7590" s="265" t="s">
        <v>11359</v>
      </c>
      <c r="C7590" s="265" t="s">
        <v>7446</v>
      </c>
      <c r="D7590" s="265" t="s">
        <v>3304</v>
      </c>
    </row>
    <row r="7591" spans="1:4" x14ac:dyDescent="0.15">
      <c r="A7591" s="266">
        <v>2830805</v>
      </c>
      <c r="B7591" s="265" t="s">
        <v>11359</v>
      </c>
      <c r="C7591" s="265" t="s">
        <v>7446</v>
      </c>
      <c r="D7591" s="265" t="s">
        <v>7491</v>
      </c>
    </row>
    <row r="7592" spans="1:4" x14ac:dyDescent="0.15">
      <c r="A7592" s="266">
        <v>2830811</v>
      </c>
      <c r="B7592" s="265" t="s">
        <v>11359</v>
      </c>
      <c r="C7592" s="265" t="s">
        <v>7446</v>
      </c>
      <c r="D7592" s="265" t="s">
        <v>7330</v>
      </c>
    </row>
    <row r="7593" spans="1:4" x14ac:dyDescent="0.15">
      <c r="A7593" s="266">
        <v>2830812</v>
      </c>
      <c r="B7593" s="265" t="s">
        <v>11359</v>
      </c>
      <c r="C7593" s="265" t="s">
        <v>7446</v>
      </c>
      <c r="D7593" s="265" t="s">
        <v>7486</v>
      </c>
    </row>
    <row r="7594" spans="1:4" x14ac:dyDescent="0.15">
      <c r="A7594" s="266">
        <v>2830813</v>
      </c>
      <c r="B7594" s="265" t="s">
        <v>11359</v>
      </c>
      <c r="C7594" s="265" t="s">
        <v>7446</v>
      </c>
      <c r="D7594" s="265" t="s">
        <v>878</v>
      </c>
    </row>
    <row r="7595" spans="1:4" x14ac:dyDescent="0.15">
      <c r="A7595" s="266">
        <v>2830814</v>
      </c>
      <c r="B7595" s="265" t="s">
        <v>11359</v>
      </c>
      <c r="C7595" s="265" t="s">
        <v>7446</v>
      </c>
      <c r="D7595" s="265" t="s">
        <v>429</v>
      </c>
    </row>
    <row r="7596" spans="1:4" x14ac:dyDescent="0.15">
      <c r="A7596" s="266">
        <v>2830815</v>
      </c>
      <c r="B7596" s="265" t="s">
        <v>11359</v>
      </c>
      <c r="C7596" s="265" t="s">
        <v>7446</v>
      </c>
      <c r="D7596" s="265" t="s">
        <v>7492</v>
      </c>
    </row>
    <row r="7597" spans="1:4" x14ac:dyDescent="0.15">
      <c r="A7597" s="266">
        <v>2830816</v>
      </c>
      <c r="B7597" s="265" t="s">
        <v>11359</v>
      </c>
      <c r="C7597" s="265" t="s">
        <v>7446</v>
      </c>
      <c r="D7597" s="265" t="s">
        <v>7477</v>
      </c>
    </row>
    <row r="7598" spans="1:4" x14ac:dyDescent="0.15">
      <c r="A7598" s="266">
        <v>2830821</v>
      </c>
      <c r="B7598" s="265" t="s">
        <v>11359</v>
      </c>
      <c r="C7598" s="265" t="s">
        <v>7446</v>
      </c>
      <c r="D7598" s="265" t="s">
        <v>390</v>
      </c>
    </row>
    <row r="7599" spans="1:4" x14ac:dyDescent="0.15">
      <c r="A7599" s="266">
        <v>2830822</v>
      </c>
      <c r="B7599" s="265" t="s">
        <v>11359</v>
      </c>
      <c r="C7599" s="265" t="s">
        <v>7446</v>
      </c>
      <c r="D7599" s="265" t="s">
        <v>7462</v>
      </c>
    </row>
    <row r="7600" spans="1:4" x14ac:dyDescent="0.15">
      <c r="A7600" s="266">
        <v>2830823</v>
      </c>
      <c r="B7600" s="265" t="s">
        <v>11359</v>
      </c>
      <c r="C7600" s="265" t="s">
        <v>7446</v>
      </c>
      <c r="D7600" s="265" t="s">
        <v>1991</v>
      </c>
    </row>
    <row r="7601" spans="1:4" x14ac:dyDescent="0.15">
      <c r="A7601" s="266">
        <v>2830824</v>
      </c>
      <c r="B7601" s="265" t="s">
        <v>11359</v>
      </c>
      <c r="C7601" s="265" t="s">
        <v>7446</v>
      </c>
      <c r="D7601" s="265" t="s">
        <v>7472</v>
      </c>
    </row>
    <row r="7602" spans="1:4" x14ac:dyDescent="0.15">
      <c r="A7602" s="266">
        <v>2830825</v>
      </c>
      <c r="B7602" s="265" t="s">
        <v>11359</v>
      </c>
      <c r="C7602" s="265" t="s">
        <v>7446</v>
      </c>
      <c r="D7602" s="265" t="s">
        <v>3628</v>
      </c>
    </row>
    <row r="7603" spans="1:4" x14ac:dyDescent="0.15">
      <c r="A7603" s="266">
        <v>2830826</v>
      </c>
      <c r="B7603" s="265" t="s">
        <v>11359</v>
      </c>
      <c r="C7603" s="265" t="s">
        <v>7446</v>
      </c>
      <c r="D7603" s="265" t="s">
        <v>7454</v>
      </c>
    </row>
    <row r="7604" spans="1:4" x14ac:dyDescent="0.15">
      <c r="A7604" s="266">
        <v>2830831</v>
      </c>
      <c r="B7604" s="265" t="s">
        <v>11359</v>
      </c>
      <c r="C7604" s="265" t="s">
        <v>7446</v>
      </c>
      <c r="D7604" s="265" t="s">
        <v>7468</v>
      </c>
    </row>
    <row r="7605" spans="1:4" x14ac:dyDescent="0.15">
      <c r="A7605" s="266">
        <v>2830832</v>
      </c>
      <c r="B7605" s="265" t="s">
        <v>11359</v>
      </c>
      <c r="C7605" s="265" t="s">
        <v>7446</v>
      </c>
      <c r="D7605" s="265" t="s">
        <v>5697</v>
      </c>
    </row>
    <row r="7606" spans="1:4" x14ac:dyDescent="0.15">
      <c r="A7606" s="266">
        <v>2830833</v>
      </c>
      <c r="B7606" s="265" t="s">
        <v>11359</v>
      </c>
      <c r="C7606" s="265" t="s">
        <v>7446</v>
      </c>
      <c r="D7606" s="265" t="s">
        <v>7471</v>
      </c>
    </row>
    <row r="7607" spans="1:4" x14ac:dyDescent="0.15">
      <c r="A7607" s="266">
        <v>2830834</v>
      </c>
      <c r="B7607" s="265" t="s">
        <v>11359</v>
      </c>
      <c r="C7607" s="265" t="s">
        <v>7446</v>
      </c>
      <c r="D7607" s="265" t="s">
        <v>7457</v>
      </c>
    </row>
    <row r="7608" spans="1:4" x14ac:dyDescent="0.15">
      <c r="A7608" s="266">
        <v>2830835</v>
      </c>
      <c r="B7608" s="265" t="s">
        <v>11359</v>
      </c>
      <c r="C7608" s="265" t="s">
        <v>7446</v>
      </c>
      <c r="D7608" s="265" t="s">
        <v>7464</v>
      </c>
    </row>
    <row r="7609" spans="1:4" x14ac:dyDescent="0.15">
      <c r="A7609" s="266">
        <v>2840001</v>
      </c>
      <c r="B7609" s="265" t="s">
        <v>11359</v>
      </c>
      <c r="C7609" s="265" t="s">
        <v>8132</v>
      </c>
      <c r="D7609" s="265" t="s">
        <v>8139</v>
      </c>
    </row>
    <row r="7610" spans="1:4" x14ac:dyDescent="0.15">
      <c r="A7610" s="266">
        <v>2840002</v>
      </c>
      <c r="B7610" s="265" t="s">
        <v>11359</v>
      </c>
      <c r="C7610" s="265" t="s">
        <v>8132</v>
      </c>
      <c r="D7610" s="265" t="s">
        <v>7720</v>
      </c>
    </row>
    <row r="7611" spans="1:4" x14ac:dyDescent="0.15">
      <c r="A7611" s="266">
        <v>2840003</v>
      </c>
      <c r="B7611" s="265" t="s">
        <v>11359</v>
      </c>
      <c r="C7611" s="265" t="s">
        <v>8132</v>
      </c>
      <c r="D7611" s="265" t="s">
        <v>8137</v>
      </c>
    </row>
    <row r="7612" spans="1:4" x14ac:dyDescent="0.15">
      <c r="A7612" s="266">
        <v>2840004</v>
      </c>
      <c r="B7612" s="265" t="s">
        <v>11359</v>
      </c>
      <c r="C7612" s="265" t="s">
        <v>8132</v>
      </c>
      <c r="D7612" s="265" t="s">
        <v>8146</v>
      </c>
    </row>
    <row r="7613" spans="1:4" x14ac:dyDescent="0.15">
      <c r="A7613" s="266">
        <v>2840005</v>
      </c>
      <c r="B7613" s="265" t="s">
        <v>11359</v>
      </c>
      <c r="C7613" s="265" t="s">
        <v>8132</v>
      </c>
      <c r="D7613" s="265" t="s">
        <v>8150</v>
      </c>
    </row>
    <row r="7614" spans="1:4" ht="27" x14ac:dyDescent="0.15">
      <c r="A7614" s="266">
        <v>2840006</v>
      </c>
      <c r="B7614" s="265" t="s">
        <v>11359</v>
      </c>
      <c r="C7614" s="265" t="s">
        <v>8132</v>
      </c>
      <c r="D7614" s="265" t="s">
        <v>8138</v>
      </c>
    </row>
    <row r="7615" spans="1:4" x14ac:dyDescent="0.15">
      <c r="A7615" s="266">
        <v>2840007</v>
      </c>
      <c r="B7615" s="265" t="s">
        <v>11359</v>
      </c>
      <c r="C7615" s="265" t="s">
        <v>8132</v>
      </c>
      <c r="D7615" s="265" t="s">
        <v>3078</v>
      </c>
    </row>
    <row r="7616" spans="1:4" x14ac:dyDescent="0.15">
      <c r="A7616" s="266">
        <v>2840008</v>
      </c>
      <c r="B7616" s="265" t="s">
        <v>11359</v>
      </c>
      <c r="C7616" s="265" t="s">
        <v>8132</v>
      </c>
      <c r="D7616" s="265" t="s">
        <v>8151</v>
      </c>
    </row>
    <row r="7617" spans="1:4" x14ac:dyDescent="0.15">
      <c r="A7617" s="266">
        <v>2840009</v>
      </c>
      <c r="B7617" s="265" t="s">
        <v>11359</v>
      </c>
      <c r="C7617" s="265" t="s">
        <v>8132</v>
      </c>
      <c r="D7617" s="265" t="s">
        <v>239</v>
      </c>
    </row>
    <row r="7618" spans="1:4" x14ac:dyDescent="0.15">
      <c r="A7618" s="266">
        <v>2840011</v>
      </c>
      <c r="B7618" s="265" t="s">
        <v>11359</v>
      </c>
      <c r="C7618" s="265" t="s">
        <v>8132</v>
      </c>
      <c r="D7618" s="265" t="s">
        <v>753</v>
      </c>
    </row>
    <row r="7619" spans="1:4" x14ac:dyDescent="0.15">
      <c r="A7619" s="266">
        <v>2840012</v>
      </c>
      <c r="B7619" s="265" t="s">
        <v>11359</v>
      </c>
      <c r="C7619" s="265" t="s">
        <v>8132</v>
      </c>
      <c r="D7619" s="265" t="s">
        <v>4370</v>
      </c>
    </row>
    <row r="7620" spans="1:4" x14ac:dyDescent="0.15">
      <c r="A7620" s="266">
        <v>2840013</v>
      </c>
      <c r="B7620" s="265" t="s">
        <v>11359</v>
      </c>
      <c r="C7620" s="265" t="s">
        <v>8132</v>
      </c>
      <c r="D7620" s="265" t="s">
        <v>8134</v>
      </c>
    </row>
    <row r="7621" spans="1:4" x14ac:dyDescent="0.15">
      <c r="A7621" s="266">
        <v>2840014</v>
      </c>
      <c r="B7621" s="265" t="s">
        <v>11359</v>
      </c>
      <c r="C7621" s="265" t="s">
        <v>8132</v>
      </c>
      <c r="D7621" s="265" t="s">
        <v>8133</v>
      </c>
    </row>
    <row r="7622" spans="1:4" x14ac:dyDescent="0.15">
      <c r="A7622" s="266">
        <v>2840015</v>
      </c>
      <c r="B7622" s="265" t="s">
        <v>11359</v>
      </c>
      <c r="C7622" s="265" t="s">
        <v>8132</v>
      </c>
      <c r="D7622" s="265" t="s">
        <v>3489</v>
      </c>
    </row>
    <row r="7623" spans="1:4" x14ac:dyDescent="0.15">
      <c r="A7623" s="266">
        <v>2840016</v>
      </c>
      <c r="B7623" s="265" t="s">
        <v>11359</v>
      </c>
      <c r="C7623" s="265" t="s">
        <v>8132</v>
      </c>
      <c r="D7623" s="265" t="s">
        <v>8148</v>
      </c>
    </row>
    <row r="7624" spans="1:4" x14ac:dyDescent="0.15">
      <c r="A7624" s="266">
        <v>2840021</v>
      </c>
      <c r="B7624" s="265" t="s">
        <v>11359</v>
      </c>
      <c r="C7624" s="265" t="s">
        <v>8132</v>
      </c>
      <c r="D7624" s="265" t="s">
        <v>2167</v>
      </c>
    </row>
    <row r="7625" spans="1:4" x14ac:dyDescent="0.15">
      <c r="A7625" s="266">
        <v>2840022</v>
      </c>
      <c r="B7625" s="265" t="s">
        <v>11359</v>
      </c>
      <c r="C7625" s="265" t="s">
        <v>8132</v>
      </c>
      <c r="D7625" s="265" t="s">
        <v>8149</v>
      </c>
    </row>
    <row r="7626" spans="1:4" x14ac:dyDescent="0.15">
      <c r="A7626" s="266">
        <v>2840023</v>
      </c>
      <c r="B7626" s="265" t="s">
        <v>11359</v>
      </c>
      <c r="C7626" s="265" t="s">
        <v>8132</v>
      </c>
      <c r="D7626" s="265" t="s">
        <v>8145</v>
      </c>
    </row>
    <row r="7627" spans="1:4" x14ac:dyDescent="0.15">
      <c r="A7627" s="266">
        <v>2840024</v>
      </c>
      <c r="B7627" s="265" t="s">
        <v>11359</v>
      </c>
      <c r="C7627" s="265" t="s">
        <v>8132</v>
      </c>
      <c r="D7627" s="265" t="s">
        <v>1421</v>
      </c>
    </row>
    <row r="7628" spans="1:4" x14ac:dyDescent="0.15">
      <c r="A7628" s="266">
        <v>2840025</v>
      </c>
      <c r="B7628" s="265" t="s">
        <v>11359</v>
      </c>
      <c r="C7628" s="265" t="s">
        <v>8132</v>
      </c>
      <c r="D7628" s="265" t="s">
        <v>8136</v>
      </c>
    </row>
    <row r="7629" spans="1:4" x14ac:dyDescent="0.15">
      <c r="A7629" s="266">
        <v>2840026</v>
      </c>
      <c r="B7629" s="265" t="s">
        <v>11359</v>
      </c>
      <c r="C7629" s="265" t="s">
        <v>8132</v>
      </c>
      <c r="D7629" s="265" t="s">
        <v>8142</v>
      </c>
    </row>
    <row r="7630" spans="1:4" x14ac:dyDescent="0.15">
      <c r="A7630" s="266">
        <v>2840027</v>
      </c>
      <c r="B7630" s="265" t="s">
        <v>11359</v>
      </c>
      <c r="C7630" s="265" t="s">
        <v>8132</v>
      </c>
      <c r="D7630" s="265" t="s">
        <v>2252</v>
      </c>
    </row>
    <row r="7631" spans="1:4" x14ac:dyDescent="0.15">
      <c r="A7631" s="266">
        <v>2840031</v>
      </c>
      <c r="B7631" s="265" t="s">
        <v>11359</v>
      </c>
      <c r="C7631" s="265" t="s">
        <v>8132</v>
      </c>
      <c r="D7631" s="265" t="s">
        <v>8144</v>
      </c>
    </row>
    <row r="7632" spans="1:4" x14ac:dyDescent="0.15">
      <c r="A7632" s="266">
        <v>2840032</v>
      </c>
      <c r="B7632" s="265" t="s">
        <v>11359</v>
      </c>
      <c r="C7632" s="265" t="s">
        <v>8132</v>
      </c>
      <c r="D7632" s="265" t="s">
        <v>1053</v>
      </c>
    </row>
    <row r="7633" spans="1:4" x14ac:dyDescent="0.15">
      <c r="A7633" s="266">
        <v>2840033</v>
      </c>
      <c r="B7633" s="265" t="s">
        <v>11359</v>
      </c>
      <c r="C7633" s="265" t="s">
        <v>8132</v>
      </c>
      <c r="D7633" s="265" t="s">
        <v>8141</v>
      </c>
    </row>
    <row r="7634" spans="1:4" x14ac:dyDescent="0.15">
      <c r="A7634" s="266">
        <v>2840034</v>
      </c>
      <c r="B7634" s="265" t="s">
        <v>11359</v>
      </c>
      <c r="C7634" s="265" t="s">
        <v>8132</v>
      </c>
      <c r="D7634" s="265" t="s">
        <v>8143</v>
      </c>
    </row>
    <row r="7635" spans="1:4" x14ac:dyDescent="0.15">
      <c r="A7635" s="266">
        <v>2840035</v>
      </c>
      <c r="B7635" s="265" t="s">
        <v>11359</v>
      </c>
      <c r="C7635" s="265" t="s">
        <v>8132</v>
      </c>
      <c r="D7635" s="265" t="s">
        <v>1110</v>
      </c>
    </row>
    <row r="7636" spans="1:4" x14ac:dyDescent="0.15">
      <c r="A7636" s="266">
        <v>2840036</v>
      </c>
      <c r="B7636" s="265" t="s">
        <v>11359</v>
      </c>
      <c r="C7636" s="265" t="s">
        <v>8132</v>
      </c>
      <c r="D7636" s="265" t="s">
        <v>1273</v>
      </c>
    </row>
    <row r="7637" spans="1:4" x14ac:dyDescent="0.15">
      <c r="A7637" s="266">
        <v>2840037</v>
      </c>
      <c r="B7637" s="265" t="s">
        <v>11359</v>
      </c>
      <c r="C7637" s="265" t="s">
        <v>8132</v>
      </c>
      <c r="D7637" s="265" t="s">
        <v>1577</v>
      </c>
    </row>
    <row r="7638" spans="1:4" x14ac:dyDescent="0.15">
      <c r="A7638" s="266">
        <v>2840038</v>
      </c>
      <c r="B7638" s="265" t="s">
        <v>11359</v>
      </c>
      <c r="C7638" s="265" t="s">
        <v>8132</v>
      </c>
      <c r="D7638" s="265" t="s">
        <v>8140</v>
      </c>
    </row>
    <row r="7639" spans="1:4" x14ac:dyDescent="0.15">
      <c r="A7639" s="266">
        <v>2840041</v>
      </c>
      <c r="B7639" s="265" t="s">
        <v>11359</v>
      </c>
      <c r="C7639" s="265" t="s">
        <v>8132</v>
      </c>
      <c r="D7639" s="265" t="s">
        <v>1156</v>
      </c>
    </row>
    <row r="7640" spans="1:4" x14ac:dyDescent="0.15">
      <c r="A7640" s="266">
        <v>2840042</v>
      </c>
      <c r="B7640" s="265" t="s">
        <v>11359</v>
      </c>
      <c r="C7640" s="265" t="s">
        <v>8132</v>
      </c>
      <c r="D7640" s="265" t="s">
        <v>8135</v>
      </c>
    </row>
    <row r="7641" spans="1:4" x14ac:dyDescent="0.15">
      <c r="A7641" s="266">
        <v>2840043</v>
      </c>
      <c r="B7641" s="265" t="s">
        <v>11359</v>
      </c>
      <c r="C7641" s="265" t="s">
        <v>8132</v>
      </c>
      <c r="D7641" s="265" t="s">
        <v>8147</v>
      </c>
    </row>
    <row r="7642" spans="1:4" x14ac:dyDescent="0.15">
      <c r="A7642" s="266">
        <v>2840044</v>
      </c>
      <c r="B7642" s="265" t="s">
        <v>11359</v>
      </c>
      <c r="C7642" s="265" t="s">
        <v>8132</v>
      </c>
      <c r="D7642" s="265" t="s">
        <v>1721</v>
      </c>
    </row>
    <row r="7643" spans="1:4" x14ac:dyDescent="0.15">
      <c r="A7643" s="266">
        <v>2840045</v>
      </c>
      <c r="B7643" s="265" t="s">
        <v>11359</v>
      </c>
      <c r="C7643" s="265" t="s">
        <v>8132</v>
      </c>
      <c r="D7643" s="265" t="s">
        <v>4295</v>
      </c>
    </row>
    <row r="7644" spans="1:4" x14ac:dyDescent="0.15">
      <c r="A7644" s="266">
        <v>2850001</v>
      </c>
      <c r="B7644" s="265" t="s">
        <v>11359</v>
      </c>
      <c r="C7644" s="265" t="s">
        <v>7375</v>
      </c>
      <c r="D7644" s="265" t="s">
        <v>7419</v>
      </c>
    </row>
    <row r="7645" spans="1:4" ht="27" x14ac:dyDescent="0.15">
      <c r="A7645" s="266">
        <v>2850002</v>
      </c>
      <c r="B7645" s="265" t="s">
        <v>11359</v>
      </c>
      <c r="C7645" s="265" t="s">
        <v>7375</v>
      </c>
      <c r="D7645" s="265" t="s">
        <v>7429</v>
      </c>
    </row>
    <row r="7646" spans="1:4" x14ac:dyDescent="0.15">
      <c r="A7646" s="266">
        <v>2850003</v>
      </c>
      <c r="B7646" s="265" t="s">
        <v>11359</v>
      </c>
      <c r="C7646" s="265" t="s">
        <v>7375</v>
      </c>
      <c r="D7646" s="265" t="s">
        <v>4658</v>
      </c>
    </row>
    <row r="7647" spans="1:4" x14ac:dyDescent="0.15">
      <c r="A7647" s="266">
        <v>2850004</v>
      </c>
      <c r="B7647" s="265" t="s">
        <v>11359</v>
      </c>
      <c r="C7647" s="265" t="s">
        <v>7375</v>
      </c>
      <c r="D7647" s="265" t="s">
        <v>7186</v>
      </c>
    </row>
    <row r="7648" spans="1:4" x14ac:dyDescent="0.15">
      <c r="A7648" s="266">
        <v>2850005</v>
      </c>
      <c r="B7648" s="265" t="s">
        <v>11359</v>
      </c>
      <c r="C7648" s="265" t="s">
        <v>7375</v>
      </c>
      <c r="D7648" s="265" t="s">
        <v>1467</v>
      </c>
    </row>
    <row r="7649" spans="1:4" x14ac:dyDescent="0.15">
      <c r="A7649" s="266">
        <v>2850006</v>
      </c>
      <c r="B7649" s="265" t="s">
        <v>11359</v>
      </c>
      <c r="C7649" s="265" t="s">
        <v>7375</v>
      </c>
      <c r="D7649" s="265" t="s">
        <v>7412</v>
      </c>
    </row>
    <row r="7650" spans="1:4" x14ac:dyDescent="0.15">
      <c r="A7650" s="266">
        <v>2850007</v>
      </c>
      <c r="B7650" s="265" t="s">
        <v>11359</v>
      </c>
      <c r="C7650" s="265" t="s">
        <v>7375</v>
      </c>
      <c r="D7650" s="265" t="s">
        <v>7413</v>
      </c>
    </row>
    <row r="7651" spans="1:4" x14ac:dyDescent="0.15">
      <c r="A7651" s="266">
        <v>2850008</v>
      </c>
      <c r="B7651" s="265" t="s">
        <v>11359</v>
      </c>
      <c r="C7651" s="265" t="s">
        <v>7375</v>
      </c>
      <c r="D7651" s="265" t="s">
        <v>7399</v>
      </c>
    </row>
    <row r="7652" spans="1:4" x14ac:dyDescent="0.15">
      <c r="A7652" s="266">
        <v>2850009</v>
      </c>
      <c r="B7652" s="265" t="s">
        <v>11359</v>
      </c>
      <c r="C7652" s="265" t="s">
        <v>7375</v>
      </c>
      <c r="D7652" s="265" t="s">
        <v>2391</v>
      </c>
    </row>
    <row r="7653" spans="1:4" x14ac:dyDescent="0.15">
      <c r="A7653" s="266">
        <v>2850011</v>
      </c>
      <c r="B7653" s="265" t="s">
        <v>11359</v>
      </c>
      <c r="C7653" s="265" t="s">
        <v>7375</v>
      </c>
      <c r="D7653" s="265" t="s">
        <v>7444</v>
      </c>
    </row>
    <row r="7654" spans="1:4" x14ac:dyDescent="0.15">
      <c r="A7654" s="266">
        <v>2850012</v>
      </c>
      <c r="B7654" s="265" t="s">
        <v>11359</v>
      </c>
      <c r="C7654" s="265" t="s">
        <v>7375</v>
      </c>
      <c r="D7654" s="265" t="s">
        <v>708</v>
      </c>
    </row>
    <row r="7655" spans="1:4" x14ac:dyDescent="0.15">
      <c r="A7655" s="266">
        <v>2850013</v>
      </c>
      <c r="B7655" s="265" t="s">
        <v>11359</v>
      </c>
      <c r="C7655" s="265" t="s">
        <v>7375</v>
      </c>
      <c r="D7655" s="265" t="s">
        <v>7397</v>
      </c>
    </row>
    <row r="7656" spans="1:4" x14ac:dyDescent="0.15">
      <c r="A7656" s="266">
        <v>2850014</v>
      </c>
      <c r="B7656" s="265" t="s">
        <v>11359</v>
      </c>
      <c r="C7656" s="265" t="s">
        <v>7375</v>
      </c>
      <c r="D7656" s="265" t="s">
        <v>210</v>
      </c>
    </row>
    <row r="7657" spans="1:4" x14ac:dyDescent="0.15">
      <c r="A7657" s="266">
        <v>2850015</v>
      </c>
      <c r="B7657" s="265" t="s">
        <v>11359</v>
      </c>
      <c r="C7657" s="265" t="s">
        <v>7375</v>
      </c>
      <c r="D7657" s="265" t="s">
        <v>7426</v>
      </c>
    </row>
    <row r="7658" spans="1:4" x14ac:dyDescent="0.15">
      <c r="A7658" s="266">
        <v>2850016</v>
      </c>
      <c r="B7658" s="265" t="s">
        <v>11359</v>
      </c>
      <c r="C7658" s="265" t="s">
        <v>7375</v>
      </c>
      <c r="D7658" s="265" t="s">
        <v>7437</v>
      </c>
    </row>
    <row r="7659" spans="1:4" x14ac:dyDescent="0.15">
      <c r="A7659" s="266">
        <v>2850017</v>
      </c>
      <c r="B7659" s="265" t="s">
        <v>11359</v>
      </c>
      <c r="C7659" s="265" t="s">
        <v>7375</v>
      </c>
      <c r="D7659" s="265" t="s">
        <v>4001</v>
      </c>
    </row>
    <row r="7660" spans="1:4" x14ac:dyDescent="0.15">
      <c r="A7660" s="266">
        <v>2850021</v>
      </c>
      <c r="B7660" s="265" t="s">
        <v>11359</v>
      </c>
      <c r="C7660" s="265" t="s">
        <v>7375</v>
      </c>
      <c r="D7660" s="265" t="s">
        <v>7441</v>
      </c>
    </row>
    <row r="7661" spans="1:4" x14ac:dyDescent="0.15">
      <c r="A7661" s="266">
        <v>2850022</v>
      </c>
      <c r="B7661" s="265" t="s">
        <v>11359</v>
      </c>
      <c r="C7661" s="265" t="s">
        <v>7375</v>
      </c>
      <c r="D7661" s="265" t="s">
        <v>11416</v>
      </c>
    </row>
    <row r="7662" spans="1:4" x14ac:dyDescent="0.15">
      <c r="A7662" s="266">
        <v>2850023</v>
      </c>
      <c r="B7662" s="265" t="s">
        <v>11359</v>
      </c>
      <c r="C7662" s="265" t="s">
        <v>7375</v>
      </c>
      <c r="D7662" s="265" t="s">
        <v>700</v>
      </c>
    </row>
    <row r="7663" spans="1:4" x14ac:dyDescent="0.15">
      <c r="A7663" s="266">
        <v>2850024</v>
      </c>
      <c r="B7663" s="265" t="s">
        <v>11359</v>
      </c>
      <c r="C7663" s="265" t="s">
        <v>7375</v>
      </c>
      <c r="D7663" s="265" t="s">
        <v>7386</v>
      </c>
    </row>
    <row r="7664" spans="1:4" x14ac:dyDescent="0.15">
      <c r="A7664" s="266">
        <v>2850025</v>
      </c>
      <c r="B7664" s="265" t="s">
        <v>11359</v>
      </c>
      <c r="C7664" s="265" t="s">
        <v>7375</v>
      </c>
      <c r="D7664" s="265" t="s">
        <v>7400</v>
      </c>
    </row>
    <row r="7665" spans="1:4" ht="27" x14ac:dyDescent="0.15">
      <c r="A7665" s="266">
        <v>2850026</v>
      </c>
      <c r="B7665" s="265" t="s">
        <v>11359</v>
      </c>
      <c r="C7665" s="265" t="s">
        <v>7375</v>
      </c>
      <c r="D7665" s="265" t="s">
        <v>11417</v>
      </c>
    </row>
    <row r="7666" spans="1:4" x14ac:dyDescent="0.15">
      <c r="A7666" s="266">
        <v>2850031</v>
      </c>
      <c r="B7666" s="265" t="s">
        <v>11359</v>
      </c>
      <c r="C7666" s="265" t="s">
        <v>7375</v>
      </c>
      <c r="D7666" s="265" t="s">
        <v>7380</v>
      </c>
    </row>
    <row r="7667" spans="1:4" x14ac:dyDescent="0.15">
      <c r="A7667" s="266">
        <v>2850032</v>
      </c>
      <c r="B7667" s="265" t="s">
        <v>11359</v>
      </c>
      <c r="C7667" s="265" t="s">
        <v>7375</v>
      </c>
      <c r="D7667" s="265" t="s">
        <v>376</v>
      </c>
    </row>
    <row r="7668" spans="1:4" x14ac:dyDescent="0.15">
      <c r="A7668" s="266">
        <v>2850033</v>
      </c>
      <c r="B7668" s="265" t="s">
        <v>11359</v>
      </c>
      <c r="C7668" s="265" t="s">
        <v>7375</v>
      </c>
      <c r="D7668" s="265" t="s">
        <v>4010</v>
      </c>
    </row>
    <row r="7669" spans="1:4" x14ac:dyDescent="0.15">
      <c r="A7669" s="266">
        <v>2850034</v>
      </c>
      <c r="B7669" s="265" t="s">
        <v>11359</v>
      </c>
      <c r="C7669" s="265" t="s">
        <v>7375</v>
      </c>
      <c r="D7669" s="265" t="s">
        <v>7417</v>
      </c>
    </row>
    <row r="7670" spans="1:4" x14ac:dyDescent="0.15">
      <c r="A7670" s="266">
        <v>2850035</v>
      </c>
      <c r="B7670" s="265" t="s">
        <v>11359</v>
      </c>
      <c r="C7670" s="265" t="s">
        <v>7375</v>
      </c>
      <c r="D7670" s="265" t="s">
        <v>7414</v>
      </c>
    </row>
    <row r="7671" spans="1:4" x14ac:dyDescent="0.15">
      <c r="A7671" s="266">
        <v>2850036</v>
      </c>
      <c r="B7671" s="265" t="s">
        <v>11359</v>
      </c>
      <c r="C7671" s="265" t="s">
        <v>7375</v>
      </c>
      <c r="D7671" s="265" t="s">
        <v>7432</v>
      </c>
    </row>
    <row r="7672" spans="1:4" x14ac:dyDescent="0.15">
      <c r="A7672" s="266">
        <v>2850037</v>
      </c>
      <c r="B7672" s="265" t="s">
        <v>11359</v>
      </c>
      <c r="C7672" s="265" t="s">
        <v>7375</v>
      </c>
      <c r="D7672" s="265" t="s">
        <v>1415</v>
      </c>
    </row>
    <row r="7673" spans="1:4" x14ac:dyDescent="0.15">
      <c r="A7673" s="266">
        <v>2850038</v>
      </c>
      <c r="B7673" s="265" t="s">
        <v>11359</v>
      </c>
      <c r="C7673" s="265" t="s">
        <v>7375</v>
      </c>
      <c r="D7673" s="265" t="s">
        <v>7439</v>
      </c>
    </row>
    <row r="7674" spans="1:4" x14ac:dyDescent="0.15">
      <c r="A7674" s="266">
        <v>2850039</v>
      </c>
      <c r="B7674" s="265" t="s">
        <v>11359</v>
      </c>
      <c r="C7674" s="265" t="s">
        <v>7375</v>
      </c>
      <c r="D7674" s="265" t="s">
        <v>7443</v>
      </c>
    </row>
    <row r="7675" spans="1:4" x14ac:dyDescent="0.15">
      <c r="A7675" s="266">
        <v>2850041</v>
      </c>
      <c r="B7675" s="265" t="s">
        <v>11359</v>
      </c>
      <c r="C7675" s="265" t="s">
        <v>7375</v>
      </c>
      <c r="D7675" s="265" t="s">
        <v>7392</v>
      </c>
    </row>
    <row r="7676" spans="1:4" x14ac:dyDescent="0.15">
      <c r="A7676" s="266">
        <v>2850042</v>
      </c>
      <c r="B7676" s="265" t="s">
        <v>11359</v>
      </c>
      <c r="C7676" s="265" t="s">
        <v>7375</v>
      </c>
      <c r="D7676" s="265" t="s">
        <v>7433</v>
      </c>
    </row>
    <row r="7677" spans="1:4" x14ac:dyDescent="0.15">
      <c r="A7677" s="266">
        <v>2850043</v>
      </c>
      <c r="B7677" s="265" t="s">
        <v>11359</v>
      </c>
      <c r="C7677" s="265" t="s">
        <v>7375</v>
      </c>
      <c r="D7677" s="265" t="s">
        <v>7394</v>
      </c>
    </row>
    <row r="7678" spans="1:4" x14ac:dyDescent="0.15">
      <c r="A7678" s="266">
        <v>2850044</v>
      </c>
      <c r="B7678" s="265" t="s">
        <v>11359</v>
      </c>
      <c r="C7678" s="265" t="s">
        <v>7375</v>
      </c>
      <c r="D7678" s="265" t="s">
        <v>4626</v>
      </c>
    </row>
    <row r="7679" spans="1:4" x14ac:dyDescent="0.15">
      <c r="A7679" s="266">
        <v>2850045</v>
      </c>
      <c r="B7679" s="265" t="s">
        <v>11359</v>
      </c>
      <c r="C7679" s="265" t="s">
        <v>7375</v>
      </c>
      <c r="D7679" s="265" t="s">
        <v>3378</v>
      </c>
    </row>
    <row r="7680" spans="1:4" x14ac:dyDescent="0.15">
      <c r="A7680" s="266">
        <v>2850046</v>
      </c>
      <c r="B7680" s="265" t="s">
        <v>11359</v>
      </c>
      <c r="C7680" s="265" t="s">
        <v>7375</v>
      </c>
      <c r="D7680" s="265" t="s">
        <v>425</v>
      </c>
    </row>
    <row r="7681" spans="1:4" x14ac:dyDescent="0.15">
      <c r="A7681" s="266">
        <v>2850051</v>
      </c>
      <c r="B7681" s="265" t="s">
        <v>11359</v>
      </c>
      <c r="C7681" s="265" t="s">
        <v>7375</v>
      </c>
      <c r="D7681" s="265" t="s">
        <v>7425</v>
      </c>
    </row>
    <row r="7682" spans="1:4" x14ac:dyDescent="0.15">
      <c r="A7682" s="266">
        <v>2850052</v>
      </c>
      <c r="B7682" s="265" t="s">
        <v>11359</v>
      </c>
      <c r="C7682" s="265" t="s">
        <v>7375</v>
      </c>
      <c r="D7682" s="265" t="s">
        <v>7442</v>
      </c>
    </row>
    <row r="7683" spans="1:4" x14ac:dyDescent="0.15">
      <c r="A7683" s="266">
        <v>2850053</v>
      </c>
      <c r="B7683" s="265" t="s">
        <v>11359</v>
      </c>
      <c r="C7683" s="265" t="s">
        <v>7375</v>
      </c>
      <c r="D7683" s="265" t="s">
        <v>7409</v>
      </c>
    </row>
    <row r="7684" spans="1:4" x14ac:dyDescent="0.15">
      <c r="A7684" s="266">
        <v>2850054</v>
      </c>
      <c r="B7684" s="265" t="s">
        <v>11359</v>
      </c>
      <c r="C7684" s="265" t="s">
        <v>7375</v>
      </c>
      <c r="D7684" s="265" t="s">
        <v>7401</v>
      </c>
    </row>
    <row r="7685" spans="1:4" ht="27" x14ac:dyDescent="0.15">
      <c r="A7685" s="266">
        <v>2850055</v>
      </c>
      <c r="B7685" s="265" t="s">
        <v>11359</v>
      </c>
      <c r="C7685" s="265" t="s">
        <v>7375</v>
      </c>
      <c r="D7685" s="265" t="s">
        <v>7387</v>
      </c>
    </row>
    <row r="7686" spans="1:4" ht="27" x14ac:dyDescent="0.15">
      <c r="A7686" s="266">
        <v>2850056</v>
      </c>
      <c r="B7686" s="265" t="s">
        <v>11359</v>
      </c>
      <c r="C7686" s="265" t="s">
        <v>7375</v>
      </c>
      <c r="D7686" s="265" t="s">
        <v>7420</v>
      </c>
    </row>
    <row r="7687" spans="1:4" x14ac:dyDescent="0.15">
      <c r="A7687" s="266">
        <v>2850057</v>
      </c>
      <c r="B7687" s="265" t="s">
        <v>11359</v>
      </c>
      <c r="C7687" s="265" t="s">
        <v>7375</v>
      </c>
      <c r="D7687" s="265" t="s">
        <v>7407</v>
      </c>
    </row>
    <row r="7688" spans="1:4" x14ac:dyDescent="0.15">
      <c r="A7688" s="266">
        <v>2850061</v>
      </c>
      <c r="B7688" s="265" t="s">
        <v>11359</v>
      </c>
      <c r="C7688" s="265" t="s">
        <v>7375</v>
      </c>
      <c r="D7688" s="265" t="s">
        <v>1249</v>
      </c>
    </row>
    <row r="7689" spans="1:4" x14ac:dyDescent="0.15">
      <c r="A7689" s="266">
        <v>2850062</v>
      </c>
      <c r="B7689" s="265" t="s">
        <v>11359</v>
      </c>
      <c r="C7689" s="265" t="s">
        <v>7375</v>
      </c>
      <c r="D7689" s="265" t="s">
        <v>7408</v>
      </c>
    </row>
    <row r="7690" spans="1:4" x14ac:dyDescent="0.15">
      <c r="A7690" s="266">
        <v>2850063</v>
      </c>
      <c r="B7690" s="265" t="s">
        <v>11359</v>
      </c>
      <c r="C7690" s="265" t="s">
        <v>7375</v>
      </c>
      <c r="D7690" s="265" t="s">
        <v>3290</v>
      </c>
    </row>
    <row r="7691" spans="1:4" x14ac:dyDescent="0.15">
      <c r="A7691" s="266">
        <v>2850064</v>
      </c>
      <c r="B7691" s="265" t="s">
        <v>11359</v>
      </c>
      <c r="C7691" s="265" t="s">
        <v>7375</v>
      </c>
      <c r="D7691" s="265" t="s">
        <v>7378</v>
      </c>
    </row>
    <row r="7692" spans="1:4" x14ac:dyDescent="0.15">
      <c r="A7692" s="266">
        <v>2850065</v>
      </c>
      <c r="B7692" s="265" t="s">
        <v>11359</v>
      </c>
      <c r="C7692" s="265" t="s">
        <v>7375</v>
      </c>
      <c r="D7692" s="265" t="s">
        <v>7423</v>
      </c>
    </row>
    <row r="7693" spans="1:4" x14ac:dyDescent="0.15">
      <c r="A7693" s="266">
        <v>2850066</v>
      </c>
      <c r="B7693" s="265" t="s">
        <v>11359</v>
      </c>
      <c r="C7693" s="265" t="s">
        <v>7375</v>
      </c>
      <c r="D7693" s="265" t="s">
        <v>7404</v>
      </c>
    </row>
    <row r="7694" spans="1:4" x14ac:dyDescent="0.15">
      <c r="A7694" s="266">
        <v>2850071</v>
      </c>
      <c r="B7694" s="265" t="s">
        <v>11359</v>
      </c>
      <c r="C7694" s="265" t="s">
        <v>7375</v>
      </c>
      <c r="D7694" s="265" t="s">
        <v>7382</v>
      </c>
    </row>
    <row r="7695" spans="1:4" x14ac:dyDescent="0.15">
      <c r="A7695" s="266">
        <v>2850072</v>
      </c>
      <c r="B7695" s="265" t="s">
        <v>11359</v>
      </c>
      <c r="C7695" s="265" t="s">
        <v>7375</v>
      </c>
      <c r="D7695" s="265" t="s">
        <v>7383</v>
      </c>
    </row>
    <row r="7696" spans="1:4" x14ac:dyDescent="0.15">
      <c r="A7696" s="266">
        <v>2850073</v>
      </c>
      <c r="B7696" s="265" t="s">
        <v>11359</v>
      </c>
      <c r="C7696" s="265" t="s">
        <v>7375</v>
      </c>
      <c r="D7696" s="265" t="s">
        <v>3398</v>
      </c>
    </row>
    <row r="7697" spans="1:4" x14ac:dyDescent="0.15">
      <c r="A7697" s="266">
        <v>2850074</v>
      </c>
      <c r="B7697" s="265" t="s">
        <v>11359</v>
      </c>
      <c r="C7697" s="265" t="s">
        <v>7375</v>
      </c>
      <c r="D7697" s="265" t="s">
        <v>7428</v>
      </c>
    </row>
    <row r="7698" spans="1:4" x14ac:dyDescent="0.15">
      <c r="A7698" s="266">
        <v>2850075</v>
      </c>
      <c r="B7698" s="265" t="s">
        <v>11359</v>
      </c>
      <c r="C7698" s="265" t="s">
        <v>7375</v>
      </c>
      <c r="D7698" s="265" t="s">
        <v>6388</v>
      </c>
    </row>
    <row r="7699" spans="1:4" x14ac:dyDescent="0.15">
      <c r="A7699" s="266">
        <v>2850076</v>
      </c>
      <c r="B7699" s="265" t="s">
        <v>11359</v>
      </c>
      <c r="C7699" s="265" t="s">
        <v>7375</v>
      </c>
      <c r="D7699" s="265" t="s">
        <v>4293</v>
      </c>
    </row>
    <row r="7700" spans="1:4" x14ac:dyDescent="0.15">
      <c r="A7700" s="266">
        <v>2850077</v>
      </c>
      <c r="B7700" s="265" t="s">
        <v>11359</v>
      </c>
      <c r="C7700" s="265" t="s">
        <v>7375</v>
      </c>
      <c r="D7700" s="265" t="s">
        <v>6615</v>
      </c>
    </row>
    <row r="7701" spans="1:4" x14ac:dyDescent="0.15">
      <c r="A7701" s="266">
        <v>2850078</v>
      </c>
      <c r="B7701" s="265" t="s">
        <v>11359</v>
      </c>
      <c r="C7701" s="265" t="s">
        <v>7375</v>
      </c>
      <c r="D7701" s="265" t="s">
        <v>6467</v>
      </c>
    </row>
    <row r="7702" spans="1:4" x14ac:dyDescent="0.15">
      <c r="A7702" s="266">
        <v>2850801</v>
      </c>
      <c r="B7702" s="265" t="s">
        <v>11359</v>
      </c>
      <c r="C7702" s="265" t="s">
        <v>7375</v>
      </c>
      <c r="D7702" s="265" t="s">
        <v>7405</v>
      </c>
    </row>
    <row r="7703" spans="1:4" x14ac:dyDescent="0.15">
      <c r="A7703" s="266">
        <v>2850802</v>
      </c>
      <c r="B7703" s="265" t="s">
        <v>11359</v>
      </c>
      <c r="C7703" s="265" t="s">
        <v>7375</v>
      </c>
      <c r="D7703" s="265" t="s">
        <v>3390</v>
      </c>
    </row>
    <row r="7704" spans="1:4" x14ac:dyDescent="0.15">
      <c r="A7704" s="266">
        <v>2850803</v>
      </c>
      <c r="B7704" s="265" t="s">
        <v>11359</v>
      </c>
      <c r="C7704" s="265" t="s">
        <v>7375</v>
      </c>
      <c r="D7704" s="265" t="s">
        <v>3503</v>
      </c>
    </row>
    <row r="7705" spans="1:4" x14ac:dyDescent="0.15">
      <c r="A7705" s="266">
        <v>2850804</v>
      </c>
      <c r="B7705" s="265" t="s">
        <v>11359</v>
      </c>
      <c r="C7705" s="265" t="s">
        <v>7375</v>
      </c>
      <c r="D7705" s="265" t="s">
        <v>7435</v>
      </c>
    </row>
    <row r="7706" spans="1:4" x14ac:dyDescent="0.15">
      <c r="A7706" s="266">
        <v>2850805</v>
      </c>
      <c r="B7706" s="265" t="s">
        <v>11359</v>
      </c>
      <c r="C7706" s="265" t="s">
        <v>7375</v>
      </c>
      <c r="D7706" s="265" t="s">
        <v>7406</v>
      </c>
    </row>
    <row r="7707" spans="1:4" x14ac:dyDescent="0.15">
      <c r="A7707" s="266">
        <v>2850806</v>
      </c>
      <c r="B7707" s="265" t="s">
        <v>11359</v>
      </c>
      <c r="C7707" s="265" t="s">
        <v>7375</v>
      </c>
      <c r="D7707" s="265" t="s">
        <v>7393</v>
      </c>
    </row>
    <row r="7708" spans="1:4" x14ac:dyDescent="0.15">
      <c r="A7708" s="266">
        <v>2850807</v>
      </c>
      <c r="B7708" s="265" t="s">
        <v>11359</v>
      </c>
      <c r="C7708" s="265" t="s">
        <v>7375</v>
      </c>
      <c r="D7708" s="265" t="s">
        <v>654</v>
      </c>
    </row>
    <row r="7709" spans="1:4" x14ac:dyDescent="0.15">
      <c r="A7709" s="266">
        <v>2850808</v>
      </c>
      <c r="B7709" s="265" t="s">
        <v>11359</v>
      </c>
      <c r="C7709" s="265" t="s">
        <v>7375</v>
      </c>
      <c r="D7709" s="265" t="s">
        <v>571</v>
      </c>
    </row>
    <row r="7710" spans="1:4" x14ac:dyDescent="0.15">
      <c r="A7710" s="266">
        <v>2850811</v>
      </c>
      <c r="B7710" s="265" t="s">
        <v>11359</v>
      </c>
      <c r="C7710" s="265" t="s">
        <v>7375</v>
      </c>
      <c r="D7710" s="265" t="s">
        <v>1353</v>
      </c>
    </row>
    <row r="7711" spans="1:4" x14ac:dyDescent="0.15">
      <c r="A7711" s="266">
        <v>2850812</v>
      </c>
      <c r="B7711" s="265" t="s">
        <v>11359</v>
      </c>
      <c r="C7711" s="265" t="s">
        <v>7375</v>
      </c>
      <c r="D7711" s="265" t="s">
        <v>7440</v>
      </c>
    </row>
    <row r="7712" spans="1:4" x14ac:dyDescent="0.15">
      <c r="A7712" s="266">
        <v>2850813</v>
      </c>
      <c r="B7712" s="265" t="s">
        <v>11359</v>
      </c>
      <c r="C7712" s="265" t="s">
        <v>7375</v>
      </c>
      <c r="D7712" s="265" t="s">
        <v>175</v>
      </c>
    </row>
    <row r="7713" spans="1:4" x14ac:dyDescent="0.15">
      <c r="A7713" s="266">
        <v>2850814</v>
      </c>
      <c r="B7713" s="265" t="s">
        <v>11359</v>
      </c>
      <c r="C7713" s="265" t="s">
        <v>7375</v>
      </c>
      <c r="D7713" s="265" t="s">
        <v>7431</v>
      </c>
    </row>
    <row r="7714" spans="1:4" x14ac:dyDescent="0.15">
      <c r="A7714" s="266">
        <v>2850815</v>
      </c>
      <c r="B7714" s="265" t="s">
        <v>11359</v>
      </c>
      <c r="C7714" s="265" t="s">
        <v>7375</v>
      </c>
      <c r="D7714" s="265" t="s">
        <v>6455</v>
      </c>
    </row>
    <row r="7715" spans="1:4" x14ac:dyDescent="0.15">
      <c r="A7715" s="266">
        <v>2850816</v>
      </c>
      <c r="B7715" s="265" t="s">
        <v>11359</v>
      </c>
      <c r="C7715" s="265" t="s">
        <v>7375</v>
      </c>
      <c r="D7715" s="265" t="s">
        <v>7422</v>
      </c>
    </row>
    <row r="7716" spans="1:4" x14ac:dyDescent="0.15">
      <c r="A7716" s="266">
        <v>2850817</v>
      </c>
      <c r="B7716" s="265" t="s">
        <v>11359</v>
      </c>
      <c r="C7716" s="265" t="s">
        <v>7375</v>
      </c>
      <c r="D7716" s="265" t="s">
        <v>7391</v>
      </c>
    </row>
    <row r="7717" spans="1:4" x14ac:dyDescent="0.15">
      <c r="A7717" s="266">
        <v>2850818</v>
      </c>
      <c r="B7717" s="265" t="s">
        <v>11359</v>
      </c>
      <c r="C7717" s="265" t="s">
        <v>7375</v>
      </c>
      <c r="D7717" s="265" t="s">
        <v>1032</v>
      </c>
    </row>
    <row r="7718" spans="1:4" x14ac:dyDescent="0.15">
      <c r="A7718" s="266">
        <v>2850819</v>
      </c>
      <c r="B7718" s="265" t="s">
        <v>11359</v>
      </c>
      <c r="C7718" s="265" t="s">
        <v>7375</v>
      </c>
      <c r="D7718" s="265" t="s">
        <v>7421</v>
      </c>
    </row>
    <row r="7719" spans="1:4" x14ac:dyDescent="0.15">
      <c r="A7719" s="266">
        <v>2850821</v>
      </c>
      <c r="B7719" s="265" t="s">
        <v>11359</v>
      </c>
      <c r="C7719" s="265" t="s">
        <v>7375</v>
      </c>
      <c r="D7719" s="265" t="s">
        <v>7398</v>
      </c>
    </row>
    <row r="7720" spans="1:4" x14ac:dyDescent="0.15">
      <c r="A7720" s="266">
        <v>2850822</v>
      </c>
      <c r="B7720" s="265" t="s">
        <v>11359</v>
      </c>
      <c r="C7720" s="265" t="s">
        <v>7375</v>
      </c>
      <c r="D7720" s="265" t="s">
        <v>7384</v>
      </c>
    </row>
    <row r="7721" spans="1:4" x14ac:dyDescent="0.15">
      <c r="A7721" s="266">
        <v>2850823</v>
      </c>
      <c r="B7721" s="265" t="s">
        <v>11359</v>
      </c>
      <c r="C7721" s="265" t="s">
        <v>7375</v>
      </c>
      <c r="D7721" s="265" t="s">
        <v>7388</v>
      </c>
    </row>
    <row r="7722" spans="1:4" x14ac:dyDescent="0.15">
      <c r="A7722" s="266">
        <v>2850824</v>
      </c>
      <c r="B7722" s="265" t="s">
        <v>11359</v>
      </c>
      <c r="C7722" s="265" t="s">
        <v>7375</v>
      </c>
      <c r="D7722" s="265" t="s">
        <v>6132</v>
      </c>
    </row>
    <row r="7723" spans="1:4" x14ac:dyDescent="0.15">
      <c r="A7723" s="266">
        <v>2850825</v>
      </c>
      <c r="B7723" s="265" t="s">
        <v>11359</v>
      </c>
      <c r="C7723" s="265" t="s">
        <v>7375</v>
      </c>
      <c r="D7723" s="265" t="s">
        <v>7389</v>
      </c>
    </row>
    <row r="7724" spans="1:4" x14ac:dyDescent="0.15">
      <c r="A7724" s="266">
        <v>2850831</v>
      </c>
      <c r="B7724" s="265" t="s">
        <v>11359</v>
      </c>
      <c r="C7724" s="265" t="s">
        <v>7375</v>
      </c>
      <c r="D7724" s="265" t="s">
        <v>7418</v>
      </c>
    </row>
    <row r="7725" spans="1:4" x14ac:dyDescent="0.15">
      <c r="A7725" s="266">
        <v>2850832</v>
      </c>
      <c r="B7725" s="265" t="s">
        <v>11359</v>
      </c>
      <c r="C7725" s="265" t="s">
        <v>7375</v>
      </c>
      <c r="D7725" s="265" t="s">
        <v>7379</v>
      </c>
    </row>
    <row r="7726" spans="1:4" x14ac:dyDescent="0.15">
      <c r="A7726" s="266">
        <v>2850833</v>
      </c>
      <c r="B7726" s="265" t="s">
        <v>11359</v>
      </c>
      <c r="C7726" s="265" t="s">
        <v>7375</v>
      </c>
      <c r="D7726" s="265" t="s">
        <v>7430</v>
      </c>
    </row>
    <row r="7727" spans="1:4" x14ac:dyDescent="0.15">
      <c r="A7727" s="266">
        <v>2850834</v>
      </c>
      <c r="B7727" s="265" t="s">
        <v>11359</v>
      </c>
      <c r="C7727" s="265" t="s">
        <v>7375</v>
      </c>
      <c r="D7727" s="265" t="s">
        <v>7445</v>
      </c>
    </row>
    <row r="7728" spans="1:4" x14ac:dyDescent="0.15">
      <c r="A7728" s="266">
        <v>2850835</v>
      </c>
      <c r="B7728" s="265" t="s">
        <v>11359</v>
      </c>
      <c r="C7728" s="265" t="s">
        <v>7375</v>
      </c>
      <c r="D7728" s="265" t="s">
        <v>7377</v>
      </c>
    </row>
    <row r="7729" spans="1:4" x14ac:dyDescent="0.15">
      <c r="A7729" s="266">
        <v>2850836</v>
      </c>
      <c r="B7729" s="265" t="s">
        <v>11359</v>
      </c>
      <c r="C7729" s="265" t="s">
        <v>7375</v>
      </c>
      <c r="D7729" s="265" t="s">
        <v>7396</v>
      </c>
    </row>
    <row r="7730" spans="1:4" x14ac:dyDescent="0.15">
      <c r="A7730" s="266">
        <v>2850837</v>
      </c>
      <c r="B7730" s="265" t="s">
        <v>11359</v>
      </c>
      <c r="C7730" s="265" t="s">
        <v>7375</v>
      </c>
      <c r="D7730" s="265" t="s">
        <v>7390</v>
      </c>
    </row>
    <row r="7731" spans="1:4" x14ac:dyDescent="0.15">
      <c r="A7731" s="266">
        <v>2850841</v>
      </c>
      <c r="B7731" s="265" t="s">
        <v>11359</v>
      </c>
      <c r="C7731" s="265" t="s">
        <v>7375</v>
      </c>
      <c r="D7731" s="265" t="s">
        <v>7410</v>
      </c>
    </row>
    <row r="7732" spans="1:4" x14ac:dyDescent="0.15">
      <c r="A7732" s="266">
        <v>2850842</v>
      </c>
      <c r="B7732" s="265" t="s">
        <v>11359</v>
      </c>
      <c r="C7732" s="265" t="s">
        <v>7375</v>
      </c>
      <c r="D7732" s="265" t="s">
        <v>7411</v>
      </c>
    </row>
    <row r="7733" spans="1:4" x14ac:dyDescent="0.15">
      <c r="A7733" s="266">
        <v>2850843</v>
      </c>
      <c r="B7733" s="265" t="s">
        <v>11359</v>
      </c>
      <c r="C7733" s="265" t="s">
        <v>7375</v>
      </c>
      <c r="D7733" s="265" t="s">
        <v>7424</v>
      </c>
    </row>
    <row r="7734" spans="1:4" x14ac:dyDescent="0.15">
      <c r="A7734" s="266">
        <v>2850844</v>
      </c>
      <c r="B7734" s="265" t="s">
        <v>11359</v>
      </c>
      <c r="C7734" s="265" t="s">
        <v>7375</v>
      </c>
      <c r="D7734" s="265" t="s">
        <v>7403</v>
      </c>
    </row>
    <row r="7735" spans="1:4" x14ac:dyDescent="0.15">
      <c r="A7735" s="266">
        <v>2850845</v>
      </c>
      <c r="B7735" s="265" t="s">
        <v>11359</v>
      </c>
      <c r="C7735" s="265" t="s">
        <v>7375</v>
      </c>
      <c r="D7735" s="265" t="s">
        <v>7427</v>
      </c>
    </row>
    <row r="7736" spans="1:4" x14ac:dyDescent="0.15">
      <c r="A7736" s="266">
        <v>2850846</v>
      </c>
      <c r="B7736" s="265" t="s">
        <v>11359</v>
      </c>
      <c r="C7736" s="265" t="s">
        <v>7375</v>
      </c>
      <c r="D7736" s="265" t="s">
        <v>7402</v>
      </c>
    </row>
    <row r="7737" spans="1:4" ht="27" x14ac:dyDescent="0.15">
      <c r="A7737" s="266">
        <v>2850850</v>
      </c>
      <c r="B7737" s="265" t="s">
        <v>11359</v>
      </c>
      <c r="C7737" s="265" t="s">
        <v>7375</v>
      </c>
      <c r="D7737" s="265" t="s">
        <v>11418</v>
      </c>
    </row>
    <row r="7738" spans="1:4" x14ac:dyDescent="0.15">
      <c r="A7738" s="266">
        <v>2850851</v>
      </c>
      <c r="B7738" s="265" t="s">
        <v>11359</v>
      </c>
      <c r="C7738" s="265" t="s">
        <v>7375</v>
      </c>
      <c r="D7738" s="265" t="s">
        <v>7434</v>
      </c>
    </row>
    <row r="7739" spans="1:4" x14ac:dyDescent="0.15">
      <c r="A7739" s="266">
        <v>2850852</v>
      </c>
      <c r="B7739" s="265" t="s">
        <v>11359</v>
      </c>
      <c r="C7739" s="265" t="s">
        <v>7375</v>
      </c>
      <c r="D7739" s="265" t="s">
        <v>7376</v>
      </c>
    </row>
    <row r="7740" spans="1:4" x14ac:dyDescent="0.15">
      <c r="A7740" s="266">
        <v>2850853</v>
      </c>
      <c r="B7740" s="265" t="s">
        <v>11359</v>
      </c>
      <c r="C7740" s="265" t="s">
        <v>7375</v>
      </c>
      <c r="D7740" s="265" t="s">
        <v>7395</v>
      </c>
    </row>
    <row r="7741" spans="1:4" x14ac:dyDescent="0.15">
      <c r="A7741" s="266">
        <v>2850854</v>
      </c>
      <c r="B7741" s="265" t="s">
        <v>11359</v>
      </c>
      <c r="C7741" s="265" t="s">
        <v>7375</v>
      </c>
      <c r="D7741" s="265" t="s">
        <v>7415</v>
      </c>
    </row>
    <row r="7742" spans="1:4" x14ac:dyDescent="0.15">
      <c r="A7742" s="266">
        <v>2850855</v>
      </c>
      <c r="B7742" s="265" t="s">
        <v>11359</v>
      </c>
      <c r="C7742" s="265" t="s">
        <v>7375</v>
      </c>
      <c r="D7742" s="265" t="s">
        <v>1058</v>
      </c>
    </row>
    <row r="7743" spans="1:4" x14ac:dyDescent="0.15">
      <c r="A7743" s="266">
        <v>2850856</v>
      </c>
      <c r="B7743" s="265" t="s">
        <v>11359</v>
      </c>
      <c r="C7743" s="265" t="s">
        <v>7375</v>
      </c>
      <c r="D7743" s="265" t="s">
        <v>4834</v>
      </c>
    </row>
    <row r="7744" spans="1:4" x14ac:dyDescent="0.15">
      <c r="A7744" s="266">
        <v>2850857</v>
      </c>
      <c r="B7744" s="265" t="s">
        <v>11359</v>
      </c>
      <c r="C7744" s="265" t="s">
        <v>7375</v>
      </c>
      <c r="D7744" s="265" t="s">
        <v>7438</v>
      </c>
    </row>
    <row r="7745" spans="1:4" x14ac:dyDescent="0.15">
      <c r="A7745" s="266">
        <v>2850858</v>
      </c>
      <c r="B7745" s="265" t="s">
        <v>11359</v>
      </c>
      <c r="C7745" s="265" t="s">
        <v>7375</v>
      </c>
      <c r="D7745" s="265" t="s">
        <v>11419</v>
      </c>
    </row>
    <row r="7746" spans="1:4" ht="27" x14ac:dyDescent="0.15">
      <c r="A7746" s="266">
        <v>2850859</v>
      </c>
      <c r="B7746" s="265" t="s">
        <v>11359</v>
      </c>
      <c r="C7746" s="265" t="s">
        <v>7375</v>
      </c>
      <c r="D7746" s="265" t="s">
        <v>11420</v>
      </c>
    </row>
    <row r="7747" spans="1:4" x14ac:dyDescent="0.15">
      <c r="A7747" s="266">
        <v>2850861</v>
      </c>
      <c r="B7747" s="265" t="s">
        <v>11359</v>
      </c>
      <c r="C7747" s="265" t="s">
        <v>7375</v>
      </c>
      <c r="D7747" s="265" t="s">
        <v>11421</v>
      </c>
    </row>
    <row r="7748" spans="1:4" x14ac:dyDescent="0.15">
      <c r="A7748" s="266">
        <v>2850862</v>
      </c>
      <c r="B7748" s="265" t="s">
        <v>11359</v>
      </c>
      <c r="C7748" s="265" t="s">
        <v>7375</v>
      </c>
      <c r="D7748" s="265" t="s">
        <v>7416</v>
      </c>
    </row>
    <row r="7749" spans="1:4" x14ac:dyDescent="0.15">
      <c r="A7749" s="266">
        <v>2850863</v>
      </c>
      <c r="B7749" s="265" t="s">
        <v>11359</v>
      </c>
      <c r="C7749" s="265" t="s">
        <v>7375</v>
      </c>
      <c r="D7749" s="265" t="s">
        <v>1158</v>
      </c>
    </row>
    <row r="7750" spans="1:4" x14ac:dyDescent="0.15">
      <c r="A7750" s="266">
        <v>2850864</v>
      </c>
      <c r="B7750" s="265" t="s">
        <v>11359</v>
      </c>
      <c r="C7750" s="265" t="s">
        <v>7375</v>
      </c>
      <c r="D7750" s="265" t="s">
        <v>7381</v>
      </c>
    </row>
    <row r="7751" spans="1:4" x14ac:dyDescent="0.15">
      <c r="A7751" s="266">
        <v>2850865</v>
      </c>
      <c r="B7751" s="265" t="s">
        <v>11359</v>
      </c>
      <c r="C7751" s="265" t="s">
        <v>7375</v>
      </c>
      <c r="D7751" s="265" t="s">
        <v>7436</v>
      </c>
    </row>
    <row r="7752" spans="1:4" x14ac:dyDescent="0.15">
      <c r="A7752" s="266">
        <v>2850866</v>
      </c>
      <c r="B7752" s="265" t="s">
        <v>11359</v>
      </c>
      <c r="C7752" s="265" t="s">
        <v>7375</v>
      </c>
      <c r="D7752" s="265" t="s">
        <v>7385</v>
      </c>
    </row>
    <row r="7753" spans="1:4" x14ac:dyDescent="0.15">
      <c r="A7753" s="266">
        <v>2850867</v>
      </c>
      <c r="B7753" s="265" t="s">
        <v>11359</v>
      </c>
      <c r="C7753" s="265" t="s">
        <v>7375</v>
      </c>
      <c r="D7753" s="265" t="s">
        <v>1294</v>
      </c>
    </row>
    <row r="7754" spans="1:4" ht="27" x14ac:dyDescent="0.15">
      <c r="A7754" s="266">
        <v>2850901</v>
      </c>
      <c r="B7754" s="265" t="s">
        <v>11359</v>
      </c>
      <c r="C7754" s="265" t="s">
        <v>11422</v>
      </c>
      <c r="D7754" s="265" t="s">
        <v>8523</v>
      </c>
    </row>
    <row r="7755" spans="1:4" ht="27" x14ac:dyDescent="0.15">
      <c r="A7755" s="266">
        <v>2850902</v>
      </c>
      <c r="B7755" s="265" t="s">
        <v>11359</v>
      </c>
      <c r="C7755" s="265" t="s">
        <v>11422</v>
      </c>
      <c r="D7755" s="265" t="s">
        <v>8518</v>
      </c>
    </row>
    <row r="7756" spans="1:4" ht="27" x14ac:dyDescent="0.15">
      <c r="A7756" s="266">
        <v>2850903</v>
      </c>
      <c r="B7756" s="265" t="s">
        <v>11359</v>
      </c>
      <c r="C7756" s="265" t="s">
        <v>11422</v>
      </c>
      <c r="D7756" s="265" t="s">
        <v>8520</v>
      </c>
    </row>
    <row r="7757" spans="1:4" ht="27" x14ac:dyDescent="0.15">
      <c r="A7757" s="266">
        <v>2850904</v>
      </c>
      <c r="B7757" s="265" t="s">
        <v>11359</v>
      </c>
      <c r="C7757" s="265" t="s">
        <v>11422</v>
      </c>
      <c r="D7757" s="265" t="s">
        <v>8519</v>
      </c>
    </row>
    <row r="7758" spans="1:4" ht="27" x14ac:dyDescent="0.15">
      <c r="A7758" s="266">
        <v>2850905</v>
      </c>
      <c r="B7758" s="265" t="s">
        <v>11359</v>
      </c>
      <c r="C7758" s="265" t="s">
        <v>11422</v>
      </c>
      <c r="D7758" s="265" t="s">
        <v>8521</v>
      </c>
    </row>
    <row r="7759" spans="1:4" ht="27" x14ac:dyDescent="0.15">
      <c r="A7759" s="266">
        <v>2850906</v>
      </c>
      <c r="B7759" s="265" t="s">
        <v>11359</v>
      </c>
      <c r="C7759" s="265" t="s">
        <v>11422</v>
      </c>
      <c r="D7759" s="265" t="s">
        <v>1775</v>
      </c>
    </row>
    <row r="7760" spans="1:4" ht="27" x14ac:dyDescent="0.15">
      <c r="A7760" s="266">
        <v>2850907</v>
      </c>
      <c r="B7760" s="265" t="s">
        <v>11359</v>
      </c>
      <c r="C7760" s="265" t="s">
        <v>11422</v>
      </c>
      <c r="D7760" s="265" t="s">
        <v>8524</v>
      </c>
    </row>
    <row r="7761" spans="1:4" ht="27" x14ac:dyDescent="0.15">
      <c r="A7761" s="266">
        <v>2850911</v>
      </c>
      <c r="B7761" s="265" t="s">
        <v>11359</v>
      </c>
      <c r="C7761" s="265" t="s">
        <v>11422</v>
      </c>
      <c r="D7761" s="265" t="s">
        <v>1841</v>
      </c>
    </row>
    <row r="7762" spans="1:4" ht="27" x14ac:dyDescent="0.15">
      <c r="A7762" s="266">
        <v>2850912</v>
      </c>
      <c r="B7762" s="265" t="s">
        <v>11359</v>
      </c>
      <c r="C7762" s="265" t="s">
        <v>11422</v>
      </c>
      <c r="D7762" s="265" t="s">
        <v>5873</v>
      </c>
    </row>
    <row r="7763" spans="1:4" ht="27" x14ac:dyDescent="0.15">
      <c r="A7763" s="266">
        <v>2850913</v>
      </c>
      <c r="B7763" s="265" t="s">
        <v>11359</v>
      </c>
      <c r="C7763" s="265" t="s">
        <v>11422</v>
      </c>
      <c r="D7763" s="265" t="s">
        <v>8526</v>
      </c>
    </row>
    <row r="7764" spans="1:4" ht="27" x14ac:dyDescent="0.15">
      <c r="A7764" s="266">
        <v>2850914</v>
      </c>
      <c r="B7764" s="265" t="s">
        <v>11359</v>
      </c>
      <c r="C7764" s="265" t="s">
        <v>11422</v>
      </c>
      <c r="D7764" s="265" t="s">
        <v>7174</v>
      </c>
    </row>
    <row r="7765" spans="1:4" ht="27" x14ac:dyDescent="0.15">
      <c r="A7765" s="266">
        <v>2850921</v>
      </c>
      <c r="B7765" s="265" t="s">
        <v>11359</v>
      </c>
      <c r="C7765" s="265" t="s">
        <v>11422</v>
      </c>
      <c r="D7765" s="265" t="s">
        <v>3509</v>
      </c>
    </row>
    <row r="7766" spans="1:4" ht="27" x14ac:dyDescent="0.15">
      <c r="A7766" s="266">
        <v>2850922</v>
      </c>
      <c r="B7766" s="265" t="s">
        <v>11359</v>
      </c>
      <c r="C7766" s="265" t="s">
        <v>11422</v>
      </c>
      <c r="D7766" s="265" t="s">
        <v>3630</v>
      </c>
    </row>
    <row r="7767" spans="1:4" ht="27" x14ac:dyDescent="0.15">
      <c r="A7767" s="266">
        <v>2850923</v>
      </c>
      <c r="B7767" s="265" t="s">
        <v>11359</v>
      </c>
      <c r="C7767" s="265" t="s">
        <v>11422</v>
      </c>
      <c r="D7767" s="265" t="s">
        <v>8527</v>
      </c>
    </row>
    <row r="7768" spans="1:4" ht="27" x14ac:dyDescent="0.15">
      <c r="A7768" s="266">
        <v>2850924</v>
      </c>
      <c r="B7768" s="265" t="s">
        <v>11359</v>
      </c>
      <c r="C7768" s="265" t="s">
        <v>11422</v>
      </c>
      <c r="D7768" s="265" t="s">
        <v>8525</v>
      </c>
    </row>
    <row r="7769" spans="1:4" ht="27" x14ac:dyDescent="0.15">
      <c r="A7769" s="266">
        <v>2850925</v>
      </c>
      <c r="B7769" s="265" t="s">
        <v>11359</v>
      </c>
      <c r="C7769" s="265" t="s">
        <v>11422</v>
      </c>
      <c r="D7769" s="265" t="s">
        <v>8522</v>
      </c>
    </row>
    <row r="7770" spans="1:4" ht="27" x14ac:dyDescent="0.15">
      <c r="A7770" s="266">
        <v>2850926</v>
      </c>
      <c r="B7770" s="265" t="s">
        <v>11359</v>
      </c>
      <c r="C7770" s="265" t="s">
        <v>11422</v>
      </c>
      <c r="D7770" s="265" t="s">
        <v>8529</v>
      </c>
    </row>
    <row r="7771" spans="1:4" ht="27" x14ac:dyDescent="0.15">
      <c r="A7771" s="266">
        <v>2850927</v>
      </c>
      <c r="B7771" s="265" t="s">
        <v>11359</v>
      </c>
      <c r="C7771" s="265" t="s">
        <v>11422</v>
      </c>
      <c r="D7771" s="265" t="s">
        <v>1083</v>
      </c>
    </row>
    <row r="7772" spans="1:4" ht="27" x14ac:dyDescent="0.15">
      <c r="A7772" s="266">
        <v>2850928</v>
      </c>
      <c r="B7772" s="265" t="s">
        <v>11359</v>
      </c>
      <c r="C7772" s="265" t="s">
        <v>11422</v>
      </c>
      <c r="D7772" s="265" t="s">
        <v>8528</v>
      </c>
    </row>
    <row r="7773" spans="1:4" x14ac:dyDescent="0.15">
      <c r="A7773" s="266">
        <v>2860001</v>
      </c>
      <c r="B7773" s="265" t="s">
        <v>11359</v>
      </c>
      <c r="C7773" s="265" t="s">
        <v>7291</v>
      </c>
      <c r="D7773" s="265" t="s">
        <v>7029</v>
      </c>
    </row>
    <row r="7774" spans="1:4" x14ac:dyDescent="0.15">
      <c r="A7774" s="266">
        <v>2860002</v>
      </c>
      <c r="B7774" s="265" t="s">
        <v>11359</v>
      </c>
      <c r="C7774" s="265" t="s">
        <v>7291</v>
      </c>
      <c r="D7774" s="265" t="s">
        <v>7372</v>
      </c>
    </row>
    <row r="7775" spans="1:4" x14ac:dyDescent="0.15">
      <c r="A7775" s="266">
        <v>2860003</v>
      </c>
      <c r="B7775" s="265" t="s">
        <v>11359</v>
      </c>
      <c r="C7775" s="265" t="s">
        <v>7291</v>
      </c>
      <c r="D7775" s="265" t="s">
        <v>7330</v>
      </c>
    </row>
    <row r="7776" spans="1:4" x14ac:dyDescent="0.15">
      <c r="A7776" s="266">
        <v>2860004</v>
      </c>
      <c r="B7776" s="265" t="s">
        <v>11359</v>
      </c>
      <c r="C7776" s="265" t="s">
        <v>7291</v>
      </c>
      <c r="D7776" s="265" t="s">
        <v>7328</v>
      </c>
    </row>
    <row r="7777" spans="1:4" x14ac:dyDescent="0.15">
      <c r="A7777" s="266">
        <v>2860005</v>
      </c>
      <c r="B7777" s="265" t="s">
        <v>11359</v>
      </c>
      <c r="C7777" s="265" t="s">
        <v>7291</v>
      </c>
      <c r="D7777" s="265" t="s">
        <v>7322</v>
      </c>
    </row>
    <row r="7778" spans="1:4" x14ac:dyDescent="0.15">
      <c r="A7778" s="266">
        <v>2860006</v>
      </c>
      <c r="B7778" s="265" t="s">
        <v>11359</v>
      </c>
      <c r="C7778" s="265" t="s">
        <v>7291</v>
      </c>
      <c r="D7778" s="265" t="s">
        <v>7310</v>
      </c>
    </row>
    <row r="7779" spans="1:4" x14ac:dyDescent="0.15">
      <c r="A7779" s="266">
        <v>2860007</v>
      </c>
      <c r="B7779" s="265" t="s">
        <v>11359</v>
      </c>
      <c r="C7779" s="265" t="s">
        <v>7291</v>
      </c>
      <c r="D7779" s="265" t="s">
        <v>7357</v>
      </c>
    </row>
    <row r="7780" spans="1:4" x14ac:dyDescent="0.15">
      <c r="A7780" s="266">
        <v>2860011</v>
      </c>
      <c r="B7780" s="265" t="s">
        <v>11359</v>
      </c>
      <c r="C7780" s="265" t="s">
        <v>7291</v>
      </c>
      <c r="D7780" s="265" t="s">
        <v>5663</v>
      </c>
    </row>
    <row r="7781" spans="1:4" x14ac:dyDescent="0.15">
      <c r="A7781" s="266">
        <v>2860012</v>
      </c>
      <c r="B7781" s="265" t="s">
        <v>11359</v>
      </c>
      <c r="C7781" s="265" t="s">
        <v>7291</v>
      </c>
      <c r="D7781" s="265" t="s">
        <v>878</v>
      </c>
    </row>
    <row r="7782" spans="1:4" x14ac:dyDescent="0.15">
      <c r="A7782" s="266">
        <v>2860013</v>
      </c>
      <c r="B7782" s="265" t="s">
        <v>11359</v>
      </c>
      <c r="C7782" s="265" t="s">
        <v>7291</v>
      </c>
      <c r="D7782" s="265" t="s">
        <v>7367</v>
      </c>
    </row>
    <row r="7783" spans="1:4" x14ac:dyDescent="0.15">
      <c r="A7783" s="266">
        <v>2860014</v>
      </c>
      <c r="B7783" s="265" t="s">
        <v>11359</v>
      </c>
      <c r="C7783" s="265" t="s">
        <v>7291</v>
      </c>
      <c r="D7783" s="265" t="s">
        <v>7317</v>
      </c>
    </row>
    <row r="7784" spans="1:4" x14ac:dyDescent="0.15">
      <c r="A7784" s="266">
        <v>2860015</v>
      </c>
      <c r="B7784" s="265" t="s">
        <v>11359</v>
      </c>
      <c r="C7784" s="265" t="s">
        <v>7291</v>
      </c>
      <c r="D7784" s="265" t="s">
        <v>1577</v>
      </c>
    </row>
    <row r="7785" spans="1:4" x14ac:dyDescent="0.15">
      <c r="A7785" s="266">
        <v>2860016</v>
      </c>
      <c r="B7785" s="265" t="s">
        <v>11359</v>
      </c>
      <c r="C7785" s="265" t="s">
        <v>7291</v>
      </c>
      <c r="D7785" s="265" t="s">
        <v>7374</v>
      </c>
    </row>
    <row r="7786" spans="1:4" x14ac:dyDescent="0.15">
      <c r="A7786" s="266">
        <v>2860017</v>
      </c>
      <c r="B7786" s="265" t="s">
        <v>11359</v>
      </c>
      <c r="C7786" s="265" t="s">
        <v>7291</v>
      </c>
      <c r="D7786" s="265" t="s">
        <v>999</v>
      </c>
    </row>
    <row r="7787" spans="1:4" x14ac:dyDescent="0.15">
      <c r="A7787" s="266">
        <v>2860018</v>
      </c>
      <c r="B7787" s="265" t="s">
        <v>11359</v>
      </c>
      <c r="C7787" s="265" t="s">
        <v>7291</v>
      </c>
      <c r="D7787" s="265" t="s">
        <v>1146</v>
      </c>
    </row>
    <row r="7788" spans="1:4" x14ac:dyDescent="0.15">
      <c r="A7788" s="266">
        <v>2860021</v>
      </c>
      <c r="B7788" s="265" t="s">
        <v>11359</v>
      </c>
      <c r="C7788" s="265" t="s">
        <v>7291</v>
      </c>
      <c r="D7788" s="265" t="s">
        <v>2205</v>
      </c>
    </row>
    <row r="7789" spans="1:4" x14ac:dyDescent="0.15">
      <c r="A7789" s="266">
        <v>2860022</v>
      </c>
      <c r="B7789" s="265" t="s">
        <v>11359</v>
      </c>
      <c r="C7789" s="265" t="s">
        <v>7291</v>
      </c>
      <c r="D7789" s="265" t="s">
        <v>7336</v>
      </c>
    </row>
    <row r="7790" spans="1:4" x14ac:dyDescent="0.15">
      <c r="A7790" s="266">
        <v>2860023</v>
      </c>
      <c r="B7790" s="265" t="s">
        <v>11359</v>
      </c>
      <c r="C7790" s="265" t="s">
        <v>7291</v>
      </c>
      <c r="D7790" s="265" t="s">
        <v>1675</v>
      </c>
    </row>
    <row r="7791" spans="1:4" x14ac:dyDescent="0.15">
      <c r="A7791" s="266">
        <v>2860024</v>
      </c>
      <c r="B7791" s="265" t="s">
        <v>11359</v>
      </c>
      <c r="C7791" s="265" t="s">
        <v>7291</v>
      </c>
      <c r="D7791" s="265" t="s">
        <v>708</v>
      </c>
    </row>
    <row r="7792" spans="1:4" x14ac:dyDescent="0.15">
      <c r="A7792" s="266">
        <v>2860025</v>
      </c>
      <c r="B7792" s="265" t="s">
        <v>11359</v>
      </c>
      <c r="C7792" s="265" t="s">
        <v>7291</v>
      </c>
      <c r="D7792" s="265" t="s">
        <v>666</v>
      </c>
    </row>
    <row r="7793" spans="1:4" x14ac:dyDescent="0.15">
      <c r="A7793" s="266">
        <v>2860026</v>
      </c>
      <c r="B7793" s="265" t="s">
        <v>11359</v>
      </c>
      <c r="C7793" s="265" t="s">
        <v>7291</v>
      </c>
      <c r="D7793" s="265" t="s">
        <v>276</v>
      </c>
    </row>
    <row r="7794" spans="1:4" x14ac:dyDescent="0.15">
      <c r="A7794" s="266">
        <v>2860027</v>
      </c>
      <c r="B7794" s="265" t="s">
        <v>11359</v>
      </c>
      <c r="C7794" s="265" t="s">
        <v>7291</v>
      </c>
      <c r="D7794" s="265" t="s">
        <v>2478</v>
      </c>
    </row>
    <row r="7795" spans="1:4" x14ac:dyDescent="0.15">
      <c r="A7795" s="266">
        <v>2860028</v>
      </c>
      <c r="B7795" s="265" t="s">
        <v>11359</v>
      </c>
      <c r="C7795" s="265" t="s">
        <v>7291</v>
      </c>
      <c r="D7795" s="265" t="s">
        <v>329</v>
      </c>
    </row>
    <row r="7796" spans="1:4" x14ac:dyDescent="0.15">
      <c r="A7796" s="266">
        <v>2860029</v>
      </c>
      <c r="B7796" s="265" t="s">
        <v>11359</v>
      </c>
      <c r="C7796" s="265" t="s">
        <v>7291</v>
      </c>
      <c r="D7796" s="265" t="s">
        <v>7300</v>
      </c>
    </row>
    <row r="7797" spans="1:4" x14ac:dyDescent="0.15">
      <c r="A7797" s="266">
        <v>2860031</v>
      </c>
      <c r="B7797" s="265" t="s">
        <v>11359</v>
      </c>
      <c r="C7797" s="265" t="s">
        <v>7291</v>
      </c>
      <c r="D7797" s="265" t="s">
        <v>700</v>
      </c>
    </row>
    <row r="7798" spans="1:4" x14ac:dyDescent="0.15">
      <c r="A7798" s="266">
        <v>2860032</v>
      </c>
      <c r="B7798" s="265" t="s">
        <v>11359</v>
      </c>
      <c r="C7798" s="265" t="s">
        <v>7291</v>
      </c>
      <c r="D7798" s="265" t="s">
        <v>1508</v>
      </c>
    </row>
    <row r="7799" spans="1:4" x14ac:dyDescent="0.15">
      <c r="A7799" s="266">
        <v>2860033</v>
      </c>
      <c r="B7799" s="265" t="s">
        <v>11359</v>
      </c>
      <c r="C7799" s="265" t="s">
        <v>7291</v>
      </c>
      <c r="D7799" s="265" t="s">
        <v>7356</v>
      </c>
    </row>
    <row r="7800" spans="1:4" x14ac:dyDescent="0.15">
      <c r="A7800" s="266">
        <v>2860034</v>
      </c>
      <c r="B7800" s="265" t="s">
        <v>11359</v>
      </c>
      <c r="C7800" s="265" t="s">
        <v>7291</v>
      </c>
      <c r="D7800" s="265" t="s">
        <v>7174</v>
      </c>
    </row>
    <row r="7801" spans="1:4" x14ac:dyDescent="0.15">
      <c r="A7801" s="266">
        <v>2860035</v>
      </c>
      <c r="B7801" s="265" t="s">
        <v>11359</v>
      </c>
      <c r="C7801" s="265" t="s">
        <v>7291</v>
      </c>
      <c r="D7801" s="265" t="s">
        <v>7297</v>
      </c>
    </row>
    <row r="7802" spans="1:4" x14ac:dyDescent="0.15">
      <c r="A7802" s="266">
        <v>2860036</v>
      </c>
      <c r="B7802" s="265" t="s">
        <v>11359</v>
      </c>
      <c r="C7802" s="265" t="s">
        <v>7291</v>
      </c>
      <c r="D7802" s="265" t="s">
        <v>7307</v>
      </c>
    </row>
    <row r="7803" spans="1:4" x14ac:dyDescent="0.15">
      <c r="A7803" s="266">
        <v>2860037</v>
      </c>
      <c r="B7803" s="265" t="s">
        <v>11359</v>
      </c>
      <c r="C7803" s="265" t="s">
        <v>7291</v>
      </c>
      <c r="D7803" s="265" t="s">
        <v>7354</v>
      </c>
    </row>
    <row r="7804" spans="1:4" x14ac:dyDescent="0.15">
      <c r="A7804" s="266">
        <v>2860041</v>
      </c>
      <c r="B7804" s="265" t="s">
        <v>11359</v>
      </c>
      <c r="C7804" s="265" t="s">
        <v>7291</v>
      </c>
      <c r="D7804" s="265" t="s">
        <v>5072</v>
      </c>
    </row>
    <row r="7805" spans="1:4" x14ac:dyDescent="0.15">
      <c r="A7805" s="266">
        <v>2860042</v>
      </c>
      <c r="B7805" s="265" t="s">
        <v>11359</v>
      </c>
      <c r="C7805" s="265" t="s">
        <v>7291</v>
      </c>
      <c r="D7805" s="265" t="s">
        <v>2220</v>
      </c>
    </row>
    <row r="7806" spans="1:4" x14ac:dyDescent="0.15">
      <c r="A7806" s="266">
        <v>2860043</v>
      </c>
      <c r="B7806" s="265" t="s">
        <v>11359</v>
      </c>
      <c r="C7806" s="265" t="s">
        <v>7291</v>
      </c>
      <c r="D7806" s="265" t="s">
        <v>7304</v>
      </c>
    </row>
    <row r="7807" spans="1:4" x14ac:dyDescent="0.15">
      <c r="A7807" s="266">
        <v>2860044</v>
      </c>
      <c r="B7807" s="265" t="s">
        <v>11359</v>
      </c>
      <c r="C7807" s="265" t="s">
        <v>7291</v>
      </c>
      <c r="D7807" s="265" t="s">
        <v>7361</v>
      </c>
    </row>
    <row r="7808" spans="1:4" x14ac:dyDescent="0.15">
      <c r="A7808" s="266">
        <v>2860045</v>
      </c>
      <c r="B7808" s="265" t="s">
        <v>11359</v>
      </c>
      <c r="C7808" s="265" t="s">
        <v>7291</v>
      </c>
      <c r="D7808" s="265" t="s">
        <v>3028</v>
      </c>
    </row>
    <row r="7809" spans="1:4" x14ac:dyDescent="0.15">
      <c r="A7809" s="266">
        <v>2860046</v>
      </c>
      <c r="B7809" s="265" t="s">
        <v>11359</v>
      </c>
      <c r="C7809" s="265" t="s">
        <v>7291</v>
      </c>
      <c r="D7809" s="265" t="s">
        <v>7296</v>
      </c>
    </row>
    <row r="7810" spans="1:4" x14ac:dyDescent="0.15">
      <c r="A7810" s="266">
        <v>2860047</v>
      </c>
      <c r="B7810" s="265" t="s">
        <v>11359</v>
      </c>
      <c r="C7810" s="265" t="s">
        <v>7291</v>
      </c>
      <c r="D7810" s="265" t="s">
        <v>7302</v>
      </c>
    </row>
    <row r="7811" spans="1:4" x14ac:dyDescent="0.15">
      <c r="A7811" s="266">
        <v>2860048</v>
      </c>
      <c r="B7811" s="265" t="s">
        <v>11359</v>
      </c>
      <c r="C7811" s="265" t="s">
        <v>7291</v>
      </c>
      <c r="D7811" s="265" t="s">
        <v>7316</v>
      </c>
    </row>
    <row r="7812" spans="1:4" x14ac:dyDescent="0.15">
      <c r="A7812" s="266">
        <v>2860101</v>
      </c>
      <c r="B7812" s="265" t="s">
        <v>11359</v>
      </c>
      <c r="C7812" s="265" t="s">
        <v>7291</v>
      </c>
      <c r="D7812" s="265" t="s">
        <v>8565</v>
      </c>
    </row>
    <row r="7813" spans="1:4" x14ac:dyDescent="0.15">
      <c r="A7813" s="266">
        <v>2860102</v>
      </c>
      <c r="B7813" s="265" t="s">
        <v>11359</v>
      </c>
      <c r="C7813" s="265" t="s">
        <v>7291</v>
      </c>
      <c r="D7813" s="265" t="s">
        <v>11400</v>
      </c>
    </row>
    <row r="7814" spans="1:4" x14ac:dyDescent="0.15">
      <c r="A7814" s="266">
        <v>2860103</v>
      </c>
      <c r="B7814" s="265" t="s">
        <v>11359</v>
      </c>
      <c r="C7814" s="265" t="s">
        <v>7291</v>
      </c>
      <c r="D7814" s="265" t="s">
        <v>11401</v>
      </c>
    </row>
    <row r="7815" spans="1:4" x14ac:dyDescent="0.15">
      <c r="A7815" s="266">
        <v>2860104</v>
      </c>
      <c r="B7815" s="265" t="s">
        <v>11359</v>
      </c>
      <c r="C7815" s="265" t="s">
        <v>7291</v>
      </c>
      <c r="D7815" s="265" t="s">
        <v>11402</v>
      </c>
    </row>
    <row r="7816" spans="1:4" x14ac:dyDescent="0.15">
      <c r="A7816" s="266">
        <v>2860105</v>
      </c>
      <c r="B7816" s="265" t="s">
        <v>11359</v>
      </c>
      <c r="C7816" s="265" t="s">
        <v>7291</v>
      </c>
      <c r="D7816" s="265" t="s">
        <v>11403</v>
      </c>
    </row>
    <row r="7817" spans="1:4" x14ac:dyDescent="0.15">
      <c r="A7817" s="266">
        <v>2860106</v>
      </c>
      <c r="B7817" s="265" t="s">
        <v>11359</v>
      </c>
      <c r="C7817" s="265" t="s">
        <v>7291</v>
      </c>
      <c r="D7817" s="265" t="s">
        <v>11404</v>
      </c>
    </row>
    <row r="7818" spans="1:4" x14ac:dyDescent="0.15">
      <c r="A7818" s="266">
        <v>2860107</v>
      </c>
      <c r="B7818" s="265" t="s">
        <v>11359</v>
      </c>
      <c r="C7818" s="265" t="s">
        <v>7291</v>
      </c>
      <c r="D7818" s="265" t="s">
        <v>1463</v>
      </c>
    </row>
    <row r="7819" spans="1:4" x14ac:dyDescent="0.15">
      <c r="A7819" s="266">
        <v>2860108</v>
      </c>
      <c r="B7819" s="265" t="s">
        <v>11359</v>
      </c>
      <c r="C7819" s="265" t="s">
        <v>7291</v>
      </c>
      <c r="D7819" s="265" t="s">
        <v>3234</v>
      </c>
    </row>
    <row r="7820" spans="1:4" x14ac:dyDescent="0.15">
      <c r="A7820" s="266">
        <v>2860111</v>
      </c>
      <c r="B7820" s="265" t="s">
        <v>11359</v>
      </c>
      <c r="C7820" s="265" t="s">
        <v>7291</v>
      </c>
      <c r="D7820" s="265" t="s">
        <v>11406</v>
      </c>
    </row>
    <row r="7821" spans="1:4" ht="27" x14ac:dyDescent="0.15">
      <c r="A7821" s="266">
        <v>2860112</v>
      </c>
      <c r="B7821" s="265" t="s">
        <v>11359</v>
      </c>
      <c r="C7821" s="265" t="s">
        <v>7291</v>
      </c>
      <c r="D7821" s="265" t="s">
        <v>11407</v>
      </c>
    </row>
    <row r="7822" spans="1:4" x14ac:dyDescent="0.15">
      <c r="A7822" s="266">
        <v>2860113</v>
      </c>
      <c r="B7822" s="265" t="s">
        <v>11359</v>
      </c>
      <c r="C7822" s="265" t="s">
        <v>7291</v>
      </c>
      <c r="D7822" s="265" t="s">
        <v>7370</v>
      </c>
    </row>
    <row r="7823" spans="1:4" x14ac:dyDescent="0.15">
      <c r="A7823" s="266">
        <v>2860114</v>
      </c>
      <c r="B7823" s="265" t="s">
        <v>11359</v>
      </c>
      <c r="C7823" s="265" t="s">
        <v>7291</v>
      </c>
      <c r="D7823" s="265" t="s">
        <v>3958</v>
      </c>
    </row>
    <row r="7824" spans="1:4" x14ac:dyDescent="0.15">
      <c r="A7824" s="266">
        <v>2860115</v>
      </c>
      <c r="B7824" s="265" t="s">
        <v>11359</v>
      </c>
      <c r="C7824" s="265" t="s">
        <v>7291</v>
      </c>
      <c r="D7824" s="265" t="s">
        <v>7350</v>
      </c>
    </row>
    <row r="7825" spans="1:4" ht="27" x14ac:dyDescent="0.15">
      <c r="A7825" s="266">
        <v>2860116</v>
      </c>
      <c r="B7825" s="265" t="s">
        <v>11359</v>
      </c>
      <c r="C7825" s="265" t="s">
        <v>7291</v>
      </c>
      <c r="D7825" s="265" t="s">
        <v>7319</v>
      </c>
    </row>
    <row r="7826" spans="1:4" ht="27" x14ac:dyDescent="0.15">
      <c r="A7826" s="266">
        <v>2860117</v>
      </c>
      <c r="B7826" s="265" t="s">
        <v>11359</v>
      </c>
      <c r="C7826" s="265" t="s">
        <v>7291</v>
      </c>
      <c r="D7826" s="265" t="s">
        <v>7320</v>
      </c>
    </row>
    <row r="7827" spans="1:4" x14ac:dyDescent="0.15">
      <c r="A7827" s="266">
        <v>2860118</v>
      </c>
      <c r="B7827" s="265" t="s">
        <v>11359</v>
      </c>
      <c r="C7827" s="265" t="s">
        <v>7291</v>
      </c>
      <c r="D7827" s="265" t="s">
        <v>7363</v>
      </c>
    </row>
    <row r="7828" spans="1:4" x14ac:dyDescent="0.15">
      <c r="A7828" s="266">
        <v>2860121</v>
      </c>
      <c r="B7828" s="265" t="s">
        <v>11359</v>
      </c>
      <c r="C7828" s="265" t="s">
        <v>7291</v>
      </c>
      <c r="D7828" s="265" t="s">
        <v>11408</v>
      </c>
    </row>
    <row r="7829" spans="1:4" x14ac:dyDescent="0.15">
      <c r="A7829" s="266">
        <v>2860122</v>
      </c>
      <c r="B7829" s="265" t="s">
        <v>11359</v>
      </c>
      <c r="C7829" s="265" t="s">
        <v>7291</v>
      </c>
      <c r="D7829" s="265" t="s">
        <v>3391</v>
      </c>
    </row>
    <row r="7830" spans="1:4" x14ac:dyDescent="0.15">
      <c r="A7830" s="266">
        <v>2860123</v>
      </c>
      <c r="B7830" s="265" t="s">
        <v>11359</v>
      </c>
      <c r="C7830" s="265" t="s">
        <v>7291</v>
      </c>
      <c r="D7830" s="265" t="s">
        <v>7327</v>
      </c>
    </row>
    <row r="7831" spans="1:4" x14ac:dyDescent="0.15">
      <c r="A7831" s="266">
        <v>2860124</v>
      </c>
      <c r="B7831" s="265" t="s">
        <v>11359</v>
      </c>
      <c r="C7831" s="265" t="s">
        <v>7291</v>
      </c>
      <c r="D7831" s="265" t="s">
        <v>7355</v>
      </c>
    </row>
    <row r="7832" spans="1:4" x14ac:dyDescent="0.15">
      <c r="A7832" s="266">
        <v>2860125</v>
      </c>
      <c r="B7832" s="265" t="s">
        <v>11359</v>
      </c>
      <c r="C7832" s="265" t="s">
        <v>7291</v>
      </c>
      <c r="D7832" s="265" t="s">
        <v>7308</v>
      </c>
    </row>
    <row r="7833" spans="1:4" x14ac:dyDescent="0.15">
      <c r="A7833" s="266">
        <v>2860126</v>
      </c>
      <c r="B7833" s="265" t="s">
        <v>11359</v>
      </c>
      <c r="C7833" s="265" t="s">
        <v>7291</v>
      </c>
      <c r="D7833" s="265" t="s">
        <v>7314</v>
      </c>
    </row>
    <row r="7834" spans="1:4" x14ac:dyDescent="0.15">
      <c r="A7834" s="266">
        <v>2860127</v>
      </c>
      <c r="B7834" s="265" t="s">
        <v>11359</v>
      </c>
      <c r="C7834" s="265" t="s">
        <v>7291</v>
      </c>
      <c r="D7834" s="265" t="s">
        <v>9333</v>
      </c>
    </row>
    <row r="7835" spans="1:4" x14ac:dyDescent="0.15">
      <c r="A7835" s="266">
        <v>2860131</v>
      </c>
      <c r="B7835" s="265" t="s">
        <v>11359</v>
      </c>
      <c r="C7835" s="265" t="s">
        <v>7291</v>
      </c>
      <c r="D7835" s="265" t="s">
        <v>487</v>
      </c>
    </row>
    <row r="7836" spans="1:4" x14ac:dyDescent="0.15">
      <c r="A7836" s="266">
        <v>2860132</v>
      </c>
      <c r="B7836" s="265" t="s">
        <v>11359</v>
      </c>
      <c r="C7836" s="265" t="s">
        <v>7291</v>
      </c>
      <c r="D7836" s="265" t="s">
        <v>860</v>
      </c>
    </row>
    <row r="7837" spans="1:4" x14ac:dyDescent="0.15">
      <c r="A7837" s="266">
        <v>2860133</v>
      </c>
      <c r="B7837" s="265" t="s">
        <v>11359</v>
      </c>
      <c r="C7837" s="265" t="s">
        <v>7291</v>
      </c>
      <c r="D7837" s="265" t="s">
        <v>2521</v>
      </c>
    </row>
    <row r="7838" spans="1:4" x14ac:dyDescent="0.15">
      <c r="A7838" s="266">
        <v>2860134</v>
      </c>
      <c r="B7838" s="265" t="s">
        <v>11359</v>
      </c>
      <c r="C7838" s="265" t="s">
        <v>7291</v>
      </c>
      <c r="D7838" s="265" t="s">
        <v>1936</v>
      </c>
    </row>
    <row r="7839" spans="1:4" x14ac:dyDescent="0.15">
      <c r="A7839" s="266">
        <v>2860135</v>
      </c>
      <c r="B7839" s="265" t="s">
        <v>11359</v>
      </c>
      <c r="C7839" s="265" t="s">
        <v>7291</v>
      </c>
      <c r="D7839" s="265" t="s">
        <v>7373</v>
      </c>
    </row>
    <row r="7840" spans="1:4" x14ac:dyDescent="0.15">
      <c r="A7840" s="266">
        <v>2860136</v>
      </c>
      <c r="B7840" s="265" t="s">
        <v>11359</v>
      </c>
      <c r="C7840" s="265" t="s">
        <v>7291</v>
      </c>
      <c r="D7840" s="265" t="s">
        <v>5833</v>
      </c>
    </row>
    <row r="7841" spans="1:4" x14ac:dyDescent="0.15">
      <c r="A7841" s="266">
        <v>2860137</v>
      </c>
      <c r="B7841" s="265" t="s">
        <v>11359</v>
      </c>
      <c r="C7841" s="265" t="s">
        <v>7291</v>
      </c>
      <c r="D7841" s="265" t="s">
        <v>7318</v>
      </c>
    </row>
    <row r="7842" spans="1:4" x14ac:dyDescent="0.15">
      <c r="A7842" s="266">
        <v>2860201</v>
      </c>
      <c r="B7842" s="265" t="s">
        <v>11359</v>
      </c>
      <c r="C7842" s="265" t="s">
        <v>8279</v>
      </c>
      <c r="D7842" s="265" t="s">
        <v>7485</v>
      </c>
    </row>
    <row r="7843" spans="1:4" x14ac:dyDescent="0.15">
      <c r="A7843" s="266">
        <v>2860202</v>
      </c>
      <c r="B7843" s="265" t="s">
        <v>11359</v>
      </c>
      <c r="C7843" s="265" t="s">
        <v>8279</v>
      </c>
      <c r="D7843" s="265" t="s">
        <v>8286</v>
      </c>
    </row>
    <row r="7844" spans="1:4" x14ac:dyDescent="0.15">
      <c r="A7844" s="266">
        <v>2860203</v>
      </c>
      <c r="B7844" s="265" t="s">
        <v>11359</v>
      </c>
      <c r="C7844" s="265" t="s">
        <v>8279</v>
      </c>
      <c r="D7844" s="265" t="s">
        <v>503</v>
      </c>
    </row>
    <row r="7845" spans="1:4" x14ac:dyDescent="0.15">
      <c r="A7845" s="266">
        <v>2860204</v>
      </c>
      <c r="B7845" s="265" t="s">
        <v>11359</v>
      </c>
      <c r="C7845" s="265" t="s">
        <v>8279</v>
      </c>
      <c r="D7845" s="265" t="s">
        <v>4379</v>
      </c>
    </row>
    <row r="7846" spans="1:4" x14ac:dyDescent="0.15">
      <c r="A7846" s="266">
        <v>2860205</v>
      </c>
      <c r="B7846" s="265" t="s">
        <v>11359</v>
      </c>
      <c r="C7846" s="265" t="s">
        <v>8279</v>
      </c>
      <c r="D7846" s="265" t="s">
        <v>8285</v>
      </c>
    </row>
    <row r="7847" spans="1:4" x14ac:dyDescent="0.15">
      <c r="A7847" s="266">
        <v>2860211</v>
      </c>
      <c r="B7847" s="265" t="s">
        <v>11359</v>
      </c>
      <c r="C7847" s="265" t="s">
        <v>8279</v>
      </c>
      <c r="D7847" s="265" t="s">
        <v>1892</v>
      </c>
    </row>
    <row r="7848" spans="1:4" x14ac:dyDescent="0.15">
      <c r="A7848" s="266">
        <v>2860212</v>
      </c>
      <c r="B7848" s="265" t="s">
        <v>11359</v>
      </c>
      <c r="C7848" s="265" t="s">
        <v>8279</v>
      </c>
      <c r="D7848" s="265" t="s">
        <v>2184</v>
      </c>
    </row>
    <row r="7849" spans="1:4" x14ac:dyDescent="0.15">
      <c r="A7849" s="266">
        <v>2860213</v>
      </c>
      <c r="B7849" s="265" t="s">
        <v>11359</v>
      </c>
      <c r="C7849" s="265" t="s">
        <v>8279</v>
      </c>
      <c r="D7849" s="265" t="s">
        <v>8281</v>
      </c>
    </row>
    <row r="7850" spans="1:4" x14ac:dyDescent="0.15">
      <c r="A7850" s="266">
        <v>2860214</v>
      </c>
      <c r="B7850" s="265" t="s">
        <v>11359</v>
      </c>
      <c r="C7850" s="265" t="s">
        <v>8279</v>
      </c>
      <c r="D7850" s="265" t="s">
        <v>1479</v>
      </c>
    </row>
    <row r="7851" spans="1:4" ht="27" x14ac:dyDescent="0.15">
      <c r="A7851" s="266">
        <v>2860215</v>
      </c>
      <c r="B7851" s="265" t="s">
        <v>11359</v>
      </c>
      <c r="C7851" s="265" t="s">
        <v>8279</v>
      </c>
      <c r="D7851" s="265" t="s">
        <v>8282</v>
      </c>
    </row>
    <row r="7852" spans="1:4" x14ac:dyDescent="0.15">
      <c r="A7852" s="266">
        <v>2860216</v>
      </c>
      <c r="B7852" s="265" t="s">
        <v>11359</v>
      </c>
      <c r="C7852" s="265" t="s">
        <v>8279</v>
      </c>
      <c r="D7852" s="265" t="s">
        <v>506</v>
      </c>
    </row>
    <row r="7853" spans="1:4" x14ac:dyDescent="0.15">
      <c r="A7853" s="266">
        <v>2860221</v>
      </c>
      <c r="B7853" s="265" t="s">
        <v>11359</v>
      </c>
      <c r="C7853" s="265" t="s">
        <v>8279</v>
      </c>
      <c r="D7853" s="265" t="s">
        <v>8283</v>
      </c>
    </row>
    <row r="7854" spans="1:4" x14ac:dyDescent="0.15">
      <c r="A7854" s="266">
        <v>2860222</v>
      </c>
      <c r="B7854" s="265" t="s">
        <v>11359</v>
      </c>
      <c r="C7854" s="265" t="s">
        <v>8279</v>
      </c>
      <c r="D7854" s="265" t="s">
        <v>5337</v>
      </c>
    </row>
    <row r="7855" spans="1:4" x14ac:dyDescent="0.15">
      <c r="A7855" s="266">
        <v>2860223</v>
      </c>
      <c r="B7855" s="265" t="s">
        <v>11359</v>
      </c>
      <c r="C7855" s="265" t="s">
        <v>8279</v>
      </c>
      <c r="D7855" s="265" t="s">
        <v>8280</v>
      </c>
    </row>
    <row r="7856" spans="1:4" x14ac:dyDescent="0.15">
      <c r="A7856" s="266">
        <v>2860224</v>
      </c>
      <c r="B7856" s="265" t="s">
        <v>11359</v>
      </c>
      <c r="C7856" s="265" t="s">
        <v>8279</v>
      </c>
      <c r="D7856" s="265" t="s">
        <v>8284</v>
      </c>
    </row>
    <row r="7857" spans="1:4" x14ac:dyDescent="0.15">
      <c r="A7857" s="266">
        <v>2860225</v>
      </c>
      <c r="B7857" s="265" t="s">
        <v>11359</v>
      </c>
      <c r="C7857" s="265" t="s">
        <v>8279</v>
      </c>
      <c r="D7857" s="265" t="s">
        <v>6592</v>
      </c>
    </row>
    <row r="7858" spans="1:4" x14ac:dyDescent="0.15">
      <c r="A7858" s="266">
        <v>2860801</v>
      </c>
      <c r="B7858" s="265" t="s">
        <v>11359</v>
      </c>
      <c r="C7858" s="265" t="s">
        <v>7291</v>
      </c>
      <c r="D7858" s="265" t="s">
        <v>7332</v>
      </c>
    </row>
    <row r="7859" spans="1:4" x14ac:dyDescent="0.15">
      <c r="A7859" s="266">
        <v>2860802</v>
      </c>
      <c r="B7859" s="265" t="s">
        <v>11359</v>
      </c>
      <c r="C7859" s="265" t="s">
        <v>7291</v>
      </c>
      <c r="D7859" s="265" t="s">
        <v>7362</v>
      </c>
    </row>
    <row r="7860" spans="1:4" x14ac:dyDescent="0.15">
      <c r="A7860" s="266">
        <v>2860803</v>
      </c>
      <c r="B7860" s="265" t="s">
        <v>11359</v>
      </c>
      <c r="C7860" s="265" t="s">
        <v>7291</v>
      </c>
      <c r="D7860" s="265" t="s">
        <v>7295</v>
      </c>
    </row>
    <row r="7861" spans="1:4" x14ac:dyDescent="0.15">
      <c r="A7861" s="266">
        <v>2860804</v>
      </c>
      <c r="B7861" s="265" t="s">
        <v>11359</v>
      </c>
      <c r="C7861" s="265" t="s">
        <v>7291</v>
      </c>
      <c r="D7861" s="265" t="s">
        <v>3026</v>
      </c>
    </row>
    <row r="7862" spans="1:4" x14ac:dyDescent="0.15">
      <c r="A7862" s="266">
        <v>2860805</v>
      </c>
      <c r="B7862" s="265" t="s">
        <v>11359</v>
      </c>
      <c r="C7862" s="265" t="s">
        <v>7291</v>
      </c>
      <c r="D7862" s="265" t="s">
        <v>7371</v>
      </c>
    </row>
    <row r="7863" spans="1:4" x14ac:dyDescent="0.15">
      <c r="A7863" s="266">
        <v>2860806</v>
      </c>
      <c r="B7863" s="265" t="s">
        <v>11359</v>
      </c>
      <c r="C7863" s="265" t="s">
        <v>7291</v>
      </c>
      <c r="D7863" s="265" t="s">
        <v>7347</v>
      </c>
    </row>
    <row r="7864" spans="1:4" x14ac:dyDescent="0.15">
      <c r="A7864" s="266">
        <v>2860807</v>
      </c>
      <c r="B7864" s="265" t="s">
        <v>11359</v>
      </c>
      <c r="C7864" s="265" t="s">
        <v>7291</v>
      </c>
      <c r="D7864" s="265" t="s">
        <v>7311</v>
      </c>
    </row>
    <row r="7865" spans="1:4" x14ac:dyDescent="0.15">
      <c r="A7865" s="266">
        <v>2860808</v>
      </c>
      <c r="B7865" s="265" t="s">
        <v>11359</v>
      </c>
      <c r="C7865" s="265" t="s">
        <v>7291</v>
      </c>
      <c r="D7865" s="265" t="s">
        <v>2253</v>
      </c>
    </row>
    <row r="7866" spans="1:4" x14ac:dyDescent="0.15">
      <c r="A7866" s="266">
        <v>2860811</v>
      </c>
      <c r="B7866" s="265" t="s">
        <v>11359</v>
      </c>
      <c r="C7866" s="265" t="s">
        <v>7291</v>
      </c>
      <c r="D7866" s="265" t="s">
        <v>483</v>
      </c>
    </row>
    <row r="7867" spans="1:4" x14ac:dyDescent="0.15">
      <c r="A7867" s="266">
        <v>2860812</v>
      </c>
      <c r="B7867" s="265" t="s">
        <v>11359</v>
      </c>
      <c r="C7867" s="265" t="s">
        <v>7291</v>
      </c>
      <c r="D7867" s="265" t="s">
        <v>7368</v>
      </c>
    </row>
    <row r="7868" spans="1:4" x14ac:dyDescent="0.15">
      <c r="A7868" s="266">
        <v>2860813</v>
      </c>
      <c r="B7868" s="265" t="s">
        <v>11359</v>
      </c>
      <c r="C7868" s="265" t="s">
        <v>7291</v>
      </c>
      <c r="D7868" s="265" t="s">
        <v>7299</v>
      </c>
    </row>
    <row r="7869" spans="1:4" x14ac:dyDescent="0.15">
      <c r="A7869" s="266">
        <v>2860814</v>
      </c>
      <c r="B7869" s="265" t="s">
        <v>11359</v>
      </c>
      <c r="C7869" s="265" t="s">
        <v>7291</v>
      </c>
      <c r="D7869" s="265" t="s">
        <v>2152</v>
      </c>
    </row>
    <row r="7870" spans="1:4" x14ac:dyDescent="0.15">
      <c r="A7870" s="266">
        <v>2860815</v>
      </c>
      <c r="B7870" s="265" t="s">
        <v>11359</v>
      </c>
      <c r="C7870" s="265" t="s">
        <v>7291</v>
      </c>
      <c r="D7870" s="265" t="s">
        <v>7334</v>
      </c>
    </row>
    <row r="7871" spans="1:4" x14ac:dyDescent="0.15">
      <c r="A7871" s="266">
        <v>2860816</v>
      </c>
      <c r="B7871" s="265" t="s">
        <v>11359</v>
      </c>
      <c r="C7871" s="265" t="s">
        <v>7291</v>
      </c>
      <c r="D7871" s="265" t="s">
        <v>7346</v>
      </c>
    </row>
    <row r="7872" spans="1:4" x14ac:dyDescent="0.15">
      <c r="A7872" s="266">
        <v>2860817</v>
      </c>
      <c r="B7872" s="265" t="s">
        <v>11359</v>
      </c>
      <c r="C7872" s="265" t="s">
        <v>7291</v>
      </c>
      <c r="D7872" s="265" t="s">
        <v>1442</v>
      </c>
    </row>
    <row r="7873" spans="1:4" x14ac:dyDescent="0.15">
      <c r="A7873" s="266">
        <v>2860818</v>
      </c>
      <c r="B7873" s="265" t="s">
        <v>11359</v>
      </c>
      <c r="C7873" s="265" t="s">
        <v>7291</v>
      </c>
      <c r="D7873" s="265" t="s">
        <v>7294</v>
      </c>
    </row>
    <row r="7874" spans="1:4" ht="27" x14ac:dyDescent="0.15">
      <c r="A7874" s="266">
        <v>2860819</v>
      </c>
      <c r="B7874" s="265" t="s">
        <v>11359</v>
      </c>
      <c r="C7874" s="265" t="s">
        <v>7291</v>
      </c>
      <c r="D7874" s="265" t="s">
        <v>7313</v>
      </c>
    </row>
    <row r="7875" spans="1:4" x14ac:dyDescent="0.15">
      <c r="A7875" s="266">
        <v>2860821</v>
      </c>
      <c r="B7875" s="265" t="s">
        <v>11359</v>
      </c>
      <c r="C7875" s="265" t="s">
        <v>7291</v>
      </c>
      <c r="D7875" s="265" t="s">
        <v>2216</v>
      </c>
    </row>
    <row r="7876" spans="1:4" x14ac:dyDescent="0.15">
      <c r="A7876" s="266">
        <v>2860822</v>
      </c>
      <c r="B7876" s="265" t="s">
        <v>11359</v>
      </c>
      <c r="C7876" s="265" t="s">
        <v>7291</v>
      </c>
      <c r="D7876" s="265" t="s">
        <v>767</v>
      </c>
    </row>
    <row r="7877" spans="1:4" x14ac:dyDescent="0.15">
      <c r="A7877" s="266">
        <v>2860823</v>
      </c>
      <c r="B7877" s="265" t="s">
        <v>11359</v>
      </c>
      <c r="C7877" s="265" t="s">
        <v>7291</v>
      </c>
      <c r="D7877" s="265" t="s">
        <v>1077</v>
      </c>
    </row>
    <row r="7878" spans="1:4" x14ac:dyDescent="0.15">
      <c r="A7878" s="266">
        <v>2860824</v>
      </c>
      <c r="B7878" s="265" t="s">
        <v>11359</v>
      </c>
      <c r="C7878" s="265" t="s">
        <v>7291</v>
      </c>
      <c r="D7878" s="265" t="s">
        <v>7352</v>
      </c>
    </row>
    <row r="7879" spans="1:4" x14ac:dyDescent="0.15">
      <c r="A7879" s="266">
        <v>2860825</v>
      </c>
      <c r="B7879" s="265" t="s">
        <v>11359</v>
      </c>
      <c r="C7879" s="265" t="s">
        <v>7291</v>
      </c>
      <c r="D7879" s="265" t="s">
        <v>7326</v>
      </c>
    </row>
    <row r="7880" spans="1:4" x14ac:dyDescent="0.15">
      <c r="A7880" s="266">
        <v>2860826</v>
      </c>
      <c r="B7880" s="265" t="s">
        <v>11359</v>
      </c>
      <c r="C7880" s="265" t="s">
        <v>7291</v>
      </c>
      <c r="D7880" s="265" t="s">
        <v>4449</v>
      </c>
    </row>
    <row r="7881" spans="1:4" x14ac:dyDescent="0.15">
      <c r="A7881" s="266">
        <v>2860827</v>
      </c>
      <c r="B7881" s="265" t="s">
        <v>11359</v>
      </c>
      <c r="C7881" s="265" t="s">
        <v>7291</v>
      </c>
      <c r="D7881" s="265" t="s">
        <v>7348</v>
      </c>
    </row>
    <row r="7882" spans="1:4" x14ac:dyDescent="0.15">
      <c r="A7882" s="266">
        <v>2860831</v>
      </c>
      <c r="B7882" s="265" t="s">
        <v>11359</v>
      </c>
      <c r="C7882" s="265" t="s">
        <v>7291</v>
      </c>
      <c r="D7882" s="265" t="s">
        <v>7293</v>
      </c>
    </row>
    <row r="7883" spans="1:4" x14ac:dyDescent="0.15">
      <c r="A7883" s="266">
        <v>2860832</v>
      </c>
      <c r="B7883" s="265" t="s">
        <v>11359</v>
      </c>
      <c r="C7883" s="265" t="s">
        <v>7291</v>
      </c>
      <c r="D7883" s="265" t="s">
        <v>7292</v>
      </c>
    </row>
    <row r="7884" spans="1:4" x14ac:dyDescent="0.15">
      <c r="A7884" s="266">
        <v>2860833</v>
      </c>
      <c r="B7884" s="265" t="s">
        <v>11359</v>
      </c>
      <c r="C7884" s="265" t="s">
        <v>7291</v>
      </c>
      <c r="D7884" s="265" t="s">
        <v>7358</v>
      </c>
    </row>
    <row r="7885" spans="1:4" x14ac:dyDescent="0.15">
      <c r="A7885" s="266">
        <v>2860834</v>
      </c>
      <c r="B7885" s="265" t="s">
        <v>11359</v>
      </c>
      <c r="C7885" s="265" t="s">
        <v>7291</v>
      </c>
      <c r="D7885" s="265" t="s">
        <v>1110</v>
      </c>
    </row>
    <row r="7886" spans="1:4" x14ac:dyDescent="0.15">
      <c r="A7886" s="266">
        <v>2860835</v>
      </c>
      <c r="B7886" s="265" t="s">
        <v>11359</v>
      </c>
      <c r="C7886" s="265" t="s">
        <v>7291</v>
      </c>
      <c r="D7886" s="265" t="s">
        <v>521</v>
      </c>
    </row>
    <row r="7887" spans="1:4" x14ac:dyDescent="0.15">
      <c r="A7887" s="266">
        <v>2860836</v>
      </c>
      <c r="B7887" s="265" t="s">
        <v>11359</v>
      </c>
      <c r="C7887" s="265" t="s">
        <v>7291</v>
      </c>
      <c r="D7887" s="265" t="s">
        <v>7324</v>
      </c>
    </row>
    <row r="7888" spans="1:4" x14ac:dyDescent="0.15">
      <c r="A7888" s="266">
        <v>2860837</v>
      </c>
      <c r="B7888" s="265" t="s">
        <v>11359</v>
      </c>
      <c r="C7888" s="265" t="s">
        <v>7291</v>
      </c>
      <c r="D7888" s="265" t="s">
        <v>7351</v>
      </c>
    </row>
    <row r="7889" spans="1:4" x14ac:dyDescent="0.15">
      <c r="A7889" s="266">
        <v>2860841</v>
      </c>
      <c r="B7889" s="265" t="s">
        <v>11359</v>
      </c>
      <c r="C7889" s="265" t="s">
        <v>7291</v>
      </c>
      <c r="D7889" s="265" t="s">
        <v>7303</v>
      </c>
    </row>
    <row r="7890" spans="1:4" x14ac:dyDescent="0.15">
      <c r="A7890" s="266">
        <v>2860842</v>
      </c>
      <c r="B7890" s="265" t="s">
        <v>11359</v>
      </c>
      <c r="C7890" s="265" t="s">
        <v>7291</v>
      </c>
      <c r="D7890" s="265" t="s">
        <v>7306</v>
      </c>
    </row>
    <row r="7891" spans="1:4" x14ac:dyDescent="0.15">
      <c r="A7891" s="266">
        <v>2860843</v>
      </c>
      <c r="B7891" s="265" t="s">
        <v>11359</v>
      </c>
      <c r="C7891" s="265" t="s">
        <v>7291</v>
      </c>
      <c r="D7891" s="265" t="s">
        <v>7325</v>
      </c>
    </row>
    <row r="7892" spans="1:4" x14ac:dyDescent="0.15">
      <c r="A7892" s="266">
        <v>2860844</v>
      </c>
      <c r="B7892" s="265" t="s">
        <v>11359</v>
      </c>
      <c r="C7892" s="265" t="s">
        <v>7291</v>
      </c>
      <c r="D7892" s="265" t="s">
        <v>1255</v>
      </c>
    </row>
    <row r="7893" spans="1:4" x14ac:dyDescent="0.15">
      <c r="A7893" s="266">
        <v>2860845</v>
      </c>
      <c r="B7893" s="265" t="s">
        <v>11359</v>
      </c>
      <c r="C7893" s="265" t="s">
        <v>7291</v>
      </c>
      <c r="D7893" s="265" t="s">
        <v>7305</v>
      </c>
    </row>
    <row r="7894" spans="1:4" x14ac:dyDescent="0.15">
      <c r="A7894" s="266">
        <v>2860846</v>
      </c>
      <c r="B7894" s="265" t="s">
        <v>11359</v>
      </c>
      <c r="C7894" s="265" t="s">
        <v>7291</v>
      </c>
      <c r="D7894" s="265" t="s">
        <v>7366</v>
      </c>
    </row>
    <row r="7895" spans="1:4" x14ac:dyDescent="0.15">
      <c r="A7895" s="266">
        <v>2870001</v>
      </c>
      <c r="B7895" s="265" t="s">
        <v>11359</v>
      </c>
      <c r="C7895" s="265" t="s">
        <v>8356</v>
      </c>
      <c r="D7895" s="265" t="s">
        <v>11423</v>
      </c>
    </row>
    <row r="7896" spans="1:4" x14ac:dyDescent="0.15">
      <c r="A7896" s="266">
        <v>2870002</v>
      </c>
      <c r="B7896" s="265" t="s">
        <v>11359</v>
      </c>
      <c r="C7896" s="265" t="s">
        <v>8356</v>
      </c>
      <c r="D7896" s="265" t="s">
        <v>6080</v>
      </c>
    </row>
    <row r="7897" spans="1:4" x14ac:dyDescent="0.15">
      <c r="A7897" s="266">
        <v>2870003</v>
      </c>
      <c r="B7897" s="265" t="s">
        <v>11359</v>
      </c>
      <c r="C7897" s="265" t="s">
        <v>8356</v>
      </c>
      <c r="D7897" s="265" t="s">
        <v>11423</v>
      </c>
    </row>
    <row r="7898" spans="1:4" x14ac:dyDescent="0.15">
      <c r="A7898" s="266">
        <v>2870004</v>
      </c>
      <c r="B7898" s="265" t="s">
        <v>11359</v>
      </c>
      <c r="C7898" s="265" t="s">
        <v>8356</v>
      </c>
      <c r="D7898" s="265" t="s">
        <v>8366</v>
      </c>
    </row>
    <row r="7899" spans="1:4" x14ac:dyDescent="0.15">
      <c r="A7899" s="266">
        <v>2870005</v>
      </c>
      <c r="B7899" s="265" t="s">
        <v>11359</v>
      </c>
      <c r="C7899" s="265" t="s">
        <v>8356</v>
      </c>
      <c r="D7899" s="265" t="s">
        <v>11423</v>
      </c>
    </row>
    <row r="7900" spans="1:4" x14ac:dyDescent="0.15">
      <c r="A7900" s="266">
        <v>2870006</v>
      </c>
      <c r="B7900" s="265" t="s">
        <v>11359</v>
      </c>
      <c r="C7900" s="265" t="s">
        <v>8356</v>
      </c>
      <c r="D7900" s="265" t="s">
        <v>11424</v>
      </c>
    </row>
    <row r="7901" spans="1:4" x14ac:dyDescent="0.15">
      <c r="A7901" s="266">
        <v>2870011</v>
      </c>
      <c r="B7901" s="265" t="s">
        <v>11359</v>
      </c>
      <c r="C7901" s="265" t="s">
        <v>8356</v>
      </c>
      <c r="D7901" s="265" t="s">
        <v>8400</v>
      </c>
    </row>
    <row r="7902" spans="1:4" x14ac:dyDescent="0.15">
      <c r="A7902" s="266">
        <v>2870012</v>
      </c>
      <c r="B7902" s="265" t="s">
        <v>11359</v>
      </c>
      <c r="C7902" s="265" t="s">
        <v>8356</v>
      </c>
      <c r="D7902" s="265" t="s">
        <v>8369</v>
      </c>
    </row>
    <row r="7903" spans="1:4" x14ac:dyDescent="0.15">
      <c r="A7903" s="266">
        <v>2870013</v>
      </c>
      <c r="B7903" s="265" t="s">
        <v>11359</v>
      </c>
      <c r="C7903" s="265" t="s">
        <v>8356</v>
      </c>
      <c r="D7903" s="265" t="s">
        <v>2003</v>
      </c>
    </row>
    <row r="7904" spans="1:4" x14ac:dyDescent="0.15">
      <c r="A7904" s="266">
        <v>2870014</v>
      </c>
      <c r="B7904" s="265" t="s">
        <v>11359</v>
      </c>
      <c r="C7904" s="265" t="s">
        <v>8356</v>
      </c>
      <c r="D7904" s="265" t="s">
        <v>8398</v>
      </c>
    </row>
    <row r="7905" spans="1:4" x14ac:dyDescent="0.15">
      <c r="A7905" s="266">
        <v>2870015</v>
      </c>
      <c r="B7905" s="265" t="s">
        <v>11359</v>
      </c>
      <c r="C7905" s="265" t="s">
        <v>8356</v>
      </c>
      <c r="D7905" s="265" t="s">
        <v>2222</v>
      </c>
    </row>
    <row r="7906" spans="1:4" x14ac:dyDescent="0.15">
      <c r="A7906" s="266">
        <v>2870016</v>
      </c>
      <c r="B7906" s="265" t="s">
        <v>11359</v>
      </c>
      <c r="C7906" s="265" t="s">
        <v>8356</v>
      </c>
      <c r="D7906" s="265" t="s">
        <v>8403</v>
      </c>
    </row>
    <row r="7907" spans="1:4" x14ac:dyDescent="0.15">
      <c r="A7907" s="266">
        <v>2870017</v>
      </c>
      <c r="B7907" s="265" t="s">
        <v>11359</v>
      </c>
      <c r="C7907" s="265" t="s">
        <v>8356</v>
      </c>
      <c r="D7907" s="265" t="s">
        <v>8377</v>
      </c>
    </row>
    <row r="7908" spans="1:4" x14ac:dyDescent="0.15">
      <c r="A7908" s="266">
        <v>2870018</v>
      </c>
      <c r="B7908" s="265" t="s">
        <v>11359</v>
      </c>
      <c r="C7908" s="265" t="s">
        <v>8356</v>
      </c>
      <c r="D7908" s="265" t="s">
        <v>8425</v>
      </c>
    </row>
    <row r="7909" spans="1:4" x14ac:dyDescent="0.15">
      <c r="A7909" s="266">
        <v>2870021</v>
      </c>
      <c r="B7909" s="265" t="s">
        <v>11359</v>
      </c>
      <c r="C7909" s="265" t="s">
        <v>8356</v>
      </c>
      <c r="D7909" s="265" t="s">
        <v>8394</v>
      </c>
    </row>
    <row r="7910" spans="1:4" x14ac:dyDescent="0.15">
      <c r="A7910" s="266">
        <v>2870022</v>
      </c>
      <c r="B7910" s="265" t="s">
        <v>11359</v>
      </c>
      <c r="C7910" s="265" t="s">
        <v>8356</v>
      </c>
      <c r="D7910" s="265" t="s">
        <v>2018</v>
      </c>
    </row>
    <row r="7911" spans="1:4" x14ac:dyDescent="0.15">
      <c r="A7911" s="266">
        <v>2870023</v>
      </c>
      <c r="B7911" s="265" t="s">
        <v>11359</v>
      </c>
      <c r="C7911" s="265" t="s">
        <v>8356</v>
      </c>
      <c r="D7911" s="265" t="s">
        <v>8363</v>
      </c>
    </row>
    <row r="7912" spans="1:4" x14ac:dyDescent="0.15">
      <c r="A7912" s="266">
        <v>2870024</v>
      </c>
      <c r="B7912" s="265" t="s">
        <v>11359</v>
      </c>
      <c r="C7912" s="265" t="s">
        <v>8356</v>
      </c>
      <c r="D7912" s="265" t="s">
        <v>798</v>
      </c>
    </row>
    <row r="7913" spans="1:4" x14ac:dyDescent="0.15">
      <c r="A7913" s="266">
        <v>2870025</v>
      </c>
      <c r="B7913" s="265" t="s">
        <v>11359</v>
      </c>
      <c r="C7913" s="265" t="s">
        <v>8356</v>
      </c>
      <c r="D7913" s="265" t="s">
        <v>8421</v>
      </c>
    </row>
    <row r="7914" spans="1:4" x14ac:dyDescent="0.15">
      <c r="A7914" s="266">
        <v>2870026</v>
      </c>
      <c r="B7914" s="265" t="s">
        <v>11359</v>
      </c>
      <c r="C7914" s="265" t="s">
        <v>8356</v>
      </c>
      <c r="D7914" s="265" t="s">
        <v>8373</v>
      </c>
    </row>
    <row r="7915" spans="1:4" x14ac:dyDescent="0.15">
      <c r="A7915" s="266">
        <v>2870027</v>
      </c>
      <c r="B7915" s="265" t="s">
        <v>11359</v>
      </c>
      <c r="C7915" s="265" t="s">
        <v>8356</v>
      </c>
      <c r="D7915" s="265" t="s">
        <v>7850</v>
      </c>
    </row>
    <row r="7916" spans="1:4" x14ac:dyDescent="0.15">
      <c r="A7916" s="266">
        <v>2870031</v>
      </c>
      <c r="B7916" s="265" t="s">
        <v>11359</v>
      </c>
      <c r="C7916" s="265" t="s">
        <v>8356</v>
      </c>
      <c r="D7916" s="265" t="s">
        <v>8408</v>
      </c>
    </row>
    <row r="7917" spans="1:4" x14ac:dyDescent="0.15">
      <c r="A7917" s="266">
        <v>2870032</v>
      </c>
      <c r="B7917" s="265" t="s">
        <v>11359</v>
      </c>
      <c r="C7917" s="265" t="s">
        <v>8356</v>
      </c>
      <c r="D7917" s="265" t="s">
        <v>8378</v>
      </c>
    </row>
    <row r="7918" spans="1:4" x14ac:dyDescent="0.15">
      <c r="A7918" s="266">
        <v>2870033</v>
      </c>
      <c r="B7918" s="265" t="s">
        <v>11359</v>
      </c>
      <c r="C7918" s="265" t="s">
        <v>8356</v>
      </c>
      <c r="D7918" s="265" t="s">
        <v>7859</v>
      </c>
    </row>
    <row r="7919" spans="1:4" x14ac:dyDescent="0.15">
      <c r="A7919" s="266">
        <v>2870034</v>
      </c>
      <c r="B7919" s="265" t="s">
        <v>11359</v>
      </c>
      <c r="C7919" s="265" t="s">
        <v>8356</v>
      </c>
      <c r="D7919" s="265" t="s">
        <v>716</v>
      </c>
    </row>
    <row r="7920" spans="1:4" x14ac:dyDescent="0.15">
      <c r="A7920" s="266">
        <v>2870035</v>
      </c>
      <c r="B7920" s="265" t="s">
        <v>11359</v>
      </c>
      <c r="C7920" s="265" t="s">
        <v>8356</v>
      </c>
      <c r="D7920" s="265" t="s">
        <v>1729</v>
      </c>
    </row>
    <row r="7921" spans="1:4" x14ac:dyDescent="0.15">
      <c r="A7921" s="266">
        <v>2870036</v>
      </c>
      <c r="B7921" s="265" t="s">
        <v>11359</v>
      </c>
      <c r="C7921" s="265" t="s">
        <v>8356</v>
      </c>
      <c r="D7921" s="265" t="s">
        <v>2065</v>
      </c>
    </row>
    <row r="7922" spans="1:4" x14ac:dyDescent="0.15">
      <c r="A7922" s="266">
        <v>2870037</v>
      </c>
      <c r="B7922" s="265" t="s">
        <v>11359</v>
      </c>
      <c r="C7922" s="265" t="s">
        <v>8356</v>
      </c>
      <c r="D7922" s="265" t="s">
        <v>8426</v>
      </c>
    </row>
    <row r="7923" spans="1:4" x14ac:dyDescent="0.15">
      <c r="A7923" s="266">
        <v>2870038</v>
      </c>
      <c r="B7923" s="265" t="s">
        <v>11359</v>
      </c>
      <c r="C7923" s="265" t="s">
        <v>8356</v>
      </c>
      <c r="D7923" s="265" t="s">
        <v>8401</v>
      </c>
    </row>
    <row r="7924" spans="1:4" x14ac:dyDescent="0.15">
      <c r="A7924" s="266">
        <v>2870041</v>
      </c>
      <c r="B7924" s="265" t="s">
        <v>11359</v>
      </c>
      <c r="C7924" s="265" t="s">
        <v>8356</v>
      </c>
      <c r="D7924" s="265" t="s">
        <v>5663</v>
      </c>
    </row>
    <row r="7925" spans="1:4" x14ac:dyDescent="0.15">
      <c r="A7925" s="266">
        <v>2870042</v>
      </c>
      <c r="B7925" s="265" t="s">
        <v>11359</v>
      </c>
      <c r="C7925" s="265" t="s">
        <v>8356</v>
      </c>
      <c r="D7925" s="265" t="s">
        <v>8423</v>
      </c>
    </row>
    <row r="7926" spans="1:4" x14ac:dyDescent="0.15">
      <c r="A7926" s="266">
        <v>2870043</v>
      </c>
      <c r="B7926" s="265" t="s">
        <v>11359</v>
      </c>
      <c r="C7926" s="265" t="s">
        <v>8356</v>
      </c>
      <c r="D7926" s="265" t="s">
        <v>5498</v>
      </c>
    </row>
    <row r="7927" spans="1:4" x14ac:dyDescent="0.15">
      <c r="A7927" s="266">
        <v>2870044</v>
      </c>
      <c r="B7927" s="265" t="s">
        <v>11359</v>
      </c>
      <c r="C7927" s="265" t="s">
        <v>8356</v>
      </c>
      <c r="D7927" s="265" t="s">
        <v>584</v>
      </c>
    </row>
    <row r="7928" spans="1:4" x14ac:dyDescent="0.15">
      <c r="A7928" s="266">
        <v>2870045</v>
      </c>
      <c r="B7928" s="265" t="s">
        <v>11359</v>
      </c>
      <c r="C7928" s="265" t="s">
        <v>8356</v>
      </c>
      <c r="D7928" s="265" t="s">
        <v>3198</v>
      </c>
    </row>
    <row r="7929" spans="1:4" x14ac:dyDescent="0.15">
      <c r="A7929" s="266">
        <v>2870046</v>
      </c>
      <c r="B7929" s="265" t="s">
        <v>11359</v>
      </c>
      <c r="C7929" s="265" t="s">
        <v>8356</v>
      </c>
      <c r="D7929" s="265" t="s">
        <v>8379</v>
      </c>
    </row>
    <row r="7930" spans="1:4" x14ac:dyDescent="0.15">
      <c r="A7930" s="266">
        <v>2870047</v>
      </c>
      <c r="B7930" s="265" t="s">
        <v>11359</v>
      </c>
      <c r="C7930" s="265" t="s">
        <v>8356</v>
      </c>
      <c r="D7930" s="265" t="s">
        <v>1806</v>
      </c>
    </row>
    <row r="7931" spans="1:4" x14ac:dyDescent="0.15">
      <c r="A7931" s="266">
        <v>2870048</v>
      </c>
      <c r="B7931" s="265" t="s">
        <v>11359</v>
      </c>
      <c r="C7931" s="265" t="s">
        <v>8356</v>
      </c>
      <c r="D7931" s="265" t="s">
        <v>6575</v>
      </c>
    </row>
    <row r="7932" spans="1:4" x14ac:dyDescent="0.15">
      <c r="A7932" s="266">
        <v>2870051</v>
      </c>
      <c r="B7932" s="265" t="s">
        <v>11359</v>
      </c>
      <c r="C7932" s="265" t="s">
        <v>8356</v>
      </c>
      <c r="D7932" s="265" t="s">
        <v>8404</v>
      </c>
    </row>
    <row r="7933" spans="1:4" x14ac:dyDescent="0.15">
      <c r="A7933" s="266">
        <v>2870052</v>
      </c>
      <c r="B7933" s="265" t="s">
        <v>11359</v>
      </c>
      <c r="C7933" s="265" t="s">
        <v>8356</v>
      </c>
      <c r="D7933" s="265" t="s">
        <v>5374</v>
      </c>
    </row>
    <row r="7934" spans="1:4" x14ac:dyDescent="0.15">
      <c r="A7934" s="266">
        <v>2870053</v>
      </c>
      <c r="B7934" s="265" t="s">
        <v>11359</v>
      </c>
      <c r="C7934" s="265" t="s">
        <v>8356</v>
      </c>
      <c r="D7934" s="265" t="s">
        <v>8372</v>
      </c>
    </row>
    <row r="7935" spans="1:4" x14ac:dyDescent="0.15">
      <c r="A7935" s="266">
        <v>2870054</v>
      </c>
      <c r="B7935" s="265" t="s">
        <v>11359</v>
      </c>
      <c r="C7935" s="265" t="s">
        <v>8356</v>
      </c>
      <c r="D7935" s="265" t="s">
        <v>8371</v>
      </c>
    </row>
    <row r="7936" spans="1:4" x14ac:dyDescent="0.15">
      <c r="A7936" s="266">
        <v>2870055</v>
      </c>
      <c r="B7936" s="265" t="s">
        <v>11359</v>
      </c>
      <c r="C7936" s="265" t="s">
        <v>8356</v>
      </c>
      <c r="D7936" s="265" t="s">
        <v>2545</v>
      </c>
    </row>
    <row r="7937" spans="1:4" x14ac:dyDescent="0.15">
      <c r="A7937" s="266">
        <v>2870056</v>
      </c>
      <c r="B7937" s="265" t="s">
        <v>11359</v>
      </c>
      <c r="C7937" s="265" t="s">
        <v>8356</v>
      </c>
      <c r="D7937" s="265" t="s">
        <v>1590</v>
      </c>
    </row>
    <row r="7938" spans="1:4" x14ac:dyDescent="0.15">
      <c r="A7938" s="266">
        <v>2870061</v>
      </c>
      <c r="B7938" s="265" t="s">
        <v>11359</v>
      </c>
      <c r="C7938" s="265" t="s">
        <v>8356</v>
      </c>
      <c r="D7938" s="265" t="s">
        <v>1107</v>
      </c>
    </row>
    <row r="7939" spans="1:4" x14ac:dyDescent="0.15">
      <c r="A7939" s="266">
        <v>2870062</v>
      </c>
      <c r="B7939" s="265" t="s">
        <v>11359</v>
      </c>
      <c r="C7939" s="265" t="s">
        <v>8356</v>
      </c>
      <c r="D7939" s="265" t="s">
        <v>1805</v>
      </c>
    </row>
    <row r="7940" spans="1:4" x14ac:dyDescent="0.15">
      <c r="A7940" s="266">
        <v>2870063</v>
      </c>
      <c r="B7940" s="265" t="s">
        <v>11359</v>
      </c>
      <c r="C7940" s="265" t="s">
        <v>8356</v>
      </c>
      <c r="D7940" s="265" t="s">
        <v>8405</v>
      </c>
    </row>
    <row r="7941" spans="1:4" x14ac:dyDescent="0.15">
      <c r="A7941" s="266">
        <v>2870064</v>
      </c>
      <c r="B7941" s="265" t="s">
        <v>11359</v>
      </c>
      <c r="C7941" s="265" t="s">
        <v>8356</v>
      </c>
      <c r="D7941" s="265" t="s">
        <v>8418</v>
      </c>
    </row>
    <row r="7942" spans="1:4" x14ac:dyDescent="0.15">
      <c r="A7942" s="266">
        <v>2870065</v>
      </c>
      <c r="B7942" s="265" t="s">
        <v>11359</v>
      </c>
      <c r="C7942" s="265" t="s">
        <v>8356</v>
      </c>
      <c r="D7942" s="265" t="s">
        <v>8407</v>
      </c>
    </row>
    <row r="7943" spans="1:4" x14ac:dyDescent="0.15">
      <c r="A7943" s="266">
        <v>2870066</v>
      </c>
      <c r="B7943" s="265" t="s">
        <v>11359</v>
      </c>
      <c r="C7943" s="265" t="s">
        <v>8356</v>
      </c>
      <c r="D7943" s="265" t="s">
        <v>1463</v>
      </c>
    </row>
    <row r="7944" spans="1:4" x14ac:dyDescent="0.15">
      <c r="A7944" s="266">
        <v>2870067</v>
      </c>
      <c r="B7944" s="265" t="s">
        <v>11359</v>
      </c>
      <c r="C7944" s="265" t="s">
        <v>8356</v>
      </c>
      <c r="D7944" s="265" t="s">
        <v>2250</v>
      </c>
    </row>
    <row r="7945" spans="1:4" x14ac:dyDescent="0.15">
      <c r="A7945" s="266">
        <v>2870101</v>
      </c>
      <c r="B7945" s="265" t="s">
        <v>11359</v>
      </c>
      <c r="C7945" s="265" t="s">
        <v>8356</v>
      </c>
      <c r="D7945" s="265" t="s">
        <v>990</v>
      </c>
    </row>
    <row r="7946" spans="1:4" x14ac:dyDescent="0.15">
      <c r="A7946" s="266">
        <v>2870102</v>
      </c>
      <c r="B7946" s="265" t="s">
        <v>11359</v>
      </c>
      <c r="C7946" s="265" t="s">
        <v>8356</v>
      </c>
      <c r="D7946" s="265" t="s">
        <v>8367</v>
      </c>
    </row>
    <row r="7947" spans="1:4" x14ac:dyDescent="0.15">
      <c r="A7947" s="266">
        <v>2870103</v>
      </c>
      <c r="B7947" s="265" t="s">
        <v>11359</v>
      </c>
      <c r="C7947" s="265" t="s">
        <v>8356</v>
      </c>
      <c r="D7947" s="265" t="s">
        <v>8406</v>
      </c>
    </row>
    <row r="7948" spans="1:4" x14ac:dyDescent="0.15">
      <c r="A7948" s="266">
        <v>2870104</v>
      </c>
      <c r="B7948" s="265" t="s">
        <v>11359</v>
      </c>
      <c r="C7948" s="265" t="s">
        <v>8356</v>
      </c>
      <c r="D7948" s="265" t="s">
        <v>8381</v>
      </c>
    </row>
    <row r="7949" spans="1:4" x14ac:dyDescent="0.15">
      <c r="A7949" s="266">
        <v>2870105</v>
      </c>
      <c r="B7949" s="265" t="s">
        <v>11359</v>
      </c>
      <c r="C7949" s="265" t="s">
        <v>8356</v>
      </c>
      <c r="D7949" s="265" t="s">
        <v>1369</v>
      </c>
    </row>
    <row r="7950" spans="1:4" x14ac:dyDescent="0.15">
      <c r="A7950" s="266">
        <v>2870106</v>
      </c>
      <c r="B7950" s="265" t="s">
        <v>11359</v>
      </c>
      <c r="C7950" s="265" t="s">
        <v>8356</v>
      </c>
      <c r="D7950" s="265" t="s">
        <v>8360</v>
      </c>
    </row>
    <row r="7951" spans="1:4" x14ac:dyDescent="0.15">
      <c r="A7951" s="266">
        <v>2870107</v>
      </c>
      <c r="B7951" s="265" t="s">
        <v>11359</v>
      </c>
      <c r="C7951" s="265" t="s">
        <v>8356</v>
      </c>
      <c r="D7951" s="265" t="s">
        <v>8397</v>
      </c>
    </row>
    <row r="7952" spans="1:4" x14ac:dyDescent="0.15">
      <c r="A7952" s="266">
        <v>2870201</v>
      </c>
      <c r="B7952" s="265" t="s">
        <v>11359</v>
      </c>
      <c r="C7952" s="265" t="s">
        <v>7291</v>
      </c>
      <c r="D7952" s="265" t="s">
        <v>7323</v>
      </c>
    </row>
    <row r="7953" spans="1:4" x14ac:dyDescent="0.15">
      <c r="A7953" s="266">
        <v>2870202</v>
      </c>
      <c r="B7953" s="265" t="s">
        <v>11359</v>
      </c>
      <c r="C7953" s="265" t="s">
        <v>7291</v>
      </c>
      <c r="D7953" s="265" t="s">
        <v>7275</v>
      </c>
    </row>
    <row r="7954" spans="1:4" x14ac:dyDescent="0.15">
      <c r="A7954" s="266">
        <v>2870203</v>
      </c>
      <c r="B7954" s="265" t="s">
        <v>11359</v>
      </c>
      <c r="C7954" s="265" t="s">
        <v>7291</v>
      </c>
      <c r="D7954" s="265" t="s">
        <v>1710</v>
      </c>
    </row>
    <row r="7955" spans="1:4" x14ac:dyDescent="0.15">
      <c r="A7955" s="266">
        <v>2870204</v>
      </c>
      <c r="B7955" s="265" t="s">
        <v>11359</v>
      </c>
      <c r="C7955" s="265" t="s">
        <v>7291</v>
      </c>
      <c r="D7955" s="265" t="s">
        <v>7298</v>
      </c>
    </row>
    <row r="7956" spans="1:4" x14ac:dyDescent="0.15">
      <c r="A7956" s="266">
        <v>2870205</v>
      </c>
      <c r="B7956" s="265" t="s">
        <v>11359</v>
      </c>
      <c r="C7956" s="265" t="s">
        <v>7291</v>
      </c>
      <c r="D7956" s="265" t="s">
        <v>7344</v>
      </c>
    </row>
    <row r="7957" spans="1:4" x14ac:dyDescent="0.15">
      <c r="A7957" s="266">
        <v>2870206</v>
      </c>
      <c r="B7957" s="265" t="s">
        <v>11359</v>
      </c>
      <c r="C7957" s="265" t="s">
        <v>7291</v>
      </c>
      <c r="D7957" s="265" t="s">
        <v>1246</v>
      </c>
    </row>
    <row r="7958" spans="1:4" x14ac:dyDescent="0.15">
      <c r="A7958" s="266">
        <v>2870211</v>
      </c>
      <c r="B7958" s="265" t="s">
        <v>11359</v>
      </c>
      <c r="C7958" s="265" t="s">
        <v>7291</v>
      </c>
      <c r="D7958" s="265" t="s">
        <v>7339</v>
      </c>
    </row>
    <row r="7959" spans="1:4" x14ac:dyDescent="0.15">
      <c r="A7959" s="266">
        <v>2870212</v>
      </c>
      <c r="B7959" s="265" t="s">
        <v>11359</v>
      </c>
      <c r="C7959" s="265" t="s">
        <v>7291</v>
      </c>
      <c r="D7959" s="265" t="s">
        <v>7359</v>
      </c>
    </row>
    <row r="7960" spans="1:4" x14ac:dyDescent="0.15">
      <c r="A7960" s="266">
        <v>2870213</v>
      </c>
      <c r="B7960" s="265" t="s">
        <v>11359</v>
      </c>
      <c r="C7960" s="265" t="s">
        <v>7291</v>
      </c>
      <c r="D7960" s="265" t="s">
        <v>4325</v>
      </c>
    </row>
    <row r="7961" spans="1:4" x14ac:dyDescent="0.15">
      <c r="A7961" s="266">
        <v>2870214</v>
      </c>
      <c r="B7961" s="265" t="s">
        <v>11359</v>
      </c>
      <c r="C7961" s="265" t="s">
        <v>7291</v>
      </c>
      <c r="D7961" s="265" t="s">
        <v>3879</v>
      </c>
    </row>
    <row r="7962" spans="1:4" x14ac:dyDescent="0.15">
      <c r="A7962" s="266">
        <v>2870215</v>
      </c>
      <c r="B7962" s="265" t="s">
        <v>11359</v>
      </c>
      <c r="C7962" s="265" t="s">
        <v>7291</v>
      </c>
      <c r="D7962" s="265" t="s">
        <v>7364</v>
      </c>
    </row>
    <row r="7963" spans="1:4" x14ac:dyDescent="0.15">
      <c r="A7963" s="266">
        <v>2870216</v>
      </c>
      <c r="B7963" s="265" t="s">
        <v>11359</v>
      </c>
      <c r="C7963" s="265" t="s">
        <v>7291</v>
      </c>
      <c r="D7963" s="265" t="s">
        <v>7343</v>
      </c>
    </row>
    <row r="7964" spans="1:4" x14ac:dyDescent="0.15">
      <c r="A7964" s="266">
        <v>2870217</v>
      </c>
      <c r="B7964" s="265" t="s">
        <v>11359</v>
      </c>
      <c r="C7964" s="265" t="s">
        <v>7291</v>
      </c>
      <c r="D7964" s="265" t="s">
        <v>5506</v>
      </c>
    </row>
    <row r="7965" spans="1:4" x14ac:dyDescent="0.15">
      <c r="A7965" s="266">
        <v>2870221</v>
      </c>
      <c r="B7965" s="265" t="s">
        <v>11359</v>
      </c>
      <c r="C7965" s="265" t="s">
        <v>7291</v>
      </c>
      <c r="D7965" s="265" t="s">
        <v>7309</v>
      </c>
    </row>
    <row r="7966" spans="1:4" x14ac:dyDescent="0.15">
      <c r="A7966" s="266">
        <v>2870222</v>
      </c>
      <c r="B7966" s="265" t="s">
        <v>11359</v>
      </c>
      <c r="C7966" s="265" t="s">
        <v>7291</v>
      </c>
      <c r="D7966" s="265" t="s">
        <v>546</v>
      </c>
    </row>
    <row r="7967" spans="1:4" x14ac:dyDescent="0.15">
      <c r="A7967" s="266">
        <v>2870224</v>
      </c>
      <c r="B7967" s="265" t="s">
        <v>11359</v>
      </c>
      <c r="C7967" s="265" t="s">
        <v>7291</v>
      </c>
      <c r="D7967" s="265" t="s">
        <v>3011</v>
      </c>
    </row>
    <row r="7968" spans="1:4" x14ac:dyDescent="0.15">
      <c r="A7968" s="266">
        <v>2870225</v>
      </c>
      <c r="B7968" s="265" t="s">
        <v>11359</v>
      </c>
      <c r="C7968" s="265" t="s">
        <v>7291</v>
      </c>
      <c r="D7968" s="265" t="s">
        <v>11405</v>
      </c>
    </row>
    <row r="7969" spans="1:4" x14ac:dyDescent="0.15">
      <c r="A7969" s="266">
        <v>2870227</v>
      </c>
      <c r="B7969" s="265" t="s">
        <v>11359</v>
      </c>
      <c r="C7969" s="265" t="s">
        <v>7291</v>
      </c>
      <c r="D7969" s="265" t="s">
        <v>7360</v>
      </c>
    </row>
    <row r="7970" spans="1:4" x14ac:dyDescent="0.15">
      <c r="A7970" s="266">
        <v>2870232</v>
      </c>
      <c r="B7970" s="265" t="s">
        <v>11359</v>
      </c>
      <c r="C7970" s="265" t="s">
        <v>7291</v>
      </c>
      <c r="D7970" s="265" t="s">
        <v>7312</v>
      </c>
    </row>
    <row r="7971" spans="1:4" x14ac:dyDescent="0.15">
      <c r="A7971" s="266">
        <v>2870233</v>
      </c>
      <c r="B7971" s="265" t="s">
        <v>11359</v>
      </c>
      <c r="C7971" s="265" t="s">
        <v>7291</v>
      </c>
      <c r="D7971" s="265" t="s">
        <v>7338</v>
      </c>
    </row>
    <row r="7972" spans="1:4" x14ac:dyDescent="0.15">
      <c r="A7972" s="266">
        <v>2870234</v>
      </c>
      <c r="B7972" s="265" t="s">
        <v>11359</v>
      </c>
      <c r="C7972" s="265" t="s">
        <v>7291</v>
      </c>
      <c r="D7972" s="265" t="s">
        <v>7365</v>
      </c>
    </row>
    <row r="7973" spans="1:4" x14ac:dyDescent="0.15">
      <c r="A7973" s="266">
        <v>2870235</v>
      </c>
      <c r="B7973" s="265" t="s">
        <v>11359</v>
      </c>
      <c r="C7973" s="265" t="s">
        <v>7291</v>
      </c>
      <c r="D7973" s="265" t="s">
        <v>7301</v>
      </c>
    </row>
    <row r="7974" spans="1:4" x14ac:dyDescent="0.15">
      <c r="A7974" s="266">
        <v>2870236</v>
      </c>
      <c r="B7974" s="265" t="s">
        <v>11359</v>
      </c>
      <c r="C7974" s="265" t="s">
        <v>7291</v>
      </c>
      <c r="D7974" s="265" t="s">
        <v>7335</v>
      </c>
    </row>
    <row r="7975" spans="1:4" x14ac:dyDescent="0.15">
      <c r="A7975" s="266">
        <v>2870237</v>
      </c>
      <c r="B7975" s="265" t="s">
        <v>11359</v>
      </c>
      <c r="C7975" s="265" t="s">
        <v>7291</v>
      </c>
      <c r="D7975" s="265" t="s">
        <v>1273</v>
      </c>
    </row>
    <row r="7976" spans="1:4" x14ac:dyDescent="0.15">
      <c r="A7976" s="266">
        <v>2870241</v>
      </c>
      <c r="B7976" s="265" t="s">
        <v>11359</v>
      </c>
      <c r="C7976" s="265" t="s">
        <v>7291</v>
      </c>
      <c r="D7976" s="265" t="s">
        <v>7369</v>
      </c>
    </row>
    <row r="7977" spans="1:4" x14ac:dyDescent="0.15">
      <c r="A7977" s="266">
        <v>2870242</v>
      </c>
      <c r="B7977" s="265" t="s">
        <v>11359</v>
      </c>
      <c r="C7977" s="265" t="s">
        <v>7291</v>
      </c>
      <c r="D7977" s="265" t="s">
        <v>7333</v>
      </c>
    </row>
    <row r="7978" spans="1:4" x14ac:dyDescent="0.15">
      <c r="A7978" s="266">
        <v>2870243</v>
      </c>
      <c r="B7978" s="265" t="s">
        <v>11359</v>
      </c>
      <c r="C7978" s="265" t="s">
        <v>7291</v>
      </c>
      <c r="D7978" s="265" t="s">
        <v>7329</v>
      </c>
    </row>
    <row r="7979" spans="1:4" x14ac:dyDescent="0.15">
      <c r="A7979" s="266">
        <v>2870244</v>
      </c>
      <c r="B7979" s="265" t="s">
        <v>11359</v>
      </c>
      <c r="C7979" s="265" t="s">
        <v>7291</v>
      </c>
      <c r="D7979" s="265" t="s">
        <v>3605</v>
      </c>
    </row>
    <row r="7980" spans="1:4" x14ac:dyDescent="0.15">
      <c r="A7980" s="266">
        <v>2870801</v>
      </c>
      <c r="B7980" s="265" t="s">
        <v>11359</v>
      </c>
      <c r="C7980" s="265" t="s">
        <v>8356</v>
      </c>
      <c r="D7980" s="265" t="s">
        <v>8368</v>
      </c>
    </row>
    <row r="7981" spans="1:4" x14ac:dyDescent="0.15">
      <c r="A7981" s="266">
        <v>2870802</v>
      </c>
      <c r="B7981" s="265" t="s">
        <v>11359</v>
      </c>
      <c r="C7981" s="265" t="s">
        <v>8356</v>
      </c>
      <c r="D7981" s="265" t="s">
        <v>11425</v>
      </c>
    </row>
    <row r="7982" spans="1:4" x14ac:dyDescent="0.15">
      <c r="A7982" s="266">
        <v>2870803</v>
      </c>
      <c r="B7982" s="265" t="s">
        <v>11359</v>
      </c>
      <c r="C7982" s="265" t="s">
        <v>8356</v>
      </c>
      <c r="D7982" s="265" t="s">
        <v>8361</v>
      </c>
    </row>
    <row r="7983" spans="1:4" x14ac:dyDescent="0.15">
      <c r="A7983" s="266">
        <v>2870804</v>
      </c>
      <c r="B7983" s="265" t="s">
        <v>11359</v>
      </c>
      <c r="C7983" s="265" t="s">
        <v>8356</v>
      </c>
      <c r="D7983" s="265" t="s">
        <v>8364</v>
      </c>
    </row>
    <row r="7984" spans="1:4" x14ac:dyDescent="0.15">
      <c r="A7984" s="266">
        <v>2870805</v>
      </c>
      <c r="B7984" s="265" t="s">
        <v>11359</v>
      </c>
      <c r="C7984" s="265" t="s">
        <v>8356</v>
      </c>
      <c r="D7984" s="265" t="s">
        <v>8388</v>
      </c>
    </row>
    <row r="7985" spans="1:4" x14ac:dyDescent="0.15">
      <c r="A7985" s="266">
        <v>2870806</v>
      </c>
      <c r="B7985" s="265" t="s">
        <v>11359</v>
      </c>
      <c r="C7985" s="265" t="s">
        <v>8356</v>
      </c>
      <c r="D7985" s="265" t="s">
        <v>8399</v>
      </c>
    </row>
    <row r="7986" spans="1:4" x14ac:dyDescent="0.15">
      <c r="A7986" s="266">
        <v>2870811</v>
      </c>
      <c r="B7986" s="265" t="s">
        <v>11359</v>
      </c>
      <c r="C7986" s="265" t="s">
        <v>8356</v>
      </c>
      <c r="D7986" s="265" t="s">
        <v>1606</v>
      </c>
    </row>
    <row r="7987" spans="1:4" x14ac:dyDescent="0.15">
      <c r="A7987" s="266">
        <v>2870812</v>
      </c>
      <c r="B7987" s="265" t="s">
        <v>11359</v>
      </c>
      <c r="C7987" s="265" t="s">
        <v>8356</v>
      </c>
      <c r="D7987" s="265" t="s">
        <v>1820</v>
      </c>
    </row>
    <row r="7988" spans="1:4" x14ac:dyDescent="0.15">
      <c r="A7988" s="266">
        <v>2870813</v>
      </c>
      <c r="B7988" s="265" t="s">
        <v>11359</v>
      </c>
      <c r="C7988" s="265" t="s">
        <v>8356</v>
      </c>
      <c r="D7988" s="265" t="s">
        <v>1788</v>
      </c>
    </row>
    <row r="7989" spans="1:4" x14ac:dyDescent="0.15">
      <c r="A7989" s="266">
        <v>2870814</v>
      </c>
      <c r="B7989" s="265" t="s">
        <v>11359</v>
      </c>
      <c r="C7989" s="265" t="s">
        <v>8356</v>
      </c>
      <c r="D7989" s="265" t="s">
        <v>8402</v>
      </c>
    </row>
    <row r="7990" spans="1:4" x14ac:dyDescent="0.15">
      <c r="A7990" s="266">
        <v>2870815</v>
      </c>
      <c r="B7990" s="265" t="s">
        <v>11359</v>
      </c>
      <c r="C7990" s="265" t="s">
        <v>8356</v>
      </c>
      <c r="D7990" s="265" t="s">
        <v>1826</v>
      </c>
    </row>
    <row r="7991" spans="1:4" x14ac:dyDescent="0.15">
      <c r="A7991" s="266">
        <v>2870816</v>
      </c>
      <c r="B7991" s="265" t="s">
        <v>11359</v>
      </c>
      <c r="C7991" s="265" t="s">
        <v>8356</v>
      </c>
      <c r="D7991" s="265" t="s">
        <v>11423</v>
      </c>
    </row>
    <row r="7992" spans="1:4" x14ac:dyDescent="0.15">
      <c r="A7992" s="266">
        <v>2870821</v>
      </c>
      <c r="B7992" s="265" t="s">
        <v>11359</v>
      </c>
      <c r="C7992" s="265" t="s">
        <v>8356</v>
      </c>
      <c r="D7992" s="265" t="s">
        <v>11424</v>
      </c>
    </row>
    <row r="7993" spans="1:4" x14ac:dyDescent="0.15">
      <c r="A7993" s="266">
        <v>2870822</v>
      </c>
      <c r="B7993" s="265" t="s">
        <v>11359</v>
      </c>
      <c r="C7993" s="265" t="s">
        <v>8356</v>
      </c>
      <c r="D7993" s="265" t="s">
        <v>11423</v>
      </c>
    </row>
    <row r="7994" spans="1:4" x14ac:dyDescent="0.15">
      <c r="A7994" s="266">
        <v>2870823</v>
      </c>
      <c r="B7994" s="265" t="s">
        <v>11359</v>
      </c>
      <c r="C7994" s="265" t="s">
        <v>8356</v>
      </c>
      <c r="D7994" s="265" t="s">
        <v>8387</v>
      </c>
    </row>
    <row r="7995" spans="1:4" x14ac:dyDescent="0.15">
      <c r="A7995" s="266">
        <v>2870824</v>
      </c>
      <c r="B7995" s="265" t="s">
        <v>11359</v>
      </c>
      <c r="C7995" s="265" t="s">
        <v>8356</v>
      </c>
      <c r="D7995" s="265" t="s">
        <v>4358</v>
      </c>
    </row>
    <row r="7996" spans="1:4" x14ac:dyDescent="0.15">
      <c r="A7996" s="266">
        <v>2870825</v>
      </c>
      <c r="B7996" s="265" t="s">
        <v>11359</v>
      </c>
      <c r="C7996" s="265" t="s">
        <v>8356</v>
      </c>
      <c r="D7996" s="265" t="s">
        <v>8410</v>
      </c>
    </row>
    <row r="7997" spans="1:4" x14ac:dyDescent="0.15">
      <c r="A7997" s="266">
        <v>2870826</v>
      </c>
      <c r="B7997" s="265" t="s">
        <v>11359</v>
      </c>
      <c r="C7997" s="265" t="s">
        <v>8356</v>
      </c>
      <c r="D7997" s="265" t="s">
        <v>1785</v>
      </c>
    </row>
    <row r="7998" spans="1:4" x14ac:dyDescent="0.15">
      <c r="A7998" s="266">
        <v>2880001</v>
      </c>
      <c r="B7998" s="265" t="s">
        <v>11359</v>
      </c>
      <c r="C7998" s="265" t="s">
        <v>6794</v>
      </c>
      <c r="D7998" s="265" t="s">
        <v>6812</v>
      </c>
    </row>
    <row r="7999" spans="1:4" x14ac:dyDescent="0.15">
      <c r="A7999" s="266">
        <v>2880002</v>
      </c>
      <c r="B7999" s="265" t="s">
        <v>11359</v>
      </c>
      <c r="C7999" s="265" t="s">
        <v>6794</v>
      </c>
      <c r="D7999" s="265" t="s">
        <v>6863</v>
      </c>
    </row>
    <row r="8000" spans="1:4" x14ac:dyDescent="0.15">
      <c r="A8000" s="266">
        <v>2880003</v>
      </c>
      <c r="B8000" s="265" t="s">
        <v>11359</v>
      </c>
      <c r="C8000" s="265" t="s">
        <v>6794</v>
      </c>
      <c r="D8000" s="265" t="s">
        <v>6816</v>
      </c>
    </row>
    <row r="8001" spans="1:4" x14ac:dyDescent="0.15">
      <c r="A8001" s="266">
        <v>2880004</v>
      </c>
      <c r="B8001" s="265" t="s">
        <v>11359</v>
      </c>
      <c r="C8001" s="265" t="s">
        <v>6794</v>
      </c>
      <c r="D8001" s="265" t="s">
        <v>6809</v>
      </c>
    </row>
    <row r="8002" spans="1:4" x14ac:dyDescent="0.15">
      <c r="A8002" s="266">
        <v>2880005</v>
      </c>
      <c r="B8002" s="265" t="s">
        <v>11359</v>
      </c>
      <c r="C8002" s="265" t="s">
        <v>6794</v>
      </c>
      <c r="D8002" s="265" t="s">
        <v>6796</v>
      </c>
    </row>
    <row r="8003" spans="1:4" x14ac:dyDescent="0.15">
      <c r="A8003" s="266">
        <v>2880006</v>
      </c>
      <c r="B8003" s="265" t="s">
        <v>11359</v>
      </c>
      <c r="C8003" s="265" t="s">
        <v>6794</v>
      </c>
      <c r="D8003" s="265" t="s">
        <v>6822</v>
      </c>
    </row>
    <row r="8004" spans="1:4" x14ac:dyDescent="0.15">
      <c r="A8004" s="266">
        <v>2880007</v>
      </c>
      <c r="B8004" s="265" t="s">
        <v>11359</v>
      </c>
      <c r="C8004" s="265" t="s">
        <v>6794</v>
      </c>
      <c r="D8004" s="265" t="s">
        <v>170</v>
      </c>
    </row>
    <row r="8005" spans="1:4" x14ac:dyDescent="0.15">
      <c r="A8005" s="266">
        <v>2880011</v>
      </c>
      <c r="B8005" s="265" t="s">
        <v>11359</v>
      </c>
      <c r="C8005" s="265" t="s">
        <v>6794</v>
      </c>
      <c r="D8005" s="265" t="s">
        <v>6814</v>
      </c>
    </row>
    <row r="8006" spans="1:4" x14ac:dyDescent="0.15">
      <c r="A8006" s="266">
        <v>2880012</v>
      </c>
      <c r="B8006" s="265" t="s">
        <v>11359</v>
      </c>
      <c r="C8006" s="265" t="s">
        <v>6794</v>
      </c>
      <c r="D8006" s="265" t="s">
        <v>11426</v>
      </c>
    </row>
    <row r="8007" spans="1:4" x14ac:dyDescent="0.15">
      <c r="A8007" s="266">
        <v>2880013</v>
      </c>
      <c r="B8007" s="265" t="s">
        <v>11359</v>
      </c>
      <c r="C8007" s="265" t="s">
        <v>6794</v>
      </c>
      <c r="D8007" s="265" t="s">
        <v>6844</v>
      </c>
    </row>
    <row r="8008" spans="1:4" x14ac:dyDescent="0.15">
      <c r="A8008" s="266">
        <v>2880014</v>
      </c>
      <c r="B8008" s="265" t="s">
        <v>11359</v>
      </c>
      <c r="C8008" s="265" t="s">
        <v>6794</v>
      </c>
      <c r="D8008" s="265" t="s">
        <v>6840</v>
      </c>
    </row>
    <row r="8009" spans="1:4" x14ac:dyDescent="0.15">
      <c r="A8009" s="266">
        <v>2880015</v>
      </c>
      <c r="B8009" s="265" t="s">
        <v>11359</v>
      </c>
      <c r="C8009" s="265" t="s">
        <v>6794</v>
      </c>
      <c r="D8009" s="265" t="s">
        <v>6801</v>
      </c>
    </row>
    <row r="8010" spans="1:4" x14ac:dyDescent="0.15">
      <c r="A8010" s="266">
        <v>2880016</v>
      </c>
      <c r="B8010" s="265" t="s">
        <v>11359</v>
      </c>
      <c r="C8010" s="265" t="s">
        <v>6794</v>
      </c>
      <c r="D8010" s="265" t="s">
        <v>6839</v>
      </c>
    </row>
    <row r="8011" spans="1:4" x14ac:dyDescent="0.15">
      <c r="A8011" s="266">
        <v>2880021</v>
      </c>
      <c r="B8011" s="265" t="s">
        <v>11359</v>
      </c>
      <c r="C8011" s="265" t="s">
        <v>6794</v>
      </c>
      <c r="D8011" s="265" t="s">
        <v>6818</v>
      </c>
    </row>
    <row r="8012" spans="1:4" x14ac:dyDescent="0.15">
      <c r="A8012" s="266">
        <v>2880022</v>
      </c>
      <c r="B8012" s="265" t="s">
        <v>11359</v>
      </c>
      <c r="C8012" s="265" t="s">
        <v>6794</v>
      </c>
      <c r="D8012" s="265" t="s">
        <v>6819</v>
      </c>
    </row>
    <row r="8013" spans="1:4" ht="27" x14ac:dyDescent="0.15">
      <c r="A8013" s="266">
        <v>2880023</v>
      </c>
      <c r="B8013" s="265" t="s">
        <v>11359</v>
      </c>
      <c r="C8013" s="265" t="s">
        <v>6794</v>
      </c>
      <c r="D8013" s="265" t="s">
        <v>6833</v>
      </c>
    </row>
    <row r="8014" spans="1:4" x14ac:dyDescent="0.15">
      <c r="A8014" s="266">
        <v>2880024</v>
      </c>
      <c r="B8014" s="265" t="s">
        <v>11359</v>
      </c>
      <c r="C8014" s="265" t="s">
        <v>6794</v>
      </c>
      <c r="D8014" s="265" t="s">
        <v>1268</v>
      </c>
    </row>
    <row r="8015" spans="1:4" x14ac:dyDescent="0.15">
      <c r="A8015" s="266">
        <v>2880025</v>
      </c>
      <c r="B8015" s="265" t="s">
        <v>11359</v>
      </c>
      <c r="C8015" s="265" t="s">
        <v>6794</v>
      </c>
      <c r="D8015" s="265" t="s">
        <v>6827</v>
      </c>
    </row>
    <row r="8016" spans="1:4" x14ac:dyDescent="0.15">
      <c r="A8016" s="266">
        <v>2880026</v>
      </c>
      <c r="B8016" s="265" t="s">
        <v>11359</v>
      </c>
      <c r="C8016" s="265" t="s">
        <v>6794</v>
      </c>
      <c r="D8016" s="265" t="s">
        <v>6834</v>
      </c>
    </row>
    <row r="8017" spans="1:4" x14ac:dyDescent="0.15">
      <c r="A8017" s="266">
        <v>2880027</v>
      </c>
      <c r="B8017" s="265" t="s">
        <v>11359</v>
      </c>
      <c r="C8017" s="265" t="s">
        <v>6794</v>
      </c>
      <c r="D8017" s="265" t="s">
        <v>6832</v>
      </c>
    </row>
    <row r="8018" spans="1:4" x14ac:dyDescent="0.15">
      <c r="A8018" s="266">
        <v>2880031</v>
      </c>
      <c r="B8018" s="265" t="s">
        <v>11359</v>
      </c>
      <c r="C8018" s="265" t="s">
        <v>6794</v>
      </c>
      <c r="D8018" s="265" t="s">
        <v>6854</v>
      </c>
    </row>
    <row r="8019" spans="1:4" ht="27" x14ac:dyDescent="0.15">
      <c r="A8019" s="266">
        <v>2880032</v>
      </c>
      <c r="B8019" s="265" t="s">
        <v>11359</v>
      </c>
      <c r="C8019" s="265" t="s">
        <v>6794</v>
      </c>
      <c r="D8019" s="265" t="s">
        <v>6850</v>
      </c>
    </row>
    <row r="8020" spans="1:4" ht="27" x14ac:dyDescent="0.15">
      <c r="A8020" s="266">
        <v>2880033</v>
      </c>
      <c r="B8020" s="265" t="s">
        <v>11359</v>
      </c>
      <c r="C8020" s="265" t="s">
        <v>6794</v>
      </c>
      <c r="D8020" s="265" t="s">
        <v>6859</v>
      </c>
    </row>
    <row r="8021" spans="1:4" x14ac:dyDescent="0.15">
      <c r="A8021" s="266">
        <v>2880034</v>
      </c>
      <c r="B8021" s="265" t="s">
        <v>11359</v>
      </c>
      <c r="C8021" s="265" t="s">
        <v>6794</v>
      </c>
      <c r="D8021" s="265" t="s">
        <v>6799</v>
      </c>
    </row>
    <row r="8022" spans="1:4" x14ac:dyDescent="0.15">
      <c r="A8022" s="266">
        <v>2880035</v>
      </c>
      <c r="B8022" s="265" t="s">
        <v>11359</v>
      </c>
      <c r="C8022" s="265" t="s">
        <v>6794</v>
      </c>
      <c r="D8022" s="265" t="s">
        <v>6843</v>
      </c>
    </row>
    <row r="8023" spans="1:4" x14ac:dyDescent="0.15">
      <c r="A8023" s="266">
        <v>2880036</v>
      </c>
      <c r="B8023" s="265" t="s">
        <v>11359</v>
      </c>
      <c r="C8023" s="265" t="s">
        <v>6794</v>
      </c>
      <c r="D8023" s="265" t="s">
        <v>6847</v>
      </c>
    </row>
    <row r="8024" spans="1:4" x14ac:dyDescent="0.15">
      <c r="A8024" s="266">
        <v>2880037</v>
      </c>
      <c r="B8024" s="265" t="s">
        <v>11359</v>
      </c>
      <c r="C8024" s="265" t="s">
        <v>6794</v>
      </c>
      <c r="D8024" s="265" t="s">
        <v>6813</v>
      </c>
    </row>
    <row r="8025" spans="1:4" x14ac:dyDescent="0.15">
      <c r="A8025" s="266">
        <v>2880038</v>
      </c>
      <c r="B8025" s="265" t="s">
        <v>11359</v>
      </c>
      <c r="C8025" s="265" t="s">
        <v>6794</v>
      </c>
      <c r="D8025" s="265" t="s">
        <v>551</v>
      </c>
    </row>
    <row r="8026" spans="1:4" x14ac:dyDescent="0.15">
      <c r="A8026" s="266">
        <v>2880041</v>
      </c>
      <c r="B8026" s="265" t="s">
        <v>11359</v>
      </c>
      <c r="C8026" s="265" t="s">
        <v>6794</v>
      </c>
      <c r="D8026" s="265" t="s">
        <v>524</v>
      </c>
    </row>
    <row r="8027" spans="1:4" x14ac:dyDescent="0.15">
      <c r="A8027" s="266">
        <v>2880042</v>
      </c>
      <c r="B8027" s="265" t="s">
        <v>11359</v>
      </c>
      <c r="C8027" s="265" t="s">
        <v>6794</v>
      </c>
      <c r="D8027" s="265" t="s">
        <v>229</v>
      </c>
    </row>
    <row r="8028" spans="1:4" ht="27" x14ac:dyDescent="0.15">
      <c r="A8028" s="266">
        <v>2880043</v>
      </c>
      <c r="B8028" s="265" t="s">
        <v>11359</v>
      </c>
      <c r="C8028" s="265" t="s">
        <v>6794</v>
      </c>
      <c r="D8028" s="265" t="s">
        <v>6851</v>
      </c>
    </row>
    <row r="8029" spans="1:4" x14ac:dyDescent="0.15">
      <c r="A8029" s="266">
        <v>2880044</v>
      </c>
      <c r="B8029" s="265" t="s">
        <v>11359</v>
      </c>
      <c r="C8029" s="265" t="s">
        <v>6794</v>
      </c>
      <c r="D8029" s="265" t="s">
        <v>6848</v>
      </c>
    </row>
    <row r="8030" spans="1:4" x14ac:dyDescent="0.15">
      <c r="A8030" s="266">
        <v>2880045</v>
      </c>
      <c r="B8030" s="265" t="s">
        <v>11359</v>
      </c>
      <c r="C8030" s="265" t="s">
        <v>6794</v>
      </c>
      <c r="D8030" s="265" t="s">
        <v>6826</v>
      </c>
    </row>
    <row r="8031" spans="1:4" x14ac:dyDescent="0.15">
      <c r="A8031" s="266">
        <v>2880046</v>
      </c>
      <c r="B8031" s="265" t="s">
        <v>11359</v>
      </c>
      <c r="C8031" s="265" t="s">
        <v>6794</v>
      </c>
      <c r="D8031" s="265" t="s">
        <v>650</v>
      </c>
    </row>
    <row r="8032" spans="1:4" x14ac:dyDescent="0.15">
      <c r="A8032" s="266">
        <v>2880047</v>
      </c>
      <c r="B8032" s="265" t="s">
        <v>11359</v>
      </c>
      <c r="C8032" s="265" t="s">
        <v>6794</v>
      </c>
      <c r="D8032" s="265" t="s">
        <v>305</v>
      </c>
    </row>
    <row r="8033" spans="1:4" x14ac:dyDescent="0.15">
      <c r="A8033" s="266">
        <v>2880048</v>
      </c>
      <c r="B8033" s="265" t="s">
        <v>11359</v>
      </c>
      <c r="C8033" s="265" t="s">
        <v>6794</v>
      </c>
      <c r="D8033" s="265" t="s">
        <v>4947</v>
      </c>
    </row>
    <row r="8034" spans="1:4" x14ac:dyDescent="0.15">
      <c r="A8034" s="266">
        <v>2880051</v>
      </c>
      <c r="B8034" s="265" t="s">
        <v>11359</v>
      </c>
      <c r="C8034" s="265" t="s">
        <v>6794</v>
      </c>
      <c r="D8034" s="265" t="s">
        <v>6800</v>
      </c>
    </row>
    <row r="8035" spans="1:4" x14ac:dyDescent="0.15">
      <c r="A8035" s="266">
        <v>2880052</v>
      </c>
      <c r="B8035" s="265" t="s">
        <v>11359</v>
      </c>
      <c r="C8035" s="265" t="s">
        <v>6794</v>
      </c>
      <c r="D8035" s="265" t="s">
        <v>5136</v>
      </c>
    </row>
    <row r="8036" spans="1:4" x14ac:dyDescent="0.15">
      <c r="A8036" s="266">
        <v>2880053</v>
      </c>
      <c r="B8036" s="265" t="s">
        <v>11359</v>
      </c>
      <c r="C8036" s="265" t="s">
        <v>6794</v>
      </c>
      <c r="D8036" s="265" t="s">
        <v>353</v>
      </c>
    </row>
    <row r="8037" spans="1:4" x14ac:dyDescent="0.15">
      <c r="A8037" s="266">
        <v>2880054</v>
      </c>
      <c r="B8037" s="265" t="s">
        <v>11359</v>
      </c>
      <c r="C8037" s="265" t="s">
        <v>6794</v>
      </c>
      <c r="D8037" s="265" t="s">
        <v>963</v>
      </c>
    </row>
    <row r="8038" spans="1:4" x14ac:dyDescent="0.15">
      <c r="A8038" s="266">
        <v>2880055</v>
      </c>
      <c r="B8038" s="265" t="s">
        <v>11359</v>
      </c>
      <c r="C8038" s="265" t="s">
        <v>6794</v>
      </c>
      <c r="D8038" s="265" t="s">
        <v>6831</v>
      </c>
    </row>
    <row r="8039" spans="1:4" x14ac:dyDescent="0.15">
      <c r="A8039" s="266">
        <v>2880056</v>
      </c>
      <c r="B8039" s="265" t="s">
        <v>11359</v>
      </c>
      <c r="C8039" s="265" t="s">
        <v>6794</v>
      </c>
      <c r="D8039" s="265" t="s">
        <v>6798</v>
      </c>
    </row>
    <row r="8040" spans="1:4" x14ac:dyDescent="0.15">
      <c r="A8040" s="266">
        <v>2880061</v>
      </c>
      <c r="B8040" s="265" t="s">
        <v>11359</v>
      </c>
      <c r="C8040" s="265" t="s">
        <v>6794</v>
      </c>
      <c r="D8040" s="265" t="s">
        <v>361</v>
      </c>
    </row>
    <row r="8041" spans="1:4" x14ac:dyDescent="0.15">
      <c r="A8041" s="266">
        <v>2880062</v>
      </c>
      <c r="B8041" s="265" t="s">
        <v>11359</v>
      </c>
      <c r="C8041" s="265" t="s">
        <v>6794</v>
      </c>
      <c r="D8041" s="265" t="s">
        <v>6836</v>
      </c>
    </row>
    <row r="8042" spans="1:4" x14ac:dyDescent="0.15">
      <c r="A8042" s="266">
        <v>2880063</v>
      </c>
      <c r="B8042" s="265" t="s">
        <v>11359</v>
      </c>
      <c r="C8042" s="265" t="s">
        <v>6794</v>
      </c>
      <c r="D8042" s="265" t="s">
        <v>5187</v>
      </c>
    </row>
    <row r="8043" spans="1:4" x14ac:dyDescent="0.15">
      <c r="A8043" s="266">
        <v>2880064</v>
      </c>
      <c r="B8043" s="265" t="s">
        <v>11359</v>
      </c>
      <c r="C8043" s="265" t="s">
        <v>6794</v>
      </c>
      <c r="D8043" s="265" t="s">
        <v>6820</v>
      </c>
    </row>
    <row r="8044" spans="1:4" x14ac:dyDescent="0.15">
      <c r="A8044" s="266">
        <v>2880065</v>
      </c>
      <c r="B8044" s="265" t="s">
        <v>11359</v>
      </c>
      <c r="C8044" s="265" t="s">
        <v>6794</v>
      </c>
      <c r="D8044" s="265" t="s">
        <v>3935</v>
      </c>
    </row>
    <row r="8045" spans="1:4" x14ac:dyDescent="0.15">
      <c r="A8045" s="266">
        <v>2880066</v>
      </c>
      <c r="B8045" s="265" t="s">
        <v>11359</v>
      </c>
      <c r="C8045" s="265" t="s">
        <v>6794</v>
      </c>
      <c r="D8045" s="265" t="s">
        <v>982</v>
      </c>
    </row>
    <row r="8046" spans="1:4" x14ac:dyDescent="0.15">
      <c r="A8046" s="266">
        <v>2880067</v>
      </c>
      <c r="B8046" s="265" t="s">
        <v>11359</v>
      </c>
      <c r="C8046" s="265" t="s">
        <v>6794</v>
      </c>
      <c r="D8046" s="265" t="s">
        <v>1132</v>
      </c>
    </row>
    <row r="8047" spans="1:4" x14ac:dyDescent="0.15">
      <c r="A8047" s="266">
        <v>2880068</v>
      </c>
      <c r="B8047" s="265" t="s">
        <v>11359</v>
      </c>
      <c r="C8047" s="265" t="s">
        <v>6794</v>
      </c>
      <c r="D8047" s="265" t="s">
        <v>6803</v>
      </c>
    </row>
    <row r="8048" spans="1:4" x14ac:dyDescent="0.15">
      <c r="A8048" s="266">
        <v>2880071</v>
      </c>
      <c r="B8048" s="265" t="s">
        <v>11359</v>
      </c>
      <c r="C8048" s="265" t="s">
        <v>6794</v>
      </c>
      <c r="D8048" s="265" t="s">
        <v>6802</v>
      </c>
    </row>
    <row r="8049" spans="1:4" x14ac:dyDescent="0.15">
      <c r="A8049" s="266">
        <v>2880072</v>
      </c>
      <c r="B8049" s="265" t="s">
        <v>11359</v>
      </c>
      <c r="C8049" s="265" t="s">
        <v>6794</v>
      </c>
      <c r="D8049" s="265" t="s">
        <v>3971</v>
      </c>
    </row>
    <row r="8050" spans="1:4" x14ac:dyDescent="0.15">
      <c r="A8050" s="266">
        <v>2880073</v>
      </c>
      <c r="B8050" s="265" t="s">
        <v>11359</v>
      </c>
      <c r="C8050" s="265" t="s">
        <v>6794</v>
      </c>
      <c r="D8050" s="265" t="s">
        <v>329</v>
      </c>
    </row>
    <row r="8051" spans="1:4" x14ac:dyDescent="0.15">
      <c r="A8051" s="266">
        <v>2880074</v>
      </c>
      <c r="B8051" s="265" t="s">
        <v>11359</v>
      </c>
      <c r="C8051" s="265" t="s">
        <v>6794</v>
      </c>
      <c r="D8051" s="265" t="s">
        <v>4534</v>
      </c>
    </row>
    <row r="8052" spans="1:4" x14ac:dyDescent="0.15">
      <c r="A8052" s="266">
        <v>2880075</v>
      </c>
      <c r="B8052" s="265" t="s">
        <v>11359</v>
      </c>
      <c r="C8052" s="265" t="s">
        <v>6794</v>
      </c>
      <c r="D8052" s="265" t="s">
        <v>6838</v>
      </c>
    </row>
    <row r="8053" spans="1:4" x14ac:dyDescent="0.15">
      <c r="A8053" s="266">
        <v>2880076</v>
      </c>
      <c r="B8053" s="265" t="s">
        <v>11359</v>
      </c>
      <c r="C8053" s="265" t="s">
        <v>6794</v>
      </c>
      <c r="D8053" s="265" t="s">
        <v>276</v>
      </c>
    </row>
    <row r="8054" spans="1:4" x14ac:dyDescent="0.15">
      <c r="A8054" s="266">
        <v>2880077</v>
      </c>
      <c r="B8054" s="265" t="s">
        <v>11359</v>
      </c>
      <c r="C8054" s="265" t="s">
        <v>6794</v>
      </c>
      <c r="D8054" s="265" t="s">
        <v>3397</v>
      </c>
    </row>
    <row r="8055" spans="1:4" x14ac:dyDescent="0.15">
      <c r="A8055" s="266">
        <v>2880801</v>
      </c>
      <c r="B8055" s="265" t="s">
        <v>11359</v>
      </c>
      <c r="C8055" s="265" t="s">
        <v>6794</v>
      </c>
      <c r="D8055" s="265" t="s">
        <v>6811</v>
      </c>
    </row>
    <row r="8056" spans="1:4" x14ac:dyDescent="0.15">
      <c r="A8056" s="266">
        <v>2880802</v>
      </c>
      <c r="B8056" s="265" t="s">
        <v>11359</v>
      </c>
      <c r="C8056" s="265" t="s">
        <v>6794</v>
      </c>
      <c r="D8056" s="265" t="s">
        <v>279</v>
      </c>
    </row>
    <row r="8057" spans="1:4" x14ac:dyDescent="0.15">
      <c r="A8057" s="266">
        <v>2880803</v>
      </c>
      <c r="B8057" s="265" t="s">
        <v>11359</v>
      </c>
      <c r="C8057" s="265" t="s">
        <v>6794</v>
      </c>
      <c r="D8057" s="265" t="s">
        <v>4316</v>
      </c>
    </row>
    <row r="8058" spans="1:4" x14ac:dyDescent="0.15">
      <c r="A8058" s="266">
        <v>2880804</v>
      </c>
      <c r="B8058" s="265" t="s">
        <v>11359</v>
      </c>
      <c r="C8058" s="265" t="s">
        <v>6794</v>
      </c>
      <c r="D8058" s="265" t="s">
        <v>4121</v>
      </c>
    </row>
    <row r="8059" spans="1:4" x14ac:dyDescent="0.15">
      <c r="A8059" s="266">
        <v>2880805</v>
      </c>
      <c r="B8059" s="265" t="s">
        <v>11359</v>
      </c>
      <c r="C8059" s="265" t="s">
        <v>6794</v>
      </c>
      <c r="D8059" s="265" t="s">
        <v>4044</v>
      </c>
    </row>
    <row r="8060" spans="1:4" x14ac:dyDescent="0.15">
      <c r="A8060" s="266">
        <v>2880811</v>
      </c>
      <c r="B8060" s="265" t="s">
        <v>11359</v>
      </c>
      <c r="C8060" s="265" t="s">
        <v>6794</v>
      </c>
      <c r="D8060" s="265" t="s">
        <v>6862</v>
      </c>
    </row>
    <row r="8061" spans="1:4" x14ac:dyDescent="0.15">
      <c r="A8061" s="266">
        <v>2880812</v>
      </c>
      <c r="B8061" s="265" t="s">
        <v>11359</v>
      </c>
      <c r="C8061" s="265" t="s">
        <v>6794</v>
      </c>
      <c r="D8061" s="265" t="s">
        <v>210</v>
      </c>
    </row>
    <row r="8062" spans="1:4" x14ac:dyDescent="0.15">
      <c r="A8062" s="266">
        <v>2880813</v>
      </c>
      <c r="B8062" s="265" t="s">
        <v>11359</v>
      </c>
      <c r="C8062" s="265" t="s">
        <v>6794</v>
      </c>
      <c r="D8062" s="265" t="s">
        <v>1247</v>
      </c>
    </row>
    <row r="8063" spans="1:4" x14ac:dyDescent="0.15">
      <c r="A8063" s="266">
        <v>2880814</v>
      </c>
      <c r="B8063" s="265" t="s">
        <v>11359</v>
      </c>
      <c r="C8063" s="265" t="s">
        <v>6794</v>
      </c>
      <c r="D8063" s="265" t="s">
        <v>988</v>
      </c>
    </row>
    <row r="8064" spans="1:4" x14ac:dyDescent="0.15">
      <c r="A8064" s="266">
        <v>2880815</v>
      </c>
      <c r="B8064" s="265" t="s">
        <v>11359</v>
      </c>
      <c r="C8064" s="265" t="s">
        <v>6794</v>
      </c>
      <c r="D8064" s="265" t="s">
        <v>6858</v>
      </c>
    </row>
    <row r="8065" spans="1:4" x14ac:dyDescent="0.15">
      <c r="A8065" s="266">
        <v>2880816</v>
      </c>
      <c r="B8065" s="265" t="s">
        <v>11359</v>
      </c>
      <c r="C8065" s="265" t="s">
        <v>6794</v>
      </c>
      <c r="D8065" s="265" t="s">
        <v>6810</v>
      </c>
    </row>
    <row r="8066" spans="1:4" x14ac:dyDescent="0.15">
      <c r="A8066" s="266">
        <v>2880817</v>
      </c>
      <c r="B8066" s="265" t="s">
        <v>11359</v>
      </c>
      <c r="C8066" s="265" t="s">
        <v>6794</v>
      </c>
      <c r="D8066" s="265" t="s">
        <v>6815</v>
      </c>
    </row>
    <row r="8067" spans="1:4" x14ac:dyDescent="0.15">
      <c r="A8067" s="266">
        <v>2880821</v>
      </c>
      <c r="B8067" s="265" t="s">
        <v>11359</v>
      </c>
      <c r="C8067" s="265" t="s">
        <v>6794</v>
      </c>
      <c r="D8067" s="265" t="s">
        <v>6805</v>
      </c>
    </row>
    <row r="8068" spans="1:4" x14ac:dyDescent="0.15">
      <c r="A8068" s="266">
        <v>2880822</v>
      </c>
      <c r="B8068" s="265" t="s">
        <v>11359</v>
      </c>
      <c r="C8068" s="265" t="s">
        <v>6794</v>
      </c>
      <c r="D8068" s="265" t="s">
        <v>6865</v>
      </c>
    </row>
    <row r="8069" spans="1:4" x14ac:dyDescent="0.15">
      <c r="A8069" s="266">
        <v>2880823</v>
      </c>
      <c r="B8069" s="265" t="s">
        <v>11359</v>
      </c>
      <c r="C8069" s="265" t="s">
        <v>6794</v>
      </c>
      <c r="D8069" s="265" t="s">
        <v>6806</v>
      </c>
    </row>
    <row r="8070" spans="1:4" x14ac:dyDescent="0.15">
      <c r="A8070" s="266">
        <v>2880824</v>
      </c>
      <c r="B8070" s="265" t="s">
        <v>11359</v>
      </c>
      <c r="C8070" s="265" t="s">
        <v>6794</v>
      </c>
      <c r="D8070" s="265" t="s">
        <v>6841</v>
      </c>
    </row>
    <row r="8071" spans="1:4" x14ac:dyDescent="0.15">
      <c r="A8071" s="266">
        <v>2880825</v>
      </c>
      <c r="B8071" s="265" t="s">
        <v>11359</v>
      </c>
      <c r="C8071" s="265" t="s">
        <v>6794</v>
      </c>
      <c r="D8071" s="265" t="s">
        <v>3533</v>
      </c>
    </row>
    <row r="8072" spans="1:4" x14ac:dyDescent="0.15">
      <c r="A8072" s="266">
        <v>2880831</v>
      </c>
      <c r="B8072" s="265" t="s">
        <v>11359</v>
      </c>
      <c r="C8072" s="265" t="s">
        <v>6794</v>
      </c>
      <c r="D8072" s="265" t="s">
        <v>6853</v>
      </c>
    </row>
    <row r="8073" spans="1:4" ht="27" x14ac:dyDescent="0.15">
      <c r="A8073" s="266">
        <v>2880832</v>
      </c>
      <c r="B8073" s="265" t="s">
        <v>11359</v>
      </c>
      <c r="C8073" s="265" t="s">
        <v>6794</v>
      </c>
      <c r="D8073" s="265" t="s">
        <v>6856</v>
      </c>
    </row>
    <row r="8074" spans="1:4" ht="27" x14ac:dyDescent="0.15">
      <c r="A8074" s="266">
        <v>2880833</v>
      </c>
      <c r="B8074" s="265" t="s">
        <v>11359</v>
      </c>
      <c r="C8074" s="265" t="s">
        <v>6794</v>
      </c>
      <c r="D8074" s="265" t="s">
        <v>6808</v>
      </c>
    </row>
    <row r="8075" spans="1:4" x14ac:dyDescent="0.15">
      <c r="A8075" s="266">
        <v>2880834</v>
      </c>
      <c r="B8075" s="265" t="s">
        <v>11359</v>
      </c>
      <c r="C8075" s="265" t="s">
        <v>6794</v>
      </c>
      <c r="D8075" s="265" t="s">
        <v>6835</v>
      </c>
    </row>
    <row r="8076" spans="1:4" x14ac:dyDescent="0.15">
      <c r="A8076" s="266">
        <v>2880835</v>
      </c>
      <c r="B8076" s="265" t="s">
        <v>11359</v>
      </c>
      <c r="C8076" s="265" t="s">
        <v>6794</v>
      </c>
      <c r="D8076" s="265" t="s">
        <v>6807</v>
      </c>
    </row>
    <row r="8077" spans="1:4" x14ac:dyDescent="0.15">
      <c r="A8077" s="266">
        <v>2880836</v>
      </c>
      <c r="B8077" s="265" t="s">
        <v>11359</v>
      </c>
      <c r="C8077" s="265" t="s">
        <v>6794</v>
      </c>
      <c r="D8077" s="265" t="s">
        <v>6855</v>
      </c>
    </row>
    <row r="8078" spans="1:4" x14ac:dyDescent="0.15">
      <c r="A8078" s="266">
        <v>2880837</v>
      </c>
      <c r="B8078" s="265" t="s">
        <v>11359</v>
      </c>
      <c r="C8078" s="265" t="s">
        <v>6794</v>
      </c>
      <c r="D8078" s="265" t="s">
        <v>6845</v>
      </c>
    </row>
    <row r="8079" spans="1:4" x14ac:dyDescent="0.15">
      <c r="A8079" s="266">
        <v>2880841</v>
      </c>
      <c r="B8079" s="265" t="s">
        <v>11359</v>
      </c>
      <c r="C8079" s="265" t="s">
        <v>6794</v>
      </c>
      <c r="D8079" s="265" t="s">
        <v>6867</v>
      </c>
    </row>
    <row r="8080" spans="1:4" x14ac:dyDescent="0.15">
      <c r="A8080" s="266">
        <v>2880842</v>
      </c>
      <c r="B8080" s="265" t="s">
        <v>11359</v>
      </c>
      <c r="C8080" s="265" t="s">
        <v>6794</v>
      </c>
      <c r="D8080" s="265" t="s">
        <v>4877</v>
      </c>
    </row>
    <row r="8081" spans="1:4" ht="27" x14ac:dyDescent="0.15">
      <c r="A8081" s="266">
        <v>2880843</v>
      </c>
      <c r="B8081" s="265" t="s">
        <v>11359</v>
      </c>
      <c r="C8081" s="265" t="s">
        <v>6794</v>
      </c>
      <c r="D8081" s="265" t="s">
        <v>6866</v>
      </c>
    </row>
    <row r="8082" spans="1:4" x14ac:dyDescent="0.15">
      <c r="A8082" s="266">
        <v>2880844</v>
      </c>
      <c r="B8082" s="265" t="s">
        <v>11359</v>
      </c>
      <c r="C8082" s="265" t="s">
        <v>6794</v>
      </c>
      <c r="D8082" s="265" t="s">
        <v>6795</v>
      </c>
    </row>
    <row r="8083" spans="1:4" x14ac:dyDescent="0.15">
      <c r="A8083" s="266">
        <v>2880845</v>
      </c>
      <c r="B8083" s="265" t="s">
        <v>11359</v>
      </c>
      <c r="C8083" s="265" t="s">
        <v>6794</v>
      </c>
      <c r="D8083" s="265" t="s">
        <v>6860</v>
      </c>
    </row>
    <row r="8084" spans="1:4" x14ac:dyDescent="0.15">
      <c r="A8084" s="266">
        <v>2880846</v>
      </c>
      <c r="B8084" s="265" t="s">
        <v>11359</v>
      </c>
      <c r="C8084" s="265" t="s">
        <v>6794</v>
      </c>
      <c r="D8084" s="265" t="s">
        <v>6868</v>
      </c>
    </row>
    <row r="8085" spans="1:4" x14ac:dyDescent="0.15">
      <c r="A8085" s="266">
        <v>2880851</v>
      </c>
      <c r="B8085" s="265" t="s">
        <v>11359</v>
      </c>
      <c r="C8085" s="265" t="s">
        <v>6794</v>
      </c>
      <c r="D8085" s="265" t="s">
        <v>6857</v>
      </c>
    </row>
    <row r="8086" spans="1:4" x14ac:dyDescent="0.15">
      <c r="A8086" s="266">
        <v>2880852</v>
      </c>
      <c r="B8086" s="265" t="s">
        <v>11359</v>
      </c>
      <c r="C8086" s="265" t="s">
        <v>6794</v>
      </c>
      <c r="D8086" s="265" t="s">
        <v>6804</v>
      </c>
    </row>
    <row r="8087" spans="1:4" x14ac:dyDescent="0.15">
      <c r="A8087" s="266">
        <v>2880853</v>
      </c>
      <c r="B8087" s="265" t="s">
        <v>11359</v>
      </c>
      <c r="C8087" s="265" t="s">
        <v>6794</v>
      </c>
      <c r="D8087" s="265" t="s">
        <v>6830</v>
      </c>
    </row>
    <row r="8088" spans="1:4" ht="27" x14ac:dyDescent="0.15">
      <c r="A8088" s="266">
        <v>2880854</v>
      </c>
      <c r="B8088" s="265" t="s">
        <v>11359</v>
      </c>
      <c r="C8088" s="265" t="s">
        <v>6794</v>
      </c>
      <c r="D8088" s="265" t="s">
        <v>6837</v>
      </c>
    </row>
    <row r="8089" spans="1:4" x14ac:dyDescent="0.15">
      <c r="A8089" s="266">
        <v>2880855</v>
      </c>
      <c r="B8089" s="265" t="s">
        <v>11359</v>
      </c>
      <c r="C8089" s="265" t="s">
        <v>6794</v>
      </c>
      <c r="D8089" s="265" t="s">
        <v>6825</v>
      </c>
    </row>
    <row r="8090" spans="1:4" ht="27" x14ac:dyDescent="0.15">
      <c r="A8090" s="266">
        <v>2880856</v>
      </c>
      <c r="B8090" s="265" t="s">
        <v>11359</v>
      </c>
      <c r="C8090" s="265" t="s">
        <v>6794</v>
      </c>
      <c r="D8090" s="265" t="s">
        <v>6829</v>
      </c>
    </row>
    <row r="8091" spans="1:4" x14ac:dyDescent="0.15">
      <c r="A8091" s="266">
        <v>2880857</v>
      </c>
      <c r="B8091" s="265" t="s">
        <v>11359</v>
      </c>
      <c r="C8091" s="265" t="s">
        <v>6794</v>
      </c>
      <c r="D8091" s="265" t="s">
        <v>6852</v>
      </c>
    </row>
    <row r="8092" spans="1:4" x14ac:dyDescent="0.15">
      <c r="A8092" s="266">
        <v>2880858</v>
      </c>
      <c r="B8092" s="265" t="s">
        <v>11359</v>
      </c>
      <c r="C8092" s="265" t="s">
        <v>6794</v>
      </c>
      <c r="D8092" s="265" t="s">
        <v>3790</v>
      </c>
    </row>
    <row r="8093" spans="1:4" x14ac:dyDescent="0.15">
      <c r="A8093" s="266">
        <v>2880861</v>
      </c>
      <c r="B8093" s="265" t="s">
        <v>11359</v>
      </c>
      <c r="C8093" s="265" t="s">
        <v>6794</v>
      </c>
      <c r="D8093" s="265" t="s">
        <v>6797</v>
      </c>
    </row>
    <row r="8094" spans="1:4" x14ac:dyDescent="0.15">
      <c r="A8094" s="266">
        <v>2880862</v>
      </c>
      <c r="B8094" s="265" t="s">
        <v>11359</v>
      </c>
      <c r="C8094" s="265" t="s">
        <v>6794</v>
      </c>
      <c r="D8094" s="265" t="s">
        <v>234</v>
      </c>
    </row>
    <row r="8095" spans="1:4" x14ac:dyDescent="0.15">
      <c r="A8095" s="266">
        <v>2880863</v>
      </c>
      <c r="B8095" s="265" t="s">
        <v>11359</v>
      </c>
      <c r="C8095" s="265" t="s">
        <v>6794</v>
      </c>
      <c r="D8095" s="265" t="s">
        <v>6849</v>
      </c>
    </row>
    <row r="8096" spans="1:4" x14ac:dyDescent="0.15">
      <c r="A8096" s="266">
        <v>2880864</v>
      </c>
      <c r="B8096" s="265" t="s">
        <v>11359</v>
      </c>
      <c r="C8096" s="265" t="s">
        <v>6794</v>
      </c>
      <c r="D8096" s="265" t="s">
        <v>6821</v>
      </c>
    </row>
    <row r="8097" spans="1:4" x14ac:dyDescent="0.15">
      <c r="A8097" s="266">
        <v>2880865</v>
      </c>
      <c r="B8097" s="265" t="s">
        <v>11359</v>
      </c>
      <c r="C8097" s="265" t="s">
        <v>6794</v>
      </c>
      <c r="D8097" s="265" t="s">
        <v>6846</v>
      </c>
    </row>
    <row r="8098" spans="1:4" x14ac:dyDescent="0.15">
      <c r="A8098" s="266">
        <v>2880866</v>
      </c>
      <c r="B8098" s="265" t="s">
        <v>11359</v>
      </c>
      <c r="C8098" s="265" t="s">
        <v>6794</v>
      </c>
      <c r="D8098" s="265" t="s">
        <v>6817</v>
      </c>
    </row>
    <row r="8099" spans="1:4" x14ac:dyDescent="0.15">
      <c r="A8099" s="266">
        <v>2880867</v>
      </c>
      <c r="B8099" s="265" t="s">
        <v>11359</v>
      </c>
      <c r="C8099" s="265" t="s">
        <v>6794</v>
      </c>
      <c r="D8099" s="265" t="s">
        <v>6828</v>
      </c>
    </row>
    <row r="8100" spans="1:4" x14ac:dyDescent="0.15">
      <c r="A8100" s="266">
        <v>2880868</v>
      </c>
      <c r="B8100" s="265" t="s">
        <v>11359</v>
      </c>
      <c r="C8100" s="265" t="s">
        <v>6794</v>
      </c>
      <c r="D8100" s="265" t="s">
        <v>5451</v>
      </c>
    </row>
    <row r="8101" spans="1:4" x14ac:dyDescent="0.15">
      <c r="A8101" s="266">
        <v>2880871</v>
      </c>
      <c r="B8101" s="265" t="s">
        <v>11359</v>
      </c>
      <c r="C8101" s="265" t="s">
        <v>6794</v>
      </c>
      <c r="D8101" s="265" t="s">
        <v>6842</v>
      </c>
    </row>
    <row r="8102" spans="1:4" x14ac:dyDescent="0.15">
      <c r="A8102" s="266">
        <v>2880872</v>
      </c>
      <c r="B8102" s="265" t="s">
        <v>11359</v>
      </c>
      <c r="C8102" s="265" t="s">
        <v>6794</v>
      </c>
      <c r="D8102" s="265" t="s">
        <v>293</v>
      </c>
    </row>
    <row r="8103" spans="1:4" x14ac:dyDescent="0.15">
      <c r="A8103" s="266">
        <v>2880873</v>
      </c>
      <c r="B8103" s="265" t="s">
        <v>11359</v>
      </c>
      <c r="C8103" s="265" t="s">
        <v>6794</v>
      </c>
      <c r="D8103" s="265" t="s">
        <v>6824</v>
      </c>
    </row>
    <row r="8104" spans="1:4" x14ac:dyDescent="0.15">
      <c r="A8104" s="266">
        <v>2880874</v>
      </c>
      <c r="B8104" s="265" t="s">
        <v>11359</v>
      </c>
      <c r="C8104" s="265" t="s">
        <v>6794</v>
      </c>
      <c r="D8104" s="265" t="s">
        <v>3781</v>
      </c>
    </row>
    <row r="8105" spans="1:4" x14ac:dyDescent="0.15">
      <c r="A8105" s="266">
        <v>2880875</v>
      </c>
      <c r="B8105" s="265" t="s">
        <v>11359</v>
      </c>
      <c r="C8105" s="265" t="s">
        <v>6794</v>
      </c>
      <c r="D8105" s="265" t="s">
        <v>6864</v>
      </c>
    </row>
    <row r="8106" spans="1:4" x14ac:dyDescent="0.15">
      <c r="A8106" s="266">
        <v>2880876</v>
      </c>
      <c r="B8106" s="265" t="s">
        <v>11359</v>
      </c>
      <c r="C8106" s="265" t="s">
        <v>6794</v>
      </c>
      <c r="D8106" s="265" t="s">
        <v>6823</v>
      </c>
    </row>
    <row r="8107" spans="1:4" x14ac:dyDescent="0.15">
      <c r="A8107" s="266">
        <v>2880877</v>
      </c>
      <c r="B8107" s="265" t="s">
        <v>11359</v>
      </c>
      <c r="C8107" s="265" t="s">
        <v>6794</v>
      </c>
      <c r="D8107" s="265" t="s">
        <v>6861</v>
      </c>
    </row>
    <row r="8108" spans="1:4" x14ac:dyDescent="0.15">
      <c r="A8108" s="266">
        <v>2890101</v>
      </c>
      <c r="B8108" s="265" t="s">
        <v>11359</v>
      </c>
      <c r="C8108" s="265" t="s">
        <v>7291</v>
      </c>
      <c r="D8108" s="265" t="s">
        <v>1079</v>
      </c>
    </row>
    <row r="8109" spans="1:4" x14ac:dyDescent="0.15">
      <c r="A8109" s="266">
        <v>2890102</v>
      </c>
      <c r="B8109" s="265" t="s">
        <v>11359</v>
      </c>
      <c r="C8109" s="265" t="s">
        <v>7291</v>
      </c>
      <c r="D8109" s="265" t="s">
        <v>7353</v>
      </c>
    </row>
    <row r="8110" spans="1:4" x14ac:dyDescent="0.15">
      <c r="A8110" s="266">
        <v>2890103</v>
      </c>
      <c r="B8110" s="265" t="s">
        <v>11359</v>
      </c>
      <c r="C8110" s="265" t="s">
        <v>7291</v>
      </c>
      <c r="D8110" s="265" t="s">
        <v>7331</v>
      </c>
    </row>
    <row r="8111" spans="1:4" x14ac:dyDescent="0.15">
      <c r="A8111" s="266">
        <v>2890104</v>
      </c>
      <c r="B8111" s="265" t="s">
        <v>11359</v>
      </c>
      <c r="C8111" s="265" t="s">
        <v>7291</v>
      </c>
      <c r="D8111" s="265" t="s">
        <v>7340</v>
      </c>
    </row>
    <row r="8112" spans="1:4" x14ac:dyDescent="0.15">
      <c r="A8112" s="266">
        <v>2890105</v>
      </c>
      <c r="B8112" s="265" t="s">
        <v>11359</v>
      </c>
      <c r="C8112" s="265" t="s">
        <v>7291</v>
      </c>
      <c r="D8112" s="265" t="s">
        <v>711</v>
      </c>
    </row>
    <row r="8113" spans="1:4" x14ac:dyDescent="0.15">
      <c r="A8113" s="266">
        <v>2890106</v>
      </c>
      <c r="B8113" s="265" t="s">
        <v>11359</v>
      </c>
      <c r="C8113" s="265" t="s">
        <v>7291</v>
      </c>
      <c r="D8113" s="265" t="s">
        <v>390</v>
      </c>
    </row>
    <row r="8114" spans="1:4" x14ac:dyDescent="0.15">
      <c r="A8114" s="266">
        <v>2890107</v>
      </c>
      <c r="B8114" s="265" t="s">
        <v>11359</v>
      </c>
      <c r="C8114" s="265" t="s">
        <v>7291</v>
      </c>
      <c r="D8114" s="265" t="s">
        <v>2261</v>
      </c>
    </row>
    <row r="8115" spans="1:4" x14ac:dyDescent="0.15">
      <c r="A8115" s="266">
        <v>2890108</v>
      </c>
      <c r="B8115" s="265" t="s">
        <v>11359</v>
      </c>
      <c r="C8115" s="265" t="s">
        <v>7291</v>
      </c>
      <c r="D8115" s="265" t="s">
        <v>425</v>
      </c>
    </row>
    <row r="8116" spans="1:4" x14ac:dyDescent="0.15">
      <c r="A8116" s="266">
        <v>2890109</v>
      </c>
      <c r="B8116" s="265" t="s">
        <v>11359</v>
      </c>
      <c r="C8116" s="265" t="s">
        <v>7291</v>
      </c>
      <c r="D8116" s="265" t="s">
        <v>488</v>
      </c>
    </row>
    <row r="8117" spans="1:4" x14ac:dyDescent="0.15">
      <c r="A8117" s="266">
        <v>2890111</v>
      </c>
      <c r="B8117" s="265" t="s">
        <v>11359</v>
      </c>
      <c r="C8117" s="265" t="s">
        <v>7291</v>
      </c>
      <c r="D8117" s="265" t="s">
        <v>7341</v>
      </c>
    </row>
    <row r="8118" spans="1:4" x14ac:dyDescent="0.15">
      <c r="A8118" s="266">
        <v>2890112</v>
      </c>
      <c r="B8118" s="265" t="s">
        <v>11359</v>
      </c>
      <c r="C8118" s="265" t="s">
        <v>7291</v>
      </c>
      <c r="D8118" s="265" t="s">
        <v>1997</v>
      </c>
    </row>
    <row r="8119" spans="1:4" x14ac:dyDescent="0.15">
      <c r="A8119" s="266">
        <v>2890113</v>
      </c>
      <c r="B8119" s="265" t="s">
        <v>11359</v>
      </c>
      <c r="C8119" s="265" t="s">
        <v>7291</v>
      </c>
      <c r="D8119" s="265" t="s">
        <v>7315</v>
      </c>
    </row>
    <row r="8120" spans="1:4" x14ac:dyDescent="0.15">
      <c r="A8120" s="266">
        <v>2890114</v>
      </c>
      <c r="B8120" s="265" t="s">
        <v>11359</v>
      </c>
      <c r="C8120" s="265" t="s">
        <v>7291</v>
      </c>
      <c r="D8120" s="265" t="s">
        <v>1676</v>
      </c>
    </row>
    <row r="8121" spans="1:4" ht="27" x14ac:dyDescent="0.15">
      <c r="A8121" s="266">
        <v>2890115</v>
      </c>
      <c r="B8121" s="265" t="s">
        <v>11359</v>
      </c>
      <c r="C8121" s="265" t="s">
        <v>7291</v>
      </c>
      <c r="D8121" s="265" t="s">
        <v>7321</v>
      </c>
    </row>
    <row r="8122" spans="1:4" x14ac:dyDescent="0.15">
      <c r="A8122" s="266">
        <v>2890116</v>
      </c>
      <c r="B8122" s="265" t="s">
        <v>11359</v>
      </c>
      <c r="C8122" s="265" t="s">
        <v>7291</v>
      </c>
      <c r="D8122" s="265" t="s">
        <v>7342</v>
      </c>
    </row>
    <row r="8123" spans="1:4" x14ac:dyDescent="0.15">
      <c r="A8123" s="266">
        <v>2890117</v>
      </c>
      <c r="B8123" s="265" t="s">
        <v>11359</v>
      </c>
      <c r="C8123" s="265" t="s">
        <v>7291</v>
      </c>
      <c r="D8123" s="265" t="s">
        <v>7345</v>
      </c>
    </row>
    <row r="8124" spans="1:4" x14ac:dyDescent="0.15">
      <c r="A8124" s="266">
        <v>2890121</v>
      </c>
      <c r="B8124" s="265" t="s">
        <v>11359</v>
      </c>
      <c r="C8124" s="265" t="s">
        <v>7291</v>
      </c>
      <c r="D8124" s="265" t="s">
        <v>3633</v>
      </c>
    </row>
    <row r="8125" spans="1:4" x14ac:dyDescent="0.15">
      <c r="A8125" s="266">
        <v>2890122</v>
      </c>
      <c r="B8125" s="265" t="s">
        <v>11359</v>
      </c>
      <c r="C8125" s="265" t="s">
        <v>7291</v>
      </c>
      <c r="D8125" s="265" t="s">
        <v>1858</v>
      </c>
    </row>
    <row r="8126" spans="1:4" x14ac:dyDescent="0.15">
      <c r="A8126" s="266">
        <v>2890123</v>
      </c>
      <c r="B8126" s="265" t="s">
        <v>11359</v>
      </c>
      <c r="C8126" s="265" t="s">
        <v>7291</v>
      </c>
      <c r="D8126" s="265" t="s">
        <v>1827</v>
      </c>
    </row>
    <row r="8127" spans="1:4" x14ac:dyDescent="0.15">
      <c r="A8127" s="266">
        <v>2890124</v>
      </c>
      <c r="B8127" s="265" t="s">
        <v>11359</v>
      </c>
      <c r="C8127" s="265" t="s">
        <v>7291</v>
      </c>
      <c r="D8127" s="265" t="s">
        <v>7349</v>
      </c>
    </row>
    <row r="8128" spans="1:4" x14ac:dyDescent="0.15">
      <c r="A8128" s="266">
        <v>2890125</v>
      </c>
      <c r="B8128" s="265" t="s">
        <v>11359</v>
      </c>
      <c r="C8128" s="265" t="s">
        <v>7291</v>
      </c>
      <c r="D8128" s="265" t="s">
        <v>3029</v>
      </c>
    </row>
    <row r="8129" spans="1:4" x14ac:dyDescent="0.15">
      <c r="A8129" s="266">
        <v>2890126</v>
      </c>
      <c r="B8129" s="265" t="s">
        <v>11359</v>
      </c>
      <c r="C8129" s="265" t="s">
        <v>7291</v>
      </c>
      <c r="D8129" s="265" t="s">
        <v>1088</v>
      </c>
    </row>
    <row r="8130" spans="1:4" ht="27" x14ac:dyDescent="0.15">
      <c r="A8130" s="266">
        <v>2890201</v>
      </c>
      <c r="B8130" s="265" t="s">
        <v>11359</v>
      </c>
      <c r="C8130" s="265" t="s">
        <v>11427</v>
      </c>
      <c r="D8130" s="265" t="s">
        <v>506</v>
      </c>
    </row>
    <row r="8131" spans="1:4" ht="27" x14ac:dyDescent="0.15">
      <c r="A8131" s="266">
        <v>2890202</v>
      </c>
      <c r="B8131" s="265" t="s">
        <v>11359</v>
      </c>
      <c r="C8131" s="265" t="s">
        <v>11427</v>
      </c>
      <c r="D8131" s="265" t="s">
        <v>7737</v>
      </c>
    </row>
    <row r="8132" spans="1:4" ht="27" x14ac:dyDescent="0.15">
      <c r="A8132" s="266">
        <v>2890203</v>
      </c>
      <c r="B8132" s="265" t="s">
        <v>11359</v>
      </c>
      <c r="C8132" s="265" t="s">
        <v>11427</v>
      </c>
      <c r="D8132" s="265" t="s">
        <v>1169</v>
      </c>
    </row>
    <row r="8133" spans="1:4" ht="27" x14ac:dyDescent="0.15">
      <c r="A8133" s="266">
        <v>2890204</v>
      </c>
      <c r="B8133" s="265" t="s">
        <v>11359</v>
      </c>
      <c r="C8133" s="265" t="s">
        <v>11427</v>
      </c>
      <c r="D8133" s="265" t="s">
        <v>2267</v>
      </c>
    </row>
    <row r="8134" spans="1:4" ht="27" x14ac:dyDescent="0.15">
      <c r="A8134" s="266">
        <v>2890205</v>
      </c>
      <c r="B8134" s="265" t="s">
        <v>11359</v>
      </c>
      <c r="C8134" s="265" t="s">
        <v>11427</v>
      </c>
      <c r="D8134" s="265" t="s">
        <v>8541</v>
      </c>
    </row>
    <row r="8135" spans="1:4" ht="27" x14ac:dyDescent="0.15">
      <c r="A8135" s="266">
        <v>2890211</v>
      </c>
      <c r="B8135" s="265" t="s">
        <v>11359</v>
      </c>
      <c r="C8135" s="265" t="s">
        <v>11427</v>
      </c>
      <c r="D8135" s="265" t="s">
        <v>8548</v>
      </c>
    </row>
    <row r="8136" spans="1:4" ht="27" x14ac:dyDescent="0.15">
      <c r="A8136" s="266">
        <v>2890212</v>
      </c>
      <c r="B8136" s="265" t="s">
        <v>11359</v>
      </c>
      <c r="C8136" s="265" t="s">
        <v>11427</v>
      </c>
      <c r="D8136" s="265" t="s">
        <v>1378</v>
      </c>
    </row>
    <row r="8137" spans="1:4" ht="27" x14ac:dyDescent="0.15">
      <c r="A8137" s="266">
        <v>2890213</v>
      </c>
      <c r="B8137" s="265" t="s">
        <v>11359</v>
      </c>
      <c r="C8137" s="265" t="s">
        <v>11427</v>
      </c>
      <c r="D8137" s="265" t="s">
        <v>8547</v>
      </c>
    </row>
    <row r="8138" spans="1:4" ht="27" x14ac:dyDescent="0.15">
      <c r="A8138" s="266">
        <v>2890214</v>
      </c>
      <c r="B8138" s="265" t="s">
        <v>11359</v>
      </c>
      <c r="C8138" s="265" t="s">
        <v>11427</v>
      </c>
      <c r="D8138" s="265" t="s">
        <v>8543</v>
      </c>
    </row>
    <row r="8139" spans="1:4" ht="27" x14ac:dyDescent="0.15">
      <c r="A8139" s="266">
        <v>2890215</v>
      </c>
      <c r="B8139" s="265" t="s">
        <v>11359</v>
      </c>
      <c r="C8139" s="265" t="s">
        <v>11427</v>
      </c>
      <c r="D8139" s="265" t="s">
        <v>8546</v>
      </c>
    </row>
    <row r="8140" spans="1:4" ht="27" x14ac:dyDescent="0.15">
      <c r="A8140" s="266">
        <v>2890216</v>
      </c>
      <c r="B8140" s="265" t="s">
        <v>11359</v>
      </c>
      <c r="C8140" s="265" t="s">
        <v>11427</v>
      </c>
      <c r="D8140" s="265" t="s">
        <v>8542</v>
      </c>
    </row>
    <row r="8141" spans="1:4" ht="27" x14ac:dyDescent="0.15">
      <c r="A8141" s="266">
        <v>2890217</v>
      </c>
      <c r="B8141" s="265" t="s">
        <v>11359</v>
      </c>
      <c r="C8141" s="265" t="s">
        <v>11427</v>
      </c>
      <c r="D8141" s="265" t="s">
        <v>8549</v>
      </c>
    </row>
    <row r="8142" spans="1:4" ht="27" x14ac:dyDescent="0.15">
      <c r="A8142" s="266">
        <v>2890221</v>
      </c>
      <c r="B8142" s="265" t="s">
        <v>11359</v>
      </c>
      <c r="C8142" s="265" t="s">
        <v>11427</v>
      </c>
      <c r="D8142" s="265" t="s">
        <v>8545</v>
      </c>
    </row>
    <row r="8143" spans="1:4" ht="27" x14ac:dyDescent="0.15">
      <c r="A8143" s="266">
        <v>2890222</v>
      </c>
      <c r="B8143" s="265" t="s">
        <v>11359</v>
      </c>
      <c r="C8143" s="265" t="s">
        <v>11427</v>
      </c>
      <c r="D8143" s="265" t="s">
        <v>452</v>
      </c>
    </row>
    <row r="8144" spans="1:4" ht="27" x14ac:dyDescent="0.15">
      <c r="A8144" s="266">
        <v>2890223</v>
      </c>
      <c r="B8144" s="265" t="s">
        <v>11359</v>
      </c>
      <c r="C8144" s="265" t="s">
        <v>11427</v>
      </c>
      <c r="D8144" s="265" t="s">
        <v>411</v>
      </c>
    </row>
    <row r="8145" spans="1:4" ht="27" x14ac:dyDescent="0.15">
      <c r="A8145" s="266">
        <v>2890224</v>
      </c>
      <c r="B8145" s="265" t="s">
        <v>11359</v>
      </c>
      <c r="C8145" s="265" t="s">
        <v>11427</v>
      </c>
      <c r="D8145" s="265" t="s">
        <v>3560</v>
      </c>
    </row>
    <row r="8146" spans="1:4" ht="27" x14ac:dyDescent="0.15">
      <c r="A8146" s="266">
        <v>2890225</v>
      </c>
      <c r="B8146" s="265" t="s">
        <v>11359</v>
      </c>
      <c r="C8146" s="265" t="s">
        <v>11427</v>
      </c>
      <c r="D8146" s="265" t="s">
        <v>2231</v>
      </c>
    </row>
    <row r="8147" spans="1:4" ht="27" x14ac:dyDescent="0.15">
      <c r="A8147" s="266">
        <v>2890226</v>
      </c>
      <c r="B8147" s="265" t="s">
        <v>11359</v>
      </c>
      <c r="C8147" s="265" t="s">
        <v>11427</v>
      </c>
      <c r="D8147" s="265" t="s">
        <v>8544</v>
      </c>
    </row>
    <row r="8148" spans="1:4" x14ac:dyDescent="0.15">
      <c r="A8148" s="266">
        <v>2890301</v>
      </c>
      <c r="B8148" s="265" t="s">
        <v>11359</v>
      </c>
      <c r="C8148" s="265" t="s">
        <v>8356</v>
      </c>
      <c r="D8148" s="265" t="s">
        <v>8362</v>
      </c>
    </row>
    <row r="8149" spans="1:4" x14ac:dyDescent="0.15">
      <c r="A8149" s="266">
        <v>2890302</v>
      </c>
      <c r="B8149" s="265" t="s">
        <v>11359</v>
      </c>
      <c r="C8149" s="265" t="s">
        <v>8356</v>
      </c>
      <c r="D8149" s="265" t="s">
        <v>8390</v>
      </c>
    </row>
    <row r="8150" spans="1:4" x14ac:dyDescent="0.15">
      <c r="A8150" s="266">
        <v>2890303</v>
      </c>
      <c r="B8150" s="265" t="s">
        <v>11359</v>
      </c>
      <c r="C8150" s="265" t="s">
        <v>8356</v>
      </c>
      <c r="D8150" s="265" t="s">
        <v>1749</v>
      </c>
    </row>
    <row r="8151" spans="1:4" x14ac:dyDescent="0.15">
      <c r="A8151" s="266">
        <v>2890304</v>
      </c>
      <c r="B8151" s="265" t="s">
        <v>11359</v>
      </c>
      <c r="C8151" s="265" t="s">
        <v>8356</v>
      </c>
      <c r="D8151" s="265" t="s">
        <v>8395</v>
      </c>
    </row>
    <row r="8152" spans="1:4" x14ac:dyDescent="0.15">
      <c r="A8152" s="266">
        <v>2890305</v>
      </c>
      <c r="B8152" s="265" t="s">
        <v>11359</v>
      </c>
      <c r="C8152" s="265" t="s">
        <v>8356</v>
      </c>
      <c r="D8152" s="265" t="s">
        <v>8428</v>
      </c>
    </row>
    <row r="8153" spans="1:4" x14ac:dyDescent="0.15">
      <c r="A8153" s="266">
        <v>2890306</v>
      </c>
      <c r="B8153" s="265" t="s">
        <v>11359</v>
      </c>
      <c r="C8153" s="265" t="s">
        <v>8356</v>
      </c>
      <c r="D8153" s="265" t="s">
        <v>8380</v>
      </c>
    </row>
    <row r="8154" spans="1:4" x14ac:dyDescent="0.15">
      <c r="A8154" s="266">
        <v>2890307</v>
      </c>
      <c r="B8154" s="265" t="s">
        <v>11359</v>
      </c>
      <c r="C8154" s="265" t="s">
        <v>8356</v>
      </c>
      <c r="D8154" s="265" t="s">
        <v>8417</v>
      </c>
    </row>
    <row r="8155" spans="1:4" ht="40.5" x14ac:dyDescent="0.15">
      <c r="A8155" s="266">
        <v>2890308</v>
      </c>
      <c r="B8155" s="265" t="s">
        <v>11359</v>
      </c>
      <c r="C8155" s="265" t="s">
        <v>8356</v>
      </c>
      <c r="D8155" s="265" t="s">
        <v>8385</v>
      </c>
    </row>
    <row r="8156" spans="1:4" x14ac:dyDescent="0.15">
      <c r="A8156" s="266">
        <v>2890311</v>
      </c>
      <c r="B8156" s="265" t="s">
        <v>11359</v>
      </c>
      <c r="C8156" s="265" t="s">
        <v>8356</v>
      </c>
      <c r="D8156" s="265" t="s">
        <v>8424</v>
      </c>
    </row>
    <row r="8157" spans="1:4" x14ac:dyDescent="0.15">
      <c r="A8157" s="266">
        <v>2890312</v>
      </c>
      <c r="B8157" s="265" t="s">
        <v>11359</v>
      </c>
      <c r="C8157" s="265" t="s">
        <v>8356</v>
      </c>
      <c r="D8157" s="265" t="s">
        <v>469</v>
      </c>
    </row>
    <row r="8158" spans="1:4" x14ac:dyDescent="0.15">
      <c r="A8158" s="266">
        <v>2890313</v>
      </c>
      <c r="B8158" s="265" t="s">
        <v>11359</v>
      </c>
      <c r="C8158" s="265" t="s">
        <v>8356</v>
      </c>
      <c r="D8158" s="265" t="s">
        <v>8375</v>
      </c>
    </row>
    <row r="8159" spans="1:4" x14ac:dyDescent="0.15">
      <c r="A8159" s="266">
        <v>2890314</v>
      </c>
      <c r="B8159" s="265" t="s">
        <v>11359</v>
      </c>
      <c r="C8159" s="265" t="s">
        <v>8356</v>
      </c>
      <c r="D8159" s="265" t="s">
        <v>622</v>
      </c>
    </row>
    <row r="8160" spans="1:4" x14ac:dyDescent="0.15">
      <c r="A8160" s="266">
        <v>2890321</v>
      </c>
      <c r="B8160" s="265" t="s">
        <v>11359</v>
      </c>
      <c r="C8160" s="265" t="s">
        <v>8356</v>
      </c>
      <c r="D8160" s="265" t="s">
        <v>8357</v>
      </c>
    </row>
    <row r="8161" spans="1:4" x14ac:dyDescent="0.15">
      <c r="A8161" s="266">
        <v>2890322</v>
      </c>
      <c r="B8161" s="265" t="s">
        <v>11359</v>
      </c>
      <c r="C8161" s="265" t="s">
        <v>8356</v>
      </c>
      <c r="D8161" s="265" t="s">
        <v>8392</v>
      </c>
    </row>
    <row r="8162" spans="1:4" x14ac:dyDescent="0.15">
      <c r="A8162" s="266">
        <v>2890323</v>
      </c>
      <c r="B8162" s="265" t="s">
        <v>11359</v>
      </c>
      <c r="C8162" s="265" t="s">
        <v>8356</v>
      </c>
      <c r="D8162" s="265" t="s">
        <v>8374</v>
      </c>
    </row>
    <row r="8163" spans="1:4" x14ac:dyDescent="0.15">
      <c r="A8163" s="266">
        <v>2890324</v>
      </c>
      <c r="B8163" s="265" t="s">
        <v>11359</v>
      </c>
      <c r="C8163" s="265" t="s">
        <v>8356</v>
      </c>
      <c r="D8163" s="265" t="s">
        <v>1006</v>
      </c>
    </row>
    <row r="8164" spans="1:4" x14ac:dyDescent="0.15">
      <c r="A8164" s="266">
        <v>2890325</v>
      </c>
      <c r="B8164" s="265" t="s">
        <v>11359</v>
      </c>
      <c r="C8164" s="265" t="s">
        <v>8356</v>
      </c>
      <c r="D8164" s="265" t="s">
        <v>1067</v>
      </c>
    </row>
    <row r="8165" spans="1:4" x14ac:dyDescent="0.15">
      <c r="A8165" s="266">
        <v>2890326</v>
      </c>
      <c r="B8165" s="265" t="s">
        <v>11359</v>
      </c>
      <c r="C8165" s="265" t="s">
        <v>8356</v>
      </c>
      <c r="D8165" s="265" t="s">
        <v>8358</v>
      </c>
    </row>
    <row r="8166" spans="1:4" x14ac:dyDescent="0.15">
      <c r="A8166" s="266">
        <v>2890327</v>
      </c>
      <c r="B8166" s="265" t="s">
        <v>11359</v>
      </c>
      <c r="C8166" s="265" t="s">
        <v>8356</v>
      </c>
      <c r="D8166" s="265" t="s">
        <v>6192</v>
      </c>
    </row>
    <row r="8167" spans="1:4" x14ac:dyDescent="0.15">
      <c r="A8167" s="266">
        <v>2890328</v>
      </c>
      <c r="B8167" s="265" t="s">
        <v>11359</v>
      </c>
      <c r="C8167" s="265" t="s">
        <v>8356</v>
      </c>
      <c r="D8167" s="265" t="s">
        <v>8389</v>
      </c>
    </row>
    <row r="8168" spans="1:4" x14ac:dyDescent="0.15">
      <c r="A8168" s="266">
        <v>2890329</v>
      </c>
      <c r="B8168" s="265" t="s">
        <v>11359</v>
      </c>
      <c r="C8168" s="265" t="s">
        <v>8356</v>
      </c>
      <c r="D8168" s="265" t="s">
        <v>8415</v>
      </c>
    </row>
    <row r="8169" spans="1:4" x14ac:dyDescent="0.15">
      <c r="A8169" s="266">
        <v>2890331</v>
      </c>
      <c r="B8169" s="265" t="s">
        <v>11359</v>
      </c>
      <c r="C8169" s="265" t="s">
        <v>8356</v>
      </c>
      <c r="D8169" s="265" t="s">
        <v>8414</v>
      </c>
    </row>
    <row r="8170" spans="1:4" ht="27" x14ac:dyDescent="0.15">
      <c r="A8170" s="266">
        <v>2890332</v>
      </c>
      <c r="B8170" s="265" t="s">
        <v>11359</v>
      </c>
      <c r="C8170" s="265" t="s">
        <v>8356</v>
      </c>
      <c r="D8170" s="265" t="s">
        <v>8419</v>
      </c>
    </row>
    <row r="8171" spans="1:4" x14ac:dyDescent="0.15">
      <c r="A8171" s="266">
        <v>2890333</v>
      </c>
      <c r="B8171" s="265" t="s">
        <v>11359</v>
      </c>
      <c r="C8171" s="265" t="s">
        <v>8356</v>
      </c>
      <c r="D8171" s="265" t="s">
        <v>8365</v>
      </c>
    </row>
    <row r="8172" spans="1:4" x14ac:dyDescent="0.15">
      <c r="A8172" s="266">
        <v>2890334</v>
      </c>
      <c r="B8172" s="265" t="s">
        <v>11359</v>
      </c>
      <c r="C8172" s="265" t="s">
        <v>8356</v>
      </c>
      <c r="D8172" s="265" t="s">
        <v>8382</v>
      </c>
    </row>
    <row r="8173" spans="1:4" ht="27" x14ac:dyDescent="0.15">
      <c r="A8173" s="266">
        <v>2890335</v>
      </c>
      <c r="B8173" s="265" t="s">
        <v>11359</v>
      </c>
      <c r="C8173" s="265" t="s">
        <v>8356</v>
      </c>
      <c r="D8173" s="265" t="s">
        <v>8383</v>
      </c>
    </row>
    <row r="8174" spans="1:4" x14ac:dyDescent="0.15">
      <c r="A8174" s="266">
        <v>2890336</v>
      </c>
      <c r="B8174" s="265" t="s">
        <v>11359</v>
      </c>
      <c r="C8174" s="265" t="s">
        <v>8356</v>
      </c>
      <c r="D8174" s="265" t="s">
        <v>7888</v>
      </c>
    </row>
    <row r="8175" spans="1:4" x14ac:dyDescent="0.15">
      <c r="A8175" s="266">
        <v>2890337</v>
      </c>
      <c r="B8175" s="265" t="s">
        <v>11359</v>
      </c>
      <c r="C8175" s="265" t="s">
        <v>8356</v>
      </c>
      <c r="D8175" s="265" t="s">
        <v>8384</v>
      </c>
    </row>
    <row r="8176" spans="1:4" x14ac:dyDescent="0.15">
      <c r="A8176" s="266">
        <v>2890338</v>
      </c>
      <c r="B8176" s="265" t="s">
        <v>11359</v>
      </c>
      <c r="C8176" s="265" t="s">
        <v>8356</v>
      </c>
      <c r="D8176" s="265" t="s">
        <v>8393</v>
      </c>
    </row>
    <row r="8177" spans="1:4" x14ac:dyDescent="0.15">
      <c r="A8177" s="266">
        <v>2890341</v>
      </c>
      <c r="B8177" s="265" t="s">
        <v>11359</v>
      </c>
      <c r="C8177" s="265" t="s">
        <v>8356</v>
      </c>
      <c r="D8177" s="265" t="s">
        <v>8420</v>
      </c>
    </row>
    <row r="8178" spans="1:4" x14ac:dyDescent="0.15">
      <c r="A8178" s="266">
        <v>2890342</v>
      </c>
      <c r="B8178" s="265" t="s">
        <v>11359</v>
      </c>
      <c r="C8178" s="265" t="s">
        <v>8356</v>
      </c>
      <c r="D8178" s="265" t="s">
        <v>8427</v>
      </c>
    </row>
    <row r="8179" spans="1:4" x14ac:dyDescent="0.15">
      <c r="A8179" s="266">
        <v>2890343</v>
      </c>
      <c r="B8179" s="265" t="s">
        <v>11359</v>
      </c>
      <c r="C8179" s="265" t="s">
        <v>8356</v>
      </c>
      <c r="D8179" s="265" t="s">
        <v>8422</v>
      </c>
    </row>
    <row r="8180" spans="1:4" x14ac:dyDescent="0.15">
      <c r="A8180" s="266">
        <v>2890344</v>
      </c>
      <c r="B8180" s="265" t="s">
        <v>11359</v>
      </c>
      <c r="C8180" s="265" t="s">
        <v>8356</v>
      </c>
      <c r="D8180" s="265" t="s">
        <v>8396</v>
      </c>
    </row>
    <row r="8181" spans="1:4" x14ac:dyDescent="0.15">
      <c r="A8181" s="266">
        <v>2890345</v>
      </c>
      <c r="B8181" s="265" t="s">
        <v>11359</v>
      </c>
      <c r="C8181" s="265" t="s">
        <v>8356</v>
      </c>
      <c r="D8181" s="265" t="s">
        <v>8412</v>
      </c>
    </row>
    <row r="8182" spans="1:4" x14ac:dyDescent="0.15">
      <c r="A8182" s="266">
        <v>2890346</v>
      </c>
      <c r="B8182" s="265" t="s">
        <v>11359</v>
      </c>
      <c r="C8182" s="265" t="s">
        <v>8356</v>
      </c>
      <c r="D8182" s="265" t="s">
        <v>8359</v>
      </c>
    </row>
    <row r="8183" spans="1:4" x14ac:dyDescent="0.15">
      <c r="A8183" s="266">
        <v>2890347</v>
      </c>
      <c r="B8183" s="265" t="s">
        <v>11359</v>
      </c>
      <c r="C8183" s="265" t="s">
        <v>8356</v>
      </c>
      <c r="D8183" s="265" t="s">
        <v>8411</v>
      </c>
    </row>
    <row r="8184" spans="1:4" x14ac:dyDescent="0.15">
      <c r="A8184" s="266">
        <v>2890348</v>
      </c>
      <c r="B8184" s="265" t="s">
        <v>11359</v>
      </c>
      <c r="C8184" s="265" t="s">
        <v>8356</v>
      </c>
      <c r="D8184" s="265" t="s">
        <v>8376</v>
      </c>
    </row>
    <row r="8185" spans="1:4" x14ac:dyDescent="0.15">
      <c r="A8185" s="266">
        <v>2890349</v>
      </c>
      <c r="B8185" s="265" t="s">
        <v>11359</v>
      </c>
      <c r="C8185" s="265" t="s">
        <v>8356</v>
      </c>
      <c r="D8185" s="265" t="s">
        <v>8203</v>
      </c>
    </row>
    <row r="8186" spans="1:4" x14ac:dyDescent="0.15">
      <c r="A8186" s="266">
        <v>2890401</v>
      </c>
      <c r="B8186" s="265" t="s">
        <v>11359</v>
      </c>
      <c r="C8186" s="265" t="s">
        <v>8356</v>
      </c>
      <c r="D8186" s="265" t="s">
        <v>1081</v>
      </c>
    </row>
    <row r="8187" spans="1:4" x14ac:dyDescent="0.15">
      <c r="A8187" s="266">
        <v>2890402</v>
      </c>
      <c r="B8187" s="265" t="s">
        <v>11359</v>
      </c>
      <c r="C8187" s="265" t="s">
        <v>8356</v>
      </c>
      <c r="D8187" s="265" t="s">
        <v>578</v>
      </c>
    </row>
    <row r="8188" spans="1:4" x14ac:dyDescent="0.15">
      <c r="A8188" s="266">
        <v>2890403</v>
      </c>
      <c r="B8188" s="265" t="s">
        <v>11359</v>
      </c>
      <c r="C8188" s="265" t="s">
        <v>8356</v>
      </c>
      <c r="D8188" s="265" t="s">
        <v>3605</v>
      </c>
    </row>
    <row r="8189" spans="1:4" x14ac:dyDescent="0.15">
      <c r="A8189" s="266">
        <v>2890404</v>
      </c>
      <c r="B8189" s="265" t="s">
        <v>11359</v>
      </c>
      <c r="C8189" s="265" t="s">
        <v>8356</v>
      </c>
      <c r="D8189" s="265" t="s">
        <v>506</v>
      </c>
    </row>
    <row r="8190" spans="1:4" x14ac:dyDescent="0.15">
      <c r="A8190" s="266">
        <v>2890405</v>
      </c>
      <c r="B8190" s="265" t="s">
        <v>11359</v>
      </c>
      <c r="C8190" s="265" t="s">
        <v>8356</v>
      </c>
      <c r="D8190" s="265" t="s">
        <v>1571</v>
      </c>
    </row>
    <row r="8191" spans="1:4" x14ac:dyDescent="0.15">
      <c r="A8191" s="266">
        <v>2890406</v>
      </c>
      <c r="B8191" s="265" t="s">
        <v>11359</v>
      </c>
      <c r="C8191" s="265" t="s">
        <v>8356</v>
      </c>
      <c r="D8191" s="265" t="s">
        <v>3450</v>
      </c>
    </row>
    <row r="8192" spans="1:4" x14ac:dyDescent="0.15">
      <c r="A8192" s="266">
        <v>2890407</v>
      </c>
      <c r="B8192" s="265" t="s">
        <v>11359</v>
      </c>
      <c r="C8192" s="265" t="s">
        <v>8356</v>
      </c>
      <c r="D8192" s="265" t="s">
        <v>8409</v>
      </c>
    </row>
    <row r="8193" spans="1:4" x14ac:dyDescent="0.15">
      <c r="A8193" s="266">
        <v>2890408</v>
      </c>
      <c r="B8193" s="265" t="s">
        <v>11359</v>
      </c>
      <c r="C8193" s="265" t="s">
        <v>8356</v>
      </c>
      <c r="D8193" s="265" t="s">
        <v>2065</v>
      </c>
    </row>
    <row r="8194" spans="1:4" x14ac:dyDescent="0.15">
      <c r="A8194" s="266">
        <v>2890411</v>
      </c>
      <c r="B8194" s="265" t="s">
        <v>11359</v>
      </c>
      <c r="C8194" s="265" t="s">
        <v>8356</v>
      </c>
      <c r="D8194" s="265" t="s">
        <v>8416</v>
      </c>
    </row>
    <row r="8195" spans="1:4" x14ac:dyDescent="0.15">
      <c r="A8195" s="266">
        <v>2890412</v>
      </c>
      <c r="B8195" s="265" t="s">
        <v>11359</v>
      </c>
      <c r="C8195" s="265" t="s">
        <v>8356</v>
      </c>
      <c r="D8195" s="265" t="s">
        <v>1699</v>
      </c>
    </row>
    <row r="8196" spans="1:4" x14ac:dyDescent="0.15">
      <c r="A8196" s="266">
        <v>2890413</v>
      </c>
      <c r="B8196" s="265" t="s">
        <v>11359</v>
      </c>
      <c r="C8196" s="265" t="s">
        <v>8356</v>
      </c>
      <c r="D8196" s="265" t="s">
        <v>8391</v>
      </c>
    </row>
    <row r="8197" spans="1:4" x14ac:dyDescent="0.15">
      <c r="A8197" s="266">
        <v>2890414</v>
      </c>
      <c r="B8197" s="265" t="s">
        <v>11359</v>
      </c>
      <c r="C8197" s="265" t="s">
        <v>8356</v>
      </c>
      <c r="D8197" s="265" t="s">
        <v>2167</v>
      </c>
    </row>
    <row r="8198" spans="1:4" x14ac:dyDescent="0.15">
      <c r="A8198" s="266">
        <v>2890421</v>
      </c>
      <c r="B8198" s="265" t="s">
        <v>11359</v>
      </c>
      <c r="C8198" s="265" t="s">
        <v>8356</v>
      </c>
      <c r="D8198" s="265" t="s">
        <v>8413</v>
      </c>
    </row>
    <row r="8199" spans="1:4" x14ac:dyDescent="0.15">
      <c r="A8199" s="266">
        <v>2890422</v>
      </c>
      <c r="B8199" s="265" t="s">
        <v>11359</v>
      </c>
      <c r="C8199" s="265" t="s">
        <v>8356</v>
      </c>
      <c r="D8199" s="265" t="s">
        <v>8386</v>
      </c>
    </row>
    <row r="8200" spans="1:4" x14ac:dyDescent="0.15">
      <c r="A8200" s="266">
        <v>2890423</v>
      </c>
      <c r="B8200" s="265" t="s">
        <v>11359</v>
      </c>
      <c r="C8200" s="265" t="s">
        <v>8356</v>
      </c>
      <c r="D8200" s="265" t="s">
        <v>1611</v>
      </c>
    </row>
    <row r="8201" spans="1:4" x14ac:dyDescent="0.15">
      <c r="A8201" s="266">
        <v>2890424</v>
      </c>
      <c r="B8201" s="265" t="s">
        <v>11359</v>
      </c>
      <c r="C8201" s="265" t="s">
        <v>8356</v>
      </c>
      <c r="D8201" s="265" t="s">
        <v>5439</v>
      </c>
    </row>
    <row r="8202" spans="1:4" x14ac:dyDescent="0.15">
      <c r="A8202" s="266">
        <v>2890425</v>
      </c>
      <c r="B8202" s="265" t="s">
        <v>11359</v>
      </c>
      <c r="C8202" s="265" t="s">
        <v>8356</v>
      </c>
      <c r="D8202" s="265" t="s">
        <v>8370</v>
      </c>
    </row>
    <row r="8203" spans="1:4" x14ac:dyDescent="0.15">
      <c r="A8203" s="266">
        <v>2890426</v>
      </c>
      <c r="B8203" s="265" t="s">
        <v>11359</v>
      </c>
      <c r="C8203" s="265" t="s">
        <v>8356</v>
      </c>
      <c r="D8203" s="265" t="s">
        <v>7803</v>
      </c>
    </row>
    <row r="8204" spans="1:4" x14ac:dyDescent="0.15">
      <c r="A8204" s="266">
        <v>2890501</v>
      </c>
      <c r="B8204" s="265" t="s">
        <v>11359</v>
      </c>
      <c r="C8204" s="265" t="s">
        <v>7498</v>
      </c>
      <c r="D8204" s="265" t="s">
        <v>7515</v>
      </c>
    </row>
    <row r="8205" spans="1:4" x14ac:dyDescent="0.15">
      <c r="A8205" s="266">
        <v>2890502</v>
      </c>
      <c r="B8205" s="265" t="s">
        <v>11359</v>
      </c>
      <c r="C8205" s="265" t="s">
        <v>7498</v>
      </c>
      <c r="D8205" s="265" t="s">
        <v>7518</v>
      </c>
    </row>
    <row r="8206" spans="1:4" x14ac:dyDescent="0.15">
      <c r="A8206" s="266">
        <v>2890503</v>
      </c>
      <c r="B8206" s="265" t="s">
        <v>11359</v>
      </c>
      <c r="C8206" s="265" t="s">
        <v>7498</v>
      </c>
      <c r="D8206" s="265" t="s">
        <v>7532</v>
      </c>
    </row>
    <row r="8207" spans="1:4" x14ac:dyDescent="0.15">
      <c r="A8207" s="266">
        <v>2890504</v>
      </c>
      <c r="B8207" s="265" t="s">
        <v>11359</v>
      </c>
      <c r="C8207" s="265" t="s">
        <v>7498</v>
      </c>
      <c r="D8207" s="265" t="s">
        <v>7069</v>
      </c>
    </row>
    <row r="8208" spans="1:4" x14ac:dyDescent="0.15">
      <c r="A8208" s="266">
        <v>2890505</v>
      </c>
      <c r="B8208" s="265" t="s">
        <v>11359</v>
      </c>
      <c r="C8208" s="265" t="s">
        <v>7498</v>
      </c>
      <c r="D8208" s="265" t="s">
        <v>7530</v>
      </c>
    </row>
    <row r="8209" spans="1:4" x14ac:dyDescent="0.15">
      <c r="A8209" s="266">
        <v>2890506</v>
      </c>
      <c r="B8209" s="265" t="s">
        <v>11359</v>
      </c>
      <c r="C8209" s="265" t="s">
        <v>7498</v>
      </c>
      <c r="D8209" s="265" t="s">
        <v>1126</v>
      </c>
    </row>
    <row r="8210" spans="1:4" x14ac:dyDescent="0.15">
      <c r="A8210" s="266">
        <v>2890507</v>
      </c>
      <c r="B8210" s="265" t="s">
        <v>11359</v>
      </c>
      <c r="C8210" s="265" t="s">
        <v>7498</v>
      </c>
      <c r="D8210" s="265" t="s">
        <v>7516</v>
      </c>
    </row>
    <row r="8211" spans="1:4" x14ac:dyDescent="0.15">
      <c r="A8211" s="266">
        <v>2890511</v>
      </c>
      <c r="B8211" s="265" t="s">
        <v>11359</v>
      </c>
      <c r="C8211" s="265" t="s">
        <v>7498</v>
      </c>
      <c r="D8211" s="265" t="s">
        <v>7506</v>
      </c>
    </row>
    <row r="8212" spans="1:4" x14ac:dyDescent="0.15">
      <c r="A8212" s="266">
        <v>2890512</v>
      </c>
      <c r="B8212" s="265" t="s">
        <v>11359</v>
      </c>
      <c r="C8212" s="265" t="s">
        <v>7498</v>
      </c>
      <c r="D8212" s="265" t="s">
        <v>7533</v>
      </c>
    </row>
    <row r="8213" spans="1:4" x14ac:dyDescent="0.15">
      <c r="A8213" s="266">
        <v>2890513</v>
      </c>
      <c r="B8213" s="265" t="s">
        <v>11359</v>
      </c>
      <c r="C8213" s="265" t="s">
        <v>7498</v>
      </c>
      <c r="D8213" s="265" t="s">
        <v>7527</v>
      </c>
    </row>
    <row r="8214" spans="1:4" x14ac:dyDescent="0.15">
      <c r="A8214" s="266">
        <v>2890514</v>
      </c>
      <c r="B8214" s="265" t="s">
        <v>11359</v>
      </c>
      <c r="C8214" s="265" t="s">
        <v>7498</v>
      </c>
      <c r="D8214" s="265" t="s">
        <v>521</v>
      </c>
    </row>
    <row r="8215" spans="1:4" x14ac:dyDescent="0.15">
      <c r="A8215" s="266">
        <v>2890515</v>
      </c>
      <c r="B8215" s="265" t="s">
        <v>11359</v>
      </c>
      <c r="C8215" s="265" t="s">
        <v>7498</v>
      </c>
      <c r="D8215" s="265" t="s">
        <v>1877</v>
      </c>
    </row>
    <row r="8216" spans="1:4" x14ac:dyDescent="0.15">
      <c r="A8216" s="266">
        <v>2890516</v>
      </c>
      <c r="B8216" s="265" t="s">
        <v>11359</v>
      </c>
      <c r="C8216" s="265" t="s">
        <v>7498</v>
      </c>
      <c r="D8216" s="265" t="s">
        <v>7536</v>
      </c>
    </row>
    <row r="8217" spans="1:4" x14ac:dyDescent="0.15">
      <c r="A8217" s="266">
        <v>2890517</v>
      </c>
      <c r="B8217" s="265" t="s">
        <v>11359</v>
      </c>
      <c r="C8217" s="265" t="s">
        <v>7498</v>
      </c>
      <c r="D8217" s="265" t="s">
        <v>7531</v>
      </c>
    </row>
    <row r="8218" spans="1:4" x14ac:dyDescent="0.15">
      <c r="A8218" s="266">
        <v>2890518</v>
      </c>
      <c r="B8218" s="265" t="s">
        <v>11359</v>
      </c>
      <c r="C8218" s="265" t="s">
        <v>7498</v>
      </c>
      <c r="D8218" s="265" t="s">
        <v>1491</v>
      </c>
    </row>
    <row r="8219" spans="1:4" ht="27" x14ac:dyDescent="0.15">
      <c r="A8219" s="266">
        <v>2890601</v>
      </c>
      <c r="B8219" s="265" t="s">
        <v>11359</v>
      </c>
      <c r="C8219" s="265" t="s">
        <v>11428</v>
      </c>
      <c r="D8219" s="265" t="s">
        <v>8583</v>
      </c>
    </row>
    <row r="8220" spans="1:4" ht="27" x14ac:dyDescent="0.15">
      <c r="A8220" s="266">
        <v>2890602</v>
      </c>
      <c r="B8220" s="265" t="s">
        <v>11359</v>
      </c>
      <c r="C8220" s="265" t="s">
        <v>11428</v>
      </c>
      <c r="D8220" s="265" t="s">
        <v>8584</v>
      </c>
    </row>
    <row r="8221" spans="1:4" ht="27" x14ac:dyDescent="0.15">
      <c r="A8221" s="266">
        <v>2890611</v>
      </c>
      <c r="B8221" s="265" t="s">
        <v>11359</v>
      </c>
      <c r="C8221" s="265" t="s">
        <v>11428</v>
      </c>
      <c r="D8221" s="265" t="s">
        <v>8587</v>
      </c>
    </row>
    <row r="8222" spans="1:4" ht="27" x14ac:dyDescent="0.15">
      <c r="A8222" s="266">
        <v>2890612</v>
      </c>
      <c r="B8222" s="265" t="s">
        <v>11359</v>
      </c>
      <c r="C8222" s="265" t="s">
        <v>11428</v>
      </c>
      <c r="D8222" s="265" t="s">
        <v>8575</v>
      </c>
    </row>
    <row r="8223" spans="1:4" ht="27" x14ac:dyDescent="0.15">
      <c r="A8223" s="266">
        <v>2890613</v>
      </c>
      <c r="B8223" s="265" t="s">
        <v>11359</v>
      </c>
      <c r="C8223" s="265" t="s">
        <v>11428</v>
      </c>
      <c r="D8223" s="265" t="s">
        <v>3815</v>
      </c>
    </row>
    <row r="8224" spans="1:4" ht="27" x14ac:dyDescent="0.15">
      <c r="A8224" s="266">
        <v>2890614</v>
      </c>
      <c r="B8224" s="265" t="s">
        <v>11359</v>
      </c>
      <c r="C8224" s="265" t="s">
        <v>11428</v>
      </c>
      <c r="D8224" s="265" t="s">
        <v>3290</v>
      </c>
    </row>
    <row r="8225" spans="1:4" ht="27" x14ac:dyDescent="0.15">
      <c r="A8225" s="266">
        <v>2890615</v>
      </c>
      <c r="B8225" s="265" t="s">
        <v>11359</v>
      </c>
      <c r="C8225" s="265" t="s">
        <v>11428</v>
      </c>
      <c r="D8225" s="265" t="s">
        <v>11429</v>
      </c>
    </row>
    <row r="8226" spans="1:4" ht="27" x14ac:dyDescent="0.15">
      <c r="A8226" s="266">
        <v>2890616</v>
      </c>
      <c r="B8226" s="265" t="s">
        <v>11359</v>
      </c>
      <c r="C8226" s="265" t="s">
        <v>11428</v>
      </c>
      <c r="D8226" s="265" t="s">
        <v>8585</v>
      </c>
    </row>
    <row r="8227" spans="1:4" ht="27" x14ac:dyDescent="0.15">
      <c r="A8227" s="266">
        <v>2890617</v>
      </c>
      <c r="B8227" s="265" t="s">
        <v>11359</v>
      </c>
      <c r="C8227" s="265" t="s">
        <v>11428</v>
      </c>
      <c r="D8227" s="265" t="s">
        <v>8588</v>
      </c>
    </row>
    <row r="8228" spans="1:4" ht="27" x14ac:dyDescent="0.15">
      <c r="A8228" s="266">
        <v>2890618</v>
      </c>
      <c r="B8228" s="265" t="s">
        <v>11359</v>
      </c>
      <c r="C8228" s="265" t="s">
        <v>11428</v>
      </c>
      <c r="D8228" s="265" t="s">
        <v>8590</v>
      </c>
    </row>
    <row r="8229" spans="1:4" ht="27" x14ac:dyDescent="0.15">
      <c r="A8229" s="266">
        <v>2890619</v>
      </c>
      <c r="B8229" s="265" t="s">
        <v>11359</v>
      </c>
      <c r="C8229" s="265" t="s">
        <v>11428</v>
      </c>
      <c r="D8229" s="265" t="s">
        <v>8576</v>
      </c>
    </row>
    <row r="8230" spans="1:4" ht="27" x14ac:dyDescent="0.15">
      <c r="A8230" s="266">
        <v>2890621</v>
      </c>
      <c r="B8230" s="265" t="s">
        <v>11359</v>
      </c>
      <c r="C8230" s="265" t="s">
        <v>11428</v>
      </c>
      <c r="D8230" s="265" t="s">
        <v>8577</v>
      </c>
    </row>
    <row r="8231" spans="1:4" ht="27" x14ac:dyDescent="0.15">
      <c r="A8231" s="266">
        <v>2890622</v>
      </c>
      <c r="B8231" s="265" t="s">
        <v>11359</v>
      </c>
      <c r="C8231" s="265" t="s">
        <v>11428</v>
      </c>
      <c r="D8231" s="265" t="s">
        <v>8578</v>
      </c>
    </row>
    <row r="8232" spans="1:4" ht="27" x14ac:dyDescent="0.15">
      <c r="A8232" s="266">
        <v>2890623</v>
      </c>
      <c r="B8232" s="265" t="s">
        <v>11359</v>
      </c>
      <c r="C8232" s="265" t="s">
        <v>11428</v>
      </c>
      <c r="D8232" s="265" t="s">
        <v>7438</v>
      </c>
    </row>
    <row r="8233" spans="1:4" ht="27" x14ac:dyDescent="0.15">
      <c r="A8233" s="266">
        <v>2890624</v>
      </c>
      <c r="B8233" s="265" t="s">
        <v>11359</v>
      </c>
      <c r="C8233" s="265" t="s">
        <v>11428</v>
      </c>
      <c r="D8233" s="265" t="s">
        <v>8582</v>
      </c>
    </row>
    <row r="8234" spans="1:4" ht="27" x14ac:dyDescent="0.15">
      <c r="A8234" s="266">
        <v>2890625</v>
      </c>
      <c r="B8234" s="265" t="s">
        <v>11359</v>
      </c>
      <c r="C8234" s="265" t="s">
        <v>11428</v>
      </c>
      <c r="D8234" s="265" t="s">
        <v>8586</v>
      </c>
    </row>
    <row r="8235" spans="1:4" ht="27" x14ac:dyDescent="0.15">
      <c r="A8235" s="266">
        <v>2890626</v>
      </c>
      <c r="B8235" s="265" t="s">
        <v>11359</v>
      </c>
      <c r="C8235" s="265" t="s">
        <v>11428</v>
      </c>
      <c r="D8235" s="265" t="s">
        <v>8589</v>
      </c>
    </row>
    <row r="8236" spans="1:4" ht="27" x14ac:dyDescent="0.15">
      <c r="A8236" s="266">
        <v>2890627</v>
      </c>
      <c r="B8236" s="265" t="s">
        <v>11359</v>
      </c>
      <c r="C8236" s="265" t="s">
        <v>11428</v>
      </c>
      <c r="D8236" s="265" t="s">
        <v>2246</v>
      </c>
    </row>
    <row r="8237" spans="1:4" ht="27" x14ac:dyDescent="0.15">
      <c r="A8237" s="266">
        <v>2890631</v>
      </c>
      <c r="B8237" s="265" t="s">
        <v>11359</v>
      </c>
      <c r="C8237" s="265" t="s">
        <v>11428</v>
      </c>
      <c r="D8237" s="265" t="s">
        <v>6568</v>
      </c>
    </row>
    <row r="8238" spans="1:4" ht="27" x14ac:dyDescent="0.15">
      <c r="A8238" s="266">
        <v>2890632</v>
      </c>
      <c r="B8238" s="265" t="s">
        <v>11359</v>
      </c>
      <c r="C8238" s="265" t="s">
        <v>11428</v>
      </c>
      <c r="D8238" s="265" t="s">
        <v>8580</v>
      </c>
    </row>
    <row r="8239" spans="1:4" ht="27" x14ac:dyDescent="0.15">
      <c r="A8239" s="266">
        <v>2890633</v>
      </c>
      <c r="B8239" s="265" t="s">
        <v>11359</v>
      </c>
      <c r="C8239" s="265" t="s">
        <v>11428</v>
      </c>
      <c r="D8239" s="265" t="s">
        <v>1166</v>
      </c>
    </row>
    <row r="8240" spans="1:4" ht="27" x14ac:dyDescent="0.15">
      <c r="A8240" s="266">
        <v>2890634</v>
      </c>
      <c r="B8240" s="265" t="s">
        <v>11359</v>
      </c>
      <c r="C8240" s="265" t="s">
        <v>11428</v>
      </c>
      <c r="D8240" s="265" t="s">
        <v>7527</v>
      </c>
    </row>
    <row r="8241" spans="1:4" ht="27" x14ac:dyDescent="0.15">
      <c r="A8241" s="266">
        <v>2890635</v>
      </c>
      <c r="B8241" s="265" t="s">
        <v>11359</v>
      </c>
      <c r="C8241" s="265" t="s">
        <v>11428</v>
      </c>
      <c r="D8241" s="265" t="s">
        <v>8579</v>
      </c>
    </row>
    <row r="8242" spans="1:4" ht="27" x14ac:dyDescent="0.15">
      <c r="A8242" s="266">
        <v>2890636</v>
      </c>
      <c r="B8242" s="265" t="s">
        <v>11359</v>
      </c>
      <c r="C8242" s="265" t="s">
        <v>11428</v>
      </c>
      <c r="D8242" s="265" t="s">
        <v>1936</v>
      </c>
    </row>
    <row r="8243" spans="1:4" ht="27" x14ac:dyDescent="0.15">
      <c r="A8243" s="266">
        <v>2890637</v>
      </c>
      <c r="B8243" s="265" t="s">
        <v>11359</v>
      </c>
      <c r="C8243" s="265" t="s">
        <v>11428</v>
      </c>
      <c r="D8243" s="265" t="s">
        <v>8581</v>
      </c>
    </row>
    <row r="8244" spans="1:4" x14ac:dyDescent="0.15">
      <c r="A8244" s="266">
        <v>2891101</v>
      </c>
      <c r="B8244" s="265" t="s">
        <v>11359</v>
      </c>
      <c r="C8244" s="265" t="s">
        <v>8181</v>
      </c>
      <c r="D8244" s="265" t="s">
        <v>2605</v>
      </c>
    </row>
    <row r="8245" spans="1:4" x14ac:dyDescent="0.15">
      <c r="A8245" s="266">
        <v>2891102</v>
      </c>
      <c r="B8245" s="265" t="s">
        <v>11359</v>
      </c>
      <c r="C8245" s="265" t="s">
        <v>8181</v>
      </c>
      <c r="D8245" s="265" t="s">
        <v>8186</v>
      </c>
    </row>
    <row r="8246" spans="1:4" x14ac:dyDescent="0.15">
      <c r="A8246" s="266">
        <v>2891103</v>
      </c>
      <c r="B8246" s="265" t="s">
        <v>11359</v>
      </c>
      <c r="C8246" s="265" t="s">
        <v>8181</v>
      </c>
      <c r="D8246" s="265" t="s">
        <v>11430</v>
      </c>
    </row>
    <row r="8247" spans="1:4" x14ac:dyDescent="0.15">
      <c r="A8247" s="266">
        <v>2891104</v>
      </c>
      <c r="B8247" s="265" t="s">
        <v>11359</v>
      </c>
      <c r="C8247" s="265" t="s">
        <v>8181</v>
      </c>
      <c r="D8247" s="265" t="s">
        <v>8195</v>
      </c>
    </row>
    <row r="8248" spans="1:4" x14ac:dyDescent="0.15">
      <c r="A8248" s="266">
        <v>2891105</v>
      </c>
      <c r="B8248" s="265" t="s">
        <v>11359</v>
      </c>
      <c r="C8248" s="265" t="s">
        <v>8181</v>
      </c>
      <c r="D8248" s="265" t="s">
        <v>6183</v>
      </c>
    </row>
    <row r="8249" spans="1:4" x14ac:dyDescent="0.15">
      <c r="A8249" s="266">
        <v>2891106</v>
      </c>
      <c r="B8249" s="265" t="s">
        <v>11359</v>
      </c>
      <c r="C8249" s="265" t="s">
        <v>8181</v>
      </c>
      <c r="D8249" s="265" t="s">
        <v>1162</v>
      </c>
    </row>
    <row r="8250" spans="1:4" x14ac:dyDescent="0.15">
      <c r="A8250" s="266">
        <v>2891107</v>
      </c>
      <c r="B8250" s="265" t="s">
        <v>11359</v>
      </c>
      <c r="C8250" s="265" t="s">
        <v>8181</v>
      </c>
      <c r="D8250" s="265" t="s">
        <v>11430</v>
      </c>
    </row>
    <row r="8251" spans="1:4" x14ac:dyDescent="0.15">
      <c r="A8251" s="266">
        <v>2891108</v>
      </c>
      <c r="B8251" s="265" t="s">
        <v>11359</v>
      </c>
      <c r="C8251" s="265" t="s">
        <v>8181</v>
      </c>
      <c r="D8251" s="265" t="s">
        <v>8188</v>
      </c>
    </row>
    <row r="8252" spans="1:4" x14ac:dyDescent="0.15">
      <c r="A8252" s="266">
        <v>2891111</v>
      </c>
      <c r="B8252" s="265" t="s">
        <v>11359</v>
      </c>
      <c r="C8252" s="265" t="s">
        <v>8181</v>
      </c>
      <c r="D8252" s="265" t="s">
        <v>8183</v>
      </c>
    </row>
    <row r="8253" spans="1:4" x14ac:dyDescent="0.15">
      <c r="A8253" s="266">
        <v>2891112</v>
      </c>
      <c r="B8253" s="265" t="s">
        <v>11359</v>
      </c>
      <c r="C8253" s="265" t="s">
        <v>8181</v>
      </c>
      <c r="D8253" s="265" t="s">
        <v>8189</v>
      </c>
    </row>
    <row r="8254" spans="1:4" x14ac:dyDescent="0.15">
      <c r="A8254" s="266">
        <v>2891113</v>
      </c>
      <c r="B8254" s="265" t="s">
        <v>11359</v>
      </c>
      <c r="C8254" s="265" t="s">
        <v>8181</v>
      </c>
      <c r="D8254" s="265" t="s">
        <v>11430</v>
      </c>
    </row>
    <row r="8255" spans="1:4" x14ac:dyDescent="0.15">
      <c r="A8255" s="266">
        <v>2891114</v>
      </c>
      <c r="B8255" s="265" t="s">
        <v>11359</v>
      </c>
      <c r="C8255" s="265" t="s">
        <v>8181</v>
      </c>
      <c r="D8255" s="265" t="s">
        <v>8194</v>
      </c>
    </row>
    <row r="8256" spans="1:4" x14ac:dyDescent="0.15">
      <c r="A8256" s="266">
        <v>2891115</v>
      </c>
      <c r="B8256" s="265" t="s">
        <v>11359</v>
      </c>
      <c r="C8256" s="265" t="s">
        <v>8181</v>
      </c>
      <c r="D8256" s="265" t="s">
        <v>11430</v>
      </c>
    </row>
    <row r="8257" spans="1:4" x14ac:dyDescent="0.15">
      <c r="A8257" s="266">
        <v>2891116</v>
      </c>
      <c r="B8257" s="265" t="s">
        <v>11359</v>
      </c>
      <c r="C8257" s="265" t="s">
        <v>8181</v>
      </c>
      <c r="D8257" s="265" t="s">
        <v>239</v>
      </c>
    </row>
    <row r="8258" spans="1:4" x14ac:dyDescent="0.15">
      <c r="A8258" s="266">
        <v>2891121</v>
      </c>
      <c r="B8258" s="265" t="s">
        <v>11359</v>
      </c>
      <c r="C8258" s="265" t="s">
        <v>8181</v>
      </c>
      <c r="D8258" s="265" t="s">
        <v>8182</v>
      </c>
    </row>
    <row r="8259" spans="1:4" x14ac:dyDescent="0.15">
      <c r="A8259" s="266">
        <v>2891122</v>
      </c>
      <c r="B8259" s="265" t="s">
        <v>11359</v>
      </c>
      <c r="C8259" s="265" t="s">
        <v>8181</v>
      </c>
      <c r="D8259" s="265" t="s">
        <v>8191</v>
      </c>
    </row>
    <row r="8260" spans="1:4" x14ac:dyDescent="0.15">
      <c r="A8260" s="266">
        <v>2891123</v>
      </c>
      <c r="B8260" s="265" t="s">
        <v>11359</v>
      </c>
      <c r="C8260" s="265" t="s">
        <v>8181</v>
      </c>
      <c r="D8260" s="265" t="s">
        <v>6953</v>
      </c>
    </row>
    <row r="8261" spans="1:4" x14ac:dyDescent="0.15">
      <c r="A8261" s="266">
        <v>2891124</v>
      </c>
      <c r="B8261" s="265" t="s">
        <v>11359</v>
      </c>
      <c r="C8261" s="265" t="s">
        <v>8181</v>
      </c>
      <c r="D8261" s="265" t="s">
        <v>8197</v>
      </c>
    </row>
    <row r="8262" spans="1:4" x14ac:dyDescent="0.15">
      <c r="A8262" s="266">
        <v>2891125</v>
      </c>
      <c r="B8262" s="265" t="s">
        <v>11359</v>
      </c>
      <c r="C8262" s="265" t="s">
        <v>8181</v>
      </c>
      <c r="D8262" s="265" t="s">
        <v>8187</v>
      </c>
    </row>
    <row r="8263" spans="1:4" x14ac:dyDescent="0.15">
      <c r="A8263" s="266">
        <v>2891126</v>
      </c>
      <c r="B8263" s="265" t="s">
        <v>11359</v>
      </c>
      <c r="C8263" s="265" t="s">
        <v>8181</v>
      </c>
      <c r="D8263" s="265" t="s">
        <v>3144</v>
      </c>
    </row>
    <row r="8264" spans="1:4" x14ac:dyDescent="0.15">
      <c r="A8264" s="266">
        <v>2891131</v>
      </c>
      <c r="B8264" s="265" t="s">
        <v>11359</v>
      </c>
      <c r="C8264" s="265" t="s">
        <v>8181</v>
      </c>
      <c r="D8264" s="265" t="s">
        <v>2624</v>
      </c>
    </row>
    <row r="8265" spans="1:4" x14ac:dyDescent="0.15">
      <c r="A8265" s="266">
        <v>2891132</v>
      </c>
      <c r="B8265" s="265" t="s">
        <v>11359</v>
      </c>
      <c r="C8265" s="265" t="s">
        <v>8181</v>
      </c>
      <c r="D8265" s="265" t="s">
        <v>8192</v>
      </c>
    </row>
    <row r="8266" spans="1:4" x14ac:dyDescent="0.15">
      <c r="A8266" s="266">
        <v>2891133</v>
      </c>
      <c r="B8266" s="265" t="s">
        <v>11359</v>
      </c>
      <c r="C8266" s="265" t="s">
        <v>8181</v>
      </c>
      <c r="D8266" s="265" t="s">
        <v>2521</v>
      </c>
    </row>
    <row r="8267" spans="1:4" x14ac:dyDescent="0.15">
      <c r="A8267" s="266">
        <v>2891134</v>
      </c>
      <c r="B8267" s="265" t="s">
        <v>11359</v>
      </c>
      <c r="C8267" s="265" t="s">
        <v>8181</v>
      </c>
      <c r="D8267" s="265" t="s">
        <v>8185</v>
      </c>
    </row>
    <row r="8268" spans="1:4" x14ac:dyDescent="0.15">
      <c r="A8268" s="266">
        <v>2891135</v>
      </c>
      <c r="B8268" s="265" t="s">
        <v>11359</v>
      </c>
      <c r="C8268" s="265" t="s">
        <v>8181</v>
      </c>
      <c r="D8268" s="265" t="s">
        <v>8190</v>
      </c>
    </row>
    <row r="8269" spans="1:4" x14ac:dyDescent="0.15">
      <c r="A8269" s="266">
        <v>2891136</v>
      </c>
      <c r="B8269" s="265" t="s">
        <v>11359</v>
      </c>
      <c r="C8269" s="265" t="s">
        <v>8181</v>
      </c>
      <c r="D8269" s="265" t="s">
        <v>621</v>
      </c>
    </row>
    <row r="8270" spans="1:4" x14ac:dyDescent="0.15">
      <c r="A8270" s="266">
        <v>2891137</v>
      </c>
      <c r="B8270" s="265" t="s">
        <v>11359</v>
      </c>
      <c r="C8270" s="265" t="s">
        <v>8181</v>
      </c>
      <c r="D8270" s="265" t="s">
        <v>828</v>
      </c>
    </row>
    <row r="8271" spans="1:4" x14ac:dyDescent="0.15">
      <c r="A8271" s="266">
        <v>2891138</v>
      </c>
      <c r="B8271" s="265" t="s">
        <v>11359</v>
      </c>
      <c r="C8271" s="265" t="s">
        <v>8181</v>
      </c>
      <c r="D8271" s="265" t="s">
        <v>8196</v>
      </c>
    </row>
    <row r="8272" spans="1:4" x14ac:dyDescent="0.15">
      <c r="A8272" s="266">
        <v>2891141</v>
      </c>
      <c r="B8272" s="265" t="s">
        <v>11359</v>
      </c>
      <c r="C8272" s="265" t="s">
        <v>8181</v>
      </c>
      <c r="D8272" s="265" t="s">
        <v>8193</v>
      </c>
    </row>
    <row r="8273" spans="1:4" x14ac:dyDescent="0.15">
      <c r="A8273" s="266">
        <v>2891142</v>
      </c>
      <c r="B8273" s="265" t="s">
        <v>11359</v>
      </c>
      <c r="C8273" s="265" t="s">
        <v>8181</v>
      </c>
      <c r="D8273" s="265" t="s">
        <v>8184</v>
      </c>
    </row>
    <row r="8274" spans="1:4" x14ac:dyDescent="0.15">
      <c r="A8274" s="266">
        <v>2891143</v>
      </c>
      <c r="B8274" s="265" t="s">
        <v>11359</v>
      </c>
      <c r="C8274" s="265" t="s">
        <v>8181</v>
      </c>
      <c r="D8274" s="265" t="s">
        <v>11430</v>
      </c>
    </row>
    <row r="8275" spans="1:4" x14ac:dyDescent="0.15">
      <c r="A8275" s="266">
        <v>2891144</v>
      </c>
      <c r="B8275" s="265" t="s">
        <v>11359</v>
      </c>
      <c r="C8275" s="265" t="s">
        <v>8181</v>
      </c>
      <c r="D8275" s="265" t="s">
        <v>11430</v>
      </c>
    </row>
    <row r="8276" spans="1:4" x14ac:dyDescent="0.15">
      <c r="A8276" s="266">
        <v>2891145</v>
      </c>
      <c r="B8276" s="265" t="s">
        <v>11359</v>
      </c>
      <c r="C8276" s="265" t="s">
        <v>8181</v>
      </c>
      <c r="D8276" s="265" t="s">
        <v>2209</v>
      </c>
    </row>
    <row r="8277" spans="1:4" x14ac:dyDescent="0.15">
      <c r="A8277" s="266">
        <v>2891201</v>
      </c>
      <c r="B8277" s="265" t="s">
        <v>11359</v>
      </c>
      <c r="C8277" s="265" t="s">
        <v>8429</v>
      </c>
      <c r="D8277" s="265" t="s">
        <v>8432</v>
      </c>
    </row>
    <row r="8278" spans="1:4" x14ac:dyDescent="0.15">
      <c r="A8278" s="266">
        <v>2891202</v>
      </c>
      <c r="B8278" s="265" t="s">
        <v>11359</v>
      </c>
      <c r="C8278" s="265" t="s">
        <v>8429</v>
      </c>
      <c r="D8278" s="265" t="s">
        <v>8450</v>
      </c>
    </row>
    <row r="8279" spans="1:4" x14ac:dyDescent="0.15">
      <c r="A8279" s="266">
        <v>2891203</v>
      </c>
      <c r="B8279" s="265" t="s">
        <v>11359</v>
      </c>
      <c r="C8279" s="265" t="s">
        <v>8429</v>
      </c>
      <c r="D8279" s="265" t="s">
        <v>8430</v>
      </c>
    </row>
    <row r="8280" spans="1:4" x14ac:dyDescent="0.15">
      <c r="A8280" s="266">
        <v>2891204</v>
      </c>
      <c r="B8280" s="265" t="s">
        <v>11359</v>
      </c>
      <c r="C8280" s="265" t="s">
        <v>8429</v>
      </c>
      <c r="D8280" s="265" t="s">
        <v>4509</v>
      </c>
    </row>
    <row r="8281" spans="1:4" x14ac:dyDescent="0.15">
      <c r="A8281" s="266">
        <v>2891205</v>
      </c>
      <c r="B8281" s="265" t="s">
        <v>11359</v>
      </c>
      <c r="C8281" s="265" t="s">
        <v>8429</v>
      </c>
      <c r="D8281" s="265" t="s">
        <v>8442</v>
      </c>
    </row>
    <row r="8282" spans="1:4" x14ac:dyDescent="0.15">
      <c r="A8282" s="266">
        <v>2891206</v>
      </c>
      <c r="B8282" s="265" t="s">
        <v>11359</v>
      </c>
      <c r="C8282" s="265" t="s">
        <v>8429</v>
      </c>
      <c r="D8282" s="265" t="s">
        <v>8454</v>
      </c>
    </row>
    <row r="8283" spans="1:4" x14ac:dyDescent="0.15">
      <c r="A8283" s="266">
        <v>2891211</v>
      </c>
      <c r="B8283" s="265" t="s">
        <v>11359</v>
      </c>
      <c r="C8283" s="265" t="s">
        <v>8429</v>
      </c>
      <c r="D8283" s="265" t="s">
        <v>8183</v>
      </c>
    </row>
    <row r="8284" spans="1:4" x14ac:dyDescent="0.15">
      <c r="A8284" s="266">
        <v>2891212</v>
      </c>
      <c r="B8284" s="265" t="s">
        <v>11359</v>
      </c>
      <c r="C8284" s="265" t="s">
        <v>8429</v>
      </c>
      <c r="D8284" s="265" t="s">
        <v>8189</v>
      </c>
    </row>
    <row r="8285" spans="1:4" x14ac:dyDescent="0.15">
      <c r="A8285" s="266">
        <v>2891213</v>
      </c>
      <c r="B8285" s="265" t="s">
        <v>11359</v>
      </c>
      <c r="C8285" s="265" t="s">
        <v>8429</v>
      </c>
      <c r="D8285" s="265" t="s">
        <v>8431</v>
      </c>
    </row>
    <row r="8286" spans="1:4" x14ac:dyDescent="0.15">
      <c r="A8286" s="266">
        <v>2891214</v>
      </c>
      <c r="B8286" s="265" t="s">
        <v>11359</v>
      </c>
      <c r="C8286" s="265" t="s">
        <v>8429</v>
      </c>
      <c r="D8286" s="265" t="s">
        <v>5311</v>
      </c>
    </row>
    <row r="8287" spans="1:4" x14ac:dyDescent="0.15">
      <c r="A8287" s="266">
        <v>2891215</v>
      </c>
      <c r="B8287" s="265" t="s">
        <v>11359</v>
      </c>
      <c r="C8287" s="265" t="s">
        <v>8429</v>
      </c>
      <c r="D8287" s="265" t="s">
        <v>1716</v>
      </c>
    </row>
    <row r="8288" spans="1:4" x14ac:dyDescent="0.15">
      <c r="A8288" s="266">
        <v>2891216</v>
      </c>
      <c r="B8288" s="265" t="s">
        <v>11359</v>
      </c>
      <c r="C8288" s="265" t="s">
        <v>8429</v>
      </c>
      <c r="D8288" s="265" t="s">
        <v>8436</v>
      </c>
    </row>
    <row r="8289" spans="1:4" x14ac:dyDescent="0.15">
      <c r="A8289" s="266">
        <v>2891217</v>
      </c>
      <c r="B8289" s="265" t="s">
        <v>11359</v>
      </c>
      <c r="C8289" s="265" t="s">
        <v>8429</v>
      </c>
      <c r="D8289" s="265" t="s">
        <v>8444</v>
      </c>
    </row>
    <row r="8290" spans="1:4" x14ac:dyDescent="0.15">
      <c r="A8290" s="266">
        <v>2891218</v>
      </c>
      <c r="B8290" s="265" t="s">
        <v>11359</v>
      </c>
      <c r="C8290" s="265" t="s">
        <v>8429</v>
      </c>
      <c r="D8290" s="265" t="s">
        <v>8456</v>
      </c>
    </row>
    <row r="8291" spans="1:4" x14ac:dyDescent="0.15">
      <c r="A8291" s="266">
        <v>2891221</v>
      </c>
      <c r="B8291" s="265" t="s">
        <v>11359</v>
      </c>
      <c r="C8291" s="265" t="s">
        <v>8429</v>
      </c>
      <c r="D8291" s="265" t="s">
        <v>8441</v>
      </c>
    </row>
    <row r="8292" spans="1:4" x14ac:dyDescent="0.15">
      <c r="A8292" s="266">
        <v>2891222</v>
      </c>
      <c r="B8292" s="265" t="s">
        <v>11359</v>
      </c>
      <c r="C8292" s="265" t="s">
        <v>8429</v>
      </c>
      <c r="D8292" s="265" t="s">
        <v>8434</v>
      </c>
    </row>
    <row r="8293" spans="1:4" x14ac:dyDescent="0.15">
      <c r="A8293" s="266">
        <v>2891223</v>
      </c>
      <c r="B8293" s="265" t="s">
        <v>11359</v>
      </c>
      <c r="C8293" s="265" t="s">
        <v>8429</v>
      </c>
      <c r="D8293" s="265" t="s">
        <v>8452</v>
      </c>
    </row>
    <row r="8294" spans="1:4" x14ac:dyDescent="0.15">
      <c r="A8294" s="266">
        <v>2891224</v>
      </c>
      <c r="B8294" s="265" t="s">
        <v>11359</v>
      </c>
      <c r="C8294" s="265" t="s">
        <v>8429</v>
      </c>
      <c r="D8294" s="265" t="s">
        <v>8455</v>
      </c>
    </row>
    <row r="8295" spans="1:4" x14ac:dyDescent="0.15">
      <c r="A8295" s="266">
        <v>2891225</v>
      </c>
      <c r="B8295" s="265" t="s">
        <v>11359</v>
      </c>
      <c r="C8295" s="265" t="s">
        <v>8429</v>
      </c>
      <c r="D8295" s="265" t="s">
        <v>8186</v>
      </c>
    </row>
    <row r="8296" spans="1:4" x14ac:dyDescent="0.15">
      <c r="A8296" s="266">
        <v>2891226</v>
      </c>
      <c r="B8296" s="265" t="s">
        <v>11359</v>
      </c>
      <c r="C8296" s="265" t="s">
        <v>8429</v>
      </c>
      <c r="D8296" s="265" t="s">
        <v>3066</v>
      </c>
    </row>
    <row r="8297" spans="1:4" x14ac:dyDescent="0.15">
      <c r="A8297" s="266">
        <v>2891301</v>
      </c>
      <c r="B8297" s="265" t="s">
        <v>11359</v>
      </c>
      <c r="C8297" s="265" t="s">
        <v>8429</v>
      </c>
      <c r="D8297" s="265" t="s">
        <v>1629</v>
      </c>
    </row>
    <row r="8298" spans="1:4" x14ac:dyDescent="0.15">
      <c r="A8298" s="266">
        <v>2891302</v>
      </c>
      <c r="B8298" s="265" t="s">
        <v>11359</v>
      </c>
      <c r="C8298" s="265" t="s">
        <v>8429</v>
      </c>
      <c r="D8298" s="265" t="s">
        <v>411</v>
      </c>
    </row>
    <row r="8299" spans="1:4" x14ac:dyDescent="0.15">
      <c r="A8299" s="266">
        <v>2891303</v>
      </c>
      <c r="B8299" s="265" t="s">
        <v>11359</v>
      </c>
      <c r="C8299" s="265" t="s">
        <v>8429</v>
      </c>
      <c r="D8299" s="265" t="s">
        <v>11431</v>
      </c>
    </row>
    <row r="8300" spans="1:4" x14ac:dyDescent="0.15">
      <c r="A8300" s="266">
        <v>2891304</v>
      </c>
      <c r="B8300" s="265" t="s">
        <v>11359</v>
      </c>
      <c r="C8300" s="265" t="s">
        <v>8429</v>
      </c>
      <c r="D8300" s="265" t="s">
        <v>8435</v>
      </c>
    </row>
    <row r="8301" spans="1:4" x14ac:dyDescent="0.15">
      <c r="A8301" s="266">
        <v>2891305</v>
      </c>
      <c r="B8301" s="265" t="s">
        <v>11359</v>
      </c>
      <c r="C8301" s="265" t="s">
        <v>8429</v>
      </c>
      <c r="D8301" s="265" t="s">
        <v>8457</v>
      </c>
    </row>
    <row r="8302" spans="1:4" x14ac:dyDescent="0.15">
      <c r="A8302" s="266">
        <v>2891306</v>
      </c>
      <c r="B8302" s="265" t="s">
        <v>11359</v>
      </c>
      <c r="C8302" s="265" t="s">
        <v>8429</v>
      </c>
      <c r="D8302" s="265" t="s">
        <v>5528</v>
      </c>
    </row>
    <row r="8303" spans="1:4" x14ac:dyDescent="0.15">
      <c r="A8303" s="266">
        <v>2891311</v>
      </c>
      <c r="B8303" s="265" t="s">
        <v>11359</v>
      </c>
      <c r="C8303" s="265" t="s">
        <v>8429</v>
      </c>
      <c r="D8303" s="265" t="s">
        <v>11432</v>
      </c>
    </row>
    <row r="8304" spans="1:4" x14ac:dyDescent="0.15">
      <c r="A8304" s="266">
        <v>2891312</v>
      </c>
      <c r="B8304" s="265" t="s">
        <v>11359</v>
      </c>
      <c r="C8304" s="265" t="s">
        <v>8429</v>
      </c>
      <c r="D8304" s="265" t="s">
        <v>3626</v>
      </c>
    </row>
    <row r="8305" spans="1:4" x14ac:dyDescent="0.15">
      <c r="A8305" s="266">
        <v>2891313</v>
      </c>
      <c r="B8305" s="265" t="s">
        <v>11359</v>
      </c>
      <c r="C8305" s="265" t="s">
        <v>8429</v>
      </c>
      <c r="D8305" s="265" t="s">
        <v>8438</v>
      </c>
    </row>
    <row r="8306" spans="1:4" x14ac:dyDescent="0.15">
      <c r="A8306" s="266">
        <v>2891314</v>
      </c>
      <c r="B8306" s="265" t="s">
        <v>11359</v>
      </c>
      <c r="C8306" s="265" t="s">
        <v>8429</v>
      </c>
      <c r="D8306" s="265" t="s">
        <v>11433</v>
      </c>
    </row>
    <row r="8307" spans="1:4" x14ac:dyDescent="0.15">
      <c r="A8307" s="266">
        <v>2891315</v>
      </c>
      <c r="B8307" s="265" t="s">
        <v>11359</v>
      </c>
      <c r="C8307" s="265" t="s">
        <v>8429</v>
      </c>
      <c r="D8307" s="265" t="s">
        <v>8439</v>
      </c>
    </row>
    <row r="8308" spans="1:4" x14ac:dyDescent="0.15">
      <c r="A8308" s="266">
        <v>2891316</v>
      </c>
      <c r="B8308" s="265" t="s">
        <v>11359</v>
      </c>
      <c r="C8308" s="265" t="s">
        <v>8429</v>
      </c>
      <c r="D8308" s="265" t="s">
        <v>8440</v>
      </c>
    </row>
    <row r="8309" spans="1:4" x14ac:dyDescent="0.15">
      <c r="A8309" s="266">
        <v>2891317</v>
      </c>
      <c r="B8309" s="265" t="s">
        <v>11359</v>
      </c>
      <c r="C8309" s="265" t="s">
        <v>8429</v>
      </c>
      <c r="D8309" s="265" t="s">
        <v>1077</v>
      </c>
    </row>
    <row r="8310" spans="1:4" x14ac:dyDescent="0.15">
      <c r="A8310" s="266">
        <v>2891318</v>
      </c>
      <c r="B8310" s="265" t="s">
        <v>11359</v>
      </c>
      <c r="C8310" s="265" t="s">
        <v>8429</v>
      </c>
      <c r="D8310" s="265" t="s">
        <v>11434</v>
      </c>
    </row>
    <row r="8311" spans="1:4" x14ac:dyDescent="0.15">
      <c r="A8311" s="266">
        <v>2891321</v>
      </c>
      <c r="B8311" s="265" t="s">
        <v>11359</v>
      </c>
      <c r="C8311" s="265" t="s">
        <v>8429</v>
      </c>
      <c r="D8311" s="265" t="s">
        <v>11435</v>
      </c>
    </row>
    <row r="8312" spans="1:4" x14ac:dyDescent="0.15">
      <c r="A8312" s="266">
        <v>2891322</v>
      </c>
      <c r="B8312" s="265" t="s">
        <v>11359</v>
      </c>
      <c r="C8312" s="265" t="s">
        <v>8429</v>
      </c>
      <c r="D8312" s="265" t="s">
        <v>8449</v>
      </c>
    </row>
    <row r="8313" spans="1:4" x14ac:dyDescent="0.15">
      <c r="A8313" s="266">
        <v>2891323</v>
      </c>
      <c r="B8313" s="265" t="s">
        <v>11359</v>
      </c>
      <c r="C8313" s="265" t="s">
        <v>8429</v>
      </c>
      <c r="D8313" s="265" t="s">
        <v>8448</v>
      </c>
    </row>
    <row r="8314" spans="1:4" x14ac:dyDescent="0.15">
      <c r="A8314" s="266">
        <v>2891324</v>
      </c>
      <c r="B8314" s="265" t="s">
        <v>11359</v>
      </c>
      <c r="C8314" s="265" t="s">
        <v>8429</v>
      </c>
      <c r="D8314" s="265" t="s">
        <v>8447</v>
      </c>
    </row>
    <row r="8315" spans="1:4" x14ac:dyDescent="0.15">
      <c r="A8315" s="266">
        <v>2891325</v>
      </c>
      <c r="B8315" s="265" t="s">
        <v>11359</v>
      </c>
      <c r="C8315" s="265" t="s">
        <v>8429</v>
      </c>
      <c r="D8315" s="265" t="s">
        <v>1232</v>
      </c>
    </row>
    <row r="8316" spans="1:4" x14ac:dyDescent="0.15">
      <c r="A8316" s="266">
        <v>2891326</v>
      </c>
      <c r="B8316" s="265" t="s">
        <v>11359</v>
      </c>
      <c r="C8316" s="265" t="s">
        <v>8429</v>
      </c>
      <c r="D8316" s="265" t="s">
        <v>8451</v>
      </c>
    </row>
    <row r="8317" spans="1:4" x14ac:dyDescent="0.15">
      <c r="A8317" s="266">
        <v>2891327</v>
      </c>
      <c r="B8317" s="265" t="s">
        <v>11359</v>
      </c>
      <c r="C8317" s="265" t="s">
        <v>8429</v>
      </c>
      <c r="D8317" s="265" t="s">
        <v>8453</v>
      </c>
    </row>
    <row r="8318" spans="1:4" x14ac:dyDescent="0.15">
      <c r="A8318" s="266">
        <v>2891328</v>
      </c>
      <c r="B8318" s="265" t="s">
        <v>11359</v>
      </c>
      <c r="C8318" s="265" t="s">
        <v>8429</v>
      </c>
      <c r="D8318" s="265" t="s">
        <v>8458</v>
      </c>
    </row>
    <row r="8319" spans="1:4" x14ac:dyDescent="0.15">
      <c r="A8319" s="266">
        <v>2891331</v>
      </c>
      <c r="B8319" s="265" t="s">
        <v>11359</v>
      </c>
      <c r="C8319" s="265" t="s">
        <v>8429</v>
      </c>
      <c r="D8319" s="265" t="s">
        <v>2064</v>
      </c>
    </row>
    <row r="8320" spans="1:4" x14ac:dyDescent="0.15">
      <c r="A8320" s="266">
        <v>2891332</v>
      </c>
      <c r="B8320" s="265" t="s">
        <v>11359</v>
      </c>
      <c r="C8320" s="265" t="s">
        <v>8429</v>
      </c>
      <c r="D8320" s="265" t="s">
        <v>8437</v>
      </c>
    </row>
    <row r="8321" spans="1:4" x14ac:dyDescent="0.15">
      <c r="A8321" s="266">
        <v>2891333</v>
      </c>
      <c r="B8321" s="265" t="s">
        <v>11359</v>
      </c>
      <c r="C8321" s="265" t="s">
        <v>8429</v>
      </c>
      <c r="D8321" s="265" t="s">
        <v>6563</v>
      </c>
    </row>
    <row r="8322" spans="1:4" x14ac:dyDescent="0.15">
      <c r="A8322" s="266">
        <v>2891334</v>
      </c>
      <c r="B8322" s="265" t="s">
        <v>11359</v>
      </c>
      <c r="C8322" s="265" t="s">
        <v>8429</v>
      </c>
      <c r="D8322" s="265" t="s">
        <v>1110</v>
      </c>
    </row>
    <row r="8323" spans="1:4" x14ac:dyDescent="0.15">
      <c r="A8323" s="266">
        <v>2891335</v>
      </c>
      <c r="B8323" s="265" t="s">
        <v>11359</v>
      </c>
      <c r="C8323" s="265" t="s">
        <v>8429</v>
      </c>
      <c r="D8323" s="265" t="s">
        <v>8433</v>
      </c>
    </row>
    <row r="8324" spans="1:4" x14ac:dyDescent="0.15">
      <c r="A8324" s="266">
        <v>2891341</v>
      </c>
      <c r="B8324" s="265" t="s">
        <v>11359</v>
      </c>
      <c r="C8324" s="265" t="s">
        <v>8429</v>
      </c>
      <c r="D8324" s="265" t="s">
        <v>2098</v>
      </c>
    </row>
    <row r="8325" spans="1:4" x14ac:dyDescent="0.15">
      <c r="A8325" s="266">
        <v>2891342</v>
      </c>
      <c r="B8325" s="265" t="s">
        <v>11359</v>
      </c>
      <c r="C8325" s="265" t="s">
        <v>8429</v>
      </c>
      <c r="D8325" s="265" t="s">
        <v>8443</v>
      </c>
    </row>
    <row r="8326" spans="1:4" x14ac:dyDescent="0.15">
      <c r="A8326" s="266">
        <v>2891343</v>
      </c>
      <c r="B8326" s="265" t="s">
        <v>11359</v>
      </c>
      <c r="C8326" s="265" t="s">
        <v>8429</v>
      </c>
      <c r="D8326" s="265" t="s">
        <v>8445</v>
      </c>
    </row>
    <row r="8327" spans="1:4" x14ac:dyDescent="0.15">
      <c r="A8327" s="266">
        <v>2891344</v>
      </c>
      <c r="B8327" s="265" t="s">
        <v>11359</v>
      </c>
      <c r="C8327" s="265" t="s">
        <v>8429</v>
      </c>
      <c r="D8327" s="265" t="s">
        <v>11436</v>
      </c>
    </row>
    <row r="8328" spans="1:4" x14ac:dyDescent="0.15">
      <c r="A8328" s="266">
        <v>2891345</v>
      </c>
      <c r="B8328" s="265" t="s">
        <v>11359</v>
      </c>
      <c r="C8328" s="265" t="s">
        <v>8429</v>
      </c>
      <c r="D8328" s="265" t="s">
        <v>8446</v>
      </c>
    </row>
    <row r="8329" spans="1:4" ht="27" x14ac:dyDescent="0.15">
      <c r="A8329" s="266">
        <v>2891501</v>
      </c>
      <c r="B8329" s="265" t="s">
        <v>11359</v>
      </c>
      <c r="C8329" s="265" t="s">
        <v>8429</v>
      </c>
      <c r="D8329" s="265" t="s">
        <v>11437</v>
      </c>
    </row>
    <row r="8330" spans="1:4" ht="27" x14ac:dyDescent="0.15">
      <c r="A8330" s="266">
        <v>2891502</v>
      </c>
      <c r="B8330" s="265" t="s">
        <v>11359</v>
      </c>
      <c r="C8330" s="265" t="s">
        <v>8429</v>
      </c>
      <c r="D8330" s="265" t="s">
        <v>11438</v>
      </c>
    </row>
    <row r="8331" spans="1:4" x14ac:dyDescent="0.15">
      <c r="A8331" s="266">
        <v>2891503</v>
      </c>
      <c r="B8331" s="265" t="s">
        <v>11359</v>
      </c>
      <c r="C8331" s="265" t="s">
        <v>8429</v>
      </c>
      <c r="D8331" s="265" t="s">
        <v>11439</v>
      </c>
    </row>
    <row r="8332" spans="1:4" x14ac:dyDescent="0.15">
      <c r="A8332" s="266">
        <v>2891504</v>
      </c>
      <c r="B8332" s="265" t="s">
        <v>11359</v>
      </c>
      <c r="C8332" s="265" t="s">
        <v>8429</v>
      </c>
      <c r="D8332" s="265" t="s">
        <v>11440</v>
      </c>
    </row>
    <row r="8333" spans="1:4" ht="27" x14ac:dyDescent="0.15">
      <c r="A8333" s="266">
        <v>2891505</v>
      </c>
      <c r="B8333" s="265" t="s">
        <v>11359</v>
      </c>
      <c r="C8333" s="265" t="s">
        <v>8429</v>
      </c>
      <c r="D8333" s="265" t="s">
        <v>11441</v>
      </c>
    </row>
    <row r="8334" spans="1:4" ht="27" x14ac:dyDescent="0.15">
      <c r="A8334" s="266">
        <v>2891506</v>
      </c>
      <c r="B8334" s="265" t="s">
        <v>11359</v>
      </c>
      <c r="C8334" s="265" t="s">
        <v>8429</v>
      </c>
      <c r="D8334" s="265" t="s">
        <v>11442</v>
      </c>
    </row>
    <row r="8335" spans="1:4" ht="27" x14ac:dyDescent="0.15">
      <c r="A8335" s="266">
        <v>2891507</v>
      </c>
      <c r="B8335" s="265" t="s">
        <v>11359</v>
      </c>
      <c r="C8335" s="265" t="s">
        <v>8429</v>
      </c>
      <c r="D8335" s="265" t="s">
        <v>11443</v>
      </c>
    </row>
    <row r="8336" spans="1:4" ht="27" x14ac:dyDescent="0.15">
      <c r="A8336" s="266">
        <v>2891511</v>
      </c>
      <c r="B8336" s="265" t="s">
        <v>11359</v>
      </c>
      <c r="C8336" s="265" t="s">
        <v>8429</v>
      </c>
      <c r="D8336" s="265" t="s">
        <v>11444</v>
      </c>
    </row>
    <row r="8337" spans="1:4" ht="27" x14ac:dyDescent="0.15">
      <c r="A8337" s="266">
        <v>2891512</v>
      </c>
      <c r="B8337" s="265" t="s">
        <v>11359</v>
      </c>
      <c r="C8337" s="265" t="s">
        <v>8429</v>
      </c>
      <c r="D8337" s="265" t="s">
        <v>11445</v>
      </c>
    </row>
    <row r="8338" spans="1:4" ht="27" x14ac:dyDescent="0.15">
      <c r="A8338" s="266">
        <v>2891513</v>
      </c>
      <c r="B8338" s="265" t="s">
        <v>11359</v>
      </c>
      <c r="C8338" s="265" t="s">
        <v>8429</v>
      </c>
      <c r="D8338" s="265" t="s">
        <v>11446</v>
      </c>
    </row>
    <row r="8339" spans="1:4" ht="27" x14ac:dyDescent="0.15">
      <c r="A8339" s="266">
        <v>2891514</v>
      </c>
      <c r="B8339" s="265" t="s">
        <v>11359</v>
      </c>
      <c r="C8339" s="265" t="s">
        <v>8429</v>
      </c>
      <c r="D8339" s="265" t="s">
        <v>11447</v>
      </c>
    </row>
    <row r="8340" spans="1:4" ht="27" x14ac:dyDescent="0.15">
      <c r="A8340" s="266">
        <v>2891515</v>
      </c>
      <c r="B8340" s="265" t="s">
        <v>11359</v>
      </c>
      <c r="C8340" s="265" t="s">
        <v>8429</v>
      </c>
      <c r="D8340" s="265" t="s">
        <v>11448</v>
      </c>
    </row>
    <row r="8341" spans="1:4" x14ac:dyDescent="0.15">
      <c r="A8341" s="266">
        <v>2891516</v>
      </c>
      <c r="B8341" s="265" t="s">
        <v>11359</v>
      </c>
      <c r="C8341" s="265" t="s">
        <v>8429</v>
      </c>
      <c r="D8341" s="265" t="s">
        <v>11449</v>
      </c>
    </row>
    <row r="8342" spans="1:4" ht="27" x14ac:dyDescent="0.15">
      <c r="A8342" s="266">
        <v>2891517</v>
      </c>
      <c r="B8342" s="265" t="s">
        <v>11359</v>
      </c>
      <c r="C8342" s="265" t="s">
        <v>8429</v>
      </c>
      <c r="D8342" s="265" t="s">
        <v>11450</v>
      </c>
    </row>
    <row r="8343" spans="1:4" ht="27" x14ac:dyDescent="0.15">
      <c r="A8343" s="266">
        <v>2891521</v>
      </c>
      <c r="B8343" s="265" t="s">
        <v>11359</v>
      </c>
      <c r="C8343" s="265" t="s">
        <v>8429</v>
      </c>
      <c r="D8343" s="265" t="s">
        <v>11451</v>
      </c>
    </row>
    <row r="8344" spans="1:4" ht="27" x14ac:dyDescent="0.15">
      <c r="A8344" s="266">
        <v>2891522</v>
      </c>
      <c r="B8344" s="265" t="s">
        <v>11359</v>
      </c>
      <c r="C8344" s="265" t="s">
        <v>8429</v>
      </c>
      <c r="D8344" s="265" t="s">
        <v>11452</v>
      </c>
    </row>
    <row r="8345" spans="1:4" ht="27" x14ac:dyDescent="0.15">
      <c r="A8345" s="266">
        <v>2891523</v>
      </c>
      <c r="B8345" s="265" t="s">
        <v>11359</v>
      </c>
      <c r="C8345" s="265" t="s">
        <v>8429</v>
      </c>
      <c r="D8345" s="265" t="s">
        <v>11453</v>
      </c>
    </row>
    <row r="8346" spans="1:4" ht="27" x14ac:dyDescent="0.15">
      <c r="A8346" s="266">
        <v>2891524</v>
      </c>
      <c r="B8346" s="265" t="s">
        <v>11359</v>
      </c>
      <c r="C8346" s="265" t="s">
        <v>8429</v>
      </c>
      <c r="D8346" s="265" t="s">
        <v>11454</v>
      </c>
    </row>
    <row r="8347" spans="1:4" ht="27" x14ac:dyDescent="0.15">
      <c r="A8347" s="266">
        <v>2891525</v>
      </c>
      <c r="B8347" s="265" t="s">
        <v>11359</v>
      </c>
      <c r="C8347" s="265" t="s">
        <v>8429</v>
      </c>
      <c r="D8347" s="265" t="s">
        <v>11455</v>
      </c>
    </row>
    <row r="8348" spans="1:4" ht="27" x14ac:dyDescent="0.15">
      <c r="A8348" s="266">
        <v>2891526</v>
      </c>
      <c r="B8348" s="265" t="s">
        <v>11359</v>
      </c>
      <c r="C8348" s="265" t="s">
        <v>8429</v>
      </c>
      <c r="D8348" s="265" t="s">
        <v>11456</v>
      </c>
    </row>
    <row r="8349" spans="1:4" ht="27" x14ac:dyDescent="0.15">
      <c r="A8349" s="266">
        <v>2891527</v>
      </c>
      <c r="B8349" s="265" t="s">
        <v>11359</v>
      </c>
      <c r="C8349" s="265" t="s">
        <v>8429</v>
      </c>
      <c r="D8349" s="265" t="s">
        <v>11457</v>
      </c>
    </row>
    <row r="8350" spans="1:4" ht="27" x14ac:dyDescent="0.15">
      <c r="A8350" s="266">
        <v>2891531</v>
      </c>
      <c r="B8350" s="265" t="s">
        <v>11359</v>
      </c>
      <c r="C8350" s="265" t="s">
        <v>8429</v>
      </c>
      <c r="D8350" s="265" t="s">
        <v>11458</v>
      </c>
    </row>
    <row r="8351" spans="1:4" ht="27" x14ac:dyDescent="0.15">
      <c r="A8351" s="266">
        <v>2891532</v>
      </c>
      <c r="B8351" s="265" t="s">
        <v>11359</v>
      </c>
      <c r="C8351" s="265" t="s">
        <v>8429</v>
      </c>
      <c r="D8351" s="265" t="s">
        <v>11459</v>
      </c>
    </row>
    <row r="8352" spans="1:4" ht="27" x14ac:dyDescent="0.15">
      <c r="A8352" s="266">
        <v>2891533</v>
      </c>
      <c r="B8352" s="265" t="s">
        <v>11359</v>
      </c>
      <c r="C8352" s="265" t="s">
        <v>8429</v>
      </c>
      <c r="D8352" s="265" t="s">
        <v>11460</v>
      </c>
    </row>
    <row r="8353" spans="1:4" ht="27" x14ac:dyDescent="0.15">
      <c r="A8353" s="266">
        <v>2891534</v>
      </c>
      <c r="B8353" s="265" t="s">
        <v>11359</v>
      </c>
      <c r="C8353" s="265" t="s">
        <v>8429</v>
      </c>
      <c r="D8353" s="265" t="s">
        <v>11461</v>
      </c>
    </row>
    <row r="8354" spans="1:4" ht="27" x14ac:dyDescent="0.15">
      <c r="A8354" s="266">
        <v>2891535</v>
      </c>
      <c r="B8354" s="265" t="s">
        <v>11359</v>
      </c>
      <c r="C8354" s="265" t="s">
        <v>8429</v>
      </c>
      <c r="D8354" s="265" t="s">
        <v>11462</v>
      </c>
    </row>
    <row r="8355" spans="1:4" ht="27" x14ac:dyDescent="0.15">
      <c r="A8355" s="266">
        <v>2891536</v>
      </c>
      <c r="B8355" s="265" t="s">
        <v>11359</v>
      </c>
      <c r="C8355" s="265" t="s">
        <v>8429</v>
      </c>
      <c r="D8355" s="265" t="s">
        <v>11463</v>
      </c>
    </row>
    <row r="8356" spans="1:4" ht="27" x14ac:dyDescent="0.15">
      <c r="A8356" s="266">
        <v>2891537</v>
      </c>
      <c r="B8356" s="265" t="s">
        <v>11359</v>
      </c>
      <c r="C8356" s="265" t="s">
        <v>8429</v>
      </c>
      <c r="D8356" s="265" t="s">
        <v>11464</v>
      </c>
    </row>
    <row r="8357" spans="1:4" ht="27" x14ac:dyDescent="0.15">
      <c r="A8357" s="266">
        <v>2891601</v>
      </c>
      <c r="B8357" s="265" t="s">
        <v>11359</v>
      </c>
      <c r="C8357" s="265" t="s">
        <v>11411</v>
      </c>
      <c r="D8357" s="265" t="s">
        <v>11412</v>
      </c>
    </row>
    <row r="8358" spans="1:4" ht="27" x14ac:dyDescent="0.15">
      <c r="A8358" s="266">
        <v>2891602</v>
      </c>
      <c r="B8358" s="265" t="s">
        <v>11359</v>
      </c>
      <c r="C8358" s="265" t="s">
        <v>11411</v>
      </c>
      <c r="D8358" s="265" t="s">
        <v>11413</v>
      </c>
    </row>
    <row r="8359" spans="1:4" ht="27" x14ac:dyDescent="0.15">
      <c r="A8359" s="266">
        <v>2891603</v>
      </c>
      <c r="B8359" s="265" t="s">
        <v>11359</v>
      </c>
      <c r="C8359" s="265" t="s">
        <v>11411</v>
      </c>
      <c r="D8359" s="265" t="s">
        <v>2248</v>
      </c>
    </row>
    <row r="8360" spans="1:4" ht="27" x14ac:dyDescent="0.15">
      <c r="A8360" s="266">
        <v>2891604</v>
      </c>
      <c r="B8360" s="265" t="s">
        <v>11359</v>
      </c>
      <c r="C8360" s="265" t="s">
        <v>11411</v>
      </c>
      <c r="D8360" s="265" t="s">
        <v>8598</v>
      </c>
    </row>
    <row r="8361" spans="1:4" ht="27" x14ac:dyDescent="0.15">
      <c r="A8361" s="266">
        <v>2891605</v>
      </c>
      <c r="B8361" s="265" t="s">
        <v>11359</v>
      </c>
      <c r="C8361" s="265" t="s">
        <v>11411</v>
      </c>
      <c r="D8361" s="265" t="s">
        <v>8599</v>
      </c>
    </row>
    <row r="8362" spans="1:4" ht="27" x14ac:dyDescent="0.15">
      <c r="A8362" s="266">
        <v>2891606</v>
      </c>
      <c r="B8362" s="265" t="s">
        <v>11359</v>
      </c>
      <c r="C8362" s="265" t="s">
        <v>11411</v>
      </c>
      <c r="D8362" s="265" t="s">
        <v>1991</v>
      </c>
    </row>
    <row r="8363" spans="1:4" ht="27" x14ac:dyDescent="0.15">
      <c r="A8363" s="266">
        <v>2891607</v>
      </c>
      <c r="B8363" s="265" t="s">
        <v>11359</v>
      </c>
      <c r="C8363" s="265" t="s">
        <v>11411</v>
      </c>
      <c r="D8363" s="265" t="s">
        <v>8597</v>
      </c>
    </row>
    <row r="8364" spans="1:4" ht="27" x14ac:dyDescent="0.15">
      <c r="A8364" s="266">
        <v>2891608</v>
      </c>
      <c r="B8364" s="265" t="s">
        <v>11359</v>
      </c>
      <c r="C8364" s="265" t="s">
        <v>11411</v>
      </c>
      <c r="D8364" s="265" t="s">
        <v>11414</v>
      </c>
    </row>
    <row r="8365" spans="1:4" ht="27" x14ac:dyDescent="0.15">
      <c r="A8365" s="266">
        <v>2891611</v>
      </c>
      <c r="B8365" s="265" t="s">
        <v>11359</v>
      </c>
      <c r="C8365" s="265" t="s">
        <v>11411</v>
      </c>
      <c r="D8365" s="265" t="s">
        <v>8600</v>
      </c>
    </row>
    <row r="8366" spans="1:4" ht="27" x14ac:dyDescent="0.15">
      <c r="A8366" s="266">
        <v>2891612</v>
      </c>
      <c r="B8366" s="265" t="s">
        <v>11359</v>
      </c>
      <c r="C8366" s="265" t="s">
        <v>11411</v>
      </c>
      <c r="D8366" s="265" t="s">
        <v>8601</v>
      </c>
    </row>
    <row r="8367" spans="1:4" ht="27" x14ac:dyDescent="0.15">
      <c r="A8367" s="266">
        <v>2891613</v>
      </c>
      <c r="B8367" s="265" t="s">
        <v>11359</v>
      </c>
      <c r="C8367" s="265" t="s">
        <v>11411</v>
      </c>
      <c r="D8367" s="265" t="s">
        <v>8602</v>
      </c>
    </row>
    <row r="8368" spans="1:4" ht="27" x14ac:dyDescent="0.15">
      <c r="A8368" s="266">
        <v>2891614</v>
      </c>
      <c r="B8368" s="265" t="s">
        <v>11359</v>
      </c>
      <c r="C8368" s="265" t="s">
        <v>11411</v>
      </c>
      <c r="D8368" s="265" t="s">
        <v>5344</v>
      </c>
    </row>
    <row r="8369" spans="1:4" ht="27" x14ac:dyDescent="0.15">
      <c r="A8369" s="266">
        <v>2891615</v>
      </c>
      <c r="B8369" s="265" t="s">
        <v>11359</v>
      </c>
      <c r="C8369" s="265" t="s">
        <v>11411</v>
      </c>
      <c r="D8369" s="265" t="s">
        <v>762</v>
      </c>
    </row>
    <row r="8370" spans="1:4" ht="27" x14ac:dyDescent="0.15">
      <c r="A8370" s="266">
        <v>2891616</v>
      </c>
      <c r="B8370" s="265" t="s">
        <v>11359</v>
      </c>
      <c r="C8370" s="265" t="s">
        <v>11411</v>
      </c>
      <c r="D8370" s="265" t="s">
        <v>8167</v>
      </c>
    </row>
    <row r="8371" spans="1:4" ht="27" x14ac:dyDescent="0.15">
      <c r="A8371" s="266">
        <v>2891617</v>
      </c>
      <c r="B8371" s="265" t="s">
        <v>11359</v>
      </c>
      <c r="C8371" s="265" t="s">
        <v>11411</v>
      </c>
      <c r="D8371" s="265" t="s">
        <v>7775</v>
      </c>
    </row>
    <row r="8372" spans="1:4" ht="27" x14ac:dyDescent="0.15">
      <c r="A8372" s="266">
        <v>2891618</v>
      </c>
      <c r="B8372" s="265" t="s">
        <v>11359</v>
      </c>
      <c r="C8372" s="265" t="s">
        <v>11411</v>
      </c>
      <c r="D8372" s="265" t="s">
        <v>1336</v>
      </c>
    </row>
    <row r="8373" spans="1:4" ht="27" x14ac:dyDescent="0.15">
      <c r="A8373" s="266">
        <v>2891619</v>
      </c>
      <c r="B8373" s="265" t="s">
        <v>11359</v>
      </c>
      <c r="C8373" s="265" t="s">
        <v>11411</v>
      </c>
      <c r="D8373" s="265" t="s">
        <v>1642</v>
      </c>
    </row>
    <row r="8374" spans="1:4" ht="27" x14ac:dyDescent="0.15">
      <c r="A8374" s="266">
        <v>2891621</v>
      </c>
      <c r="B8374" s="265" t="s">
        <v>11359</v>
      </c>
      <c r="C8374" s="265" t="s">
        <v>11411</v>
      </c>
      <c r="D8374" s="265" t="s">
        <v>7859</v>
      </c>
    </row>
    <row r="8375" spans="1:4" ht="27" x14ac:dyDescent="0.15">
      <c r="A8375" s="266">
        <v>2891622</v>
      </c>
      <c r="B8375" s="265" t="s">
        <v>11359</v>
      </c>
      <c r="C8375" s="265" t="s">
        <v>11411</v>
      </c>
      <c r="D8375" s="265" t="s">
        <v>8604</v>
      </c>
    </row>
    <row r="8376" spans="1:4" ht="27" x14ac:dyDescent="0.15">
      <c r="A8376" s="266">
        <v>2891623</v>
      </c>
      <c r="B8376" s="265" t="s">
        <v>11359</v>
      </c>
      <c r="C8376" s="265" t="s">
        <v>11411</v>
      </c>
      <c r="D8376" s="265" t="s">
        <v>1804</v>
      </c>
    </row>
    <row r="8377" spans="1:4" ht="27" x14ac:dyDescent="0.15">
      <c r="A8377" s="266">
        <v>2891624</v>
      </c>
      <c r="B8377" s="265" t="s">
        <v>11359</v>
      </c>
      <c r="C8377" s="265" t="s">
        <v>11411</v>
      </c>
      <c r="D8377" s="265" t="s">
        <v>2218</v>
      </c>
    </row>
    <row r="8378" spans="1:4" ht="27" x14ac:dyDescent="0.15">
      <c r="A8378" s="266">
        <v>2891625</v>
      </c>
      <c r="B8378" s="265" t="s">
        <v>11359</v>
      </c>
      <c r="C8378" s="265" t="s">
        <v>11411</v>
      </c>
      <c r="D8378" s="265" t="s">
        <v>2483</v>
      </c>
    </row>
    <row r="8379" spans="1:4" ht="27" x14ac:dyDescent="0.15">
      <c r="A8379" s="266">
        <v>2891626</v>
      </c>
      <c r="B8379" s="265" t="s">
        <v>11359</v>
      </c>
      <c r="C8379" s="265" t="s">
        <v>11411</v>
      </c>
      <c r="D8379" s="265" t="s">
        <v>8603</v>
      </c>
    </row>
    <row r="8380" spans="1:4" ht="27" x14ac:dyDescent="0.15">
      <c r="A8380" s="266">
        <v>2891701</v>
      </c>
      <c r="B8380" s="265" t="s">
        <v>11359</v>
      </c>
      <c r="C8380" s="265" t="s">
        <v>11465</v>
      </c>
      <c r="D8380" s="265" t="s">
        <v>8616</v>
      </c>
    </row>
    <row r="8381" spans="1:4" ht="27" x14ac:dyDescent="0.15">
      <c r="A8381" s="266">
        <v>2891702</v>
      </c>
      <c r="B8381" s="265" t="s">
        <v>11359</v>
      </c>
      <c r="C8381" s="265" t="s">
        <v>11465</v>
      </c>
      <c r="D8381" s="265" t="s">
        <v>3274</v>
      </c>
    </row>
    <row r="8382" spans="1:4" ht="27" x14ac:dyDescent="0.15">
      <c r="A8382" s="266">
        <v>2891703</v>
      </c>
      <c r="B8382" s="265" t="s">
        <v>11359</v>
      </c>
      <c r="C8382" s="265" t="s">
        <v>11465</v>
      </c>
      <c r="D8382" s="265" t="s">
        <v>8629</v>
      </c>
    </row>
    <row r="8383" spans="1:4" ht="27" x14ac:dyDescent="0.15">
      <c r="A8383" s="266">
        <v>2891704</v>
      </c>
      <c r="B8383" s="265" t="s">
        <v>11359</v>
      </c>
      <c r="C8383" s="265" t="s">
        <v>11465</v>
      </c>
      <c r="D8383" s="265" t="s">
        <v>8621</v>
      </c>
    </row>
    <row r="8384" spans="1:4" ht="27" x14ac:dyDescent="0.15">
      <c r="A8384" s="266">
        <v>2891705</v>
      </c>
      <c r="B8384" s="265" t="s">
        <v>11359</v>
      </c>
      <c r="C8384" s="265" t="s">
        <v>11465</v>
      </c>
      <c r="D8384" s="265" t="s">
        <v>7275</v>
      </c>
    </row>
    <row r="8385" spans="1:4" ht="27" x14ac:dyDescent="0.15">
      <c r="A8385" s="266">
        <v>2891706</v>
      </c>
      <c r="B8385" s="265" t="s">
        <v>11359</v>
      </c>
      <c r="C8385" s="265" t="s">
        <v>11465</v>
      </c>
      <c r="D8385" s="265" t="s">
        <v>8605</v>
      </c>
    </row>
    <row r="8386" spans="1:4" ht="27" x14ac:dyDescent="0.15">
      <c r="A8386" s="266">
        <v>2891707</v>
      </c>
      <c r="B8386" s="265" t="s">
        <v>11359</v>
      </c>
      <c r="C8386" s="265" t="s">
        <v>11465</v>
      </c>
      <c r="D8386" s="265" t="s">
        <v>1149</v>
      </c>
    </row>
    <row r="8387" spans="1:4" ht="27" x14ac:dyDescent="0.15">
      <c r="A8387" s="266">
        <v>2891708</v>
      </c>
      <c r="B8387" s="265" t="s">
        <v>11359</v>
      </c>
      <c r="C8387" s="265" t="s">
        <v>11465</v>
      </c>
      <c r="D8387" s="265" t="s">
        <v>8617</v>
      </c>
    </row>
    <row r="8388" spans="1:4" ht="27" x14ac:dyDescent="0.15">
      <c r="A8388" s="266">
        <v>2891711</v>
      </c>
      <c r="B8388" s="265" t="s">
        <v>11359</v>
      </c>
      <c r="C8388" s="265" t="s">
        <v>11465</v>
      </c>
      <c r="D8388" s="265" t="s">
        <v>8608</v>
      </c>
    </row>
    <row r="8389" spans="1:4" ht="27" x14ac:dyDescent="0.15">
      <c r="A8389" s="266">
        <v>2891712</v>
      </c>
      <c r="B8389" s="265" t="s">
        <v>11359</v>
      </c>
      <c r="C8389" s="265" t="s">
        <v>11465</v>
      </c>
      <c r="D8389" s="265" t="s">
        <v>2082</v>
      </c>
    </row>
    <row r="8390" spans="1:4" ht="27" x14ac:dyDescent="0.15">
      <c r="A8390" s="266">
        <v>2891713</v>
      </c>
      <c r="B8390" s="265" t="s">
        <v>11359</v>
      </c>
      <c r="C8390" s="265" t="s">
        <v>11465</v>
      </c>
      <c r="D8390" s="265" t="s">
        <v>8614</v>
      </c>
    </row>
    <row r="8391" spans="1:4" ht="27" x14ac:dyDescent="0.15">
      <c r="A8391" s="266">
        <v>2891714</v>
      </c>
      <c r="B8391" s="265" t="s">
        <v>11359</v>
      </c>
      <c r="C8391" s="265" t="s">
        <v>11465</v>
      </c>
      <c r="D8391" s="265" t="s">
        <v>8627</v>
      </c>
    </row>
    <row r="8392" spans="1:4" ht="27" x14ac:dyDescent="0.15">
      <c r="A8392" s="266">
        <v>2891715</v>
      </c>
      <c r="B8392" s="265" t="s">
        <v>11359</v>
      </c>
      <c r="C8392" s="265" t="s">
        <v>11465</v>
      </c>
      <c r="D8392" s="265" t="s">
        <v>1231</v>
      </c>
    </row>
    <row r="8393" spans="1:4" ht="27" x14ac:dyDescent="0.15">
      <c r="A8393" s="266">
        <v>2891716</v>
      </c>
      <c r="B8393" s="265" t="s">
        <v>11359</v>
      </c>
      <c r="C8393" s="265" t="s">
        <v>11465</v>
      </c>
      <c r="D8393" s="265" t="s">
        <v>8618</v>
      </c>
    </row>
    <row r="8394" spans="1:4" ht="27" x14ac:dyDescent="0.15">
      <c r="A8394" s="266">
        <v>2891717</v>
      </c>
      <c r="B8394" s="265" t="s">
        <v>11359</v>
      </c>
      <c r="C8394" s="265" t="s">
        <v>11465</v>
      </c>
      <c r="D8394" s="265" t="s">
        <v>8456</v>
      </c>
    </row>
    <row r="8395" spans="1:4" ht="27" x14ac:dyDescent="0.15">
      <c r="A8395" s="266">
        <v>2891721</v>
      </c>
      <c r="B8395" s="265" t="s">
        <v>11359</v>
      </c>
      <c r="C8395" s="265" t="s">
        <v>11465</v>
      </c>
      <c r="D8395" s="265" t="s">
        <v>1107</v>
      </c>
    </row>
    <row r="8396" spans="1:4" ht="27" x14ac:dyDescent="0.15">
      <c r="A8396" s="266">
        <v>2891722</v>
      </c>
      <c r="B8396" s="265" t="s">
        <v>11359</v>
      </c>
      <c r="C8396" s="265" t="s">
        <v>11465</v>
      </c>
      <c r="D8396" s="265" t="s">
        <v>8631</v>
      </c>
    </row>
    <row r="8397" spans="1:4" ht="27" x14ac:dyDescent="0.15">
      <c r="A8397" s="266">
        <v>2891723</v>
      </c>
      <c r="B8397" s="265" t="s">
        <v>11359</v>
      </c>
      <c r="C8397" s="265" t="s">
        <v>11465</v>
      </c>
      <c r="D8397" s="265" t="s">
        <v>8610</v>
      </c>
    </row>
    <row r="8398" spans="1:4" ht="27" x14ac:dyDescent="0.15">
      <c r="A8398" s="266">
        <v>2891724</v>
      </c>
      <c r="B8398" s="265" t="s">
        <v>11359</v>
      </c>
      <c r="C8398" s="265" t="s">
        <v>11465</v>
      </c>
      <c r="D8398" s="265" t="s">
        <v>8628</v>
      </c>
    </row>
    <row r="8399" spans="1:4" ht="27" x14ac:dyDescent="0.15">
      <c r="A8399" s="266">
        <v>2891725</v>
      </c>
      <c r="B8399" s="265" t="s">
        <v>11359</v>
      </c>
      <c r="C8399" s="265" t="s">
        <v>11465</v>
      </c>
      <c r="D8399" s="265" t="s">
        <v>11466</v>
      </c>
    </row>
    <row r="8400" spans="1:4" ht="27" x14ac:dyDescent="0.15">
      <c r="A8400" s="266">
        <v>2891726</v>
      </c>
      <c r="B8400" s="265" t="s">
        <v>11359</v>
      </c>
      <c r="C8400" s="265" t="s">
        <v>11465</v>
      </c>
      <c r="D8400" s="265" t="s">
        <v>1629</v>
      </c>
    </row>
    <row r="8401" spans="1:4" ht="27" x14ac:dyDescent="0.15">
      <c r="A8401" s="266">
        <v>2891727</v>
      </c>
      <c r="B8401" s="265" t="s">
        <v>11359</v>
      </c>
      <c r="C8401" s="265" t="s">
        <v>11465</v>
      </c>
      <c r="D8401" s="265" t="s">
        <v>8630</v>
      </c>
    </row>
    <row r="8402" spans="1:4" ht="27" x14ac:dyDescent="0.15">
      <c r="A8402" s="266">
        <v>2891731</v>
      </c>
      <c r="B8402" s="265" t="s">
        <v>11359</v>
      </c>
      <c r="C8402" s="265" t="s">
        <v>11465</v>
      </c>
      <c r="D8402" s="265" t="s">
        <v>8613</v>
      </c>
    </row>
    <row r="8403" spans="1:4" ht="27" x14ac:dyDescent="0.15">
      <c r="A8403" s="266">
        <v>2891732</v>
      </c>
      <c r="B8403" s="265" t="s">
        <v>11359</v>
      </c>
      <c r="C8403" s="265" t="s">
        <v>11465</v>
      </c>
      <c r="D8403" s="265" t="s">
        <v>8634</v>
      </c>
    </row>
    <row r="8404" spans="1:4" ht="27" x14ac:dyDescent="0.15">
      <c r="A8404" s="266">
        <v>2891733</v>
      </c>
      <c r="B8404" s="265" t="s">
        <v>11359</v>
      </c>
      <c r="C8404" s="265" t="s">
        <v>11465</v>
      </c>
      <c r="D8404" s="265" t="s">
        <v>2252</v>
      </c>
    </row>
    <row r="8405" spans="1:4" ht="27" x14ac:dyDescent="0.15">
      <c r="A8405" s="266">
        <v>2891734</v>
      </c>
      <c r="B8405" s="265" t="s">
        <v>11359</v>
      </c>
      <c r="C8405" s="265" t="s">
        <v>11465</v>
      </c>
      <c r="D8405" s="265" t="s">
        <v>8611</v>
      </c>
    </row>
    <row r="8406" spans="1:4" ht="27" x14ac:dyDescent="0.15">
      <c r="A8406" s="266">
        <v>2891735</v>
      </c>
      <c r="B8406" s="265" t="s">
        <v>11359</v>
      </c>
      <c r="C8406" s="265" t="s">
        <v>11465</v>
      </c>
      <c r="D8406" s="265" t="s">
        <v>8632</v>
      </c>
    </row>
    <row r="8407" spans="1:4" ht="27" x14ac:dyDescent="0.15">
      <c r="A8407" s="266">
        <v>2891736</v>
      </c>
      <c r="B8407" s="265" t="s">
        <v>11359</v>
      </c>
      <c r="C8407" s="265" t="s">
        <v>11465</v>
      </c>
      <c r="D8407" s="265" t="s">
        <v>5678</v>
      </c>
    </row>
    <row r="8408" spans="1:4" ht="27" x14ac:dyDescent="0.15">
      <c r="A8408" s="266">
        <v>2891737</v>
      </c>
      <c r="B8408" s="265" t="s">
        <v>11359</v>
      </c>
      <c r="C8408" s="265" t="s">
        <v>11465</v>
      </c>
      <c r="D8408" s="265" t="s">
        <v>8624</v>
      </c>
    </row>
    <row r="8409" spans="1:4" ht="27" x14ac:dyDescent="0.15">
      <c r="A8409" s="266">
        <v>2891738</v>
      </c>
      <c r="B8409" s="265" t="s">
        <v>11359</v>
      </c>
      <c r="C8409" s="265" t="s">
        <v>11465</v>
      </c>
      <c r="D8409" s="265" t="s">
        <v>8623</v>
      </c>
    </row>
    <row r="8410" spans="1:4" ht="27" x14ac:dyDescent="0.15">
      <c r="A8410" s="266">
        <v>2891739</v>
      </c>
      <c r="B8410" s="265" t="s">
        <v>11359</v>
      </c>
      <c r="C8410" s="265" t="s">
        <v>11465</v>
      </c>
      <c r="D8410" s="265" t="s">
        <v>8625</v>
      </c>
    </row>
    <row r="8411" spans="1:4" ht="27" x14ac:dyDescent="0.15">
      <c r="A8411" s="266">
        <v>2891741</v>
      </c>
      <c r="B8411" s="265" t="s">
        <v>11359</v>
      </c>
      <c r="C8411" s="265" t="s">
        <v>11465</v>
      </c>
      <c r="D8411" s="265" t="s">
        <v>1577</v>
      </c>
    </row>
    <row r="8412" spans="1:4" ht="27" x14ac:dyDescent="0.15">
      <c r="A8412" s="266">
        <v>2891742</v>
      </c>
      <c r="B8412" s="265" t="s">
        <v>11359</v>
      </c>
      <c r="C8412" s="265" t="s">
        <v>11465</v>
      </c>
      <c r="D8412" s="265" t="s">
        <v>8606</v>
      </c>
    </row>
    <row r="8413" spans="1:4" ht="27" x14ac:dyDescent="0.15">
      <c r="A8413" s="266">
        <v>2891743</v>
      </c>
      <c r="B8413" s="265" t="s">
        <v>11359</v>
      </c>
      <c r="C8413" s="265" t="s">
        <v>11465</v>
      </c>
      <c r="D8413" s="265" t="s">
        <v>8633</v>
      </c>
    </row>
    <row r="8414" spans="1:4" ht="27" x14ac:dyDescent="0.15">
      <c r="A8414" s="266">
        <v>2891744</v>
      </c>
      <c r="B8414" s="265" t="s">
        <v>11359</v>
      </c>
      <c r="C8414" s="265" t="s">
        <v>11465</v>
      </c>
      <c r="D8414" s="265" t="s">
        <v>8612</v>
      </c>
    </row>
    <row r="8415" spans="1:4" ht="27" x14ac:dyDescent="0.15">
      <c r="A8415" s="266">
        <v>2891745</v>
      </c>
      <c r="B8415" s="265" t="s">
        <v>11359</v>
      </c>
      <c r="C8415" s="265" t="s">
        <v>11465</v>
      </c>
      <c r="D8415" s="265" t="s">
        <v>8609</v>
      </c>
    </row>
    <row r="8416" spans="1:4" ht="27" x14ac:dyDescent="0.15">
      <c r="A8416" s="266">
        <v>2891746</v>
      </c>
      <c r="B8416" s="265" t="s">
        <v>11359</v>
      </c>
      <c r="C8416" s="265" t="s">
        <v>11465</v>
      </c>
      <c r="D8416" s="265" t="s">
        <v>8620</v>
      </c>
    </row>
    <row r="8417" spans="1:4" ht="27" x14ac:dyDescent="0.15">
      <c r="A8417" s="266">
        <v>2891747</v>
      </c>
      <c r="B8417" s="265" t="s">
        <v>11359</v>
      </c>
      <c r="C8417" s="265" t="s">
        <v>11465</v>
      </c>
      <c r="D8417" s="265" t="s">
        <v>8619</v>
      </c>
    </row>
    <row r="8418" spans="1:4" ht="27" x14ac:dyDescent="0.15">
      <c r="A8418" s="266">
        <v>2891748</v>
      </c>
      <c r="B8418" s="265" t="s">
        <v>11359</v>
      </c>
      <c r="C8418" s="265" t="s">
        <v>11465</v>
      </c>
      <c r="D8418" s="265" t="s">
        <v>3144</v>
      </c>
    </row>
    <row r="8419" spans="1:4" ht="27" x14ac:dyDescent="0.15">
      <c r="A8419" s="266">
        <v>2891749</v>
      </c>
      <c r="B8419" s="265" t="s">
        <v>11359</v>
      </c>
      <c r="C8419" s="265" t="s">
        <v>11465</v>
      </c>
      <c r="D8419" s="265" t="s">
        <v>8635</v>
      </c>
    </row>
    <row r="8420" spans="1:4" ht="27" x14ac:dyDescent="0.15">
      <c r="A8420" s="266">
        <v>2891751</v>
      </c>
      <c r="B8420" s="265" t="s">
        <v>11359</v>
      </c>
      <c r="C8420" s="265" t="s">
        <v>11465</v>
      </c>
      <c r="D8420" s="265" t="s">
        <v>8626</v>
      </c>
    </row>
    <row r="8421" spans="1:4" ht="27" x14ac:dyDescent="0.15">
      <c r="A8421" s="266">
        <v>2891752</v>
      </c>
      <c r="B8421" s="265" t="s">
        <v>11359</v>
      </c>
      <c r="C8421" s="265" t="s">
        <v>11465</v>
      </c>
      <c r="D8421" s="265" t="s">
        <v>8607</v>
      </c>
    </row>
    <row r="8422" spans="1:4" ht="27" x14ac:dyDescent="0.15">
      <c r="A8422" s="266">
        <v>2891753</v>
      </c>
      <c r="B8422" s="265" t="s">
        <v>11359</v>
      </c>
      <c r="C8422" s="265" t="s">
        <v>11465</v>
      </c>
      <c r="D8422" s="265" t="s">
        <v>8622</v>
      </c>
    </row>
    <row r="8423" spans="1:4" ht="27" x14ac:dyDescent="0.15">
      <c r="A8423" s="266">
        <v>2891754</v>
      </c>
      <c r="B8423" s="265" t="s">
        <v>11359</v>
      </c>
      <c r="C8423" s="265" t="s">
        <v>11465</v>
      </c>
      <c r="D8423" s="265" t="s">
        <v>3416</v>
      </c>
    </row>
    <row r="8424" spans="1:4" ht="27" x14ac:dyDescent="0.15">
      <c r="A8424" s="266">
        <v>2891755</v>
      </c>
      <c r="B8424" s="265" t="s">
        <v>11359</v>
      </c>
      <c r="C8424" s="265" t="s">
        <v>11465</v>
      </c>
      <c r="D8424" s="265" t="s">
        <v>8615</v>
      </c>
    </row>
    <row r="8425" spans="1:4" ht="27" x14ac:dyDescent="0.15">
      <c r="A8425" s="266">
        <v>2891756</v>
      </c>
      <c r="B8425" s="265" t="s">
        <v>11359</v>
      </c>
      <c r="C8425" s="265" t="s">
        <v>11465</v>
      </c>
      <c r="D8425" s="265" t="s">
        <v>1535</v>
      </c>
    </row>
    <row r="8426" spans="1:4" ht="27" x14ac:dyDescent="0.15">
      <c r="A8426" s="266">
        <v>2891757</v>
      </c>
      <c r="B8426" s="265" t="s">
        <v>11359</v>
      </c>
      <c r="C8426" s="265" t="s">
        <v>11465</v>
      </c>
      <c r="D8426" s="265" t="s">
        <v>3224</v>
      </c>
    </row>
    <row r="8427" spans="1:4" x14ac:dyDescent="0.15">
      <c r="A8427" s="266">
        <v>2891801</v>
      </c>
      <c r="B8427" s="265" t="s">
        <v>11359</v>
      </c>
      <c r="C8427" s="265" t="s">
        <v>8429</v>
      </c>
      <c r="D8427" s="265" t="s">
        <v>11467</v>
      </c>
    </row>
    <row r="8428" spans="1:4" x14ac:dyDescent="0.15">
      <c r="A8428" s="266">
        <v>2891802</v>
      </c>
      <c r="B8428" s="265" t="s">
        <v>11359</v>
      </c>
      <c r="C8428" s="265" t="s">
        <v>8429</v>
      </c>
      <c r="D8428" s="265" t="s">
        <v>11468</v>
      </c>
    </row>
    <row r="8429" spans="1:4" x14ac:dyDescent="0.15">
      <c r="A8429" s="266">
        <v>2891803</v>
      </c>
      <c r="B8429" s="265" t="s">
        <v>11359</v>
      </c>
      <c r="C8429" s="265" t="s">
        <v>8429</v>
      </c>
      <c r="D8429" s="265" t="s">
        <v>11469</v>
      </c>
    </row>
    <row r="8430" spans="1:4" x14ac:dyDescent="0.15">
      <c r="A8430" s="266">
        <v>2891804</v>
      </c>
      <c r="B8430" s="265" t="s">
        <v>11359</v>
      </c>
      <c r="C8430" s="265" t="s">
        <v>8429</v>
      </c>
      <c r="D8430" s="265" t="s">
        <v>11470</v>
      </c>
    </row>
    <row r="8431" spans="1:4" x14ac:dyDescent="0.15">
      <c r="A8431" s="266">
        <v>2891805</v>
      </c>
      <c r="B8431" s="265" t="s">
        <v>11359</v>
      </c>
      <c r="C8431" s="265" t="s">
        <v>8429</v>
      </c>
      <c r="D8431" s="265" t="s">
        <v>11471</v>
      </c>
    </row>
    <row r="8432" spans="1:4" x14ac:dyDescent="0.15">
      <c r="A8432" s="266">
        <v>2891806</v>
      </c>
      <c r="B8432" s="265" t="s">
        <v>11359</v>
      </c>
      <c r="C8432" s="265" t="s">
        <v>8429</v>
      </c>
      <c r="D8432" s="265" t="s">
        <v>11472</v>
      </c>
    </row>
    <row r="8433" spans="1:4" x14ac:dyDescent="0.15">
      <c r="A8433" s="266">
        <v>2892101</v>
      </c>
      <c r="B8433" s="265" t="s">
        <v>11359</v>
      </c>
      <c r="C8433" s="265" t="s">
        <v>8319</v>
      </c>
      <c r="D8433" s="265" t="s">
        <v>8339</v>
      </c>
    </row>
    <row r="8434" spans="1:4" x14ac:dyDescent="0.15">
      <c r="A8434" s="266">
        <v>2892102</v>
      </c>
      <c r="B8434" s="265" t="s">
        <v>11359</v>
      </c>
      <c r="C8434" s="265" t="s">
        <v>8319</v>
      </c>
      <c r="D8434" s="265" t="s">
        <v>6624</v>
      </c>
    </row>
    <row r="8435" spans="1:4" x14ac:dyDescent="0.15">
      <c r="A8435" s="266">
        <v>2892103</v>
      </c>
      <c r="B8435" s="265" t="s">
        <v>11359</v>
      </c>
      <c r="C8435" s="265" t="s">
        <v>8319</v>
      </c>
      <c r="D8435" s="265" t="s">
        <v>3290</v>
      </c>
    </row>
    <row r="8436" spans="1:4" x14ac:dyDescent="0.15">
      <c r="A8436" s="266">
        <v>2892104</v>
      </c>
      <c r="B8436" s="265" t="s">
        <v>11359</v>
      </c>
      <c r="C8436" s="265" t="s">
        <v>8319</v>
      </c>
      <c r="D8436" s="265" t="s">
        <v>8325</v>
      </c>
    </row>
    <row r="8437" spans="1:4" x14ac:dyDescent="0.15">
      <c r="A8437" s="266">
        <v>2892105</v>
      </c>
      <c r="B8437" s="265" t="s">
        <v>11359</v>
      </c>
      <c r="C8437" s="265" t="s">
        <v>8319</v>
      </c>
      <c r="D8437" s="265" t="s">
        <v>8348</v>
      </c>
    </row>
    <row r="8438" spans="1:4" x14ac:dyDescent="0.15">
      <c r="A8438" s="266">
        <v>2892106</v>
      </c>
      <c r="B8438" s="265" t="s">
        <v>11359</v>
      </c>
      <c r="C8438" s="265" t="s">
        <v>8319</v>
      </c>
      <c r="D8438" s="265" t="s">
        <v>4293</v>
      </c>
    </row>
    <row r="8439" spans="1:4" x14ac:dyDescent="0.15">
      <c r="A8439" s="266">
        <v>2892107</v>
      </c>
      <c r="B8439" s="265" t="s">
        <v>11359</v>
      </c>
      <c r="C8439" s="265" t="s">
        <v>8319</v>
      </c>
      <c r="D8439" s="265" t="s">
        <v>8354</v>
      </c>
    </row>
    <row r="8440" spans="1:4" x14ac:dyDescent="0.15">
      <c r="A8440" s="266">
        <v>2892108</v>
      </c>
      <c r="B8440" s="265" t="s">
        <v>11359</v>
      </c>
      <c r="C8440" s="265" t="s">
        <v>8319</v>
      </c>
      <c r="D8440" s="265" t="s">
        <v>8327</v>
      </c>
    </row>
    <row r="8441" spans="1:4" x14ac:dyDescent="0.15">
      <c r="A8441" s="266">
        <v>2892111</v>
      </c>
      <c r="B8441" s="265" t="s">
        <v>11359</v>
      </c>
      <c r="C8441" s="265" t="s">
        <v>8319</v>
      </c>
      <c r="D8441" s="265" t="s">
        <v>2622</v>
      </c>
    </row>
    <row r="8442" spans="1:4" x14ac:dyDescent="0.15">
      <c r="A8442" s="266">
        <v>2892112</v>
      </c>
      <c r="B8442" s="265" t="s">
        <v>11359</v>
      </c>
      <c r="C8442" s="265" t="s">
        <v>8319</v>
      </c>
      <c r="D8442" s="265" t="s">
        <v>8328</v>
      </c>
    </row>
    <row r="8443" spans="1:4" x14ac:dyDescent="0.15">
      <c r="A8443" s="266">
        <v>2892113</v>
      </c>
      <c r="B8443" s="265" t="s">
        <v>11359</v>
      </c>
      <c r="C8443" s="265" t="s">
        <v>8319</v>
      </c>
      <c r="D8443" s="265" t="s">
        <v>8343</v>
      </c>
    </row>
    <row r="8444" spans="1:4" x14ac:dyDescent="0.15">
      <c r="A8444" s="266">
        <v>2892114</v>
      </c>
      <c r="B8444" s="265" t="s">
        <v>11359</v>
      </c>
      <c r="C8444" s="265" t="s">
        <v>8319</v>
      </c>
      <c r="D8444" s="265" t="s">
        <v>8334</v>
      </c>
    </row>
    <row r="8445" spans="1:4" x14ac:dyDescent="0.15">
      <c r="A8445" s="266">
        <v>2892115</v>
      </c>
      <c r="B8445" s="265" t="s">
        <v>11359</v>
      </c>
      <c r="C8445" s="265" t="s">
        <v>8319</v>
      </c>
      <c r="D8445" s="265" t="s">
        <v>8341</v>
      </c>
    </row>
    <row r="8446" spans="1:4" x14ac:dyDescent="0.15">
      <c r="A8446" s="266">
        <v>2892121</v>
      </c>
      <c r="B8446" s="265" t="s">
        <v>11359</v>
      </c>
      <c r="C8446" s="265" t="s">
        <v>8319</v>
      </c>
      <c r="D8446" s="265" t="s">
        <v>8340</v>
      </c>
    </row>
    <row r="8447" spans="1:4" x14ac:dyDescent="0.15">
      <c r="A8447" s="266">
        <v>2892122</v>
      </c>
      <c r="B8447" s="265" t="s">
        <v>11359</v>
      </c>
      <c r="C8447" s="265" t="s">
        <v>8319</v>
      </c>
      <c r="D8447" s="265" t="s">
        <v>5376</v>
      </c>
    </row>
    <row r="8448" spans="1:4" x14ac:dyDescent="0.15">
      <c r="A8448" s="266">
        <v>2892123</v>
      </c>
      <c r="B8448" s="265" t="s">
        <v>11359</v>
      </c>
      <c r="C8448" s="265" t="s">
        <v>8319</v>
      </c>
      <c r="D8448" s="265" t="s">
        <v>1750</v>
      </c>
    </row>
    <row r="8449" spans="1:4" x14ac:dyDescent="0.15">
      <c r="A8449" s="266">
        <v>2892124</v>
      </c>
      <c r="B8449" s="265" t="s">
        <v>11359</v>
      </c>
      <c r="C8449" s="265" t="s">
        <v>8319</v>
      </c>
      <c r="D8449" s="265" t="s">
        <v>6654</v>
      </c>
    </row>
    <row r="8450" spans="1:4" x14ac:dyDescent="0.15">
      <c r="A8450" s="266">
        <v>2892125</v>
      </c>
      <c r="B8450" s="265" t="s">
        <v>11359</v>
      </c>
      <c r="C8450" s="265" t="s">
        <v>8319</v>
      </c>
      <c r="D8450" s="265" t="s">
        <v>8337</v>
      </c>
    </row>
    <row r="8451" spans="1:4" x14ac:dyDescent="0.15">
      <c r="A8451" s="266">
        <v>2892131</v>
      </c>
      <c r="B8451" s="265" t="s">
        <v>11359</v>
      </c>
      <c r="C8451" s="265" t="s">
        <v>8319</v>
      </c>
      <c r="D8451" s="265" t="s">
        <v>8344</v>
      </c>
    </row>
    <row r="8452" spans="1:4" x14ac:dyDescent="0.15">
      <c r="A8452" s="266">
        <v>2892132</v>
      </c>
      <c r="B8452" s="265" t="s">
        <v>11359</v>
      </c>
      <c r="C8452" s="265" t="s">
        <v>8319</v>
      </c>
      <c r="D8452" s="265" t="s">
        <v>7331</v>
      </c>
    </row>
    <row r="8453" spans="1:4" x14ac:dyDescent="0.15">
      <c r="A8453" s="266">
        <v>2892133</v>
      </c>
      <c r="B8453" s="265" t="s">
        <v>11359</v>
      </c>
      <c r="C8453" s="265" t="s">
        <v>8319</v>
      </c>
      <c r="D8453" s="265" t="s">
        <v>8331</v>
      </c>
    </row>
    <row r="8454" spans="1:4" x14ac:dyDescent="0.15">
      <c r="A8454" s="266">
        <v>2892134</v>
      </c>
      <c r="B8454" s="265" t="s">
        <v>11359</v>
      </c>
      <c r="C8454" s="265" t="s">
        <v>8319</v>
      </c>
      <c r="D8454" s="265" t="s">
        <v>2274</v>
      </c>
    </row>
    <row r="8455" spans="1:4" x14ac:dyDescent="0.15">
      <c r="A8455" s="266">
        <v>2892135</v>
      </c>
      <c r="B8455" s="265" t="s">
        <v>11359</v>
      </c>
      <c r="C8455" s="265" t="s">
        <v>8319</v>
      </c>
      <c r="D8455" s="265" t="s">
        <v>506</v>
      </c>
    </row>
    <row r="8456" spans="1:4" x14ac:dyDescent="0.15">
      <c r="A8456" s="266">
        <v>2892136</v>
      </c>
      <c r="B8456" s="265" t="s">
        <v>11359</v>
      </c>
      <c r="C8456" s="265" t="s">
        <v>8319</v>
      </c>
      <c r="D8456" s="265" t="s">
        <v>8336</v>
      </c>
    </row>
    <row r="8457" spans="1:4" x14ac:dyDescent="0.15">
      <c r="A8457" s="266">
        <v>2892141</v>
      </c>
      <c r="B8457" s="265" t="s">
        <v>11359</v>
      </c>
      <c r="C8457" s="265" t="s">
        <v>8319</v>
      </c>
      <c r="D8457" s="265" t="s">
        <v>8351</v>
      </c>
    </row>
    <row r="8458" spans="1:4" x14ac:dyDescent="0.15">
      <c r="A8458" s="266">
        <v>2892142</v>
      </c>
      <c r="B8458" s="265" t="s">
        <v>11359</v>
      </c>
      <c r="C8458" s="265" t="s">
        <v>8319</v>
      </c>
      <c r="D8458" s="265" t="s">
        <v>8350</v>
      </c>
    </row>
    <row r="8459" spans="1:4" x14ac:dyDescent="0.15">
      <c r="A8459" s="266">
        <v>2892143</v>
      </c>
      <c r="B8459" s="265" t="s">
        <v>11359</v>
      </c>
      <c r="C8459" s="265" t="s">
        <v>8319</v>
      </c>
      <c r="D8459" s="265" t="s">
        <v>8353</v>
      </c>
    </row>
    <row r="8460" spans="1:4" x14ac:dyDescent="0.15">
      <c r="A8460" s="266">
        <v>2892144</v>
      </c>
      <c r="B8460" s="265" t="s">
        <v>11359</v>
      </c>
      <c r="C8460" s="265" t="s">
        <v>8319</v>
      </c>
      <c r="D8460" s="265" t="s">
        <v>8349</v>
      </c>
    </row>
    <row r="8461" spans="1:4" x14ac:dyDescent="0.15">
      <c r="A8461" s="266">
        <v>2892145</v>
      </c>
      <c r="B8461" s="265" t="s">
        <v>11359</v>
      </c>
      <c r="C8461" s="265" t="s">
        <v>8319</v>
      </c>
      <c r="D8461" s="265" t="s">
        <v>8355</v>
      </c>
    </row>
    <row r="8462" spans="1:4" x14ac:dyDescent="0.15">
      <c r="A8462" s="266">
        <v>2892146</v>
      </c>
      <c r="B8462" s="265" t="s">
        <v>11359</v>
      </c>
      <c r="C8462" s="265" t="s">
        <v>8319</v>
      </c>
      <c r="D8462" s="265" t="s">
        <v>8352</v>
      </c>
    </row>
    <row r="8463" spans="1:4" x14ac:dyDescent="0.15">
      <c r="A8463" s="266">
        <v>2892147</v>
      </c>
      <c r="B8463" s="265" t="s">
        <v>11359</v>
      </c>
      <c r="C8463" s="265" t="s">
        <v>8319</v>
      </c>
      <c r="D8463" s="265" t="s">
        <v>2214</v>
      </c>
    </row>
    <row r="8464" spans="1:4" x14ac:dyDescent="0.15">
      <c r="A8464" s="266">
        <v>2892148</v>
      </c>
      <c r="B8464" s="265" t="s">
        <v>11359</v>
      </c>
      <c r="C8464" s="265" t="s">
        <v>8319</v>
      </c>
      <c r="D8464" s="265" t="s">
        <v>8321</v>
      </c>
    </row>
    <row r="8465" spans="1:4" x14ac:dyDescent="0.15">
      <c r="A8465" s="266">
        <v>2892149</v>
      </c>
      <c r="B8465" s="265" t="s">
        <v>11359</v>
      </c>
      <c r="C8465" s="265" t="s">
        <v>8319</v>
      </c>
      <c r="D8465" s="265" t="s">
        <v>1067</v>
      </c>
    </row>
    <row r="8466" spans="1:4" x14ac:dyDescent="0.15">
      <c r="A8466" s="266">
        <v>2892151</v>
      </c>
      <c r="B8466" s="265" t="s">
        <v>11359</v>
      </c>
      <c r="C8466" s="265" t="s">
        <v>8319</v>
      </c>
      <c r="D8466" s="265" t="s">
        <v>8326</v>
      </c>
    </row>
    <row r="8467" spans="1:4" x14ac:dyDescent="0.15">
      <c r="A8467" s="266">
        <v>2892152</v>
      </c>
      <c r="B8467" s="265" t="s">
        <v>11359</v>
      </c>
      <c r="C8467" s="265" t="s">
        <v>8319</v>
      </c>
      <c r="D8467" s="265" t="s">
        <v>1818</v>
      </c>
    </row>
    <row r="8468" spans="1:4" x14ac:dyDescent="0.15">
      <c r="A8468" s="266">
        <v>2892153</v>
      </c>
      <c r="B8468" s="265" t="s">
        <v>11359</v>
      </c>
      <c r="C8468" s="265" t="s">
        <v>8319</v>
      </c>
      <c r="D8468" s="265" t="s">
        <v>1577</v>
      </c>
    </row>
    <row r="8469" spans="1:4" x14ac:dyDescent="0.15">
      <c r="A8469" s="266">
        <v>2892154</v>
      </c>
      <c r="B8469" s="265" t="s">
        <v>11359</v>
      </c>
      <c r="C8469" s="265" t="s">
        <v>8319</v>
      </c>
      <c r="D8469" s="265" t="s">
        <v>1532</v>
      </c>
    </row>
    <row r="8470" spans="1:4" x14ac:dyDescent="0.15">
      <c r="A8470" s="266">
        <v>2892155</v>
      </c>
      <c r="B8470" s="265" t="s">
        <v>11359</v>
      </c>
      <c r="C8470" s="265" t="s">
        <v>8319</v>
      </c>
      <c r="D8470" s="265" t="s">
        <v>8347</v>
      </c>
    </row>
    <row r="8471" spans="1:4" x14ac:dyDescent="0.15">
      <c r="A8471" s="266">
        <v>2892156</v>
      </c>
      <c r="B8471" s="265" t="s">
        <v>11359</v>
      </c>
      <c r="C8471" s="265" t="s">
        <v>8319</v>
      </c>
      <c r="D8471" s="265" t="s">
        <v>2167</v>
      </c>
    </row>
    <row r="8472" spans="1:4" x14ac:dyDescent="0.15">
      <c r="A8472" s="266">
        <v>2892157</v>
      </c>
      <c r="B8472" s="265" t="s">
        <v>11359</v>
      </c>
      <c r="C8472" s="265" t="s">
        <v>8319</v>
      </c>
      <c r="D8472" s="265" t="s">
        <v>1463</v>
      </c>
    </row>
    <row r="8473" spans="1:4" x14ac:dyDescent="0.15">
      <c r="A8473" s="266">
        <v>2892161</v>
      </c>
      <c r="B8473" s="265" t="s">
        <v>11359</v>
      </c>
      <c r="C8473" s="265" t="s">
        <v>8319</v>
      </c>
      <c r="D8473" s="265" t="s">
        <v>8323</v>
      </c>
    </row>
    <row r="8474" spans="1:4" x14ac:dyDescent="0.15">
      <c r="A8474" s="266">
        <v>2892162</v>
      </c>
      <c r="B8474" s="265" t="s">
        <v>11359</v>
      </c>
      <c r="C8474" s="265" t="s">
        <v>8319</v>
      </c>
      <c r="D8474" s="265" t="s">
        <v>8346</v>
      </c>
    </row>
    <row r="8475" spans="1:4" x14ac:dyDescent="0.15">
      <c r="A8475" s="266">
        <v>2892163</v>
      </c>
      <c r="B8475" s="265" t="s">
        <v>11359</v>
      </c>
      <c r="C8475" s="265" t="s">
        <v>8319</v>
      </c>
      <c r="D8475" s="265" t="s">
        <v>8345</v>
      </c>
    </row>
    <row r="8476" spans="1:4" x14ac:dyDescent="0.15">
      <c r="A8476" s="266">
        <v>2892164</v>
      </c>
      <c r="B8476" s="265" t="s">
        <v>11359</v>
      </c>
      <c r="C8476" s="265" t="s">
        <v>8319</v>
      </c>
      <c r="D8476" s="265" t="s">
        <v>11473</v>
      </c>
    </row>
    <row r="8477" spans="1:4" x14ac:dyDescent="0.15">
      <c r="A8477" s="266">
        <v>2892165</v>
      </c>
      <c r="B8477" s="265" t="s">
        <v>11359</v>
      </c>
      <c r="C8477" s="265" t="s">
        <v>8319</v>
      </c>
      <c r="D8477" s="265" t="s">
        <v>8335</v>
      </c>
    </row>
    <row r="8478" spans="1:4" x14ac:dyDescent="0.15">
      <c r="A8478" s="266">
        <v>2892166</v>
      </c>
      <c r="B8478" s="265" t="s">
        <v>11359</v>
      </c>
      <c r="C8478" s="265" t="s">
        <v>8319</v>
      </c>
      <c r="D8478" s="265" t="s">
        <v>8333</v>
      </c>
    </row>
    <row r="8479" spans="1:4" x14ac:dyDescent="0.15">
      <c r="A8479" s="266">
        <v>2892167</v>
      </c>
      <c r="B8479" s="265" t="s">
        <v>11359</v>
      </c>
      <c r="C8479" s="265" t="s">
        <v>8319</v>
      </c>
      <c r="D8479" s="265" t="s">
        <v>753</v>
      </c>
    </row>
    <row r="8480" spans="1:4" x14ac:dyDescent="0.15">
      <c r="A8480" s="266">
        <v>2892168</v>
      </c>
      <c r="B8480" s="265" t="s">
        <v>11359</v>
      </c>
      <c r="C8480" s="265" t="s">
        <v>8319</v>
      </c>
      <c r="D8480" s="265" t="s">
        <v>8342</v>
      </c>
    </row>
    <row r="8481" spans="1:4" x14ac:dyDescent="0.15">
      <c r="A8481" s="266">
        <v>2892169</v>
      </c>
      <c r="B8481" s="265" t="s">
        <v>11359</v>
      </c>
      <c r="C8481" s="265" t="s">
        <v>8319</v>
      </c>
      <c r="D8481" s="265" t="s">
        <v>300</v>
      </c>
    </row>
    <row r="8482" spans="1:4" x14ac:dyDescent="0.15">
      <c r="A8482" s="266">
        <v>2892171</v>
      </c>
      <c r="B8482" s="265" t="s">
        <v>11359</v>
      </c>
      <c r="C8482" s="265" t="s">
        <v>8319</v>
      </c>
      <c r="D8482" s="265" t="s">
        <v>8324</v>
      </c>
    </row>
    <row r="8483" spans="1:4" x14ac:dyDescent="0.15">
      <c r="A8483" s="266">
        <v>2892172</v>
      </c>
      <c r="B8483" s="265" t="s">
        <v>11359</v>
      </c>
      <c r="C8483" s="265" t="s">
        <v>8319</v>
      </c>
      <c r="D8483" s="265" t="s">
        <v>621</v>
      </c>
    </row>
    <row r="8484" spans="1:4" x14ac:dyDescent="0.15">
      <c r="A8484" s="266">
        <v>2892173</v>
      </c>
      <c r="B8484" s="265" t="s">
        <v>11359</v>
      </c>
      <c r="C8484" s="265" t="s">
        <v>8319</v>
      </c>
      <c r="D8484" s="265" t="s">
        <v>8322</v>
      </c>
    </row>
    <row r="8485" spans="1:4" x14ac:dyDescent="0.15">
      <c r="A8485" s="266">
        <v>2892174</v>
      </c>
      <c r="B8485" s="265" t="s">
        <v>11359</v>
      </c>
      <c r="C8485" s="265" t="s">
        <v>8319</v>
      </c>
      <c r="D8485" s="265" t="s">
        <v>8332</v>
      </c>
    </row>
    <row r="8486" spans="1:4" x14ac:dyDescent="0.15">
      <c r="A8486" s="266">
        <v>2892175</v>
      </c>
      <c r="B8486" s="265" t="s">
        <v>11359</v>
      </c>
      <c r="C8486" s="265" t="s">
        <v>8319</v>
      </c>
      <c r="D8486" s="265" t="s">
        <v>8329</v>
      </c>
    </row>
    <row r="8487" spans="1:4" x14ac:dyDescent="0.15">
      <c r="A8487" s="266">
        <v>2892176</v>
      </c>
      <c r="B8487" s="265" t="s">
        <v>11359</v>
      </c>
      <c r="C8487" s="265" t="s">
        <v>8319</v>
      </c>
      <c r="D8487" s="265" t="s">
        <v>1062</v>
      </c>
    </row>
    <row r="8488" spans="1:4" x14ac:dyDescent="0.15">
      <c r="A8488" s="266">
        <v>2892177</v>
      </c>
      <c r="B8488" s="265" t="s">
        <v>11359</v>
      </c>
      <c r="C8488" s="265" t="s">
        <v>8319</v>
      </c>
      <c r="D8488" s="265" t="s">
        <v>8330</v>
      </c>
    </row>
    <row r="8489" spans="1:4" x14ac:dyDescent="0.15">
      <c r="A8489" s="266">
        <v>2892178</v>
      </c>
      <c r="B8489" s="265" t="s">
        <v>11359</v>
      </c>
      <c r="C8489" s="265" t="s">
        <v>8319</v>
      </c>
      <c r="D8489" s="265" t="s">
        <v>8320</v>
      </c>
    </row>
    <row r="8490" spans="1:4" x14ac:dyDescent="0.15">
      <c r="A8490" s="266">
        <v>2892179</v>
      </c>
      <c r="B8490" s="265" t="s">
        <v>11359</v>
      </c>
      <c r="C8490" s="265" t="s">
        <v>8319</v>
      </c>
      <c r="D8490" s="265" t="s">
        <v>387</v>
      </c>
    </row>
    <row r="8491" spans="1:4" ht="27" x14ac:dyDescent="0.15">
      <c r="A8491" s="266">
        <v>2892231</v>
      </c>
      <c r="B8491" s="265" t="s">
        <v>11359</v>
      </c>
      <c r="C8491" s="265" t="s">
        <v>11409</v>
      </c>
      <c r="D8491" s="265" t="s">
        <v>8550</v>
      </c>
    </row>
    <row r="8492" spans="1:4" ht="27" x14ac:dyDescent="0.15">
      <c r="A8492" s="266">
        <v>2892232</v>
      </c>
      <c r="B8492" s="265" t="s">
        <v>11359</v>
      </c>
      <c r="C8492" s="265" t="s">
        <v>11409</v>
      </c>
      <c r="D8492" s="265" t="s">
        <v>6080</v>
      </c>
    </row>
    <row r="8493" spans="1:4" ht="27" x14ac:dyDescent="0.15">
      <c r="A8493" s="266">
        <v>2892233</v>
      </c>
      <c r="B8493" s="265" t="s">
        <v>11359</v>
      </c>
      <c r="C8493" s="265" t="s">
        <v>11409</v>
      </c>
      <c r="D8493" s="265" t="s">
        <v>660</v>
      </c>
    </row>
    <row r="8494" spans="1:4" ht="27" x14ac:dyDescent="0.15">
      <c r="A8494" s="266">
        <v>2892234</v>
      </c>
      <c r="B8494" s="265" t="s">
        <v>11359</v>
      </c>
      <c r="C8494" s="265" t="s">
        <v>11409</v>
      </c>
      <c r="D8494" s="265" t="s">
        <v>1849</v>
      </c>
    </row>
    <row r="8495" spans="1:4" ht="27" x14ac:dyDescent="0.15">
      <c r="A8495" s="266">
        <v>2892235</v>
      </c>
      <c r="B8495" s="265" t="s">
        <v>11359</v>
      </c>
      <c r="C8495" s="265" t="s">
        <v>11409</v>
      </c>
      <c r="D8495" s="265" t="s">
        <v>8569</v>
      </c>
    </row>
    <row r="8496" spans="1:4" ht="27" x14ac:dyDescent="0.15">
      <c r="A8496" s="266">
        <v>2892236</v>
      </c>
      <c r="B8496" s="265" t="s">
        <v>11359</v>
      </c>
      <c r="C8496" s="265" t="s">
        <v>11409</v>
      </c>
      <c r="D8496" s="265" t="s">
        <v>11410</v>
      </c>
    </row>
    <row r="8497" spans="1:4" ht="27" x14ac:dyDescent="0.15">
      <c r="A8497" s="266">
        <v>2892241</v>
      </c>
      <c r="B8497" s="265" t="s">
        <v>11359</v>
      </c>
      <c r="C8497" s="265" t="s">
        <v>11409</v>
      </c>
      <c r="D8497" s="265" t="s">
        <v>8560</v>
      </c>
    </row>
    <row r="8498" spans="1:4" ht="27" x14ac:dyDescent="0.15">
      <c r="A8498" s="266">
        <v>2892242</v>
      </c>
      <c r="B8498" s="265" t="s">
        <v>11359</v>
      </c>
      <c r="C8498" s="265" t="s">
        <v>11409</v>
      </c>
      <c r="D8498" s="265" t="s">
        <v>8558</v>
      </c>
    </row>
    <row r="8499" spans="1:4" ht="27" x14ac:dyDescent="0.15">
      <c r="A8499" s="266">
        <v>2892243</v>
      </c>
      <c r="B8499" s="265" t="s">
        <v>11359</v>
      </c>
      <c r="C8499" s="265" t="s">
        <v>11409</v>
      </c>
      <c r="D8499" s="265" t="s">
        <v>1232</v>
      </c>
    </row>
    <row r="8500" spans="1:4" ht="27" x14ac:dyDescent="0.15">
      <c r="A8500" s="266">
        <v>2892244</v>
      </c>
      <c r="B8500" s="265" t="s">
        <v>11359</v>
      </c>
      <c r="C8500" s="265" t="s">
        <v>11409</v>
      </c>
      <c r="D8500" s="265" t="s">
        <v>5932</v>
      </c>
    </row>
    <row r="8501" spans="1:4" ht="27" x14ac:dyDescent="0.15">
      <c r="A8501" s="266">
        <v>2892245</v>
      </c>
      <c r="B8501" s="265" t="s">
        <v>11359</v>
      </c>
      <c r="C8501" s="265" t="s">
        <v>11409</v>
      </c>
      <c r="D8501" s="265" t="s">
        <v>8553</v>
      </c>
    </row>
    <row r="8502" spans="1:4" ht="27" x14ac:dyDescent="0.15">
      <c r="A8502" s="266">
        <v>2892246</v>
      </c>
      <c r="B8502" s="265" t="s">
        <v>11359</v>
      </c>
      <c r="C8502" s="265" t="s">
        <v>11409</v>
      </c>
      <c r="D8502" s="265" t="s">
        <v>8561</v>
      </c>
    </row>
    <row r="8503" spans="1:4" ht="27" x14ac:dyDescent="0.15">
      <c r="A8503" s="266">
        <v>2892247</v>
      </c>
      <c r="B8503" s="265" t="s">
        <v>11359</v>
      </c>
      <c r="C8503" s="265" t="s">
        <v>11409</v>
      </c>
      <c r="D8503" s="265" t="s">
        <v>1911</v>
      </c>
    </row>
    <row r="8504" spans="1:4" ht="27" x14ac:dyDescent="0.15">
      <c r="A8504" s="266">
        <v>2892251</v>
      </c>
      <c r="B8504" s="265" t="s">
        <v>11359</v>
      </c>
      <c r="C8504" s="265" t="s">
        <v>11409</v>
      </c>
      <c r="D8504" s="265" t="s">
        <v>4655</v>
      </c>
    </row>
    <row r="8505" spans="1:4" ht="27" x14ac:dyDescent="0.15">
      <c r="A8505" s="266">
        <v>2892252</v>
      </c>
      <c r="B8505" s="265" t="s">
        <v>11359</v>
      </c>
      <c r="C8505" s="265" t="s">
        <v>11409</v>
      </c>
      <c r="D8505" s="265" t="s">
        <v>4586</v>
      </c>
    </row>
    <row r="8506" spans="1:4" ht="27" x14ac:dyDescent="0.15">
      <c r="A8506" s="266">
        <v>2892253</v>
      </c>
      <c r="B8506" s="265" t="s">
        <v>11359</v>
      </c>
      <c r="C8506" s="265" t="s">
        <v>11409</v>
      </c>
      <c r="D8506" s="265" t="s">
        <v>8570</v>
      </c>
    </row>
    <row r="8507" spans="1:4" ht="27" x14ac:dyDescent="0.15">
      <c r="A8507" s="266">
        <v>2892254</v>
      </c>
      <c r="B8507" s="265" t="s">
        <v>11359</v>
      </c>
      <c r="C8507" s="265" t="s">
        <v>11409</v>
      </c>
      <c r="D8507" s="265" t="s">
        <v>8564</v>
      </c>
    </row>
    <row r="8508" spans="1:4" ht="27" x14ac:dyDescent="0.15">
      <c r="A8508" s="266">
        <v>2892255</v>
      </c>
      <c r="B8508" s="265" t="s">
        <v>11359</v>
      </c>
      <c r="C8508" s="265" t="s">
        <v>11409</v>
      </c>
      <c r="D8508" s="265" t="s">
        <v>8573</v>
      </c>
    </row>
    <row r="8509" spans="1:4" ht="27" x14ac:dyDescent="0.15">
      <c r="A8509" s="266">
        <v>2892256</v>
      </c>
      <c r="B8509" s="265" t="s">
        <v>11359</v>
      </c>
      <c r="C8509" s="265" t="s">
        <v>11409</v>
      </c>
      <c r="D8509" s="265" t="s">
        <v>1673</v>
      </c>
    </row>
    <row r="8510" spans="1:4" ht="27" x14ac:dyDescent="0.15">
      <c r="A8510" s="266">
        <v>2892257</v>
      </c>
      <c r="B8510" s="265" t="s">
        <v>11359</v>
      </c>
      <c r="C8510" s="265" t="s">
        <v>11409</v>
      </c>
      <c r="D8510" s="265" t="s">
        <v>8572</v>
      </c>
    </row>
    <row r="8511" spans="1:4" ht="27" x14ac:dyDescent="0.15">
      <c r="A8511" s="266">
        <v>2892301</v>
      </c>
      <c r="B8511" s="265" t="s">
        <v>11359</v>
      </c>
      <c r="C8511" s="265" t="s">
        <v>11409</v>
      </c>
      <c r="D8511" s="265" t="s">
        <v>8551</v>
      </c>
    </row>
    <row r="8512" spans="1:4" ht="27" x14ac:dyDescent="0.15">
      <c r="A8512" s="266">
        <v>2892302</v>
      </c>
      <c r="B8512" s="265" t="s">
        <v>11359</v>
      </c>
      <c r="C8512" s="265" t="s">
        <v>11409</v>
      </c>
      <c r="D8512" s="265" t="s">
        <v>3601</v>
      </c>
    </row>
    <row r="8513" spans="1:4" ht="27" x14ac:dyDescent="0.15">
      <c r="A8513" s="266">
        <v>2892303</v>
      </c>
      <c r="B8513" s="265" t="s">
        <v>11359</v>
      </c>
      <c r="C8513" s="265" t="s">
        <v>11409</v>
      </c>
      <c r="D8513" s="265" t="s">
        <v>8554</v>
      </c>
    </row>
    <row r="8514" spans="1:4" ht="27" x14ac:dyDescent="0.15">
      <c r="A8514" s="266">
        <v>2892304</v>
      </c>
      <c r="B8514" s="265" t="s">
        <v>11359</v>
      </c>
      <c r="C8514" s="265" t="s">
        <v>11409</v>
      </c>
      <c r="D8514" s="265" t="s">
        <v>8559</v>
      </c>
    </row>
    <row r="8515" spans="1:4" ht="27" x14ac:dyDescent="0.15">
      <c r="A8515" s="266">
        <v>2892305</v>
      </c>
      <c r="B8515" s="265" t="s">
        <v>11359</v>
      </c>
      <c r="C8515" s="265" t="s">
        <v>11409</v>
      </c>
      <c r="D8515" s="265" t="s">
        <v>8555</v>
      </c>
    </row>
    <row r="8516" spans="1:4" ht="27" x14ac:dyDescent="0.15">
      <c r="A8516" s="266">
        <v>2892306</v>
      </c>
      <c r="B8516" s="265" t="s">
        <v>11359</v>
      </c>
      <c r="C8516" s="265" t="s">
        <v>11409</v>
      </c>
      <c r="D8516" s="265" t="s">
        <v>8565</v>
      </c>
    </row>
    <row r="8517" spans="1:4" ht="27" x14ac:dyDescent="0.15">
      <c r="A8517" s="266">
        <v>2892311</v>
      </c>
      <c r="B8517" s="265" t="s">
        <v>11359</v>
      </c>
      <c r="C8517" s="265" t="s">
        <v>11409</v>
      </c>
      <c r="D8517" s="265" t="s">
        <v>8574</v>
      </c>
    </row>
    <row r="8518" spans="1:4" ht="27" x14ac:dyDescent="0.15">
      <c r="A8518" s="266">
        <v>2892312</v>
      </c>
      <c r="B8518" s="265" t="s">
        <v>11359</v>
      </c>
      <c r="C8518" s="265" t="s">
        <v>11409</v>
      </c>
      <c r="D8518" s="265" t="s">
        <v>8557</v>
      </c>
    </row>
    <row r="8519" spans="1:4" ht="27" x14ac:dyDescent="0.15">
      <c r="A8519" s="266">
        <v>2892313</v>
      </c>
      <c r="B8519" s="265" t="s">
        <v>11359</v>
      </c>
      <c r="C8519" s="265" t="s">
        <v>11409</v>
      </c>
      <c r="D8519" s="265" t="s">
        <v>8562</v>
      </c>
    </row>
    <row r="8520" spans="1:4" ht="27" x14ac:dyDescent="0.15">
      <c r="A8520" s="266">
        <v>2892314</v>
      </c>
      <c r="B8520" s="265" t="s">
        <v>11359</v>
      </c>
      <c r="C8520" s="265" t="s">
        <v>11409</v>
      </c>
      <c r="D8520" s="265" t="s">
        <v>8566</v>
      </c>
    </row>
    <row r="8521" spans="1:4" ht="27" x14ac:dyDescent="0.15">
      <c r="A8521" s="266">
        <v>2892315</v>
      </c>
      <c r="B8521" s="265" t="s">
        <v>11359</v>
      </c>
      <c r="C8521" s="265" t="s">
        <v>11409</v>
      </c>
      <c r="D8521" s="265" t="s">
        <v>8556</v>
      </c>
    </row>
    <row r="8522" spans="1:4" ht="27" x14ac:dyDescent="0.15">
      <c r="A8522" s="266">
        <v>2892316</v>
      </c>
      <c r="B8522" s="265" t="s">
        <v>11359</v>
      </c>
      <c r="C8522" s="265" t="s">
        <v>11409</v>
      </c>
      <c r="D8522" s="265" t="s">
        <v>8563</v>
      </c>
    </row>
    <row r="8523" spans="1:4" ht="27" x14ac:dyDescent="0.15">
      <c r="A8523" s="266">
        <v>2892317</v>
      </c>
      <c r="B8523" s="265" t="s">
        <v>11359</v>
      </c>
      <c r="C8523" s="265" t="s">
        <v>11409</v>
      </c>
      <c r="D8523" s="265" t="s">
        <v>8552</v>
      </c>
    </row>
    <row r="8524" spans="1:4" ht="27" x14ac:dyDescent="0.15">
      <c r="A8524" s="266">
        <v>2892321</v>
      </c>
      <c r="B8524" s="265" t="s">
        <v>11359</v>
      </c>
      <c r="C8524" s="265" t="s">
        <v>11409</v>
      </c>
      <c r="D8524" s="265" t="s">
        <v>8567</v>
      </c>
    </row>
    <row r="8525" spans="1:4" ht="27" x14ac:dyDescent="0.15">
      <c r="A8525" s="266">
        <v>2892322</v>
      </c>
      <c r="B8525" s="265" t="s">
        <v>11359</v>
      </c>
      <c r="C8525" s="265" t="s">
        <v>11409</v>
      </c>
      <c r="D8525" s="265" t="s">
        <v>1850</v>
      </c>
    </row>
    <row r="8526" spans="1:4" ht="27" x14ac:dyDescent="0.15">
      <c r="A8526" s="266">
        <v>2892323</v>
      </c>
      <c r="B8526" s="265" t="s">
        <v>11359</v>
      </c>
      <c r="C8526" s="265" t="s">
        <v>11409</v>
      </c>
      <c r="D8526" s="265" t="s">
        <v>8568</v>
      </c>
    </row>
    <row r="8527" spans="1:4" ht="27" x14ac:dyDescent="0.15">
      <c r="A8527" s="266">
        <v>2892324</v>
      </c>
      <c r="B8527" s="265" t="s">
        <v>11359</v>
      </c>
      <c r="C8527" s="265" t="s">
        <v>11409</v>
      </c>
      <c r="D8527" s="265" t="s">
        <v>3433</v>
      </c>
    </row>
    <row r="8528" spans="1:4" ht="27" x14ac:dyDescent="0.15">
      <c r="A8528" s="266">
        <v>2892325</v>
      </c>
      <c r="B8528" s="265" t="s">
        <v>11359</v>
      </c>
      <c r="C8528" s="265" t="s">
        <v>11409</v>
      </c>
      <c r="D8528" s="265" t="s">
        <v>8571</v>
      </c>
    </row>
    <row r="8529" spans="1:4" x14ac:dyDescent="0.15">
      <c r="A8529" s="266">
        <v>2892501</v>
      </c>
      <c r="B8529" s="265" t="s">
        <v>11359</v>
      </c>
      <c r="C8529" s="265" t="s">
        <v>7498</v>
      </c>
      <c r="D8529" s="265" t="s">
        <v>700</v>
      </c>
    </row>
    <row r="8530" spans="1:4" x14ac:dyDescent="0.15">
      <c r="A8530" s="266">
        <v>2892502</v>
      </c>
      <c r="B8530" s="265" t="s">
        <v>11359</v>
      </c>
      <c r="C8530" s="265" t="s">
        <v>7498</v>
      </c>
      <c r="D8530" s="265" t="s">
        <v>11474</v>
      </c>
    </row>
    <row r="8531" spans="1:4" x14ac:dyDescent="0.15">
      <c r="A8531" s="266">
        <v>2892503</v>
      </c>
      <c r="B8531" s="265" t="s">
        <v>11359</v>
      </c>
      <c r="C8531" s="265" t="s">
        <v>7498</v>
      </c>
      <c r="D8531" s="265" t="s">
        <v>6452</v>
      </c>
    </row>
    <row r="8532" spans="1:4" x14ac:dyDescent="0.15">
      <c r="A8532" s="266">
        <v>2892504</v>
      </c>
      <c r="B8532" s="265" t="s">
        <v>11359</v>
      </c>
      <c r="C8532" s="265" t="s">
        <v>7498</v>
      </c>
      <c r="D8532" s="265" t="s">
        <v>7520</v>
      </c>
    </row>
    <row r="8533" spans="1:4" x14ac:dyDescent="0.15">
      <c r="A8533" s="266">
        <v>2892505</v>
      </c>
      <c r="B8533" s="265" t="s">
        <v>11359</v>
      </c>
      <c r="C8533" s="265" t="s">
        <v>7498</v>
      </c>
      <c r="D8533" s="265" t="s">
        <v>7507</v>
      </c>
    </row>
    <row r="8534" spans="1:4" x14ac:dyDescent="0.15">
      <c r="A8534" s="266">
        <v>2892511</v>
      </c>
      <c r="B8534" s="265" t="s">
        <v>11359</v>
      </c>
      <c r="C8534" s="265" t="s">
        <v>7498</v>
      </c>
      <c r="D8534" s="265" t="s">
        <v>7500</v>
      </c>
    </row>
    <row r="8535" spans="1:4" x14ac:dyDescent="0.15">
      <c r="A8535" s="266">
        <v>2892512</v>
      </c>
      <c r="B8535" s="265" t="s">
        <v>11359</v>
      </c>
      <c r="C8535" s="265" t="s">
        <v>7498</v>
      </c>
      <c r="D8535" s="265" t="s">
        <v>7526</v>
      </c>
    </row>
    <row r="8536" spans="1:4" x14ac:dyDescent="0.15">
      <c r="A8536" s="266">
        <v>2892513</v>
      </c>
      <c r="B8536" s="265" t="s">
        <v>11359</v>
      </c>
      <c r="C8536" s="265" t="s">
        <v>7498</v>
      </c>
      <c r="D8536" s="265" t="s">
        <v>7523</v>
      </c>
    </row>
    <row r="8537" spans="1:4" x14ac:dyDescent="0.15">
      <c r="A8537" s="266">
        <v>2892514</v>
      </c>
      <c r="B8537" s="265" t="s">
        <v>11359</v>
      </c>
      <c r="C8537" s="265" t="s">
        <v>7498</v>
      </c>
      <c r="D8537" s="265" t="s">
        <v>7513</v>
      </c>
    </row>
    <row r="8538" spans="1:4" x14ac:dyDescent="0.15">
      <c r="A8538" s="266">
        <v>2892515</v>
      </c>
      <c r="B8538" s="265" t="s">
        <v>11359</v>
      </c>
      <c r="C8538" s="265" t="s">
        <v>7498</v>
      </c>
      <c r="D8538" s="265" t="s">
        <v>7521</v>
      </c>
    </row>
    <row r="8539" spans="1:4" x14ac:dyDescent="0.15">
      <c r="A8539" s="266">
        <v>2892516</v>
      </c>
      <c r="B8539" s="265" t="s">
        <v>11359</v>
      </c>
      <c r="C8539" s="265" t="s">
        <v>7498</v>
      </c>
      <c r="D8539" s="265" t="s">
        <v>7537</v>
      </c>
    </row>
    <row r="8540" spans="1:4" x14ac:dyDescent="0.15">
      <c r="A8540" s="266">
        <v>2892521</v>
      </c>
      <c r="B8540" s="265" t="s">
        <v>11359</v>
      </c>
      <c r="C8540" s="265" t="s">
        <v>7498</v>
      </c>
      <c r="D8540" s="265" t="s">
        <v>7524</v>
      </c>
    </row>
    <row r="8541" spans="1:4" x14ac:dyDescent="0.15">
      <c r="A8541" s="266">
        <v>2892522</v>
      </c>
      <c r="B8541" s="265" t="s">
        <v>11359</v>
      </c>
      <c r="C8541" s="265" t="s">
        <v>7498</v>
      </c>
      <c r="D8541" s="265" t="s">
        <v>7499</v>
      </c>
    </row>
    <row r="8542" spans="1:4" x14ac:dyDescent="0.15">
      <c r="A8542" s="266">
        <v>2892523</v>
      </c>
      <c r="B8542" s="265" t="s">
        <v>11359</v>
      </c>
      <c r="C8542" s="265" t="s">
        <v>7498</v>
      </c>
      <c r="D8542" s="265" t="s">
        <v>7519</v>
      </c>
    </row>
    <row r="8543" spans="1:4" x14ac:dyDescent="0.15">
      <c r="A8543" s="266">
        <v>2892524</v>
      </c>
      <c r="B8543" s="265" t="s">
        <v>11359</v>
      </c>
      <c r="C8543" s="265" t="s">
        <v>7498</v>
      </c>
      <c r="D8543" s="265" t="s">
        <v>1799</v>
      </c>
    </row>
    <row r="8544" spans="1:4" x14ac:dyDescent="0.15">
      <c r="A8544" s="266">
        <v>2892525</v>
      </c>
      <c r="B8544" s="265" t="s">
        <v>11359</v>
      </c>
      <c r="C8544" s="265" t="s">
        <v>7498</v>
      </c>
      <c r="D8544" s="265" t="s">
        <v>7522</v>
      </c>
    </row>
    <row r="8545" spans="1:4" x14ac:dyDescent="0.15">
      <c r="A8545" s="266">
        <v>2892531</v>
      </c>
      <c r="B8545" s="265" t="s">
        <v>11359</v>
      </c>
      <c r="C8545" s="265" t="s">
        <v>7498</v>
      </c>
      <c r="D8545" s="265" t="s">
        <v>7502</v>
      </c>
    </row>
    <row r="8546" spans="1:4" x14ac:dyDescent="0.15">
      <c r="A8546" s="266">
        <v>2892532</v>
      </c>
      <c r="B8546" s="265" t="s">
        <v>11359</v>
      </c>
      <c r="C8546" s="265" t="s">
        <v>7498</v>
      </c>
      <c r="D8546" s="265" t="s">
        <v>510</v>
      </c>
    </row>
    <row r="8547" spans="1:4" x14ac:dyDescent="0.15">
      <c r="A8547" s="266">
        <v>2892533</v>
      </c>
      <c r="B8547" s="265" t="s">
        <v>11359</v>
      </c>
      <c r="C8547" s="265" t="s">
        <v>7498</v>
      </c>
      <c r="D8547" s="265" t="s">
        <v>7504</v>
      </c>
    </row>
    <row r="8548" spans="1:4" x14ac:dyDescent="0.15">
      <c r="A8548" s="266">
        <v>2892534</v>
      </c>
      <c r="B8548" s="265" t="s">
        <v>11359</v>
      </c>
      <c r="C8548" s="265" t="s">
        <v>7498</v>
      </c>
      <c r="D8548" s="265" t="s">
        <v>1422</v>
      </c>
    </row>
    <row r="8549" spans="1:4" x14ac:dyDescent="0.15">
      <c r="A8549" s="266">
        <v>2892535</v>
      </c>
      <c r="B8549" s="265" t="s">
        <v>11359</v>
      </c>
      <c r="C8549" s="265" t="s">
        <v>7498</v>
      </c>
      <c r="D8549" s="265" t="s">
        <v>400</v>
      </c>
    </row>
    <row r="8550" spans="1:4" x14ac:dyDescent="0.15">
      <c r="A8550" s="266">
        <v>2892601</v>
      </c>
      <c r="B8550" s="265" t="s">
        <v>11359</v>
      </c>
      <c r="C8550" s="265" t="s">
        <v>7498</v>
      </c>
      <c r="D8550" s="265" t="s">
        <v>7529</v>
      </c>
    </row>
    <row r="8551" spans="1:4" x14ac:dyDescent="0.15">
      <c r="A8551" s="266">
        <v>2892602</v>
      </c>
      <c r="B8551" s="265" t="s">
        <v>11359</v>
      </c>
      <c r="C8551" s="265" t="s">
        <v>7498</v>
      </c>
      <c r="D8551" s="265" t="s">
        <v>1723</v>
      </c>
    </row>
    <row r="8552" spans="1:4" x14ac:dyDescent="0.15">
      <c r="A8552" s="266">
        <v>2892603</v>
      </c>
      <c r="B8552" s="265" t="s">
        <v>11359</v>
      </c>
      <c r="C8552" s="265" t="s">
        <v>7498</v>
      </c>
      <c r="D8552" s="265" t="s">
        <v>7505</v>
      </c>
    </row>
    <row r="8553" spans="1:4" x14ac:dyDescent="0.15">
      <c r="A8553" s="266">
        <v>2892604</v>
      </c>
      <c r="B8553" s="265" t="s">
        <v>11359</v>
      </c>
      <c r="C8553" s="265" t="s">
        <v>7498</v>
      </c>
      <c r="D8553" s="265" t="s">
        <v>7517</v>
      </c>
    </row>
    <row r="8554" spans="1:4" x14ac:dyDescent="0.15">
      <c r="A8554" s="266">
        <v>2892605</v>
      </c>
      <c r="B8554" s="265" t="s">
        <v>11359</v>
      </c>
      <c r="C8554" s="265" t="s">
        <v>7498</v>
      </c>
      <c r="D8554" s="265" t="s">
        <v>11474</v>
      </c>
    </row>
    <row r="8555" spans="1:4" x14ac:dyDescent="0.15">
      <c r="A8555" s="266">
        <v>2892606</v>
      </c>
      <c r="B8555" s="265" t="s">
        <v>11359</v>
      </c>
      <c r="C8555" s="265" t="s">
        <v>7498</v>
      </c>
      <c r="D8555" s="265" t="s">
        <v>4222</v>
      </c>
    </row>
    <row r="8556" spans="1:4" x14ac:dyDescent="0.15">
      <c r="A8556" s="266">
        <v>2892607</v>
      </c>
      <c r="B8556" s="265" t="s">
        <v>11359</v>
      </c>
      <c r="C8556" s="265" t="s">
        <v>7498</v>
      </c>
      <c r="D8556" s="265" t="s">
        <v>7501</v>
      </c>
    </row>
    <row r="8557" spans="1:4" x14ac:dyDescent="0.15">
      <c r="A8557" s="266">
        <v>2892611</v>
      </c>
      <c r="B8557" s="265" t="s">
        <v>11359</v>
      </c>
      <c r="C8557" s="265" t="s">
        <v>7498</v>
      </c>
      <c r="D8557" s="265" t="s">
        <v>7510</v>
      </c>
    </row>
    <row r="8558" spans="1:4" x14ac:dyDescent="0.15">
      <c r="A8558" s="266">
        <v>2892612</v>
      </c>
      <c r="B8558" s="265" t="s">
        <v>11359</v>
      </c>
      <c r="C8558" s="265" t="s">
        <v>7498</v>
      </c>
      <c r="D8558" s="265" t="s">
        <v>7528</v>
      </c>
    </row>
    <row r="8559" spans="1:4" x14ac:dyDescent="0.15">
      <c r="A8559" s="266">
        <v>2892613</v>
      </c>
      <c r="B8559" s="265" t="s">
        <v>11359</v>
      </c>
      <c r="C8559" s="265" t="s">
        <v>7498</v>
      </c>
      <c r="D8559" s="265" t="s">
        <v>7503</v>
      </c>
    </row>
    <row r="8560" spans="1:4" x14ac:dyDescent="0.15">
      <c r="A8560" s="266">
        <v>2892614</v>
      </c>
      <c r="B8560" s="265" t="s">
        <v>11359</v>
      </c>
      <c r="C8560" s="265" t="s">
        <v>7498</v>
      </c>
      <c r="D8560" s="265" t="s">
        <v>6452</v>
      </c>
    </row>
    <row r="8561" spans="1:4" x14ac:dyDescent="0.15">
      <c r="A8561" s="266">
        <v>2892615</v>
      </c>
      <c r="B8561" s="265" t="s">
        <v>11359</v>
      </c>
      <c r="C8561" s="265" t="s">
        <v>7498</v>
      </c>
      <c r="D8561" s="265" t="s">
        <v>7267</v>
      </c>
    </row>
    <row r="8562" spans="1:4" x14ac:dyDescent="0.15">
      <c r="A8562" s="266">
        <v>2892616</v>
      </c>
      <c r="B8562" s="265" t="s">
        <v>11359</v>
      </c>
      <c r="C8562" s="265" t="s">
        <v>7498</v>
      </c>
      <c r="D8562" s="265" t="s">
        <v>7534</v>
      </c>
    </row>
    <row r="8563" spans="1:4" x14ac:dyDescent="0.15">
      <c r="A8563" s="266">
        <v>2892701</v>
      </c>
      <c r="B8563" s="265" t="s">
        <v>11359</v>
      </c>
      <c r="C8563" s="265" t="s">
        <v>7498</v>
      </c>
      <c r="D8563" s="265" t="s">
        <v>7535</v>
      </c>
    </row>
    <row r="8564" spans="1:4" x14ac:dyDescent="0.15">
      <c r="A8564" s="266">
        <v>2892702</v>
      </c>
      <c r="B8564" s="265" t="s">
        <v>11359</v>
      </c>
      <c r="C8564" s="265" t="s">
        <v>7498</v>
      </c>
      <c r="D8564" s="265" t="s">
        <v>2197</v>
      </c>
    </row>
    <row r="8565" spans="1:4" x14ac:dyDescent="0.15">
      <c r="A8565" s="266">
        <v>2892703</v>
      </c>
      <c r="B8565" s="265" t="s">
        <v>11359</v>
      </c>
      <c r="C8565" s="265" t="s">
        <v>7498</v>
      </c>
      <c r="D8565" s="265" t="s">
        <v>7442</v>
      </c>
    </row>
    <row r="8566" spans="1:4" x14ac:dyDescent="0.15">
      <c r="A8566" s="266">
        <v>2892704</v>
      </c>
      <c r="B8566" s="265" t="s">
        <v>11359</v>
      </c>
      <c r="C8566" s="265" t="s">
        <v>7498</v>
      </c>
      <c r="D8566" s="265" t="s">
        <v>7508</v>
      </c>
    </row>
    <row r="8567" spans="1:4" x14ac:dyDescent="0.15">
      <c r="A8567" s="266">
        <v>2892705</v>
      </c>
      <c r="B8567" s="265" t="s">
        <v>11359</v>
      </c>
      <c r="C8567" s="265" t="s">
        <v>7498</v>
      </c>
      <c r="D8567" s="265" t="s">
        <v>4672</v>
      </c>
    </row>
    <row r="8568" spans="1:4" x14ac:dyDescent="0.15">
      <c r="A8568" s="266">
        <v>2892706</v>
      </c>
      <c r="B8568" s="265" t="s">
        <v>11359</v>
      </c>
      <c r="C8568" s="265" t="s">
        <v>7498</v>
      </c>
      <c r="D8568" s="265" t="s">
        <v>7514</v>
      </c>
    </row>
    <row r="8569" spans="1:4" x14ac:dyDescent="0.15">
      <c r="A8569" s="266">
        <v>2892707</v>
      </c>
      <c r="B8569" s="265" t="s">
        <v>11359</v>
      </c>
      <c r="C8569" s="265" t="s">
        <v>7498</v>
      </c>
      <c r="D8569" s="265" t="s">
        <v>7509</v>
      </c>
    </row>
    <row r="8570" spans="1:4" x14ac:dyDescent="0.15">
      <c r="A8570" s="266">
        <v>2892708</v>
      </c>
      <c r="B8570" s="265" t="s">
        <v>11359</v>
      </c>
      <c r="C8570" s="265" t="s">
        <v>7498</v>
      </c>
      <c r="D8570" s="265" t="s">
        <v>5866</v>
      </c>
    </row>
    <row r="8571" spans="1:4" x14ac:dyDescent="0.15">
      <c r="A8571" s="266">
        <v>2892711</v>
      </c>
      <c r="B8571" s="265" t="s">
        <v>11359</v>
      </c>
      <c r="C8571" s="265" t="s">
        <v>7498</v>
      </c>
      <c r="D8571" s="265" t="s">
        <v>2975</v>
      </c>
    </row>
    <row r="8572" spans="1:4" x14ac:dyDescent="0.15">
      <c r="A8572" s="266">
        <v>2892712</v>
      </c>
      <c r="B8572" s="265" t="s">
        <v>11359</v>
      </c>
      <c r="C8572" s="265" t="s">
        <v>7498</v>
      </c>
      <c r="D8572" s="265" t="s">
        <v>814</v>
      </c>
    </row>
    <row r="8573" spans="1:4" x14ac:dyDescent="0.15">
      <c r="A8573" s="266">
        <v>2892713</v>
      </c>
      <c r="B8573" s="265" t="s">
        <v>11359</v>
      </c>
      <c r="C8573" s="265" t="s">
        <v>7498</v>
      </c>
      <c r="D8573" s="265" t="s">
        <v>7525</v>
      </c>
    </row>
    <row r="8574" spans="1:4" x14ac:dyDescent="0.15">
      <c r="A8574" s="266">
        <v>2892714</v>
      </c>
      <c r="B8574" s="265" t="s">
        <v>11359</v>
      </c>
      <c r="C8574" s="265" t="s">
        <v>7498</v>
      </c>
      <c r="D8574" s="265" t="s">
        <v>7512</v>
      </c>
    </row>
    <row r="8575" spans="1:4" ht="27" x14ac:dyDescent="0.15">
      <c r="A8575" s="266">
        <v>2892715</v>
      </c>
      <c r="B8575" s="265" t="s">
        <v>11359</v>
      </c>
      <c r="C8575" s="265" t="s">
        <v>7498</v>
      </c>
      <c r="D8575" s="265" t="s">
        <v>7511</v>
      </c>
    </row>
    <row r="8576" spans="1:4" x14ac:dyDescent="0.15">
      <c r="A8576" s="266">
        <v>2893181</v>
      </c>
      <c r="B8576" s="265" t="s">
        <v>11359</v>
      </c>
      <c r="C8576" s="265" t="s">
        <v>8319</v>
      </c>
      <c r="D8576" s="265" t="s">
        <v>8338</v>
      </c>
    </row>
    <row r="8577" spans="1:4" x14ac:dyDescent="0.15">
      <c r="A8577" s="266">
        <v>2893182</v>
      </c>
      <c r="B8577" s="265" t="s">
        <v>11359</v>
      </c>
      <c r="C8577" s="265" t="s">
        <v>8319</v>
      </c>
      <c r="D8577" s="265" t="s">
        <v>379</v>
      </c>
    </row>
    <row r="8578" spans="1:4" x14ac:dyDescent="0.15">
      <c r="A8578" s="266">
        <v>2893183</v>
      </c>
      <c r="B8578" s="265" t="s">
        <v>11359</v>
      </c>
      <c r="C8578" s="265" t="s">
        <v>8319</v>
      </c>
      <c r="D8578" s="265" t="s">
        <v>788</v>
      </c>
    </row>
    <row r="8579" spans="1:4" x14ac:dyDescent="0.15">
      <c r="A8579" s="266">
        <v>2893184</v>
      </c>
      <c r="B8579" s="265" t="s">
        <v>11359</v>
      </c>
      <c r="C8579" s="265" t="s">
        <v>8319</v>
      </c>
      <c r="D8579" s="265" t="s">
        <v>7850</v>
      </c>
    </row>
    <row r="8580" spans="1:4" x14ac:dyDescent="0.15">
      <c r="A8580" s="266">
        <v>2893185</v>
      </c>
      <c r="B8580" s="265" t="s">
        <v>11359</v>
      </c>
      <c r="C8580" s="265" t="s">
        <v>8319</v>
      </c>
      <c r="D8580" s="265" t="s">
        <v>1403</v>
      </c>
    </row>
    <row r="8581" spans="1:4" x14ac:dyDescent="0.15">
      <c r="A8581" s="266">
        <v>2893186</v>
      </c>
      <c r="B8581" s="265" t="s">
        <v>11359</v>
      </c>
      <c r="C8581" s="265" t="s">
        <v>8319</v>
      </c>
      <c r="D8581" s="265" t="s">
        <v>3617</v>
      </c>
    </row>
    <row r="8582" spans="1:4" x14ac:dyDescent="0.15">
      <c r="A8582" s="266">
        <v>2900001</v>
      </c>
      <c r="B8582" s="265" t="s">
        <v>11359</v>
      </c>
      <c r="C8582" s="265" t="s">
        <v>7676</v>
      </c>
      <c r="D8582" s="265" t="s">
        <v>11475</v>
      </c>
    </row>
    <row r="8583" spans="1:4" x14ac:dyDescent="0.15">
      <c r="A8583" s="266">
        <v>2900002</v>
      </c>
      <c r="B8583" s="265" t="s">
        <v>11359</v>
      </c>
      <c r="C8583" s="265" t="s">
        <v>7676</v>
      </c>
      <c r="D8583" s="265" t="s">
        <v>7706</v>
      </c>
    </row>
    <row r="8584" spans="1:4" x14ac:dyDescent="0.15">
      <c r="A8584" s="266">
        <v>2900003</v>
      </c>
      <c r="B8584" s="265" t="s">
        <v>11359</v>
      </c>
      <c r="C8584" s="265" t="s">
        <v>7676</v>
      </c>
      <c r="D8584" s="265" t="s">
        <v>7754</v>
      </c>
    </row>
    <row r="8585" spans="1:4" x14ac:dyDescent="0.15">
      <c r="A8585" s="266">
        <v>2900004</v>
      </c>
      <c r="B8585" s="265" t="s">
        <v>11359</v>
      </c>
      <c r="C8585" s="265" t="s">
        <v>7676</v>
      </c>
      <c r="D8585" s="265" t="s">
        <v>7755</v>
      </c>
    </row>
    <row r="8586" spans="1:4" x14ac:dyDescent="0.15">
      <c r="A8586" s="266">
        <v>2900005</v>
      </c>
      <c r="B8586" s="265" t="s">
        <v>11359</v>
      </c>
      <c r="C8586" s="265" t="s">
        <v>7676</v>
      </c>
      <c r="D8586" s="265" t="s">
        <v>1335</v>
      </c>
    </row>
    <row r="8587" spans="1:4" x14ac:dyDescent="0.15">
      <c r="A8587" s="266">
        <v>2900006</v>
      </c>
      <c r="B8587" s="265" t="s">
        <v>11359</v>
      </c>
      <c r="C8587" s="265" t="s">
        <v>7676</v>
      </c>
      <c r="D8587" s="265" t="s">
        <v>304</v>
      </c>
    </row>
    <row r="8588" spans="1:4" x14ac:dyDescent="0.15">
      <c r="A8588" s="266">
        <v>2900007</v>
      </c>
      <c r="B8588" s="265" t="s">
        <v>11359</v>
      </c>
      <c r="C8588" s="265" t="s">
        <v>7676</v>
      </c>
      <c r="D8588" s="265" t="s">
        <v>7723</v>
      </c>
    </row>
    <row r="8589" spans="1:4" x14ac:dyDescent="0.15">
      <c r="A8589" s="266">
        <v>2900008</v>
      </c>
      <c r="B8589" s="265" t="s">
        <v>11359</v>
      </c>
      <c r="C8589" s="265" t="s">
        <v>7676</v>
      </c>
      <c r="D8589" s="265" t="s">
        <v>5599</v>
      </c>
    </row>
    <row r="8590" spans="1:4" x14ac:dyDescent="0.15">
      <c r="A8590" s="266">
        <v>2900011</v>
      </c>
      <c r="B8590" s="265" t="s">
        <v>11359</v>
      </c>
      <c r="C8590" s="265" t="s">
        <v>7676</v>
      </c>
      <c r="D8590" s="265" t="s">
        <v>7782</v>
      </c>
    </row>
    <row r="8591" spans="1:4" x14ac:dyDescent="0.15">
      <c r="A8591" s="266">
        <v>2900012</v>
      </c>
      <c r="B8591" s="265" t="s">
        <v>11359</v>
      </c>
      <c r="C8591" s="265" t="s">
        <v>7676</v>
      </c>
      <c r="D8591" s="265" t="s">
        <v>1985</v>
      </c>
    </row>
    <row r="8592" spans="1:4" x14ac:dyDescent="0.15">
      <c r="A8592" s="266">
        <v>2900013</v>
      </c>
      <c r="B8592" s="265" t="s">
        <v>11359</v>
      </c>
      <c r="C8592" s="265" t="s">
        <v>7676</v>
      </c>
      <c r="D8592" s="265" t="s">
        <v>7738</v>
      </c>
    </row>
    <row r="8593" spans="1:4" x14ac:dyDescent="0.15">
      <c r="A8593" s="266">
        <v>2900014</v>
      </c>
      <c r="B8593" s="265" t="s">
        <v>11359</v>
      </c>
      <c r="C8593" s="265" t="s">
        <v>7676</v>
      </c>
      <c r="D8593" s="265" t="s">
        <v>5925</v>
      </c>
    </row>
    <row r="8594" spans="1:4" x14ac:dyDescent="0.15">
      <c r="A8594" s="266">
        <v>2900015</v>
      </c>
      <c r="B8594" s="265" t="s">
        <v>11359</v>
      </c>
      <c r="C8594" s="265" t="s">
        <v>7676</v>
      </c>
      <c r="D8594" s="265" t="s">
        <v>7691</v>
      </c>
    </row>
    <row r="8595" spans="1:4" x14ac:dyDescent="0.15">
      <c r="A8595" s="266">
        <v>2900016</v>
      </c>
      <c r="B8595" s="265" t="s">
        <v>11359</v>
      </c>
      <c r="C8595" s="265" t="s">
        <v>7676</v>
      </c>
      <c r="D8595" s="265" t="s">
        <v>5389</v>
      </c>
    </row>
    <row r="8596" spans="1:4" x14ac:dyDescent="0.15">
      <c r="A8596" s="266">
        <v>2900021</v>
      </c>
      <c r="B8596" s="265" t="s">
        <v>11359</v>
      </c>
      <c r="C8596" s="265" t="s">
        <v>7676</v>
      </c>
      <c r="D8596" s="265" t="s">
        <v>7805</v>
      </c>
    </row>
    <row r="8597" spans="1:4" x14ac:dyDescent="0.15">
      <c r="A8597" s="266">
        <v>2900022</v>
      </c>
      <c r="B8597" s="265" t="s">
        <v>11359</v>
      </c>
      <c r="C8597" s="265" t="s">
        <v>7676</v>
      </c>
      <c r="D8597" s="265" t="s">
        <v>7743</v>
      </c>
    </row>
    <row r="8598" spans="1:4" x14ac:dyDescent="0.15">
      <c r="A8598" s="266">
        <v>2900023</v>
      </c>
      <c r="B8598" s="265" t="s">
        <v>11359</v>
      </c>
      <c r="C8598" s="265" t="s">
        <v>7676</v>
      </c>
      <c r="D8598" s="265" t="s">
        <v>7751</v>
      </c>
    </row>
    <row r="8599" spans="1:4" x14ac:dyDescent="0.15">
      <c r="A8599" s="266">
        <v>2900024</v>
      </c>
      <c r="B8599" s="265" t="s">
        <v>11359</v>
      </c>
      <c r="C8599" s="265" t="s">
        <v>7676</v>
      </c>
      <c r="D8599" s="265" t="s">
        <v>3352</v>
      </c>
    </row>
    <row r="8600" spans="1:4" x14ac:dyDescent="0.15">
      <c r="A8600" s="266">
        <v>2900025</v>
      </c>
      <c r="B8600" s="265" t="s">
        <v>11359</v>
      </c>
      <c r="C8600" s="265" t="s">
        <v>7676</v>
      </c>
      <c r="D8600" s="265" t="s">
        <v>1848</v>
      </c>
    </row>
    <row r="8601" spans="1:4" x14ac:dyDescent="0.15">
      <c r="A8601" s="266">
        <v>2900026</v>
      </c>
      <c r="B8601" s="265" t="s">
        <v>11359</v>
      </c>
      <c r="C8601" s="265" t="s">
        <v>7676</v>
      </c>
      <c r="D8601" s="265" t="s">
        <v>1245</v>
      </c>
    </row>
    <row r="8602" spans="1:4" x14ac:dyDescent="0.15">
      <c r="A8602" s="266">
        <v>2900031</v>
      </c>
      <c r="B8602" s="265" t="s">
        <v>11359</v>
      </c>
      <c r="C8602" s="265" t="s">
        <v>7676</v>
      </c>
      <c r="D8602" s="265" t="s">
        <v>640</v>
      </c>
    </row>
    <row r="8603" spans="1:4" x14ac:dyDescent="0.15">
      <c r="A8603" s="266">
        <v>2900032</v>
      </c>
      <c r="B8603" s="265" t="s">
        <v>11359</v>
      </c>
      <c r="C8603" s="265" t="s">
        <v>7676</v>
      </c>
      <c r="D8603" s="265" t="s">
        <v>7766</v>
      </c>
    </row>
    <row r="8604" spans="1:4" x14ac:dyDescent="0.15">
      <c r="A8604" s="266">
        <v>2900033</v>
      </c>
      <c r="B8604" s="265" t="s">
        <v>11359</v>
      </c>
      <c r="C8604" s="265" t="s">
        <v>7676</v>
      </c>
      <c r="D8604" s="265" t="s">
        <v>7783</v>
      </c>
    </row>
    <row r="8605" spans="1:4" x14ac:dyDescent="0.15">
      <c r="A8605" s="266">
        <v>2900034</v>
      </c>
      <c r="B8605" s="265" t="s">
        <v>11359</v>
      </c>
      <c r="C8605" s="265" t="s">
        <v>7676</v>
      </c>
      <c r="D8605" s="265" t="s">
        <v>7746</v>
      </c>
    </row>
    <row r="8606" spans="1:4" x14ac:dyDescent="0.15">
      <c r="A8606" s="266">
        <v>2900035</v>
      </c>
      <c r="B8606" s="265" t="s">
        <v>11359</v>
      </c>
      <c r="C8606" s="265" t="s">
        <v>7676</v>
      </c>
      <c r="D8606" s="265" t="s">
        <v>7794</v>
      </c>
    </row>
    <row r="8607" spans="1:4" x14ac:dyDescent="0.15">
      <c r="A8607" s="266">
        <v>2900036</v>
      </c>
      <c r="B8607" s="265" t="s">
        <v>11359</v>
      </c>
      <c r="C8607" s="265" t="s">
        <v>7676</v>
      </c>
      <c r="D8607" s="265" t="s">
        <v>7795</v>
      </c>
    </row>
    <row r="8608" spans="1:4" x14ac:dyDescent="0.15">
      <c r="A8608" s="266">
        <v>2900037</v>
      </c>
      <c r="B8608" s="265" t="s">
        <v>11359</v>
      </c>
      <c r="C8608" s="265" t="s">
        <v>7676</v>
      </c>
      <c r="D8608" s="265" t="s">
        <v>2162</v>
      </c>
    </row>
    <row r="8609" spans="1:4" x14ac:dyDescent="0.15">
      <c r="A8609" s="266">
        <v>2900038</v>
      </c>
      <c r="B8609" s="265" t="s">
        <v>11359</v>
      </c>
      <c r="C8609" s="265" t="s">
        <v>7676</v>
      </c>
      <c r="D8609" s="265" t="s">
        <v>7732</v>
      </c>
    </row>
    <row r="8610" spans="1:4" x14ac:dyDescent="0.15">
      <c r="A8610" s="266">
        <v>2900041</v>
      </c>
      <c r="B8610" s="265" t="s">
        <v>11359</v>
      </c>
      <c r="C8610" s="265" t="s">
        <v>7676</v>
      </c>
      <c r="D8610" s="265" t="s">
        <v>7759</v>
      </c>
    </row>
    <row r="8611" spans="1:4" x14ac:dyDescent="0.15">
      <c r="A8611" s="266">
        <v>2900042</v>
      </c>
      <c r="B8611" s="265" t="s">
        <v>11359</v>
      </c>
      <c r="C8611" s="265" t="s">
        <v>7676</v>
      </c>
      <c r="D8611" s="265" t="s">
        <v>7770</v>
      </c>
    </row>
    <row r="8612" spans="1:4" x14ac:dyDescent="0.15">
      <c r="A8612" s="266">
        <v>2900043</v>
      </c>
      <c r="B8612" s="265" t="s">
        <v>11359</v>
      </c>
      <c r="C8612" s="265" t="s">
        <v>7676</v>
      </c>
      <c r="D8612" s="265" t="s">
        <v>7771</v>
      </c>
    </row>
    <row r="8613" spans="1:4" x14ac:dyDescent="0.15">
      <c r="A8613" s="266">
        <v>2900044</v>
      </c>
      <c r="B8613" s="265" t="s">
        <v>11359</v>
      </c>
      <c r="C8613" s="265" t="s">
        <v>7676</v>
      </c>
      <c r="D8613" s="265" t="s">
        <v>7760</v>
      </c>
    </row>
    <row r="8614" spans="1:4" ht="27" x14ac:dyDescent="0.15">
      <c r="A8614" s="266">
        <v>2900045</v>
      </c>
      <c r="B8614" s="265" t="s">
        <v>11359</v>
      </c>
      <c r="C8614" s="265" t="s">
        <v>7676</v>
      </c>
      <c r="D8614" s="265" t="s">
        <v>7735</v>
      </c>
    </row>
    <row r="8615" spans="1:4" x14ac:dyDescent="0.15">
      <c r="A8615" s="266">
        <v>2900046</v>
      </c>
      <c r="B8615" s="265" t="s">
        <v>11359</v>
      </c>
      <c r="C8615" s="265" t="s">
        <v>7676</v>
      </c>
      <c r="D8615" s="265" t="s">
        <v>7698</v>
      </c>
    </row>
    <row r="8616" spans="1:4" x14ac:dyDescent="0.15">
      <c r="A8616" s="266">
        <v>2900047</v>
      </c>
      <c r="B8616" s="265" t="s">
        <v>11359</v>
      </c>
      <c r="C8616" s="265" t="s">
        <v>7676</v>
      </c>
      <c r="D8616" s="265" t="s">
        <v>2975</v>
      </c>
    </row>
    <row r="8617" spans="1:4" x14ac:dyDescent="0.15">
      <c r="A8617" s="266">
        <v>2900050</v>
      </c>
      <c r="B8617" s="265" t="s">
        <v>11359</v>
      </c>
      <c r="C8617" s="265" t="s">
        <v>7676</v>
      </c>
      <c r="D8617" s="265" t="s">
        <v>3485</v>
      </c>
    </row>
    <row r="8618" spans="1:4" x14ac:dyDescent="0.15">
      <c r="A8618" s="266">
        <v>2900051</v>
      </c>
      <c r="B8618" s="265" t="s">
        <v>11359</v>
      </c>
      <c r="C8618" s="265" t="s">
        <v>7676</v>
      </c>
      <c r="D8618" s="265" t="s">
        <v>7725</v>
      </c>
    </row>
    <row r="8619" spans="1:4" x14ac:dyDescent="0.15">
      <c r="A8619" s="266">
        <v>2900052</v>
      </c>
      <c r="B8619" s="265" t="s">
        <v>11359</v>
      </c>
      <c r="C8619" s="265" t="s">
        <v>7676</v>
      </c>
      <c r="D8619" s="265" t="s">
        <v>7699</v>
      </c>
    </row>
    <row r="8620" spans="1:4" x14ac:dyDescent="0.15">
      <c r="A8620" s="266">
        <v>2900053</v>
      </c>
      <c r="B8620" s="265" t="s">
        <v>11359</v>
      </c>
      <c r="C8620" s="265" t="s">
        <v>7676</v>
      </c>
      <c r="D8620" s="265" t="s">
        <v>4673</v>
      </c>
    </row>
    <row r="8621" spans="1:4" ht="27" x14ac:dyDescent="0.15">
      <c r="A8621" s="266">
        <v>2900054</v>
      </c>
      <c r="B8621" s="265" t="s">
        <v>11359</v>
      </c>
      <c r="C8621" s="265" t="s">
        <v>7676</v>
      </c>
      <c r="D8621" s="265" t="s">
        <v>7730</v>
      </c>
    </row>
    <row r="8622" spans="1:4" x14ac:dyDescent="0.15">
      <c r="A8622" s="266">
        <v>2900055</v>
      </c>
      <c r="B8622" s="265" t="s">
        <v>11359</v>
      </c>
      <c r="C8622" s="265" t="s">
        <v>7676</v>
      </c>
      <c r="D8622" s="265" t="s">
        <v>7733</v>
      </c>
    </row>
    <row r="8623" spans="1:4" x14ac:dyDescent="0.15">
      <c r="A8623" s="266">
        <v>2900056</v>
      </c>
      <c r="B8623" s="265" t="s">
        <v>11359</v>
      </c>
      <c r="C8623" s="265" t="s">
        <v>7676</v>
      </c>
      <c r="D8623" s="265" t="s">
        <v>7727</v>
      </c>
    </row>
    <row r="8624" spans="1:4" x14ac:dyDescent="0.15">
      <c r="A8624" s="266">
        <v>2900057</v>
      </c>
      <c r="B8624" s="265" t="s">
        <v>11359</v>
      </c>
      <c r="C8624" s="265" t="s">
        <v>7676</v>
      </c>
      <c r="D8624" s="265" t="s">
        <v>7728</v>
      </c>
    </row>
    <row r="8625" spans="1:4" x14ac:dyDescent="0.15">
      <c r="A8625" s="266">
        <v>2900058</v>
      </c>
      <c r="B8625" s="265" t="s">
        <v>11359</v>
      </c>
      <c r="C8625" s="265" t="s">
        <v>7676</v>
      </c>
      <c r="D8625" s="265" t="s">
        <v>7734</v>
      </c>
    </row>
    <row r="8626" spans="1:4" x14ac:dyDescent="0.15">
      <c r="A8626" s="266">
        <v>2900059</v>
      </c>
      <c r="B8626" s="265" t="s">
        <v>11359</v>
      </c>
      <c r="C8626" s="265" t="s">
        <v>7676</v>
      </c>
      <c r="D8626" s="265" t="s">
        <v>334</v>
      </c>
    </row>
    <row r="8627" spans="1:4" x14ac:dyDescent="0.15">
      <c r="A8627" s="266">
        <v>2900061</v>
      </c>
      <c r="B8627" s="265" t="s">
        <v>11359</v>
      </c>
      <c r="C8627" s="265" t="s">
        <v>7676</v>
      </c>
      <c r="D8627" s="265" t="s">
        <v>7806</v>
      </c>
    </row>
    <row r="8628" spans="1:4" x14ac:dyDescent="0.15">
      <c r="A8628" s="266">
        <v>2900062</v>
      </c>
      <c r="B8628" s="265" t="s">
        <v>11359</v>
      </c>
      <c r="C8628" s="265" t="s">
        <v>7676</v>
      </c>
      <c r="D8628" s="265" t="s">
        <v>6923</v>
      </c>
    </row>
    <row r="8629" spans="1:4" x14ac:dyDescent="0.15">
      <c r="A8629" s="266">
        <v>2900063</v>
      </c>
      <c r="B8629" s="265" t="s">
        <v>11359</v>
      </c>
      <c r="C8629" s="265" t="s">
        <v>7676</v>
      </c>
      <c r="D8629" s="265" t="s">
        <v>7680</v>
      </c>
    </row>
    <row r="8630" spans="1:4" x14ac:dyDescent="0.15">
      <c r="A8630" s="266">
        <v>2900064</v>
      </c>
      <c r="B8630" s="265" t="s">
        <v>11359</v>
      </c>
      <c r="C8630" s="265" t="s">
        <v>7676</v>
      </c>
      <c r="D8630" s="265" t="s">
        <v>7788</v>
      </c>
    </row>
    <row r="8631" spans="1:4" x14ac:dyDescent="0.15">
      <c r="A8631" s="266">
        <v>2900065</v>
      </c>
      <c r="B8631" s="265" t="s">
        <v>11359</v>
      </c>
      <c r="C8631" s="265" t="s">
        <v>7676</v>
      </c>
      <c r="D8631" s="265" t="s">
        <v>7781</v>
      </c>
    </row>
    <row r="8632" spans="1:4" x14ac:dyDescent="0.15">
      <c r="A8632" s="266">
        <v>2900066</v>
      </c>
      <c r="B8632" s="265" t="s">
        <v>11359</v>
      </c>
      <c r="C8632" s="265" t="s">
        <v>7676</v>
      </c>
      <c r="D8632" s="265" t="s">
        <v>6587</v>
      </c>
    </row>
    <row r="8633" spans="1:4" ht="27" x14ac:dyDescent="0.15">
      <c r="A8633" s="266">
        <v>2900067</v>
      </c>
      <c r="B8633" s="265" t="s">
        <v>11359</v>
      </c>
      <c r="C8633" s="265" t="s">
        <v>7676</v>
      </c>
      <c r="D8633" s="265" t="s">
        <v>7807</v>
      </c>
    </row>
    <row r="8634" spans="1:4" x14ac:dyDescent="0.15">
      <c r="A8634" s="266">
        <v>2900068</v>
      </c>
      <c r="B8634" s="265" t="s">
        <v>11359</v>
      </c>
      <c r="C8634" s="265" t="s">
        <v>7676</v>
      </c>
      <c r="D8634" s="265" t="s">
        <v>7809</v>
      </c>
    </row>
    <row r="8635" spans="1:4" x14ac:dyDescent="0.15">
      <c r="A8635" s="266">
        <v>2900069</v>
      </c>
      <c r="B8635" s="265" t="s">
        <v>11359</v>
      </c>
      <c r="C8635" s="265" t="s">
        <v>7676</v>
      </c>
      <c r="D8635" s="265" t="s">
        <v>7808</v>
      </c>
    </row>
    <row r="8636" spans="1:4" ht="27" x14ac:dyDescent="0.15">
      <c r="A8636" s="266">
        <v>2900071</v>
      </c>
      <c r="B8636" s="265" t="s">
        <v>11359</v>
      </c>
      <c r="C8636" s="265" t="s">
        <v>7676</v>
      </c>
      <c r="D8636" s="265" t="s">
        <v>7724</v>
      </c>
    </row>
    <row r="8637" spans="1:4" ht="27" x14ac:dyDescent="0.15">
      <c r="A8637" s="266">
        <v>2900072</v>
      </c>
      <c r="B8637" s="265" t="s">
        <v>11359</v>
      </c>
      <c r="C8637" s="265" t="s">
        <v>7676</v>
      </c>
      <c r="D8637" s="265" t="s">
        <v>7780</v>
      </c>
    </row>
    <row r="8638" spans="1:4" ht="27" x14ac:dyDescent="0.15">
      <c r="A8638" s="266">
        <v>2900073</v>
      </c>
      <c r="B8638" s="265" t="s">
        <v>11359</v>
      </c>
      <c r="C8638" s="265" t="s">
        <v>7676</v>
      </c>
      <c r="D8638" s="265" t="s">
        <v>7740</v>
      </c>
    </row>
    <row r="8639" spans="1:4" ht="27" x14ac:dyDescent="0.15">
      <c r="A8639" s="266">
        <v>2900074</v>
      </c>
      <c r="B8639" s="265" t="s">
        <v>11359</v>
      </c>
      <c r="C8639" s="265" t="s">
        <v>7676</v>
      </c>
      <c r="D8639" s="265" t="s">
        <v>7787</v>
      </c>
    </row>
    <row r="8640" spans="1:4" ht="27" x14ac:dyDescent="0.15">
      <c r="A8640" s="266">
        <v>2900075</v>
      </c>
      <c r="B8640" s="265" t="s">
        <v>11359</v>
      </c>
      <c r="C8640" s="265" t="s">
        <v>7676</v>
      </c>
      <c r="D8640" s="265" t="s">
        <v>7798</v>
      </c>
    </row>
    <row r="8641" spans="1:4" ht="27" x14ac:dyDescent="0.15">
      <c r="A8641" s="266">
        <v>2900081</v>
      </c>
      <c r="B8641" s="265" t="s">
        <v>11359</v>
      </c>
      <c r="C8641" s="265" t="s">
        <v>7676</v>
      </c>
      <c r="D8641" s="265" t="s">
        <v>7729</v>
      </c>
    </row>
    <row r="8642" spans="1:4" ht="27" x14ac:dyDescent="0.15">
      <c r="A8642" s="266">
        <v>2900082</v>
      </c>
      <c r="B8642" s="265" t="s">
        <v>11359</v>
      </c>
      <c r="C8642" s="265" t="s">
        <v>7676</v>
      </c>
      <c r="D8642" s="265" t="s">
        <v>7731</v>
      </c>
    </row>
    <row r="8643" spans="1:4" ht="27" x14ac:dyDescent="0.15">
      <c r="A8643" s="266">
        <v>2900141</v>
      </c>
      <c r="B8643" s="265" t="s">
        <v>11359</v>
      </c>
      <c r="C8643" s="265" t="s">
        <v>7676</v>
      </c>
      <c r="D8643" s="265" t="s">
        <v>7764</v>
      </c>
    </row>
    <row r="8644" spans="1:4" x14ac:dyDescent="0.15">
      <c r="A8644" s="266">
        <v>2900142</v>
      </c>
      <c r="B8644" s="265" t="s">
        <v>11359</v>
      </c>
      <c r="C8644" s="265" t="s">
        <v>7676</v>
      </c>
      <c r="D8644" s="265" t="s">
        <v>7765</v>
      </c>
    </row>
    <row r="8645" spans="1:4" x14ac:dyDescent="0.15">
      <c r="A8645" s="266">
        <v>2900143</v>
      </c>
      <c r="B8645" s="265" t="s">
        <v>11359</v>
      </c>
      <c r="C8645" s="265" t="s">
        <v>7676</v>
      </c>
      <c r="D8645" s="265" t="s">
        <v>7763</v>
      </c>
    </row>
    <row r="8646" spans="1:4" x14ac:dyDescent="0.15">
      <c r="A8646" s="266">
        <v>2900151</v>
      </c>
      <c r="B8646" s="265" t="s">
        <v>11359</v>
      </c>
      <c r="C8646" s="265" t="s">
        <v>7676</v>
      </c>
      <c r="D8646" s="265" t="s">
        <v>7750</v>
      </c>
    </row>
    <row r="8647" spans="1:4" x14ac:dyDescent="0.15">
      <c r="A8647" s="266">
        <v>2900152</v>
      </c>
      <c r="B8647" s="265" t="s">
        <v>11359</v>
      </c>
      <c r="C8647" s="265" t="s">
        <v>7676</v>
      </c>
      <c r="D8647" s="265" t="s">
        <v>1804</v>
      </c>
    </row>
    <row r="8648" spans="1:4" x14ac:dyDescent="0.15">
      <c r="A8648" s="266">
        <v>2900153</v>
      </c>
      <c r="B8648" s="265" t="s">
        <v>11359</v>
      </c>
      <c r="C8648" s="265" t="s">
        <v>7676</v>
      </c>
      <c r="D8648" s="265" t="s">
        <v>1273</v>
      </c>
    </row>
    <row r="8649" spans="1:4" x14ac:dyDescent="0.15">
      <c r="A8649" s="266">
        <v>2900154</v>
      </c>
      <c r="B8649" s="265" t="s">
        <v>11359</v>
      </c>
      <c r="C8649" s="265" t="s">
        <v>7676</v>
      </c>
      <c r="D8649" s="265" t="s">
        <v>6618</v>
      </c>
    </row>
    <row r="8650" spans="1:4" x14ac:dyDescent="0.15">
      <c r="A8650" s="266">
        <v>2900155</v>
      </c>
      <c r="B8650" s="265" t="s">
        <v>11359</v>
      </c>
      <c r="C8650" s="265" t="s">
        <v>7676</v>
      </c>
      <c r="D8650" s="265" t="s">
        <v>5541</v>
      </c>
    </row>
    <row r="8651" spans="1:4" x14ac:dyDescent="0.15">
      <c r="A8651" s="266">
        <v>2900156</v>
      </c>
      <c r="B8651" s="265" t="s">
        <v>11359</v>
      </c>
      <c r="C8651" s="265" t="s">
        <v>7676</v>
      </c>
      <c r="D8651" s="265" t="s">
        <v>11475</v>
      </c>
    </row>
    <row r="8652" spans="1:4" x14ac:dyDescent="0.15">
      <c r="A8652" s="266">
        <v>2900157</v>
      </c>
      <c r="B8652" s="265" t="s">
        <v>11359</v>
      </c>
      <c r="C8652" s="265" t="s">
        <v>7676</v>
      </c>
      <c r="D8652" s="265" t="s">
        <v>7709</v>
      </c>
    </row>
    <row r="8653" spans="1:4" x14ac:dyDescent="0.15">
      <c r="A8653" s="266">
        <v>2900161</v>
      </c>
      <c r="B8653" s="265" t="s">
        <v>11359</v>
      </c>
      <c r="C8653" s="265" t="s">
        <v>7676</v>
      </c>
      <c r="D8653" s="265" t="s">
        <v>1858</v>
      </c>
    </row>
    <row r="8654" spans="1:4" x14ac:dyDescent="0.15">
      <c r="A8654" s="266">
        <v>2900162</v>
      </c>
      <c r="B8654" s="265" t="s">
        <v>11359</v>
      </c>
      <c r="C8654" s="265" t="s">
        <v>7676</v>
      </c>
      <c r="D8654" s="265" t="s">
        <v>11476</v>
      </c>
    </row>
    <row r="8655" spans="1:4" x14ac:dyDescent="0.15">
      <c r="A8655" s="266">
        <v>2900163</v>
      </c>
      <c r="B8655" s="265" t="s">
        <v>11359</v>
      </c>
      <c r="C8655" s="265" t="s">
        <v>7676</v>
      </c>
      <c r="D8655" s="265" t="s">
        <v>7786</v>
      </c>
    </row>
    <row r="8656" spans="1:4" x14ac:dyDescent="0.15">
      <c r="A8656" s="266">
        <v>2900164</v>
      </c>
      <c r="B8656" s="265" t="s">
        <v>11359</v>
      </c>
      <c r="C8656" s="265" t="s">
        <v>7676</v>
      </c>
      <c r="D8656" s="265" t="s">
        <v>7778</v>
      </c>
    </row>
    <row r="8657" spans="1:4" x14ac:dyDescent="0.15">
      <c r="A8657" s="266">
        <v>2900165</v>
      </c>
      <c r="B8657" s="265" t="s">
        <v>11359</v>
      </c>
      <c r="C8657" s="265" t="s">
        <v>7676</v>
      </c>
      <c r="D8657" s="265" t="s">
        <v>7742</v>
      </c>
    </row>
    <row r="8658" spans="1:4" x14ac:dyDescent="0.15">
      <c r="A8658" s="266">
        <v>2900166</v>
      </c>
      <c r="B8658" s="265" t="s">
        <v>11359</v>
      </c>
      <c r="C8658" s="265" t="s">
        <v>7676</v>
      </c>
      <c r="D8658" s="265" t="s">
        <v>7693</v>
      </c>
    </row>
    <row r="8659" spans="1:4" x14ac:dyDescent="0.15">
      <c r="A8659" s="266">
        <v>2900167</v>
      </c>
      <c r="B8659" s="265" t="s">
        <v>11359</v>
      </c>
      <c r="C8659" s="265" t="s">
        <v>7676</v>
      </c>
      <c r="D8659" s="265" t="s">
        <v>6080</v>
      </c>
    </row>
    <row r="8660" spans="1:4" x14ac:dyDescent="0.15">
      <c r="A8660" s="266">
        <v>2900168</v>
      </c>
      <c r="B8660" s="265" t="s">
        <v>11359</v>
      </c>
      <c r="C8660" s="265" t="s">
        <v>7676</v>
      </c>
      <c r="D8660" s="265" t="s">
        <v>7777</v>
      </c>
    </row>
    <row r="8661" spans="1:4" x14ac:dyDescent="0.15">
      <c r="A8661" s="266">
        <v>2900170</v>
      </c>
      <c r="B8661" s="265" t="s">
        <v>11359</v>
      </c>
      <c r="C8661" s="265" t="s">
        <v>7676</v>
      </c>
      <c r="D8661" s="265" t="s">
        <v>7703</v>
      </c>
    </row>
    <row r="8662" spans="1:4" x14ac:dyDescent="0.15">
      <c r="A8662" s="266">
        <v>2900171</v>
      </c>
      <c r="B8662" s="265" t="s">
        <v>11359</v>
      </c>
      <c r="C8662" s="265" t="s">
        <v>7676</v>
      </c>
      <c r="D8662" s="265" t="s">
        <v>6451</v>
      </c>
    </row>
    <row r="8663" spans="1:4" x14ac:dyDescent="0.15">
      <c r="A8663" s="266">
        <v>2900172</v>
      </c>
      <c r="B8663" s="265" t="s">
        <v>11359</v>
      </c>
      <c r="C8663" s="265" t="s">
        <v>7676</v>
      </c>
      <c r="D8663" s="265" t="s">
        <v>3390</v>
      </c>
    </row>
    <row r="8664" spans="1:4" x14ac:dyDescent="0.15">
      <c r="A8664" s="266">
        <v>2900173</v>
      </c>
      <c r="B8664" s="265" t="s">
        <v>11359</v>
      </c>
      <c r="C8664" s="265" t="s">
        <v>7676</v>
      </c>
      <c r="D8664" s="265" t="s">
        <v>7753</v>
      </c>
    </row>
    <row r="8665" spans="1:4" x14ac:dyDescent="0.15">
      <c r="A8665" s="266">
        <v>2900174</v>
      </c>
      <c r="B8665" s="265" t="s">
        <v>11359</v>
      </c>
      <c r="C8665" s="265" t="s">
        <v>7676</v>
      </c>
      <c r="D8665" s="265" t="s">
        <v>7717</v>
      </c>
    </row>
    <row r="8666" spans="1:4" x14ac:dyDescent="0.15">
      <c r="A8666" s="266">
        <v>2900175</v>
      </c>
      <c r="B8666" s="265" t="s">
        <v>11359</v>
      </c>
      <c r="C8666" s="265" t="s">
        <v>7676</v>
      </c>
      <c r="D8666" s="265" t="s">
        <v>7784</v>
      </c>
    </row>
    <row r="8667" spans="1:4" x14ac:dyDescent="0.15">
      <c r="A8667" s="266">
        <v>2900176</v>
      </c>
      <c r="B8667" s="265" t="s">
        <v>11359</v>
      </c>
      <c r="C8667" s="265" t="s">
        <v>7676</v>
      </c>
      <c r="D8667" s="265" t="s">
        <v>7710</v>
      </c>
    </row>
    <row r="8668" spans="1:4" x14ac:dyDescent="0.15">
      <c r="A8668" s="266">
        <v>2900177</v>
      </c>
      <c r="B8668" s="265" t="s">
        <v>11359</v>
      </c>
      <c r="C8668" s="265" t="s">
        <v>7676</v>
      </c>
      <c r="D8668" s="265" t="s">
        <v>7707</v>
      </c>
    </row>
    <row r="8669" spans="1:4" x14ac:dyDescent="0.15">
      <c r="A8669" s="266">
        <v>2900178</v>
      </c>
      <c r="B8669" s="265" t="s">
        <v>11359</v>
      </c>
      <c r="C8669" s="265" t="s">
        <v>7676</v>
      </c>
      <c r="D8669" s="265" t="s">
        <v>7722</v>
      </c>
    </row>
    <row r="8670" spans="1:4" x14ac:dyDescent="0.15">
      <c r="A8670" s="266">
        <v>2900179</v>
      </c>
      <c r="B8670" s="265" t="s">
        <v>11359</v>
      </c>
      <c r="C8670" s="265" t="s">
        <v>7676</v>
      </c>
      <c r="D8670" s="265" t="s">
        <v>7726</v>
      </c>
    </row>
    <row r="8671" spans="1:4" x14ac:dyDescent="0.15">
      <c r="A8671" s="266">
        <v>2900201</v>
      </c>
      <c r="B8671" s="265" t="s">
        <v>11359</v>
      </c>
      <c r="C8671" s="265" t="s">
        <v>7676</v>
      </c>
      <c r="D8671" s="265" t="s">
        <v>7803</v>
      </c>
    </row>
    <row r="8672" spans="1:4" x14ac:dyDescent="0.15">
      <c r="A8672" s="266">
        <v>2900202</v>
      </c>
      <c r="B8672" s="265" t="s">
        <v>11359</v>
      </c>
      <c r="C8672" s="265" t="s">
        <v>7676</v>
      </c>
      <c r="D8672" s="265" t="s">
        <v>7791</v>
      </c>
    </row>
    <row r="8673" spans="1:4" x14ac:dyDescent="0.15">
      <c r="A8673" s="266">
        <v>2900203</v>
      </c>
      <c r="B8673" s="265" t="s">
        <v>11359</v>
      </c>
      <c r="C8673" s="265" t="s">
        <v>7676</v>
      </c>
      <c r="D8673" s="265" t="s">
        <v>4169</v>
      </c>
    </row>
    <row r="8674" spans="1:4" x14ac:dyDescent="0.15">
      <c r="A8674" s="266">
        <v>2900204</v>
      </c>
      <c r="B8674" s="265" t="s">
        <v>11359</v>
      </c>
      <c r="C8674" s="265" t="s">
        <v>7676</v>
      </c>
      <c r="D8674" s="265" t="s">
        <v>7689</v>
      </c>
    </row>
    <row r="8675" spans="1:4" x14ac:dyDescent="0.15">
      <c r="A8675" s="266">
        <v>2900205</v>
      </c>
      <c r="B8675" s="265" t="s">
        <v>11359</v>
      </c>
      <c r="C8675" s="265" t="s">
        <v>7676</v>
      </c>
      <c r="D8675" s="265" t="s">
        <v>1991</v>
      </c>
    </row>
    <row r="8676" spans="1:4" x14ac:dyDescent="0.15">
      <c r="A8676" s="266">
        <v>2900206</v>
      </c>
      <c r="B8676" s="265" t="s">
        <v>11359</v>
      </c>
      <c r="C8676" s="265" t="s">
        <v>7676</v>
      </c>
      <c r="D8676" s="265" t="s">
        <v>5742</v>
      </c>
    </row>
    <row r="8677" spans="1:4" x14ac:dyDescent="0.15">
      <c r="A8677" s="266">
        <v>2900207</v>
      </c>
      <c r="B8677" s="265" t="s">
        <v>11359</v>
      </c>
      <c r="C8677" s="265" t="s">
        <v>7676</v>
      </c>
      <c r="D8677" s="265" t="s">
        <v>7686</v>
      </c>
    </row>
    <row r="8678" spans="1:4" x14ac:dyDescent="0.15">
      <c r="A8678" s="266">
        <v>2900208</v>
      </c>
      <c r="B8678" s="265" t="s">
        <v>11359</v>
      </c>
      <c r="C8678" s="265" t="s">
        <v>7676</v>
      </c>
      <c r="D8678" s="265" t="s">
        <v>3074</v>
      </c>
    </row>
    <row r="8679" spans="1:4" x14ac:dyDescent="0.15">
      <c r="A8679" s="266">
        <v>2900209</v>
      </c>
      <c r="B8679" s="265" t="s">
        <v>11359</v>
      </c>
      <c r="C8679" s="265" t="s">
        <v>7676</v>
      </c>
      <c r="D8679" s="265" t="s">
        <v>3527</v>
      </c>
    </row>
    <row r="8680" spans="1:4" x14ac:dyDescent="0.15">
      <c r="A8680" s="266">
        <v>2900211</v>
      </c>
      <c r="B8680" s="265" t="s">
        <v>11359</v>
      </c>
      <c r="C8680" s="265" t="s">
        <v>7676</v>
      </c>
      <c r="D8680" s="265" t="s">
        <v>7705</v>
      </c>
    </row>
    <row r="8681" spans="1:4" x14ac:dyDescent="0.15">
      <c r="A8681" s="266">
        <v>2900212</v>
      </c>
      <c r="B8681" s="265" t="s">
        <v>11359</v>
      </c>
      <c r="C8681" s="265" t="s">
        <v>7676</v>
      </c>
      <c r="D8681" s="265" t="s">
        <v>5384</v>
      </c>
    </row>
    <row r="8682" spans="1:4" x14ac:dyDescent="0.15">
      <c r="A8682" s="266">
        <v>2900213</v>
      </c>
      <c r="B8682" s="265" t="s">
        <v>11359</v>
      </c>
      <c r="C8682" s="265" t="s">
        <v>7676</v>
      </c>
      <c r="D8682" s="265" t="s">
        <v>7721</v>
      </c>
    </row>
    <row r="8683" spans="1:4" x14ac:dyDescent="0.15">
      <c r="A8683" s="266">
        <v>2900214</v>
      </c>
      <c r="B8683" s="265" t="s">
        <v>11359</v>
      </c>
      <c r="C8683" s="265" t="s">
        <v>7676</v>
      </c>
      <c r="D8683" s="265" t="s">
        <v>7789</v>
      </c>
    </row>
    <row r="8684" spans="1:4" x14ac:dyDescent="0.15">
      <c r="A8684" s="266">
        <v>2900215</v>
      </c>
      <c r="B8684" s="265" t="s">
        <v>11359</v>
      </c>
      <c r="C8684" s="265" t="s">
        <v>7676</v>
      </c>
      <c r="D8684" s="265" t="s">
        <v>7769</v>
      </c>
    </row>
    <row r="8685" spans="1:4" x14ac:dyDescent="0.15">
      <c r="A8685" s="266">
        <v>2900216</v>
      </c>
      <c r="B8685" s="265" t="s">
        <v>11359</v>
      </c>
      <c r="C8685" s="265" t="s">
        <v>7676</v>
      </c>
      <c r="D8685" s="265" t="s">
        <v>7792</v>
      </c>
    </row>
    <row r="8686" spans="1:4" x14ac:dyDescent="0.15">
      <c r="A8686" s="266">
        <v>2900217</v>
      </c>
      <c r="B8686" s="265" t="s">
        <v>11359</v>
      </c>
      <c r="C8686" s="265" t="s">
        <v>7676</v>
      </c>
      <c r="D8686" s="265" t="s">
        <v>3560</v>
      </c>
    </row>
    <row r="8687" spans="1:4" x14ac:dyDescent="0.15">
      <c r="A8687" s="266">
        <v>2900221</v>
      </c>
      <c r="B8687" s="265" t="s">
        <v>11359</v>
      </c>
      <c r="C8687" s="265" t="s">
        <v>7676</v>
      </c>
      <c r="D8687" s="265" t="s">
        <v>7702</v>
      </c>
    </row>
    <row r="8688" spans="1:4" x14ac:dyDescent="0.15">
      <c r="A8688" s="266">
        <v>2900222</v>
      </c>
      <c r="B8688" s="265" t="s">
        <v>11359</v>
      </c>
      <c r="C8688" s="265" t="s">
        <v>7676</v>
      </c>
      <c r="D8688" s="265" t="s">
        <v>7700</v>
      </c>
    </row>
    <row r="8689" spans="1:4" x14ac:dyDescent="0.15">
      <c r="A8689" s="266">
        <v>2900223</v>
      </c>
      <c r="B8689" s="265" t="s">
        <v>11359</v>
      </c>
      <c r="C8689" s="265" t="s">
        <v>7676</v>
      </c>
      <c r="D8689" s="265" t="s">
        <v>7800</v>
      </c>
    </row>
    <row r="8690" spans="1:4" x14ac:dyDescent="0.15">
      <c r="A8690" s="266">
        <v>2900224</v>
      </c>
      <c r="B8690" s="265" t="s">
        <v>11359</v>
      </c>
      <c r="C8690" s="265" t="s">
        <v>7676</v>
      </c>
      <c r="D8690" s="265" t="s">
        <v>7275</v>
      </c>
    </row>
    <row r="8691" spans="1:4" x14ac:dyDescent="0.15">
      <c r="A8691" s="266">
        <v>2900225</v>
      </c>
      <c r="B8691" s="265" t="s">
        <v>11359</v>
      </c>
      <c r="C8691" s="265" t="s">
        <v>7676</v>
      </c>
      <c r="D8691" s="265" t="s">
        <v>7701</v>
      </c>
    </row>
    <row r="8692" spans="1:4" x14ac:dyDescent="0.15">
      <c r="A8692" s="266">
        <v>2900226</v>
      </c>
      <c r="B8692" s="265" t="s">
        <v>11359</v>
      </c>
      <c r="C8692" s="265" t="s">
        <v>7676</v>
      </c>
      <c r="D8692" s="265" t="s">
        <v>439</v>
      </c>
    </row>
    <row r="8693" spans="1:4" x14ac:dyDescent="0.15">
      <c r="A8693" s="266">
        <v>2900227</v>
      </c>
      <c r="B8693" s="265" t="s">
        <v>11359</v>
      </c>
      <c r="C8693" s="265" t="s">
        <v>7676</v>
      </c>
      <c r="D8693" s="265" t="s">
        <v>7802</v>
      </c>
    </row>
    <row r="8694" spans="1:4" x14ac:dyDescent="0.15">
      <c r="A8694" s="266">
        <v>2900228</v>
      </c>
      <c r="B8694" s="265" t="s">
        <v>11359</v>
      </c>
      <c r="C8694" s="265" t="s">
        <v>7676</v>
      </c>
      <c r="D8694" s="265" t="s">
        <v>7697</v>
      </c>
    </row>
    <row r="8695" spans="1:4" x14ac:dyDescent="0.15">
      <c r="A8695" s="266">
        <v>2900229</v>
      </c>
      <c r="B8695" s="265" t="s">
        <v>11359</v>
      </c>
      <c r="C8695" s="265" t="s">
        <v>7676</v>
      </c>
      <c r="D8695" s="265" t="s">
        <v>7744</v>
      </c>
    </row>
    <row r="8696" spans="1:4" x14ac:dyDescent="0.15">
      <c r="A8696" s="266">
        <v>2900231</v>
      </c>
      <c r="B8696" s="265" t="s">
        <v>11359</v>
      </c>
      <c r="C8696" s="265" t="s">
        <v>7676</v>
      </c>
      <c r="D8696" s="265" t="s">
        <v>7779</v>
      </c>
    </row>
    <row r="8697" spans="1:4" x14ac:dyDescent="0.15">
      <c r="A8697" s="266">
        <v>2900232</v>
      </c>
      <c r="B8697" s="265" t="s">
        <v>11359</v>
      </c>
      <c r="C8697" s="265" t="s">
        <v>7676</v>
      </c>
      <c r="D8697" s="265" t="s">
        <v>7799</v>
      </c>
    </row>
    <row r="8698" spans="1:4" x14ac:dyDescent="0.15">
      <c r="A8698" s="266">
        <v>2900233</v>
      </c>
      <c r="B8698" s="265" t="s">
        <v>11359</v>
      </c>
      <c r="C8698" s="265" t="s">
        <v>7676</v>
      </c>
      <c r="D8698" s="265" t="s">
        <v>7718</v>
      </c>
    </row>
    <row r="8699" spans="1:4" x14ac:dyDescent="0.15">
      <c r="A8699" s="266">
        <v>2900234</v>
      </c>
      <c r="B8699" s="265" t="s">
        <v>11359</v>
      </c>
      <c r="C8699" s="265" t="s">
        <v>7676</v>
      </c>
      <c r="D8699" s="265" t="s">
        <v>2003</v>
      </c>
    </row>
    <row r="8700" spans="1:4" x14ac:dyDescent="0.15">
      <c r="A8700" s="266">
        <v>2900235</v>
      </c>
      <c r="B8700" s="265" t="s">
        <v>11359</v>
      </c>
      <c r="C8700" s="265" t="s">
        <v>7676</v>
      </c>
      <c r="D8700" s="265" t="s">
        <v>7720</v>
      </c>
    </row>
    <row r="8701" spans="1:4" x14ac:dyDescent="0.15">
      <c r="A8701" s="266">
        <v>2900236</v>
      </c>
      <c r="B8701" s="265" t="s">
        <v>11359</v>
      </c>
      <c r="C8701" s="265" t="s">
        <v>7676</v>
      </c>
      <c r="D8701" s="265" t="s">
        <v>7772</v>
      </c>
    </row>
    <row r="8702" spans="1:4" x14ac:dyDescent="0.15">
      <c r="A8702" s="266">
        <v>2900241</v>
      </c>
      <c r="B8702" s="265" t="s">
        <v>11359</v>
      </c>
      <c r="C8702" s="265" t="s">
        <v>7676</v>
      </c>
      <c r="D8702" s="265" t="s">
        <v>7714</v>
      </c>
    </row>
    <row r="8703" spans="1:4" x14ac:dyDescent="0.15">
      <c r="A8703" s="266">
        <v>2900242</v>
      </c>
      <c r="B8703" s="265" t="s">
        <v>11359</v>
      </c>
      <c r="C8703" s="265" t="s">
        <v>7676</v>
      </c>
      <c r="D8703" s="265" t="s">
        <v>7776</v>
      </c>
    </row>
    <row r="8704" spans="1:4" x14ac:dyDescent="0.15">
      <c r="A8704" s="266">
        <v>2900243</v>
      </c>
      <c r="B8704" s="265" t="s">
        <v>11359</v>
      </c>
      <c r="C8704" s="265" t="s">
        <v>7676</v>
      </c>
      <c r="D8704" s="265" t="s">
        <v>7719</v>
      </c>
    </row>
    <row r="8705" spans="1:4" x14ac:dyDescent="0.15">
      <c r="A8705" s="266">
        <v>2900244</v>
      </c>
      <c r="B8705" s="265" t="s">
        <v>11359</v>
      </c>
      <c r="C8705" s="265" t="s">
        <v>7676</v>
      </c>
      <c r="D8705" s="265" t="s">
        <v>7797</v>
      </c>
    </row>
    <row r="8706" spans="1:4" x14ac:dyDescent="0.15">
      <c r="A8706" s="266">
        <v>2900251</v>
      </c>
      <c r="B8706" s="265" t="s">
        <v>11359</v>
      </c>
      <c r="C8706" s="265" t="s">
        <v>7676</v>
      </c>
      <c r="D8706" s="265" t="s">
        <v>7679</v>
      </c>
    </row>
    <row r="8707" spans="1:4" x14ac:dyDescent="0.15">
      <c r="A8707" s="266">
        <v>2900252</v>
      </c>
      <c r="B8707" s="265" t="s">
        <v>11359</v>
      </c>
      <c r="C8707" s="265" t="s">
        <v>7676</v>
      </c>
      <c r="D8707" s="265" t="s">
        <v>2193</v>
      </c>
    </row>
    <row r="8708" spans="1:4" x14ac:dyDescent="0.15">
      <c r="A8708" s="266">
        <v>2900253</v>
      </c>
      <c r="B8708" s="265" t="s">
        <v>11359</v>
      </c>
      <c r="C8708" s="265" t="s">
        <v>7676</v>
      </c>
      <c r="D8708" s="265" t="s">
        <v>5860</v>
      </c>
    </row>
    <row r="8709" spans="1:4" x14ac:dyDescent="0.15">
      <c r="A8709" s="266">
        <v>2900254</v>
      </c>
      <c r="B8709" s="265" t="s">
        <v>11359</v>
      </c>
      <c r="C8709" s="265" t="s">
        <v>7676</v>
      </c>
      <c r="D8709" s="265" t="s">
        <v>7736</v>
      </c>
    </row>
    <row r="8710" spans="1:4" x14ac:dyDescent="0.15">
      <c r="A8710" s="266">
        <v>2900255</v>
      </c>
      <c r="B8710" s="265" t="s">
        <v>11359</v>
      </c>
      <c r="C8710" s="265" t="s">
        <v>7676</v>
      </c>
      <c r="D8710" s="265" t="s">
        <v>1078</v>
      </c>
    </row>
    <row r="8711" spans="1:4" x14ac:dyDescent="0.15">
      <c r="A8711" s="266">
        <v>2900256</v>
      </c>
      <c r="B8711" s="265" t="s">
        <v>11359</v>
      </c>
      <c r="C8711" s="265" t="s">
        <v>7676</v>
      </c>
      <c r="D8711" s="265" t="s">
        <v>4186</v>
      </c>
    </row>
    <row r="8712" spans="1:4" x14ac:dyDescent="0.15">
      <c r="A8712" s="266">
        <v>2900257</v>
      </c>
      <c r="B8712" s="265" t="s">
        <v>11359</v>
      </c>
      <c r="C8712" s="265" t="s">
        <v>7676</v>
      </c>
      <c r="D8712" s="265" t="s">
        <v>7448</v>
      </c>
    </row>
    <row r="8713" spans="1:4" x14ac:dyDescent="0.15">
      <c r="A8713" s="266">
        <v>2900258</v>
      </c>
      <c r="B8713" s="265" t="s">
        <v>11359</v>
      </c>
      <c r="C8713" s="265" t="s">
        <v>7676</v>
      </c>
      <c r="D8713" s="265" t="s">
        <v>7715</v>
      </c>
    </row>
    <row r="8714" spans="1:4" x14ac:dyDescent="0.15">
      <c r="A8714" s="266">
        <v>2900259</v>
      </c>
      <c r="B8714" s="265" t="s">
        <v>11359</v>
      </c>
      <c r="C8714" s="265" t="s">
        <v>7676</v>
      </c>
      <c r="D8714" s="265" t="s">
        <v>7814</v>
      </c>
    </row>
    <row r="8715" spans="1:4" x14ac:dyDescent="0.15">
      <c r="A8715" s="266">
        <v>2900261</v>
      </c>
      <c r="B8715" s="265" t="s">
        <v>11359</v>
      </c>
      <c r="C8715" s="265" t="s">
        <v>7676</v>
      </c>
      <c r="D8715" s="265" t="s">
        <v>5681</v>
      </c>
    </row>
    <row r="8716" spans="1:4" x14ac:dyDescent="0.15">
      <c r="A8716" s="266">
        <v>2900262</v>
      </c>
      <c r="B8716" s="265" t="s">
        <v>11359</v>
      </c>
      <c r="C8716" s="265" t="s">
        <v>7676</v>
      </c>
      <c r="D8716" s="265" t="s">
        <v>7692</v>
      </c>
    </row>
    <row r="8717" spans="1:4" x14ac:dyDescent="0.15">
      <c r="A8717" s="266">
        <v>2900263</v>
      </c>
      <c r="B8717" s="265" t="s">
        <v>11359</v>
      </c>
      <c r="C8717" s="265" t="s">
        <v>7676</v>
      </c>
      <c r="D8717" s="265" t="s">
        <v>7748</v>
      </c>
    </row>
    <row r="8718" spans="1:4" x14ac:dyDescent="0.15">
      <c r="A8718" s="266">
        <v>2900264</v>
      </c>
      <c r="B8718" s="265" t="s">
        <v>11359</v>
      </c>
      <c r="C8718" s="265" t="s">
        <v>7676</v>
      </c>
      <c r="D8718" s="265" t="s">
        <v>4613</v>
      </c>
    </row>
    <row r="8719" spans="1:4" x14ac:dyDescent="0.15">
      <c r="A8719" s="266">
        <v>2900265</v>
      </c>
      <c r="B8719" s="265" t="s">
        <v>11359</v>
      </c>
      <c r="C8719" s="265" t="s">
        <v>7676</v>
      </c>
      <c r="D8719" s="265" t="s">
        <v>7695</v>
      </c>
    </row>
    <row r="8720" spans="1:4" x14ac:dyDescent="0.15">
      <c r="A8720" s="266">
        <v>2900266</v>
      </c>
      <c r="B8720" s="265" t="s">
        <v>11359</v>
      </c>
      <c r="C8720" s="265" t="s">
        <v>7676</v>
      </c>
      <c r="D8720" s="265" t="s">
        <v>7712</v>
      </c>
    </row>
    <row r="8721" spans="1:4" x14ac:dyDescent="0.15">
      <c r="A8721" s="266">
        <v>2900267</v>
      </c>
      <c r="B8721" s="265" t="s">
        <v>11359</v>
      </c>
      <c r="C8721" s="265" t="s">
        <v>7676</v>
      </c>
      <c r="D8721" s="265" t="s">
        <v>1817</v>
      </c>
    </row>
    <row r="8722" spans="1:4" x14ac:dyDescent="0.15">
      <c r="A8722" s="266">
        <v>2900268</v>
      </c>
      <c r="B8722" s="265" t="s">
        <v>11359</v>
      </c>
      <c r="C8722" s="265" t="s">
        <v>7676</v>
      </c>
      <c r="D8722" s="265" t="s">
        <v>3089</v>
      </c>
    </row>
    <row r="8723" spans="1:4" x14ac:dyDescent="0.15">
      <c r="A8723" s="266">
        <v>2900269</v>
      </c>
      <c r="B8723" s="265" t="s">
        <v>11359</v>
      </c>
      <c r="C8723" s="265" t="s">
        <v>7676</v>
      </c>
      <c r="D8723" s="265" t="s">
        <v>7737</v>
      </c>
    </row>
    <row r="8724" spans="1:4" x14ac:dyDescent="0.15">
      <c r="A8724" s="266">
        <v>2900501</v>
      </c>
      <c r="B8724" s="265" t="s">
        <v>11359</v>
      </c>
      <c r="C8724" s="265" t="s">
        <v>7676</v>
      </c>
      <c r="D8724" s="265" t="s">
        <v>7813</v>
      </c>
    </row>
    <row r="8725" spans="1:4" x14ac:dyDescent="0.15">
      <c r="A8725" s="266">
        <v>2900502</v>
      </c>
      <c r="B8725" s="265" t="s">
        <v>11359</v>
      </c>
      <c r="C8725" s="265" t="s">
        <v>7676</v>
      </c>
      <c r="D8725" s="265" t="s">
        <v>6468</v>
      </c>
    </row>
    <row r="8726" spans="1:4" x14ac:dyDescent="0.15">
      <c r="A8726" s="266">
        <v>2900503</v>
      </c>
      <c r="B8726" s="265" t="s">
        <v>11359</v>
      </c>
      <c r="C8726" s="265" t="s">
        <v>7676</v>
      </c>
      <c r="D8726" s="265" t="s">
        <v>5508</v>
      </c>
    </row>
    <row r="8727" spans="1:4" x14ac:dyDescent="0.15">
      <c r="A8727" s="266">
        <v>2900504</v>
      </c>
      <c r="B8727" s="265" t="s">
        <v>11359</v>
      </c>
      <c r="C8727" s="265" t="s">
        <v>7676</v>
      </c>
      <c r="D8727" s="265" t="s">
        <v>3282</v>
      </c>
    </row>
    <row r="8728" spans="1:4" x14ac:dyDescent="0.15">
      <c r="A8728" s="266">
        <v>2900505</v>
      </c>
      <c r="B8728" s="265" t="s">
        <v>11359</v>
      </c>
      <c r="C8728" s="265" t="s">
        <v>7676</v>
      </c>
      <c r="D8728" s="265" t="s">
        <v>6563</v>
      </c>
    </row>
    <row r="8729" spans="1:4" x14ac:dyDescent="0.15">
      <c r="A8729" s="266">
        <v>2900506</v>
      </c>
      <c r="B8729" s="265" t="s">
        <v>11359</v>
      </c>
      <c r="C8729" s="265" t="s">
        <v>7676</v>
      </c>
      <c r="D8729" s="265" t="s">
        <v>4301</v>
      </c>
    </row>
    <row r="8730" spans="1:4" x14ac:dyDescent="0.15">
      <c r="A8730" s="266">
        <v>2900507</v>
      </c>
      <c r="B8730" s="265" t="s">
        <v>11359</v>
      </c>
      <c r="C8730" s="265" t="s">
        <v>7676</v>
      </c>
      <c r="D8730" s="265" t="s">
        <v>3086</v>
      </c>
    </row>
    <row r="8731" spans="1:4" x14ac:dyDescent="0.15">
      <c r="A8731" s="266">
        <v>2900508</v>
      </c>
      <c r="B8731" s="265" t="s">
        <v>11359</v>
      </c>
      <c r="C8731" s="265" t="s">
        <v>7676</v>
      </c>
      <c r="D8731" s="265" t="s">
        <v>7704</v>
      </c>
    </row>
    <row r="8732" spans="1:4" x14ac:dyDescent="0.15">
      <c r="A8732" s="266">
        <v>2900509</v>
      </c>
      <c r="B8732" s="265" t="s">
        <v>11359</v>
      </c>
      <c r="C8732" s="265" t="s">
        <v>7676</v>
      </c>
      <c r="D8732" s="265" t="s">
        <v>7678</v>
      </c>
    </row>
    <row r="8733" spans="1:4" x14ac:dyDescent="0.15">
      <c r="A8733" s="266">
        <v>2900511</v>
      </c>
      <c r="B8733" s="265" t="s">
        <v>11359</v>
      </c>
      <c r="C8733" s="265" t="s">
        <v>7676</v>
      </c>
      <c r="D8733" s="265" t="s">
        <v>175</v>
      </c>
    </row>
    <row r="8734" spans="1:4" x14ac:dyDescent="0.15">
      <c r="A8734" s="266">
        <v>2900512</v>
      </c>
      <c r="B8734" s="265" t="s">
        <v>11359</v>
      </c>
      <c r="C8734" s="265" t="s">
        <v>7676</v>
      </c>
      <c r="D8734" s="265" t="s">
        <v>6470</v>
      </c>
    </row>
    <row r="8735" spans="1:4" x14ac:dyDescent="0.15">
      <c r="A8735" s="266">
        <v>2900513</v>
      </c>
      <c r="B8735" s="265" t="s">
        <v>11359</v>
      </c>
      <c r="C8735" s="265" t="s">
        <v>7676</v>
      </c>
      <c r="D8735" s="265" t="s">
        <v>7708</v>
      </c>
    </row>
    <row r="8736" spans="1:4" x14ac:dyDescent="0.15">
      <c r="A8736" s="266">
        <v>2900514</v>
      </c>
      <c r="B8736" s="265" t="s">
        <v>11359</v>
      </c>
      <c r="C8736" s="265" t="s">
        <v>7676</v>
      </c>
      <c r="D8736" s="265" t="s">
        <v>3636</v>
      </c>
    </row>
    <row r="8737" spans="1:4" x14ac:dyDescent="0.15">
      <c r="A8737" s="266">
        <v>2900515</v>
      </c>
      <c r="B8737" s="265" t="s">
        <v>11359</v>
      </c>
      <c r="C8737" s="265" t="s">
        <v>7676</v>
      </c>
      <c r="D8737" s="265" t="s">
        <v>7756</v>
      </c>
    </row>
    <row r="8738" spans="1:4" x14ac:dyDescent="0.15">
      <c r="A8738" s="266">
        <v>2900516</v>
      </c>
      <c r="B8738" s="265" t="s">
        <v>11359</v>
      </c>
      <c r="C8738" s="265" t="s">
        <v>7676</v>
      </c>
      <c r="D8738" s="265" t="s">
        <v>7688</v>
      </c>
    </row>
    <row r="8739" spans="1:4" x14ac:dyDescent="0.15">
      <c r="A8739" s="266">
        <v>2900517</v>
      </c>
      <c r="B8739" s="265" t="s">
        <v>11359</v>
      </c>
      <c r="C8739" s="265" t="s">
        <v>7676</v>
      </c>
      <c r="D8739" s="265" t="s">
        <v>6544</v>
      </c>
    </row>
    <row r="8740" spans="1:4" x14ac:dyDescent="0.15">
      <c r="A8740" s="266">
        <v>2900518</v>
      </c>
      <c r="B8740" s="265" t="s">
        <v>11359</v>
      </c>
      <c r="C8740" s="265" t="s">
        <v>7676</v>
      </c>
      <c r="D8740" s="265" t="s">
        <v>7747</v>
      </c>
    </row>
    <row r="8741" spans="1:4" x14ac:dyDescent="0.15">
      <c r="A8741" s="266">
        <v>2900521</v>
      </c>
      <c r="B8741" s="265" t="s">
        <v>11359</v>
      </c>
      <c r="C8741" s="265" t="s">
        <v>7676</v>
      </c>
      <c r="D8741" s="265" t="s">
        <v>7804</v>
      </c>
    </row>
    <row r="8742" spans="1:4" x14ac:dyDescent="0.15">
      <c r="A8742" s="266">
        <v>2900522</v>
      </c>
      <c r="B8742" s="265" t="s">
        <v>11359</v>
      </c>
      <c r="C8742" s="265" t="s">
        <v>7676</v>
      </c>
      <c r="D8742" s="265" t="s">
        <v>1149</v>
      </c>
    </row>
    <row r="8743" spans="1:4" x14ac:dyDescent="0.15">
      <c r="A8743" s="266">
        <v>2900523</v>
      </c>
      <c r="B8743" s="265" t="s">
        <v>11359</v>
      </c>
      <c r="C8743" s="265" t="s">
        <v>7676</v>
      </c>
      <c r="D8743" s="265" t="s">
        <v>4219</v>
      </c>
    </row>
    <row r="8744" spans="1:4" x14ac:dyDescent="0.15">
      <c r="A8744" s="266">
        <v>2900524</v>
      </c>
      <c r="B8744" s="265" t="s">
        <v>11359</v>
      </c>
      <c r="C8744" s="265" t="s">
        <v>7676</v>
      </c>
      <c r="D8744" s="265" t="s">
        <v>7793</v>
      </c>
    </row>
    <row r="8745" spans="1:4" x14ac:dyDescent="0.15">
      <c r="A8745" s="266">
        <v>2900525</v>
      </c>
      <c r="B8745" s="265" t="s">
        <v>11359</v>
      </c>
      <c r="C8745" s="265" t="s">
        <v>7676</v>
      </c>
      <c r="D8745" s="265" t="s">
        <v>11477</v>
      </c>
    </row>
    <row r="8746" spans="1:4" x14ac:dyDescent="0.15">
      <c r="A8746" s="266">
        <v>2900526</v>
      </c>
      <c r="B8746" s="265" t="s">
        <v>11359</v>
      </c>
      <c r="C8746" s="265" t="s">
        <v>7676</v>
      </c>
      <c r="D8746" s="265" t="s">
        <v>7739</v>
      </c>
    </row>
    <row r="8747" spans="1:4" x14ac:dyDescent="0.15">
      <c r="A8747" s="266">
        <v>2900527</v>
      </c>
      <c r="B8747" s="265" t="s">
        <v>11359</v>
      </c>
      <c r="C8747" s="265" t="s">
        <v>7676</v>
      </c>
      <c r="D8747" s="265" t="s">
        <v>7768</v>
      </c>
    </row>
    <row r="8748" spans="1:4" x14ac:dyDescent="0.15">
      <c r="A8748" s="266">
        <v>2900528</v>
      </c>
      <c r="B8748" s="265" t="s">
        <v>11359</v>
      </c>
      <c r="C8748" s="265" t="s">
        <v>7676</v>
      </c>
      <c r="D8748" s="265" t="s">
        <v>6193</v>
      </c>
    </row>
    <row r="8749" spans="1:4" x14ac:dyDescent="0.15">
      <c r="A8749" s="266">
        <v>2900529</v>
      </c>
      <c r="B8749" s="265" t="s">
        <v>11359</v>
      </c>
      <c r="C8749" s="265" t="s">
        <v>7676</v>
      </c>
      <c r="D8749" s="265" t="s">
        <v>6286</v>
      </c>
    </row>
    <row r="8750" spans="1:4" x14ac:dyDescent="0.15">
      <c r="A8750" s="266">
        <v>2900531</v>
      </c>
      <c r="B8750" s="265" t="s">
        <v>11359</v>
      </c>
      <c r="C8750" s="265" t="s">
        <v>7676</v>
      </c>
      <c r="D8750" s="265" t="s">
        <v>7741</v>
      </c>
    </row>
    <row r="8751" spans="1:4" x14ac:dyDescent="0.15">
      <c r="A8751" s="266">
        <v>2900532</v>
      </c>
      <c r="B8751" s="265" t="s">
        <v>11359</v>
      </c>
      <c r="C8751" s="265" t="s">
        <v>7676</v>
      </c>
      <c r="D8751" s="265" t="s">
        <v>1166</v>
      </c>
    </row>
    <row r="8752" spans="1:4" x14ac:dyDescent="0.15">
      <c r="A8752" s="266">
        <v>2900533</v>
      </c>
      <c r="B8752" s="265" t="s">
        <v>11359</v>
      </c>
      <c r="C8752" s="265" t="s">
        <v>7676</v>
      </c>
      <c r="D8752" s="265" t="s">
        <v>7711</v>
      </c>
    </row>
    <row r="8753" spans="1:4" x14ac:dyDescent="0.15">
      <c r="A8753" s="266">
        <v>2900534</v>
      </c>
      <c r="B8753" s="265" t="s">
        <v>11359</v>
      </c>
      <c r="C8753" s="265" t="s">
        <v>7676</v>
      </c>
      <c r="D8753" s="265" t="s">
        <v>1915</v>
      </c>
    </row>
    <row r="8754" spans="1:4" x14ac:dyDescent="0.15">
      <c r="A8754" s="266">
        <v>2900535</v>
      </c>
      <c r="B8754" s="265" t="s">
        <v>11359</v>
      </c>
      <c r="C8754" s="265" t="s">
        <v>7676</v>
      </c>
      <c r="D8754" s="265" t="s">
        <v>7681</v>
      </c>
    </row>
    <row r="8755" spans="1:4" x14ac:dyDescent="0.15">
      <c r="A8755" s="266">
        <v>2900536</v>
      </c>
      <c r="B8755" s="265" t="s">
        <v>11359</v>
      </c>
      <c r="C8755" s="265" t="s">
        <v>7676</v>
      </c>
      <c r="D8755" s="265" t="s">
        <v>7774</v>
      </c>
    </row>
    <row r="8756" spans="1:4" x14ac:dyDescent="0.15">
      <c r="A8756" s="266">
        <v>2900537</v>
      </c>
      <c r="B8756" s="265" t="s">
        <v>11359</v>
      </c>
      <c r="C8756" s="265" t="s">
        <v>7676</v>
      </c>
      <c r="D8756" s="265" t="s">
        <v>2610</v>
      </c>
    </row>
    <row r="8757" spans="1:4" x14ac:dyDescent="0.15">
      <c r="A8757" s="266">
        <v>2900538</v>
      </c>
      <c r="B8757" s="265" t="s">
        <v>11359</v>
      </c>
      <c r="C8757" s="265" t="s">
        <v>7676</v>
      </c>
      <c r="D8757" s="265" t="s">
        <v>1949</v>
      </c>
    </row>
    <row r="8758" spans="1:4" x14ac:dyDescent="0.15">
      <c r="A8758" s="266">
        <v>2900539</v>
      </c>
      <c r="B8758" s="265" t="s">
        <v>11359</v>
      </c>
      <c r="C8758" s="265" t="s">
        <v>7676</v>
      </c>
      <c r="D8758" s="265" t="s">
        <v>7749</v>
      </c>
    </row>
    <row r="8759" spans="1:4" x14ac:dyDescent="0.15">
      <c r="A8759" s="266">
        <v>2900541</v>
      </c>
      <c r="B8759" s="265" t="s">
        <v>11359</v>
      </c>
      <c r="C8759" s="265" t="s">
        <v>7676</v>
      </c>
      <c r="D8759" s="265" t="s">
        <v>1102</v>
      </c>
    </row>
    <row r="8760" spans="1:4" x14ac:dyDescent="0.15">
      <c r="A8760" s="266">
        <v>2900542</v>
      </c>
      <c r="B8760" s="265" t="s">
        <v>11359</v>
      </c>
      <c r="C8760" s="265" t="s">
        <v>7676</v>
      </c>
      <c r="D8760" s="265" t="s">
        <v>5498</v>
      </c>
    </row>
    <row r="8761" spans="1:4" x14ac:dyDescent="0.15">
      <c r="A8761" s="266">
        <v>2900543</v>
      </c>
      <c r="B8761" s="265" t="s">
        <v>11359</v>
      </c>
      <c r="C8761" s="265" t="s">
        <v>7676</v>
      </c>
      <c r="D8761" s="265" t="s">
        <v>7690</v>
      </c>
    </row>
    <row r="8762" spans="1:4" x14ac:dyDescent="0.15">
      <c r="A8762" s="266">
        <v>2900544</v>
      </c>
      <c r="B8762" s="265" t="s">
        <v>11359</v>
      </c>
      <c r="C8762" s="265" t="s">
        <v>7676</v>
      </c>
      <c r="D8762" s="265" t="s">
        <v>7773</v>
      </c>
    </row>
    <row r="8763" spans="1:4" ht="27" x14ac:dyDescent="0.15">
      <c r="A8763" s="266">
        <v>2900545</v>
      </c>
      <c r="B8763" s="265" t="s">
        <v>11359</v>
      </c>
      <c r="C8763" s="265" t="s">
        <v>7676</v>
      </c>
      <c r="D8763" s="265" t="s">
        <v>7758</v>
      </c>
    </row>
    <row r="8764" spans="1:4" x14ac:dyDescent="0.15">
      <c r="A8764" s="266">
        <v>2900546</v>
      </c>
      <c r="B8764" s="265" t="s">
        <v>11359</v>
      </c>
      <c r="C8764" s="265" t="s">
        <v>7676</v>
      </c>
      <c r="D8764" s="265" t="s">
        <v>7757</v>
      </c>
    </row>
    <row r="8765" spans="1:4" x14ac:dyDescent="0.15">
      <c r="A8765" s="266">
        <v>2900547</v>
      </c>
      <c r="B8765" s="265" t="s">
        <v>11359</v>
      </c>
      <c r="C8765" s="265" t="s">
        <v>7676</v>
      </c>
      <c r="D8765" s="265" t="s">
        <v>7767</v>
      </c>
    </row>
    <row r="8766" spans="1:4" x14ac:dyDescent="0.15">
      <c r="A8766" s="266">
        <v>2900548</v>
      </c>
      <c r="B8766" s="265" t="s">
        <v>11359</v>
      </c>
      <c r="C8766" s="265" t="s">
        <v>7676</v>
      </c>
      <c r="D8766" s="265" t="s">
        <v>7713</v>
      </c>
    </row>
    <row r="8767" spans="1:4" x14ac:dyDescent="0.15">
      <c r="A8767" s="266">
        <v>2900549</v>
      </c>
      <c r="B8767" s="265" t="s">
        <v>11359</v>
      </c>
      <c r="C8767" s="265" t="s">
        <v>7676</v>
      </c>
      <c r="D8767" s="265" t="s">
        <v>7796</v>
      </c>
    </row>
    <row r="8768" spans="1:4" x14ac:dyDescent="0.15">
      <c r="A8768" s="266">
        <v>2900551</v>
      </c>
      <c r="B8768" s="265" t="s">
        <v>11359</v>
      </c>
      <c r="C8768" s="265" t="s">
        <v>7676</v>
      </c>
      <c r="D8768" s="265" t="s">
        <v>7775</v>
      </c>
    </row>
    <row r="8769" spans="1:4" x14ac:dyDescent="0.15">
      <c r="A8769" s="266">
        <v>2900552</v>
      </c>
      <c r="B8769" s="265" t="s">
        <v>11359</v>
      </c>
      <c r="C8769" s="265" t="s">
        <v>7676</v>
      </c>
      <c r="D8769" s="265" t="s">
        <v>6192</v>
      </c>
    </row>
    <row r="8770" spans="1:4" x14ac:dyDescent="0.15">
      <c r="A8770" s="266">
        <v>2900553</v>
      </c>
      <c r="B8770" s="265" t="s">
        <v>11359</v>
      </c>
      <c r="C8770" s="265" t="s">
        <v>7676</v>
      </c>
      <c r="D8770" s="265" t="s">
        <v>488</v>
      </c>
    </row>
    <row r="8771" spans="1:4" x14ac:dyDescent="0.15">
      <c r="A8771" s="266">
        <v>2900554</v>
      </c>
      <c r="B8771" s="265" t="s">
        <v>11359</v>
      </c>
      <c r="C8771" s="265" t="s">
        <v>7676</v>
      </c>
      <c r="D8771" s="265" t="s">
        <v>1546</v>
      </c>
    </row>
    <row r="8772" spans="1:4" x14ac:dyDescent="0.15">
      <c r="A8772" s="266">
        <v>2900555</v>
      </c>
      <c r="B8772" s="265" t="s">
        <v>11359</v>
      </c>
      <c r="C8772" s="265" t="s">
        <v>7676</v>
      </c>
      <c r="D8772" s="265" t="s">
        <v>7752</v>
      </c>
    </row>
    <row r="8773" spans="1:4" x14ac:dyDescent="0.15">
      <c r="A8773" s="266">
        <v>2900556</v>
      </c>
      <c r="B8773" s="265" t="s">
        <v>11359</v>
      </c>
      <c r="C8773" s="265" t="s">
        <v>7676</v>
      </c>
      <c r="D8773" s="265" t="s">
        <v>469</v>
      </c>
    </row>
    <row r="8774" spans="1:4" x14ac:dyDescent="0.15">
      <c r="A8774" s="266">
        <v>2900557</v>
      </c>
      <c r="B8774" s="265" t="s">
        <v>11359</v>
      </c>
      <c r="C8774" s="265" t="s">
        <v>7676</v>
      </c>
      <c r="D8774" s="265" t="s">
        <v>7812</v>
      </c>
    </row>
    <row r="8775" spans="1:4" x14ac:dyDescent="0.15">
      <c r="A8775" s="266">
        <v>2900558</v>
      </c>
      <c r="B8775" s="265" t="s">
        <v>11359</v>
      </c>
      <c r="C8775" s="265" t="s">
        <v>7676</v>
      </c>
      <c r="D8775" s="265" t="s">
        <v>878</v>
      </c>
    </row>
    <row r="8776" spans="1:4" x14ac:dyDescent="0.15">
      <c r="A8776" s="266">
        <v>2900559</v>
      </c>
      <c r="B8776" s="265" t="s">
        <v>11359</v>
      </c>
      <c r="C8776" s="265" t="s">
        <v>7676</v>
      </c>
      <c r="D8776" s="265" t="s">
        <v>510</v>
      </c>
    </row>
    <row r="8777" spans="1:4" x14ac:dyDescent="0.15">
      <c r="A8777" s="266">
        <v>2920001</v>
      </c>
      <c r="B8777" s="265" t="s">
        <v>11359</v>
      </c>
      <c r="C8777" s="265" t="s">
        <v>7040</v>
      </c>
      <c r="D8777" s="265" t="s">
        <v>2200</v>
      </c>
    </row>
    <row r="8778" spans="1:4" x14ac:dyDescent="0.15">
      <c r="A8778" s="266">
        <v>2920002</v>
      </c>
      <c r="B8778" s="265" t="s">
        <v>11359</v>
      </c>
      <c r="C8778" s="265" t="s">
        <v>7040</v>
      </c>
      <c r="D8778" s="265" t="s">
        <v>1273</v>
      </c>
    </row>
    <row r="8779" spans="1:4" x14ac:dyDescent="0.15">
      <c r="A8779" s="266">
        <v>2920003</v>
      </c>
      <c r="B8779" s="265" t="s">
        <v>11359</v>
      </c>
      <c r="C8779" s="265" t="s">
        <v>7040</v>
      </c>
      <c r="D8779" s="265" t="s">
        <v>7093</v>
      </c>
    </row>
    <row r="8780" spans="1:4" x14ac:dyDescent="0.15">
      <c r="A8780" s="266">
        <v>2920004</v>
      </c>
      <c r="B8780" s="265" t="s">
        <v>11359</v>
      </c>
      <c r="C8780" s="265" t="s">
        <v>7040</v>
      </c>
      <c r="D8780" s="265" t="s">
        <v>7064</v>
      </c>
    </row>
    <row r="8781" spans="1:4" x14ac:dyDescent="0.15">
      <c r="A8781" s="266">
        <v>2920005</v>
      </c>
      <c r="B8781" s="265" t="s">
        <v>11359</v>
      </c>
      <c r="C8781" s="265" t="s">
        <v>7040</v>
      </c>
      <c r="D8781" s="265" t="s">
        <v>7065</v>
      </c>
    </row>
    <row r="8782" spans="1:4" x14ac:dyDescent="0.15">
      <c r="A8782" s="266">
        <v>2920006</v>
      </c>
      <c r="B8782" s="265" t="s">
        <v>11359</v>
      </c>
      <c r="C8782" s="265" t="s">
        <v>7040</v>
      </c>
      <c r="D8782" s="265" t="s">
        <v>7058</v>
      </c>
    </row>
    <row r="8783" spans="1:4" x14ac:dyDescent="0.15">
      <c r="A8783" s="266">
        <v>2920007</v>
      </c>
      <c r="B8783" s="265" t="s">
        <v>11359</v>
      </c>
      <c r="C8783" s="265" t="s">
        <v>7040</v>
      </c>
      <c r="D8783" s="265" t="s">
        <v>11478</v>
      </c>
    </row>
    <row r="8784" spans="1:4" x14ac:dyDescent="0.15">
      <c r="A8784" s="266">
        <v>2920008</v>
      </c>
      <c r="B8784" s="265" t="s">
        <v>11359</v>
      </c>
      <c r="C8784" s="265" t="s">
        <v>7040</v>
      </c>
      <c r="D8784" s="265" t="s">
        <v>1807</v>
      </c>
    </row>
    <row r="8785" spans="1:4" x14ac:dyDescent="0.15">
      <c r="A8785" s="266">
        <v>2920009</v>
      </c>
      <c r="B8785" s="265" t="s">
        <v>11359</v>
      </c>
      <c r="C8785" s="265" t="s">
        <v>7040</v>
      </c>
      <c r="D8785" s="265" t="s">
        <v>7052</v>
      </c>
    </row>
    <row r="8786" spans="1:4" x14ac:dyDescent="0.15">
      <c r="A8786" s="266">
        <v>2920011</v>
      </c>
      <c r="B8786" s="265" t="s">
        <v>11359</v>
      </c>
      <c r="C8786" s="265" t="s">
        <v>7040</v>
      </c>
      <c r="D8786" s="265" t="s">
        <v>7046</v>
      </c>
    </row>
    <row r="8787" spans="1:4" x14ac:dyDescent="0.15">
      <c r="A8787" s="266">
        <v>2920012</v>
      </c>
      <c r="B8787" s="265" t="s">
        <v>11359</v>
      </c>
      <c r="C8787" s="265" t="s">
        <v>7040</v>
      </c>
      <c r="D8787" s="265" t="s">
        <v>7045</v>
      </c>
    </row>
    <row r="8788" spans="1:4" x14ac:dyDescent="0.15">
      <c r="A8788" s="266">
        <v>2920013</v>
      </c>
      <c r="B8788" s="265" t="s">
        <v>11359</v>
      </c>
      <c r="C8788" s="265" t="s">
        <v>7040</v>
      </c>
      <c r="D8788" s="265" t="s">
        <v>367</v>
      </c>
    </row>
    <row r="8789" spans="1:4" x14ac:dyDescent="0.15">
      <c r="A8789" s="266">
        <v>2920014</v>
      </c>
      <c r="B8789" s="265" t="s">
        <v>11359</v>
      </c>
      <c r="C8789" s="265" t="s">
        <v>7040</v>
      </c>
      <c r="D8789" s="265" t="s">
        <v>4505</v>
      </c>
    </row>
    <row r="8790" spans="1:4" x14ac:dyDescent="0.15">
      <c r="A8790" s="266">
        <v>2920015</v>
      </c>
      <c r="B8790" s="265" t="s">
        <v>11359</v>
      </c>
      <c r="C8790" s="265" t="s">
        <v>7040</v>
      </c>
      <c r="D8790" s="265" t="s">
        <v>469</v>
      </c>
    </row>
    <row r="8791" spans="1:4" x14ac:dyDescent="0.15">
      <c r="A8791" s="266">
        <v>2920016</v>
      </c>
      <c r="B8791" s="265" t="s">
        <v>11359</v>
      </c>
      <c r="C8791" s="265" t="s">
        <v>7040</v>
      </c>
      <c r="D8791" s="265" t="s">
        <v>5517</v>
      </c>
    </row>
    <row r="8792" spans="1:4" x14ac:dyDescent="0.15">
      <c r="A8792" s="266">
        <v>2920021</v>
      </c>
      <c r="B8792" s="265" t="s">
        <v>11359</v>
      </c>
      <c r="C8792" s="265" t="s">
        <v>7040</v>
      </c>
      <c r="D8792" s="265" t="s">
        <v>7041</v>
      </c>
    </row>
    <row r="8793" spans="1:4" x14ac:dyDescent="0.15">
      <c r="A8793" s="266">
        <v>2920022</v>
      </c>
      <c r="B8793" s="265" t="s">
        <v>11359</v>
      </c>
      <c r="C8793" s="265" t="s">
        <v>7040</v>
      </c>
      <c r="D8793" s="265" t="s">
        <v>7055</v>
      </c>
    </row>
    <row r="8794" spans="1:4" x14ac:dyDescent="0.15">
      <c r="A8794" s="266">
        <v>2920023</v>
      </c>
      <c r="B8794" s="265" t="s">
        <v>11359</v>
      </c>
      <c r="C8794" s="265" t="s">
        <v>7040</v>
      </c>
      <c r="D8794" s="265" t="s">
        <v>7074</v>
      </c>
    </row>
    <row r="8795" spans="1:4" x14ac:dyDescent="0.15">
      <c r="A8795" s="266">
        <v>2920024</v>
      </c>
      <c r="B8795" s="265" t="s">
        <v>11359</v>
      </c>
      <c r="C8795" s="265" t="s">
        <v>7040</v>
      </c>
      <c r="D8795" s="265" t="s">
        <v>7049</v>
      </c>
    </row>
    <row r="8796" spans="1:4" x14ac:dyDescent="0.15">
      <c r="A8796" s="266">
        <v>2920025</v>
      </c>
      <c r="B8796" s="265" t="s">
        <v>11359</v>
      </c>
      <c r="C8796" s="265" t="s">
        <v>7040</v>
      </c>
      <c r="D8796" s="265" t="s">
        <v>11479</v>
      </c>
    </row>
    <row r="8797" spans="1:4" x14ac:dyDescent="0.15">
      <c r="A8797" s="266">
        <v>2920026</v>
      </c>
      <c r="B8797" s="265" t="s">
        <v>11359</v>
      </c>
      <c r="C8797" s="265" t="s">
        <v>7040</v>
      </c>
      <c r="D8797" s="265" t="s">
        <v>7042</v>
      </c>
    </row>
    <row r="8798" spans="1:4" x14ac:dyDescent="0.15">
      <c r="A8798" s="266">
        <v>2920027</v>
      </c>
      <c r="B8798" s="265" t="s">
        <v>11359</v>
      </c>
      <c r="C8798" s="265" t="s">
        <v>7040</v>
      </c>
      <c r="D8798" s="265" t="s">
        <v>1896</v>
      </c>
    </row>
    <row r="8799" spans="1:4" x14ac:dyDescent="0.15">
      <c r="A8799" s="266">
        <v>2920031</v>
      </c>
      <c r="B8799" s="265" t="s">
        <v>11359</v>
      </c>
      <c r="C8799" s="265" t="s">
        <v>7040</v>
      </c>
      <c r="D8799" s="265" t="s">
        <v>6624</v>
      </c>
    </row>
    <row r="8800" spans="1:4" x14ac:dyDescent="0.15">
      <c r="A8800" s="266">
        <v>2920032</v>
      </c>
      <c r="B8800" s="265" t="s">
        <v>11359</v>
      </c>
      <c r="C8800" s="265" t="s">
        <v>7040</v>
      </c>
      <c r="D8800" s="265" t="s">
        <v>7071</v>
      </c>
    </row>
    <row r="8801" spans="1:4" x14ac:dyDescent="0.15">
      <c r="A8801" s="266">
        <v>2920033</v>
      </c>
      <c r="B8801" s="265" t="s">
        <v>11359</v>
      </c>
      <c r="C8801" s="265" t="s">
        <v>7040</v>
      </c>
      <c r="D8801" s="265" t="s">
        <v>7044</v>
      </c>
    </row>
    <row r="8802" spans="1:4" x14ac:dyDescent="0.15">
      <c r="A8802" s="266">
        <v>2920034</v>
      </c>
      <c r="B8802" s="265" t="s">
        <v>11359</v>
      </c>
      <c r="C8802" s="265" t="s">
        <v>7040</v>
      </c>
      <c r="D8802" s="265" t="s">
        <v>7043</v>
      </c>
    </row>
    <row r="8803" spans="1:4" x14ac:dyDescent="0.15">
      <c r="A8803" s="266">
        <v>2920035</v>
      </c>
      <c r="B8803" s="265" t="s">
        <v>11359</v>
      </c>
      <c r="C8803" s="265" t="s">
        <v>7040</v>
      </c>
      <c r="D8803" s="265" t="s">
        <v>5539</v>
      </c>
    </row>
    <row r="8804" spans="1:4" x14ac:dyDescent="0.15">
      <c r="A8804" s="266">
        <v>2920036</v>
      </c>
      <c r="B8804" s="265" t="s">
        <v>11359</v>
      </c>
      <c r="C8804" s="265" t="s">
        <v>7040</v>
      </c>
      <c r="D8804" s="265" t="s">
        <v>7078</v>
      </c>
    </row>
    <row r="8805" spans="1:4" x14ac:dyDescent="0.15">
      <c r="A8805" s="266">
        <v>2920037</v>
      </c>
      <c r="B8805" s="265" t="s">
        <v>11359</v>
      </c>
      <c r="C8805" s="265" t="s">
        <v>7040</v>
      </c>
      <c r="D8805" s="265" t="s">
        <v>4015</v>
      </c>
    </row>
    <row r="8806" spans="1:4" x14ac:dyDescent="0.15">
      <c r="A8806" s="266">
        <v>2920038</v>
      </c>
      <c r="B8806" s="265" t="s">
        <v>11359</v>
      </c>
      <c r="C8806" s="265" t="s">
        <v>7040</v>
      </c>
      <c r="D8806" s="265" t="s">
        <v>7089</v>
      </c>
    </row>
    <row r="8807" spans="1:4" x14ac:dyDescent="0.15">
      <c r="A8807" s="266">
        <v>2920041</v>
      </c>
      <c r="B8807" s="265" t="s">
        <v>11359</v>
      </c>
      <c r="C8807" s="265" t="s">
        <v>7040</v>
      </c>
      <c r="D8807" s="265" t="s">
        <v>7061</v>
      </c>
    </row>
    <row r="8808" spans="1:4" x14ac:dyDescent="0.15">
      <c r="A8808" s="266">
        <v>2920042</v>
      </c>
      <c r="B8808" s="265" t="s">
        <v>11359</v>
      </c>
      <c r="C8808" s="265" t="s">
        <v>7040</v>
      </c>
      <c r="D8808" s="265" t="s">
        <v>7062</v>
      </c>
    </row>
    <row r="8809" spans="1:4" x14ac:dyDescent="0.15">
      <c r="A8809" s="266">
        <v>2920043</v>
      </c>
      <c r="B8809" s="265" t="s">
        <v>11359</v>
      </c>
      <c r="C8809" s="265" t="s">
        <v>7040</v>
      </c>
      <c r="D8809" s="265" t="s">
        <v>7088</v>
      </c>
    </row>
    <row r="8810" spans="1:4" x14ac:dyDescent="0.15">
      <c r="A8810" s="266">
        <v>2920044</v>
      </c>
      <c r="B8810" s="265" t="s">
        <v>11359</v>
      </c>
      <c r="C8810" s="265" t="s">
        <v>7040</v>
      </c>
      <c r="D8810" s="265" t="s">
        <v>7048</v>
      </c>
    </row>
    <row r="8811" spans="1:4" x14ac:dyDescent="0.15">
      <c r="A8811" s="266">
        <v>2920045</v>
      </c>
      <c r="B8811" s="265" t="s">
        <v>11359</v>
      </c>
      <c r="C8811" s="265" t="s">
        <v>7040</v>
      </c>
      <c r="D8811" s="265" t="s">
        <v>7060</v>
      </c>
    </row>
    <row r="8812" spans="1:4" x14ac:dyDescent="0.15">
      <c r="A8812" s="266">
        <v>2920051</v>
      </c>
      <c r="B8812" s="265" t="s">
        <v>11359</v>
      </c>
      <c r="C8812" s="265" t="s">
        <v>7040</v>
      </c>
      <c r="D8812" s="265" t="s">
        <v>7059</v>
      </c>
    </row>
    <row r="8813" spans="1:4" x14ac:dyDescent="0.15">
      <c r="A8813" s="266">
        <v>2920052</v>
      </c>
      <c r="B8813" s="265" t="s">
        <v>11359</v>
      </c>
      <c r="C8813" s="265" t="s">
        <v>7040</v>
      </c>
      <c r="D8813" s="265" t="s">
        <v>4631</v>
      </c>
    </row>
    <row r="8814" spans="1:4" x14ac:dyDescent="0.15">
      <c r="A8814" s="266">
        <v>2920053</v>
      </c>
      <c r="B8814" s="265" t="s">
        <v>11359</v>
      </c>
      <c r="C8814" s="265" t="s">
        <v>7040</v>
      </c>
      <c r="D8814" s="265" t="s">
        <v>7083</v>
      </c>
    </row>
    <row r="8815" spans="1:4" x14ac:dyDescent="0.15">
      <c r="A8815" s="266">
        <v>2920054</v>
      </c>
      <c r="B8815" s="265" t="s">
        <v>11359</v>
      </c>
      <c r="C8815" s="265" t="s">
        <v>7040</v>
      </c>
      <c r="D8815" s="265" t="s">
        <v>7018</v>
      </c>
    </row>
    <row r="8816" spans="1:4" x14ac:dyDescent="0.15">
      <c r="A8816" s="266">
        <v>2920055</v>
      </c>
      <c r="B8816" s="265" t="s">
        <v>11359</v>
      </c>
      <c r="C8816" s="265" t="s">
        <v>7040</v>
      </c>
      <c r="D8816" s="265" t="s">
        <v>2605</v>
      </c>
    </row>
    <row r="8817" spans="1:4" x14ac:dyDescent="0.15">
      <c r="A8817" s="266">
        <v>2920056</v>
      </c>
      <c r="B8817" s="265" t="s">
        <v>11359</v>
      </c>
      <c r="C8817" s="265" t="s">
        <v>7040</v>
      </c>
      <c r="D8817" s="265" t="s">
        <v>7057</v>
      </c>
    </row>
    <row r="8818" spans="1:4" ht="27" x14ac:dyDescent="0.15">
      <c r="A8818" s="266">
        <v>2920057</v>
      </c>
      <c r="B8818" s="265" t="s">
        <v>11359</v>
      </c>
      <c r="C8818" s="265" t="s">
        <v>7040</v>
      </c>
      <c r="D8818" s="265" t="s">
        <v>2490</v>
      </c>
    </row>
    <row r="8819" spans="1:4" x14ac:dyDescent="0.15">
      <c r="A8819" s="266">
        <v>2920061</v>
      </c>
      <c r="B8819" s="265" t="s">
        <v>11359</v>
      </c>
      <c r="C8819" s="265" t="s">
        <v>7040</v>
      </c>
      <c r="D8819" s="265" t="s">
        <v>3369</v>
      </c>
    </row>
    <row r="8820" spans="1:4" x14ac:dyDescent="0.15">
      <c r="A8820" s="266">
        <v>2920062</v>
      </c>
      <c r="B8820" s="265" t="s">
        <v>11359</v>
      </c>
      <c r="C8820" s="265" t="s">
        <v>7040</v>
      </c>
      <c r="D8820" s="265" t="s">
        <v>7084</v>
      </c>
    </row>
    <row r="8821" spans="1:4" x14ac:dyDescent="0.15">
      <c r="A8821" s="266">
        <v>2920063</v>
      </c>
      <c r="B8821" s="265" t="s">
        <v>11359</v>
      </c>
      <c r="C8821" s="265" t="s">
        <v>7040</v>
      </c>
      <c r="D8821" s="265" t="s">
        <v>2002</v>
      </c>
    </row>
    <row r="8822" spans="1:4" x14ac:dyDescent="0.15">
      <c r="A8822" s="266">
        <v>2920064</v>
      </c>
      <c r="B8822" s="265" t="s">
        <v>11359</v>
      </c>
      <c r="C8822" s="265" t="s">
        <v>7040</v>
      </c>
      <c r="D8822" s="265" t="s">
        <v>711</v>
      </c>
    </row>
    <row r="8823" spans="1:4" x14ac:dyDescent="0.15">
      <c r="A8823" s="266">
        <v>2920065</v>
      </c>
      <c r="B8823" s="265" t="s">
        <v>11359</v>
      </c>
      <c r="C8823" s="265" t="s">
        <v>7040</v>
      </c>
      <c r="D8823" s="265" t="s">
        <v>1146</v>
      </c>
    </row>
    <row r="8824" spans="1:4" x14ac:dyDescent="0.15">
      <c r="A8824" s="266">
        <v>2920066</v>
      </c>
      <c r="B8824" s="265" t="s">
        <v>11359</v>
      </c>
      <c r="C8824" s="265" t="s">
        <v>7040</v>
      </c>
      <c r="D8824" s="265" t="s">
        <v>5237</v>
      </c>
    </row>
    <row r="8825" spans="1:4" x14ac:dyDescent="0.15">
      <c r="A8825" s="266">
        <v>2920067</v>
      </c>
      <c r="B8825" s="265" t="s">
        <v>11359</v>
      </c>
      <c r="C8825" s="265" t="s">
        <v>7040</v>
      </c>
      <c r="D8825" s="265" t="s">
        <v>239</v>
      </c>
    </row>
    <row r="8826" spans="1:4" ht="27" x14ac:dyDescent="0.15">
      <c r="A8826" s="266">
        <v>2920071</v>
      </c>
      <c r="B8826" s="265" t="s">
        <v>11359</v>
      </c>
      <c r="C8826" s="265" t="s">
        <v>7040</v>
      </c>
      <c r="D8826" s="265" t="s">
        <v>7082</v>
      </c>
    </row>
    <row r="8827" spans="1:4" x14ac:dyDescent="0.15">
      <c r="A8827" s="266">
        <v>2920201</v>
      </c>
      <c r="B8827" s="265" t="s">
        <v>11359</v>
      </c>
      <c r="C8827" s="265" t="s">
        <v>7040</v>
      </c>
      <c r="D8827" s="265" t="s">
        <v>7092</v>
      </c>
    </row>
    <row r="8828" spans="1:4" x14ac:dyDescent="0.15">
      <c r="A8828" s="266">
        <v>2920202</v>
      </c>
      <c r="B8828" s="265" t="s">
        <v>11359</v>
      </c>
      <c r="C8828" s="265" t="s">
        <v>7040</v>
      </c>
      <c r="D8828" s="265" t="s">
        <v>7056</v>
      </c>
    </row>
    <row r="8829" spans="1:4" ht="27" x14ac:dyDescent="0.15">
      <c r="A8829" s="266">
        <v>2920203</v>
      </c>
      <c r="B8829" s="265" t="s">
        <v>11359</v>
      </c>
      <c r="C8829" s="265" t="s">
        <v>7040</v>
      </c>
      <c r="D8829" s="265" t="s">
        <v>7096</v>
      </c>
    </row>
    <row r="8830" spans="1:4" x14ac:dyDescent="0.15">
      <c r="A8830" s="266">
        <v>2920204</v>
      </c>
      <c r="B8830" s="265" t="s">
        <v>11359</v>
      </c>
      <c r="C8830" s="265" t="s">
        <v>7040</v>
      </c>
      <c r="D8830" s="265" t="s">
        <v>5442</v>
      </c>
    </row>
    <row r="8831" spans="1:4" x14ac:dyDescent="0.15">
      <c r="A8831" s="266">
        <v>2920205</v>
      </c>
      <c r="B8831" s="265" t="s">
        <v>11359</v>
      </c>
      <c r="C8831" s="265" t="s">
        <v>7040</v>
      </c>
      <c r="D8831" s="265" t="s">
        <v>3377</v>
      </c>
    </row>
    <row r="8832" spans="1:4" x14ac:dyDescent="0.15">
      <c r="A8832" s="266">
        <v>2920206</v>
      </c>
      <c r="B8832" s="265" t="s">
        <v>11359</v>
      </c>
      <c r="C8832" s="265" t="s">
        <v>7040</v>
      </c>
      <c r="D8832" s="265" t="s">
        <v>2253</v>
      </c>
    </row>
    <row r="8833" spans="1:4" x14ac:dyDescent="0.15">
      <c r="A8833" s="266">
        <v>2920207</v>
      </c>
      <c r="B8833" s="265" t="s">
        <v>11359</v>
      </c>
      <c r="C8833" s="265" t="s">
        <v>7040</v>
      </c>
      <c r="D8833" s="265" t="s">
        <v>3498</v>
      </c>
    </row>
    <row r="8834" spans="1:4" x14ac:dyDescent="0.15">
      <c r="A8834" s="266">
        <v>2920211</v>
      </c>
      <c r="B8834" s="265" t="s">
        <v>11359</v>
      </c>
      <c r="C8834" s="265" t="s">
        <v>7040</v>
      </c>
      <c r="D8834" s="265" t="s">
        <v>7047</v>
      </c>
    </row>
    <row r="8835" spans="1:4" x14ac:dyDescent="0.15">
      <c r="A8835" s="266">
        <v>2920212</v>
      </c>
      <c r="B8835" s="265" t="s">
        <v>11359</v>
      </c>
      <c r="C8835" s="265" t="s">
        <v>7040</v>
      </c>
      <c r="D8835" s="265" t="s">
        <v>7091</v>
      </c>
    </row>
    <row r="8836" spans="1:4" x14ac:dyDescent="0.15">
      <c r="A8836" s="266">
        <v>2920213</v>
      </c>
      <c r="B8836" s="265" t="s">
        <v>11359</v>
      </c>
      <c r="C8836" s="265" t="s">
        <v>7040</v>
      </c>
      <c r="D8836" s="265" t="s">
        <v>7066</v>
      </c>
    </row>
    <row r="8837" spans="1:4" x14ac:dyDescent="0.15">
      <c r="A8837" s="266">
        <v>2920214</v>
      </c>
      <c r="B8837" s="265" t="s">
        <v>11359</v>
      </c>
      <c r="C8837" s="265" t="s">
        <v>7040</v>
      </c>
      <c r="D8837" s="265" t="s">
        <v>7080</v>
      </c>
    </row>
    <row r="8838" spans="1:4" x14ac:dyDescent="0.15">
      <c r="A8838" s="266">
        <v>2920215</v>
      </c>
      <c r="B8838" s="265" t="s">
        <v>11359</v>
      </c>
      <c r="C8838" s="265" t="s">
        <v>7040</v>
      </c>
      <c r="D8838" s="265" t="s">
        <v>7054</v>
      </c>
    </row>
    <row r="8839" spans="1:4" x14ac:dyDescent="0.15">
      <c r="A8839" s="266">
        <v>2920216</v>
      </c>
      <c r="B8839" s="265" t="s">
        <v>11359</v>
      </c>
      <c r="C8839" s="265" t="s">
        <v>7040</v>
      </c>
      <c r="D8839" s="265" t="s">
        <v>3351</v>
      </c>
    </row>
    <row r="8840" spans="1:4" x14ac:dyDescent="0.15">
      <c r="A8840" s="266">
        <v>2920217</v>
      </c>
      <c r="B8840" s="265" t="s">
        <v>11359</v>
      </c>
      <c r="C8840" s="265" t="s">
        <v>7040</v>
      </c>
      <c r="D8840" s="265" t="s">
        <v>7073</v>
      </c>
    </row>
    <row r="8841" spans="1:4" x14ac:dyDescent="0.15">
      <c r="A8841" s="266">
        <v>2920401</v>
      </c>
      <c r="B8841" s="265" t="s">
        <v>11359</v>
      </c>
      <c r="C8841" s="265" t="s">
        <v>7984</v>
      </c>
      <c r="D8841" s="265" t="s">
        <v>1867</v>
      </c>
    </row>
    <row r="8842" spans="1:4" x14ac:dyDescent="0.15">
      <c r="A8842" s="266">
        <v>2920402</v>
      </c>
      <c r="B8842" s="265" t="s">
        <v>11359</v>
      </c>
      <c r="C8842" s="265" t="s">
        <v>7984</v>
      </c>
      <c r="D8842" s="265" t="s">
        <v>6609</v>
      </c>
    </row>
    <row r="8843" spans="1:4" x14ac:dyDescent="0.15">
      <c r="A8843" s="266">
        <v>2920403</v>
      </c>
      <c r="B8843" s="265" t="s">
        <v>11359</v>
      </c>
      <c r="C8843" s="265" t="s">
        <v>7984</v>
      </c>
      <c r="D8843" s="265" t="s">
        <v>8030</v>
      </c>
    </row>
    <row r="8844" spans="1:4" x14ac:dyDescent="0.15">
      <c r="A8844" s="266">
        <v>2920404</v>
      </c>
      <c r="B8844" s="265" t="s">
        <v>11359</v>
      </c>
      <c r="C8844" s="265" t="s">
        <v>7984</v>
      </c>
      <c r="D8844" s="265" t="s">
        <v>8000</v>
      </c>
    </row>
    <row r="8845" spans="1:4" x14ac:dyDescent="0.15">
      <c r="A8845" s="266">
        <v>2920411</v>
      </c>
      <c r="B8845" s="265" t="s">
        <v>11359</v>
      </c>
      <c r="C8845" s="265" t="s">
        <v>7984</v>
      </c>
      <c r="D8845" s="265" t="s">
        <v>8061</v>
      </c>
    </row>
    <row r="8846" spans="1:4" x14ac:dyDescent="0.15">
      <c r="A8846" s="266">
        <v>2920412</v>
      </c>
      <c r="B8846" s="265" t="s">
        <v>11359</v>
      </c>
      <c r="C8846" s="265" t="s">
        <v>7984</v>
      </c>
      <c r="D8846" s="265" t="s">
        <v>7998</v>
      </c>
    </row>
    <row r="8847" spans="1:4" x14ac:dyDescent="0.15">
      <c r="A8847" s="266">
        <v>2920413</v>
      </c>
      <c r="B8847" s="265" t="s">
        <v>11359</v>
      </c>
      <c r="C8847" s="265" t="s">
        <v>7984</v>
      </c>
      <c r="D8847" s="265" t="s">
        <v>3880</v>
      </c>
    </row>
    <row r="8848" spans="1:4" x14ac:dyDescent="0.15">
      <c r="A8848" s="266">
        <v>2920414</v>
      </c>
      <c r="B8848" s="265" t="s">
        <v>11359</v>
      </c>
      <c r="C8848" s="265" t="s">
        <v>7984</v>
      </c>
      <c r="D8848" s="265" t="s">
        <v>8020</v>
      </c>
    </row>
    <row r="8849" spans="1:4" x14ac:dyDescent="0.15">
      <c r="A8849" s="266">
        <v>2920415</v>
      </c>
      <c r="B8849" s="265" t="s">
        <v>11359</v>
      </c>
      <c r="C8849" s="265" t="s">
        <v>7984</v>
      </c>
      <c r="D8849" s="265" t="s">
        <v>8009</v>
      </c>
    </row>
    <row r="8850" spans="1:4" x14ac:dyDescent="0.15">
      <c r="A8850" s="266">
        <v>2920416</v>
      </c>
      <c r="B8850" s="265" t="s">
        <v>11359</v>
      </c>
      <c r="C8850" s="265" t="s">
        <v>7984</v>
      </c>
      <c r="D8850" s="265" t="s">
        <v>8022</v>
      </c>
    </row>
    <row r="8851" spans="1:4" x14ac:dyDescent="0.15">
      <c r="A8851" s="266">
        <v>2920421</v>
      </c>
      <c r="B8851" s="265" t="s">
        <v>11359</v>
      </c>
      <c r="C8851" s="265" t="s">
        <v>7984</v>
      </c>
      <c r="D8851" s="265" t="s">
        <v>8019</v>
      </c>
    </row>
    <row r="8852" spans="1:4" x14ac:dyDescent="0.15">
      <c r="A8852" s="266">
        <v>2920422</v>
      </c>
      <c r="B8852" s="265" t="s">
        <v>11359</v>
      </c>
      <c r="C8852" s="265" t="s">
        <v>7984</v>
      </c>
      <c r="D8852" s="265" t="s">
        <v>8018</v>
      </c>
    </row>
    <row r="8853" spans="1:4" x14ac:dyDescent="0.15">
      <c r="A8853" s="266">
        <v>2920423</v>
      </c>
      <c r="B8853" s="265" t="s">
        <v>11359</v>
      </c>
      <c r="C8853" s="265" t="s">
        <v>7984</v>
      </c>
      <c r="D8853" s="265" t="s">
        <v>8021</v>
      </c>
    </row>
    <row r="8854" spans="1:4" x14ac:dyDescent="0.15">
      <c r="A8854" s="266">
        <v>2920431</v>
      </c>
      <c r="B8854" s="265" t="s">
        <v>11359</v>
      </c>
      <c r="C8854" s="265" t="s">
        <v>7984</v>
      </c>
      <c r="D8854" s="265" t="s">
        <v>8059</v>
      </c>
    </row>
    <row r="8855" spans="1:4" x14ac:dyDescent="0.15">
      <c r="A8855" s="266">
        <v>2920432</v>
      </c>
      <c r="B8855" s="265" t="s">
        <v>11359</v>
      </c>
      <c r="C8855" s="265" t="s">
        <v>7984</v>
      </c>
      <c r="D8855" s="265" t="s">
        <v>7991</v>
      </c>
    </row>
    <row r="8856" spans="1:4" x14ac:dyDescent="0.15">
      <c r="A8856" s="266">
        <v>2920433</v>
      </c>
      <c r="B8856" s="265" t="s">
        <v>11359</v>
      </c>
      <c r="C8856" s="265" t="s">
        <v>7984</v>
      </c>
      <c r="D8856" s="265" t="s">
        <v>7987</v>
      </c>
    </row>
    <row r="8857" spans="1:4" x14ac:dyDescent="0.15">
      <c r="A8857" s="266">
        <v>2920434</v>
      </c>
      <c r="B8857" s="265" t="s">
        <v>11359</v>
      </c>
      <c r="C8857" s="265" t="s">
        <v>7984</v>
      </c>
      <c r="D8857" s="265" t="s">
        <v>8078</v>
      </c>
    </row>
    <row r="8858" spans="1:4" x14ac:dyDescent="0.15">
      <c r="A8858" s="266">
        <v>2920435</v>
      </c>
      <c r="B8858" s="265" t="s">
        <v>11359</v>
      </c>
      <c r="C8858" s="265" t="s">
        <v>7984</v>
      </c>
      <c r="D8858" s="265" t="s">
        <v>6492</v>
      </c>
    </row>
    <row r="8859" spans="1:4" x14ac:dyDescent="0.15">
      <c r="A8859" s="266">
        <v>2920441</v>
      </c>
      <c r="B8859" s="265" t="s">
        <v>11359</v>
      </c>
      <c r="C8859" s="265" t="s">
        <v>7984</v>
      </c>
      <c r="D8859" s="265" t="s">
        <v>1575</v>
      </c>
    </row>
    <row r="8860" spans="1:4" x14ac:dyDescent="0.15">
      <c r="A8860" s="266">
        <v>2920442</v>
      </c>
      <c r="B8860" s="265" t="s">
        <v>11359</v>
      </c>
      <c r="C8860" s="265" t="s">
        <v>7984</v>
      </c>
      <c r="D8860" s="265" t="s">
        <v>7988</v>
      </c>
    </row>
    <row r="8861" spans="1:4" x14ac:dyDescent="0.15">
      <c r="A8861" s="266">
        <v>2920443</v>
      </c>
      <c r="B8861" s="265" t="s">
        <v>11359</v>
      </c>
      <c r="C8861" s="265" t="s">
        <v>7984</v>
      </c>
      <c r="D8861" s="265" t="s">
        <v>3635</v>
      </c>
    </row>
    <row r="8862" spans="1:4" x14ac:dyDescent="0.15">
      <c r="A8862" s="266">
        <v>2920444</v>
      </c>
      <c r="B8862" s="265" t="s">
        <v>11359</v>
      </c>
      <c r="C8862" s="265" t="s">
        <v>7984</v>
      </c>
      <c r="D8862" s="265" t="s">
        <v>6605</v>
      </c>
    </row>
    <row r="8863" spans="1:4" x14ac:dyDescent="0.15">
      <c r="A8863" s="266">
        <v>2920445</v>
      </c>
      <c r="B8863" s="265" t="s">
        <v>11359</v>
      </c>
      <c r="C8863" s="265" t="s">
        <v>7984</v>
      </c>
      <c r="D8863" s="265" t="s">
        <v>5872</v>
      </c>
    </row>
    <row r="8864" spans="1:4" x14ac:dyDescent="0.15">
      <c r="A8864" s="266">
        <v>2920451</v>
      </c>
      <c r="B8864" s="265" t="s">
        <v>11359</v>
      </c>
      <c r="C8864" s="265" t="s">
        <v>7984</v>
      </c>
      <c r="D8864" s="265" t="s">
        <v>8036</v>
      </c>
    </row>
    <row r="8865" spans="1:4" x14ac:dyDescent="0.15">
      <c r="A8865" s="266">
        <v>2920452</v>
      </c>
      <c r="B8865" s="265" t="s">
        <v>11359</v>
      </c>
      <c r="C8865" s="265" t="s">
        <v>7984</v>
      </c>
      <c r="D8865" s="265" t="s">
        <v>8006</v>
      </c>
    </row>
    <row r="8866" spans="1:4" x14ac:dyDescent="0.15">
      <c r="A8866" s="266">
        <v>2920453</v>
      </c>
      <c r="B8866" s="265" t="s">
        <v>11359</v>
      </c>
      <c r="C8866" s="265" t="s">
        <v>7984</v>
      </c>
      <c r="D8866" s="265" t="s">
        <v>2042</v>
      </c>
    </row>
    <row r="8867" spans="1:4" x14ac:dyDescent="0.15">
      <c r="A8867" s="266">
        <v>2920454</v>
      </c>
      <c r="B8867" s="265" t="s">
        <v>11359</v>
      </c>
      <c r="C8867" s="265" t="s">
        <v>7984</v>
      </c>
      <c r="D8867" s="265" t="s">
        <v>1871</v>
      </c>
    </row>
    <row r="8868" spans="1:4" x14ac:dyDescent="0.15">
      <c r="A8868" s="266">
        <v>2920455</v>
      </c>
      <c r="B8868" s="265" t="s">
        <v>11359</v>
      </c>
      <c r="C8868" s="265" t="s">
        <v>7984</v>
      </c>
      <c r="D8868" s="265" t="s">
        <v>8045</v>
      </c>
    </row>
    <row r="8869" spans="1:4" x14ac:dyDescent="0.15">
      <c r="A8869" s="266">
        <v>2920501</v>
      </c>
      <c r="B8869" s="265" t="s">
        <v>11359</v>
      </c>
      <c r="C8869" s="265" t="s">
        <v>7984</v>
      </c>
      <c r="D8869" s="265" t="s">
        <v>8084</v>
      </c>
    </row>
    <row r="8870" spans="1:4" x14ac:dyDescent="0.15">
      <c r="A8870" s="266">
        <v>2920502</v>
      </c>
      <c r="B8870" s="265" t="s">
        <v>11359</v>
      </c>
      <c r="C8870" s="265" t="s">
        <v>7984</v>
      </c>
      <c r="D8870" s="265" t="s">
        <v>6568</v>
      </c>
    </row>
    <row r="8871" spans="1:4" x14ac:dyDescent="0.15">
      <c r="A8871" s="266">
        <v>2920503</v>
      </c>
      <c r="B8871" s="265" t="s">
        <v>11359</v>
      </c>
      <c r="C8871" s="265" t="s">
        <v>7984</v>
      </c>
      <c r="D8871" s="265" t="s">
        <v>8068</v>
      </c>
    </row>
    <row r="8872" spans="1:4" x14ac:dyDescent="0.15">
      <c r="A8872" s="266">
        <v>2920511</v>
      </c>
      <c r="B8872" s="265" t="s">
        <v>11359</v>
      </c>
      <c r="C8872" s="265" t="s">
        <v>7984</v>
      </c>
      <c r="D8872" s="265" t="s">
        <v>2178</v>
      </c>
    </row>
    <row r="8873" spans="1:4" x14ac:dyDescent="0.15">
      <c r="A8873" s="266">
        <v>2920512</v>
      </c>
      <c r="B8873" s="265" t="s">
        <v>11359</v>
      </c>
      <c r="C8873" s="265" t="s">
        <v>7984</v>
      </c>
      <c r="D8873" s="265" t="s">
        <v>7993</v>
      </c>
    </row>
    <row r="8874" spans="1:4" x14ac:dyDescent="0.15">
      <c r="A8874" s="266">
        <v>2920513</v>
      </c>
      <c r="B8874" s="265" t="s">
        <v>11359</v>
      </c>
      <c r="C8874" s="265" t="s">
        <v>7984</v>
      </c>
      <c r="D8874" s="265" t="s">
        <v>8003</v>
      </c>
    </row>
    <row r="8875" spans="1:4" ht="27" x14ac:dyDescent="0.15">
      <c r="A8875" s="266">
        <v>2920514</v>
      </c>
      <c r="B8875" s="265" t="s">
        <v>11359</v>
      </c>
      <c r="C8875" s="265" t="s">
        <v>7984</v>
      </c>
      <c r="D8875" s="265" t="s">
        <v>7994</v>
      </c>
    </row>
    <row r="8876" spans="1:4" x14ac:dyDescent="0.15">
      <c r="A8876" s="266">
        <v>2920515</v>
      </c>
      <c r="B8876" s="265" t="s">
        <v>11359</v>
      </c>
      <c r="C8876" s="265" t="s">
        <v>7984</v>
      </c>
      <c r="D8876" s="265" t="s">
        <v>8082</v>
      </c>
    </row>
    <row r="8877" spans="1:4" x14ac:dyDescent="0.15">
      <c r="A8877" s="266">
        <v>2920516</v>
      </c>
      <c r="B8877" s="265" t="s">
        <v>11359</v>
      </c>
      <c r="C8877" s="265" t="s">
        <v>7984</v>
      </c>
      <c r="D8877" s="265" t="s">
        <v>8042</v>
      </c>
    </row>
    <row r="8878" spans="1:4" x14ac:dyDescent="0.15">
      <c r="A8878" s="266">
        <v>2920521</v>
      </c>
      <c r="B8878" s="265" t="s">
        <v>11359</v>
      </c>
      <c r="C8878" s="265" t="s">
        <v>7984</v>
      </c>
      <c r="D8878" s="265" t="s">
        <v>8049</v>
      </c>
    </row>
    <row r="8879" spans="1:4" x14ac:dyDescent="0.15">
      <c r="A8879" s="266">
        <v>2920522</v>
      </c>
      <c r="B8879" s="265" t="s">
        <v>11359</v>
      </c>
      <c r="C8879" s="265" t="s">
        <v>7984</v>
      </c>
      <c r="D8879" s="265" t="s">
        <v>8041</v>
      </c>
    </row>
    <row r="8880" spans="1:4" ht="27" x14ac:dyDescent="0.15">
      <c r="A8880" s="266">
        <v>2920523</v>
      </c>
      <c r="B8880" s="265" t="s">
        <v>11359</v>
      </c>
      <c r="C8880" s="265" t="s">
        <v>7984</v>
      </c>
      <c r="D8880" s="265" t="s">
        <v>11480</v>
      </c>
    </row>
    <row r="8881" spans="1:4" ht="27" x14ac:dyDescent="0.15">
      <c r="A8881" s="266">
        <v>2920524</v>
      </c>
      <c r="B8881" s="265" t="s">
        <v>11359</v>
      </c>
      <c r="C8881" s="265" t="s">
        <v>7984</v>
      </c>
      <c r="D8881" s="265" t="s">
        <v>11481</v>
      </c>
    </row>
    <row r="8882" spans="1:4" x14ac:dyDescent="0.15">
      <c r="A8882" s="266">
        <v>2920525</v>
      </c>
      <c r="B8882" s="265" t="s">
        <v>11359</v>
      </c>
      <c r="C8882" s="265" t="s">
        <v>7984</v>
      </c>
      <c r="D8882" s="265" t="s">
        <v>8016</v>
      </c>
    </row>
    <row r="8883" spans="1:4" x14ac:dyDescent="0.15">
      <c r="A8883" s="266">
        <v>2920526</v>
      </c>
      <c r="B8883" s="265" t="s">
        <v>11359</v>
      </c>
      <c r="C8883" s="265" t="s">
        <v>7984</v>
      </c>
      <c r="D8883" s="265" t="s">
        <v>8027</v>
      </c>
    </row>
    <row r="8884" spans="1:4" x14ac:dyDescent="0.15">
      <c r="A8884" s="266">
        <v>2920527</v>
      </c>
      <c r="B8884" s="265" t="s">
        <v>11359</v>
      </c>
      <c r="C8884" s="265" t="s">
        <v>7984</v>
      </c>
      <c r="D8884" s="265" t="s">
        <v>8001</v>
      </c>
    </row>
    <row r="8885" spans="1:4" x14ac:dyDescent="0.15">
      <c r="A8885" s="266">
        <v>2920531</v>
      </c>
      <c r="B8885" s="265" t="s">
        <v>11359</v>
      </c>
      <c r="C8885" s="265" t="s">
        <v>7984</v>
      </c>
      <c r="D8885" s="265" t="s">
        <v>8069</v>
      </c>
    </row>
    <row r="8886" spans="1:4" x14ac:dyDescent="0.15">
      <c r="A8886" s="266">
        <v>2920532</v>
      </c>
      <c r="B8886" s="265" t="s">
        <v>11359</v>
      </c>
      <c r="C8886" s="265" t="s">
        <v>7984</v>
      </c>
      <c r="D8886" s="265" t="s">
        <v>8026</v>
      </c>
    </row>
    <row r="8887" spans="1:4" x14ac:dyDescent="0.15">
      <c r="A8887" s="266">
        <v>2920533</v>
      </c>
      <c r="B8887" s="265" t="s">
        <v>11359</v>
      </c>
      <c r="C8887" s="265" t="s">
        <v>7984</v>
      </c>
      <c r="D8887" s="265" t="s">
        <v>7999</v>
      </c>
    </row>
    <row r="8888" spans="1:4" x14ac:dyDescent="0.15">
      <c r="A8888" s="266">
        <v>2920534</v>
      </c>
      <c r="B8888" s="265" t="s">
        <v>11359</v>
      </c>
      <c r="C8888" s="265" t="s">
        <v>7984</v>
      </c>
      <c r="D8888" s="265" t="s">
        <v>8043</v>
      </c>
    </row>
    <row r="8889" spans="1:4" x14ac:dyDescent="0.15">
      <c r="A8889" s="266">
        <v>2920535</v>
      </c>
      <c r="B8889" s="265" t="s">
        <v>11359</v>
      </c>
      <c r="C8889" s="265" t="s">
        <v>7984</v>
      </c>
      <c r="D8889" s="265" t="s">
        <v>8008</v>
      </c>
    </row>
    <row r="8890" spans="1:4" x14ac:dyDescent="0.15">
      <c r="A8890" s="266">
        <v>2920536</v>
      </c>
      <c r="B8890" s="265" t="s">
        <v>11359</v>
      </c>
      <c r="C8890" s="265" t="s">
        <v>7984</v>
      </c>
      <c r="D8890" s="265" t="s">
        <v>8017</v>
      </c>
    </row>
    <row r="8891" spans="1:4" x14ac:dyDescent="0.15">
      <c r="A8891" s="266">
        <v>2920537</v>
      </c>
      <c r="B8891" s="265" t="s">
        <v>11359</v>
      </c>
      <c r="C8891" s="265" t="s">
        <v>7984</v>
      </c>
      <c r="D8891" s="265" t="s">
        <v>8015</v>
      </c>
    </row>
    <row r="8892" spans="1:4" x14ac:dyDescent="0.15">
      <c r="A8892" s="266">
        <v>2920801</v>
      </c>
      <c r="B8892" s="265" t="s">
        <v>11359</v>
      </c>
      <c r="C8892" s="265" t="s">
        <v>7040</v>
      </c>
      <c r="D8892" s="265" t="s">
        <v>7075</v>
      </c>
    </row>
    <row r="8893" spans="1:4" x14ac:dyDescent="0.15">
      <c r="A8893" s="266">
        <v>2920802</v>
      </c>
      <c r="B8893" s="265" t="s">
        <v>11359</v>
      </c>
      <c r="C8893" s="265" t="s">
        <v>7040</v>
      </c>
      <c r="D8893" s="265" t="s">
        <v>7090</v>
      </c>
    </row>
    <row r="8894" spans="1:4" x14ac:dyDescent="0.15">
      <c r="A8894" s="266">
        <v>2920803</v>
      </c>
      <c r="B8894" s="265" t="s">
        <v>11359</v>
      </c>
      <c r="C8894" s="265" t="s">
        <v>7040</v>
      </c>
      <c r="D8894" s="265" t="s">
        <v>329</v>
      </c>
    </row>
    <row r="8895" spans="1:4" x14ac:dyDescent="0.15">
      <c r="A8895" s="266">
        <v>2920804</v>
      </c>
      <c r="B8895" s="265" t="s">
        <v>11359</v>
      </c>
      <c r="C8895" s="265" t="s">
        <v>7040</v>
      </c>
      <c r="D8895" s="265" t="s">
        <v>274</v>
      </c>
    </row>
    <row r="8896" spans="1:4" x14ac:dyDescent="0.15">
      <c r="A8896" s="266">
        <v>2920805</v>
      </c>
      <c r="B8896" s="265" t="s">
        <v>11359</v>
      </c>
      <c r="C8896" s="265" t="s">
        <v>7040</v>
      </c>
      <c r="D8896" s="265" t="s">
        <v>7095</v>
      </c>
    </row>
    <row r="8897" spans="1:4" ht="27" x14ac:dyDescent="0.15">
      <c r="A8897" s="266">
        <v>2920806</v>
      </c>
      <c r="B8897" s="265" t="s">
        <v>11359</v>
      </c>
      <c r="C8897" s="265" t="s">
        <v>7040</v>
      </c>
      <c r="D8897" s="265" t="s">
        <v>7076</v>
      </c>
    </row>
    <row r="8898" spans="1:4" ht="27" x14ac:dyDescent="0.15">
      <c r="A8898" s="266">
        <v>2920807</v>
      </c>
      <c r="B8898" s="265" t="s">
        <v>11359</v>
      </c>
      <c r="C8898" s="265" t="s">
        <v>7040</v>
      </c>
      <c r="D8898" s="265" t="s">
        <v>7077</v>
      </c>
    </row>
    <row r="8899" spans="1:4" x14ac:dyDescent="0.15">
      <c r="A8899" s="266">
        <v>2920808</v>
      </c>
      <c r="B8899" s="265" t="s">
        <v>11359</v>
      </c>
      <c r="C8899" s="265" t="s">
        <v>7040</v>
      </c>
      <c r="D8899" s="265" t="s">
        <v>7079</v>
      </c>
    </row>
    <row r="8900" spans="1:4" x14ac:dyDescent="0.15">
      <c r="A8900" s="266">
        <v>2920811</v>
      </c>
      <c r="B8900" s="265" t="s">
        <v>11359</v>
      </c>
      <c r="C8900" s="265" t="s">
        <v>7040</v>
      </c>
      <c r="D8900" s="265" t="s">
        <v>7063</v>
      </c>
    </row>
    <row r="8901" spans="1:4" x14ac:dyDescent="0.15">
      <c r="A8901" s="266">
        <v>2920812</v>
      </c>
      <c r="B8901" s="265" t="s">
        <v>11359</v>
      </c>
      <c r="C8901" s="265" t="s">
        <v>7040</v>
      </c>
      <c r="D8901" s="265" t="s">
        <v>4315</v>
      </c>
    </row>
    <row r="8902" spans="1:4" x14ac:dyDescent="0.15">
      <c r="A8902" s="266">
        <v>2920813</v>
      </c>
      <c r="B8902" s="265" t="s">
        <v>11359</v>
      </c>
      <c r="C8902" s="265" t="s">
        <v>7040</v>
      </c>
      <c r="D8902" s="265" t="s">
        <v>7053</v>
      </c>
    </row>
    <row r="8903" spans="1:4" x14ac:dyDescent="0.15">
      <c r="A8903" s="266">
        <v>2920814</v>
      </c>
      <c r="B8903" s="265" t="s">
        <v>11359</v>
      </c>
      <c r="C8903" s="265" t="s">
        <v>7040</v>
      </c>
      <c r="D8903" s="265" t="s">
        <v>1294</v>
      </c>
    </row>
    <row r="8904" spans="1:4" x14ac:dyDescent="0.15">
      <c r="A8904" s="266">
        <v>2920815</v>
      </c>
      <c r="B8904" s="265" t="s">
        <v>11359</v>
      </c>
      <c r="C8904" s="265" t="s">
        <v>7040</v>
      </c>
      <c r="D8904" s="265" t="s">
        <v>1166</v>
      </c>
    </row>
    <row r="8905" spans="1:4" x14ac:dyDescent="0.15">
      <c r="A8905" s="266">
        <v>2920816</v>
      </c>
      <c r="B8905" s="265" t="s">
        <v>11359</v>
      </c>
      <c r="C8905" s="265" t="s">
        <v>7040</v>
      </c>
      <c r="D8905" s="265" t="s">
        <v>7072</v>
      </c>
    </row>
    <row r="8906" spans="1:4" x14ac:dyDescent="0.15">
      <c r="A8906" s="266">
        <v>2920817</v>
      </c>
      <c r="B8906" s="265" t="s">
        <v>11359</v>
      </c>
      <c r="C8906" s="265" t="s">
        <v>7040</v>
      </c>
      <c r="D8906" s="265" t="s">
        <v>7081</v>
      </c>
    </row>
    <row r="8907" spans="1:4" x14ac:dyDescent="0.15">
      <c r="A8907" s="266">
        <v>2920818</v>
      </c>
      <c r="B8907" s="265" t="s">
        <v>11359</v>
      </c>
      <c r="C8907" s="265" t="s">
        <v>7040</v>
      </c>
      <c r="D8907" s="265" t="s">
        <v>7051</v>
      </c>
    </row>
    <row r="8908" spans="1:4" x14ac:dyDescent="0.15">
      <c r="A8908" s="266">
        <v>2920819</v>
      </c>
      <c r="B8908" s="265" t="s">
        <v>11359</v>
      </c>
      <c r="C8908" s="265" t="s">
        <v>7040</v>
      </c>
      <c r="D8908" s="265" t="s">
        <v>7087</v>
      </c>
    </row>
    <row r="8909" spans="1:4" x14ac:dyDescent="0.15">
      <c r="A8909" s="266">
        <v>2920821</v>
      </c>
      <c r="B8909" s="265" t="s">
        <v>11359</v>
      </c>
      <c r="C8909" s="265" t="s">
        <v>7040</v>
      </c>
      <c r="D8909" s="265" t="s">
        <v>415</v>
      </c>
    </row>
    <row r="8910" spans="1:4" x14ac:dyDescent="0.15">
      <c r="A8910" s="266">
        <v>2920822</v>
      </c>
      <c r="B8910" s="265" t="s">
        <v>11359</v>
      </c>
      <c r="C8910" s="265" t="s">
        <v>7040</v>
      </c>
      <c r="D8910" s="265" t="s">
        <v>7069</v>
      </c>
    </row>
    <row r="8911" spans="1:4" x14ac:dyDescent="0.15">
      <c r="A8911" s="266">
        <v>2920823</v>
      </c>
      <c r="B8911" s="265" t="s">
        <v>11359</v>
      </c>
      <c r="C8911" s="265" t="s">
        <v>7040</v>
      </c>
      <c r="D8911" s="265" t="s">
        <v>7070</v>
      </c>
    </row>
    <row r="8912" spans="1:4" x14ac:dyDescent="0.15">
      <c r="A8912" s="266">
        <v>2920824</v>
      </c>
      <c r="B8912" s="265" t="s">
        <v>11359</v>
      </c>
      <c r="C8912" s="265" t="s">
        <v>7040</v>
      </c>
      <c r="D8912" s="265" t="s">
        <v>3634</v>
      </c>
    </row>
    <row r="8913" spans="1:4" x14ac:dyDescent="0.15">
      <c r="A8913" s="266">
        <v>2920825</v>
      </c>
      <c r="B8913" s="265" t="s">
        <v>11359</v>
      </c>
      <c r="C8913" s="265" t="s">
        <v>7040</v>
      </c>
      <c r="D8913" s="265" t="s">
        <v>7085</v>
      </c>
    </row>
    <row r="8914" spans="1:4" x14ac:dyDescent="0.15">
      <c r="A8914" s="266">
        <v>2920826</v>
      </c>
      <c r="B8914" s="265" t="s">
        <v>11359</v>
      </c>
      <c r="C8914" s="265" t="s">
        <v>7040</v>
      </c>
      <c r="D8914" s="265" t="s">
        <v>7086</v>
      </c>
    </row>
    <row r="8915" spans="1:4" x14ac:dyDescent="0.15">
      <c r="A8915" s="266">
        <v>2920827</v>
      </c>
      <c r="B8915" s="265" t="s">
        <v>11359</v>
      </c>
      <c r="C8915" s="265" t="s">
        <v>7040</v>
      </c>
      <c r="D8915" s="265" t="s">
        <v>7067</v>
      </c>
    </row>
    <row r="8916" spans="1:4" x14ac:dyDescent="0.15">
      <c r="A8916" s="266">
        <v>2920831</v>
      </c>
      <c r="B8916" s="265" t="s">
        <v>11359</v>
      </c>
      <c r="C8916" s="265" t="s">
        <v>7040</v>
      </c>
      <c r="D8916" s="265" t="s">
        <v>4419</v>
      </c>
    </row>
    <row r="8917" spans="1:4" x14ac:dyDescent="0.15">
      <c r="A8917" s="266">
        <v>2920832</v>
      </c>
      <c r="B8917" s="265" t="s">
        <v>11359</v>
      </c>
      <c r="C8917" s="265" t="s">
        <v>7040</v>
      </c>
      <c r="D8917" s="265" t="s">
        <v>3011</v>
      </c>
    </row>
    <row r="8918" spans="1:4" x14ac:dyDescent="0.15">
      <c r="A8918" s="266">
        <v>2920833</v>
      </c>
      <c r="B8918" s="265" t="s">
        <v>11359</v>
      </c>
      <c r="C8918" s="265" t="s">
        <v>7040</v>
      </c>
      <c r="D8918" s="265" t="s">
        <v>7050</v>
      </c>
    </row>
    <row r="8919" spans="1:4" x14ac:dyDescent="0.15">
      <c r="A8919" s="266">
        <v>2920834</v>
      </c>
      <c r="B8919" s="265" t="s">
        <v>11359</v>
      </c>
      <c r="C8919" s="265" t="s">
        <v>7040</v>
      </c>
      <c r="D8919" s="265" t="s">
        <v>7011</v>
      </c>
    </row>
    <row r="8920" spans="1:4" x14ac:dyDescent="0.15">
      <c r="A8920" s="266">
        <v>2920835</v>
      </c>
      <c r="B8920" s="265" t="s">
        <v>11359</v>
      </c>
      <c r="C8920" s="265" t="s">
        <v>7040</v>
      </c>
      <c r="D8920" s="265" t="s">
        <v>6531</v>
      </c>
    </row>
    <row r="8921" spans="1:4" x14ac:dyDescent="0.15">
      <c r="A8921" s="266">
        <v>2920836</v>
      </c>
      <c r="B8921" s="265" t="s">
        <v>11359</v>
      </c>
      <c r="C8921" s="265" t="s">
        <v>7040</v>
      </c>
      <c r="D8921" s="265" t="s">
        <v>6788</v>
      </c>
    </row>
    <row r="8922" spans="1:4" x14ac:dyDescent="0.15">
      <c r="A8922" s="266">
        <v>2920837</v>
      </c>
      <c r="B8922" s="265" t="s">
        <v>11359</v>
      </c>
      <c r="C8922" s="265" t="s">
        <v>7040</v>
      </c>
      <c r="D8922" s="265" t="s">
        <v>7094</v>
      </c>
    </row>
    <row r="8923" spans="1:4" x14ac:dyDescent="0.15">
      <c r="A8923" s="266">
        <v>2920838</v>
      </c>
      <c r="B8923" s="265" t="s">
        <v>11359</v>
      </c>
      <c r="C8923" s="265" t="s">
        <v>7040</v>
      </c>
      <c r="D8923" s="265" t="s">
        <v>6887</v>
      </c>
    </row>
    <row r="8924" spans="1:4" x14ac:dyDescent="0.15">
      <c r="A8924" s="266">
        <v>2920839</v>
      </c>
      <c r="B8924" s="265" t="s">
        <v>11359</v>
      </c>
      <c r="C8924" s="265" t="s">
        <v>7040</v>
      </c>
      <c r="D8924" s="265" t="s">
        <v>6534</v>
      </c>
    </row>
    <row r="8925" spans="1:4" x14ac:dyDescent="0.15">
      <c r="A8925" s="266">
        <v>2921140</v>
      </c>
      <c r="B8925" s="265" t="s">
        <v>11359</v>
      </c>
      <c r="C8925" s="265" t="s">
        <v>7984</v>
      </c>
      <c r="D8925" s="265" t="s">
        <v>8057</v>
      </c>
    </row>
    <row r="8926" spans="1:4" x14ac:dyDescent="0.15">
      <c r="A8926" s="266">
        <v>2921141</v>
      </c>
      <c r="B8926" s="265" t="s">
        <v>11359</v>
      </c>
      <c r="C8926" s="265" t="s">
        <v>7984</v>
      </c>
      <c r="D8926" s="265" t="s">
        <v>253</v>
      </c>
    </row>
    <row r="8927" spans="1:4" x14ac:dyDescent="0.15">
      <c r="A8927" s="266">
        <v>2921142</v>
      </c>
      <c r="B8927" s="265" t="s">
        <v>11359</v>
      </c>
      <c r="C8927" s="265" t="s">
        <v>7984</v>
      </c>
      <c r="D8927" s="265" t="s">
        <v>8023</v>
      </c>
    </row>
    <row r="8928" spans="1:4" x14ac:dyDescent="0.15">
      <c r="A8928" s="266">
        <v>2921143</v>
      </c>
      <c r="B8928" s="265" t="s">
        <v>11359</v>
      </c>
      <c r="C8928" s="265" t="s">
        <v>7984</v>
      </c>
      <c r="D8928" s="265" t="s">
        <v>8051</v>
      </c>
    </row>
    <row r="8929" spans="1:4" x14ac:dyDescent="0.15">
      <c r="A8929" s="266">
        <v>2921144</v>
      </c>
      <c r="B8929" s="265" t="s">
        <v>11359</v>
      </c>
      <c r="C8929" s="265" t="s">
        <v>7984</v>
      </c>
      <c r="D8929" s="265" t="s">
        <v>8071</v>
      </c>
    </row>
    <row r="8930" spans="1:4" x14ac:dyDescent="0.15">
      <c r="A8930" s="266">
        <v>2921145</v>
      </c>
      <c r="B8930" s="265" t="s">
        <v>11359</v>
      </c>
      <c r="C8930" s="265" t="s">
        <v>7984</v>
      </c>
      <c r="D8930" s="265" t="s">
        <v>7986</v>
      </c>
    </row>
    <row r="8931" spans="1:4" x14ac:dyDescent="0.15">
      <c r="A8931" s="266">
        <v>2921146</v>
      </c>
      <c r="B8931" s="265" t="s">
        <v>11359</v>
      </c>
      <c r="C8931" s="265" t="s">
        <v>7984</v>
      </c>
      <c r="D8931" s="265" t="s">
        <v>7992</v>
      </c>
    </row>
    <row r="8932" spans="1:4" x14ac:dyDescent="0.15">
      <c r="A8932" s="266">
        <v>2921147</v>
      </c>
      <c r="B8932" s="265" t="s">
        <v>11359</v>
      </c>
      <c r="C8932" s="265" t="s">
        <v>7984</v>
      </c>
      <c r="D8932" s="265" t="s">
        <v>1667</v>
      </c>
    </row>
    <row r="8933" spans="1:4" x14ac:dyDescent="0.15">
      <c r="A8933" s="266">
        <v>2921148</v>
      </c>
      <c r="B8933" s="265" t="s">
        <v>11359</v>
      </c>
      <c r="C8933" s="265" t="s">
        <v>7984</v>
      </c>
      <c r="D8933" s="265" t="s">
        <v>8014</v>
      </c>
    </row>
    <row r="8934" spans="1:4" x14ac:dyDescent="0.15">
      <c r="A8934" s="266">
        <v>2921149</v>
      </c>
      <c r="B8934" s="265" t="s">
        <v>11359</v>
      </c>
      <c r="C8934" s="265" t="s">
        <v>7984</v>
      </c>
      <c r="D8934" s="265" t="s">
        <v>8002</v>
      </c>
    </row>
    <row r="8935" spans="1:4" x14ac:dyDescent="0.15">
      <c r="A8935" s="266">
        <v>2921151</v>
      </c>
      <c r="B8935" s="265" t="s">
        <v>11359</v>
      </c>
      <c r="C8935" s="265" t="s">
        <v>7984</v>
      </c>
      <c r="D8935" s="265" t="s">
        <v>3095</v>
      </c>
    </row>
    <row r="8936" spans="1:4" x14ac:dyDescent="0.15">
      <c r="A8936" s="266">
        <v>2921152</v>
      </c>
      <c r="B8936" s="265" t="s">
        <v>11359</v>
      </c>
      <c r="C8936" s="265" t="s">
        <v>7984</v>
      </c>
      <c r="D8936" s="265" t="s">
        <v>8056</v>
      </c>
    </row>
    <row r="8937" spans="1:4" x14ac:dyDescent="0.15">
      <c r="A8937" s="266">
        <v>2921153</v>
      </c>
      <c r="B8937" s="265" t="s">
        <v>11359</v>
      </c>
      <c r="C8937" s="265" t="s">
        <v>7984</v>
      </c>
      <c r="D8937" s="265" t="s">
        <v>7985</v>
      </c>
    </row>
    <row r="8938" spans="1:4" x14ac:dyDescent="0.15">
      <c r="A8938" s="266">
        <v>2921154</v>
      </c>
      <c r="B8938" s="265" t="s">
        <v>11359</v>
      </c>
      <c r="C8938" s="265" t="s">
        <v>7984</v>
      </c>
      <c r="D8938" s="265" t="s">
        <v>8038</v>
      </c>
    </row>
    <row r="8939" spans="1:4" x14ac:dyDescent="0.15">
      <c r="A8939" s="266">
        <v>2921155</v>
      </c>
      <c r="B8939" s="265" t="s">
        <v>11359</v>
      </c>
      <c r="C8939" s="265" t="s">
        <v>7984</v>
      </c>
      <c r="D8939" s="265" t="s">
        <v>8004</v>
      </c>
    </row>
    <row r="8940" spans="1:4" x14ac:dyDescent="0.15">
      <c r="A8940" s="266">
        <v>2921156</v>
      </c>
      <c r="B8940" s="265" t="s">
        <v>11359</v>
      </c>
      <c r="C8940" s="265" t="s">
        <v>7984</v>
      </c>
      <c r="D8940" s="265" t="s">
        <v>7707</v>
      </c>
    </row>
    <row r="8941" spans="1:4" x14ac:dyDescent="0.15">
      <c r="A8941" s="266">
        <v>2921157</v>
      </c>
      <c r="B8941" s="265" t="s">
        <v>11359</v>
      </c>
      <c r="C8941" s="265" t="s">
        <v>7984</v>
      </c>
      <c r="D8941" s="265" t="s">
        <v>2102</v>
      </c>
    </row>
    <row r="8942" spans="1:4" x14ac:dyDescent="0.15">
      <c r="A8942" s="266">
        <v>2921158</v>
      </c>
      <c r="B8942" s="265" t="s">
        <v>11359</v>
      </c>
      <c r="C8942" s="265" t="s">
        <v>7984</v>
      </c>
      <c r="D8942" s="265" t="s">
        <v>8005</v>
      </c>
    </row>
    <row r="8943" spans="1:4" x14ac:dyDescent="0.15">
      <c r="A8943" s="266">
        <v>2921161</v>
      </c>
      <c r="B8943" s="265" t="s">
        <v>11359</v>
      </c>
      <c r="C8943" s="265" t="s">
        <v>7984</v>
      </c>
      <c r="D8943" s="265" t="s">
        <v>8064</v>
      </c>
    </row>
    <row r="8944" spans="1:4" x14ac:dyDescent="0.15">
      <c r="A8944" s="266">
        <v>2921162</v>
      </c>
      <c r="B8944" s="265" t="s">
        <v>11359</v>
      </c>
      <c r="C8944" s="265" t="s">
        <v>7984</v>
      </c>
      <c r="D8944" s="265" t="s">
        <v>8053</v>
      </c>
    </row>
    <row r="8945" spans="1:4" x14ac:dyDescent="0.15">
      <c r="A8945" s="266">
        <v>2921163</v>
      </c>
      <c r="B8945" s="265" t="s">
        <v>11359</v>
      </c>
      <c r="C8945" s="265" t="s">
        <v>7984</v>
      </c>
      <c r="D8945" s="265" t="s">
        <v>8063</v>
      </c>
    </row>
    <row r="8946" spans="1:4" x14ac:dyDescent="0.15">
      <c r="A8946" s="266">
        <v>2921164</v>
      </c>
      <c r="B8946" s="265" t="s">
        <v>11359</v>
      </c>
      <c r="C8946" s="265" t="s">
        <v>7984</v>
      </c>
      <c r="D8946" s="265" t="s">
        <v>8066</v>
      </c>
    </row>
    <row r="8947" spans="1:4" x14ac:dyDescent="0.15">
      <c r="A8947" s="266">
        <v>2921165</v>
      </c>
      <c r="B8947" s="265" t="s">
        <v>11359</v>
      </c>
      <c r="C8947" s="265" t="s">
        <v>7984</v>
      </c>
      <c r="D8947" s="265" t="s">
        <v>8055</v>
      </c>
    </row>
    <row r="8948" spans="1:4" x14ac:dyDescent="0.15">
      <c r="A8948" s="266">
        <v>2921166</v>
      </c>
      <c r="B8948" s="265" t="s">
        <v>11359</v>
      </c>
      <c r="C8948" s="265" t="s">
        <v>7984</v>
      </c>
      <c r="D8948" s="265" t="s">
        <v>7989</v>
      </c>
    </row>
    <row r="8949" spans="1:4" x14ac:dyDescent="0.15">
      <c r="A8949" s="266">
        <v>2921167</v>
      </c>
      <c r="B8949" s="265" t="s">
        <v>11359</v>
      </c>
      <c r="C8949" s="265" t="s">
        <v>7984</v>
      </c>
      <c r="D8949" s="265" t="s">
        <v>8067</v>
      </c>
    </row>
    <row r="8950" spans="1:4" x14ac:dyDescent="0.15">
      <c r="A8950" s="266">
        <v>2921168</v>
      </c>
      <c r="B8950" s="265" t="s">
        <v>11359</v>
      </c>
      <c r="C8950" s="265" t="s">
        <v>7984</v>
      </c>
      <c r="D8950" s="265" t="s">
        <v>8052</v>
      </c>
    </row>
    <row r="8951" spans="1:4" x14ac:dyDescent="0.15">
      <c r="A8951" s="266">
        <v>2921171</v>
      </c>
      <c r="B8951" s="265" t="s">
        <v>11359</v>
      </c>
      <c r="C8951" s="265" t="s">
        <v>7984</v>
      </c>
      <c r="D8951" s="265" t="s">
        <v>8070</v>
      </c>
    </row>
    <row r="8952" spans="1:4" x14ac:dyDescent="0.15">
      <c r="A8952" s="266">
        <v>2921172</v>
      </c>
      <c r="B8952" s="265" t="s">
        <v>11359</v>
      </c>
      <c r="C8952" s="265" t="s">
        <v>7984</v>
      </c>
      <c r="D8952" s="265" t="s">
        <v>8047</v>
      </c>
    </row>
    <row r="8953" spans="1:4" x14ac:dyDescent="0.15">
      <c r="A8953" s="266">
        <v>2921173</v>
      </c>
      <c r="B8953" s="265" t="s">
        <v>11359</v>
      </c>
      <c r="C8953" s="265" t="s">
        <v>7984</v>
      </c>
      <c r="D8953" s="265" t="s">
        <v>1497</v>
      </c>
    </row>
    <row r="8954" spans="1:4" x14ac:dyDescent="0.15">
      <c r="A8954" s="266">
        <v>2921174</v>
      </c>
      <c r="B8954" s="265" t="s">
        <v>11359</v>
      </c>
      <c r="C8954" s="265" t="s">
        <v>7984</v>
      </c>
      <c r="D8954" s="265" t="s">
        <v>7032</v>
      </c>
    </row>
    <row r="8955" spans="1:4" x14ac:dyDescent="0.15">
      <c r="A8955" s="266">
        <v>2921175</v>
      </c>
      <c r="B8955" s="265" t="s">
        <v>11359</v>
      </c>
      <c r="C8955" s="265" t="s">
        <v>7984</v>
      </c>
      <c r="D8955" s="265" t="s">
        <v>7997</v>
      </c>
    </row>
    <row r="8956" spans="1:4" x14ac:dyDescent="0.15">
      <c r="A8956" s="266">
        <v>2921176</v>
      </c>
      <c r="B8956" s="265" t="s">
        <v>11359</v>
      </c>
      <c r="C8956" s="265" t="s">
        <v>7984</v>
      </c>
      <c r="D8956" s="265" t="s">
        <v>8033</v>
      </c>
    </row>
    <row r="8957" spans="1:4" x14ac:dyDescent="0.15">
      <c r="A8957" s="266">
        <v>2921177</v>
      </c>
      <c r="B8957" s="265" t="s">
        <v>11359</v>
      </c>
      <c r="C8957" s="265" t="s">
        <v>7984</v>
      </c>
      <c r="D8957" s="265" t="s">
        <v>8058</v>
      </c>
    </row>
    <row r="8958" spans="1:4" x14ac:dyDescent="0.15">
      <c r="A8958" s="266">
        <v>2921178</v>
      </c>
      <c r="B8958" s="265" t="s">
        <v>11359</v>
      </c>
      <c r="C8958" s="265" t="s">
        <v>7984</v>
      </c>
      <c r="D8958" s="265" t="s">
        <v>8044</v>
      </c>
    </row>
    <row r="8959" spans="1:4" x14ac:dyDescent="0.15">
      <c r="A8959" s="266">
        <v>2921179</v>
      </c>
      <c r="B8959" s="265" t="s">
        <v>11359</v>
      </c>
      <c r="C8959" s="265" t="s">
        <v>7984</v>
      </c>
      <c r="D8959" s="265" t="s">
        <v>8050</v>
      </c>
    </row>
    <row r="8960" spans="1:4" x14ac:dyDescent="0.15">
      <c r="A8960" s="266">
        <v>2930001</v>
      </c>
      <c r="B8960" s="265" t="s">
        <v>11359</v>
      </c>
      <c r="C8960" s="265" t="s">
        <v>8085</v>
      </c>
      <c r="D8960" s="265" t="s">
        <v>1062</v>
      </c>
    </row>
    <row r="8961" spans="1:4" x14ac:dyDescent="0.15">
      <c r="A8961" s="266">
        <v>2930002</v>
      </c>
      <c r="B8961" s="265" t="s">
        <v>11359</v>
      </c>
      <c r="C8961" s="265" t="s">
        <v>8085</v>
      </c>
      <c r="D8961" s="265" t="s">
        <v>8115</v>
      </c>
    </row>
    <row r="8962" spans="1:4" x14ac:dyDescent="0.15">
      <c r="A8962" s="266">
        <v>2930003</v>
      </c>
      <c r="B8962" s="265" t="s">
        <v>11359</v>
      </c>
      <c r="C8962" s="265" t="s">
        <v>8085</v>
      </c>
      <c r="D8962" s="265" t="s">
        <v>469</v>
      </c>
    </row>
    <row r="8963" spans="1:4" x14ac:dyDescent="0.15">
      <c r="A8963" s="266">
        <v>2930004</v>
      </c>
      <c r="B8963" s="265" t="s">
        <v>11359</v>
      </c>
      <c r="C8963" s="265" t="s">
        <v>8085</v>
      </c>
      <c r="D8963" s="265" t="s">
        <v>3590</v>
      </c>
    </row>
    <row r="8964" spans="1:4" x14ac:dyDescent="0.15">
      <c r="A8964" s="266">
        <v>2930005</v>
      </c>
      <c r="B8964" s="265" t="s">
        <v>11359</v>
      </c>
      <c r="C8964" s="265" t="s">
        <v>8085</v>
      </c>
      <c r="D8964" s="265" t="s">
        <v>8095</v>
      </c>
    </row>
    <row r="8965" spans="1:4" x14ac:dyDescent="0.15">
      <c r="A8965" s="266">
        <v>2930006</v>
      </c>
      <c r="B8965" s="265" t="s">
        <v>11359</v>
      </c>
      <c r="C8965" s="265" t="s">
        <v>8085</v>
      </c>
      <c r="D8965" s="265" t="s">
        <v>8103</v>
      </c>
    </row>
    <row r="8966" spans="1:4" x14ac:dyDescent="0.15">
      <c r="A8966" s="266">
        <v>2930011</v>
      </c>
      <c r="B8966" s="265" t="s">
        <v>11359</v>
      </c>
      <c r="C8966" s="265" t="s">
        <v>8085</v>
      </c>
      <c r="D8966" s="265" t="s">
        <v>8105</v>
      </c>
    </row>
    <row r="8967" spans="1:4" x14ac:dyDescent="0.15">
      <c r="A8967" s="266">
        <v>2930012</v>
      </c>
      <c r="B8967" s="265" t="s">
        <v>11359</v>
      </c>
      <c r="C8967" s="265" t="s">
        <v>8085</v>
      </c>
      <c r="D8967" s="265" t="s">
        <v>1870</v>
      </c>
    </row>
    <row r="8968" spans="1:4" x14ac:dyDescent="0.15">
      <c r="A8968" s="266">
        <v>2930013</v>
      </c>
      <c r="B8968" s="265" t="s">
        <v>11359</v>
      </c>
      <c r="C8968" s="265" t="s">
        <v>8085</v>
      </c>
      <c r="D8968" s="265" t="s">
        <v>3030</v>
      </c>
    </row>
    <row r="8969" spans="1:4" x14ac:dyDescent="0.15">
      <c r="A8969" s="266">
        <v>2930021</v>
      </c>
      <c r="B8969" s="265" t="s">
        <v>11359</v>
      </c>
      <c r="C8969" s="265" t="s">
        <v>8085</v>
      </c>
      <c r="D8969" s="265" t="s">
        <v>8116</v>
      </c>
    </row>
    <row r="8970" spans="1:4" x14ac:dyDescent="0.15">
      <c r="A8970" s="266">
        <v>2930022</v>
      </c>
      <c r="B8970" s="265" t="s">
        <v>11359</v>
      </c>
      <c r="C8970" s="265" t="s">
        <v>8085</v>
      </c>
      <c r="D8970" s="265" t="s">
        <v>1149</v>
      </c>
    </row>
    <row r="8971" spans="1:4" x14ac:dyDescent="0.15">
      <c r="A8971" s="266">
        <v>2930023</v>
      </c>
      <c r="B8971" s="265" t="s">
        <v>11359</v>
      </c>
      <c r="C8971" s="265" t="s">
        <v>8085</v>
      </c>
      <c r="D8971" s="265" t="s">
        <v>7003</v>
      </c>
    </row>
    <row r="8972" spans="1:4" x14ac:dyDescent="0.15">
      <c r="A8972" s="266">
        <v>2930024</v>
      </c>
      <c r="B8972" s="265" t="s">
        <v>11359</v>
      </c>
      <c r="C8972" s="265" t="s">
        <v>8085</v>
      </c>
      <c r="D8972" s="265" t="s">
        <v>8102</v>
      </c>
    </row>
    <row r="8973" spans="1:4" x14ac:dyDescent="0.15">
      <c r="A8973" s="266">
        <v>2930031</v>
      </c>
      <c r="B8973" s="265" t="s">
        <v>11359</v>
      </c>
      <c r="C8973" s="265" t="s">
        <v>8085</v>
      </c>
      <c r="D8973" s="265" t="s">
        <v>8086</v>
      </c>
    </row>
    <row r="8974" spans="1:4" x14ac:dyDescent="0.15">
      <c r="A8974" s="266">
        <v>2930032</v>
      </c>
      <c r="B8974" s="265" t="s">
        <v>11359</v>
      </c>
      <c r="C8974" s="265" t="s">
        <v>8085</v>
      </c>
      <c r="D8974" s="265" t="s">
        <v>8104</v>
      </c>
    </row>
    <row r="8975" spans="1:4" x14ac:dyDescent="0.15">
      <c r="A8975" s="266">
        <v>2930033</v>
      </c>
      <c r="B8975" s="265" t="s">
        <v>11359</v>
      </c>
      <c r="C8975" s="265" t="s">
        <v>8085</v>
      </c>
      <c r="D8975" s="265" t="s">
        <v>3597</v>
      </c>
    </row>
    <row r="8976" spans="1:4" x14ac:dyDescent="0.15">
      <c r="A8976" s="266">
        <v>2930034</v>
      </c>
      <c r="B8976" s="265" t="s">
        <v>11359</v>
      </c>
      <c r="C8976" s="265" t="s">
        <v>8085</v>
      </c>
      <c r="D8976" s="265" t="s">
        <v>757</v>
      </c>
    </row>
    <row r="8977" spans="1:4" x14ac:dyDescent="0.15">
      <c r="A8977" s="266">
        <v>2930035</v>
      </c>
      <c r="B8977" s="265" t="s">
        <v>11359</v>
      </c>
      <c r="C8977" s="265" t="s">
        <v>8085</v>
      </c>
      <c r="D8977" s="265" t="s">
        <v>8112</v>
      </c>
    </row>
    <row r="8978" spans="1:4" x14ac:dyDescent="0.15">
      <c r="A8978" s="266">
        <v>2930036</v>
      </c>
      <c r="B8978" s="265" t="s">
        <v>11359</v>
      </c>
      <c r="C8978" s="265" t="s">
        <v>8085</v>
      </c>
      <c r="D8978" s="265" t="s">
        <v>11482</v>
      </c>
    </row>
    <row r="8979" spans="1:4" x14ac:dyDescent="0.15">
      <c r="A8979" s="266">
        <v>2930041</v>
      </c>
      <c r="B8979" s="265" t="s">
        <v>11359</v>
      </c>
      <c r="C8979" s="265" t="s">
        <v>8085</v>
      </c>
      <c r="D8979" s="265" t="s">
        <v>6093</v>
      </c>
    </row>
    <row r="8980" spans="1:4" x14ac:dyDescent="0.15">
      <c r="A8980" s="266">
        <v>2930042</v>
      </c>
      <c r="B8980" s="265" t="s">
        <v>11359</v>
      </c>
      <c r="C8980" s="265" t="s">
        <v>8085</v>
      </c>
      <c r="D8980" s="265" t="s">
        <v>5861</v>
      </c>
    </row>
    <row r="8981" spans="1:4" x14ac:dyDescent="0.15">
      <c r="A8981" s="266">
        <v>2930043</v>
      </c>
      <c r="B8981" s="265" t="s">
        <v>11359</v>
      </c>
      <c r="C8981" s="265" t="s">
        <v>8085</v>
      </c>
      <c r="D8981" s="265" t="s">
        <v>1878</v>
      </c>
    </row>
    <row r="8982" spans="1:4" x14ac:dyDescent="0.15">
      <c r="A8982" s="266">
        <v>2930044</v>
      </c>
      <c r="B8982" s="265" t="s">
        <v>11359</v>
      </c>
      <c r="C8982" s="265" t="s">
        <v>8085</v>
      </c>
      <c r="D8982" s="265" t="s">
        <v>439</v>
      </c>
    </row>
    <row r="8983" spans="1:4" x14ac:dyDescent="0.15">
      <c r="A8983" s="266">
        <v>2930045</v>
      </c>
      <c r="B8983" s="265" t="s">
        <v>11359</v>
      </c>
      <c r="C8983" s="265" t="s">
        <v>8085</v>
      </c>
      <c r="D8983" s="265" t="s">
        <v>8120</v>
      </c>
    </row>
    <row r="8984" spans="1:4" x14ac:dyDescent="0.15">
      <c r="A8984" s="266">
        <v>2930046</v>
      </c>
      <c r="B8984" s="265" t="s">
        <v>11359</v>
      </c>
      <c r="C8984" s="265" t="s">
        <v>8085</v>
      </c>
      <c r="D8984" s="265" t="s">
        <v>2164</v>
      </c>
    </row>
    <row r="8985" spans="1:4" x14ac:dyDescent="0.15">
      <c r="A8985" s="266">
        <v>2930051</v>
      </c>
      <c r="B8985" s="265" t="s">
        <v>11359</v>
      </c>
      <c r="C8985" s="265" t="s">
        <v>8085</v>
      </c>
      <c r="D8985" s="265" t="s">
        <v>8096</v>
      </c>
    </row>
    <row r="8986" spans="1:4" x14ac:dyDescent="0.15">
      <c r="A8986" s="266">
        <v>2930052</v>
      </c>
      <c r="B8986" s="265" t="s">
        <v>11359</v>
      </c>
      <c r="C8986" s="265" t="s">
        <v>8085</v>
      </c>
      <c r="D8986" s="265" t="s">
        <v>8117</v>
      </c>
    </row>
    <row r="8987" spans="1:4" x14ac:dyDescent="0.15">
      <c r="A8987" s="266">
        <v>2930053</v>
      </c>
      <c r="B8987" s="265" t="s">
        <v>11359</v>
      </c>
      <c r="C8987" s="265" t="s">
        <v>8085</v>
      </c>
      <c r="D8987" s="265" t="s">
        <v>8114</v>
      </c>
    </row>
    <row r="8988" spans="1:4" x14ac:dyDescent="0.15">
      <c r="A8988" s="266">
        <v>2930054</v>
      </c>
      <c r="B8988" s="265" t="s">
        <v>11359</v>
      </c>
      <c r="C8988" s="265" t="s">
        <v>8085</v>
      </c>
      <c r="D8988" s="265" t="s">
        <v>8111</v>
      </c>
    </row>
    <row r="8989" spans="1:4" x14ac:dyDescent="0.15">
      <c r="A8989" s="266">
        <v>2930055</v>
      </c>
      <c r="B8989" s="265" t="s">
        <v>11359</v>
      </c>
      <c r="C8989" s="265" t="s">
        <v>8085</v>
      </c>
      <c r="D8989" s="265" t="s">
        <v>11483</v>
      </c>
    </row>
    <row r="8990" spans="1:4" x14ac:dyDescent="0.15">
      <c r="A8990" s="266">
        <v>2930056</v>
      </c>
      <c r="B8990" s="265" t="s">
        <v>11359</v>
      </c>
      <c r="C8990" s="265" t="s">
        <v>8085</v>
      </c>
      <c r="D8990" s="265" t="s">
        <v>1715</v>
      </c>
    </row>
    <row r="8991" spans="1:4" x14ac:dyDescent="0.15">
      <c r="A8991" s="266">
        <v>2930057</v>
      </c>
      <c r="B8991" s="265" t="s">
        <v>11359</v>
      </c>
      <c r="C8991" s="265" t="s">
        <v>8085</v>
      </c>
      <c r="D8991" s="265" t="s">
        <v>2621</v>
      </c>
    </row>
    <row r="8992" spans="1:4" x14ac:dyDescent="0.15">
      <c r="A8992" s="266">
        <v>2930058</v>
      </c>
      <c r="B8992" s="265" t="s">
        <v>11359</v>
      </c>
      <c r="C8992" s="265" t="s">
        <v>8085</v>
      </c>
      <c r="D8992" s="265" t="s">
        <v>692</v>
      </c>
    </row>
    <row r="8993" spans="1:4" x14ac:dyDescent="0.15">
      <c r="A8993" s="266">
        <v>2940001</v>
      </c>
      <c r="B8993" s="265" t="s">
        <v>11359</v>
      </c>
      <c r="C8993" s="265" t="s">
        <v>6989</v>
      </c>
      <c r="D8993" s="265" t="s">
        <v>4660</v>
      </c>
    </row>
    <row r="8994" spans="1:4" x14ac:dyDescent="0.15">
      <c r="A8994" s="266">
        <v>2940002</v>
      </c>
      <c r="B8994" s="265" t="s">
        <v>11359</v>
      </c>
      <c r="C8994" s="265" t="s">
        <v>6989</v>
      </c>
      <c r="D8994" s="265" t="s">
        <v>1164</v>
      </c>
    </row>
    <row r="8995" spans="1:4" x14ac:dyDescent="0.15">
      <c r="A8995" s="266">
        <v>2940003</v>
      </c>
      <c r="B8995" s="265" t="s">
        <v>11359</v>
      </c>
      <c r="C8995" s="265" t="s">
        <v>6989</v>
      </c>
      <c r="D8995" s="265" t="s">
        <v>7034</v>
      </c>
    </row>
    <row r="8996" spans="1:4" x14ac:dyDescent="0.15">
      <c r="A8996" s="266">
        <v>2940004</v>
      </c>
      <c r="B8996" s="265" t="s">
        <v>11359</v>
      </c>
      <c r="C8996" s="265" t="s">
        <v>6989</v>
      </c>
      <c r="D8996" s="265" t="s">
        <v>7033</v>
      </c>
    </row>
    <row r="8997" spans="1:4" x14ac:dyDescent="0.15">
      <c r="A8997" s="266">
        <v>2940005</v>
      </c>
      <c r="B8997" s="265" t="s">
        <v>11359</v>
      </c>
      <c r="C8997" s="265" t="s">
        <v>6989</v>
      </c>
      <c r="D8997" s="265" t="s">
        <v>6992</v>
      </c>
    </row>
    <row r="8998" spans="1:4" x14ac:dyDescent="0.15">
      <c r="A8998" s="266">
        <v>2940006</v>
      </c>
      <c r="B8998" s="265" t="s">
        <v>11359</v>
      </c>
      <c r="C8998" s="265" t="s">
        <v>6989</v>
      </c>
      <c r="D8998" s="265" t="s">
        <v>7015</v>
      </c>
    </row>
    <row r="8999" spans="1:4" x14ac:dyDescent="0.15">
      <c r="A8999" s="266">
        <v>2940007</v>
      </c>
      <c r="B8999" s="265" t="s">
        <v>11359</v>
      </c>
      <c r="C8999" s="265" t="s">
        <v>6989</v>
      </c>
      <c r="D8999" s="265" t="s">
        <v>6580</v>
      </c>
    </row>
    <row r="9000" spans="1:4" x14ac:dyDescent="0.15">
      <c r="A9000" s="266">
        <v>2940008</v>
      </c>
      <c r="B9000" s="265" t="s">
        <v>11359</v>
      </c>
      <c r="C9000" s="265" t="s">
        <v>6989</v>
      </c>
      <c r="D9000" s="265" t="s">
        <v>5689</v>
      </c>
    </row>
    <row r="9001" spans="1:4" x14ac:dyDescent="0.15">
      <c r="A9001" s="266">
        <v>2940009</v>
      </c>
      <c r="B9001" s="265" t="s">
        <v>11359</v>
      </c>
      <c r="C9001" s="265" t="s">
        <v>6989</v>
      </c>
      <c r="D9001" s="265" t="s">
        <v>6996</v>
      </c>
    </row>
    <row r="9002" spans="1:4" x14ac:dyDescent="0.15">
      <c r="A9002" s="266">
        <v>2940011</v>
      </c>
      <c r="B9002" s="265" t="s">
        <v>11359</v>
      </c>
      <c r="C9002" s="265" t="s">
        <v>6989</v>
      </c>
      <c r="D9002" s="265" t="s">
        <v>7028</v>
      </c>
    </row>
    <row r="9003" spans="1:4" x14ac:dyDescent="0.15">
      <c r="A9003" s="266">
        <v>2940012</v>
      </c>
      <c r="B9003" s="265" t="s">
        <v>11359</v>
      </c>
      <c r="C9003" s="265" t="s">
        <v>6989</v>
      </c>
      <c r="D9003" s="265" t="s">
        <v>1057</v>
      </c>
    </row>
    <row r="9004" spans="1:4" x14ac:dyDescent="0.15">
      <c r="A9004" s="266">
        <v>2940013</v>
      </c>
      <c r="B9004" s="265" t="s">
        <v>11359</v>
      </c>
      <c r="C9004" s="265" t="s">
        <v>6989</v>
      </c>
      <c r="D9004" s="265" t="s">
        <v>7030</v>
      </c>
    </row>
    <row r="9005" spans="1:4" x14ac:dyDescent="0.15">
      <c r="A9005" s="266">
        <v>2940014</v>
      </c>
      <c r="B9005" s="265" t="s">
        <v>11359</v>
      </c>
      <c r="C9005" s="265" t="s">
        <v>6989</v>
      </c>
      <c r="D9005" s="265" t="s">
        <v>1867</v>
      </c>
    </row>
    <row r="9006" spans="1:4" x14ac:dyDescent="0.15">
      <c r="A9006" s="266">
        <v>2940015</v>
      </c>
      <c r="B9006" s="265" t="s">
        <v>11359</v>
      </c>
      <c r="C9006" s="265" t="s">
        <v>6989</v>
      </c>
      <c r="D9006" s="265" t="s">
        <v>7008</v>
      </c>
    </row>
    <row r="9007" spans="1:4" x14ac:dyDescent="0.15">
      <c r="A9007" s="266">
        <v>2940016</v>
      </c>
      <c r="B9007" s="265" t="s">
        <v>11359</v>
      </c>
      <c r="C9007" s="265" t="s">
        <v>6989</v>
      </c>
      <c r="D9007" s="265" t="s">
        <v>2162</v>
      </c>
    </row>
    <row r="9008" spans="1:4" x14ac:dyDescent="0.15">
      <c r="A9008" s="266">
        <v>2940017</v>
      </c>
      <c r="B9008" s="265" t="s">
        <v>11359</v>
      </c>
      <c r="C9008" s="265" t="s">
        <v>6989</v>
      </c>
      <c r="D9008" s="265" t="s">
        <v>3085</v>
      </c>
    </row>
    <row r="9009" spans="1:4" x14ac:dyDescent="0.15">
      <c r="A9009" s="266">
        <v>2940018</v>
      </c>
      <c r="B9009" s="265" t="s">
        <v>11359</v>
      </c>
      <c r="C9009" s="265" t="s">
        <v>6989</v>
      </c>
      <c r="D9009" s="265" t="s">
        <v>7006</v>
      </c>
    </row>
    <row r="9010" spans="1:4" x14ac:dyDescent="0.15">
      <c r="A9010" s="266">
        <v>2940021</v>
      </c>
      <c r="B9010" s="265" t="s">
        <v>11359</v>
      </c>
      <c r="C9010" s="265" t="s">
        <v>6989</v>
      </c>
      <c r="D9010" s="265" t="s">
        <v>7038</v>
      </c>
    </row>
    <row r="9011" spans="1:4" x14ac:dyDescent="0.15">
      <c r="A9011" s="266">
        <v>2940022</v>
      </c>
      <c r="B9011" s="265" t="s">
        <v>11359</v>
      </c>
      <c r="C9011" s="265" t="s">
        <v>6989</v>
      </c>
      <c r="D9011" s="265" t="s">
        <v>7024</v>
      </c>
    </row>
    <row r="9012" spans="1:4" x14ac:dyDescent="0.15">
      <c r="A9012" s="266">
        <v>2940023</v>
      </c>
      <c r="B9012" s="265" t="s">
        <v>11359</v>
      </c>
      <c r="C9012" s="265" t="s">
        <v>6989</v>
      </c>
      <c r="D9012" s="265" t="s">
        <v>7000</v>
      </c>
    </row>
    <row r="9013" spans="1:4" x14ac:dyDescent="0.15">
      <c r="A9013" s="266">
        <v>2940024</v>
      </c>
      <c r="B9013" s="265" t="s">
        <v>11359</v>
      </c>
      <c r="C9013" s="265" t="s">
        <v>6989</v>
      </c>
      <c r="D9013" s="265" t="s">
        <v>828</v>
      </c>
    </row>
    <row r="9014" spans="1:4" x14ac:dyDescent="0.15">
      <c r="A9014" s="266">
        <v>2940025</v>
      </c>
      <c r="B9014" s="265" t="s">
        <v>11359</v>
      </c>
      <c r="C9014" s="265" t="s">
        <v>6989</v>
      </c>
      <c r="D9014" s="265" t="s">
        <v>5498</v>
      </c>
    </row>
    <row r="9015" spans="1:4" x14ac:dyDescent="0.15">
      <c r="A9015" s="266">
        <v>2940026</v>
      </c>
      <c r="B9015" s="265" t="s">
        <v>11359</v>
      </c>
      <c r="C9015" s="265" t="s">
        <v>6989</v>
      </c>
      <c r="D9015" s="265" t="s">
        <v>6993</v>
      </c>
    </row>
    <row r="9016" spans="1:4" x14ac:dyDescent="0.15">
      <c r="A9016" s="266">
        <v>2940027</v>
      </c>
      <c r="B9016" s="265" t="s">
        <v>11359</v>
      </c>
      <c r="C9016" s="265" t="s">
        <v>6989</v>
      </c>
      <c r="D9016" s="265" t="s">
        <v>7021</v>
      </c>
    </row>
    <row r="9017" spans="1:4" x14ac:dyDescent="0.15">
      <c r="A9017" s="266">
        <v>2940028</v>
      </c>
      <c r="B9017" s="265" t="s">
        <v>11359</v>
      </c>
      <c r="C9017" s="265" t="s">
        <v>6989</v>
      </c>
      <c r="D9017" s="265" t="s">
        <v>7027</v>
      </c>
    </row>
    <row r="9018" spans="1:4" x14ac:dyDescent="0.15">
      <c r="A9018" s="266">
        <v>2940029</v>
      </c>
      <c r="B9018" s="265" t="s">
        <v>11359</v>
      </c>
      <c r="C9018" s="265" t="s">
        <v>6989</v>
      </c>
      <c r="D9018" s="265" t="s">
        <v>7010</v>
      </c>
    </row>
    <row r="9019" spans="1:4" x14ac:dyDescent="0.15">
      <c r="A9019" s="266">
        <v>2940031</v>
      </c>
      <c r="B9019" s="265" t="s">
        <v>11359</v>
      </c>
      <c r="C9019" s="265" t="s">
        <v>6989</v>
      </c>
      <c r="D9019" s="265" t="s">
        <v>6997</v>
      </c>
    </row>
    <row r="9020" spans="1:4" x14ac:dyDescent="0.15">
      <c r="A9020" s="266">
        <v>2940032</v>
      </c>
      <c r="B9020" s="265" t="s">
        <v>11359</v>
      </c>
      <c r="C9020" s="265" t="s">
        <v>6989</v>
      </c>
      <c r="D9020" s="265" t="s">
        <v>6999</v>
      </c>
    </row>
    <row r="9021" spans="1:4" x14ac:dyDescent="0.15">
      <c r="A9021" s="266">
        <v>2940033</v>
      </c>
      <c r="B9021" s="265" t="s">
        <v>11359</v>
      </c>
      <c r="C9021" s="265" t="s">
        <v>6989</v>
      </c>
      <c r="D9021" s="265" t="s">
        <v>7035</v>
      </c>
    </row>
    <row r="9022" spans="1:4" x14ac:dyDescent="0.15">
      <c r="A9022" s="266">
        <v>2940034</v>
      </c>
      <c r="B9022" s="265" t="s">
        <v>11359</v>
      </c>
      <c r="C9022" s="265" t="s">
        <v>6989</v>
      </c>
      <c r="D9022" s="265" t="s">
        <v>7022</v>
      </c>
    </row>
    <row r="9023" spans="1:4" x14ac:dyDescent="0.15">
      <c r="A9023" s="266">
        <v>2940035</v>
      </c>
      <c r="B9023" s="265" t="s">
        <v>11359</v>
      </c>
      <c r="C9023" s="265" t="s">
        <v>6989</v>
      </c>
      <c r="D9023" s="265" t="s">
        <v>4419</v>
      </c>
    </row>
    <row r="9024" spans="1:4" x14ac:dyDescent="0.15">
      <c r="A9024" s="266">
        <v>2940036</v>
      </c>
      <c r="B9024" s="265" t="s">
        <v>11359</v>
      </c>
      <c r="C9024" s="265" t="s">
        <v>6989</v>
      </c>
      <c r="D9024" s="265" t="s">
        <v>1379</v>
      </c>
    </row>
    <row r="9025" spans="1:4" x14ac:dyDescent="0.15">
      <c r="A9025" s="266">
        <v>2940037</v>
      </c>
      <c r="B9025" s="265" t="s">
        <v>11359</v>
      </c>
      <c r="C9025" s="265" t="s">
        <v>6989</v>
      </c>
      <c r="D9025" s="265" t="s">
        <v>7018</v>
      </c>
    </row>
    <row r="9026" spans="1:4" x14ac:dyDescent="0.15">
      <c r="A9026" s="266">
        <v>2940038</v>
      </c>
      <c r="B9026" s="265" t="s">
        <v>11359</v>
      </c>
      <c r="C9026" s="265" t="s">
        <v>6989</v>
      </c>
      <c r="D9026" s="265" t="s">
        <v>7001</v>
      </c>
    </row>
    <row r="9027" spans="1:4" x14ac:dyDescent="0.15">
      <c r="A9027" s="266">
        <v>2940041</v>
      </c>
      <c r="B9027" s="265" t="s">
        <v>11359</v>
      </c>
      <c r="C9027" s="265" t="s">
        <v>6989</v>
      </c>
      <c r="D9027" s="265" t="s">
        <v>7017</v>
      </c>
    </row>
    <row r="9028" spans="1:4" x14ac:dyDescent="0.15">
      <c r="A9028" s="266">
        <v>2940042</v>
      </c>
      <c r="B9028" s="265" t="s">
        <v>11359</v>
      </c>
      <c r="C9028" s="265" t="s">
        <v>6989</v>
      </c>
      <c r="D9028" s="265" t="s">
        <v>2819</v>
      </c>
    </row>
    <row r="9029" spans="1:4" x14ac:dyDescent="0.15">
      <c r="A9029" s="266">
        <v>2940043</v>
      </c>
      <c r="B9029" s="265" t="s">
        <v>11359</v>
      </c>
      <c r="C9029" s="265" t="s">
        <v>6989</v>
      </c>
      <c r="D9029" s="265" t="s">
        <v>6991</v>
      </c>
    </row>
    <row r="9030" spans="1:4" x14ac:dyDescent="0.15">
      <c r="A9030" s="266">
        <v>2940044</v>
      </c>
      <c r="B9030" s="265" t="s">
        <v>11359</v>
      </c>
      <c r="C9030" s="265" t="s">
        <v>6989</v>
      </c>
      <c r="D9030" s="265" t="s">
        <v>2177</v>
      </c>
    </row>
    <row r="9031" spans="1:4" x14ac:dyDescent="0.15">
      <c r="A9031" s="266">
        <v>2940045</v>
      </c>
      <c r="B9031" s="265" t="s">
        <v>11359</v>
      </c>
      <c r="C9031" s="265" t="s">
        <v>6989</v>
      </c>
      <c r="D9031" s="265" t="s">
        <v>1312</v>
      </c>
    </row>
    <row r="9032" spans="1:4" x14ac:dyDescent="0.15">
      <c r="A9032" s="266">
        <v>2940046</v>
      </c>
      <c r="B9032" s="265" t="s">
        <v>11359</v>
      </c>
      <c r="C9032" s="265" t="s">
        <v>6989</v>
      </c>
      <c r="D9032" s="265" t="s">
        <v>5237</v>
      </c>
    </row>
    <row r="9033" spans="1:4" x14ac:dyDescent="0.15">
      <c r="A9033" s="266">
        <v>2940047</v>
      </c>
      <c r="B9033" s="265" t="s">
        <v>11359</v>
      </c>
      <c r="C9033" s="265" t="s">
        <v>6989</v>
      </c>
      <c r="D9033" s="265" t="s">
        <v>6923</v>
      </c>
    </row>
    <row r="9034" spans="1:4" x14ac:dyDescent="0.15">
      <c r="A9034" s="266">
        <v>2940048</v>
      </c>
      <c r="B9034" s="265" t="s">
        <v>11359</v>
      </c>
      <c r="C9034" s="265" t="s">
        <v>6989</v>
      </c>
      <c r="D9034" s="265" t="s">
        <v>7012</v>
      </c>
    </row>
    <row r="9035" spans="1:4" x14ac:dyDescent="0.15">
      <c r="A9035" s="266">
        <v>2940051</v>
      </c>
      <c r="B9035" s="265" t="s">
        <v>11359</v>
      </c>
      <c r="C9035" s="265" t="s">
        <v>6989</v>
      </c>
      <c r="D9035" s="265" t="s">
        <v>7032</v>
      </c>
    </row>
    <row r="9036" spans="1:4" x14ac:dyDescent="0.15">
      <c r="A9036" s="266">
        <v>2940052</v>
      </c>
      <c r="B9036" s="265" t="s">
        <v>11359</v>
      </c>
      <c r="C9036" s="265" t="s">
        <v>6989</v>
      </c>
      <c r="D9036" s="265" t="s">
        <v>7002</v>
      </c>
    </row>
    <row r="9037" spans="1:4" ht="27" x14ac:dyDescent="0.15">
      <c r="A9037" s="266">
        <v>2940053</v>
      </c>
      <c r="B9037" s="265" t="s">
        <v>11359</v>
      </c>
      <c r="C9037" s="265" t="s">
        <v>6989</v>
      </c>
      <c r="D9037" s="265" t="s">
        <v>7031</v>
      </c>
    </row>
    <row r="9038" spans="1:4" x14ac:dyDescent="0.15">
      <c r="A9038" s="266">
        <v>2940054</v>
      </c>
      <c r="B9038" s="265" t="s">
        <v>11359</v>
      </c>
      <c r="C9038" s="265" t="s">
        <v>6989</v>
      </c>
      <c r="D9038" s="265" t="s">
        <v>3501</v>
      </c>
    </row>
    <row r="9039" spans="1:4" x14ac:dyDescent="0.15">
      <c r="A9039" s="266">
        <v>2940055</v>
      </c>
      <c r="B9039" s="265" t="s">
        <v>11359</v>
      </c>
      <c r="C9039" s="265" t="s">
        <v>6989</v>
      </c>
      <c r="D9039" s="265" t="s">
        <v>7019</v>
      </c>
    </row>
    <row r="9040" spans="1:4" x14ac:dyDescent="0.15">
      <c r="A9040" s="266">
        <v>2940056</v>
      </c>
      <c r="B9040" s="265" t="s">
        <v>11359</v>
      </c>
      <c r="C9040" s="265" t="s">
        <v>6989</v>
      </c>
      <c r="D9040" s="265" t="s">
        <v>7029</v>
      </c>
    </row>
    <row r="9041" spans="1:4" x14ac:dyDescent="0.15">
      <c r="A9041" s="266">
        <v>2940057</v>
      </c>
      <c r="B9041" s="265" t="s">
        <v>11359</v>
      </c>
      <c r="C9041" s="265" t="s">
        <v>6989</v>
      </c>
      <c r="D9041" s="265" t="s">
        <v>7003</v>
      </c>
    </row>
    <row r="9042" spans="1:4" x14ac:dyDescent="0.15">
      <c r="A9042" s="266">
        <v>2940058</v>
      </c>
      <c r="B9042" s="265" t="s">
        <v>11359</v>
      </c>
      <c r="C9042" s="265" t="s">
        <v>6989</v>
      </c>
      <c r="D9042" s="265" t="s">
        <v>7007</v>
      </c>
    </row>
    <row r="9043" spans="1:4" x14ac:dyDescent="0.15">
      <c r="A9043" s="266">
        <v>2940221</v>
      </c>
      <c r="B9043" s="265" t="s">
        <v>11359</v>
      </c>
      <c r="C9043" s="265" t="s">
        <v>6989</v>
      </c>
      <c r="D9043" s="265" t="s">
        <v>5702</v>
      </c>
    </row>
    <row r="9044" spans="1:4" x14ac:dyDescent="0.15">
      <c r="A9044" s="266">
        <v>2940222</v>
      </c>
      <c r="B9044" s="265" t="s">
        <v>11359</v>
      </c>
      <c r="C9044" s="265" t="s">
        <v>6989</v>
      </c>
      <c r="D9044" s="265" t="s">
        <v>7037</v>
      </c>
    </row>
    <row r="9045" spans="1:4" x14ac:dyDescent="0.15">
      <c r="A9045" s="266">
        <v>2940223</v>
      </c>
      <c r="B9045" s="265" t="s">
        <v>11359</v>
      </c>
      <c r="C9045" s="265" t="s">
        <v>6989</v>
      </c>
      <c r="D9045" s="265" t="s">
        <v>7014</v>
      </c>
    </row>
    <row r="9046" spans="1:4" x14ac:dyDescent="0.15">
      <c r="A9046" s="266">
        <v>2940224</v>
      </c>
      <c r="B9046" s="265" t="s">
        <v>11359</v>
      </c>
      <c r="C9046" s="265" t="s">
        <v>6989</v>
      </c>
      <c r="D9046" s="265" t="s">
        <v>5417</v>
      </c>
    </row>
    <row r="9047" spans="1:4" x14ac:dyDescent="0.15">
      <c r="A9047" s="266">
        <v>2940225</v>
      </c>
      <c r="B9047" s="265" t="s">
        <v>11359</v>
      </c>
      <c r="C9047" s="265" t="s">
        <v>6989</v>
      </c>
      <c r="D9047" s="265" t="s">
        <v>2253</v>
      </c>
    </row>
    <row r="9048" spans="1:4" x14ac:dyDescent="0.15">
      <c r="A9048" s="266">
        <v>2940226</v>
      </c>
      <c r="B9048" s="265" t="s">
        <v>11359</v>
      </c>
      <c r="C9048" s="265" t="s">
        <v>6989</v>
      </c>
      <c r="D9048" s="265" t="s">
        <v>6995</v>
      </c>
    </row>
    <row r="9049" spans="1:4" x14ac:dyDescent="0.15">
      <c r="A9049" s="266">
        <v>2940231</v>
      </c>
      <c r="B9049" s="265" t="s">
        <v>11359</v>
      </c>
      <c r="C9049" s="265" t="s">
        <v>6989</v>
      </c>
      <c r="D9049" s="265" t="s">
        <v>711</v>
      </c>
    </row>
    <row r="9050" spans="1:4" x14ac:dyDescent="0.15">
      <c r="A9050" s="266">
        <v>2940232</v>
      </c>
      <c r="B9050" s="265" t="s">
        <v>11359</v>
      </c>
      <c r="C9050" s="265" t="s">
        <v>6989</v>
      </c>
      <c r="D9050" s="265" t="s">
        <v>7039</v>
      </c>
    </row>
    <row r="9051" spans="1:4" x14ac:dyDescent="0.15">
      <c r="A9051" s="266">
        <v>2940233</v>
      </c>
      <c r="B9051" s="265" t="s">
        <v>11359</v>
      </c>
      <c r="C9051" s="265" t="s">
        <v>6989</v>
      </c>
      <c r="D9051" s="265" t="s">
        <v>7016</v>
      </c>
    </row>
    <row r="9052" spans="1:4" x14ac:dyDescent="0.15">
      <c r="A9052" s="266">
        <v>2940234</v>
      </c>
      <c r="B9052" s="265" t="s">
        <v>11359</v>
      </c>
      <c r="C9052" s="265" t="s">
        <v>6989</v>
      </c>
      <c r="D9052" s="265" t="s">
        <v>7036</v>
      </c>
    </row>
    <row r="9053" spans="1:4" x14ac:dyDescent="0.15">
      <c r="A9053" s="266">
        <v>2940235</v>
      </c>
      <c r="B9053" s="265" t="s">
        <v>11359</v>
      </c>
      <c r="C9053" s="265" t="s">
        <v>6989</v>
      </c>
      <c r="D9053" s="265" t="s">
        <v>6990</v>
      </c>
    </row>
    <row r="9054" spans="1:4" x14ac:dyDescent="0.15">
      <c r="A9054" s="266">
        <v>2940301</v>
      </c>
      <c r="B9054" s="265" t="s">
        <v>11359</v>
      </c>
      <c r="C9054" s="265" t="s">
        <v>6989</v>
      </c>
      <c r="D9054" s="265" t="s">
        <v>7005</v>
      </c>
    </row>
    <row r="9055" spans="1:4" x14ac:dyDescent="0.15">
      <c r="A9055" s="266">
        <v>2940302</v>
      </c>
      <c r="B9055" s="265" t="s">
        <v>11359</v>
      </c>
      <c r="C9055" s="265" t="s">
        <v>6989</v>
      </c>
      <c r="D9055" s="265" t="s">
        <v>7011</v>
      </c>
    </row>
    <row r="9056" spans="1:4" x14ac:dyDescent="0.15">
      <c r="A9056" s="266">
        <v>2940303</v>
      </c>
      <c r="B9056" s="265" t="s">
        <v>11359</v>
      </c>
      <c r="C9056" s="265" t="s">
        <v>6989</v>
      </c>
      <c r="D9056" s="265" t="s">
        <v>258</v>
      </c>
    </row>
    <row r="9057" spans="1:4" x14ac:dyDescent="0.15">
      <c r="A9057" s="266">
        <v>2940304</v>
      </c>
      <c r="B9057" s="265" t="s">
        <v>11359</v>
      </c>
      <c r="C9057" s="265" t="s">
        <v>6989</v>
      </c>
      <c r="D9057" s="265" t="s">
        <v>7025</v>
      </c>
    </row>
    <row r="9058" spans="1:4" x14ac:dyDescent="0.15">
      <c r="A9058" s="266">
        <v>2940305</v>
      </c>
      <c r="B9058" s="265" t="s">
        <v>11359</v>
      </c>
      <c r="C9058" s="265" t="s">
        <v>6989</v>
      </c>
      <c r="D9058" s="265" t="s">
        <v>7004</v>
      </c>
    </row>
    <row r="9059" spans="1:4" x14ac:dyDescent="0.15">
      <c r="A9059" s="266">
        <v>2940306</v>
      </c>
      <c r="B9059" s="265" t="s">
        <v>11359</v>
      </c>
      <c r="C9059" s="265" t="s">
        <v>6989</v>
      </c>
      <c r="D9059" s="265" t="s">
        <v>6998</v>
      </c>
    </row>
    <row r="9060" spans="1:4" x14ac:dyDescent="0.15">
      <c r="A9060" s="266">
        <v>2940307</v>
      </c>
      <c r="B9060" s="265" t="s">
        <v>11359</v>
      </c>
      <c r="C9060" s="265" t="s">
        <v>6989</v>
      </c>
      <c r="D9060" s="265" t="s">
        <v>7023</v>
      </c>
    </row>
    <row r="9061" spans="1:4" x14ac:dyDescent="0.15">
      <c r="A9061" s="266">
        <v>2940308</v>
      </c>
      <c r="B9061" s="265" t="s">
        <v>11359</v>
      </c>
      <c r="C9061" s="265" t="s">
        <v>6989</v>
      </c>
      <c r="D9061" s="265" t="s">
        <v>7026</v>
      </c>
    </row>
    <row r="9062" spans="1:4" x14ac:dyDescent="0.15">
      <c r="A9062" s="266">
        <v>2940311</v>
      </c>
      <c r="B9062" s="265" t="s">
        <v>11359</v>
      </c>
      <c r="C9062" s="265" t="s">
        <v>6989</v>
      </c>
      <c r="D9062" s="265" t="s">
        <v>762</v>
      </c>
    </row>
    <row r="9063" spans="1:4" x14ac:dyDescent="0.15">
      <c r="A9063" s="266">
        <v>2940312</v>
      </c>
      <c r="B9063" s="265" t="s">
        <v>11359</v>
      </c>
      <c r="C9063" s="265" t="s">
        <v>6989</v>
      </c>
      <c r="D9063" s="265" t="s">
        <v>6466</v>
      </c>
    </row>
    <row r="9064" spans="1:4" x14ac:dyDescent="0.15">
      <c r="A9064" s="266">
        <v>2940313</v>
      </c>
      <c r="B9064" s="265" t="s">
        <v>11359</v>
      </c>
      <c r="C9064" s="265" t="s">
        <v>6989</v>
      </c>
      <c r="D9064" s="265" t="s">
        <v>7009</v>
      </c>
    </row>
    <row r="9065" spans="1:4" x14ac:dyDescent="0.15">
      <c r="A9065" s="266">
        <v>2940314</v>
      </c>
      <c r="B9065" s="265" t="s">
        <v>11359</v>
      </c>
      <c r="C9065" s="265" t="s">
        <v>6989</v>
      </c>
      <c r="D9065" s="265" t="s">
        <v>6994</v>
      </c>
    </row>
    <row r="9066" spans="1:4" x14ac:dyDescent="0.15">
      <c r="A9066" s="266">
        <v>2940315</v>
      </c>
      <c r="B9066" s="265" t="s">
        <v>11359</v>
      </c>
      <c r="C9066" s="265" t="s">
        <v>6989</v>
      </c>
      <c r="D9066" s="265" t="s">
        <v>7020</v>
      </c>
    </row>
    <row r="9067" spans="1:4" x14ac:dyDescent="0.15">
      <c r="A9067" s="266">
        <v>2940316</v>
      </c>
      <c r="B9067" s="265" t="s">
        <v>11359</v>
      </c>
      <c r="C9067" s="265" t="s">
        <v>6989</v>
      </c>
      <c r="D9067" s="265" t="s">
        <v>7013</v>
      </c>
    </row>
    <row r="9068" spans="1:4" x14ac:dyDescent="0.15">
      <c r="A9068" s="266">
        <v>2940801</v>
      </c>
      <c r="B9068" s="265" t="s">
        <v>11359</v>
      </c>
      <c r="C9068" s="265" t="s">
        <v>8287</v>
      </c>
      <c r="D9068" s="265" t="s">
        <v>8309</v>
      </c>
    </row>
    <row r="9069" spans="1:4" x14ac:dyDescent="0.15">
      <c r="A9069" s="266">
        <v>2940802</v>
      </c>
      <c r="B9069" s="265" t="s">
        <v>11359</v>
      </c>
      <c r="C9069" s="265" t="s">
        <v>8287</v>
      </c>
      <c r="D9069" s="265" t="s">
        <v>8316</v>
      </c>
    </row>
    <row r="9070" spans="1:4" x14ac:dyDescent="0.15">
      <c r="A9070" s="266">
        <v>2940803</v>
      </c>
      <c r="B9070" s="265" t="s">
        <v>11359</v>
      </c>
      <c r="C9070" s="265" t="s">
        <v>8287</v>
      </c>
      <c r="D9070" s="265" t="s">
        <v>8313</v>
      </c>
    </row>
    <row r="9071" spans="1:4" x14ac:dyDescent="0.15">
      <c r="A9071" s="266">
        <v>2940804</v>
      </c>
      <c r="B9071" s="265" t="s">
        <v>11359</v>
      </c>
      <c r="C9071" s="265" t="s">
        <v>8287</v>
      </c>
      <c r="D9071" s="265" t="s">
        <v>8294</v>
      </c>
    </row>
    <row r="9072" spans="1:4" x14ac:dyDescent="0.15">
      <c r="A9072" s="266">
        <v>2940805</v>
      </c>
      <c r="B9072" s="265" t="s">
        <v>11359</v>
      </c>
      <c r="C9072" s="265" t="s">
        <v>8287</v>
      </c>
      <c r="D9072" s="265" t="s">
        <v>8304</v>
      </c>
    </row>
    <row r="9073" spans="1:4" x14ac:dyDescent="0.15">
      <c r="A9073" s="266">
        <v>2940806</v>
      </c>
      <c r="B9073" s="265" t="s">
        <v>11359</v>
      </c>
      <c r="C9073" s="265" t="s">
        <v>8287</v>
      </c>
      <c r="D9073" s="265" t="s">
        <v>8297</v>
      </c>
    </row>
    <row r="9074" spans="1:4" x14ac:dyDescent="0.15">
      <c r="A9074" s="266">
        <v>2940811</v>
      </c>
      <c r="B9074" s="265" t="s">
        <v>11359</v>
      </c>
      <c r="C9074" s="265" t="s">
        <v>8287</v>
      </c>
      <c r="D9074" s="265" t="s">
        <v>439</v>
      </c>
    </row>
    <row r="9075" spans="1:4" x14ac:dyDescent="0.15">
      <c r="A9075" s="266">
        <v>2940812</v>
      </c>
      <c r="B9075" s="265" t="s">
        <v>11359</v>
      </c>
      <c r="C9075" s="265" t="s">
        <v>8287</v>
      </c>
      <c r="D9075" s="265" t="s">
        <v>8289</v>
      </c>
    </row>
    <row r="9076" spans="1:4" x14ac:dyDescent="0.15">
      <c r="A9076" s="266">
        <v>2940813</v>
      </c>
      <c r="B9076" s="265" t="s">
        <v>11359</v>
      </c>
      <c r="C9076" s="265" t="s">
        <v>8287</v>
      </c>
      <c r="D9076" s="265" t="s">
        <v>8317</v>
      </c>
    </row>
    <row r="9077" spans="1:4" x14ac:dyDescent="0.15">
      <c r="A9077" s="266">
        <v>2940814</v>
      </c>
      <c r="B9077" s="265" t="s">
        <v>11359</v>
      </c>
      <c r="C9077" s="265" t="s">
        <v>8287</v>
      </c>
      <c r="D9077" s="265" t="s">
        <v>8299</v>
      </c>
    </row>
    <row r="9078" spans="1:4" x14ac:dyDescent="0.15">
      <c r="A9078" s="266">
        <v>2940815</v>
      </c>
      <c r="B9078" s="265" t="s">
        <v>11359</v>
      </c>
      <c r="C9078" s="265" t="s">
        <v>8287</v>
      </c>
      <c r="D9078" s="265" t="s">
        <v>5659</v>
      </c>
    </row>
    <row r="9079" spans="1:4" x14ac:dyDescent="0.15">
      <c r="A9079" s="266">
        <v>2940816</v>
      </c>
      <c r="B9079" s="265" t="s">
        <v>11359</v>
      </c>
      <c r="C9079" s="265" t="s">
        <v>8287</v>
      </c>
      <c r="D9079" s="265" t="s">
        <v>3603</v>
      </c>
    </row>
    <row r="9080" spans="1:4" x14ac:dyDescent="0.15">
      <c r="A9080" s="266">
        <v>2940817</v>
      </c>
      <c r="B9080" s="265" t="s">
        <v>11359</v>
      </c>
      <c r="C9080" s="265" t="s">
        <v>8287</v>
      </c>
      <c r="D9080" s="265" t="s">
        <v>8295</v>
      </c>
    </row>
    <row r="9081" spans="1:4" x14ac:dyDescent="0.15">
      <c r="A9081" s="266">
        <v>2940821</v>
      </c>
      <c r="B9081" s="265" t="s">
        <v>11359</v>
      </c>
      <c r="C9081" s="265" t="s">
        <v>8287</v>
      </c>
      <c r="D9081" s="265" t="s">
        <v>1420</v>
      </c>
    </row>
    <row r="9082" spans="1:4" x14ac:dyDescent="0.15">
      <c r="A9082" s="266">
        <v>2940822</v>
      </c>
      <c r="B9082" s="265" t="s">
        <v>11359</v>
      </c>
      <c r="C9082" s="265" t="s">
        <v>8287</v>
      </c>
      <c r="D9082" s="265" t="s">
        <v>8315</v>
      </c>
    </row>
    <row r="9083" spans="1:4" x14ac:dyDescent="0.15">
      <c r="A9083" s="266">
        <v>2940823</v>
      </c>
      <c r="B9083" s="265" t="s">
        <v>11359</v>
      </c>
      <c r="C9083" s="265" t="s">
        <v>8287</v>
      </c>
      <c r="D9083" s="265" t="s">
        <v>632</v>
      </c>
    </row>
    <row r="9084" spans="1:4" x14ac:dyDescent="0.15">
      <c r="A9084" s="266">
        <v>2940824</v>
      </c>
      <c r="B9084" s="265" t="s">
        <v>11359</v>
      </c>
      <c r="C9084" s="265" t="s">
        <v>8287</v>
      </c>
      <c r="D9084" s="265" t="s">
        <v>3531</v>
      </c>
    </row>
    <row r="9085" spans="1:4" x14ac:dyDescent="0.15">
      <c r="A9085" s="266">
        <v>2940825</v>
      </c>
      <c r="B9085" s="265" t="s">
        <v>11359</v>
      </c>
      <c r="C9085" s="265" t="s">
        <v>8287</v>
      </c>
      <c r="D9085" s="265" t="s">
        <v>8298</v>
      </c>
    </row>
    <row r="9086" spans="1:4" x14ac:dyDescent="0.15">
      <c r="A9086" s="266">
        <v>2940826</v>
      </c>
      <c r="B9086" s="265" t="s">
        <v>11359</v>
      </c>
      <c r="C9086" s="265" t="s">
        <v>8287</v>
      </c>
      <c r="D9086" s="265" t="s">
        <v>2940</v>
      </c>
    </row>
    <row r="9087" spans="1:4" ht="27" x14ac:dyDescent="0.15">
      <c r="A9087" s="266">
        <v>2950001</v>
      </c>
      <c r="B9087" s="265" t="s">
        <v>11359</v>
      </c>
      <c r="C9087" s="265" t="s">
        <v>8287</v>
      </c>
      <c r="D9087" s="265" t="s">
        <v>11484</v>
      </c>
    </row>
    <row r="9088" spans="1:4" ht="27" x14ac:dyDescent="0.15">
      <c r="A9088" s="266">
        <v>2950002</v>
      </c>
      <c r="B9088" s="265" t="s">
        <v>11359</v>
      </c>
      <c r="C9088" s="265" t="s">
        <v>8287</v>
      </c>
      <c r="D9088" s="265" t="s">
        <v>11485</v>
      </c>
    </row>
    <row r="9089" spans="1:4" ht="27" x14ac:dyDescent="0.15">
      <c r="A9089" s="266">
        <v>2950003</v>
      </c>
      <c r="B9089" s="265" t="s">
        <v>11359</v>
      </c>
      <c r="C9089" s="265" t="s">
        <v>8287</v>
      </c>
      <c r="D9089" s="265" t="s">
        <v>11486</v>
      </c>
    </row>
    <row r="9090" spans="1:4" x14ac:dyDescent="0.15">
      <c r="A9090" s="266">
        <v>2950004</v>
      </c>
      <c r="B9090" s="265" t="s">
        <v>11359</v>
      </c>
      <c r="C9090" s="265" t="s">
        <v>8287</v>
      </c>
      <c r="D9090" s="265" t="s">
        <v>11487</v>
      </c>
    </row>
    <row r="9091" spans="1:4" ht="27" x14ac:dyDescent="0.15">
      <c r="A9091" s="266">
        <v>2950005</v>
      </c>
      <c r="B9091" s="265" t="s">
        <v>11359</v>
      </c>
      <c r="C9091" s="265" t="s">
        <v>8287</v>
      </c>
      <c r="D9091" s="265" t="s">
        <v>11488</v>
      </c>
    </row>
    <row r="9092" spans="1:4" ht="27" x14ac:dyDescent="0.15">
      <c r="A9092" s="266">
        <v>2950006</v>
      </c>
      <c r="B9092" s="265" t="s">
        <v>11359</v>
      </c>
      <c r="C9092" s="265" t="s">
        <v>8287</v>
      </c>
      <c r="D9092" s="265" t="s">
        <v>11489</v>
      </c>
    </row>
    <row r="9093" spans="1:4" ht="27" x14ac:dyDescent="0.15">
      <c r="A9093" s="266">
        <v>2950011</v>
      </c>
      <c r="B9093" s="265" t="s">
        <v>11359</v>
      </c>
      <c r="C9093" s="265" t="s">
        <v>8287</v>
      </c>
      <c r="D9093" s="265" t="s">
        <v>11490</v>
      </c>
    </row>
    <row r="9094" spans="1:4" ht="27" x14ac:dyDescent="0.15">
      <c r="A9094" s="266">
        <v>2950012</v>
      </c>
      <c r="B9094" s="265" t="s">
        <v>11359</v>
      </c>
      <c r="C9094" s="265" t="s">
        <v>8287</v>
      </c>
      <c r="D9094" s="265" t="s">
        <v>11491</v>
      </c>
    </row>
    <row r="9095" spans="1:4" ht="27" x14ac:dyDescent="0.15">
      <c r="A9095" s="266">
        <v>2950013</v>
      </c>
      <c r="B9095" s="265" t="s">
        <v>11359</v>
      </c>
      <c r="C9095" s="265" t="s">
        <v>8287</v>
      </c>
      <c r="D9095" s="265" t="s">
        <v>11492</v>
      </c>
    </row>
    <row r="9096" spans="1:4" ht="27" x14ac:dyDescent="0.15">
      <c r="A9096" s="266">
        <v>2950014</v>
      </c>
      <c r="B9096" s="265" t="s">
        <v>11359</v>
      </c>
      <c r="C9096" s="265" t="s">
        <v>8287</v>
      </c>
      <c r="D9096" s="265" t="s">
        <v>11493</v>
      </c>
    </row>
    <row r="9097" spans="1:4" ht="27" x14ac:dyDescent="0.15">
      <c r="A9097" s="266">
        <v>2950021</v>
      </c>
      <c r="B9097" s="265" t="s">
        <v>11359</v>
      </c>
      <c r="C9097" s="265" t="s">
        <v>8287</v>
      </c>
      <c r="D9097" s="265" t="s">
        <v>11494</v>
      </c>
    </row>
    <row r="9098" spans="1:4" ht="27" x14ac:dyDescent="0.15">
      <c r="A9098" s="266">
        <v>2950022</v>
      </c>
      <c r="B9098" s="265" t="s">
        <v>11359</v>
      </c>
      <c r="C9098" s="265" t="s">
        <v>8287</v>
      </c>
      <c r="D9098" s="265" t="s">
        <v>11495</v>
      </c>
    </row>
    <row r="9099" spans="1:4" ht="27" x14ac:dyDescent="0.15">
      <c r="A9099" s="266">
        <v>2950023</v>
      </c>
      <c r="B9099" s="265" t="s">
        <v>11359</v>
      </c>
      <c r="C9099" s="265" t="s">
        <v>8287</v>
      </c>
      <c r="D9099" s="265" t="s">
        <v>11496</v>
      </c>
    </row>
    <row r="9100" spans="1:4" ht="27" x14ac:dyDescent="0.15">
      <c r="A9100" s="266">
        <v>2950024</v>
      </c>
      <c r="B9100" s="265" t="s">
        <v>11359</v>
      </c>
      <c r="C9100" s="265" t="s">
        <v>8287</v>
      </c>
      <c r="D9100" s="265" t="s">
        <v>11497</v>
      </c>
    </row>
    <row r="9101" spans="1:4" ht="27" x14ac:dyDescent="0.15">
      <c r="A9101" s="266">
        <v>2950025</v>
      </c>
      <c r="B9101" s="265" t="s">
        <v>11359</v>
      </c>
      <c r="C9101" s="265" t="s">
        <v>8287</v>
      </c>
      <c r="D9101" s="265" t="s">
        <v>11498</v>
      </c>
    </row>
    <row r="9102" spans="1:4" ht="27" x14ac:dyDescent="0.15">
      <c r="A9102" s="266">
        <v>2950026</v>
      </c>
      <c r="B9102" s="265" t="s">
        <v>11359</v>
      </c>
      <c r="C9102" s="265" t="s">
        <v>8287</v>
      </c>
      <c r="D9102" s="265" t="s">
        <v>11499</v>
      </c>
    </row>
    <row r="9103" spans="1:4" ht="27" x14ac:dyDescent="0.15">
      <c r="A9103" s="266">
        <v>2950027</v>
      </c>
      <c r="B9103" s="265" t="s">
        <v>11359</v>
      </c>
      <c r="C9103" s="265" t="s">
        <v>8287</v>
      </c>
      <c r="D9103" s="265" t="s">
        <v>11500</v>
      </c>
    </row>
    <row r="9104" spans="1:4" ht="27" x14ac:dyDescent="0.15">
      <c r="A9104" s="266">
        <v>2950101</v>
      </c>
      <c r="B9104" s="265" t="s">
        <v>11359</v>
      </c>
      <c r="C9104" s="265" t="s">
        <v>8287</v>
      </c>
      <c r="D9104" s="265" t="s">
        <v>11501</v>
      </c>
    </row>
    <row r="9105" spans="1:4" ht="27" x14ac:dyDescent="0.15">
      <c r="A9105" s="266">
        <v>2950102</v>
      </c>
      <c r="B9105" s="265" t="s">
        <v>11359</v>
      </c>
      <c r="C9105" s="265" t="s">
        <v>8287</v>
      </c>
      <c r="D9105" s="265" t="s">
        <v>11502</v>
      </c>
    </row>
    <row r="9106" spans="1:4" ht="27" x14ac:dyDescent="0.15">
      <c r="A9106" s="266">
        <v>2950103</v>
      </c>
      <c r="B9106" s="265" t="s">
        <v>11359</v>
      </c>
      <c r="C9106" s="265" t="s">
        <v>8287</v>
      </c>
      <c r="D9106" s="265" t="s">
        <v>11503</v>
      </c>
    </row>
    <row r="9107" spans="1:4" ht="27" x14ac:dyDescent="0.15">
      <c r="A9107" s="266">
        <v>2950104</v>
      </c>
      <c r="B9107" s="265" t="s">
        <v>11359</v>
      </c>
      <c r="C9107" s="265" t="s">
        <v>8287</v>
      </c>
      <c r="D9107" s="265" t="s">
        <v>11504</v>
      </c>
    </row>
    <row r="9108" spans="1:4" x14ac:dyDescent="0.15">
      <c r="A9108" s="266">
        <v>2960001</v>
      </c>
      <c r="B9108" s="265" t="s">
        <v>11359</v>
      </c>
      <c r="C9108" s="265" t="s">
        <v>7906</v>
      </c>
      <c r="D9108" s="265" t="s">
        <v>2274</v>
      </c>
    </row>
    <row r="9109" spans="1:4" x14ac:dyDescent="0.15">
      <c r="A9109" s="266">
        <v>2960002</v>
      </c>
      <c r="B9109" s="265" t="s">
        <v>11359</v>
      </c>
      <c r="C9109" s="265" t="s">
        <v>7906</v>
      </c>
      <c r="D9109" s="265" t="s">
        <v>3632</v>
      </c>
    </row>
    <row r="9110" spans="1:4" x14ac:dyDescent="0.15">
      <c r="A9110" s="266">
        <v>2960003</v>
      </c>
      <c r="B9110" s="265" t="s">
        <v>11359</v>
      </c>
      <c r="C9110" s="265" t="s">
        <v>7906</v>
      </c>
      <c r="D9110" s="265" t="s">
        <v>7910</v>
      </c>
    </row>
    <row r="9111" spans="1:4" x14ac:dyDescent="0.15">
      <c r="A9111" s="266">
        <v>2960004</v>
      </c>
      <c r="B9111" s="265" t="s">
        <v>11359</v>
      </c>
      <c r="C9111" s="265" t="s">
        <v>7906</v>
      </c>
      <c r="D9111" s="265" t="s">
        <v>7923</v>
      </c>
    </row>
    <row r="9112" spans="1:4" x14ac:dyDescent="0.15">
      <c r="A9112" s="266">
        <v>2960011</v>
      </c>
      <c r="B9112" s="265" t="s">
        <v>11359</v>
      </c>
      <c r="C9112" s="265" t="s">
        <v>7906</v>
      </c>
      <c r="D9112" s="265" t="s">
        <v>7934</v>
      </c>
    </row>
    <row r="9113" spans="1:4" x14ac:dyDescent="0.15">
      <c r="A9113" s="266">
        <v>2960012</v>
      </c>
      <c r="B9113" s="265" t="s">
        <v>11359</v>
      </c>
      <c r="C9113" s="265" t="s">
        <v>7906</v>
      </c>
      <c r="D9113" s="265" t="s">
        <v>7958</v>
      </c>
    </row>
    <row r="9114" spans="1:4" x14ac:dyDescent="0.15">
      <c r="A9114" s="266">
        <v>2960013</v>
      </c>
      <c r="B9114" s="265" t="s">
        <v>11359</v>
      </c>
      <c r="C9114" s="265" t="s">
        <v>7906</v>
      </c>
      <c r="D9114" s="265" t="s">
        <v>7936</v>
      </c>
    </row>
    <row r="9115" spans="1:4" x14ac:dyDescent="0.15">
      <c r="A9115" s="266">
        <v>2960014</v>
      </c>
      <c r="B9115" s="265" t="s">
        <v>11359</v>
      </c>
      <c r="C9115" s="265" t="s">
        <v>7906</v>
      </c>
      <c r="D9115" s="265" t="s">
        <v>7948</v>
      </c>
    </row>
    <row r="9116" spans="1:4" x14ac:dyDescent="0.15">
      <c r="A9116" s="266">
        <v>2960015</v>
      </c>
      <c r="B9116" s="265" t="s">
        <v>11359</v>
      </c>
      <c r="C9116" s="265" t="s">
        <v>7906</v>
      </c>
      <c r="D9116" s="265" t="s">
        <v>7926</v>
      </c>
    </row>
    <row r="9117" spans="1:4" x14ac:dyDescent="0.15">
      <c r="A9117" s="266">
        <v>2960016</v>
      </c>
      <c r="B9117" s="265" t="s">
        <v>11359</v>
      </c>
      <c r="C9117" s="265" t="s">
        <v>7906</v>
      </c>
      <c r="D9117" s="265" t="s">
        <v>7944</v>
      </c>
    </row>
    <row r="9118" spans="1:4" x14ac:dyDescent="0.15">
      <c r="A9118" s="266">
        <v>2960021</v>
      </c>
      <c r="B9118" s="265" t="s">
        <v>11359</v>
      </c>
      <c r="C9118" s="265" t="s">
        <v>7906</v>
      </c>
      <c r="D9118" s="265" t="s">
        <v>7935</v>
      </c>
    </row>
    <row r="9119" spans="1:4" x14ac:dyDescent="0.15">
      <c r="A9119" s="266">
        <v>2960022</v>
      </c>
      <c r="B9119" s="265" t="s">
        <v>11359</v>
      </c>
      <c r="C9119" s="265" t="s">
        <v>7906</v>
      </c>
      <c r="D9119" s="265" t="s">
        <v>7928</v>
      </c>
    </row>
    <row r="9120" spans="1:4" x14ac:dyDescent="0.15">
      <c r="A9120" s="266">
        <v>2960023</v>
      </c>
      <c r="B9120" s="265" t="s">
        <v>11359</v>
      </c>
      <c r="C9120" s="265" t="s">
        <v>7906</v>
      </c>
      <c r="D9120" s="265" t="s">
        <v>1065</v>
      </c>
    </row>
    <row r="9121" spans="1:4" x14ac:dyDescent="0.15">
      <c r="A9121" s="266">
        <v>2960024</v>
      </c>
      <c r="B9121" s="265" t="s">
        <v>11359</v>
      </c>
      <c r="C9121" s="265" t="s">
        <v>7906</v>
      </c>
      <c r="D9121" s="265" t="s">
        <v>1151</v>
      </c>
    </row>
    <row r="9122" spans="1:4" x14ac:dyDescent="0.15">
      <c r="A9122" s="266">
        <v>2960025</v>
      </c>
      <c r="B9122" s="265" t="s">
        <v>11359</v>
      </c>
      <c r="C9122" s="265" t="s">
        <v>7906</v>
      </c>
      <c r="D9122" s="265" t="s">
        <v>7922</v>
      </c>
    </row>
    <row r="9123" spans="1:4" x14ac:dyDescent="0.15">
      <c r="A9123" s="266">
        <v>2960031</v>
      </c>
      <c r="B9123" s="265" t="s">
        <v>11359</v>
      </c>
      <c r="C9123" s="265" t="s">
        <v>7906</v>
      </c>
      <c r="D9123" s="265" t="s">
        <v>7909</v>
      </c>
    </row>
    <row r="9124" spans="1:4" x14ac:dyDescent="0.15">
      <c r="A9124" s="266">
        <v>2960032</v>
      </c>
      <c r="B9124" s="265" t="s">
        <v>11359</v>
      </c>
      <c r="C9124" s="265" t="s">
        <v>7906</v>
      </c>
      <c r="D9124" s="265" t="s">
        <v>3809</v>
      </c>
    </row>
    <row r="9125" spans="1:4" x14ac:dyDescent="0.15">
      <c r="A9125" s="266">
        <v>2960033</v>
      </c>
      <c r="B9125" s="265" t="s">
        <v>11359</v>
      </c>
      <c r="C9125" s="265" t="s">
        <v>7906</v>
      </c>
      <c r="D9125" s="265" t="s">
        <v>7954</v>
      </c>
    </row>
    <row r="9126" spans="1:4" x14ac:dyDescent="0.15">
      <c r="A9126" s="266">
        <v>2960034</v>
      </c>
      <c r="B9126" s="265" t="s">
        <v>11359</v>
      </c>
      <c r="C9126" s="265" t="s">
        <v>7906</v>
      </c>
      <c r="D9126" s="265" t="s">
        <v>7942</v>
      </c>
    </row>
    <row r="9127" spans="1:4" x14ac:dyDescent="0.15">
      <c r="A9127" s="266">
        <v>2960035</v>
      </c>
      <c r="B9127" s="265" t="s">
        <v>11359</v>
      </c>
      <c r="C9127" s="265" t="s">
        <v>7906</v>
      </c>
      <c r="D9127" s="265" t="s">
        <v>7912</v>
      </c>
    </row>
    <row r="9128" spans="1:4" x14ac:dyDescent="0.15">
      <c r="A9128" s="266">
        <v>2960041</v>
      </c>
      <c r="B9128" s="265" t="s">
        <v>11359</v>
      </c>
      <c r="C9128" s="265" t="s">
        <v>7906</v>
      </c>
      <c r="D9128" s="265" t="s">
        <v>353</v>
      </c>
    </row>
    <row r="9129" spans="1:4" ht="27" x14ac:dyDescent="0.15">
      <c r="A9129" s="266">
        <v>2960042</v>
      </c>
      <c r="B9129" s="265" t="s">
        <v>11359</v>
      </c>
      <c r="C9129" s="265" t="s">
        <v>7906</v>
      </c>
      <c r="D9129" s="265" t="s">
        <v>7946</v>
      </c>
    </row>
    <row r="9130" spans="1:4" x14ac:dyDescent="0.15">
      <c r="A9130" s="266">
        <v>2960043</v>
      </c>
      <c r="B9130" s="265" t="s">
        <v>11359</v>
      </c>
      <c r="C9130" s="265" t="s">
        <v>7906</v>
      </c>
      <c r="D9130" s="265" t="s">
        <v>6218</v>
      </c>
    </row>
    <row r="9131" spans="1:4" x14ac:dyDescent="0.15">
      <c r="A9131" s="266">
        <v>2960044</v>
      </c>
      <c r="B9131" s="265" t="s">
        <v>11359</v>
      </c>
      <c r="C9131" s="265" t="s">
        <v>7906</v>
      </c>
      <c r="D9131" s="265" t="s">
        <v>7947</v>
      </c>
    </row>
    <row r="9132" spans="1:4" x14ac:dyDescent="0.15">
      <c r="A9132" s="266">
        <v>2960045</v>
      </c>
      <c r="B9132" s="265" t="s">
        <v>11359</v>
      </c>
      <c r="C9132" s="265" t="s">
        <v>7906</v>
      </c>
      <c r="D9132" s="265" t="s">
        <v>1006</v>
      </c>
    </row>
    <row r="9133" spans="1:4" x14ac:dyDescent="0.15">
      <c r="A9133" s="266">
        <v>2960101</v>
      </c>
      <c r="B9133" s="265" t="s">
        <v>11359</v>
      </c>
      <c r="C9133" s="265" t="s">
        <v>7906</v>
      </c>
      <c r="D9133" s="265" t="s">
        <v>7927</v>
      </c>
    </row>
    <row r="9134" spans="1:4" x14ac:dyDescent="0.15">
      <c r="A9134" s="266">
        <v>2960102</v>
      </c>
      <c r="B9134" s="265" t="s">
        <v>11359</v>
      </c>
      <c r="C9134" s="265" t="s">
        <v>7906</v>
      </c>
      <c r="D9134" s="265" t="s">
        <v>7932</v>
      </c>
    </row>
    <row r="9135" spans="1:4" x14ac:dyDescent="0.15">
      <c r="A9135" s="266">
        <v>2960103</v>
      </c>
      <c r="B9135" s="265" t="s">
        <v>11359</v>
      </c>
      <c r="C9135" s="265" t="s">
        <v>7906</v>
      </c>
      <c r="D9135" s="265" t="s">
        <v>7925</v>
      </c>
    </row>
    <row r="9136" spans="1:4" x14ac:dyDescent="0.15">
      <c r="A9136" s="266">
        <v>2960104</v>
      </c>
      <c r="B9136" s="265" t="s">
        <v>11359</v>
      </c>
      <c r="C9136" s="265" t="s">
        <v>7906</v>
      </c>
      <c r="D9136" s="265" t="s">
        <v>7953</v>
      </c>
    </row>
    <row r="9137" spans="1:4" x14ac:dyDescent="0.15">
      <c r="A9137" s="266">
        <v>2960105</v>
      </c>
      <c r="B9137" s="265" t="s">
        <v>11359</v>
      </c>
      <c r="C9137" s="265" t="s">
        <v>7906</v>
      </c>
      <c r="D9137" s="265" t="s">
        <v>7940</v>
      </c>
    </row>
    <row r="9138" spans="1:4" x14ac:dyDescent="0.15">
      <c r="A9138" s="266">
        <v>2960106</v>
      </c>
      <c r="B9138" s="265" t="s">
        <v>11359</v>
      </c>
      <c r="C9138" s="265" t="s">
        <v>7906</v>
      </c>
      <c r="D9138" s="265" t="s">
        <v>7933</v>
      </c>
    </row>
    <row r="9139" spans="1:4" x14ac:dyDescent="0.15">
      <c r="A9139" s="266">
        <v>2960111</v>
      </c>
      <c r="B9139" s="265" t="s">
        <v>11359</v>
      </c>
      <c r="C9139" s="265" t="s">
        <v>7906</v>
      </c>
      <c r="D9139" s="265" t="s">
        <v>439</v>
      </c>
    </row>
    <row r="9140" spans="1:4" x14ac:dyDescent="0.15">
      <c r="A9140" s="266">
        <v>2960112</v>
      </c>
      <c r="B9140" s="265" t="s">
        <v>11359</v>
      </c>
      <c r="C9140" s="265" t="s">
        <v>7906</v>
      </c>
      <c r="D9140" s="265" t="s">
        <v>1707</v>
      </c>
    </row>
    <row r="9141" spans="1:4" x14ac:dyDescent="0.15">
      <c r="A9141" s="266">
        <v>2960113</v>
      </c>
      <c r="B9141" s="265" t="s">
        <v>11359</v>
      </c>
      <c r="C9141" s="265" t="s">
        <v>7906</v>
      </c>
      <c r="D9141" s="265" t="s">
        <v>7956</v>
      </c>
    </row>
    <row r="9142" spans="1:4" x14ac:dyDescent="0.15">
      <c r="A9142" s="266">
        <v>2960114</v>
      </c>
      <c r="B9142" s="265" t="s">
        <v>11359</v>
      </c>
      <c r="C9142" s="265" t="s">
        <v>7906</v>
      </c>
      <c r="D9142" s="265" t="s">
        <v>3280</v>
      </c>
    </row>
    <row r="9143" spans="1:4" x14ac:dyDescent="0.15">
      <c r="A9143" s="266">
        <v>2960115</v>
      </c>
      <c r="B9143" s="265" t="s">
        <v>11359</v>
      </c>
      <c r="C9143" s="265" t="s">
        <v>7906</v>
      </c>
      <c r="D9143" s="265" t="s">
        <v>7952</v>
      </c>
    </row>
    <row r="9144" spans="1:4" x14ac:dyDescent="0.15">
      <c r="A9144" s="266">
        <v>2960121</v>
      </c>
      <c r="B9144" s="265" t="s">
        <v>11359</v>
      </c>
      <c r="C9144" s="265" t="s">
        <v>7906</v>
      </c>
      <c r="D9144" s="265" t="s">
        <v>7920</v>
      </c>
    </row>
    <row r="9145" spans="1:4" x14ac:dyDescent="0.15">
      <c r="A9145" s="266">
        <v>2960122</v>
      </c>
      <c r="B9145" s="265" t="s">
        <v>11359</v>
      </c>
      <c r="C9145" s="265" t="s">
        <v>7906</v>
      </c>
      <c r="D9145" s="265" t="s">
        <v>7937</v>
      </c>
    </row>
    <row r="9146" spans="1:4" x14ac:dyDescent="0.15">
      <c r="A9146" s="266">
        <v>2960123</v>
      </c>
      <c r="B9146" s="265" t="s">
        <v>11359</v>
      </c>
      <c r="C9146" s="265" t="s">
        <v>7906</v>
      </c>
      <c r="D9146" s="265" t="s">
        <v>7938</v>
      </c>
    </row>
    <row r="9147" spans="1:4" x14ac:dyDescent="0.15">
      <c r="A9147" s="266">
        <v>2960124</v>
      </c>
      <c r="B9147" s="265" t="s">
        <v>11359</v>
      </c>
      <c r="C9147" s="265" t="s">
        <v>7906</v>
      </c>
      <c r="D9147" s="265" t="s">
        <v>4676</v>
      </c>
    </row>
    <row r="9148" spans="1:4" x14ac:dyDescent="0.15">
      <c r="A9148" s="266">
        <v>2960125</v>
      </c>
      <c r="B9148" s="265" t="s">
        <v>11359</v>
      </c>
      <c r="C9148" s="265" t="s">
        <v>7906</v>
      </c>
      <c r="D9148" s="265" t="s">
        <v>5380</v>
      </c>
    </row>
    <row r="9149" spans="1:4" x14ac:dyDescent="0.15">
      <c r="A9149" s="266">
        <v>2960126</v>
      </c>
      <c r="B9149" s="265" t="s">
        <v>11359</v>
      </c>
      <c r="C9149" s="265" t="s">
        <v>7906</v>
      </c>
      <c r="D9149" s="265" t="s">
        <v>7955</v>
      </c>
    </row>
    <row r="9150" spans="1:4" x14ac:dyDescent="0.15">
      <c r="A9150" s="266">
        <v>2960231</v>
      </c>
      <c r="B9150" s="265" t="s">
        <v>11359</v>
      </c>
      <c r="C9150" s="265" t="s">
        <v>7906</v>
      </c>
      <c r="D9150" s="265" t="s">
        <v>7924</v>
      </c>
    </row>
    <row r="9151" spans="1:4" x14ac:dyDescent="0.15">
      <c r="A9151" s="266">
        <v>2960232</v>
      </c>
      <c r="B9151" s="265" t="s">
        <v>11359</v>
      </c>
      <c r="C9151" s="265" t="s">
        <v>7906</v>
      </c>
      <c r="D9151" s="265" t="s">
        <v>2254</v>
      </c>
    </row>
    <row r="9152" spans="1:4" x14ac:dyDescent="0.15">
      <c r="A9152" s="266">
        <v>2960233</v>
      </c>
      <c r="B9152" s="265" t="s">
        <v>11359</v>
      </c>
      <c r="C9152" s="265" t="s">
        <v>7906</v>
      </c>
      <c r="D9152" s="265" t="s">
        <v>7929</v>
      </c>
    </row>
    <row r="9153" spans="1:4" x14ac:dyDescent="0.15">
      <c r="A9153" s="266">
        <v>2960234</v>
      </c>
      <c r="B9153" s="265" t="s">
        <v>11359</v>
      </c>
      <c r="C9153" s="265" t="s">
        <v>7906</v>
      </c>
      <c r="D9153" s="265" t="s">
        <v>7930</v>
      </c>
    </row>
    <row r="9154" spans="1:4" x14ac:dyDescent="0.15">
      <c r="A9154" s="266">
        <v>2960235</v>
      </c>
      <c r="B9154" s="265" t="s">
        <v>11359</v>
      </c>
      <c r="C9154" s="265" t="s">
        <v>7906</v>
      </c>
      <c r="D9154" s="265" t="s">
        <v>7939</v>
      </c>
    </row>
    <row r="9155" spans="1:4" x14ac:dyDescent="0.15">
      <c r="A9155" s="266">
        <v>2960236</v>
      </c>
      <c r="B9155" s="265" t="s">
        <v>11359</v>
      </c>
      <c r="C9155" s="265" t="s">
        <v>7906</v>
      </c>
      <c r="D9155" s="265" t="s">
        <v>2253</v>
      </c>
    </row>
    <row r="9156" spans="1:4" x14ac:dyDescent="0.15">
      <c r="A9156" s="266">
        <v>2960237</v>
      </c>
      <c r="B9156" s="265" t="s">
        <v>11359</v>
      </c>
      <c r="C9156" s="265" t="s">
        <v>7906</v>
      </c>
      <c r="D9156" s="265" t="s">
        <v>7921</v>
      </c>
    </row>
    <row r="9157" spans="1:4" x14ac:dyDescent="0.15">
      <c r="A9157" s="266">
        <v>2970001</v>
      </c>
      <c r="B9157" s="265" t="s">
        <v>11359</v>
      </c>
      <c r="C9157" s="265" t="s">
        <v>7224</v>
      </c>
      <c r="D9157" s="265" t="s">
        <v>7269</v>
      </c>
    </row>
    <row r="9158" spans="1:4" x14ac:dyDescent="0.15">
      <c r="A9158" s="266">
        <v>2970002</v>
      </c>
      <c r="B9158" s="265" t="s">
        <v>11359</v>
      </c>
      <c r="C9158" s="265" t="s">
        <v>7224</v>
      </c>
      <c r="D9158" s="265" t="s">
        <v>7254</v>
      </c>
    </row>
    <row r="9159" spans="1:4" x14ac:dyDescent="0.15">
      <c r="A9159" s="266">
        <v>2970003</v>
      </c>
      <c r="B9159" s="265" t="s">
        <v>11359</v>
      </c>
      <c r="C9159" s="265" t="s">
        <v>7224</v>
      </c>
      <c r="D9159" s="265" t="s">
        <v>7237</v>
      </c>
    </row>
    <row r="9160" spans="1:4" x14ac:dyDescent="0.15">
      <c r="A9160" s="266">
        <v>2970004</v>
      </c>
      <c r="B9160" s="265" t="s">
        <v>11359</v>
      </c>
      <c r="C9160" s="265" t="s">
        <v>7224</v>
      </c>
      <c r="D9160" s="265" t="s">
        <v>7242</v>
      </c>
    </row>
    <row r="9161" spans="1:4" x14ac:dyDescent="0.15">
      <c r="A9161" s="266">
        <v>2970005</v>
      </c>
      <c r="B9161" s="265" t="s">
        <v>11359</v>
      </c>
      <c r="C9161" s="265" t="s">
        <v>7224</v>
      </c>
      <c r="D9161" s="265" t="s">
        <v>7276</v>
      </c>
    </row>
    <row r="9162" spans="1:4" x14ac:dyDescent="0.15">
      <c r="A9162" s="266">
        <v>2970006</v>
      </c>
      <c r="B9162" s="265" t="s">
        <v>11359</v>
      </c>
      <c r="C9162" s="265" t="s">
        <v>7224</v>
      </c>
      <c r="D9162" s="265" t="s">
        <v>7251</v>
      </c>
    </row>
    <row r="9163" spans="1:4" x14ac:dyDescent="0.15">
      <c r="A9163" s="266">
        <v>2970007</v>
      </c>
      <c r="B9163" s="265" t="s">
        <v>11359</v>
      </c>
      <c r="C9163" s="265" t="s">
        <v>7224</v>
      </c>
      <c r="D9163" s="265" t="s">
        <v>7243</v>
      </c>
    </row>
    <row r="9164" spans="1:4" x14ac:dyDescent="0.15">
      <c r="A9164" s="266">
        <v>2970008</v>
      </c>
      <c r="B9164" s="265" t="s">
        <v>11359</v>
      </c>
      <c r="C9164" s="265" t="s">
        <v>7224</v>
      </c>
      <c r="D9164" s="265" t="s">
        <v>7247</v>
      </c>
    </row>
    <row r="9165" spans="1:4" x14ac:dyDescent="0.15">
      <c r="A9165" s="266">
        <v>2970009</v>
      </c>
      <c r="B9165" s="265" t="s">
        <v>11359</v>
      </c>
      <c r="C9165" s="265" t="s">
        <v>7224</v>
      </c>
      <c r="D9165" s="265" t="s">
        <v>7238</v>
      </c>
    </row>
    <row r="9166" spans="1:4" x14ac:dyDescent="0.15">
      <c r="A9166" s="266">
        <v>2970011</v>
      </c>
      <c r="B9166" s="265" t="s">
        <v>11359</v>
      </c>
      <c r="C9166" s="265" t="s">
        <v>7224</v>
      </c>
      <c r="D9166" s="265" t="s">
        <v>7285</v>
      </c>
    </row>
    <row r="9167" spans="1:4" x14ac:dyDescent="0.15">
      <c r="A9167" s="266">
        <v>2970012</v>
      </c>
      <c r="B9167" s="265" t="s">
        <v>11359</v>
      </c>
      <c r="C9167" s="265" t="s">
        <v>7224</v>
      </c>
      <c r="D9167" s="265" t="s">
        <v>7282</v>
      </c>
    </row>
    <row r="9168" spans="1:4" x14ac:dyDescent="0.15">
      <c r="A9168" s="266">
        <v>2970013</v>
      </c>
      <c r="B9168" s="265" t="s">
        <v>11359</v>
      </c>
      <c r="C9168" s="265" t="s">
        <v>7224</v>
      </c>
      <c r="D9168" s="265" t="s">
        <v>7265</v>
      </c>
    </row>
    <row r="9169" spans="1:4" x14ac:dyDescent="0.15">
      <c r="A9169" s="266">
        <v>2970014</v>
      </c>
      <c r="B9169" s="265" t="s">
        <v>11359</v>
      </c>
      <c r="C9169" s="265" t="s">
        <v>7224</v>
      </c>
      <c r="D9169" s="265" t="s">
        <v>7235</v>
      </c>
    </row>
    <row r="9170" spans="1:4" x14ac:dyDescent="0.15">
      <c r="A9170" s="266">
        <v>2970015</v>
      </c>
      <c r="B9170" s="265" t="s">
        <v>11359</v>
      </c>
      <c r="C9170" s="265" t="s">
        <v>7224</v>
      </c>
      <c r="D9170" s="265" t="s">
        <v>7264</v>
      </c>
    </row>
    <row r="9171" spans="1:4" x14ac:dyDescent="0.15">
      <c r="A9171" s="266">
        <v>2970016</v>
      </c>
      <c r="B9171" s="265" t="s">
        <v>11359</v>
      </c>
      <c r="C9171" s="265" t="s">
        <v>7224</v>
      </c>
      <c r="D9171" s="265" t="s">
        <v>1922</v>
      </c>
    </row>
    <row r="9172" spans="1:4" x14ac:dyDescent="0.15">
      <c r="A9172" s="266">
        <v>2970017</v>
      </c>
      <c r="B9172" s="265" t="s">
        <v>11359</v>
      </c>
      <c r="C9172" s="265" t="s">
        <v>7224</v>
      </c>
      <c r="D9172" s="265" t="s">
        <v>3575</v>
      </c>
    </row>
    <row r="9173" spans="1:4" x14ac:dyDescent="0.15">
      <c r="A9173" s="266">
        <v>2970018</v>
      </c>
      <c r="B9173" s="265" t="s">
        <v>11359</v>
      </c>
      <c r="C9173" s="265" t="s">
        <v>7224</v>
      </c>
      <c r="D9173" s="265" t="s">
        <v>7271</v>
      </c>
    </row>
    <row r="9174" spans="1:4" x14ac:dyDescent="0.15">
      <c r="A9174" s="266">
        <v>2970019</v>
      </c>
      <c r="B9174" s="265" t="s">
        <v>11359</v>
      </c>
      <c r="C9174" s="265" t="s">
        <v>7224</v>
      </c>
      <c r="D9174" s="265" t="s">
        <v>7236</v>
      </c>
    </row>
    <row r="9175" spans="1:4" x14ac:dyDescent="0.15">
      <c r="A9175" s="266">
        <v>2970021</v>
      </c>
      <c r="B9175" s="265" t="s">
        <v>11359</v>
      </c>
      <c r="C9175" s="265" t="s">
        <v>7224</v>
      </c>
      <c r="D9175" s="265" t="s">
        <v>7258</v>
      </c>
    </row>
    <row r="9176" spans="1:4" x14ac:dyDescent="0.15">
      <c r="A9176" s="266">
        <v>2970022</v>
      </c>
      <c r="B9176" s="265" t="s">
        <v>11359</v>
      </c>
      <c r="C9176" s="265" t="s">
        <v>7224</v>
      </c>
      <c r="D9176" s="265" t="s">
        <v>7278</v>
      </c>
    </row>
    <row r="9177" spans="1:4" x14ac:dyDescent="0.15">
      <c r="A9177" s="266">
        <v>2970023</v>
      </c>
      <c r="B9177" s="265" t="s">
        <v>11359</v>
      </c>
      <c r="C9177" s="265" t="s">
        <v>7224</v>
      </c>
      <c r="D9177" s="265" t="s">
        <v>5243</v>
      </c>
    </row>
    <row r="9178" spans="1:4" x14ac:dyDescent="0.15">
      <c r="A9178" s="266">
        <v>2970024</v>
      </c>
      <c r="B9178" s="265" t="s">
        <v>11359</v>
      </c>
      <c r="C9178" s="265" t="s">
        <v>7224</v>
      </c>
      <c r="D9178" s="265" t="s">
        <v>3868</v>
      </c>
    </row>
    <row r="9179" spans="1:4" x14ac:dyDescent="0.15">
      <c r="A9179" s="266">
        <v>2970025</v>
      </c>
      <c r="B9179" s="265" t="s">
        <v>11359</v>
      </c>
      <c r="C9179" s="265" t="s">
        <v>7224</v>
      </c>
      <c r="D9179" s="265" t="s">
        <v>282</v>
      </c>
    </row>
    <row r="9180" spans="1:4" x14ac:dyDescent="0.15">
      <c r="A9180" s="266">
        <v>2970026</v>
      </c>
      <c r="B9180" s="265" t="s">
        <v>11359</v>
      </c>
      <c r="C9180" s="265" t="s">
        <v>7224</v>
      </c>
      <c r="D9180" s="265" t="s">
        <v>3294</v>
      </c>
    </row>
    <row r="9181" spans="1:4" x14ac:dyDescent="0.15">
      <c r="A9181" s="266">
        <v>2970027</v>
      </c>
      <c r="B9181" s="265" t="s">
        <v>11359</v>
      </c>
      <c r="C9181" s="265" t="s">
        <v>7224</v>
      </c>
      <c r="D9181" s="265" t="s">
        <v>7261</v>
      </c>
    </row>
    <row r="9182" spans="1:4" x14ac:dyDescent="0.15">
      <c r="A9182" s="266">
        <v>2970028</v>
      </c>
      <c r="B9182" s="265" t="s">
        <v>11359</v>
      </c>
      <c r="C9182" s="265" t="s">
        <v>7224</v>
      </c>
      <c r="D9182" s="265" t="s">
        <v>7263</v>
      </c>
    </row>
    <row r="9183" spans="1:4" x14ac:dyDescent="0.15">
      <c r="A9183" s="266">
        <v>2970029</v>
      </c>
      <c r="B9183" s="265" t="s">
        <v>11359</v>
      </c>
      <c r="C9183" s="265" t="s">
        <v>7224</v>
      </c>
      <c r="D9183" s="265" t="s">
        <v>7256</v>
      </c>
    </row>
    <row r="9184" spans="1:4" x14ac:dyDescent="0.15">
      <c r="A9184" s="266">
        <v>2970031</v>
      </c>
      <c r="B9184" s="265" t="s">
        <v>11359</v>
      </c>
      <c r="C9184" s="265" t="s">
        <v>7224</v>
      </c>
      <c r="D9184" s="265" t="s">
        <v>7273</v>
      </c>
    </row>
    <row r="9185" spans="1:4" x14ac:dyDescent="0.15">
      <c r="A9185" s="266">
        <v>2970032</v>
      </c>
      <c r="B9185" s="265" t="s">
        <v>11359</v>
      </c>
      <c r="C9185" s="265" t="s">
        <v>7224</v>
      </c>
      <c r="D9185" s="265" t="s">
        <v>7274</v>
      </c>
    </row>
    <row r="9186" spans="1:4" x14ac:dyDescent="0.15">
      <c r="A9186" s="266">
        <v>2970033</v>
      </c>
      <c r="B9186" s="265" t="s">
        <v>11359</v>
      </c>
      <c r="C9186" s="265" t="s">
        <v>7224</v>
      </c>
      <c r="D9186" s="265" t="s">
        <v>7229</v>
      </c>
    </row>
    <row r="9187" spans="1:4" x14ac:dyDescent="0.15">
      <c r="A9187" s="266">
        <v>2970034</v>
      </c>
      <c r="B9187" s="265" t="s">
        <v>11359</v>
      </c>
      <c r="C9187" s="265" t="s">
        <v>7224</v>
      </c>
      <c r="D9187" s="265" t="s">
        <v>7266</v>
      </c>
    </row>
    <row r="9188" spans="1:4" x14ac:dyDescent="0.15">
      <c r="A9188" s="266">
        <v>2970035</v>
      </c>
      <c r="B9188" s="265" t="s">
        <v>11359</v>
      </c>
      <c r="C9188" s="265" t="s">
        <v>7224</v>
      </c>
      <c r="D9188" s="265" t="s">
        <v>7249</v>
      </c>
    </row>
    <row r="9189" spans="1:4" x14ac:dyDescent="0.15">
      <c r="A9189" s="266">
        <v>2970036</v>
      </c>
      <c r="B9189" s="265" t="s">
        <v>11359</v>
      </c>
      <c r="C9189" s="265" t="s">
        <v>7224</v>
      </c>
      <c r="D9189" s="265" t="s">
        <v>7233</v>
      </c>
    </row>
    <row r="9190" spans="1:4" x14ac:dyDescent="0.15">
      <c r="A9190" s="266">
        <v>2970037</v>
      </c>
      <c r="B9190" s="265" t="s">
        <v>11359</v>
      </c>
      <c r="C9190" s="265" t="s">
        <v>7224</v>
      </c>
      <c r="D9190" s="265" t="s">
        <v>7272</v>
      </c>
    </row>
    <row r="9191" spans="1:4" x14ac:dyDescent="0.15">
      <c r="A9191" s="266">
        <v>2970038</v>
      </c>
      <c r="B9191" s="265" t="s">
        <v>11359</v>
      </c>
      <c r="C9191" s="265" t="s">
        <v>7224</v>
      </c>
      <c r="D9191" s="265" t="s">
        <v>7268</v>
      </c>
    </row>
    <row r="9192" spans="1:4" x14ac:dyDescent="0.15">
      <c r="A9192" s="266">
        <v>2970039</v>
      </c>
      <c r="B9192" s="265" t="s">
        <v>11359</v>
      </c>
      <c r="C9192" s="265" t="s">
        <v>7224</v>
      </c>
      <c r="D9192" s="265" t="s">
        <v>7283</v>
      </c>
    </row>
    <row r="9193" spans="1:4" x14ac:dyDescent="0.15">
      <c r="A9193" s="266">
        <v>2970041</v>
      </c>
      <c r="B9193" s="265" t="s">
        <v>11359</v>
      </c>
      <c r="C9193" s="265" t="s">
        <v>7224</v>
      </c>
      <c r="D9193" s="265" t="s">
        <v>7244</v>
      </c>
    </row>
    <row r="9194" spans="1:4" x14ac:dyDescent="0.15">
      <c r="A9194" s="266">
        <v>2970042</v>
      </c>
      <c r="B9194" s="265" t="s">
        <v>11359</v>
      </c>
      <c r="C9194" s="265" t="s">
        <v>7224</v>
      </c>
      <c r="D9194" s="265" t="s">
        <v>7245</v>
      </c>
    </row>
    <row r="9195" spans="1:4" x14ac:dyDescent="0.15">
      <c r="A9195" s="266">
        <v>2970043</v>
      </c>
      <c r="B9195" s="265" t="s">
        <v>11359</v>
      </c>
      <c r="C9195" s="265" t="s">
        <v>7224</v>
      </c>
      <c r="D9195" s="265" t="s">
        <v>7259</v>
      </c>
    </row>
    <row r="9196" spans="1:4" x14ac:dyDescent="0.15">
      <c r="A9196" s="266">
        <v>2970044</v>
      </c>
      <c r="B9196" s="265" t="s">
        <v>11359</v>
      </c>
      <c r="C9196" s="265" t="s">
        <v>7224</v>
      </c>
      <c r="D9196" s="265" t="s">
        <v>7255</v>
      </c>
    </row>
    <row r="9197" spans="1:4" x14ac:dyDescent="0.15">
      <c r="A9197" s="266">
        <v>2970045</v>
      </c>
      <c r="B9197" s="265" t="s">
        <v>11359</v>
      </c>
      <c r="C9197" s="265" t="s">
        <v>7224</v>
      </c>
      <c r="D9197" s="265" t="s">
        <v>5946</v>
      </c>
    </row>
    <row r="9198" spans="1:4" x14ac:dyDescent="0.15">
      <c r="A9198" s="266">
        <v>2970051</v>
      </c>
      <c r="B9198" s="265" t="s">
        <v>11359</v>
      </c>
      <c r="C9198" s="265" t="s">
        <v>7224</v>
      </c>
      <c r="D9198" s="265" t="s">
        <v>4374</v>
      </c>
    </row>
    <row r="9199" spans="1:4" x14ac:dyDescent="0.15">
      <c r="A9199" s="266">
        <v>2970052</v>
      </c>
      <c r="B9199" s="265" t="s">
        <v>11359</v>
      </c>
      <c r="C9199" s="265" t="s">
        <v>7224</v>
      </c>
      <c r="D9199" s="265" t="s">
        <v>7234</v>
      </c>
    </row>
    <row r="9200" spans="1:4" x14ac:dyDescent="0.15">
      <c r="A9200" s="266">
        <v>2970053</v>
      </c>
      <c r="B9200" s="265" t="s">
        <v>11359</v>
      </c>
      <c r="C9200" s="265" t="s">
        <v>7224</v>
      </c>
      <c r="D9200" s="265" t="s">
        <v>7252</v>
      </c>
    </row>
    <row r="9201" spans="1:4" x14ac:dyDescent="0.15">
      <c r="A9201" s="266">
        <v>2970054</v>
      </c>
      <c r="B9201" s="265" t="s">
        <v>11359</v>
      </c>
      <c r="C9201" s="265" t="s">
        <v>7224</v>
      </c>
      <c r="D9201" s="265" t="s">
        <v>5429</v>
      </c>
    </row>
    <row r="9202" spans="1:4" x14ac:dyDescent="0.15">
      <c r="A9202" s="266">
        <v>2970055</v>
      </c>
      <c r="B9202" s="265" t="s">
        <v>11359</v>
      </c>
      <c r="C9202" s="265" t="s">
        <v>7224</v>
      </c>
      <c r="D9202" s="265" t="s">
        <v>7262</v>
      </c>
    </row>
    <row r="9203" spans="1:4" x14ac:dyDescent="0.15">
      <c r="A9203" s="266">
        <v>2970056</v>
      </c>
      <c r="B9203" s="265" t="s">
        <v>11359</v>
      </c>
      <c r="C9203" s="265" t="s">
        <v>7224</v>
      </c>
      <c r="D9203" s="265" t="s">
        <v>7290</v>
      </c>
    </row>
    <row r="9204" spans="1:4" x14ac:dyDescent="0.15">
      <c r="A9204" s="266">
        <v>2970057</v>
      </c>
      <c r="B9204" s="265" t="s">
        <v>11359</v>
      </c>
      <c r="C9204" s="265" t="s">
        <v>7224</v>
      </c>
      <c r="D9204" s="265" t="s">
        <v>7260</v>
      </c>
    </row>
    <row r="9205" spans="1:4" x14ac:dyDescent="0.15">
      <c r="A9205" s="266">
        <v>2970058</v>
      </c>
      <c r="B9205" s="265" t="s">
        <v>11359</v>
      </c>
      <c r="C9205" s="265" t="s">
        <v>7224</v>
      </c>
      <c r="D9205" s="265" t="s">
        <v>1915</v>
      </c>
    </row>
    <row r="9206" spans="1:4" x14ac:dyDescent="0.15">
      <c r="A9206" s="266">
        <v>2970061</v>
      </c>
      <c r="B9206" s="265" t="s">
        <v>11359</v>
      </c>
      <c r="C9206" s="265" t="s">
        <v>7224</v>
      </c>
      <c r="D9206" s="265" t="s">
        <v>7284</v>
      </c>
    </row>
    <row r="9207" spans="1:4" x14ac:dyDescent="0.15">
      <c r="A9207" s="266">
        <v>2970062</v>
      </c>
      <c r="B9207" s="265" t="s">
        <v>11359</v>
      </c>
      <c r="C9207" s="265" t="s">
        <v>7224</v>
      </c>
      <c r="D9207" s="265" t="s">
        <v>7226</v>
      </c>
    </row>
    <row r="9208" spans="1:4" x14ac:dyDescent="0.15">
      <c r="A9208" s="266">
        <v>2970063</v>
      </c>
      <c r="B9208" s="265" t="s">
        <v>11359</v>
      </c>
      <c r="C9208" s="265" t="s">
        <v>7224</v>
      </c>
      <c r="D9208" s="265" t="s">
        <v>1750</v>
      </c>
    </row>
    <row r="9209" spans="1:4" x14ac:dyDescent="0.15">
      <c r="A9209" s="266">
        <v>2970064</v>
      </c>
      <c r="B9209" s="265" t="s">
        <v>11359</v>
      </c>
      <c r="C9209" s="265" t="s">
        <v>7224</v>
      </c>
      <c r="D9209" s="265" t="s">
        <v>2042</v>
      </c>
    </row>
    <row r="9210" spans="1:4" x14ac:dyDescent="0.15">
      <c r="A9210" s="266">
        <v>2970065</v>
      </c>
      <c r="B9210" s="265" t="s">
        <v>11359</v>
      </c>
      <c r="C9210" s="265" t="s">
        <v>7224</v>
      </c>
      <c r="D9210" s="265" t="s">
        <v>1324</v>
      </c>
    </row>
    <row r="9211" spans="1:4" x14ac:dyDescent="0.15">
      <c r="A9211" s="266">
        <v>2970066</v>
      </c>
      <c r="B9211" s="265" t="s">
        <v>11359</v>
      </c>
      <c r="C9211" s="265" t="s">
        <v>7224</v>
      </c>
      <c r="D9211" s="265" t="s">
        <v>7225</v>
      </c>
    </row>
    <row r="9212" spans="1:4" x14ac:dyDescent="0.15">
      <c r="A9212" s="266">
        <v>2970067</v>
      </c>
      <c r="B9212" s="265" t="s">
        <v>11359</v>
      </c>
      <c r="C9212" s="265" t="s">
        <v>7224</v>
      </c>
      <c r="D9212" s="265" t="s">
        <v>7240</v>
      </c>
    </row>
    <row r="9213" spans="1:4" x14ac:dyDescent="0.15">
      <c r="A9213" s="266">
        <v>2970071</v>
      </c>
      <c r="B9213" s="265" t="s">
        <v>11359</v>
      </c>
      <c r="C9213" s="265" t="s">
        <v>7224</v>
      </c>
      <c r="D9213" s="265" t="s">
        <v>7239</v>
      </c>
    </row>
    <row r="9214" spans="1:4" x14ac:dyDescent="0.15">
      <c r="A9214" s="266">
        <v>2970072</v>
      </c>
      <c r="B9214" s="265" t="s">
        <v>11359</v>
      </c>
      <c r="C9214" s="265" t="s">
        <v>7224</v>
      </c>
      <c r="D9214" s="265" t="s">
        <v>3505</v>
      </c>
    </row>
    <row r="9215" spans="1:4" x14ac:dyDescent="0.15">
      <c r="A9215" s="266">
        <v>2970073</v>
      </c>
      <c r="B9215" s="265" t="s">
        <v>11359</v>
      </c>
      <c r="C9215" s="265" t="s">
        <v>7224</v>
      </c>
      <c r="D9215" s="265" t="s">
        <v>7267</v>
      </c>
    </row>
    <row r="9216" spans="1:4" x14ac:dyDescent="0.15">
      <c r="A9216" s="266">
        <v>2970074</v>
      </c>
      <c r="B9216" s="265" t="s">
        <v>11359</v>
      </c>
      <c r="C9216" s="265" t="s">
        <v>7224</v>
      </c>
      <c r="D9216" s="265" t="s">
        <v>3415</v>
      </c>
    </row>
    <row r="9217" spans="1:4" x14ac:dyDescent="0.15">
      <c r="A9217" s="266">
        <v>2970075</v>
      </c>
      <c r="B9217" s="265" t="s">
        <v>11359</v>
      </c>
      <c r="C9217" s="265" t="s">
        <v>7224</v>
      </c>
      <c r="D9217" s="265" t="s">
        <v>1615</v>
      </c>
    </row>
    <row r="9218" spans="1:4" x14ac:dyDescent="0.15">
      <c r="A9218" s="266">
        <v>2970076</v>
      </c>
      <c r="B9218" s="265" t="s">
        <v>11359</v>
      </c>
      <c r="C9218" s="265" t="s">
        <v>7224</v>
      </c>
      <c r="D9218" s="265" t="s">
        <v>7250</v>
      </c>
    </row>
    <row r="9219" spans="1:4" x14ac:dyDescent="0.15">
      <c r="A9219" s="266">
        <v>2970077</v>
      </c>
      <c r="B9219" s="265" t="s">
        <v>11359</v>
      </c>
      <c r="C9219" s="265" t="s">
        <v>7224</v>
      </c>
      <c r="D9219" s="265" t="s">
        <v>7279</v>
      </c>
    </row>
    <row r="9220" spans="1:4" x14ac:dyDescent="0.15">
      <c r="A9220" s="266">
        <v>2970078</v>
      </c>
      <c r="B9220" s="265" t="s">
        <v>11359</v>
      </c>
      <c r="C9220" s="265" t="s">
        <v>7224</v>
      </c>
      <c r="D9220" s="265" t="s">
        <v>7257</v>
      </c>
    </row>
    <row r="9221" spans="1:4" x14ac:dyDescent="0.15">
      <c r="A9221" s="266">
        <v>2970079</v>
      </c>
      <c r="B9221" s="265" t="s">
        <v>11359</v>
      </c>
      <c r="C9221" s="265" t="s">
        <v>7224</v>
      </c>
      <c r="D9221" s="265" t="s">
        <v>7286</v>
      </c>
    </row>
    <row r="9222" spans="1:4" ht="27" x14ac:dyDescent="0.15">
      <c r="A9222" s="266">
        <v>2970101</v>
      </c>
      <c r="B9222" s="265" t="s">
        <v>11359</v>
      </c>
      <c r="C9222" s="265" t="s">
        <v>11505</v>
      </c>
      <c r="D9222" s="265" t="s">
        <v>8684</v>
      </c>
    </row>
    <row r="9223" spans="1:4" ht="27" x14ac:dyDescent="0.15">
      <c r="A9223" s="266">
        <v>2970102</v>
      </c>
      <c r="B9223" s="265" t="s">
        <v>11359</v>
      </c>
      <c r="C9223" s="265" t="s">
        <v>11505</v>
      </c>
      <c r="D9223" s="265" t="s">
        <v>8700</v>
      </c>
    </row>
    <row r="9224" spans="1:4" ht="27" x14ac:dyDescent="0.15">
      <c r="A9224" s="266">
        <v>2970103</v>
      </c>
      <c r="B9224" s="265" t="s">
        <v>11359</v>
      </c>
      <c r="C9224" s="265" t="s">
        <v>11505</v>
      </c>
      <c r="D9224" s="265" t="s">
        <v>379</v>
      </c>
    </row>
    <row r="9225" spans="1:4" ht="27" x14ac:dyDescent="0.15">
      <c r="A9225" s="266">
        <v>2970104</v>
      </c>
      <c r="B9225" s="265" t="s">
        <v>11359</v>
      </c>
      <c r="C9225" s="265" t="s">
        <v>11505</v>
      </c>
      <c r="D9225" s="265" t="s">
        <v>8698</v>
      </c>
    </row>
    <row r="9226" spans="1:4" ht="27" x14ac:dyDescent="0.15">
      <c r="A9226" s="266">
        <v>2970105</v>
      </c>
      <c r="B9226" s="265" t="s">
        <v>11359</v>
      </c>
      <c r="C9226" s="265" t="s">
        <v>11505</v>
      </c>
      <c r="D9226" s="265" t="s">
        <v>8695</v>
      </c>
    </row>
    <row r="9227" spans="1:4" ht="27" x14ac:dyDescent="0.15">
      <c r="A9227" s="266">
        <v>2970111</v>
      </c>
      <c r="B9227" s="265" t="s">
        <v>11359</v>
      </c>
      <c r="C9227" s="265" t="s">
        <v>11505</v>
      </c>
      <c r="D9227" s="265" t="s">
        <v>1926</v>
      </c>
    </row>
    <row r="9228" spans="1:4" ht="27" x14ac:dyDescent="0.15">
      <c r="A9228" s="266">
        <v>2970112</v>
      </c>
      <c r="B9228" s="265" t="s">
        <v>11359</v>
      </c>
      <c r="C9228" s="265" t="s">
        <v>11505</v>
      </c>
      <c r="D9228" s="265" t="s">
        <v>8701</v>
      </c>
    </row>
    <row r="9229" spans="1:4" ht="27" x14ac:dyDescent="0.15">
      <c r="A9229" s="266">
        <v>2970113</v>
      </c>
      <c r="B9229" s="265" t="s">
        <v>11359</v>
      </c>
      <c r="C9229" s="265" t="s">
        <v>11505</v>
      </c>
      <c r="D9229" s="265" t="s">
        <v>8693</v>
      </c>
    </row>
    <row r="9230" spans="1:4" ht="27" x14ac:dyDescent="0.15">
      <c r="A9230" s="266">
        <v>2970114</v>
      </c>
      <c r="B9230" s="265" t="s">
        <v>11359</v>
      </c>
      <c r="C9230" s="265" t="s">
        <v>11505</v>
      </c>
      <c r="D9230" s="265" t="s">
        <v>6578</v>
      </c>
    </row>
    <row r="9231" spans="1:4" ht="27" x14ac:dyDescent="0.15">
      <c r="A9231" s="266">
        <v>2970115</v>
      </c>
      <c r="B9231" s="265" t="s">
        <v>11359</v>
      </c>
      <c r="C9231" s="265" t="s">
        <v>11505</v>
      </c>
      <c r="D9231" s="265" t="s">
        <v>1525</v>
      </c>
    </row>
    <row r="9232" spans="1:4" ht="27" x14ac:dyDescent="0.15">
      <c r="A9232" s="266">
        <v>2970121</v>
      </c>
      <c r="B9232" s="265" t="s">
        <v>11359</v>
      </c>
      <c r="C9232" s="265" t="s">
        <v>11505</v>
      </c>
      <c r="D9232" s="265" t="s">
        <v>8696</v>
      </c>
    </row>
    <row r="9233" spans="1:4" ht="27" x14ac:dyDescent="0.15">
      <c r="A9233" s="266">
        <v>2970122</v>
      </c>
      <c r="B9233" s="265" t="s">
        <v>11359</v>
      </c>
      <c r="C9233" s="265" t="s">
        <v>11505</v>
      </c>
      <c r="D9233" s="265" t="s">
        <v>1893</v>
      </c>
    </row>
    <row r="9234" spans="1:4" ht="27" x14ac:dyDescent="0.15">
      <c r="A9234" s="266">
        <v>2970123</v>
      </c>
      <c r="B9234" s="265" t="s">
        <v>11359</v>
      </c>
      <c r="C9234" s="265" t="s">
        <v>11505</v>
      </c>
      <c r="D9234" s="265" t="s">
        <v>831</v>
      </c>
    </row>
    <row r="9235" spans="1:4" ht="27" x14ac:dyDescent="0.15">
      <c r="A9235" s="266">
        <v>2970124</v>
      </c>
      <c r="B9235" s="265" t="s">
        <v>11359</v>
      </c>
      <c r="C9235" s="265" t="s">
        <v>11505</v>
      </c>
      <c r="D9235" s="265" t="s">
        <v>4661</v>
      </c>
    </row>
    <row r="9236" spans="1:4" ht="27" x14ac:dyDescent="0.15">
      <c r="A9236" s="266">
        <v>2970125</v>
      </c>
      <c r="B9236" s="265" t="s">
        <v>11359</v>
      </c>
      <c r="C9236" s="265" t="s">
        <v>11505</v>
      </c>
      <c r="D9236" s="265" t="s">
        <v>8687</v>
      </c>
    </row>
    <row r="9237" spans="1:4" ht="27" x14ac:dyDescent="0.15">
      <c r="A9237" s="266">
        <v>2970131</v>
      </c>
      <c r="B9237" s="265" t="s">
        <v>11359</v>
      </c>
      <c r="C9237" s="265" t="s">
        <v>11505</v>
      </c>
      <c r="D9237" s="265" t="s">
        <v>2090</v>
      </c>
    </row>
    <row r="9238" spans="1:4" ht="27" x14ac:dyDescent="0.15">
      <c r="A9238" s="266">
        <v>2970132</v>
      </c>
      <c r="B9238" s="265" t="s">
        <v>11359</v>
      </c>
      <c r="C9238" s="265" t="s">
        <v>11505</v>
      </c>
      <c r="D9238" s="265" t="s">
        <v>8689</v>
      </c>
    </row>
    <row r="9239" spans="1:4" ht="27" x14ac:dyDescent="0.15">
      <c r="A9239" s="266">
        <v>2970133</v>
      </c>
      <c r="B9239" s="265" t="s">
        <v>11359</v>
      </c>
      <c r="C9239" s="265" t="s">
        <v>11505</v>
      </c>
      <c r="D9239" s="265" t="s">
        <v>4677</v>
      </c>
    </row>
    <row r="9240" spans="1:4" ht="27" x14ac:dyDescent="0.15">
      <c r="A9240" s="266">
        <v>2970134</v>
      </c>
      <c r="B9240" s="265" t="s">
        <v>11359</v>
      </c>
      <c r="C9240" s="265" t="s">
        <v>11505</v>
      </c>
      <c r="D9240" s="265" t="s">
        <v>3626</v>
      </c>
    </row>
    <row r="9241" spans="1:4" ht="27" x14ac:dyDescent="0.15">
      <c r="A9241" s="266">
        <v>2970135</v>
      </c>
      <c r="B9241" s="265" t="s">
        <v>11359</v>
      </c>
      <c r="C9241" s="265" t="s">
        <v>11505</v>
      </c>
      <c r="D9241" s="265" t="s">
        <v>8691</v>
      </c>
    </row>
    <row r="9242" spans="1:4" ht="27" x14ac:dyDescent="0.15">
      <c r="A9242" s="266">
        <v>2970136</v>
      </c>
      <c r="B9242" s="265" t="s">
        <v>11359</v>
      </c>
      <c r="C9242" s="265" t="s">
        <v>11505</v>
      </c>
      <c r="D9242" s="265" t="s">
        <v>8686</v>
      </c>
    </row>
    <row r="9243" spans="1:4" ht="27" x14ac:dyDescent="0.15">
      <c r="A9243" s="266">
        <v>2970137</v>
      </c>
      <c r="B9243" s="265" t="s">
        <v>11359</v>
      </c>
      <c r="C9243" s="265" t="s">
        <v>11505</v>
      </c>
      <c r="D9243" s="265" t="s">
        <v>8688</v>
      </c>
    </row>
    <row r="9244" spans="1:4" ht="27" x14ac:dyDescent="0.15">
      <c r="A9244" s="266">
        <v>2970138</v>
      </c>
      <c r="B9244" s="265" t="s">
        <v>11359</v>
      </c>
      <c r="C9244" s="265" t="s">
        <v>11505</v>
      </c>
      <c r="D9244" s="265" t="s">
        <v>8692</v>
      </c>
    </row>
    <row r="9245" spans="1:4" ht="27" x14ac:dyDescent="0.15">
      <c r="A9245" s="266">
        <v>2970141</v>
      </c>
      <c r="B9245" s="265" t="s">
        <v>11359</v>
      </c>
      <c r="C9245" s="265" t="s">
        <v>11505</v>
      </c>
      <c r="D9245" s="265" t="s">
        <v>8697</v>
      </c>
    </row>
    <row r="9246" spans="1:4" ht="27" x14ac:dyDescent="0.15">
      <c r="A9246" s="266">
        <v>2970142</v>
      </c>
      <c r="B9246" s="265" t="s">
        <v>11359</v>
      </c>
      <c r="C9246" s="265" t="s">
        <v>11505</v>
      </c>
      <c r="D9246" s="265" t="s">
        <v>1174</v>
      </c>
    </row>
    <row r="9247" spans="1:4" ht="27" x14ac:dyDescent="0.15">
      <c r="A9247" s="266">
        <v>2970143</v>
      </c>
      <c r="B9247" s="265" t="s">
        <v>11359</v>
      </c>
      <c r="C9247" s="265" t="s">
        <v>11505</v>
      </c>
      <c r="D9247" s="265" t="s">
        <v>8699</v>
      </c>
    </row>
    <row r="9248" spans="1:4" ht="27" x14ac:dyDescent="0.15">
      <c r="A9248" s="266">
        <v>2970144</v>
      </c>
      <c r="B9248" s="265" t="s">
        <v>11359</v>
      </c>
      <c r="C9248" s="265" t="s">
        <v>11505</v>
      </c>
      <c r="D9248" s="265" t="s">
        <v>8683</v>
      </c>
    </row>
    <row r="9249" spans="1:4" ht="27" x14ac:dyDescent="0.15">
      <c r="A9249" s="266">
        <v>2970145</v>
      </c>
      <c r="B9249" s="265" t="s">
        <v>11359</v>
      </c>
      <c r="C9249" s="265" t="s">
        <v>11505</v>
      </c>
      <c r="D9249" s="265" t="s">
        <v>8690</v>
      </c>
    </row>
    <row r="9250" spans="1:4" ht="27" x14ac:dyDescent="0.15">
      <c r="A9250" s="266">
        <v>2970151</v>
      </c>
      <c r="B9250" s="265" t="s">
        <v>11359</v>
      </c>
      <c r="C9250" s="265" t="s">
        <v>11505</v>
      </c>
      <c r="D9250" s="265" t="s">
        <v>11506</v>
      </c>
    </row>
    <row r="9251" spans="1:4" ht="27" x14ac:dyDescent="0.15">
      <c r="A9251" s="266">
        <v>2970152</v>
      </c>
      <c r="B9251" s="265" t="s">
        <v>11359</v>
      </c>
      <c r="C9251" s="265" t="s">
        <v>11505</v>
      </c>
      <c r="D9251" s="265" t="s">
        <v>3510</v>
      </c>
    </row>
    <row r="9252" spans="1:4" ht="27" x14ac:dyDescent="0.15">
      <c r="A9252" s="266">
        <v>2970153</v>
      </c>
      <c r="B9252" s="265" t="s">
        <v>11359</v>
      </c>
      <c r="C9252" s="265" t="s">
        <v>11505</v>
      </c>
      <c r="D9252" s="265" t="s">
        <v>2212</v>
      </c>
    </row>
    <row r="9253" spans="1:4" ht="27" x14ac:dyDescent="0.15">
      <c r="A9253" s="266">
        <v>2970154</v>
      </c>
      <c r="B9253" s="265" t="s">
        <v>11359</v>
      </c>
      <c r="C9253" s="265" t="s">
        <v>11505</v>
      </c>
      <c r="D9253" s="265" t="s">
        <v>8685</v>
      </c>
    </row>
    <row r="9254" spans="1:4" ht="27" x14ac:dyDescent="0.15">
      <c r="A9254" s="266">
        <v>2970155</v>
      </c>
      <c r="B9254" s="265" t="s">
        <v>11359</v>
      </c>
      <c r="C9254" s="265" t="s">
        <v>11505</v>
      </c>
      <c r="D9254" s="265" t="s">
        <v>8694</v>
      </c>
    </row>
    <row r="9255" spans="1:4" ht="27" x14ac:dyDescent="0.15">
      <c r="A9255" s="266">
        <v>2970201</v>
      </c>
      <c r="B9255" s="265" t="s">
        <v>11359</v>
      </c>
      <c r="C9255" s="265" t="s">
        <v>11507</v>
      </c>
      <c r="D9255" s="265" t="s">
        <v>1156</v>
      </c>
    </row>
    <row r="9256" spans="1:4" ht="27" x14ac:dyDescent="0.15">
      <c r="A9256" s="266">
        <v>2970202</v>
      </c>
      <c r="B9256" s="265" t="s">
        <v>11359</v>
      </c>
      <c r="C9256" s="265" t="s">
        <v>11507</v>
      </c>
      <c r="D9256" s="265" t="s">
        <v>8313</v>
      </c>
    </row>
    <row r="9257" spans="1:4" ht="27" x14ac:dyDescent="0.15">
      <c r="A9257" s="266">
        <v>2970203</v>
      </c>
      <c r="B9257" s="265" t="s">
        <v>11359</v>
      </c>
      <c r="C9257" s="265" t="s">
        <v>11507</v>
      </c>
      <c r="D9257" s="265" t="s">
        <v>8673</v>
      </c>
    </row>
    <row r="9258" spans="1:4" ht="27" x14ac:dyDescent="0.15">
      <c r="A9258" s="266">
        <v>2970204</v>
      </c>
      <c r="B9258" s="265" t="s">
        <v>11359</v>
      </c>
      <c r="C9258" s="265" t="s">
        <v>11507</v>
      </c>
      <c r="D9258" s="265" t="s">
        <v>8682</v>
      </c>
    </row>
    <row r="9259" spans="1:4" ht="27" x14ac:dyDescent="0.15">
      <c r="A9259" s="266">
        <v>2970205</v>
      </c>
      <c r="B9259" s="265" t="s">
        <v>11359</v>
      </c>
      <c r="C9259" s="265" t="s">
        <v>11507</v>
      </c>
      <c r="D9259" s="265" t="s">
        <v>8677</v>
      </c>
    </row>
    <row r="9260" spans="1:4" ht="27" x14ac:dyDescent="0.15">
      <c r="A9260" s="266">
        <v>2970206</v>
      </c>
      <c r="B9260" s="265" t="s">
        <v>11359</v>
      </c>
      <c r="C9260" s="265" t="s">
        <v>11507</v>
      </c>
      <c r="D9260" s="265" t="s">
        <v>6498</v>
      </c>
    </row>
    <row r="9261" spans="1:4" ht="27" x14ac:dyDescent="0.15">
      <c r="A9261" s="266">
        <v>2970207</v>
      </c>
      <c r="B9261" s="265" t="s">
        <v>11359</v>
      </c>
      <c r="C9261" s="265" t="s">
        <v>11507</v>
      </c>
      <c r="D9261" s="265" t="s">
        <v>2040</v>
      </c>
    </row>
    <row r="9262" spans="1:4" ht="27" x14ac:dyDescent="0.15">
      <c r="A9262" s="266">
        <v>2970211</v>
      </c>
      <c r="B9262" s="265" t="s">
        <v>11359</v>
      </c>
      <c r="C9262" s="265" t="s">
        <v>11507</v>
      </c>
      <c r="D9262" s="265" t="s">
        <v>8669</v>
      </c>
    </row>
    <row r="9263" spans="1:4" ht="27" x14ac:dyDescent="0.15">
      <c r="A9263" s="266">
        <v>2970212</v>
      </c>
      <c r="B9263" s="265" t="s">
        <v>11359</v>
      </c>
      <c r="C9263" s="265" t="s">
        <v>11507</v>
      </c>
      <c r="D9263" s="265" t="s">
        <v>8674</v>
      </c>
    </row>
    <row r="9264" spans="1:4" ht="27" x14ac:dyDescent="0.15">
      <c r="A9264" s="266">
        <v>2970213</v>
      </c>
      <c r="B9264" s="265" t="s">
        <v>11359</v>
      </c>
      <c r="C9264" s="265" t="s">
        <v>11507</v>
      </c>
      <c r="D9264" s="265" t="s">
        <v>8679</v>
      </c>
    </row>
    <row r="9265" spans="1:4" ht="27" x14ac:dyDescent="0.15">
      <c r="A9265" s="266">
        <v>2970214</v>
      </c>
      <c r="B9265" s="265" t="s">
        <v>11359</v>
      </c>
      <c r="C9265" s="265" t="s">
        <v>11507</v>
      </c>
      <c r="D9265" s="265" t="s">
        <v>11508</v>
      </c>
    </row>
    <row r="9266" spans="1:4" ht="27" x14ac:dyDescent="0.15">
      <c r="A9266" s="266">
        <v>2970215</v>
      </c>
      <c r="B9266" s="265" t="s">
        <v>11359</v>
      </c>
      <c r="C9266" s="265" t="s">
        <v>11507</v>
      </c>
      <c r="D9266" s="265" t="s">
        <v>8678</v>
      </c>
    </row>
    <row r="9267" spans="1:4" ht="27" x14ac:dyDescent="0.15">
      <c r="A9267" s="266">
        <v>2970216</v>
      </c>
      <c r="B9267" s="265" t="s">
        <v>11359</v>
      </c>
      <c r="C9267" s="265" t="s">
        <v>11507</v>
      </c>
      <c r="D9267" s="265" t="s">
        <v>8676</v>
      </c>
    </row>
    <row r="9268" spans="1:4" ht="27" x14ac:dyDescent="0.15">
      <c r="A9268" s="266">
        <v>2970217</v>
      </c>
      <c r="B9268" s="265" t="s">
        <v>11359</v>
      </c>
      <c r="C9268" s="265" t="s">
        <v>11507</v>
      </c>
      <c r="D9268" s="265" t="s">
        <v>3813</v>
      </c>
    </row>
    <row r="9269" spans="1:4" ht="27" x14ac:dyDescent="0.15">
      <c r="A9269" s="266">
        <v>2970218</v>
      </c>
      <c r="B9269" s="265" t="s">
        <v>11359</v>
      </c>
      <c r="C9269" s="265" t="s">
        <v>11507</v>
      </c>
      <c r="D9269" s="265" t="s">
        <v>8675</v>
      </c>
    </row>
    <row r="9270" spans="1:4" ht="27" x14ac:dyDescent="0.15">
      <c r="A9270" s="266">
        <v>2970221</v>
      </c>
      <c r="B9270" s="265" t="s">
        <v>11359</v>
      </c>
      <c r="C9270" s="265" t="s">
        <v>11507</v>
      </c>
      <c r="D9270" s="265" t="s">
        <v>1254</v>
      </c>
    </row>
    <row r="9271" spans="1:4" ht="27" x14ac:dyDescent="0.15">
      <c r="A9271" s="266">
        <v>2970222</v>
      </c>
      <c r="B9271" s="265" t="s">
        <v>11359</v>
      </c>
      <c r="C9271" s="265" t="s">
        <v>11507</v>
      </c>
      <c r="D9271" s="265" t="s">
        <v>8671</v>
      </c>
    </row>
    <row r="9272" spans="1:4" ht="27" x14ac:dyDescent="0.15">
      <c r="A9272" s="266">
        <v>2970223</v>
      </c>
      <c r="B9272" s="265" t="s">
        <v>11359</v>
      </c>
      <c r="C9272" s="265" t="s">
        <v>11507</v>
      </c>
      <c r="D9272" s="265" t="s">
        <v>8670</v>
      </c>
    </row>
    <row r="9273" spans="1:4" ht="27" x14ac:dyDescent="0.15">
      <c r="A9273" s="266">
        <v>2970224</v>
      </c>
      <c r="B9273" s="265" t="s">
        <v>11359</v>
      </c>
      <c r="C9273" s="265" t="s">
        <v>11507</v>
      </c>
      <c r="D9273" s="265" t="s">
        <v>3607</v>
      </c>
    </row>
    <row r="9274" spans="1:4" ht="27" x14ac:dyDescent="0.15">
      <c r="A9274" s="266">
        <v>2970225</v>
      </c>
      <c r="B9274" s="265" t="s">
        <v>11359</v>
      </c>
      <c r="C9274" s="265" t="s">
        <v>11507</v>
      </c>
      <c r="D9274" s="265" t="s">
        <v>8672</v>
      </c>
    </row>
    <row r="9275" spans="1:4" ht="27" x14ac:dyDescent="0.15">
      <c r="A9275" s="266">
        <v>2970226</v>
      </c>
      <c r="B9275" s="265" t="s">
        <v>11359</v>
      </c>
      <c r="C9275" s="265" t="s">
        <v>11507</v>
      </c>
      <c r="D9275" s="265" t="s">
        <v>8094</v>
      </c>
    </row>
    <row r="9276" spans="1:4" ht="27" x14ac:dyDescent="0.15">
      <c r="A9276" s="266">
        <v>2970231</v>
      </c>
      <c r="B9276" s="265" t="s">
        <v>11359</v>
      </c>
      <c r="C9276" s="265" t="s">
        <v>11507</v>
      </c>
      <c r="D9276" s="265" t="s">
        <v>8681</v>
      </c>
    </row>
    <row r="9277" spans="1:4" ht="27" x14ac:dyDescent="0.15">
      <c r="A9277" s="266">
        <v>2970232</v>
      </c>
      <c r="B9277" s="265" t="s">
        <v>11359</v>
      </c>
      <c r="C9277" s="265" t="s">
        <v>11507</v>
      </c>
      <c r="D9277" s="265" t="s">
        <v>7205</v>
      </c>
    </row>
    <row r="9278" spans="1:4" ht="27" x14ac:dyDescent="0.15">
      <c r="A9278" s="266">
        <v>2970233</v>
      </c>
      <c r="B9278" s="265" t="s">
        <v>11359</v>
      </c>
      <c r="C9278" s="265" t="s">
        <v>11507</v>
      </c>
      <c r="D9278" s="265" t="s">
        <v>3557</v>
      </c>
    </row>
    <row r="9279" spans="1:4" ht="27" x14ac:dyDescent="0.15">
      <c r="A9279" s="266">
        <v>2970234</v>
      </c>
      <c r="B9279" s="265" t="s">
        <v>11359</v>
      </c>
      <c r="C9279" s="265" t="s">
        <v>11507</v>
      </c>
      <c r="D9279" s="265" t="s">
        <v>8680</v>
      </c>
    </row>
    <row r="9280" spans="1:4" ht="27" x14ac:dyDescent="0.15">
      <c r="A9280" s="266">
        <v>2970235</v>
      </c>
      <c r="B9280" s="265" t="s">
        <v>11359</v>
      </c>
      <c r="C9280" s="265" t="s">
        <v>11507</v>
      </c>
      <c r="D9280" s="265" t="s">
        <v>11509</v>
      </c>
    </row>
    <row r="9281" spans="1:4" x14ac:dyDescent="0.15">
      <c r="A9281" s="266">
        <v>2980001</v>
      </c>
      <c r="B9281" s="265" t="s">
        <v>11359</v>
      </c>
      <c r="C9281" s="265" t="s">
        <v>8459</v>
      </c>
      <c r="D9281" s="265" t="s">
        <v>6571</v>
      </c>
    </row>
    <row r="9282" spans="1:4" x14ac:dyDescent="0.15">
      <c r="A9282" s="266">
        <v>2980002</v>
      </c>
      <c r="B9282" s="265" t="s">
        <v>11359</v>
      </c>
      <c r="C9282" s="265" t="s">
        <v>8459</v>
      </c>
      <c r="D9282" s="265" t="s">
        <v>8480</v>
      </c>
    </row>
    <row r="9283" spans="1:4" x14ac:dyDescent="0.15">
      <c r="A9283" s="266">
        <v>2980003</v>
      </c>
      <c r="B9283" s="265" t="s">
        <v>11359</v>
      </c>
      <c r="C9283" s="265" t="s">
        <v>8459</v>
      </c>
      <c r="D9283" s="265" t="s">
        <v>8481</v>
      </c>
    </row>
    <row r="9284" spans="1:4" x14ac:dyDescent="0.15">
      <c r="A9284" s="266">
        <v>2980004</v>
      </c>
      <c r="B9284" s="265" t="s">
        <v>11359</v>
      </c>
      <c r="C9284" s="265" t="s">
        <v>8459</v>
      </c>
      <c r="D9284" s="265" t="s">
        <v>3427</v>
      </c>
    </row>
    <row r="9285" spans="1:4" x14ac:dyDescent="0.15">
      <c r="A9285" s="266">
        <v>2980005</v>
      </c>
      <c r="B9285" s="265" t="s">
        <v>11359</v>
      </c>
      <c r="C9285" s="265" t="s">
        <v>8459</v>
      </c>
      <c r="D9285" s="265" t="s">
        <v>8476</v>
      </c>
    </row>
    <row r="9286" spans="1:4" ht="27" x14ac:dyDescent="0.15">
      <c r="A9286" s="266">
        <v>2980006</v>
      </c>
      <c r="B9286" s="265" t="s">
        <v>11359</v>
      </c>
      <c r="C9286" s="265" t="s">
        <v>8459</v>
      </c>
      <c r="D9286" s="265" t="s">
        <v>8463</v>
      </c>
    </row>
    <row r="9287" spans="1:4" x14ac:dyDescent="0.15">
      <c r="A9287" s="266">
        <v>2980011</v>
      </c>
      <c r="B9287" s="265" t="s">
        <v>11359</v>
      </c>
      <c r="C9287" s="265" t="s">
        <v>8459</v>
      </c>
      <c r="D9287" s="265" t="s">
        <v>2176</v>
      </c>
    </row>
    <row r="9288" spans="1:4" x14ac:dyDescent="0.15">
      <c r="A9288" s="266">
        <v>2980012</v>
      </c>
      <c r="B9288" s="265" t="s">
        <v>11359</v>
      </c>
      <c r="C9288" s="265" t="s">
        <v>8459</v>
      </c>
      <c r="D9288" s="265" t="s">
        <v>1174</v>
      </c>
    </row>
    <row r="9289" spans="1:4" x14ac:dyDescent="0.15">
      <c r="A9289" s="266">
        <v>2980013</v>
      </c>
      <c r="B9289" s="265" t="s">
        <v>11359</v>
      </c>
      <c r="C9289" s="265" t="s">
        <v>8459</v>
      </c>
      <c r="D9289" s="265" t="s">
        <v>8461</v>
      </c>
    </row>
    <row r="9290" spans="1:4" x14ac:dyDescent="0.15">
      <c r="A9290" s="266">
        <v>2980014</v>
      </c>
      <c r="B9290" s="265" t="s">
        <v>11359</v>
      </c>
      <c r="C9290" s="265" t="s">
        <v>8459</v>
      </c>
      <c r="D9290" s="265" t="s">
        <v>8462</v>
      </c>
    </row>
    <row r="9291" spans="1:4" x14ac:dyDescent="0.15">
      <c r="A9291" s="266">
        <v>2980015</v>
      </c>
      <c r="B9291" s="265" t="s">
        <v>11359</v>
      </c>
      <c r="C9291" s="265" t="s">
        <v>8459</v>
      </c>
      <c r="D9291" s="265" t="s">
        <v>8473</v>
      </c>
    </row>
    <row r="9292" spans="1:4" ht="27" x14ac:dyDescent="0.15">
      <c r="A9292" s="266">
        <v>2980016</v>
      </c>
      <c r="B9292" s="265" t="s">
        <v>11359</v>
      </c>
      <c r="C9292" s="265" t="s">
        <v>8459</v>
      </c>
      <c r="D9292" s="265" t="s">
        <v>8478</v>
      </c>
    </row>
    <row r="9293" spans="1:4" x14ac:dyDescent="0.15">
      <c r="A9293" s="266">
        <v>2980017</v>
      </c>
      <c r="B9293" s="265" t="s">
        <v>11359</v>
      </c>
      <c r="C9293" s="265" t="s">
        <v>8459</v>
      </c>
      <c r="D9293" s="265" t="s">
        <v>8472</v>
      </c>
    </row>
    <row r="9294" spans="1:4" x14ac:dyDescent="0.15">
      <c r="A9294" s="266">
        <v>2980018</v>
      </c>
      <c r="B9294" s="265" t="s">
        <v>11359</v>
      </c>
      <c r="C9294" s="265" t="s">
        <v>8459</v>
      </c>
      <c r="D9294" s="265" t="s">
        <v>8467</v>
      </c>
    </row>
    <row r="9295" spans="1:4" x14ac:dyDescent="0.15">
      <c r="A9295" s="266">
        <v>2980021</v>
      </c>
      <c r="B9295" s="265" t="s">
        <v>11359</v>
      </c>
      <c r="C9295" s="265" t="s">
        <v>8459</v>
      </c>
      <c r="D9295" s="265" t="s">
        <v>8475</v>
      </c>
    </row>
    <row r="9296" spans="1:4" x14ac:dyDescent="0.15">
      <c r="A9296" s="266">
        <v>2980022</v>
      </c>
      <c r="B9296" s="265" t="s">
        <v>11359</v>
      </c>
      <c r="C9296" s="265" t="s">
        <v>8459</v>
      </c>
      <c r="D9296" s="265" t="s">
        <v>8471</v>
      </c>
    </row>
    <row r="9297" spans="1:4" x14ac:dyDescent="0.15">
      <c r="A9297" s="266">
        <v>2980023</v>
      </c>
      <c r="B9297" s="265" t="s">
        <v>11359</v>
      </c>
      <c r="C9297" s="265" t="s">
        <v>8459</v>
      </c>
      <c r="D9297" s="265" t="s">
        <v>417</v>
      </c>
    </row>
    <row r="9298" spans="1:4" x14ac:dyDescent="0.15">
      <c r="A9298" s="266">
        <v>2980024</v>
      </c>
      <c r="B9298" s="265" t="s">
        <v>11359</v>
      </c>
      <c r="C9298" s="265" t="s">
        <v>8459</v>
      </c>
      <c r="D9298" s="265" t="s">
        <v>8051</v>
      </c>
    </row>
    <row r="9299" spans="1:4" x14ac:dyDescent="0.15">
      <c r="A9299" s="266">
        <v>2980025</v>
      </c>
      <c r="B9299" s="265" t="s">
        <v>11359</v>
      </c>
      <c r="C9299" s="265" t="s">
        <v>8459</v>
      </c>
      <c r="D9299" s="265" t="s">
        <v>1991</v>
      </c>
    </row>
    <row r="9300" spans="1:4" x14ac:dyDescent="0.15">
      <c r="A9300" s="266">
        <v>2980026</v>
      </c>
      <c r="B9300" s="265" t="s">
        <v>11359</v>
      </c>
      <c r="C9300" s="265" t="s">
        <v>8459</v>
      </c>
      <c r="D9300" s="265" t="s">
        <v>8477</v>
      </c>
    </row>
    <row r="9301" spans="1:4" x14ac:dyDescent="0.15">
      <c r="A9301" s="266">
        <v>2980027</v>
      </c>
      <c r="B9301" s="265" t="s">
        <v>11359</v>
      </c>
      <c r="C9301" s="265" t="s">
        <v>8459</v>
      </c>
      <c r="D9301" s="265" t="s">
        <v>1237</v>
      </c>
    </row>
    <row r="9302" spans="1:4" x14ac:dyDescent="0.15">
      <c r="A9302" s="266">
        <v>2980028</v>
      </c>
      <c r="B9302" s="265" t="s">
        <v>11359</v>
      </c>
      <c r="C9302" s="265" t="s">
        <v>8459</v>
      </c>
      <c r="D9302" s="265" t="s">
        <v>8482</v>
      </c>
    </row>
    <row r="9303" spans="1:4" x14ac:dyDescent="0.15">
      <c r="A9303" s="266">
        <v>2980029</v>
      </c>
      <c r="B9303" s="265" t="s">
        <v>11359</v>
      </c>
      <c r="C9303" s="265" t="s">
        <v>8459</v>
      </c>
      <c r="D9303" s="265" t="s">
        <v>8482</v>
      </c>
    </row>
    <row r="9304" spans="1:4" x14ac:dyDescent="0.15">
      <c r="A9304" s="266">
        <v>2980101</v>
      </c>
      <c r="B9304" s="265" t="s">
        <v>11359</v>
      </c>
      <c r="C9304" s="265" t="s">
        <v>8459</v>
      </c>
      <c r="D9304" s="265" t="s">
        <v>8468</v>
      </c>
    </row>
    <row r="9305" spans="1:4" x14ac:dyDescent="0.15">
      <c r="A9305" s="266">
        <v>2980102</v>
      </c>
      <c r="B9305" s="265" t="s">
        <v>11359</v>
      </c>
      <c r="C9305" s="265" t="s">
        <v>8459</v>
      </c>
      <c r="D9305" s="265" t="s">
        <v>387</v>
      </c>
    </row>
    <row r="9306" spans="1:4" x14ac:dyDescent="0.15">
      <c r="A9306" s="266">
        <v>2980103</v>
      </c>
      <c r="B9306" s="265" t="s">
        <v>11359</v>
      </c>
      <c r="C9306" s="265" t="s">
        <v>8459</v>
      </c>
      <c r="D9306" s="265" t="s">
        <v>8466</v>
      </c>
    </row>
    <row r="9307" spans="1:4" x14ac:dyDescent="0.15">
      <c r="A9307" s="266">
        <v>2980104</v>
      </c>
      <c r="B9307" s="265" t="s">
        <v>11359</v>
      </c>
      <c r="C9307" s="265" t="s">
        <v>8459</v>
      </c>
      <c r="D9307" s="265" t="s">
        <v>8484</v>
      </c>
    </row>
    <row r="9308" spans="1:4" x14ac:dyDescent="0.15">
      <c r="A9308" s="266">
        <v>2980105</v>
      </c>
      <c r="B9308" s="265" t="s">
        <v>11359</v>
      </c>
      <c r="C9308" s="265" t="s">
        <v>8459</v>
      </c>
      <c r="D9308" s="265" t="s">
        <v>8479</v>
      </c>
    </row>
    <row r="9309" spans="1:4" x14ac:dyDescent="0.15">
      <c r="A9309" s="266">
        <v>2980106</v>
      </c>
      <c r="B9309" s="265" t="s">
        <v>11359</v>
      </c>
      <c r="C9309" s="265" t="s">
        <v>8459</v>
      </c>
      <c r="D9309" s="265" t="s">
        <v>1569</v>
      </c>
    </row>
    <row r="9310" spans="1:4" x14ac:dyDescent="0.15">
      <c r="A9310" s="266">
        <v>2980111</v>
      </c>
      <c r="B9310" s="265" t="s">
        <v>11359</v>
      </c>
      <c r="C9310" s="265" t="s">
        <v>8459</v>
      </c>
      <c r="D9310" s="265" t="s">
        <v>8485</v>
      </c>
    </row>
    <row r="9311" spans="1:4" x14ac:dyDescent="0.15">
      <c r="A9311" s="266">
        <v>2980112</v>
      </c>
      <c r="B9311" s="265" t="s">
        <v>11359</v>
      </c>
      <c r="C9311" s="265" t="s">
        <v>8459</v>
      </c>
      <c r="D9311" s="265" t="s">
        <v>6883</v>
      </c>
    </row>
    <row r="9312" spans="1:4" x14ac:dyDescent="0.15">
      <c r="A9312" s="266">
        <v>2980113</v>
      </c>
      <c r="B9312" s="265" t="s">
        <v>11359</v>
      </c>
      <c r="C9312" s="265" t="s">
        <v>8459</v>
      </c>
      <c r="D9312" s="265" t="s">
        <v>987</v>
      </c>
    </row>
    <row r="9313" spans="1:4" x14ac:dyDescent="0.15">
      <c r="A9313" s="266">
        <v>2980114</v>
      </c>
      <c r="B9313" s="265" t="s">
        <v>11359</v>
      </c>
      <c r="C9313" s="265" t="s">
        <v>8459</v>
      </c>
      <c r="D9313" s="265" t="s">
        <v>8470</v>
      </c>
    </row>
    <row r="9314" spans="1:4" x14ac:dyDescent="0.15">
      <c r="A9314" s="266">
        <v>2980115</v>
      </c>
      <c r="B9314" s="265" t="s">
        <v>11359</v>
      </c>
      <c r="C9314" s="265" t="s">
        <v>8459</v>
      </c>
      <c r="D9314" s="265" t="s">
        <v>8465</v>
      </c>
    </row>
    <row r="9315" spans="1:4" x14ac:dyDescent="0.15">
      <c r="A9315" s="266">
        <v>2980116</v>
      </c>
      <c r="B9315" s="265" t="s">
        <v>11359</v>
      </c>
      <c r="C9315" s="265" t="s">
        <v>8459</v>
      </c>
      <c r="D9315" s="265" t="s">
        <v>8474</v>
      </c>
    </row>
    <row r="9316" spans="1:4" x14ac:dyDescent="0.15">
      <c r="A9316" s="266">
        <v>2980117</v>
      </c>
      <c r="B9316" s="265" t="s">
        <v>11359</v>
      </c>
      <c r="C9316" s="265" t="s">
        <v>8459</v>
      </c>
      <c r="D9316" s="265" t="s">
        <v>8483</v>
      </c>
    </row>
    <row r="9317" spans="1:4" x14ac:dyDescent="0.15">
      <c r="A9317" s="266">
        <v>2980121</v>
      </c>
      <c r="B9317" s="265" t="s">
        <v>11359</v>
      </c>
      <c r="C9317" s="265" t="s">
        <v>8459</v>
      </c>
      <c r="D9317" s="265" t="s">
        <v>1232</v>
      </c>
    </row>
    <row r="9318" spans="1:4" x14ac:dyDescent="0.15">
      <c r="A9318" s="266">
        <v>2980122</v>
      </c>
      <c r="B9318" s="265" t="s">
        <v>11359</v>
      </c>
      <c r="C9318" s="265" t="s">
        <v>8459</v>
      </c>
      <c r="D9318" s="265" t="s">
        <v>8488</v>
      </c>
    </row>
    <row r="9319" spans="1:4" x14ac:dyDescent="0.15">
      <c r="A9319" s="266">
        <v>2980123</v>
      </c>
      <c r="B9319" s="265" t="s">
        <v>11359</v>
      </c>
      <c r="C9319" s="265" t="s">
        <v>8459</v>
      </c>
      <c r="D9319" s="265" t="s">
        <v>3375</v>
      </c>
    </row>
    <row r="9320" spans="1:4" x14ac:dyDescent="0.15">
      <c r="A9320" s="266">
        <v>2980124</v>
      </c>
      <c r="B9320" s="265" t="s">
        <v>11359</v>
      </c>
      <c r="C9320" s="265" t="s">
        <v>8459</v>
      </c>
      <c r="D9320" s="265" t="s">
        <v>8487</v>
      </c>
    </row>
    <row r="9321" spans="1:4" x14ac:dyDescent="0.15">
      <c r="A9321" s="266">
        <v>2980125</v>
      </c>
      <c r="B9321" s="265" t="s">
        <v>11359</v>
      </c>
      <c r="C9321" s="265" t="s">
        <v>8459</v>
      </c>
      <c r="D9321" s="265" t="s">
        <v>1865</v>
      </c>
    </row>
    <row r="9322" spans="1:4" x14ac:dyDescent="0.15">
      <c r="A9322" s="266">
        <v>2980126</v>
      </c>
      <c r="B9322" s="265" t="s">
        <v>11359</v>
      </c>
      <c r="C9322" s="265" t="s">
        <v>8459</v>
      </c>
      <c r="D9322" s="265" t="s">
        <v>8460</v>
      </c>
    </row>
    <row r="9323" spans="1:4" x14ac:dyDescent="0.15">
      <c r="A9323" s="266">
        <v>2980131</v>
      </c>
      <c r="B9323" s="265" t="s">
        <v>11359</v>
      </c>
      <c r="C9323" s="265" t="s">
        <v>8459</v>
      </c>
      <c r="D9323" s="265" t="s">
        <v>8464</v>
      </c>
    </row>
    <row r="9324" spans="1:4" x14ac:dyDescent="0.15">
      <c r="A9324" s="266">
        <v>2980132</v>
      </c>
      <c r="B9324" s="265" t="s">
        <v>11359</v>
      </c>
      <c r="C9324" s="265" t="s">
        <v>8459</v>
      </c>
      <c r="D9324" s="265" t="s">
        <v>8486</v>
      </c>
    </row>
    <row r="9325" spans="1:4" x14ac:dyDescent="0.15">
      <c r="A9325" s="266">
        <v>2980133</v>
      </c>
      <c r="B9325" s="265" t="s">
        <v>11359</v>
      </c>
      <c r="C9325" s="265" t="s">
        <v>8459</v>
      </c>
      <c r="D9325" s="265" t="s">
        <v>4186</v>
      </c>
    </row>
    <row r="9326" spans="1:4" x14ac:dyDescent="0.15">
      <c r="A9326" s="266">
        <v>2980134</v>
      </c>
      <c r="B9326" s="265" t="s">
        <v>11359</v>
      </c>
      <c r="C9326" s="265" t="s">
        <v>8459</v>
      </c>
      <c r="D9326" s="265" t="s">
        <v>3029</v>
      </c>
    </row>
    <row r="9327" spans="1:4" x14ac:dyDescent="0.15">
      <c r="A9327" s="266">
        <v>2980135</v>
      </c>
      <c r="B9327" s="265" t="s">
        <v>11359</v>
      </c>
      <c r="C9327" s="265" t="s">
        <v>8459</v>
      </c>
      <c r="D9327" s="265" t="s">
        <v>8469</v>
      </c>
    </row>
    <row r="9328" spans="1:4" ht="27" x14ac:dyDescent="0.15">
      <c r="A9328" s="266">
        <v>2980201</v>
      </c>
      <c r="B9328" s="265" t="s">
        <v>11359</v>
      </c>
      <c r="C9328" s="265" t="s">
        <v>11510</v>
      </c>
      <c r="D9328" s="265" t="s">
        <v>8707</v>
      </c>
    </row>
    <row r="9329" spans="1:4" ht="27" x14ac:dyDescent="0.15">
      <c r="A9329" s="266">
        <v>2980202</v>
      </c>
      <c r="B9329" s="265" t="s">
        <v>11359</v>
      </c>
      <c r="C9329" s="265" t="s">
        <v>11510</v>
      </c>
      <c r="D9329" s="265" t="s">
        <v>8720</v>
      </c>
    </row>
    <row r="9330" spans="1:4" ht="27" x14ac:dyDescent="0.15">
      <c r="A9330" s="266">
        <v>2980203</v>
      </c>
      <c r="B9330" s="265" t="s">
        <v>11359</v>
      </c>
      <c r="C9330" s="265" t="s">
        <v>11510</v>
      </c>
      <c r="D9330" s="265" t="s">
        <v>8728</v>
      </c>
    </row>
    <row r="9331" spans="1:4" ht="27" x14ac:dyDescent="0.15">
      <c r="A9331" s="266">
        <v>2980204</v>
      </c>
      <c r="B9331" s="265" t="s">
        <v>11359</v>
      </c>
      <c r="C9331" s="265" t="s">
        <v>11510</v>
      </c>
      <c r="D9331" s="265" t="s">
        <v>1986</v>
      </c>
    </row>
    <row r="9332" spans="1:4" ht="40.5" x14ac:dyDescent="0.15">
      <c r="A9332" s="266">
        <v>2980205</v>
      </c>
      <c r="B9332" s="265" t="s">
        <v>11359</v>
      </c>
      <c r="C9332" s="265" t="s">
        <v>11510</v>
      </c>
      <c r="D9332" s="265" t="s">
        <v>8705</v>
      </c>
    </row>
    <row r="9333" spans="1:4" ht="27" x14ac:dyDescent="0.15">
      <c r="A9333" s="266">
        <v>2980206</v>
      </c>
      <c r="B9333" s="265" t="s">
        <v>11359</v>
      </c>
      <c r="C9333" s="265" t="s">
        <v>11510</v>
      </c>
      <c r="D9333" s="265" t="s">
        <v>3879</v>
      </c>
    </row>
    <row r="9334" spans="1:4" ht="27" x14ac:dyDescent="0.15">
      <c r="A9334" s="266">
        <v>2980207</v>
      </c>
      <c r="B9334" s="265" t="s">
        <v>11359</v>
      </c>
      <c r="C9334" s="265" t="s">
        <v>11510</v>
      </c>
      <c r="D9334" s="265" t="s">
        <v>6293</v>
      </c>
    </row>
    <row r="9335" spans="1:4" ht="27" x14ac:dyDescent="0.15">
      <c r="A9335" s="266">
        <v>2980211</v>
      </c>
      <c r="B9335" s="265" t="s">
        <v>11359</v>
      </c>
      <c r="C9335" s="265" t="s">
        <v>11510</v>
      </c>
      <c r="D9335" s="265" t="s">
        <v>506</v>
      </c>
    </row>
    <row r="9336" spans="1:4" ht="27" x14ac:dyDescent="0.15">
      <c r="A9336" s="266">
        <v>2980212</v>
      </c>
      <c r="B9336" s="265" t="s">
        <v>11359</v>
      </c>
      <c r="C9336" s="265" t="s">
        <v>11510</v>
      </c>
      <c r="D9336" s="265" t="s">
        <v>8718</v>
      </c>
    </row>
    <row r="9337" spans="1:4" ht="27" x14ac:dyDescent="0.15">
      <c r="A9337" s="266">
        <v>2980213</v>
      </c>
      <c r="B9337" s="265" t="s">
        <v>11359</v>
      </c>
      <c r="C9337" s="265" t="s">
        <v>11510</v>
      </c>
      <c r="D9337" s="265" t="s">
        <v>1126</v>
      </c>
    </row>
    <row r="9338" spans="1:4" ht="27" x14ac:dyDescent="0.15">
      <c r="A9338" s="266">
        <v>2980214</v>
      </c>
      <c r="B9338" s="265" t="s">
        <v>11359</v>
      </c>
      <c r="C9338" s="265" t="s">
        <v>11510</v>
      </c>
      <c r="D9338" s="265" t="s">
        <v>700</v>
      </c>
    </row>
    <row r="9339" spans="1:4" ht="27" x14ac:dyDescent="0.15">
      <c r="A9339" s="266">
        <v>2980215</v>
      </c>
      <c r="B9339" s="265" t="s">
        <v>11359</v>
      </c>
      <c r="C9339" s="265" t="s">
        <v>11510</v>
      </c>
      <c r="D9339" s="265" t="s">
        <v>6192</v>
      </c>
    </row>
    <row r="9340" spans="1:4" ht="27" x14ac:dyDescent="0.15">
      <c r="A9340" s="266">
        <v>2980216</v>
      </c>
      <c r="B9340" s="265" t="s">
        <v>11359</v>
      </c>
      <c r="C9340" s="265" t="s">
        <v>11510</v>
      </c>
      <c r="D9340" s="265" t="s">
        <v>5791</v>
      </c>
    </row>
    <row r="9341" spans="1:4" ht="27" x14ac:dyDescent="0.15">
      <c r="A9341" s="266">
        <v>2980217</v>
      </c>
      <c r="B9341" s="265" t="s">
        <v>11359</v>
      </c>
      <c r="C9341" s="265" t="s">
        <v>11510</v>
      </c>
      <c r="D9341" s="265" t="s">
        <v>708</v>
      </c>
    </row>
    <row r="9342" spans="1:4" ht="27" x14ac:dyDescent="0.15">
      <c r="A9342" s="266">
        <v>2980221</v>
      </c>
      <c r="B9342" s="265" t="s">
        <v>11359</v>
      </c>
      <c r="C9342" s="265" t="s">
        <v>11510</v>
      </c>
      <c r="D9342" s="265" t="s">
        <v>8731</v>
      </c>
    </row>
    <row r="9343" spans="1:4" ht="27" x14ac:dyDescent="0.15">
      <c r="A9343" s="266">
        <v>2980222</v>
      </c>
      <c r="B9343" s="265" t="s">
        <v>11359</v>
      </c>
      <c r="C9343" s="265" t="s">
        <v>11510</v>
      </c>
      <c r="D9343" s="265" t="s">
        <v>8730</v>
      </c>
    </row>
    <row r="9344" spans="1:4" ht="27" x14ac:dyDescent="0.15">
      <c r="A9344" s="266">
        <v>2980223</v>
      </c>
      <c r="B9344" s="265" t="s">
        <v>11359</v>
      </c>
      <c r="C9344" s="265" t="s">
        <v>11510</v>
      </c>
      <c r="D9344" s="265" t="s">
        <v>8704</v>
      </c>
    </row>
    <row r="9345" spans="1:4" ht="27" x14ac:dyDescent="0.15">
      <c r="A9345" s="266">
        <v>2980224</v>
      </c>
      <c r="B9345" s="265" t="s">
        <v>11359</v>
      </c>
      <c r="C9345" s="265" t="s">
        <v>11510</v>
      </c>
      <c r="D9345" s="265" t="s">
        <v>1463</v>
      </c>
    </row>
    <row r="9346" spans="1:4" ht="27" x14ac:dyDescent="0.15">
      <c r="A9346" s="266">
        <v>2980225</v>
      </c>
      <c r="B9346" s="265" t="s">
        <v>11359</v>
      </c>
      <c r="C9346" s="265" t="s">
        <v>11510</v>
      </c>
      <c r="D9346" s="265" t="s">
        <v>5498</v>
      </c>
    </row>
    <row r="9347" spans="1:4" ht="27" x14ac:dyDescent="0.15">
      <c r="A9347" s="266">
        <v>2980226</v>
      </c>
      <c r="B9347" s="265" t="s">
        <v>11359</v>
      </c>
      <c r="C9347" s="265" t="s">
        <v>11510</v>
      </c>
      <c r="D9347" s="265" t="s">
        <v>1754</v>
      </c>
    </row>
    <row r="9348" spans="1:4" ht="27" x14ac:dyDescent="0.15">
      <c r="A9348" s="266">
        <v>2980227</v>
      </c>
      <c r="B9348" s="265" t="s">
        <v>11359</v>
      </c>
      <c r="C9348" s="265" t="s">
        <v>11510</v>
      </c>
      <c r="D9348" s="265" t="s">
        <v>8407</v>
      </c>
    </row>
    <row r="9349" spans="1:4" ht="27" x14ac:dyDescent="0.15">
      <c r="A9349" s="266">
        <v>2980228</v>
      </c>
      <c r="B9349" s="265" t="s">
        <v>11359</v>
      </c>
      <c r="C9349" s="265" t="s">
        <v>11510</v>
      </c>
      <c r="D9349" s="265" t="s">
        <v>8717</v>
      </c>
    </row>
    <row r="9350" spans="1:4" ht="27" x14ac:dyDescent="0.15">
      <c r="A9350" s="266">
        <v>2980231</v>
      </c>
      <c r="B9350" s="265" t="s">
        <v>11359</v>
      </c>
      <c r="C9350" s="265" t="s">
        <v>11510</v>
      </c>
      <c r="D9350" s="265" t="s">
        <v>8722</v>
      </c>
    </row>
    <row r="9351" spans="1:4" ht="27" x14ac:dyDescent="0.15">
      <c r="A9351" s="266">
        <v>2980232</v>
      </c>
      <c r="B9351" s="265" t="s">
        <v>11359</v>
      </c>
      <c r="C9351" s="265" t="s">
        <v>11510</v>
      </c>
      <c r="D9351" s="265" t="s">
        <v>5401</v>
      </c>
    </row>
    <row r="9352" spans="1:4" ht="27" x14ac:dyDescent="0.15">
      <c r="A9352" s="266">
        <v>2980233</v>
      </c>
      <c r="B9352" s="265" t="s">
        <v>11359</v>
      </c>
      <c r="C9352" s="265" t="s">
        <v>11510</v>
      </c>
      <c r="D9352" s="265" t="s">
        <v>8724</v>
      </c>
    </row>
    <row r="9353" spans="1:4" ht="27" x14ac:dyDescent="0.15">
      <c r="A9353" s="266">
        <v>2980234</v>
      </c>
      <c r="B9353" s="265" t="s">
        <v>11359</v>
      </c>
      <c r="C9353" s="265" t="s">
        <v>11510</v>
      </c>
      <c r="D9353" s="265" t="s">
        <v>7709</v>
      </c>
    </row>
    <row r="9354" spans="1:4" ht="27" x14ac:dyDescent="0.15">
      <c r="A9354" s="266">
        <v>2980235</v>
      </c>
      <c r="B9354" s="265" t="s">
        <v>11359</v>
      </c>
      <c r="C9354" s="265" t="s">
        <v>11510</v>
      </c>
      <c r="D9354" s="265" t="s">
        <v>8089</v>
      </c>
    </row>
    <row r="9355" spans="1:4" ht="27" x14ac:dyDescent="0.15">
      <c r="A9355" s="266">
        <v>2980236</v>
      </c>
      <c r="B9355" s="265" t="s">
        <v>11359</v>
      </c>
      <c r="C9355" s="265" t="s">
        <v>11510</v>
      </c>
      <c r="D9355" s="265" t="s">
        <v>8727</v>
      </c>
    </row>
    <row r="9356" spans="1:4" ht="27" x14ac:dyDescent="0.15">
      <c r="A9356" s="266">
        <v>2980237</v>
      </c>
      <c r="B9356" s="265" t="s">
        <v>11359</v>
      </c>
      <c r="C9356" s="265" t="s">
        <v>11510</v>
      </c>
      <c r="D9356" s="265" t="s">
        <v>8723</v>
      </c>
    </row>
    <row r="9357" spans="1:4" ht="27" x14ac:dyDescent="0.15">
      <c r="A9357" s="266">
        <v>2980238</v>
      </c>
      <c r="B9357" s="265" t="s">
        <v>11359</v>
      </c>
      <c r="C9357" s="265" t="s">
        <v>11510</v>
      </c>
      <c r="D9357" s="265" t="s">
        <v>8714</v>
      </c>
    </row>
    <row r="9358" spans="1:4" ht="27" x14ac:dyDescent="0.15">
      <c r="A9358" s="266">
        <v>2980241</v>
      </c>
      <c r="B9358" s="265" t="s">
        <v>11359</v>
      </c>
      <c r="C9358" s="265" t="s">
        <v>11510</v>
      </c>
      <c r="D9358" s="265" t="s">
        <v>7102</v>
      </c>
    </row>
    <row r="9359" spans="1:4" ht="27" x14ac:dyDescent="0.15">
      <c r="A9359" s="266">
        <v>2980242</v>
      </c>
      <c r="B9359" s="265" t="s">
        <v>11359</v>
      </c>
      <c r="C9359" s="265" t="s">
        <v>11510</v>
      </c>
      <c r="D9359" s="265" t="s">
        <v>6588</v>
      </c>
    </row>
    <row r="9360" spans="1:4" ht="27" x14ac:dyDescent="0.15">
      <c r="A9360" s="266">
        <v>2980243</v>
      </c>
      <c r="B9360" s="265" t="s">
        <v>11359</v>
      </c>
      <c r="C9360" s="265" t="s">
        <v>11510</v>
      </c>
      <c r="D9360" s="265" t="s">
        <v>8732</v>
      </c>
    </row>
    <row r="9361" spans="1:4" ht="27" x14ac:dyDescent="0.15">
      <c r="A9361" s="266">
        <v>2980244</v>
      </c>
      <c r="B9361" s="265" t="s">
        <v>11359</v>
      </c>
      <c r="C9361" s="265" t="s">
        <v>11510</v>
      </c>
      <c r="D9361" s="265" t="s">
        <v>8725</v>
      </c>
    </row>
    <row r="9362" spans="1:4" ht="27" x14ac:dyDescent="0.15">
      <c r="A9362" s="266">
        <v>2980245</v>
      </c>
      <c r="B9362" s="265" t="s">
        <v>11359</v>
      </c>
      <c r="C9362" s="265" t="s">
        <v>11510</v>
      </c>
      <c r="D9362" s="265" t="s">
        <v>8729</v>
      </c>
    </row>
    <row r="9363" spans="1:4" ht="27" x14ac:dyDescent="0.15">
      <c r="A9363" s="266">
        <v>2980246</v>
      </c>
      <c r="B9363" s="265" t="s">
        <v>11359</v>
      </c>
      <c r="C9363" s="265" t="s">
        <v>11510</v>
      </c>
      <c r="D9363" s="265" t="s">
        <v>3627</v>
      </c>
    </row>
    <row r="9364" spans="1:4" ht="27" x14ac:dyDescent="0.15">
      <c r="A9364" s="266">
        <v>2980251</v>
      </c>
      <c r="B9364" s="265" t="s">
        <v>11359</v>
      </c>
      <c r="C9364" s="265" t="s">
        <v>11510</v>
      </c>
      <c r="D9364" s="265" t="s">
        <v>8711</v>
      </c>
    </row>
    <row r="9365" spans="1:4" ht="27" x14ac:dyDescent="0.15">
      <c r="A9365" s="266">
        <v>2980252</v>
      </c>
      <c r="B9365" s="265" t="s">
        <v>11359</v>
      </c>
      <c r="C9365" s="265" t="s">
        <v>11510</v>
      </c>
      <c r="D9365" s="265" t="s">
        <v>8726</v>
      </c>
    </row>
    <row r="9366" spans="1:4" ht="27" x14ac:dyDescent="0.15">
      <c r="A9366" s="266">
        <v>2980253</v>
      </c>
      <c r="B9366" s="265" t="s">
        <v>11359</v>
      </c>
      <c r="C9366" s="265" t="s">
        <v>11510</v>
      </c>
      <c r="D9366" s="265" t="s">
        <v>8710</v>
      </c>
    </row>
    <row r="9367" spans="1:4" ht="27" x14ac:dyDescent="0.15">
      <c r="A9367" s="266">
        <v>2980254</v>
      </c>
      <c r="B9367" s="265" t="s">
        <v>11359</v>
      </c>
      <c r="C9367" s="265" t="s">
        <v>11510</v>
      </c>
      <c r="D9367" s="265" t="s">
        <v>1307</v>
      </c>
    </row>
    <row r="9368" spans="1:4" ht="27" x14ac:dyDescent="0.15">
      <c r="A9368" s="266">
        <v>2980255</v>
      </c>
      <c r="B9368" s="265" t="s">
        <v>11359</v>
      </c>
      <c r="C9368" s="265" t="s">
        <v>11510</v>
      </c>
      <c r="D9368" s="265" t="s">
        <v>8713</v>
      </c>
    </row>
    <row r="9369" spans="1:4" ht="27" x14ac:dyDescent="0.15">
      <c r="A9369" s="266">
        <v>2980256</v>
      </c>
      <c r="B9369" s="265" t="s">
        <v>11359</v>
      </c>
      <c r="C9369" s="265" t="s">
        <v>11510</v>
      </c>
      <c r="D9369" s="265" t="s">
        <v>1915</v>
      </c>
    </row>
    <row r="9370" spans="1:4" ht="27" x14ac:dyDescent="0.15">
      <c r="A9370" s="266">
        <v>2980261</v>
      </c>
      <c r="B9370" s="265" t="s">
        <v>11359</v>
      </c>
      <c r="C9370" s="265" t="s">
        <v>11510</v>
      </c>
      <c r="D9370" s="265" t="s">
        <v>378</v>
      </c>
    </row>
    <row r="9371" spans="1:4" ht="27" x14ac:dyDescent="0.15">
      <c r="A9371" s="266">
        <v>2980262</v>
      </c>
      <c r="B9371" s="265" t="s">
        <v>11359</v>
      </c>
      <c r="C9371" s="265" t="s">
        <v>11510</v>
      </c>
      <c r="D9371" s="265" t="s">
        <v>5813</v>
      </c>
    </row>
    <row r="9372" spans="1:4" ht="27" x14ac:dyDescent="0.15">
      <c r="A9372" s="266">
        <v>2980263</v>
      </c>
      <c r="B9372" s="265" t="s">
        <v>11359</v>
      </c>
      <c r="C9372" s="265" t="s">
        <v>11510</v>
      </c>
      <c r="D9372" s="265" t="s">
        <v>8703</v>
      </c>
    </row>
    <row r="9373" spans="1:4" ht="27" x14ac:dyDescent="0.15">
      <c r="A9373" s="266">
        <v>2980264</v>
      </c>
      <c r="B9373" s="265" t="s">
        <v>11359</v>
      </c>
      <c r="C9373" s="265" t="s">
        <v>11510</v>
      </c>
      <c r="D9373" s="265" t="s">
        <v>8706</v>
      </c>
    </row>
    <row r="9374" spans="1:4" ht="27" x14ac:dyDescent="0.15">
      <c r="A9374" s="266">
        <v>2980265</v>
      </c>
      <c r="B9374" s="265" t="s">
        <v>11359</v>
      </c>
      <c r="C9374" s="265" t="s">
        <v>11510</v>
      </c>
      <c r="D9374" s="265" t="s">
        <v>8716</v>
      </c>
    </row>
    <row r="9375" spans="1:4" ht="27" x14ac:dyDescent="0.15">
      <c r="A9375" s="266">
        <v>2980266</v>
      </c>
      <c r="B9375" s="265" t="s">
        <v>11359</v>
      </c>
      <c r="C9375" s="265" t="s">
        <v>11510</v>
      </c>
      <c r="D9375" s="265" t="s">
        <v>8721</v>
      </c>
    </row>
    <row r="9376" spans="1:4" ht="27" x14ac:dyDescent="0.15">
      <c r="A9376" s="266">
        <v>2980267</v>
      </c>
      <c r="B9376" s="265" t="s">
        <v>11359</v>
      </c>
      <c r="C9376" s="265" t="s">
        <v>11510</v>
      </c>
      <c r="D9376" s="265" t="s">
        <v>8712</v>
      </c>
    </row>
    <row r="9377" spans="1:4" ht="27" x14ac:dyDescent="0.15">
      <c r="A9377" s="266">
        <v>2980271</v>
      </c>
      <c r="B9377" s="265" t="s">
        <v>11359</v>
      </c>
      <c r="C9377" s="265" t="s">
        <v>11510</v>
      </c>
      <c r="D9377" s="265" t="s">
        <v>1273</v>
      </c>
    </row>
    <row r="9378" spans="1:4" ht="27" x14ac:dyDescent="0.15">
      <c r="A9378" s="266">
        <v>2980272</v>
      </c>
      <c r="B9378" s="265" t="s">
        <v>11359</v>
      </c>
      <c r="C9378" s="265" t="s">
        <v>11510</v>
      </c>
      <c r="D9378" s="265" t="s">
        <v>1834</v>
      </c>
    </row>
    <row r="9379" spans="1:4" ht="27" x14ac:dyDescent="0.15">
      <c r="A9379" s="266">
        <v>2980273</v>
      </c>
      <c r="B9379" s="265" t="s">
        <v>11359</v>
      </c>
      <c r="C9379" s="265" t="s">
        <v>11510</v>
      </c>
      <c r="D9379" s="265" t="s">
        <v>8719</v>
      </c>
    </row>
    <row r="9380" spans="1:4" ht="27" x14ac:dyDescent="0.15">
      <c r="A9380" s="266">
        <v>2980274</v>
      </c>
      <c r="B9380" s="265" t="s">
        <v>11359</v>
      </c>
      <c r="C9380" s="265" t="s">
        <v>11510</v>
      </c>
      <c r="D9380" s="265" t="s">
        <v>3607</v>
      </c>
    </row>
    <row r="9381" spans="1:4" ht="27" x14ac:dyDescent="0.15">
      <c r="A9381" s="266">
        <v>2980275</v>
      </c>
      <c r="B9381" s="265" t="s">
        <v>11359</v>
      </c>
      <c r="C9381" s="265" t="s">
        <v>11510</v>
      </c>
      <c r="D9381" s="265" t="s">
        <v>8733</v>
      </c>
    </row>
    <row r="9382" spans="1:4" ht="27" x14ac:dyDescent="0.15">
      <c r="A9382" s="266">
        <v>2980276</v>
      </c>
      <c r="B9382" s="265" t="s">
        <v>11359</v>
      </c>
      <c r="C9382" s="265" t="s">
        <v>11510</v>
      </c>
      <c r="D9382" s="265" t="s">
        <v>8709</v>
      </c>
    </row>
    <row r="9383" spans="1:4" ht="27" x14ac:dyDescent="0.15">
      <c r="A9383" s="266">
        <v>2980277</v>
      </c>
      <c r="B9383" s="265" t="s">
        <v>11359</v>
      </c>
      <c r="C9383" s="265" t="s">
        <v>11510</v>
      </c>
      <c r="D9383" s="265" t="s">
        <v>8702</v>
      </c>
    </row>
    <row r="9384" spans="1:4" ht="27" x14ac:dyDescent="0.15">
      <c r="A9384" s="266">
        <v>2980278</v>
      </c>
      <c r="B9384" s="265" t="s">
        <v>11359</v>
      </c>
      <c r="C9384" s="265" t="s">
        <v>11510</v>
      </c>
      <c r="D9384" s="265" t="s">
        <v>8715</v>
      </c>
    </row>
    <row r="9385" spans="1:4" ht="27" x14ac:dyDescent="0.15">
      <c r="A9385" s="266">
        <v>2980279</v>
      </c>
      <c r="B9385" s="265" t="s">
        <v>11359</v>
      </c>
      <c r="C9385" s="265" t="s">
        <v>11510</v>
      </c>
      <c r="D9385" s="265" t="s">
        <v>8708</v>
      </c>
    </row>
    <row r="9386" spans="1:4" x14ac:dyDescent="0.15">
      <c r="A9386" s="266">
        <v>2990101</v>
      </c>
      <c r="B9386" s="265" t="s">
        <v>11359</v>
      </c>
      <c r="C9386" s="265" t="s">
        <v>7676</v>
      </c>
      <c r="D9386" s="265" t="s">
        <v>7677</v>
      </c>
    </row>
    <row r="9387" spans="1:4" x14ac:dyDescent="0.15">
      <c r="A9387" s="266">
        <v>2990102</v>
      </c>
      <c r="B9387" s="265" t="s">
        <v>11359</v>
      </c>
      <c r="C9387" s="265" t="s">
        <v>7676</v>
      </c>
      <c r="D9387" s="265" t="s">
        <v>1871</v>
      </c>
    </row>
    <row r="9388" spans="1:4" x14ac:dyDescent="0.15">
      <c r="A9388" s="266">
        <v>2990103</v>
      </c>
      <c r="B9388" s="265" t="s">
        <v>11359</v>
      </c>
      <c r="C9388" s="265" t="s">
        <v>7676</v>
      </c>
      <c r="D9388" s="265" t="s">
        <v>1871</v>
      </c>
    </row>
    <row r="9389" spans="1:4" x14ac:dyDescent="0.15">
      <c r="A9389" s="266">
        <v>2990104</v>
      </c>
      <c r="B9389" s="265" t="s">
        <v>11359</v>
      </c>
      <c r="C9389" s="265" t="s">
        <v>7676</v>
      </c>
      <c r="D9389" s="265" t="s">
        <v>2024</v>
      </c>
    </row>
    <row r="9390" spans="1:4" x14ac:dyDescent="0.15">
      <c r="A9390" s="266">
        <v>2990105</v>
      </c>
      <c r="B9390" s="265" t="s">
        <v>11359</v>
      </c>
      <c r="C9390" s="265" t="s">
        <v>7676</v>
      </c>
      <c r="D9390" s="265" t="s">
        <v>581</v>
      </c>
    </row>
    <row r="9391" spans="1:4" x14ac:dyDescent="0.15">
      <c r="A9391" s="266">
        <v>2990106</v>
      </c>
      <c r="B9391" s="265" t="s">
        <v>11359</v>
      </c>
      <c r="C9391" s="265" t="s">
        <v>7676</v>
      </c>
      <c r="D9391" s="265" t="s">
        <v>7694</v>
      </c>
    </row>
    <row r="9392" spans="1:4" ht="27" x14ac:dyDescent="0.15">
      <c r="A9392" s="266">
        <v>2990107</v>
      </c>
      <c r="B9392" s="265" t="s">
        <v>11359</v>
      </c>
      <c r="C9392" s="265" t="s">
        <v>7676</v>
      </c>
      <c r="D9392" s="265" t="s">
        <v>7683</v>
      </c>
    </row>
    <row r="9393" spans="1:4" x14ac:dyDescent="0.15">
      <c r="A9393" s="266">
        <v>2990108</v>
      </c>
      <c r="B9393" s="265" t="s">
        <v>11359</v>
      </c>
      <c r="C9393" s="265" t="s">
        <v>7676</v>
      </c>
      <c r="D9393" s="265" t="s">
        <v>7762</v>
      </c>
    </row>
    <row r="9394" spans="1:4" x14ac:dyDescent="0.15">
      <c r="A9394" s="266">
        <v>2990109</v>
      </c>
      <c r="B9394" s="265" t="s">
        <v>11359</v>
      </c>
      <c r="C9394" s="265" t="s">
        <v>7676</v>
      </c>
      <c r="D9394" s="265" t="s">
        <v>7761</v>
      </c>
    </row>
    <row r="9395" spans="1:4" x14ac:dyDescent="0.15">
      <c r="A9395" s="266">
        <v>2990110</v>
      </c>
      <c r="B9395" s="265" t="s">
        <v>11359</v>
      </c>
      <c r="C9395" s="265" t="s">
        <v>7676</v>
      </c>
      <c r="D9395" s="265" t="s">
        <v>7685</v>
      </c>
    </row>
    <row r="9396" spans="1:4" x14ac:dyDescent="0.15">
      <c r="A9396" s="266">
        <v>2990111</v>
      </c>
      <c r="B9396" s="265" t="s">
        <v>11359</v>
      </c>
      <c r="C9396" s="265" t="s">
        <v>7676</v>
      </c>
      <c r="D9396" s="265" t="s">
        <v>7682</v>
      </c>
    </row>
    <row r="9397" spans="1:4" x14ac:dyDescent="0.15">
      <c r="A9397" s="266">
        <v>2990112</v>
      </c>
      <c r="B9397" s="265" t="s">
        <v>11359</v>
      </c>
      <c r="C9397" s="265" t="s">
        <v>7676</v>
      </c>
      <c r="D9397" s="265" t="s">
        <v>7785</v>
      </c>
    </row>
    <row r="9398" spans="1:4" x14ac:dyDescent="0.15">
      <c r="A9398" s="266">
        <v>2990113</v>
      </c>
      <c r="B9398" s="265" t="s">
        <v>11359</v>
      </c>
      <c r="C9398" s="265" t="s">
        <v>7676</v>
      </c>
      <c r="D9398" s="265" t="s">
        <v>7716</v>
      </c>
    </row>
    <row r="9399" spans="1:4" x14ac:dyDescent="0.15">
      <c r="A9399" s="266">
        <v>2990114</v>
      </c>
      <c r="B9399" s="265" t="s">
        <v>11359</v>
      </c>
      <c r="C9399" s="265" t="s">
        <v>7676</v>
      </c>
      <c r="D9399" s="265" t="s">
        <v>6183</v>
      </c>
    </row>
    <row r="9400" spans="1:4" x14ac:dyDescent="0.15">
      <c r="A9400" s="266">
        <v>2990115</v>
      </c>
      <c r="B9400" s="265" t="s">
        <v>11359</v>
      </c>
      <c r="C9400" s="265" t="s">
        <v>7676</v>
      </c>
      <c r="D9400" s="265" t="s">
        <v>7696</v>
      </c>
    </row>
    <row r="9401" spans="1:4" x14ac:dyDescent="0.15">
      <c r="A9401" s="266">
        <v>2990116</v>
      </c>
      <c r="B9401" s="265" t="s">
        <v>11359</v>
      </c>
      <c r="C9401" s="265" t="s">
        <v>7676</v>
      </c>
      <c r="D9401" s="265" t="s">
        <v>7801</v>
      </c>
    </row>
    <row r="9402" spans="1:4" x14ac:dyDescent="0.15">
      <c r="A9402" s="266">
        <v>2990117</v>
      </c>
      <c r="B9402" s="265" t="s">
        <v>11359</v>
      </c>
      <c r="C9402" s="265" t="s">
        <v>7676</v>
      </c>
      <c r="D9402" s="265" t="s">
        <v>3072</v>
      </c>
    </row>
    <row r="9403" spans="1:4" x14ac:dyDescent="0.15">
      <c r="A9403" s="266">
        <v>2990118</v>
      </c>
      <c r="B9403" s="265" t="s">
        <v>11359</v>
      </c>
      <c r="C9403" s="265" t="s">
        <v>7676</v>
      </c>
      <c r="D9403" s="265" t="s">
        <v>7745</v>
      </c>
    </row>
    <row r="9404" spans="1:4" x14ac:dyDescent="0.15">
      <c r="A9404" s="266">
        <v>2990119</v>
      </c>
      <c r="B9404" s="265" t="s">
        <v>11359</v>
      </c>
      <c r="C9404" s="265" t="s">
        <v>7676</v>
      </c>
      <c r="D9404" s="265" t="s">
        <v>7684</v>
      </c>
    </row>
    <row r="9405" spans="1:4" x14ac:dyDescent="0.15">
      <c r="A9405" s="266">
        <v>2990121</v>
      </c>
      <c r="B9405" s="265" t="s">
        <v>11359</v>
      </c>
      <c r="C9405" s="265" t="s">
        <v>7676</v>
      </c>
      <c r="D9405" s="265" t="s">
        <v>1258</v>
      </c>
    </row>
    <row r="9406" spans="1:4" x14ac:dyDescent="0.15">
      <c r="A9406" s="266">
        <v>2990122</v>
      </c>
      <c r="B9406" s="265" t="s">
        <v>11359</v>
      </c>
      <c r="C9406" s="265" t="s">
        <v>7676</v>
      </c>
      <c r="D9406" s="265" t="s">
        <v>3409</v>
      </c>
    </row>
    <row r="9407" spans="1:4" x14ac:dyDescent="0.15">
      <c r="A9407" s="266">
        <v>2990123</v>
      </c>
      <c r="B9407" s="265" t="s">
        <v>11359</v>
      </c>
      <c r="C9407" s="265" t="s">
        <v>7676</v>
      </c>
      <c r="D9407" s="265" t="s">
        <v>7790</v>
      </c>
    </row>
    <row r="9408" spans="1:4" ht="27" x14ac:dyDescent="0.15">
      <c r="A9408" s="266">
        <v>2990124</v>
      </c>
      <c r="B9408" s="265" t="s">
        <v>11359</v>
      </c>
      <c r="C9408" s="265" t="s">
        <v>7676</v>
      </c>
      <c r="D9408" s="265" t="s">
        <v>7810</v>
      </c>
    </row>
    <row r="9409" spans="1:4" ht="27" x14ac:dyDescent="0.15">
      <c r="A9409" s="266">
        <v>2990125</v>
      </c>
      <c r="B9409" s="265" t="s">
        <v>11359</v>
      </c>
      <c r="C9409" s="265" t="s">
        <v>7676</v>
      </c>
      <c r="D9409" s="265" t="s">
        <v>7811</v>
      </c>
    </row>
    <row r="9410" spans="1:4" x14ac:dyDescent="0.15">
      <c r="A9410" s="266">
        <v>2990126</v>
      </c>
      <c r="B9410" s="265" t="s">
        <v>11359</v>
      </c>
      <c r="C9410" s="265" t="s">
        <v>7676</v>
      </c>
      <c r="D9410" s="265" t="s">
        <v>7687</v>
      </c>
    </row>
    <row r="9411" spans="1:4" x14ac:dyDescent="0.15">
      <c r="A9411" s="266">
        <v>2990127</v>
      </c>
      <c r="B9411" s="265" t="s">
        <v>11359</v>
      </c>
      <c r="C9411" s="265" t="s">
        <v>7676</v>
      </c>
      <c r="D9411" s="265" t="s">
        <v>1126</v>
      </c>
    </row>
    <row r="9412" spans="1:4" x14ac:dyDescent="0.15">
      <c r="A9412" s="266">
        <v>2990128</v>
      </c>
      <c r="B9412" s="265" t="s">
        <v>11359</v>
      </c>
      <c r="C9412" s="265" t="s">
        <v>7676</v>
      </c>
      <c r="D9412" s="265" t="s">
        <v>7585</v>
      </c>
    </row>
    <row r="9413" spans="1:4" x14ac:dyDescent="0.15">
      <c r="A9413" s="266">
        <v>2990201</v>
      </c>
      <c r="B9413" s="265" t="s">
        <v>11359</v>
      </c>
      <c r="C9413" s="265" t="s">
        <v>8152</v>
      </c>
      <c r="D9413" s="265" t="s">
        <v>8159</v>
      </c>
    </row>
    <row r="9414" spans="1:4" x14ac:dyDescent="0.15">
      <c r="A9414" s="266">
        <v>2990202</v>
      </c>
      <c r="B9414" s="265" t="s">
        <v>11359</v>
      </c>
      <c r="C9414" s="265" t="s">
        <v>8152</v>
      </c>
      <c r="D9414" s="265" t="s">
        <v>660</v>
      </c>
    </row>
    <row r="9415" spans="1:4" x14ac:dyDescent="0.15">
      <c r="A9415" s="266">
        <v>2990203</v>
      </c>
      <c r="B9415" s="265" t="s">
        <v>11359</v>
      </c>
      <c r="C9415" s="265" t="s">
        <v>8152</v>
      </c>
      <c r="D9415" s="265" t="s">
        <v>8167</v>
      </c>
    </row>
    <row r="9416" spans="1:4" x14ac:dyDescent="0.15">
      <c r="A9416" s="266">
        <v>2990204</v>
      </c>
      <c r="B9416" s="265" t="s">
        <v>11359</v>
      </c>
      <c r="C9416" s="265" t="s">
        <v>8152</v>
      </c>
      <c r="D9416" s="265" t="s">
        <v>7777</v>
      </c>
    </row>
    <row r="9417" spans="1:4" x14ac:dyDescent="0.15">
      <c r="A9417" s="266">
        <v>2990205</v>
      </c>
      <c r="B9417" s="265" t="s">
        <v>11359</v>
      </c>
      <c r="C9417" s="265" t="s">
        <v>8152</v>
      </c>
      <c r="D9417" s="265" t="s">
        <v>2180</v>
      </c>
    </row>
    <row r="9418" spans="1:4" x14ac:dyDescent="0.15">
      <c r="A9418" s="266">
        <v>2990211</v>
      </c>
      <c r="B9418" s="265" t="s">
        <v>11359</v>
      </c>
      <c r="C9418" s="265" t="s">
        <v>8152</v>
      </c>
      <c r="D9418" s="265" t="s">
        <v>8174</v>
      </c>
    </row>
    <row r="9419" spans="1:4" x14ac:dyDescent="0.15">
      <c r="A9419" s="266">
        <v>2990212</v>
      </c>
      <c r="B9419" s="265" t="s">
        <v>11359</v>
      </c>
      <c r="C9419" s="265" t="s">
        <v>8152</v>
      </c>
      <c r="D9419" s="265" t="s">
        <v>2134</v>
      </c>
    </row>
    <row r="9420" spans="1:4" x14ac:dyDescent="0.15">
      <c r="A9420" s="266">
        <v>2990213</v>
      </c>
      <c r="B9420" s="265" t="s">
        <v>11359</v>
      </c>
      <c r="C9420" s="265" t="s">
        <v>8152</v>
      </c>
      <c r="D9420" s="265" t="s">
        <v>1387</v>
      </c>
    </row>
    <row r="9421" spans="1:4" x14ac:dyDescent="0.15">
      <c r="A9421" s="266">
        <v>2990214</v>
      </c>
      <c r="B9421" s="265" t="s">
        <v>11359</v>
      </c>
      <c r="C9421" s="265" t="s">
        <v>8152</v>
      </c>
      <c r="D9421" s="265" t="s">
        <v>8165</v>
      </c>
    </row>
    <row r="9422" spans="1:4" x14ac:dyDescent="0.15">
      <c r="A9422" s="266">
        <v>2990215</v>
      </c>
      <c r="B9422" s="265" t="s">
        <v>11359</v>
      </c>
      <c r="C9422" s="265" t="s">
        <v>8152</v>
      </c>
      <c r="D9422" s="265" t="s">
        <v>8169</v>
      </c>
    </row>
    <row r="9423" spans="1:4" x14ac:dyDescent="0.15">
      <c r="A9423" s="266">
        <v>2990216</v>
      </c>
      <c r="B9423" s="265" t="s">
        <v>11359</v>
      </c>
      <c r="C9423" s="265" t="s">
        <v>8152</v>
      </c>
      <c r="D9423" s="265" t="s">
        <v>8153</v>
      </c>
    </row>
    <row r="9424" spans="1:4" x14ac:dyDescent="0.15">
      <c r="A9424" s="266">
        <v>2990217</v>
      </c>
      <c r="B9424" s="265" t="s">
        <v>11359</v>
      </c>
      <c r="C9424" s="265" t="s">
        <v>8152</v>
      </c>
      <c r="D9424" s="265" t="s">
        <v>8155</v>
      </c>
    </row>
    <row r="9425" spans="1:4" x14ac:dyDescent="0.15">
      <c r="A9425" s="266">
        <v>2990221</v>
      </c>
      <c r="B9425" s="265" t="s">
        <v>11359</v>
      </c>
      <c r="C9425" s="265" t="s">
        <v>8152</v>
      </c>
      <c r="D9425" s="265" t="s">
        <v>2004</v>
      </c>
    </row>
    <row r="9426" spans="1:4" x14ac:dyDescent="0.15">
      <c r="A9426" s="266">
        <v>2990222</v>
      </c>
      <c r="B9426" s="265" t="s">
        <v>11359</v>
      </c>
      <c r="C9426" s="265" t="s">
        <v>8152</v>
      </c>
      <c r="D9426" s="265" t="s">
        <v>8158</v>
      </c>
    </row>
    <row r="9427" spans="1:4" x14ac:dyDescent="0.15">
      <c r="A9427" s="266">
        <v>2990223</v>
      </c>
      <c r="B9427" s="265" t="s">
        <v>11359</v>
      </c>
      <c r="C9427" s="265" t="s">
        <v>8152</v>
      </c>
      <c r="D9427" s="265" t="s">
        <v>7073</v>
      </c>
    </row>
    <row r="9428" spans="1:4" x14ac:dyDescent="0.15">
      <c r="A9428" s="266">
        <v>2990224</v>
      </c>
      <c r="B9428" s="265" t="s">
        <v>11359</v>
      </c>
      <c r="C9428" s="265" t="s">
        <v>8152</v>
      </c>
      <c r="D9428" s="265" t="s">
        <v>8180</v>
      </c>
    </row>
    <row r="9429" spans="1:4" x14ac:dyDescent="0.15">
      <c r="A9429" s="266">
        <v>2990225</v>
      </c>
      <c r="B9429" s="265" t="s">
        <v>11359</v>
      </c>
      <c r="C9429" s="265" t="s">
        <v>8152</v>
      </c>
      <c r="D9429" s="265" t="s">
        <v>3105</v>
      </c>
    </row>
    <row r="9430" spans="1:4" x14ac:dyDescent="0.15">
      <c r="A9430" s="266">
        <v>2990226</v>
      </c>
      <c r="B9430" s="265" t="s">
        <v>11359</v>
      </c>
      <c r="C9430" s="265" t="s">
        <v>8152</v>
      </c>
      <c r="D9430" s="265" t="s">
        <v>8168</v>
      </c>
    </row>
    <row r="9431" spans="1:4" x14ac:dyDescent="0.15">
      <c r="A9431" s="266">
        <v>2990231</v>
      </c>
      <c r="B9431" s="265" t="s">
        <v>11359</v>
      </c>
      <c r="C9431" s="265" t="s">
        <v>8152</v>
      </c>
      <c r="D9431" s="265" t="s">
        <v>1895</v>
      </c>
    </row>
    <row r="9432" spans="1:4" x14ac:dyDescent="0.15">
      <c r="A9432" s="266">
        <v>2990232</v>
      </c>
      <c r="B9432" s="265" t="s">
        <v>11359</v>
      </c>
      <c r="C9432" s="265" t="s">
        <v>8152</v>
      </c>
      <c r="D9432" s="265" t="s">
        <v>8156</v>
      </c>
    </row>
    <row r="9433" spans="1:4" x14ac:dyDescent="0.15">
      <c r="A9433" s="266">
        <v>2990233</v>
      </c>
      <c r="B9433" s="265" t="s">
        <v>11359</v>
      </c>
      <c r="C9433" s="265" t="s">
        <v>8152</v>
      </c>
      <c r="D9433" s="265" t="s">
        <v>1723</v>
      </c>
    </row>
    <row r="9434" spans="1:4" x14ac:dyDescent="0.15">
      <c r="A9434" s="266">
        <v>2990234</v>
      </c>
      <c r="B9434" s="265" t="s">
        <v>11359</v>
      </c>
      <c r="C9434" s="265" t="s">
        <v>8152</v>
      </c>
      <c r="D9434" s="265" t="s">
        <v>1107</v>
      </c>
    </row>
    <row r="9435" spans="1:4" x14ac:dyDescent="0.15">
      <c r="A9435" s="266">
        <v>2990235</v>
      </c>
      <c r="B9435" s="265" t="s">
        <v>11359</v>
      </c>
      <c r="C9435" s="265" t="s">
        <v>8152</v>
      </c>
      <c r="D9435" s="265" t="s">
        <v>8177</v>
      </c>
    </row>
    <row r="9436" spans="1:4" x14ac:dyDescent="0.15">
      <c r="A9436" s="266">
        <v>2990236</v>
      </c>
      <c r="B9436" s="265" t="s">
        <v>11359</v>
      </c>
      <c r="C9436" s="265" t="s">
        <v>8152</v>
      </c>
      <c r="D9436" s="265" t="s">
        <v>3066</v>
      </c>
    </row>
    <row r="9437" spans="1:4" x14ac:dyDescent="0.15">
      <c r="A9437" s="266">
        <v>2990237</v>
      </c>
      <c r="B9437" s="265" t="s">
        <v>11359</v>
      </c>
      <c r="C9437" s="265" t="s">
        <v>8152</v>
      </c>
      <c r="D9437" s="265" t="s">
        <v>11511</v>
      </c>
    </row>
    <row r="9438" spans="1:4" x14ac:dyDescent="0.15">
      <c r="A9438" s="266">
        <v>2990241</v>
      </c>
      <c r="B9438" s="265" t="s">
        <v>11359</v>
      </c>
      <c r="C9438" s="265" t="s">
        <v>8152</v>
      </c>
      <c r="D9438" s="265" t="s">
        <v>3606</v>
      </c>
    </row>
    <row r="9439" spans="1:4" x14ac:dyDescent="0.15">
      <c r="A9439" s="266">
        <v>2990242</v>
      </c>
      <c r="B9439" s="265" t="s">
        <v>11359</v>
      </c>
      <c r="C9439" s="265" t="s">
        <v>8152</v>
      </c>
      <c r="D9439" s="265" t="s">
        <v>652</v>
      </c>
    </row>
    <row r="9440" spans="1:4" x14ac:dyDescent="0.15">
      <c r="A9440" s="266">
        <v>2990243</v>
      </c>
      <c r="B9440" s="265" t="s">
        <v>11359</v>
      </c>
      <c r="C9440" s="265" t="s">
        <v>8152</v>
      </c>
      <c r="D9440" s="265" t="s">
        <v>8161</v>
      </c>
    </row>
    <row r="9441" spans="1:4" x14ac:dyDescent="0.15">
      <c r="A9441" s="266">
        <v>2990244</v>
      </c>
      <c r="B9441" s="265" t="s">
        <v>11359</v>
      </c>
      <c r="C9441" s="265" t="s">
        <v>8152</v>
      </c>
      <c r="D9441" s="265" t="s">
        <v>622</v>
      </c>
    </row>
    <row r="9442" spans="1:4" x14ac:dyDescent="0.15">
      <c r="A9442" s="266">
        <v>2990245</v>
      </c>
      <c r="B9442" s="265" t="s">
        <v>11359</v>
      </c>
      <c r="C9442" s="265" t="s">
        <v>8152</v>
      </c>
      <c r="D9442" s="265" t="s">
        <v>8162</v>
      </c>
    </row>
    <row r="9443" spans="1:4" x14ac:dyDescent="0.15">
      <c r="A9443" s="266">
        <v>2990246</v>
      </c>
      <c r="B9443" s="265" t="s">
        <v>11359</v>
      </c>
      <c r="C9443" s="265" t="s">
        <v>8152</v>
      </c>
      <c r="D9443" s="265" t="s">
        <v>8172</v>
      </c>
    </row>
    <row r="9444" spans="1:4" x14ac:dyDescent="0.15">
      <c r="A9444" s="266">
        <v>2990247</v>
      </c>
      <c r="B9444" s="265" t="s">
        <v>11359</v>
      </c>
      <c r="C9444" s="265" t="s">
        <v>8152</v>
      </c>
      <c r="D9444" s="265" t="s">
        <v>8163</v>
      </c>
    </row>
    <row r="9445" spans="1:4" x14ac:dyDescent="0.15">
      <c r="A9445" s="266">
        <v>2990251</v>
      </c>
      <c r="B9445" s="265" t="s">
        <v>11359</v>
      </c>
      <c r="C9445" s="265" t="s">
        <v>8152</v>
      </c>
      <c r="D9445" s="265" t="s">
        <v>8175</v>
      </c>
    </row>
    <row r="9446" spans="1:4" x14ac:dyDescent="0.15">
      <c r="A9446" s="266">
        <v>2990252</v>
      </c>
      <c r="B9446" s="265" t="s">
        <v>11359</v>
      </c>
      <c r="C9446" s="265" t="s">
        <v>8152</v>
      </c>
      <c r="D9446" s="265" t="s">
        <v>8157</v>
      </c>
    </row>
    <row r="9447" spans="1:4" x14ac:dyDescent="0.15">
      <c r="A9447" s="266">
        <v>2990253</v>
      </c>
      <c r="B9447" s="265" t="s">
        <v>11359</v>
      </c>
      <c r="C9447" s="265" t="s">
        <v>8152</v>
      </c>
      <c r="D9447" s="265" t="s">
        <v>5626</v>
      </c>
    </row>
    <row r="9448" spans="1:4" x14ac:dyDescent="0.15">
      <c r="A9448" s="266">
        <v>2990254</v>
      </c>
      <c r="B9448" s="265" t="s">
        <v>11359</v>
      </c>
      <c r="C9448" s="265" t="s">
        <v>8152</v>
      </c>
      <c r="D9448" s="265" t="s">
        <v>8178</v>
      </c>
    </row>
    <row r="9449" spans="1:4" x14ac:dyDescent="0.15">
      <c r="A9449" s="266">
        <v>2990255</v>
      </c>
      <c r="B9449" s="265" t="s">
        <v>11359</v>
      </c>
      <c r="C9449" s="265" t="s">
        <v>8152</v>
      </c>
      <c r="D9449" s="265" t="s">
        <v>8164</v>
      </c>
    </row>
    <row r="9450" spans="1:4" x14ac:dyDescent="0.15">
      <c r="A9450" s="266">
        <v>2990256</v>
      </c>
      <c r="B9450" s="265" t="s">
        <v>11359</v>
      </c>
      <c r="C9450" s="265" t="s">
        <v>8152</v>
      </c>
      <c r="D9450" s="265" t="s">
        <v>8154</v>
      </c>
    </row>
    <row r="9451" spans="1:4" x14ac:dyDescent="0.15">
      <c r="A9451" s="266">
        <v>2990257</v>
      </c>
      <c r="B9451" s="265" t="s">
        <v>11359</v>
      </c>
      <c r="C9451" s="265" t="s">
        <v>8152</v>
      </c>
      <c r="D9451" s="265" t="s">
        <v>2065</v>
      </c>
    </row>
    <row r="9452" spans="1:4" x14ac:dyDescent="0.15">
      <c r="A9452" s="266">
        <v>2990261</v>
      </c>
      <c r="B9452" s="265" t="s">
        <v>11359</v>
      </c>
      <c r="C9452" s="265" t="s">
        <v>8152</v>
      </c>
      <c r="D9452" s="265" t="s">
        <v>8176</v>
      </c>
    </row>
    <row r="9453" spans="1:4" x14ac:dyDescent="0.15">
      <c r="A9453" s="266">
        <v>2990262</v>
      </c>
      <c r="B9453" s="265" t="s">
        <v>11359</v>
      </c>
      <c r="C9453" s="265" t="s">
        <v>8152</v>
      </c>
      <c r="D9453" s="265" t="s">
        <v>7068</v>
      </c>
    </row>
    <row r="9454" spans="1:4" x14ac:dyDescent="0.15">
      <c r="A9454" s="266">
        <v>2990263</v>
      </c>
      <c r="B9454" s="265" t="s">
        <v>11359</v>
      </c>
      <c r="C9454" s="265" t="s">
        <v>8152</v>
      </c>
      <c r="D9454" s="265" t="s">
        <v>8173</v>
      </c>
    </row>
    <row r="9455" spans="1:4" x14ac:dyDescent="0.15">
      <c r="A9455" s="266">
        <v>2990264</v>
      </c>
      <c r="B9455" s="265" t="s">
        <v>11359</v>
      </c>
      <c r="C9455" s="265" t="s">
        <v>8152</v>
      </c>
      <c r="D9455" s="265" t="s">
        <v>5383</v>
      </c>
    </row>
    <row r="9456" spans="1:4" x14ac:dyDescent="0.15">
      <c r="A9456" s="266">
        <v>2990265</v>
      </c>
      <c r="B9456" s="265" t="s">
        <v>11359</v>
      </c>
      <c r="C9456" s="265" t="s">
        <v>8152</v>
      </c>
      <c r="D9456" s="265" t="s">
        <v>8171</v>
      </c>
    </row>
    <row r="9457" spans="1:4" x14ac:dyDescent="0.15">
      <c r="A9457" s="266">
        <v>2990266</v>
      </c>
      <c r="B9457" s="265" t="s">
        <v>11359</v>
      </c>
      <c r="C9457" s="265" t="s">
        <v>8152</v>
      </c>
      <c r="D9457" s="265" t="s">
        <v>8160</v>
      </c>
    </row>
    <row r="9458" spans="1:4" x14ac:dyDescent="0.15">
      <c r="A9458" s="266">
        <v>2990267</v>
      </c>
      <c r="B9458" s="265" t="s">
        <v>11359</v>
      </c>
      <c r="C9458" s="265" t="s">
        <v>8152</v>
      </c>
      <c r="D9458" s="265" t="s">
        <v>8170</v>
      </c>
    </row>
    <row r="9459" spans="1:4" x14ac:dyDescent="0.15">
      <c r="A9459" s="266">
        <v>2990268</v>
      </c>
      <c r="B9459" s="265" t="s">
        <v>11359</v>
      </c>
      <c r="C9459" s="265" t="s">
        <v>8152</v>
      </c>
      <c r="D9459" s="265" t="s">
        <v>8179</v>
      </c>
    </row>
    <row r="9460" spans="1:4" ht="27" x14ac:dyDescent="0.15">
      <c r="A9460" s="266">
        <v>2990269</v>
      </c>
      <c r="B9460" s="265" t="s">
        <v>11359</v>
      </c>
      <c r="C9460" s="265" t="s">
        <v>8152</v>
      </c>
      <c r="D9460" s="265" t="s">
        <v>8166</v>
      </c>
    </row>
    <row r="9461" spans="1:4" x14ac:dyDescent="0.15">
      <c r="A9461" s="266">
        <v>2990271</v>
      </c>
      <c r="B9461" s="265" t="s">
        <v>11359</v>
      </c>
      <c r="C9461" s="265" t="s">
        <v>7040</v>
      </c>
      <c r="D9461" s="265" t="s">
        <v>7068</v>
      </c>
    </row>
    <row r="9462" spans="1:4" ht="27" x14ac:dyDescent="0.15">
      <c r="A9462" s="266">
        <v>2991101</v>
      </c>
      <c r="B9462" s="265" t="s">
        <v>11359</v>
      </c>
      <c r="C9462" s="265" t="s">
        <v>7984</v>
      </c>
      <c r="D9462" s="265" t="s">
        <v>7996</v>
      </c>
    </row>
    <row r="9463" spans="1:4" x14ac:dyDescent="0.15">
      <c r="A9463" s="266">
        <v>2991102</v>
      </c>
      <c r="B9463" s="265" t="s">
        <v>11359</v>
      </c>
      <c r="C9463" s="265" t="s">
        <v>7984</v>
      </c>
      <c r="D9463" s="265" t="s">
        <v>1171</v>
      </c>
    </row>
    <row r="9464" spans="1:4" x14ac:dyDescent="0.15">
      <c r="A9464" s="266">
        <v>2991103</v>
      </c>
      <c r="B9464" s="265" t="s">
        <v>11359</v>
      </c>
      <c r="C9464" s="265" t="s">
        <v>7984</v>
      </c>
      <c r="D9464" s="265" t="s">
        <v>1164</v>
      </c>
    </row>
    <row r="9465" spans="1:4" x14ac:dyDescent="0.15">
      <c r="A9465" s="266">
        <v>2991104</v>
      </c>
      <c r="B9465" s="265" t="s">
        <v>11359</v>
      </c>
      <c r="C9465" s="265" t="s">
        <v>7984</v>
      </c>
      <c r="D9465" s="265" t="s">
        <v>6110</v>
      </c>
    </row>
    <row r="9466" spans="1:4" x14ac:dyDescent="0.15">
      <c r="A9466" s="266">
        <v>2991105</v>
      </c>
      <c r="B9466" s="265" t="s">
        <v>11359</v>
      </c>
      <c r="C9466" s="265" t="s">
        <v>7984</v>
      </c>
      <c r="D9466" s="265" t="s">
        <v>8035</v>
      </c>
    </row>
    <row r="9467" spans="1:4" x14ac:dyDescent="0.15">
      <c r="A9467" s="266">
        <v>2991106</v>
      </c>
      <c r="B9467" s="265" t="s">
        <v>11359</v>
      </c>
      <c r="C9467" s="265" t="s">
        <v>7984</v>
      </c>
      <c r="D9467" s="265" t="s">
        <v>1807</v>
      </c>
    </row>
    <row r="9468" spans="1:4" x14ac:dyDescent="0.15">
      <c r="A9468" s="266">
        <v>2991107</v>
      </c>
      <c r="B9468" s="265" t="s">
        <v>11359</v>
      </c>
      <c r="C9468" s="265" t="s">
        <v>7984</v>
      </c>
      <c r="D9468" s="265" t="s">
        <v>6093</v>
      </c>
    </row>
    <row r="9469" spans="1:4" x14ac:dyDescent="0.15">
      <c r="A9469" s="266">
        <v>2991108</v>
      </c>
      <c r="B9469" s="265" t="s">
        <v>11359</v>
      </c>
      <c r="C9469" s="265" t="s">
        <v>7984</v>
      </c>
      <c r="D9469" s="265" t="s">
        <v>8060</v>
      </c>
    </row>
    <row r="9470" spans="1:4" x14ac:dyDescent="0.15">
      <c r="A9470" s="266">
        <v>2991111</v>
      </c>
      <c r="B9470" s="265" t="s">
        <v>11359</v>
      </c>
      <c r="C9470" s="265" t="s">
        <v>7984</v>
      </c>
      <c r="D9470" s="265" t="s">
        <v>8079</v>
      </c>
    </row>
    <row r="9471" spans="1:4" x14ac:dyDescent="0.15">
      <c r="A9471" s="266">
        <v>2991112</v>
      </c>
      <c r="B9471" s="265" t="s">
        <v>11359</v>
      </c>
      <c r="C9471" s="265" t="s">
        <v>7984</v>
      </c>
      <c r="D9471" s="265" t="s">
        <v>1006</v>
      </c>
    </row>
    <row r="9472" spans="1:4" x14ac:dyDescent="0.15">
      <c r="A9472" s="266">
        <v>2991113</v>
      </c>
      <c r="B9472" s="265" t="s">
        <v>11359</v>
      </c>
      <c r="C9472" s="265" t="s">
        <v>7984</v>
      </c>
      <c r="D9472" s="265" t="s">
        <v>2101</v>
      </c>
    </row>
    <row r="9473" spans="1:4" x14ac:dyDescent="0.15">
      <c r="A9473" s="266">
        <v>2991114</v>
      </c>
      <c r="B9473" s="265" t="s">
        <v>11359</v>
      </c>
      <c r="C9473" s="265" t="s">
        <v>7984</v>
      </c>
      <c r="D9473" s="265" t="s">
        <v>8039</v>
      </c>
    </row>
    <row r="9474" spans="1:4" x14ac:dyDescent="0.15">
      <c r="A9474" s="266">
        <v>2991115</v>
      </c>
      <c r="B9474" s="265" t="s">
        <v>11359</v>
      </c>
      <c r="C9474" s="265" t="s">
        <v>7984</v>
      </c>
      <c r="D9474" s="265" t="s">
        <v>8073</v>
      </c>
    </row>
    <row r="9475" spans="1:4" x14ac:dyDescent="0.15">
      <c r="A9475" s="266">
        <v>2991116</v>
      </c>
      <c r="B9475" s="265" t="s">
        <v>11359</v>
      </c>
      <c r="C9475" s="265" t="s">
        <v>7984</v>
      </c>
      <c r="D9475" s="265" t="s">
        <v>8029</v>
      </c>
    </row>
    <row r="9476" spans="1:4" x14ac:dyDescent="0.15">
      <c r="A9476" s="266">
        <v>2991117</v>
      </c>
      <c r="B9476" s="265" t="s">
        <v>11359</v>
      </c>
      <c r="C9476" s="265" t="s">
        <v>7984</v>
      </c>
      <c r="D9476" s="265" t="s">
        <v>8077</v>
      </c>
    </row>
    <row r="9477" spans="1:4" x14ac:dyDescent="0.15">
      <c r="A9477" s="266">
        <v>2991121</v>
      </c>
      <c r="B9477" s="265" t="s">
        <v>11359</v>
      </c>
      <c r="C9477" s="265" t="s">
        <v>7984</v>
      </c>
      <c r="D9477" s="265" t="s">
        <v>8048</v>
      </c>
    </row>
    <row r="9478" spans="1:4" x14ac:dyDescent="0.15">
      <c r="A9478" s="266">
        <v>2991122</v>
      </c>
      <c r="B9478" s="265" t="s">
        <v>11359</v>
      </c>
      <c r="C9478" s="265" t="s">
        <v>7984</v>
      </c>
      <c r="D9478" s="265" t="s">
        <v>8062</v>
      </c>
    </row>
    <row r="9479" spans="1:4" x14ac:dyDescent="0.15">
      <c r="A9479" s="266">
        <v>2991123</v>
      </c>
      <c r="B9479" s="265" t="s">
        <v>11359</v>
      </c>
      <c r="C9479" s="265" t="s">
        <v>7984</v>
      </c>
      <c r="D9479" s="265" t="s">
        <v>7995</v>
      </c>
    </row>
    <row r="9480" spans="1:4" x14ac:dyDescent="0.15">
      <c r="A9480" s="266">
        <v>2991124</v>
      </c>
      <c r="B9480" s="265" t="s">
        <v>11359</v>
      </c>
      <c r="C9480" s="265" t="s">
        <v>7984</v>
      </c>
      <c r="D9480" s="265" t="s">
        <v>8046</v>
      </c>
    </row>
    <row r="9481" spans="1:4" x14ac:dyDescent="0.15">
      <c r="A9481" s="266">
        <v>2991125</v>
      </c>
      <c r="B9481" s="265" t="s">
        <v>11359</v>
      </c>
      <c r="C9481" s="265" t="s">
        <v>7984</v>
      </c>
      <c r="D9481" s="265" t="s">
        <v>8083</v>
      </c>
    </row>
    <row r="9482" spans="1:4" x14ac:dyDescent="0.15">
      <c r="A9482" s="266">
        <v>2991126</v>
      </c>
      <c r="B9482" s="265" t="s">
        <v>11359</v>
      </c>
      <c r="C9482" s="265" t="s">
        <v>7984</v>
      </c>
      <c r="D9482" s="265" t="s">
        <v>8025</v>
      </c>
    </row>
    <row r="9483" spans="1:4" x14ac:dyDescent="0.15">
      <c r="A9483" s="266">
        <v>2991127</v>
      </c>
      <c r="B9483" s="265" t="s">
        <v>11359</v>
      </c>
      <c r="C9483" s="265" t="s">
        <v>7984</v>
      </c>
      <c r="D9483" s="265" t="s">
        <v>7737</v>
      </c>
    </row>
    <row r="9484" spans="1:4" x14ac:dyDescent="0.15">
      <c r="A9484" s="266">
        <v>2991131</v>
      </c>
      <c r="B9484" s="265" t="s">
        <v>11359</v>
      </c>
      <c r="C9484" s="265" t="s">
        <v>7984</v>
      </c>
      <c r="D9484" s="265" t="s">
        <v>8032</v>
      </c>
    </row>
    <row r="9485" spans="1:4" x14ac:dyDescent="0.15">
      <c r="A9485" s="266">
        <v>2991132</v>
      </c>
      <c r="B9485" s="265" t="s">
        <v>11359</v>
      </c>
      <c r="C9485" s="265" t="s">
        <v>7984</v>
      </c>
      <c r="D9485" s="265" t="s">
        <v>5842</v>
      </c>
    </row>
    <row r="9486" spans="1:4" x14ac:dyDescent="0.15">
      <c r="A9486" s="266">
        <v>2991133</v>
      </c>
      <c r="B9486" s="265" t="s">
        <v>11359</v>
      </c>
      <c r="C9486" s="265" t="s">
        <v>7984</v>
      </c>
      <c r="D9486" s="265" t="s">
        <v>8028</v>
      </c>
    </row>
    <row r="9487" spans="1:4" x14ac:dyDescent="0.15">
      <c r="A9487" s="266">
        <v>2991134</v>
      </c>
      <c r="B9487" s="265" t="s">
        <v>11359</v>
      </c>
      <c r="C9487" s="265" t="s">
        <v>7984</v>
      </c>
      <c r="D9487" s="265" t="s">
        <v>6923</v>
      </c>
    </row>
    <row r="9488" spans="1:4" x14ac:dyDescent="0.15">
      <c r="A9488" s="266">
        <v>2991135</v>
      </c>
      <c r="B9488" s="265" t="s">
        <v>11359</v>
      </c>
      <c r="C9488" s="265" t="s">
        <v>7984</v>
      </c>
      <c r="D9488" s="265" t="s">
        <v>8037</v>
      </c>
    </row>
    <row r="9489" spans="1:4" x14ac:dyDescent="0.15">
      <c r="A9489" s="266">
        <v>2991136</v>
      </c>
      <c r="B9489" s="265" t="s">
        <v>11359</v>
      </c>
      <c r="C9489" s="265" t="s">
        <v>7984</v>
      </c>
      <c r="D9489" s="265" t="s">
        <v>8031</v>
      </c>
    </row>
    <row r="9490" spans="1:4" x14ac:dyDescent="0.15">
      <c r="A9490" s="266">
        <v>2991137</v>
      </c>
      <c r="B9490" s="265" t="s">
        <v>11359</v>
      </c>
      <c r="C9490" s="265" t="s">
        <v>7984</v>
      </c>
      <c r="D9490" s="265" t="s">
        <v>8034</v>
      </c>
    </row>
    <row r="9491" spans="1:4" x14ac:dyDescent="0.15">
      <c r="A9491" s="266">
        <v>2991138</v>
      </c>
      <c r="B9491" s="265" t="s">
        <v>11359</v>
      </c>
      <c r="C9491" s="265" t="s">
        <v>7984</v>
      </c>
      <c r="D9491" s="265" t="s">
        <v>8007</v>
      </c>
    </row>
    <row r="9492" spans="1:4" x14ac:dyDescent="0.15">
      <c r="A9492" s="266">
        <v>2991141</v>
      </c>
      <c r="B9492" s="265" t="s">
        <v>11359</v>
      </c>
      <c r="C9492" s="265" t="s">
        <v>7984</v>
      </c>
      <c r="D9492" s="265" t="s">
        <v>8012</v>
      </c>
    </row>
    <row r="9493" spans="1:4" x14ac:dyDescent="0.15">
      <c r="A9493" s="266">
        <v>2991142</v>
      </c>
      <c r="B9493" s="265" t="s">
        <v>11359</v>
      </c>
      <c r="C9493" s="265" t="s">
        <v>7984</v>
      </c>
      <c r="D9493" s="265" t="s">
        <v>5446</v>
      </c>
    </row>
    <row r="9494" spans="1:4" x14ac:dyDescent="0.15">
      <c r="A9494" s="266">
        <v>2991143</v>
      </c>
      <c r="B9494" s="265" t="s">
        <v>11359</v>
      </c>
      <c r="C9494" s="265" t="s">
        <v>7984</v>
      </c>
      <c r="D9494" s="265" t="s">
        <v>8013</v>
      </c>
    </row>
    <row r="9495" spans="1:4" x14ac:dyDescent="0.15">
      <c r="A9495" s="266">
        <v>2991144</v>
      </c>
      <c r="B9495" s="265" t="s">
        <v>11359</v>
      </c>
      <c r="C9495" s="265" t="s">
        <v>7984</v>
      </c>
      <c r="D9495" s="265" t="s">
        <v>8065</v>
      </c>
    </row>
    <row r="9496" spans="1:4" x14ac:dyDescent="0.15">
      <c r="A9496" s="266">
        <v>2991145</v>
      </c>
      <c r="B9496" s="265" t="s">
        <v>11359</v>
      </c>
      <c r="C9496" s="265" t="s">
        <v>7984</v>
      </c>
      <c r="D9496" s="265" t="s">
        <v>8054</v>
      </c>
    </row>
    <row r="9497" spans="1:4" x14ac:dyDescent="0.15">
      <c r="A9497" s="266">
        <v>2991146</v>
      </c>
      <c r="B9497" s="265" t="s">
        <v>11359</v>
      </c>
      <c r="C9497" s="265" t="s">
        <v>7984</v>
      </c>
      <c r="D9497" s="265" t="s">
        <v>488</v>
      </c>
    </row>
    <row r="9498" spans="1:4" x14ac:dyDescent="0.15">
      <c r="A9498" s="266">
        <v>2991147</v>
      </c>
      <c r="B9498" s="265" t="s">
        <v>11359</v>
      </c>
      <c r="C9498" s="265" t="s">
        <v>7984</v>
      </c>
      <c r="D9498" s="265" t="s">
        <v>6167</v>
      </c>
    </row>
    <row r="9499" spans="1:4" x14ac:dyDescent="0.15">
      <c r="A9499" s="266">
        <v>2991151</v>
      </c>
      <c r="B9499" s="265" t="s">
        <v>11359</v>
      </c>
      <c r="C9499" s="265" t="s">
        <v>7984</v>
      </c>
      <c r="D9499" s="265" t="s">
        <v>1273</v>
      </c>
    </row>
    <row r="9500" spans="1:4" x14ac:dyDescent="0.15">
      <c r="A9500" s="266">
        <v>2991152</v>
      </c>
      <c r="B9500" s="265" t="s">
        <v>11359</v>
      </c>
      <c r="C9500" s="265" t="s">
        <v>7984</v>
      </c>
      <c r="D9500" s="265" t="s">
        <v>6192</v>
      </c>
    </row>
    <row r="9501" spans="1:4" x14ac:dyDescent="0.15">
      <c r="A9501" s="266">
        <v>2991153</v>
      </c>
      <c r="B9501" s="265" t="s">
        <v>11359</v>
      </c>
      <c r="C9501" s="265" t="s">
        <v>7984</v>
      </c>
      <c r="D9501" s="265" t="s">
        <v>2082</v>
      </c>
    </row>
    <row r="9502" spans="1:4" x14ac:dyDescent="0.15">
      <c r="A9502" s="266">
        <v>2991154</v>
      </c>
      <c r="B9502" s="265" t="s">
        <v>11359</v>
      </c>
      <c r="C9502" s="265" t="s">
        <v>7984</v>
      </c>
      <c r="D9502" s="265" t="s">
        <v>8074</v>
      </c>
    </row>
    <row r="9503" spans="1:4" x14ac:dyDescent="0.15">
      <c r="A9503" s="266">
        <v>2991161</v>
      </c>
      <c r="B9503" s="265" t="s">
        <v>11359</v>
      </c>
      <c r="C9503" s="265" t="s">
        <v>7984</v>
      </c>
      <c r="D9503" s="265" t="s">
        <v>8011</v>
      </c>
    </row>
    <row r="9504" spans="1:4" x14ac:dyDescent="0.15">
      <c r="A9504" s="266">
        <v>2991162</v>
      </c>
      <c r="B9504" s="265" t="s">
        <v>11359</v>
      </c>
      <c r="C9504" s="265" t="s">
        <v>7984</v>
      </c>
      <c r="D9504" s="265" t="s">
        <v>8075</v>
      </c>
    </row>
    <row r="9505" spans="1:4" x14ac:dyDescent="0.15">
      <c r="A9505" s="266">
        <v>2991163</v>
      </c>
      <c r="B9505" s="265" t="s">
        <v>11359</v>
      </c>
      <c r="C9505" s="265" t="s">
        <v>7984</v>
      </c>
      <c r="D9505" s="265" t="s">
        <v>8080</v>
      </c>
    </row>
    <row r="9506" spans="1:4" x14ac:dyDescent="0.15">
      <c r="A9506" s="266">
        <v>2991164</v>
      </c>
      <c r="B9506" s="265" t="s">
        <v>11359</v>
      </c>
      <c r="C9506" s="265" t="s">
        <v>7984</v>
      </c>
      <c r="D9506" s="265" t="s">
        <v>8010</v>
      </c>
    </row>
    <row r="9507" spans="1:4" x14ac:dyDescent="0.15">
      <c r="A9507" s="266">
        <v>2991165</v>
      </c>
      <c r="B9507" s="265" t="s">
        <v>11359</v>
      </c>
      <c r="C9507" s="265" t="s">
        <v>7984</v>
      </c>
      <c r="D9507" s="265" t="s">
        <v>8024</v>
      </c>
    </row>
    <row r="9508" spans="1:4" x14ac:dyDescent="0.15">
      <c r="A9508" s="266">
        <v>2991166</v>
      </c>
      <c r="B9508" s="265" t="s">
        <v>11359</v>
      </c>
      <c r="C9508" s="265" t="s">
        <v>7984</v>
      </c>
      <c r="D9508" s="265" t="s">
        <v>2115</v>
      </c>
    </row>
    <row r="9509" spans="1:4" x14ac:dyDescent="0.15">
      <c r="A9509" s="266">
        <v>2991171</v>
      </c>
      <c r="B9509" s="265" t="s">
        <v>11359</v>
      </c>
      <c r="C9509" s="265" t="s">
        <v>7984</v>
      </c>
      <c r="D9509" s="265" t="s">
        <v>8081</v>
      </c>
    </row>
    <row r="9510" spans="1:4" x14ac:dyDescent="0.15">
      <c r="A9510" s="266">
        <v>2991172</v>
      </c>
      <c r="B9510" s="265" t="s">
        <v>11359</v>
      </c>
      <c r="C9510" s="265" t="s">
        <v>7984</v>
      </c>
      <c r="D9510" s="265" t="s">
        <v>8076</v>
      </c>
    </row>
    <row r="9511" spans="1:4" x14ac:dyDescent="0.15">
      <c r="A9511" s="266">
        <v>2991173</v>
      </c>
      <c r="B9511" s="265" t="s">
        <v>11359</v>
      </c>
      <c r="C9511" s="265" t="s">
        <v>7984</v>
      </c>
      <c r="D9511" s="265" t="s">
        <v>8040</v>
      </c>
    </row>
    <row r="9512" spans="1:4" x14ac:dyDescent="0.15">
      <c r="A9512" s="266">
        <v>2991174</v>
      </c>
      <c r="B9512" s="265" t="s">
        <v>11359</v>
      </c>
      <c r="C9512" s="265" t="s">
        <v>7984</v>
      </c>
      <c r="D9512" s="265" t="s">
        <v>8072</v>
      </c>
    </row>
    <row r="9513" spans="1:4" x14ac:dyDescent="0.15">
      <c r="A9513" s="266">
        <v>2991175</v>
      </c>
      <c r="B9513" s="265" t="s">
        <v>11359</v>
      </c>
      <c r="C9513" s="265" t="s">
        <v>7984</v>
      </c>
      <c r="D9513" s="265" t="s">
        <v>7990</v>
      </c>
    </row>
    <row r="9514" spans="1:4" x14ac:dyDescent="0.15">
      <c r="A9514" s="266">
        <v>2991176</v>
      </c>
      <c r="B9514" s="265" t="s">
        <v>11359</v>
      </c>
      <c r="C9514" s="265" t="s">
        <v>7984</v>
      </c>
      <c r="D9514" s="265" t="s">
        <v>7990</v>
      </c>
    </row>
    <row r="9515" spans="1:4" ht="27" x14ac:dyDescent="0.15">
      <c r="A9515" s="266">
        <v>2991601</v>
      </c>
      <c r="B9515" s="265" t="s">
        <v>11359</v>
      </c>
      <c r="C9515" s="265" t="s">
        <v>8085</v>
      </c>
      <c r="D9515" s="265" t="s">
        <v>8098</v>
      </c>
    </row>
    <row r="9516" spans="1:4" x14ac:dyDescent="0.15">
      <c r="A9516" s="266">
        <v>2991602</v>
      </c>
      <c r="B9516" s="265" t="s">
        <v>11359</v>
      </c>
      <c r="C9516" s="265" t="s">
        <v>8085</v>
      </c>
      <c r="D9516" s="265" t="s">
        <v>7069</v>
      </c>
    </row>
    <row r="9517" spans="1:4" x14ac:dyDescent="0.15">
      <c r="A9517" s="266">
        <v>2991603</v>
      </c>
      <c r="B9517" s="265" t="s">
        <v>11359</v>
      </c>
      <c r="C9517" s="265" t="s">
        <v>8085</v>
      </c>
      <c r="D9517" s="265" t="s">
        <v>8100</v>
      </c>
    </row>
    <row r="9518" spans="1:4" x14ac:dyDescent="0.15">
      <c r="A9518" s="266">
        <v>2991604</v>
      </c>
      <c r="B9518" s="265" t="s">
        <v>11359</v>
      </c>
      <c r="C9518" s="265" t="s">
        <v>8085</v>
      </c>
      <c r="D9518" s="265" t="s">
        <v>6394</v>
      </c>
    </row>
    <row r="9519" spans="1:4" x14ac:dyDescent="0.15">
      <c r="A9519" s="266">
        <v>2991605</v>
      </c>
      <c r="B9519" s="265" t="s">
        <v>11359</v>
      </c>
      <c r="C9519" s="265" t="s">
        <v>8085</v>
      </c>
      <c r="D9519" s="265" t="s">
        <v>8119</v>
      </c>
    </row>
    <row r="9520" spans="1:4" x14ac:dyDescent="0.15">
      <c r="A9520" s="266">
        <v>2991606</v>
      </c>
      <c r="B9520" s="265" t="s">
        <v>11359</v>
      </c>
      <c r="C9520" s="265" t="s">
        <v>8085</v>
      </c>
      <c r="D9520" s="265" t="s">
        <v>8093</v>
      </c>
    </row>
    <row r="9521" spans="1:4" x14ac:dyDescent="0.15">
      <c r="A9521" s="266">
        <v>2991607</v>
      </c>
      <c r="B9521" s="265" t="s">
        <v>11359</v>
      </c>
      <c r="C9521" s="265" t="s">
        <v>8085</v>
      </c>
      <c r="D9521" s="265" t="s">
        <v>3501</v>
      </c>
    </row>
    <row r="9522" spans="1:4" x14ac:dyDescent="0.15">
      <c r="A9522" s="266">
        <v>2991608</v>
      </c>
      <c r="B9522" s="265" t="s">
        <v>11359</v>
      </c>
      <c r="C9522" s="265" t="s">
        <v>8085</v>
      </c>
      <c r="D9522" s="265" t="s">
        <v>8087</v>
      </c>
    </row>
    <row r="9523" spans="1:4" x14ac:dyDescent="0.15">
      <c r="A9523" s="266">
        <v>2991609</v>
      </c>
      <c r="B9523" s="265" t="s">
        <v>11359</v>
      </c>
      <c r="C9523" s="265" t="s">
        <v>8085</v>
      </c>
      <c r="D9523" s="265" t="s">
        <v>2059</v>
      </c>
    </row>
    <row r="9524" spans="1:4" x14ac:dyDescent="0.15">
      <c r="A9524" s="266">
        <v>2991611</v>
      </c>
      <c r="B9524" s="265" t="s">
        <v>11359</v>
      </c>
      <c r="C9524" s="265" t="s">
        <v>8085</v>
      </c>
      <c r="D9524" s="265" t="s">
        <v>2795</v>
      </c>
    </row>
    <row r="9525" spans="1:4" x14ac:dyDescent="0.15">
      <c r="A9525" s="266">
        <v>2991612</v>
      </c>
      <c r="B9525" s="265" t="s">
        <v>11359</v>
      </c>
      <c r="C9525" s="265" t="s">
        <v>8085</v>
      </c>
      <c r="D9525" s="265" t="s">
        <v>3879</v>
      </c>
    </row>
    <row r="9526" spans="1:4" x14ac:dyDescent="0.15">
      <c r="A9526" s="266">
        <v>2991613</v>
      </c>
      <c r="B9526" s="265" t="s">
        <v>11359</v>
      </c>
      <c r="C9526" s="265" t="s">
        <v>8085</v>
      </c>
      <c r="D9526" s="265" t="s">
        <v>7696</v>
      </c>
    </row>
    <row r="9527" spans="1:4" x14ac:dyDescent="0.15">
      <c r="A9527" s="266">
        <v>2991614</v>
      </c>
      <c r="B9527" s="265" t="s">
        <v>11359</v>
      </c>
      <c r="C9527" s="265" t="s">
        <v>8085</v>
      </c>
      <c r="D9527" s="265" t="s">
        <v>11512</v>
      </c>
    </row>
    <row r="9528" spans="1:4" x14ac:dyDescent="0.15">
      <c r="A9528" s="266">
        <v>2991615</v>
      </c>
      <c r="B9528" s="265" t="s">
        <v>11359</v>
      </c>
      <c r="C9528" s="265" t="s">
        <v>8085</v>
      </c>
      <c r="D9528" s="265" t="s">
        <v>2193</v>
      </c>
    </row>
    <row r="9529" spans="1:4" x14ac:dyDescent="0.15">
      <c r="A9529" s="266">
        <v>2991616</v>
      </c>
      <c r="B9529" s="265" t="s">
        <v>11359</v>
      </c>
      <c r="C9529" s="265" t="s">
        <v>8085</v>
      </c>
      <c r="D9529" s="265" t="s">
        <v>8092</v>
      </c>
    </row>
    <row r="9530" spans="1:4" x14ac:dyDescent="0.15">
      <c r="A9530" s="266">
        <v>2991617</v>
      </c>
      <c r="B9530" s="265" t="s">
        <v>11359</v>
      </c>
      <c r="C9530" s="265" t="s">
        <v>8085</v>
      </c>
      <c r="D9530" s="265" t="s">
        <v>8090</v>
      </c>
    </row>
    <row r="9531" spans="1:4" x14ac:dyDescent="0.15">
      <c r="A9531" s="266">
        <v>2991618</v>
      </c>
      <c r="B9531" s="265" t="s">
        <v>11359</v>
      </c>
      <c r="C9531" s="265" t="s">
        <v>8085</v>
      </c>
      <c r="D9531" s="265" t="s">
        <v>2197</v>
      </c>
    </row>
    <row r="9532" spans="1:4" x14ac:dyDescent="0.15">
      <c r="A9532" s="266">
        <v>2991621</v>
      </c>
      <c r="B9532" s="265" t="s">
        <v>11359</v>
      </c>
      <c r="C9532" s="265" t="s">
        <v>8085</v>
      </c>
      <c r="D9532" s="265" t="s">
        <v>8109</v>
      </c>
    </row>
    <row r="9533" spans="1:4" x14ac:dyDescent="0.15">
      <c r="A9533" s="266">
        <v>2991622</v>
      </c>
      <c r="B9533" s="265" t="s">
        <v>11359</v>
      </c>
      <c r="C9533" s="265" t="s">
        <v>8085</v>
      </c>
      <c r="D9533" s="265" t="s">
        <v>8113</v>
      </c>
    </row>
    <row r="9534" spans="1:4" x14ac:dyDescent="0.15">
      <c r="A9534" s="266">
        <v>2991731</v>
      </c>
      <c r="B9534" s="265" t="s">
        <v>11359</v>
      </c>
      <c r="C9534" s="265" t="s">
        <v>8085</v>
      </c>
      <c r="D9534" s="265" t="s">
        <v>8108</v>
      </c>
    </row>
    <row r="9535" spans="1:4" x14ac:dyDescent="0.15">
      <c r="A9535" s="266">
        <v>2991732</v>
      </c>
      <c r="B9535" s="265" t="s">
        <v>11359</v>
      </c>
      <c r="C9535" s="265" t="s">
        <v>8085</v>
      </c>
      <c r="D9535" s="265" t="s">
        <v>8089</v>
      </c>
    </row>
    <row r="9536" spans="1:4" x14ac:dyDescent="0.15">
      <c r="A9536" s="266">
        <v>2991733</v>
      </c>
      <c r="B9536" s="265" t="s">
        <v>11359</v>
      </c>
      <c r="C9536" s="265" t="s">
        <v>8085</v>
      </c>
      <c r="D9536" s="265" t="s">
        <v>8107</v>
      </c>
    </row>
    <row r="9537" spans="1:4" x14ac:dyDescent="0.15">
      <c r="A9537" s="266">
        <v>2991734</v>
      </c>
      <c r="B9537" s="265" t="s">
        <v>11359</v>
      </c>
      <c r="C9537" s="265" t="s">
        <v>8085</v>
      </c>
      <c r="D9537" s="265" t="s">
        <v>3198</v>
      </c>
    </row>
    <row r="9538" spans="1:4" x14ac:dyDescent="0.15">
      <c r="A9538" s="266">
        <v>2991735</v>
      </c>
      <c r="B9538" s="265" t="s">
        <v>11359</v>
      </c>
      <c r="C9538" s="265" t="s">
        <v>8085</v>
      </c>
      <c r="D9538" s="265" t="s">
        <v>3622</v>
      </c>
    </row>
    <row r="9539" spans="1:4" x14ac:dyDescent="0.15">
      <c r="A9539" s="266">
        <v>2991736</v>
      </c>
      <c r="B9539" s="265" t="s">
        <v>11359</v>
      </c>
      <c r="C9539" s="265" t="s">
        <v>8085</v>
      </c>
      <c r="D9539" s="265" t="s">
        <v>8091</v>
      </c>
    </row>
    <row r="9540" spans="1:4" x14ac:dyDescent="0.15">
      <c r="A9540" s="266">
        <v>2991737</v>
      </c>
      <c r="B9540" s="265" t="s">
        <v>11359</v>
      </c>
      <c r="C9540" s="265" t="s">
        <v>8085</v>
      </c>
      <c r="D9540" s="265" t="s">
        <v>6904</v>
      </c>
    </row>
    <row r="9541" spans="1:4" x14ac:dyDescent="0.15">
      <c r="A9541" s="266">
        <v>2991741</v>
      </c>
      <c r="B9541" s="265" t="s">
        <v>11359</v>
      </c>
      <c r="C9541" s="265" t="s">
        <v>8085</v>
      </c>
      <c r="D9541" s="265" t="s">
        <v>8118</v>
      </c>
    </row>
    <row r="9542" spans="1:4" x14ac:dyDescent="0.15">
      <c r="A9542" s="266">
        <v>2991742</v>
      </c>
      <c r="B9542" s="265" t="s">
        <v>11359</v>
      </c>
      <c r="C9542" s="265" t="s">
        <v>8085</v>
      </c>
      <c r="D9542" s="265" t="s">
        <v>2188</v>
      </c>
    </row>
    <row r="9543" spans="1:4" x14ac:dyDescent="0.15">
      <c r="A9543" s="266">
        <v>2991743</v>
      </c>
      <c r="B9543" s="265" t="s">
        <v>11359</v>
      </c>
      <c r="C9543" s="265" t="s">
        <v>8085</v>
      </c>
      <c r="D9543" s="265" t="s">
        <v>1336</v>
      </c>
    </row>
    <row r="9544" spans="1:4" x14ac:dyDescent="0.15">
      <c r="A9544" s="266">
        <v>2991744</v>
      </c>
      <c r="B9544" s="265" t="s">
        <v>11359</v>
      </c>
      <c r="C9544" s="265" t="s">
        <v>8085</v>
      </c>
      <c r="D9544" s="265" t="s">
        <v>11512</v>
      </c>
    </row>
    <row r="9545" spans="1:4" x14ac:dyDescent="0.15">
      <c r="A9545" s="266">
        <v>2991745</v>
      </c>
      <c r="B9545" s="265" t="s">
        <v>11359</v>
      </c>
      <c r="C9545" s="265" t="s">
        <v>8085</v>
      </c>
      <c r="D9545" s="265" t="s">
        <v>8101</v>
      </c>
    </row>
    <row r="9546" spans="1:4" x14ac:dyDescent="0.15">
      <c r="A9546" s="266">
        <v>2991746</v>
      </c>
      <c r="B9546" s="265" t="s">
        <v>11359</v>
      </c>
      <c r="C9546" s="265" t="s">
        <v>8085</v>
      </c>
      <c r="D9546" s="265" t="s">
        <v>5378</v>
      </c>
    </row>
    <row r="9547" spans="1:4" x14ac:dyDescent="0.15">
      <c r="A9547" s="266">
        <v>2991747</v>
      </c>
      <c r="B9547" s="265" t="s">
        <v>11359</v>
      </c>
      <c r="C9547" s="265" t="s">
        <v>8085</v>
      </c>
      <c r="D9547" s="265" t="s">
        <v>8097</v>
      </c>
    </row>
    <row r="9548" spans="1:4" x14ac:dyDescent="0.15">
      <c r="A9548" s="266">
        <v>2991751</v>
      </c>
      <c r="B9548" s="265" t="s">
        <v>11359</v>
      </c>
      <c r="C9548" s="265" t="s">
        <v>8085</v>
      </c>
      <c r="D9548" s="265" t="s">
        <v>4681</v>
      </c>
    </row>
    <row r="9549" spans="1:4" x14ac:dyDescent="0.15">
      <c r="A9549" s="266">
        <v>2991752</v>
      </c>
      <c r="B9549" s="265" t="s">
        <v>11359</v>
      </c>
      <c r="C9549" s="265" t="s">
        <v>8085</v>
      </c>
      <c r="D9549" s="265" t="s">
        <v>8106</v>
      </c>
    </row>
    <row r="9550" spans="1:4" x14ac:dyDescent="0.15">
      <c r="A9550" s="266">
        <v>2991753</v>
      </c>
      <c r="B9550" s="265" t="s">
        <v>11359</v>
      </c>
      <c r="C9550" s="265" t="s">
        <v>8085</v>
      </c>
      <c r="D9550" s="265" t="s">
        <v>8088</v>
      </c>
    </row>
    <row r="9551" spans="1:4" x14ac:dyDescent="0.15">
      <c r="A9551" s="266">
        <v>2991754</v>
      </c>
      <c r="B9551" s="265" t="s">
        <v>11359</v>
      </c>
      <c r="C9551" s="265" t="s">
        <v>8085</v>
      </c>
      <c r="D9551" s="265" t="s">
        <v>8121</v>
      </c>
    </row>
    <row r="9552" spans="1:4" x14ac:dyDescent="0.15">
      <c r="A9552" s="266">
        <v>2991755</v>
      </c>
      <c r="B9552" s="265" t="s">
        <v>11359</v>
      </c>
      <c r="C9552" s="265" t="s">
        <v>8085</v>
      </c>
      <c r="D9552" s="265" t="s">
        <v>8110</v>
      </c>
    </row>
    <row r="9553" spans="1:4" x14ac:dyDescent="0.15">
      <c r="A9553" s="266">
        <v>2991756</v>
      </c>
      <c r="B9553" s="265" t="s">
        <v>11359</v>
      </c>
      <c r="C9553" s="265" t="s">
        <v>8085</v>
      </c>
      <c r="D9553" s="265" t="s">
        <v>7282</v>
      </c>
    </row>
    <row r="9554" spans="1:4" x14ac:dyDescent="0.15">
      <c r="A9554" s="266">
        <v>2991757</v>
      </c>
      <c r="B9554" s="265" t="s">
        <v>11359</v>
      </c>
      <c r="C9554" s="265" t="s">
        <v>8085</v>
      </c>
      <c r="D9554" s="265" t="s">
        <v>1065</v>
      </c>
    </row>
    <row r="9555" spans="1:4" x14ac:dyDescent="0.15">
      <c r="A9555" s="266">
        <v>2991758</v>
      </c>
      <c r="B9555" s="265" t="s">
        <v>11359</v>
      </c>
      <c r="C9555" s="265" t="s">
        <v>8085</v>
      </c>
      <c r="D9555" s="265" t="s">
        <v>2401</v>
      </c>
    </row>
    <row r="9556" spans="1:4" x14ac:dyDescent="0.15">
      <c r="A9556" s="266">
        <v>2991759</v>
      </c>
      <c r="B9556" s="265" t="s">
        <v>11359</v>
      </c>
      <c r="C9556" s="265" t="s">
        <v>8085</v>
      </c>
      <c r="D9556" s="265" t="s">
        <v>5582</v>
      </c>
    </row>
    <row r="9557" spans="1:4" x14ac:dyDescent="0.15">
      <c r="A9557" s="266">
        <v>2991861</v>
      </c>
      <c r="B9557" s="265" t="s">
        <v>11359</v>
      </c>
      <c r="C9557" s="265" t="s">
        <v>8085</v>
      </c>
      <c r="D9557" s="265" t="s">
        <v>8094</v>
      </c>
    </row>
    <row r="9558" spans="1:4" ht="27" x14ac:dyDescent="0.15">
      <c r="A9558" s="266">
        <v>2991901</v>
      </c>
      <c r="B9558" s="265" t="s">
        <v>11359</v>
      </c>
      <c r="C9558" s="265" t="s">
        <v>11513</v>
      </c>
      <c r="D9558" s="265" t="s">
        <v>8750</v>
      </c>
    </row>
    <row r="9559" spans="1:4" ht="27" x14ac:dyDescent="0.15">
      <c r="A9559" s="266">
        <v>2991902</v>
      </c>
      <c r="B9559" s="265" t="s">
        <v>11359</v>
      </c>
      <c r="C9559" s="265" t="s">
        <v>11513</v>
      </c>
      <c r="D9559" s="265" t="s">
        <v>8749</v>
      </c>
    </row>
    <row r="9560" spans="1:4" ht="27" x14ac:dyDescent="0.15">
      <c r="A9560" s="266">
        <v>2991903</v>
      </c>
      <c r="B9560" s="265" t="s">
        <v>11359</v>
      </c>
      <c r="C9560" s="265" t="s">
        <v>11513</v>
      </c>
      <c r="D9560" s="265" t="s">
        <v>8742</v>
      </c>
    </row>
    <row r="9561" spans="1:4" ht="27" x14ac:dyDescent="0.15">
      <c r="A9561" s="266">
        <v>2991904</v>
      </c>
      <c r="B9561" s="265" t="s">
        <v>11359</v>
      </c>
      <c r="C9561" s="265" t="s">
        <v>11513</v>
      </c>
      <c r="D9561" s="265" t="s">
        <v>8745</v>
      </c>
    </row>
    <row r="9562" spans="1:4" ht="27" x14ac:dyDescent="0.15">
      <c r="A9562" s="266">
        <v>2991905</v>
      </c>
      <c r="B9562" s="265" t="s">
        <v>11359</v>
      </c>
      <c r="C9562" s="265" t="s">
        <v>11513</v>
      </c>
      <c r="D9562" s="265" t="s">
        <v>8739</v>
      </c>
    </row>
    <row r="9563" spans="1:4" ht="27" x14ac:dyDescent="0.15">
      <c r="A9563" s="266">
        <v>2991906</v>
      </c>
      <c r="B9563" s="265" t="s">
        <v>11359</v>
      </c>
      <c r="C9563" s="265" t="s">
        <v>11513</v>
      </c>
      <c r="D9563" s="265" t="s">
        <v>814</v>
      </c>
    </row>
    <row r="9564" spans="1:4" ht="27" x14ac:dyDescent="0.15">
      <c r="A9564" s="266">
        <v>2991907</v>
      </c>
      <c r="B9564" s="265" t="s">
        <v>11359</v>
      </c>
      <c r="C9564" s="265" t="s">
        <v>11513</v>
      </c>
      <c r="D9564" s="265" t="s">
        <v>8741</v>
      </c>
    </row>
    <row r="9565" spans="1:4" ht="27" x14ac:dyDescent="0.15">
      <c r="A9565" s="266">
        <v>2991908</v>
      </c>
      <c r="B9565" s="265" t="s">
        <v>11359</v>
      </c>
      <c r="C9565" s="265" t="s">
        <v>11513</v>
      </c>
      <c r="D9565" s="265" t="s">
        <v>8751</v>
      </c>
    </row>
    <row r="9566" spans="1:4" ht="27" x14ac:dyDescent="0.15">
      <c r="A9566" s="266">
        <v>2991909</v>
      </c>
      <c r="B9566" s="265" t="s">
        <v>11359</v>
      </c>
      <c r="C9566" s="265" t="s">
        <v>11513</v>
      </c>
      <c r="D9566" s="265" t="s">
        <v>8747</v>
      </c>
    </row>
    <row r="9567" spans="1:4" ht="27" x14ac:dyDescent="0.15">
      <c r="A9567" s="266">
        <v>2992111</v>
      </c>
      <c r="B9567" s="265" t="s">
        <v>11359</v>
      </c>
      <c r="C9567" s="265" t="s">
        <v>11513</v>
      </c>
      <c r="D9567" s="265" t="s">
        <v>8743</v>
      </c>
    </row>
    <row r="9568" spans="1:4" ht="27" x14ac:dyDescent="0.15">
      <c r="A9568" s="266">
        <v>2992112</v>
      </c>
      <c r="B9568" s="265" t="s">
        <v>11359</v>
      </c>
      <c r="C9568" s="265" t="s">
        <v>11513</v>
      </c>
      <c r="D9568" s="265" t="s">
        <v>2265</v>
      </c>
    </row>
    <row r="9569" spans="1:4" ht="27" x14ac:dyDescent="0.15">
      <c r="A9569" s="266">
        <v>2992113</v>
      </c>
      <c r="B9569" s="265" t="s">
        <v>11359</v>
      </c>
      <c r="C9569" s="265" t="s">
        <v>11513</v>
      </c>
      <c r="D9569" s="265" t="s">
        <v>8744</v>
      </c>
    </row>
    <row r="9570" spans="1:4" ht="27" x14ac:dyDescent="0.15">
      <c r="A9570" s="266">
        <v>2992114</v>
      </c>
      <c r="B9570" s="265" t="s">
        <v>11359</v>
      </c>
      <c r="C9570" s="265" t="s">
        <v>11513</v>
      </c>
      <c r="D9570" s="265" t="s">
        <v>8748</v>
      </c>
    </row>
    <row r="9571" spans="1:4" ht="27" x14ac:dyDescent="0.15">
      <c r="A9571" s="266">
        <v>2992115</v>
      </c>
      <c r="B9571" s="265" t="s">
        <v>11359</v>
      </c>
      <c r="C9571" s="265" t="s">
        <v>11513</v>
      </c>
      <c r="D9571" s="265" t="s">
        <v>8746</v>
      </c>
    </row>
    <row r="9572" spans="1:4" ht="27" x14ac:dyDescent="0.15">
      <c r="A9572" s="266">
        <v>2992116</v>
      </c>
      <c r="B9572" s="265" t="s">
        <v>11359</v>
      </c>
      <c r="C9572" s="265" t="s">
        <v>11513</v>
      </c>
      <c r="D9572" s="265" t="s">
        <v>8740</v>
      </c>
    </row>
    <row r="9573" spans="1:4" ht="27" x14ac:dyDescent="0.15">
      <c r="A9573" s="266">
        <v>2992117</v>
      </c>
      <c r="B9573" s="265" t="s">
        <v>11359</v>
      </c>
      <c r="C9573" s="265" t="s">
        <v>11513</v>
      </c>
      <c r="D9573" s="265" t="s">
        <v>5370</v>
      </c>
    </row>
    <row r="9574" spans="1:4" ht="27" x14ac:dyDescent="0.15">
      <c r="A9574" s="266">
        <v>2992118</v>
      </c>
      <c r="B9574" s="265" t="s">
        <v>11359</v>
      </c>
      <c r="C9574" s="265" t="s">
        <v>11513</v>
      </c>
      <c r="D9574" s="265" t="s">
        <v>8752</v>
      </c>
    </row>
    <row r="9575" spans="1:4" x14ac:dyDescent="0.15">
      <c r="A9575" s="266">
        <v>2992201</v>
      </c>
      <c r="B9575" s="265" t="s">
        <v>11359</v>
      </c>
      <c r="C9575" s="265" t="s">
        <v>8287</v>
      </c>
      <c r="D9575" s="265" t="s">
        <v>986</v>
      </c>
    </row>
    <row r="9576" spans="1:4" x14ac:dyDescent="0.15">
      <c r="A9576" s="266">
        <v>2992202</v>
      </c>
      <c r="B9576" s="265" t="s">
        <v>11359</v>
      </c>
      <c r="C9576" s="265" t="s">
        <v>8287</v>
      </c>
      <c r="D9576" s="265" t="s">
        <v>2254</v>
      </c>
    </row>
    <row r="9577" spans="1:4" x14ac:dyDescent="0.15">
      <c r="A9577" s="266">
        <v>2992203</v>
      </c>
      <c r="B9577" s="265" t="s">
        <v>11359</v>
      </c>
      <c r="C9577" s="265" t="s">
        <v>8287</v>
      </c>
      <c r="D9577" s="265" t="s">
        <v>1991</v>
      </c>
    </row>
    <row r="9578" spans="1:4" x14ac:dyDescent="0.15">
      <c r="A9578" s="266">
        <v>2992204</v>
      </c>
      <c r="B9578" s="265" t="s">
        <v>11359</v>
      </c>
      <c r="C9578" s="265" t="s">
        <v>8287</v>
      </c>
      <c r="D9578" s="265" t="s">
        <v>8308</v>
      </c>
    </row>
    <row r="9579" spans="1:4" x14ac:dyDescent="0.15">
      <c r="A9579" s="266">
        <v>2992205</v>
      </c>
      <c r="B9579" s="265" t="s">
        <v>11359</v>
      </c>
      <c r="C9579" s="265" t="s">
        <v>8287</v>
      </c>
      <c r="D9579" s="265" t="s">
        <v>8292</v>
      </c>
    </row>
    <row r="9580" spans="1:4" x14ac:dyDescent="0.15">
      <c r="A9580" s="266">
        <v>2992206</v>
      </c>
      <c r="B9580" s="265" t="s">
        <v>11359</v>
      </c>
      <c r="C9580" s="265" t="s">
        <v>8287</v>
      </c>
      <c r="D9580" s="265" t="s">
        <v>8307</v>
      </c>
    </row>
    <row r="9581" spans="1:4" x14ac:dyDescent="0.15">
      <c r="A9581" s="266">
        <v>2992211</v>
      </c>
      <c r="B9581" s="265" t="s">
        <v>11359</v>
      </c>
      <c r="C9581" s="265" t="s">
        <v>8287</v>
      </c>
      <c r="D9581" s="265" t="s">
        <v>3605</v>
      </c>
    </row>
    <row r="9582" spans="1:4" x14ac:dyDescent="0.15">
      <c r="A9582" s="266">
        <v>2992212</v>
      </c>
      <c r="B9582" s="265" t="s">
        <v>11359</v>
      </c>
      <c r="C9582" s="265" t="s">
        <v>8287</v>
      </c>
      <c r="D9582" s="265" t="s">
        <v>1058</v>
      </c>
    </row>
    <row r="9583" spans="1:4" x14ac:dyDescent="0.15">
      <c r="A9583" s="266">
        <v>2992213</v>
      </c>
      <c r="B9583" s="265" t="s">
        <v>11359</v>
      </c>
      <c r="C9583" s="265" t="s">
        <v>8287</v>
      </c>
      <c r="D9583" s="265" t="s">
        <v>8318</v>
      </c>
    </row>
    <row r="9584" spans="1:4" x14ac:dyDescent="0.15">
      <c r="A9584" s="266">
        <v>2992214</v>
      </c>
      <c r="B9584" s="265" t="s">
        <v>11359</v>
      </c>
      <c r="C9584" s="265" t="s">
        <v>8287</v>
      </c>
      <c r="D9584" s="265" t="s">
        <v>8306</v>
      </c>
    </row>
    <row r="9585" spans="1:4" x14ac:dyDescent="0.15">
      <c r="A9585" s="266">
        <v>2992215</v>
      </c>
      <c r="B9585" s="265" t="s">
        <v>11359</v>
      </c>
      <c r="C9585" s="265" t="s">
        <v>8287</v>
      </c>
      <c r="D9585" s="265" t="s">
        <v>8302</v>
      </c>
    </row>
    <row r="9586" spans="1:4" x14ac:dyDescent="0.15">
      <c r="A9586" s="266">
        <v>2992216</v>
      </c>
      <c r="B9586" s="265" t="s">
        <v>11359</v>
      </c>
      <c r="C9586" s="265" t="s">
        <v>8287</v>
      </c>
      <c r="D9586" s="265" t="s">
        <v>8300</v>
      </c>
    </row>
    <row r="9587" spans="1:4" x14ac:dyDescent="0.15">
      <c r="A9587" s="266">
        <v>2992221</v>
      </c>
      <c r="B9587" s="265" t="s">
        <v>11359</v>
      </c>
      <c r="C9587" s="265" t="s">
        <v>8287</v>
      </c>
      <c r="D9587" s="265" t="s">
        <v>3503</v>
      </c>
    </row>
    <row r="9588" spans="1:4" x14ac:dyDescent="0.15">
      <c r="A9588" s="266">
        <v>2992222</v>
      </c>
      <c r="B9588" s="265" t="s">
        <v>11359</v>
      </c>
      <c r="C9588" s="265" t="s">
        <v>8287</v>
      </c>
      <c r="D9588" s="265" t="s">
        <v>8314</v>
      </c>
    </row>
    <row r="9589" spans="1:4" x14ac:dyDescent="0.15">
      <c r="A9589" s="266">
        <v>2992223</v>
      </c>
      <c r="B9589" s="265" t="s">
        <v>11359</v>
      </c>
      <c r="C9589" s="265" t="s">
        <v>8287</v>
      </c>
      <c r="D9589" s="265" t="s">
        <v>1249</v>
      </c>
    </row>
    <row r="9590" spans="1:4" x14ac:dyDescent="0.15">
      <c r="A9590" s="266">
        <v>2992224</v>
      </c>
      <c r="B9590" s="265" t="s">
        <v>11359</v>
      </c>
      <c r="C9590" s="265" t="s">
        <v>8287</v>
      </c>
      <c r="D9590" s="265" t="s">
        <v>8303</v>
      </c>
    </row>
    <row r="9591" spans="1:4" x14ac:dyDescent="0.15">
      <c r="A9591" s="266">
        <v>2992225</v>
      </c>
      <c r="B9591" s="265" t="s">
        <v>11359</v>
      </c>
      <c r="C9591" s="265" t="s">
        <v>8287</v>
      </c>
      <c r="D9591" s="265" t="s">
        <v>1571</v>
      </c>
    </row>
    <row r="9592" spans="1:4" x14ac:dyDescent="0.15">
      <c r="A9592" s="266">
        <v>2992226</v>
      </c>
      <c r="B9592" s="265" t="s">
        <v>11359</v>
      </c>
      <c r="C9592" s="265" t="s">
        <v>8287</v>
      </c>
      <c r="D9592" s="265" t="s">
        <v>7874</v>
      </c>
    </row>
    <row r="9593" spans="1:4" ht="27" x14ac:dyDescent="0.15">
      <c r="A9593" s="266">
        <v>2992401</v>
      </c>
      <c r="B9593" s="265" t="s">
        <v>11359</v>
      </c>
      <c r="C9593" s="265" t="s">
        <v>8287</v>
      </c>
      <c r="D9593" s="265" t="s">
        <v>11514</v>
      </c>
    </row>
    <row r="9594" spans="1:4" ht="27" x14ac:dyDescent="0.15">
      <c r="A9594" s="266">
        <v>2992402</v>
      </c>
      <c r="B9594" s="265" t="s">
        <v>11359</v>
      </c>
      <c r="C9594" s="265" t="s">
        <v>8287</v>
      </c>
      <c r="D9594" s="265" t="s">
        <v>11515</v>
      </c>
    </row>
    <row r="9595" spans="1:4" ht="27" x14ac:dyDescent="0.15">
      <c r="A9595" s="266">
        <v>2992403</v>
      </c>
      <c r="B9595" s="265" t="s">
        <v>11359</v>
      </c>
      <c r="C9595" s="265" t="s">
        <v>8287</v>
      </c>
      <c r="D9595" s="265" t="s">
        <v>11516</v>
      </c>
    </row>
    <row r="9596" spans="1:4" ht="27" x14ac:dyDescent="0.15">
      <c r="A9596" s="266">
        <v>2992404</v>
      </c>
      <c r="B9596" s="265" t="s">
        <v>11359</v>
      </c>
      <c r="C9596" s="265" t="s">
        <v>8287</v>
      </c>
      <c r="D9596" s="265" t="s">
        <v>11517</v>
      </c>
    </row>
    <row r="9597" spans="1:4" ht="27" x14ac:dyDescent="0.15">
      <c r="A9597" s="266">
        <v>2992411</v>
      </c>
      <c r="B9597" s="265" t="s">
        <v>11359</v>
      </c>
      <c r="C9597" s="265" t="s">
        <v>8287</v>
      </c>
      <c r="D9597" s="265" t="s">
        <v>11518</v>
      </c>
    </row>
    <row r="9598" spans="1:4" ht="27" x14ac:dyDescent="0.15">
      <c r="A9598" s="266">
        <v>2992412</v>
      </c>
      <c r="B9598" s="265" t="s">
        <v>11359</v>
      </c>
      <c r="C9598" s="265" t="s">
        <v>8287</v>
      </c>
      <c r="D9598" s="265" t="s">
        <v>11519</v>
      </c>
    </row>
    <row r="9599" spans="1:4" ht="27" x14ac:dyDescent="0.15">
      <c r="A9599" s="266">
        <v>2992413</v>
      </c>
      <c r="B9599" s="265" t="s">
        <v>11359</v>
      </c>
      <c r="C9599" s="265" t="s">
        <v>8287</v>
      </c>
      <c r="D9599" s="265" t="s">
        <v>11520</v>
      </c>
    </row>
    <row r="9600" spans="1:4" ht="27" x14ac:dyDescent="0.15">
      <c r="A9600" s="266">
        <v>2992414</v>
      </c>
      <c r="B9600" s="265" t="s">
        <v>11359</v>
      </c>
      <c r="C9600" s="265" t="s">
        <v>8287</v>
      </c>
      <c r="D9600" s="265" t="s">
        <v>11521</v>
      </c>
    </row>
    <row r="9601" spans="1:4" ht="27" x14ac:dyDescent="0.15">
      <c r="A9601" s="266">
        <v>2992415</v>
      </c>
      <c r="B9601" s="265" t="s">
        <v>11359</v>
      </c>
      <c r="C9601" s="265" t="s">
        <v>8287</v>
      </c>
      <c r="D9601" s="265" t="s">
        <v>11522</v>
      </c>
    </row>
    <row r="9602" spans="1:4" ht="27" x14ac:dyDescent="0.15">
      <c r="A9602" s="266">
        <v>2992416</v>
      </c>
      <c r="B9602" s="265" t="s">
        <v>11359</v>
      </c>
      <c r="C9602" s="265" t="s">
        <v>8287</v>
      </c>
      <c r="D9602" s="265" t="s">
        <v>11523</v>
      </c>
    </row>
    <row r="9603" spans="1:4" ht="27" x14ac:dyDescent="0.15">
      <c r="A9603" s="266">
        <v>2992417</v>
      </c>
      <c r="B9603" s="265" t="s">
        <v>11359</v>
      </c>
      <c r="C9603" s="265" t="s">
        <v>8287</v>
      </c>
      <c r="D9603" s="265" t="s">
        <v>11524</v>
      </c>
    </row>
    <row r="9604" spans="1:4" ht="27" x14ac:dyDescent="0.15">
      <c r="A9604" s="266">
        <v>2992418</v>
      </c>
      <c r="B9604" s="265" t="s">
        <v>11359</v>
      </c>
      <c r="C9604" s="265" t="s">
        <v>8287</v>
      </c>
      <c r="D9604" s="265" t="s">
        <v>11525</v>
      </c>
    </row>
    <row r="9605" spans="1:4" x14ac:dyDescent="0.15">
      <c r="A9605" s="266">
        <v>2992501</v>
      </c>
      <c r="B9605" s="265" t="s">
        <v>11359</v>
      </c>
      <c r="C9605" s="265" t="s">
        <v>8287</v>
      </c>
      <c r="D9605" s="265" t="s">
        <v>8305</v>
      </c>
    </row>
    <row r="9606" spans="1:4" x14ac:dyDescent="0.15">
      <c r="A9606" s="266">
        <v>2992502</v>
      </c>
      <c r="B9606" s="265" t="s">
        <v>11359</v>
      </c>
      <c r="C9606" s="265" t="s">
        <v>8287</v>
      </c>
      <c r="D9606" s="265" t="s">
        <v>8291</v>
      </c>
    </row>
    <row r="9607" spans="1:4" x14ac:dyDescent="0.15">
      <c r="A9607" s="266">
        <v>2992503</v>
      </c>
      <c r="B9607" s="265" t="s">
        <v>11359</v>
      </c>
      <c r="C9607" s="265" t="s">
        <v>8287</v>
      </c>
      <c r="D9607" s="265" t="s">
        <v>8290</v>
      </c>
    </row>
    <row r="9608" spans="1:4" x14ac:dyDescent="0.15">
      <c r="A9608" s="266">
        <v>2992504</v>
      </c>
      <c r="B9608" s="265" t="s">
        <v>11359</v>
      </c>
      <c r="C9608" s="265" t="s">
        <v>8287</v>
      </c>
      <c r="D9608" s="265" t="s">
        <v>8009</v>
      </c>
    </row>
    <row r="9609" spans="1:4" x14ac:dyDescent="0.15">
      <c r="A9609" s="266">
        <v>2992505</v>
      </c>
      <c r="B9609" s="265" t="s">
        <v>11359</v>
      </c>
      <c r="C9609" s="265" t="s">
        <v>8287</v>
      </c>
      <c r="D9609" s="265" t="s">
        <v>1435</v>
      </c>
    </row>
    <row r="9610" spans="1:4" x14ac:dyDescent="0.15">
      <c r="A9610" s="266">
        <v>2992506</v>
      </c>
      <c r="B9610" s="265" t="s">
        <v>11359</v>
      </c>
      <c r="C9610" s="265" t="s">
        <v>8287</v>
      </c>
      <c r="D9610" s="265" t="s">
        <v>8312</v>
      </c>
    </row>
    <row r="9611" spans="1:4" x14ac:dyDescent="0.15">
      <c r="A9611" s="266">
        <v>2992507</v>
      </c>
      <c r="B9611" s="265" t="s">
        <v>11359</v>
      </c>
      <c r="C9611" s="265" t="s">
        <v>8287</v>
      </c>
      <c r="D9611" s="265" t="s">
        <v>1164</v>
      </c>
    </row>
    <row r="9612" spans="1:4" x14ac:dyDescent="0.15">
      <c r="A9612" s="266">
        <v>2992508</v>
      </c>
      <c r="B9612" s="265" t="s">
        <v>11359</v>
      </c>
      <c r="C9612" s="265" t="s">
        <v>8287</v>
      </c>
      <c r="D9612" s="265" t="s">
        <v>8311</v>
      </c>
    </row>
    <row r="9613" spans="1:4" x14ac:dyDescent="0.15">
      <c r="A9613" s="266">
        <v>2992511</v>
      </c>
      <c r="B9613" s="265" t="s">
        <v>11359</v>
      </c>
      <c r="C9613" s="265" t="s">
        <v>8287</v>
      </c>
      <c r="D9613" s="265" t="s">
        <v>8296</v>
      </c>
    </row>
    <row r="9614" spans="1:4" x14ac:dyDescent="0.15">
      <c r="A9614" s="266">
        <v>2992512</v>
      </c>
      <c r="B9614" s="265" t="s">
        <v>11359</v>
      </c>
      <c r="C9614" s="265" t="s">
        <v>8287</v>
      </c>
      <c r="D9614" s="265" t="s">
        <v>8293</v>
      </c>
    </row>
    <row r="9615" spans="1:4" x14ac:dyDescent="0.15">
      <c r="A9615" s="266">
        <v>2992513</v>
      </c>
      <c r="B9615" s="265" t="s">
        <v>11359</v>
      </c>
      <c r="C9615" s="265" t="s">
        <v>8287</v>
      </c>
      <c r="D9615" s="265" t="s">
        <v>2108</v>
      </c>
    </row>
    <row r="9616" spans="1:4" x14ac:dyDescent="0.15">
      <c r="A9616" s="266">
        <v>2992514</v>
      </c>
      <c r="B9616" s="265" t="s">
        <v>11359</v>
      </c>
      <c r="C9616" s="265" t="s">
        <v>8287</v>
      </c>
      <c r="D9616" s="265" t="s">
        <v>6609</v>
      </c>
    </row>
    <row r="9617" spans="1:4" x14ac:dyDescent="0.15">
      <c r="A9617" s="266">
        <v>2992515</v>
      </c>
      <c r="B9617" s="265" t="s">
        <v>11359</v>
      </c>
      <c r="C9617" s="265" t="s">
        <v>8287</v>
      </c>
      <c r="D9617" s="265" t="s">
        <v>1915</v>
      </c>
    </row>
    <row r="9618" spans="1:4" x14ac:dyDescent="0.15">
      <c r="A9618" s="266">
        <v>2992516</v>
      </c>
      <c r="B9618" s="265" t="s">
        <v>11359</v>
      </c>
      <c r="C9618" s="265" t="s">
        <v>8287</v>
      </c>
      <c r="D9618" s="265" t="s">
        <v>2168</v>
      </c>
    </row>
    <row r="9619" spans="1:4" x14ac:dyDescent="0.15">
      <c r="A9619" s="266">
        <v>2992517</v>
      </c>
      <c r="B9619" s="265" t="s">
        <v>11359</v>
      </c>
      <c r="C9619" s="265" t="s">
        <v>8287</v>
      </c>
      <c r="D9619" s="265" t="s">
        <v>8310</v>
      </c>
    </row>
    <row r="9620" spans="1:4" x14ac:dyDescent="0.15">
      <c r="A9620" s="266">
        <v>2992521</v>
      </c>
      <c r="B9620" s="265" t="s">
        <v>11359</v>
      </c>
      <c r="C9620" s="265" t="s">
        <v>8287</v>
      </c>
      <c r="D9620" s="265" t="s">
        <v>5862</v>
      </c>
    </row>
    <row r="9621" spans="1:4" x14ac:dyDescent="0.15">
      <c r="A9621" s="266">
        <v>2992522</v>
      </c>
      <c r="B9621" s="265" t="s">
        <v>11359</v>
      </c>
      <c r="C9621" s="265" t="s">
        <v>8287</v>
      </c>
      <c r="D9621" s="265" t="s">
        <v>8288</v>
      </c>
    </row>
    <row r="9622" spans="1:4" x14ac:dyDescent="0.15">
      <c r="A9622" s="266">
        <v>2992523</v>
      </c>
      <c r="B9622" s="265" t="s">
        <v>11359</v>
      </c>
      <c r="C9622" s="265" t="s">
        <v>8287</v>
      </c>
      <c r="D9622" s="265" t="s">
        <v>3493</v>
      </c>
    </row>
    <row r="9623" spans="1:4" x14ac:dyDescent="0.15">
      <c r="A9623" s="266">
        <v>2992524</v>
      </c>
      <c r="B9623" s="265" t="s">
        <v>11359</v>
      </c>
      <c r="C9623" s="265" t="s">
        <v>8287</v>
      </c>
      <c r="D9623" s="265" t="s">
        <v>6192</v>
      </c>
    </row>
    <row r="9624" spans="1:4" x14ac:dyDescent="0.15">
      <c r="A9624" s="266">
        <v>2992525</v>
      </c>
      <c r="B9624" s="265" t="s">
        <v>11359</v>
      </c>
      <c r="C9624" s="265" t="s">
        <v>8287</v>
      </c>
      <c r="D9624" s="265" t="s">
        <v>1848</v>
      </c>
    </row>
    <row r="9625" spans="1:4" x14ac:dyDescent="0.15">
      <c r="A9625" s="266">
        <v>2992526</v>
      </c>
      <c r="B9625" s="265" t="s">
        <v>11359</v>
      </c>
      <c r="C9625" s="265" t="s">
        <v>8287</v>
      </c>
      <c r="D9625" s="265" t="s">
        <v>8301</v>
      </c>
    </row>
    <row r="9626" spans="1:4" ht="27" x14ac:dyDescent="0.15">
      <c r="A9626" s="266">
        <v>2992701</v>
      </c>
      <c r="B9626" s="265" t="s">
        <v>11359</v>
      </c>
      <c r="C9626" s="265" t="s">
        <v>8287</v>
      </c>
      <c r="D9626" s="265" t="s">
        <v>11526</v>
      </c>
    </row>
    <row r="9627" spans="1:4" x14ac:dyDescent="0.15">
      <c r="A9627" s="266">
        <v>2992702</v>
      </c>
      <c r="B9627" s="265" t="s">
        <v>11359</v>
      </c>
      <c r="C9627" s="265" t="s">
        <v>8287</v>
      </c>
      <c r="D9627" s="265" t="s">
        <v>11527</v>
      </c>
    </row>
    <row r="9628" spans="1:4" ht="27" x14ac:dyDescent="0.15">
      <c r="A9628" s="266">
        <v>2992703</v>
      </c>
      <c r="B9628" s="265" t="s">
        <v>11359</v>
      </c>
      <c r="C9628" s="265" t="s">
        <v>8287</v>
      </c>
      <c r="D9628" s="265" t="s">
        <v>11528</v>
      </c>
    </row>
    <row r="9629" spans="1:4" x14ac:dyDescent="0.15">
      <c r="A9629" s="266">
        <v>2992704</v>
      </c>
      <c r="B9629" s="265" t="s">
        <v>11359</v>
      </c>
      <c r="C9629" s="265" t="s">
        <v>8287</v>
      </c>
      <c r="D9629" s="265" t="s">
        <v>11529</v>
      </c>
    </row>
    <row r="9630" spans="1:4" ht="27" x14ac:dyDescent="0.15">
      <c r="A9630" s="266">
        <v>2992705</v>
      </c>
      <c r="B9630" s="265" t="s">
        <v>11359</v>
      </c>
      <c r="C9630" s="265" t="s">
        <v>8287</v>
      </c>
      <c r="D9630" s="265" t="s">
        <v>11530</v>
      </c>
    </row>
    <row r="9631" spans="1:4" ht="27" x14ac:dyDescent="0.15">
      <c r="A9631" s="266">
        <v>2992711</v>
      </c>
      <c r="B9631" s="265" t="s">
        <v>11359</v>
      </c>
      <c r="C9631" s="265" t="s">
        <v>8287</v>
      </c>
      <c r="D9631" s="265" t="s">
        <v>11531</v>
      </c>
    </row>
    <row r="9632" spans="1:4" ht="27" x14ac:dyDescent="0.15">
      <c r="A9632" s="266">
        <v>2992712</v>
      </c>
      <c r="B9632" s="265" t="s">
        <v>11359</v>
      </c>
      <c r="C9632" s="265" t="s">
        <v>8287</v>
      </c>
      <c r="D9632" s="265" t="s">
        <v>11532</v>
      </c>
    </row>
    <row r="9633" spans="1:4" ht="27" x14ac:dyDescent="0.15">
      <c r="A9633" s="266">
        <v>2992713</v>
      </c>
      <c r="B9633" s="265" t="s">
        <v>11359</v>
      </c>
      <c r="C9633" s="265" t="s">
        <v>8287</v>
      </c>
      <c r="D9633" s="265" t="s">
        <v>11533</v>
      </c>
    </row>
    <row r="9634" spans="1:4" x14ac:dyDescent="0.15">
      <c r="A9634" s="266">
        <v>2992714</v>
      </c>
      <c r="B9634" s="265" t="s">
        <v>11359</v>
      </c>
      <c r="C9634" s="265" t="s">
        <v>8287</v>
      </c>
      <c r="D9634" s="265" t="s">
        <v>11534</v>
      </c>
    </row>
    <row r="9635" spans="1:4" ht="27" x14ac:dyDescent="0.15">
      <c r="A9635" s="266">
        <v>2992715</v>
      </c>
      <c r="B9635" s="265" t="s">
        <v>11359</v>
      </c>
      <c r="C9635" s="265" t="s">
        <v>8287</v>
      </c>
      <c r="D9635" s="265" t="s">
        <v>11535</v>
      </c>
    </row>
    <row r="9636" spans="1:4" ht="27" x14ac:dyDescent="0.15">
      <c r="A9636" s="266">
        <v>2992716</v>
      </c>
      <c r="B9636" s="265" t="s">
        <v>11359</v>
      </c>
      <c r="C9636" s="265" t="s">
        <v>8287</v>
      </c>
      <c r="D9636" s="265" t="s">
        <v>11536</v>
      </c>
    </row>
    <row r="9637" spans="1:4" ht="27" x14ac:dyDescent="0.15">
      <c r="A9637" s="266">
        <v>2992721</v>
      </c>
      <c r="B9637" s="265" t="s">
        <v>11359</v>
      </c>
      <c r="C9637" s="265" t="s">
        <v>8287</v>
      </c>
      <c r="D9637" s="265" t="s">
        <v>11537</v>
      </c>
    </row>
    <row r="9638" spans="1:4" ht="27" x14ac:dyDescent="0.15">
      <c r="A9638" s="266">
        <v>2992722</v>
      </c>
      <c r="B9638" s="265" t="s">
        <v>11359</v>
      </c>
      <c r="C9638" s="265" t="s">
        <v>8287</v>
      </c>
      <c r="D9638" s="265" t="s">
        <v>11538</v>
      </c>
    </row>
    <row r="9639" spans="1:4" x14ac:dyDescent="0.15">
      <c r="A9639" s="266">
        <v>2992723</v>
      </c>
      <c r="B9639" s="265" t="s">
        <v>11359</v>
      </c>
      <c r="C9639" s="265" t="s">
        <v>8287</v>
      </c>
      <c r="D9639" s="265" t="s">
        <v>11539</v>
      </c>
    </row>
    <row r="9640" spans="1:4" ht="27" x14ac:dyDescent="0.15">
      <c r="A9640" s="266">
        <v>2992724</v>
      </c>
      <c r="B9640" s="265" t="s">
        <v>11359</v>
      </c>
      <c r="C9640" s="265" t="s">
        <v>8287</v>
      </c>
      <c r="D9640" s="265" t="s">
        <v>11540</v>
      </c>
    </row>
    <row r="9641" spans="1:4" ht="27" x14ac:dyDescent="0.15">
      <c r="A9641" s="266">
        <v>2992725</v>
      </c>
      <c r="B9641" s="265" t="s">
        <v>11359</v>
      </c>
      <c r="C9641" s="265" t="s">
        <v>8287</v>
      </c>
      <c r="D9641" s="265" t="s">
        <v>11541</v>
      </c>
    </row>
    <row r="9642" spans="1:4" ht="27" x14ac:dyDescent="0.15">
      <c r="A9642" s="266">
        <v>2992726</v>
      </c>
      <c r="B9642" s="265" t="s">
        <v>11359</v>
      </c>
      <c r="C9642" s="265" t="s">
        <v>8287</v>
      </c>
      <c r="D9642" s="265" t="s">
        <v>11542</v>
      </c>
    </row>
    <row r="9643" spans="1:4" ht="27" x14ac:dyDescent="0.15">
      <c r="A9643" s="266">
        <v>2992727</v>
      </c>
      <c r="B9643" s="265" t="s">
        <v>11359</v>
      </c>
      <c r="C9643" s="265" t="s">
        <v>8287</v>
      </c>
      <c r="D9643" s="265" t="s">
        <v>11543</v>
      </c>
    </row>
    <row r="9644" spans="1:4" ht="27" x14ac:dyDescent="0.15">
      <c r="A9644" s="266">
        <v>2992728</v>
      </c>
      <c r="B9644" s="265" t="s">
        <v>11359</v>
      </c>
      <c r="C9644" s="265" t="s">
        <v>8287</v>
      </c>
      <c r="D9644" s="265" t="s">
        <v>11544</v>
      </c>
    </row>
    <row r="9645" spans="1:4" x14ac:dyDescent="0.15">
      <c r="A9645" s="266">
        <v>2992841</v>
      </c>
      <c r="B9645" s="265" t="s">
        <v>11359</v>
      </c>
      <c r="C9645" s="265" t="s">
        <v>7906</v>
      </c>
      <c r="D9645" s="265" t="s">
        <v>7941</v>
      </c>
    </row>
    <row r="9646" spans="1:4" x14ac:dyDescent="0.15">
      <c r="A9646" s="266">
        <v>2992842</v>
      </c>
      <c r="B9646" s="265" t="s">
        <v>11359</v>
      </c>
      <c r="C9646" s="265" t="s">
        <v>7906</v>
      </c>
      <c r="D9646" s="265" t="s">
        <v>7913</v>
      </c>
    </row>
    <row r="9647" spans="1:4" x14ac:dyDescent="0.15">
      <c r="A9647" s="266">
        <v>2992843</v>
      </c>
      <c r="B9647" s="265" t="s">
        <v>11359</v>
      </c>
      <c r="C9647" s="265" t="s">
        <v>7906</v>
      </c>
      <c r="D9647" s="265" t="s">
        <v>7945</v>
      </c>
    </row>
    <row r="9648" spans="1:4" x14ac:dyDescent="0.15">
      <c r="A9648" s="266">
        <v>2992844</v>
      </c>
      <c r="B9648" s="265" t="s">
        <v>11359</v>
      </c>
      <c r="C9648" s="265" t="s">
        <v>7906</v>
      </c>
      <c r="D9648" s="265" t="s">
        <v>7917</v>
      </c>
    </row>
    <row r="9649" spans="1:4" x14ac:dyDescent="0.15">
      <c r="A9649" s="266">
        <v>2992845</v>
      </c>
      <c r="B9649" s="265" t="s">
        <v>11359</v>
      </c>
      <c r="C9649" s="265" t="s">
        <v>7906</v>
      </c>
      <c r="D9649" s="265" t="s">
        <v>7918</v>
      </c>
    </row>
    <row r="9650" spans="1:4" x14ac:dyDescent="0.15">
      <c r="A9650" s="266">
        <v>2992846</v>
      </c>
      <c r="B9650" s="265" t="s">
        <v>11359</v>
      </c>
      <c r="C9650" s="265" t="s">
        <v>7906</v>
      </c>
      <c r="D9650" s="265" t="s">
        <v>7915</v>
      </c>
    </row>
    <row r="9651" spans="1:4" x14ac:dyDescent="0.15">
      <c r="A9651" s="266">
        <v>2992847</v>
      </c>
      <c r="B9651" s="265" t="s">
        <v>11359</v>
      </c>
      <c r="C9651" s="265" t="s">
        <v>7906</v>
      </c>
      <c r="D9651" s="265" t="s">
        <v>7914</v>
      </c>
    </row>
    <row r="9652" spans="1:4" x14ac:dyDescent="0.15">
      <c r="A9652" s="266">
        <v>2992851</v>
      </c>
      <c r="B9652" s="265" t="s">
        <v>11359</v>
      </c>
      <c r="C9652" s="265" t="s">
        <v>7906</v>
      </c>
      <c r="D9652" s="265" t="s">
        <v>3397</v>
      </c>
    </row>
    <row r="9653" spans="1:4" x14ac:dyDescent="0.15">
      <c r="A9653" s="266">
        <v>2992852</v>
      </c>
      <c r="B9653" s="265" t="s">
        <v>11359</v>
      </c>
      <c r="C9653" s="265" t="s">
        <v>7906</v>
      </c>
      <c r="D9653" s="265" t="s">
        <v>7028</v>
      </c>
    </row>
    <row r="9654" spans="1:4" x14ac:dyDescent="0.15">
      <c r="A9654" s="266">
        <v>2992853</v>
      </c>
      <c r="B9654" s="265" t="s">
        <v>11359</v>
      </c>
      <c r="C9654" s="265" t="s">
        <v>7906</v>
      </c>
      <c r="D9654" s="265" t="s">
        <v>4369</v>
      </c>
    </row>
    <row r="9655" spans="1:4" x14ac:dyDescent="0.15">
      <c r="A9655" s="266">
        <v>2992854</v>
      </c>
      <c r="B9655" s="265" t="s">
        <v>11359</v>
      </c>
      <c r="C9655" s="265" t="s">
        <v>7906</v>
      </c>
      <c r="D9655" s="265" t="s">
        <v>2082</v>
      </c>
    </row>
    <row r="9656" spans="1:4" x14ac:dyDescent="0.15">
      <c r="A9656" s="266">
        <v>2992855</v>
      </c>
      <c r="B9656" s="265" t="s">
        <v>11359</v>
      </c>
      <c r="C9656" s="265" t="s">
        <v>7906</v>
      </c>
      <c r="D9656" s="265" t="s">
        <v>7024</v>
      </c>
    </row>
    <row r="9657" spans="1:4" x14ac:dyDescent="0.15">
      <c r="A9657" s="266">
        <v>2992856</v>
      </c>
      <c r="B9657" s="265" t="s">
        <v>11359</v>
      </c>
      <c r="C9657" s="265" t="s">
        <v>7906</v>
      </c>
      <c r="D9657" s="265" t="s">
        <v>1098</v>
      </c>
    </row>
    <row r="9658" spans="1:4" x14ac:dyDescent="0.15">
      <c r="A9658" s="266">
        <v>2992857</v>
      </c>
      <c r="B9658" s="265" t="s">
        <v>11359</v>
      </c>
      <c r="C9658" s="265" t="s">
        <v>7906</v>
      </c>
      <c r="D9658" s="265" t="s">
        <v>539</v>
      </c>
    </row>
    <row r="9659" spans="1:4" x14ac:dyDescent="0.15">
      <c r="A9659" s="266">
        <v>2992858</v>
      </c>
      <c r="B9659" s="265" t="s">
        <v>11359</v>
      </c>
      <c r="C9659" s="265" t="s">
        <v>7906</v>
      </c>
      <c r="D9659" s="265" t="s">
        <v>6093</v>
      </c>
    </row>
    <row r="9660" spans="1:4" x14ac:dyDescent="0.15">
      <c r="A9660" s="266">
        <v>2992861</v>
      </c>
      <c r="B9660" s="265" t="s">
        <v>11359</v>
      </c>
      <c r="C9660" s="265" t="s">
        <v>7906</v>
      </c>
      <c r="D9660" s="265" t="s">
        <v>7951</v>
      </c>
    </row>
    <row r="9661" spans="1:4" x14ac:dyDescent="0.15">
      <c r="A9661" s="266">
        <v>2992862</v>
      </c>
      <c r="B9661" s="265" t="s">
        <v>11359</v>
      </c>
      <c r="C9661" s="265" t="s">
        <v>7906</v>
      </c>
      <c r="D9661" s="265" t="s">
        <v>7949</v>
      </c>
    </row>
    <row r="9662" spans="1:4" x14ac:dyDescent="0.15">
      <c r="A9662" s="266">
        <v>2992863</v>
      </c>
      <c r="B9662" s="265" t="s">
        <v>11359</v>
      </c>
      <c r="C9662" s="265" t="s">
        <v>7906</v>
      </c>
      <c r="D9662" s="265" t="s">
        <v>7950</v>
      </c>
    </row>
    <row r="9663" spans="1:4" x14ac:dyDescent="0.15">
      <c r="A9663" s="266">
        <v>2992864</v>
      </c>
      <c r="B9663" s="265" t="s">
        <v>11359</v>
      </c>
      <c r="C9663" s="265" t="s">
        <v>7906</v>
      </c>
      <c r="D9663" s="265" t="s">
        <v>7908</v>
      </c>
    </row>
    <row r="9664" spans="1:4" x14ac:dyDescent="0.15">
      <c r="A9664" s="266">
        <v>2992865</v>
      </c>
      <c r="B9664" s="265" t="s">
        <v>11359</v>
      </c>
      <c r="C9664" s="265" t="s">
        <v>7906</v>
      </c>
      <c r="D9664" s="265" t="s">
        <v>7916</v>
      </c>
    </row>
    <row r="9665" spans="1:4" x14ac:dyDescent="0.15">
      <c r="A9665" s="266">
        <v>2992866</v>
      </c>
      <c r="B9665" s="265" t="s">
        <v>11359</v>
      </c>
      <c r="C9665" s="265" t="s">
        <v>7906</v>
      </c>
      <c r="D9665" s="265" t="s">
        <v>7919</v>
      </c>
    </row>
    <row r="9666" spans="1:4" x14ac:dyDescent="0.15">
      <c r="A9666" s="266">
        <v>2992867</v>
      </c>
      <c r="B9666" s="265" t="s">
        <v>11359</v>
      </c>
      <c r="C9666" s="265" t="s">
        <v>7906</v>
      </c>
      <c r="D9666" s="265" t="s">
        <v>3114</v>
      </c>
    </row>
    <row r="9667" spans="1:4" ht="27" x14ac:dyDescent="0.15">
      <c r="A9667" s="266">
        <v>2993201</v>
      </c>
      <c r="B9667" s="265" t="s">
        <v>11359</v>
      </c>
      <c r="C9667" s="265" t="s">
        <v>8489</v>
      </c>
      <c r="D9667" s="265" t="s">
        <v>8497</v>
      </c>
    </row>
    <row r="9668" spans="1:4" ht="27" x14ac:dyDescent="0.15">
      <c r="A9668" s="266">
        <v>2993202</v>
      </c>
      <c r="B9668" s="265" t="s">
        <v>11359</v>
      </c>
      <c r="C9668" s="265" t="s">
        <v>8489</v>
      </c>
      <c r="D9668" s="265" t="s">
        <v>8510</v>
      </c>
    </row>
    <row r="9669" spans="1:4" ht="27" x14ac:dyDescent="0.15">
      <c r="A9669" s="266">
        <v>2993203</v>
      </c>
      <c r="B9669" s="265" t="s">
        <v>11359</v>
      </c>
      <c r="C9669" s="265" t="s">
        <v>8489</v>
      </c>
      <c r="D9669" s="265" t="s">
        <v>11545</v>
      </c>
    </row>
    <row r="9670" spans="1:4" ht="27" x14ac:dyDescent="0.15">
      <c r="A9670" s="266">
        <v>2993211</v>
      </c>
      <c r="B9670" s="265" t="s">
        <v>11359</v>
      </c>
      <c r="C9670" s="265" t="s">
        <v>8489</v>
      </c>
      <c r="D9670" s="265" t="s">
        <v>8507</v>
      </c>
    </row>
    <row r="9671" spans="1:4" ht="27" x14ac:dyDescent="0.15">
      <c r="A9671" s="266">
        <v>2993212</v>
      </c>
      <c r="B9671" s="265" t="s">
        <v>11359</v>
      </c>
      <c r="C9671" s="265" t="s">
        <v>8489</v>
      </c>
      <c r="D9671" s="265" t="s">
        <v>1085</v>
      </c>
    </row>
    <row r="9672" spans="1:4" ht="27" x14ac:dyDescent="0.15">
      <c r="A9672" s="266">
        <v>2993213</v>
      </c>
      <c r="B9672" s="265" t="s">
        <v>11359</v>
      </c>
      <c r="C9672" s="265" t="s">
        <v>8489</v>
      </c>
      <c r="D9672" s="265" t="s">
        <v>7478</v>
      </c>
    </row>
    <row r="9673" spans="1:4" ht="27" x14ac:dyDescent="0.15">
      <c r="A9673" s="266">
        <v>2993214</v>
      </c>
      <c r="B9673" s="265" t="s">
        <v>11359</v>
      </c>
      <c r="C9673" s="265" t="s">
        <v>8489</v>
      </c>
      <c r="D9673" s="265" t="s">
        <v>8503</v>
      </c>
    </row>
    <row r="9674" spans="1:4" ht="27" x14ac:dyDescent="0.15">
      <c r="A9674" s="266">
        <v>2993215</v>
      </c>
      <c r="B9674" s="265" t="s">
        <v>11359</v>
      </c>
      <c r="C9674" s="265" t="s">
        <v>8489</v>
      </c>
      <c r="D9674" s="265" t="s">
        <v>449</v>
      </c>
    </row>
    <row r="9675" spans="1:4" ht="27" x14ac:dyDescent="0.15">
      <c r="A9675" s="266">
        <v>2993216</v>
      </c>
      <c r="B9675" s="265" t="s">
        <v>11359</v>
      </c>
      <c r="C9675" s="265" t="s">
        <v>8489</v>
      </c>
      <c r="D9675" s="265" t="s">
        <v>8499</v>
      </c>
    </row>
    <row r="9676" spans="1:4" ht="27" x14ac:dyDescent="0.15">
      <c r="A9676" s="266">
        <v>2993217</v>
      </c>
      <c r="B9676" s="265" t="s">
        <v>11359</v>
      </c>
      <c r="C9676" s="265" t="s">
        <v>8489</v>
      </c>
      <c r="D9676" s="265" t="s">
        <v>1922</v>
      </c>
    </row>
    <row r="9677" spans="1:4" ht="27" x14ac:dyDescent="0.15">
      <c r="A9677" s="266">
        <v>2993218</v>
      </c>
      <c r="B9677" s="265" t="s">
        <v>11359</v>
      </c>
      <c r="C9677" s="265" t="s">
        <v>8489</v>
      </c>
      <c r="D9677" s="265" t="s">
        <v>8496</v>
      </c>
    </row>
    <row r="9678" spans="1:4" ht="27" x14ac:dyDescent="0.15">
      <c r="A9678" s="266">
        <v>2993219</v>
      </c>
      <c r="B9678" s="265" t="s">
        <v>11359</v>
      </c>
      <c r="C9678" s="265" t="s">
        <v>8489</v>
      </c>
      <c r="D9678" s="265" t="s">
        <v>8509</v>
      </c>
    </row>
    <row r="9679" spans="1:4" ht="27" x14ac:dyDescent="0.15">
      <c r="A9679" s="266">
        <v>2993221</v>
      </c>
      <c r="B9679" s="265" t="s">
        <v>11359</v>
      </c>
      <c r="C9679" s="265" t="s">
        <v>8489</v>
      </c>
      <c r="D9679" s="265" t="s">
        <v>6605</v>
      </c>
    </row>
    <row r="9680" spans="1:4" ht="27" x14ac:dyDescent="0.15">
      <c r="A9680" s="266">
        <v>2993222</v>
      </c>
      <c r="B9680" s="265" t="s">
        <v>11359</v>
      </c>
      <c r="C9680" s="265" t="s">
        <v>8489</v>
      </c>
      <c r="D9680" s="265" t="s">
        <v>8506</v>
      </c>
    </row>
    <row r="9681" spans="1:4" ht="27" x14ac:dyDescent="0.15">
      <c r="A9681" s="266">
        <v>2993223</v>
      </c>
      <c r="B9681" s="265" t="s">
        <v>11359</v>
      </c>
      <c r="C9681" s="265" t="s">
        <v>8489</v>
      </c>
      <c r="D9681" s="265" t="s">
        <v>8512</v>
      </c>
    </row>
    <row r="9682" spans="1:4" ht="27" x14ac:dyDescent="0.15">
      <c r="A9682" s="266">
        <v>2993231</v>
      </c>
      <c r="B9682" s="265" t="s">
        <v>11359</v>
      </c>
      <c r="C9682" s="265" t="s">
        <v>8489</v>
      </c>
      <c r="D9682" s="265" t="s">
        <v>7928</v>
      </c>
    </row>
    <row r="9683" spans="1:4" ht="27" x14ac:dyDescent="0.15">
      <c r="A9683" s="266">
        <v>2993232</v>
      </c>
      <c r="B9683" s="265" t="s">
        <v>11359</v>
      </c>
      <c r="C9683" s="265" t="s">
        <v>8489</v>
      </c>
      <c r="D9683" s="265" t="s">
        <v>8505</v>
      </c>
    </row>
    <row r="9684" spans="1:4" ht="27" x14ac:dyDescent="0.15">
      <c r="A9684" s="266">
        <v>2993233</v>
      </c>
      <c r="B9684" s="265" t="s">
        <v>11359</v>
      </c>
      <c r="C9684" s="265" t="s">
        <v>8489</v>
      </c>
      <c r="D9684" s="265" t="s">
        <v>3234</v>
      </c>
    </row>
    <row r="9685" spans="1:4" ht="27" x14ac:dyDescent="0.15">
      <c r="A9685" s="266">
        <v>2993234</v>
      </c>
      <c r="B9685" s="265" t="s">
        <v>11359</v>
      </c>
      <c r="C9685" s="265" t="s">
        <v>8489</v>
      </c>
      <c r="D9685" s="265" t="s">
        <v>8418</v>
      </c>
    </row>
    <row r="9686" spans="1:4" ht="27" x14ac:dyDescent="0.15">
      <c r="A9686" s="266">
        <v>2993235</v>
      </c>
      <c r="B9686" s="265" t="s">
        <v>11359</v>
      </c>
      <c r="C9686" s="265" t="s">
        <v>8489</v>
      </c>
      <c r="D9686" s="265" t="s">
        <v>510</v>
      </c>
    </row>
    <row r="9687" spans="1:4" ht="27" x14ac:dyDescent="0.15">
      <c r="A9687" s="266">
        <v>2993236</v>
      </c>
      <c r="B9687" s="265" t="s">
        <v>11359</v>
      </c>
      <c r="C9687" s="265" t="s">
        <v>8489</v>
      </c>
      <c r="D9687" s="265" t="s">
        <v>8513</v>
      </c>
    </row>
    <row r="9688" spans="1:4" ht="27" x14ac:dyDescent="0.15">
      <c r="A9688" s="266">
        <v>2993237</v>
      </c>
      <c r="B9688" s="265" t="s">
        <v>11359</v>
      </c>
      <c r="C9688" s="265" t="s">
        <v>8489</v>
      </c>
      <c r="D9688" s="265" t="s">
        <v>8508</v>
      </c>
    </row>
    <row r="9689" spans="1:4" ht="27" x14ac:dyDescent="0.15">
      <c r="A9689" s="266">
        <v>2993238</v>
      </c>
      <c r="B9689" s="265" t="s">
        <v>11359</v>
      </c>
      <c r="C9689" s="265" t="s">
        <v>8489</v>
      </c>
      <c r="D9689" s="265" t="s">
        <v>9817</v>
      </c>
    </row>
    <row r="9690" spans="1:4" ht="27" x14ac:dyDescent="0.15">
      <c r="A9690" s="266">
        <v>2993241</v>
      </c>
      <c r="B9690" s="265" t="s">
        <v>11359</v>
      </c>
      <c r="C9690" s="265" t="s">
        <v>8489</v>
      </c>
      <c r="D9690" s="265" t="s">
        <v>8500</v>
      </c>
    </row>
    <row r="9691" spans="1:4" ht="27" x14ac:dyDescent="0.15">
      <c r="A9691" s="266">
        <v>2993242</v>
      </c>
      <c r="B9691" s="265" t="s">
        <v>11359</v>
      </c>
      <c r="C9691" s="265" t="s">
        <v>8489</v>
      </c>
      <c r="D9691" s="265" t="s">
        <v>8494</v>
      </c>
    </row>
    <row r="9692" spans="1:4" ht="27" x14ac:dyDescent="0.15">
      <c r="A9692" s="266">
        <v>2993243</v>
      </c>
      <c r="B9692" s="265" t="s">
        <v>11359</v>
      </c>
      <c r="C9692" s="265" t="s">
        <v>8489</v>
      </c>
      <c r="D9692" s="265" t="s">
        <v>7303</v>
      </c>
    </row>
    <row r="9693" spans="1:4" ht="27" x14ac:dyDescent="0.15">
      <c r="A9693" s="266">
        <v>2993244</v>
      </c>
      <c r="B9693" s="265" t="s">
        <v>11359</v>
      </c>
      <c r="C9693" s="265" t="s">
        <v>8489</v>
      </c>
      <c r="D9693" s="265" t="s">
        <v>8511</v>
      </c>
    </row>
    <row r="9694" spans="1:4" ht="27" x14ac:dyDescent="0.15">
      <c r="A9694" s="266">
        <v>2993245</v>
      </c>
      <c r="B9694" s="265" t="s">
        <v>11359</v>
      </c>
      <c r="C9694" s="265" t="s">
        <v>8489</v>
      </c>
      <c r="D9694" s="265" t="s">
        <v>1151</v>
      </c>
    </row>
    <row r="9695" spans="1:4" ht="27" x14ac:dyDescent="0.15">
      <c r="A9695" s="266">
        <v>2993246</v>
      </c>
      <c r="B9695" s="265" t="s">
        <v>11359</v>
      </c>
      <c r="C9695" s="265" t="s">
        <v>8489</v>
      </c>
      <c r="D9695" s="265" t="s">
        <v>3001</v>
      </c>
    </row>
    <row r="9696" spans="1:4" ht="27" x14ac:dyDescent="0.15">
      <c r="A9696" s="266">
        <v>2993247</v>
      </c>
      <c r="B9696" s="265" t="s">
        <v>11359</v>
      </c>
      <c r="C9696" s="265" t="s">
        <v>8489</v>
      </c>
      <c r="D9696" s="265" t="s">
        <v>8495</v>
      </c>
    </row>
    <row r="9697" spans="1:4" ht="27" x14ac:dyDescent="0.15">
      <c r="A9697" s="266">
        <v>2993248</v>
      </c>
      <c r="B9697" s="265" t="s">
        <v>11359</v>
      </c>
      <c r="C9697" s="265" t="s">
        <v>8489</v>
      </c>
      <c r="D9697" s="265" t="s">
        <v>5442</v>
      </c>
    </row>
    <row r="9698" spans="1:4" ht="27" x14ac:dyDescent="0.15">
      <c r="A9698" s="266">
        <v>2993249</v>
      </c>
      <c r="B9698" s="265" t="s">
        <v>11359</v>
      </c>
      <c r="C9698" s="265" t="s">
        <v>8489</v>
      </c>
      <c r="D9698" s="265" t="s">
        <v>8490</v>
      </c>
    </row>
    <row r="9699" spans="1:4" ht="27" x14ac:dyDescent="0.15">
      <c r="A9699" s="266">
        <v>2993251</v>
      </c>
      <c r="B9699" s="265" t="s">
        <v>11359</v>
      </c>
      <c r="C9699" s="265" t="s">
        <v>8489</v>
      </c>
      <c r="D9699" s="265" t="s">
        <v>2177</v>
      </c>
    </row>
    <row r="9700" spans="1:4" ht="27" x14ac:dyDescent="0.15">
      <c r="A9700" s="266">
        <v>2993252</v>
      </c>
      <c r="B9700" s="265" t="s">
        <v>11359</v>
      </c>
      <c r="C9700" s="265" t="s">
        <v>8489</v>
      </c>
      <c r="D9700" s="265" t="s">
        <v>8514</v>
      </c>
    </row>
    <row r="9701" spans="1:4" ht="27" x14ac:dyDescent="0.15">
      <c r="A9701" s="266">
        <v>2993253</v>
      </c>
      <c r="B9701" s="265" t="s">
        <v>11359</v>
      </c>
      <c r="C9701" s="265" t="s">
        <v>8489</v>
      </c>
      <c r="D9701" s="265" t="s">
        <v>8502</v>
      </c>
    </row>
    <row r="9702" spans="1:4" ht="27" x14ac:dyDescent="0.15">
      <c r="A9702" s="266">
        <v>2993254</v>
      </c>
      <c r="B9702" s="265" t="s">
        <v>11359</v>
      </c>
      <c r="C9702" s="265" t="s">
        <v>8489</v>
      </c>
      <c r="D9702" s="265" t="s">
        <v>8516</v>
      </c>
    </row>
    <row r="9703" spans="1:4" ht="27" x14ac:dyDescent="0.15">
      <c r="A9703" s="266">
        <v>2993255</v>
      </c>
      <c r="B9703" s="265" t="s">
        <v>11359</v>
      </c>
      <c r="C9703" s="265" t="s">
        <v>8489</v>
      </c>
      <c r="D9703" s="265" t="s">
        <v>1324</v>
      </c>
    </row>
    <row r="9704" spans="1:4" ht="27" x14ac:dyDescent="0.15">
      <c r="A9704" s="266">
        <v>2993256</v>
      </c>
      <c r="B9704" s="265" t="s">
        <v>11359</v>
      </c>
      <c r="C9704" s="265" t="s">
        <v>8489</v>
      </c>
      <c r="D9704" s="265" t="s">
        <v>878</v>
      </c>
    </row>
    <row r="9705" spans="1:4" ht="27" x14ac:dyDescent="0.15">
      <c r="A9705" s="266">
        <v>2993261</v>
      </c>
      <c r="B9705" s="265" t="s">
        <v>11359</v>
      </c>
      <c r="C9705" s="265" t="s">
        <v>8489</v>
      </c>
      <c r="D9705" s="265" t="s">
        <v>8501</v>
      </c>
    </row>
    <row r="9706" spans="1:4" ht="27" x14ac:dyDescent="0.15">
      <c r="A9706" s="266">
        <v>2993262</v>
      </c>
      <c r="B9706" s="265" t="s">
        <v>11359</v>
      </c>
      <c r="C9706" s="265" t="s">
        <v>8489</v>
      </c>
      <c r="D9706" s="265" t="s">
        <v>8493</v>
      </c>
    </row>
    <row r="9707" spans="1:4" ht="27" x14ac:dyDescent="0.15">
      <c r="A9707" s="266">
        <v>2993263</v>
      </c>
      <c r="B9707" s="265" t="s">
        <v>11359</v>
      </c>
      <c r="C9707" s="265" t="s">
        <v>8489</v>
      </c>
      <c r="D9707" s="265" t="s">
        <v>8515</v>
      </c>
    </row>
    <row r="9708" spans="1:4" ht="27" x14ac:dyDescent="0.15">
      <c r="A9708" s="266">
        <v>2993264</v>
      </c>
      <c r="B9708" s="265" t="s">
        <v>11359</v>
      </c>
      <c r="C9708" s="265" t="s">
        <v>8489</v>
      </c>
      <c r="D9708" s="265" t="s">
        <v>8492</v>
      </c>
    </row>
    <row r="9709" spans="1:4" ht="27" x14ac:dyDescent="0.15">
      <c r="A9709" s="266">
        <v>2993265</v>
      </c>
      <c r="B9709" s="265" t="s">
        <v>11359</v>
      </c>
      <c r="C9709" s="265" t="s">
        <v>8489</v>
      </c>
      <c r="D9709" s="265" t="s">
        <v>7825</v>
      </c>
    </row>
    <row r="9710" spans="1:4" ht="27" x14ac:dyDescent="0.15">
      <c r="A9710" s="266">
        <v>2993266</v>
      </c>
      <c r="B9710" s="265" t="s">
        <v>11359</v>
      </c>
      <c r="C9710" s="265" t="s">
        <v>8489</v>
      </c>
      <c r="D9710" s="265" t="s">
        <v>8498</v>
      </c>
    </row>
    <row r="9711" spans="1:4" ht="27" x14ac:dyDescent="0.15">
      <c r="A9711" s="266">
        <v>2993267</v>
      </c>
      <c r="B9711" s="265" t="s">
        <v>11359</v>
      </c>
      <c r="C9711" s="265" t="s">
        <v>8489</v>
      </c>
      <c r="D9711" s="265" t="s">
        <v>8504</v>
      </c>
    </row>
    <row r="9712" spans="1:4" ht="27" x14ac:dyDescent="0.15">
      <c r="A9712" s="266">
        <v>2993268</v>
      </c>
      <c r="B9712" s="265" t="s">
        <v>11359</v>
      </c>
      <c r="C9712" s="265" t="s">
        <v>8489</v>
      </c>
      <c r="D9712" s="265" t="s">
        <v>8491</v>
      </c>
    </row>
    <row r="9713" spans="1:4" x14ac:dyDescent="0.15">
      <c r="A9713" s="266">
        <v>2994101</v>
      </c>
      <c r="B9713" s="265" t="s">
        <v>11359</v>
      </c>
      <c r="C9713" s="265" t="s">
        <v>7224</v>
      </c>
      <c r="D9713" s="265" t="s">
        <v>1085</v>
      </c>
    </row>
    <row r="9714" spans="1:4" x14ac:dyDescent="0.15">
      <c r="A9714" s="266">
        <v>2994102</v>
      </c>
      <c r="B9714" s="265" t="s">
        <v>11359</v>
      </c>
      <c r="C9714" s="265" t="s">
        <v>7224</v>
      </c>
      <c r="D9714" s="265" t="s">
        <v>7280</v>
      </c>
    </row>
    <row r="9715" spans="1:4" x14ac:dyDescent="0.15">
      <c r="A9715" s="266">
        <v>2994103</v>
      </c>
      <c r="B9715" s="265" t="s">
        <v>11359</v>
      </c>
      <c r="C9715" s="265" t="s">
        <v>7224</v>
      </c>
      <c r="D9715" s="265" t="s">
        <v>7253</v>
      </c>
    </row>
    <row r="9716" spans="1:4" x14ac:dyDescent="0.15">
      <c r="A9716" s="266">
        <v>2994104</v>
      </c>
      <c r="B9716" s="265" t="s">
        <v>11359</v>
      </c>
      <c r="C9716" s="265" t="s">
        <v>7224</v>
      </c>
      <c r="D9716" s="265" t="s">
        <v>7281</v>
      </c>
    </row>
    <row r="9717" spans="1:4" x14ac:dyDescent="0.15">
      <c r="A9717" s="266">
        <v>2994105</v>
      </c>
      <c r="B9717" s="265" t="s">
        <v>11359</v>
      </c>
      <c r="C9717" s="265" t="s">
        <v>7224</v>
      </c>
      <c r="D9717" s="265" t="s">
        <v>7287</v>
      </c>
    </row>
    <row r="9718" spans="1:4" x14ac:dyDescent="0.15">
      <c r="A9718" s="266">
        <v>2994106</v>
      </c>
      <c r="B9718" s="265" t="s">
        <v>11359</v>
      </c>
      <c r="C9718" s="265" t="s">
        <v>7224</v>
      </c>
      <c r="D9718" s="265" t="s">
        <v>3608</v>
      </c>
    </row>
    <row r="9719" spans="1:4" x14ac:dyDescent="0.15">
      <c r="A9719" s="266">
        <v>2994111</v>
      </c>
      <c r="B9719" s="265" t="s">
        <v>11359</v>
      </c>
      <c r="C9719" s="265" t="s">
        <v>7224</v>
      </c>
      <c r="D9719" s="265" t="s">
        <v>1072</v>
      </c>
    </row>
    <row r="9720" spans="1:4" x14ac:dyDescent="0.15">
      <c r="A9720" s="266">
        <v>2994112</v>
      </c>
      <c r="B9720" s="265" t="s">
        <v>11359</v>
      </c>
      <c r="C9720" s="265" t="s">
        <v>7224</v>
      </c>
      <c r="D9720" s="265" t="s">
        <v>5681</v>
      </c>
    </row>
    <row r="9721" spans="1:4" x14ac:dyDescent="0.15">
      <c r="A9721" s="266">
        <v>2994113</v>
      </c>
      <c r="B9721" s="265" t="s">
        <v>11359</v>
      </c>
      <c r="C9721" s="265" t="s">
        <v>7224</v>
      </c>
      <c r="D9721" s="265" t="s">
        <v>7275</v>
      </c>
    </row>
    <row r="9722" spans="1:4" x14ac:dyDescent="0.15">
      <c r="A9722" s="266">
        <v>2994114</v>
      </c>
      <c r="B9722" s="265" t="s">
        <v>11359</v>
      </c>
      <c r="C9722" s="265" t="s">
        <v>7224</v>
      </c>
      <c r="D9722" s="265" t="s">
        <v>7277</v>
      </c>
    </row>
    <row r="9723" spans="1:4" x14ac:dyDescent="0.15">
      <c r="A9723" s="266">
        <v>2994115</v>
      </c>
      <c r="B9723" s="265" t="s">
        <v>11359</v>
      </c>
      <c r="C9723" s="265" t="s">
        <v>7224</v>
      </c>
      <c r="D9723" s="265" t="s">
        <v>7227</v>
      </c>
    </row>
    <row r="9724" spans="1:4" x14ac:dyDescent="0.15">
      <c r="A9724" s="266">
        <v>2994116</v>
      </c>
      <c r="B9724" s="265" t="s">
        <v>11359</v>
      </c>
      <c r="C9724" s="265" t="s">
        <v>7224</v>
      </c>
      <c r="D9724" s="265" t="s">
        <v>1804</v>
      </c>
    </row>
    <row r="9725" spans="1:4" x14ac:dyDescent="0.15">
      <c r="A9725" s="266">
        <v>2994117</v>
      </c>
      <c r="B9725" s="265" t="s">
        <v>11359</v>
      </c>
      <c r="C9725" s="265" t="s">
        <v>7224</v>
      </c>
      <c r="D9725" s="265" t="s">
        <v>7241</v>
      </c>
    </row>
    <row r="9726" spans="1:4" ht="27" x14ac:dyDescent="0.15">
      <c r="A9726" s="266">
        <v>2994118</v>
      </c>
      <c r="B9726" s="265" t="s">
        <v>11359</v>
      </c>
      <c r="C9726" s="265" t="s">
        <v>7224</v>
      </c>
      <c r="D9726" s="265" t="s">
        <v>7228</v>
      </c>
    </row>
    <row r="9727" spans="1:4" x14ac:dyDescent="0.15">
      <c r="A9727" s="266">
        <v>2994121</v>
      </c>
      <c r="B9727" s="265" t="s">
        <v>11359</v>
      </c>
      <c r="C9727" s="265" t="s">
        <v>7224</v>
      </c>
      <c r="D9727" s="265" t="s">
        <v>7289</v>
      </c>
    </row>
    <row r="9728" spans="1:4" x14ac:dyDescent="0.15">
      <c r="A9728" s="266">
        <v>2994122</v>
      </c>
      <c r="B9728" s="265" t="s">
        <v>11359</v>
      </c>
      <c r="C9728" s="265" t="s">
        <v>7224</v>
      </c>
      <c r="D9728" s="265" t="s">
        <v>7288</v>
      </c>
    </row>
    <row r="9729" spans="1:4" x14ac:dyDescent="0.15">
      <c r="A9729" s="266">
        <v>2994123</v>
      </c>
      <c r="B9729" s="265" t="s">
        <v>11359</v>
      </c>
      <c r="C9729" s="265" t="s">
        <v>7224</v>
      </c>
      <c r="D9729" s="265" t="s">
        <v>7248</v>
      </c>
    </row>
    <row r="9730" spans="1:4" x14ac:dyDescent="0.15">
      <c r="A9730" s="266">
        <v>2994124</v>
      </c>
      <c r="B9730" s="265" t="s">
        <v>11359</v>
      </c>
      <c r="C9730" s="265" t="s">
        <v>7224</v>
      </c>
      <c r="D9730" s="265" t="s">
        <v>7232</v>
      </c>
    </row>
    <row r="9731" spans="1:4" x14ac:dyDescent="0.15">
      <c r="A9731" s="266">
        <v>2994125</v>
      </c>
      <c r="B9731" s="265" t="s">
        <v>11359</v>
      </c>
      <c r="C9731" s="265" t="s">
        <v>7224</v>
      </c>
      <c r="D9731" s="265" t="s">
        <v>823</v>
      </c>
    </row>
    <row r="9732" spans="1:4" x14ac:dyDescent="0.15">
      <c r="A9732" s="266">
        <v>2994126</v>
      </c>
      <c r="B9732" s="265" t="s">
        <v>11359</v>
      </c>
      <c r="C9732" s="265" t="s">
        <v>7224</v>
      </c>
      <c r="D9732" s="265" t="s">
        <v>7246</v>
      </c>
    </row>
    <row r="9733" spans="1:4" x14ac:dyDescent="0.15">
      <c r="A9733" s="266">
        <v>2994127</v>
      </c>
      <c r="B9733" s="265" t="s">
        <v>11359</v>
      </c>
      <c r="C9733" s="265" t="s">
        <v>7224</v>
      </c>
      <c r="D9733" s="265" t="s">
        <v>7230</v>
      </c>
    </row>
    <row r="9734" spans="1:4" x14ac:dyDescent="0.15">
      <c r="A9734" s="266">
        <v>2994128</v>
      </c>
      <c r="B9734" s="265" t="s">
        <v>11359</v>
      </c>
      <c r="C9734" s="265" t="s">
        <v>7224</v>
      </c>
      <c r="D9734" s="265" t="s">
        <v>7231</v>
      </c>
    </row>
    <row r="9735" spans="1:4" ht="27" x14ac:dyDescent="0.15">
      <c r="A9735" s="266">
        <v>2994129</v>
      </c>
      <c r="B9735" s="265" t="s">
        <v>11359</v>
      </c>
      <c r="C9735" s="265" t="s">
        <v>7224</v>
      </c>
      <c r="D9735" s="265" t="s">
        <v>7270</v>
      </c>
    </row>
    <row r="9736" spans="1:4" ht="27" x14ac:dyDescent="0.15">
      <c r="A9736" s="266">
        <v>2994201</v>
      </c>
      <c r="B9736" s="265" t="s">
        <v>11359</v>
      </c>
      <c r="C9736" s="265" t="s">
        <v>11546</v>
      </c>
      <c r="D9736" s="265" t="s">
        <v>8666</v>
      </c>
    </row>
    <row r="9737" spans="1:4" ht="27" x14ac:dyDescent="0.15">
      <c r="A9737" s="266">
        <v>2994202</v>
      </c>
      <c r="B9737" s="265" t="s">
        <v>11359</v>
      </c>
      <c r="C9737" s="265" t="s">
        <v>11546</v>
      </c>
      <c r="D9737" s="265" t="s">
        <v>2200</v>
      </c>
    </row>
    <row r="9738" spans="1:4" ht="27" x14ac:dyDescent="0.15">
      <c r="A9738" s="266">
        <v>2994203</v>
      </c>
      <c r="B9738" s="265" t="s">
        <v>11359</v>
      </c>
      <c r="C9738" s="265" t="s">
        <v>11546</v>
      </c>
      <c r="D9738" s="265" t="s">
        <v>8664</v>
      </c>
    </row>
    <row r="9739" spans="1:4" ht="27" x14ac:dyDescent="0.15">
      <c r="A9739" s="266">
        <v>2994204</v>
      </c>
      <c r="B9739" s="265" t="s">
        <v>11359</v>
      </c>
      <c r="C9739" s="265" t="s">
        <v>11546</v>
      </c>
      <c r="D9739" s="265" t="s">
        <v>1044</v>
      </c>
    </row>
    <row r="9740" spans="1:4" ht="27" x14ac:dyDescent="0.15">
      <c r="A9740" s="266">
        <v>2994205</v>
      </c>
      <c r="B9740" s="265" t="s">
        <v>11359</v>
      </c>
      <c r="C9740" s="265" t="s">
        <v>11546</v>
      </c>
      <c r="D9740" s="265" t="s">
        <v>8668</v>
      </c>
    </row>
    <row r="9741" spans="1:4" ht="27" x14ac:dyDescent="0.15">
      <c r="A9741" s="266">
        <v>2994206</v>
      </c>
      <c r="B9741" s="265" t="s">
        <v>11359</v>
      </c>
      <c r="C9741" s="265" t="s">
        <v>11546</v>
      </c>
      <c r="D9741" s="265" t="s">
        <v>8662</v>
      </c>
    </row>
    <row r="9742" spans="1:4" ht="27" x14ac:dyDescent="0.15">
      <c r="A9742" s="266">
        <v>2994211</v>
      </c>
      <c r="B9742" s="265" t="s">
        <v>11359</v>
      </c>
      <c r="C9742" s="265" t="s">
        <v>11546</v>
      </c>
      <c r="D9742" s="265" t="s">
        <v>7727</v>
      </c>
    </row>
    <row r="9743" spans="1:4" ht="27" x14ac:dyDescent="0.15">
      <c r="A9743" s="266">
        <v>2994212</v>
      </c>
      <c r="B9743" s="265" t="s">
        <v>11359</v>
      </c>
      <c r="C9743" s="265" t="s">
        <v>11546</v>
      </c>
      <c r="D9743" s="265" t="s">
        <v>8667</v>
      </c>
    </row>
    <row r="9744" spans="1:4" ht="27" x14ac:dyDescent="0.15">
      <c r="A9744" s="266">
        <v>2994213</v>
      </c>
      <c r="B9744" s="265" t="s">
        <v>11359</v>
      </c>
      <c r="C9744" s="265" t="s">
        <v>11546</v>
      </c>
      <c r="D9744" s="265" t="s">
        <v>8665</v>
      </c>
    </row>
    <row r="9745" spans="1:4" ht="27" x14ac:dyDescent="0.15">
      <c r="A9745" s="266">
        <v>2994214</v>
      </c>
      <c r="B9745" s="265" t="s">
        <v>11359</v>
      </c>
      <c r="C9745" s="265" t="s">
        <v>11546</v>
      </c>
      <c r="D9745" s="265" t="s">
        <v>8652</v>
      </c>
    </row>
    <row r="9746" spans="1:4" ht="27" x14ac:dyDescent="0.15">
      <c r="A9746" s="266">
        <v>2994215</v>
      </c>
      <c r="B9746" s="265" t="s">
        <v>11359</v>
      </c>
      <c r="C9746" s="265" t="s">
        <v>11546</v>
      </c>
      <c r="D9746" s="265" t="s">
        <v>711</v>
      </c>
    </row>
    <row r="9747" spans="1:4" ht="27" x14ac:dyDescent="0.15">
      <c r="A9747" s="266">
        <v>2994216</v>
      </c>
      <c r="B9747" s="265" t="s">
        <v>11359</v>
      </c>
      <c r="C9747" s="265" t="s">
        <v>11546</v>
      </c>
      <c r="D9747" s="265" t="s">
        <v>8663</v>
      </c>
    </row>
    <row r="9748" spans="1:4" ht="27" x14ac:dyDescent="0.15">
      <c r="A9748" s="266">
        <v>2994217</v>
      </c>
      <c r="B9748" s="265" t="s">
        <v>11359</v>
      </c>
      <c r="C9748" s="265" t="s">
        <v>11546</v>
      </c>
      <c r="D9748" s="265" t="s">
        <v>11547</v>
      </c>
    </row>
    <row r="9749" spans="1:4" ht="27" x14ac:dyDescent="0.15">
      <c r="A9749" s="266">
        <v>2994218</v>
      </c>
      <c r="B9749" s="265" t="s">
        <v>11359</v>
      </c>
      <c r="C9749" s="265" t="s">
        <v>11546</v>
      </c>
      <c r="D9749" s="265" t="s">
        <v>3198</v>
      </c>
    </row>
    <row r="9750" spans="1:4" ht="27" x14ac:dyDescent="0.15">
      <c r="A9750" s="266">
        <v>2994301</v>
      </c>
      <c r="B9750" s="265" t="s">
        <v>11359</v>
      </c>
      <c r="C9750" s="265" t="s">
        <v>11548</v>
      </c>
      <c r="D9750" s="265" t="s">
        <v>5317</v>
      </c>
    </row>
    <row r="9751" spans="1:4" ht="27" x14ac:dyDescent="0.15">
      <c r="A9751" s="266">
        <v>2994302</v>
      </c>
      <c r="B9751" s="265" t="s">
        <v>11359</v>
      </c>
      <c r="C9751" s="265" t="s">
        <v>11548</v>
      </c>
      <c r="D9751" s="265" t="s">
        <v>708</v>
      </c>
    </row>
    <row r="9752" spans="1:4" ht="27" x14ac:dyDescent="0.15">
      <c r="A9752" s="266">
        <v>2994303</v>
      </c>
      <c r="B9752" s="265" t="s">
        <v>11359</v>
      </c>
      <c r="C9752" s="265" t="s">
        <v>11548</v>
      </c>
      <c r="D9752" s="265" t="s">
        <v>8639</v>
      </c>
    </row>
    <row r="9753" spans="1:4" ht="27" x14ac:dyDescent="0.15">
      <c r="A9753" s="266">
        <v>2994304</v>
      </c>
      <c r="B9753" s="265" t="s">
        <v>11359</v>
      </c>
      <c r="C9753" s="265" t="s">
        <v>11548</v>
      </c>
      <c r="D9753" s="265" t="s">
        <v>8638</v>
      </c>
    </row>
    <row r="9754" spans="1:4" ht="27" x14ac:dyDescent="0.15">
      <c r="A9754" s="266">
        <v>2994305</v>
      </c>
      <c r="B9754" s="265" t="s">
        <v>11359</v>
      </c>
      <c r="C9754" s="265" t="s">
        <v>11548</v>
      </c>
      <c r="D9754" s="265" t="s">
        <v>8640</v>
      </c>
    </row>
    <row r="9755" spans="1:4" ht="27" x14ac:dyDescent="0.15">
      <c r="A9755" s="266">
        <v>2994306</v>
      </c>
      <c r="B9755" s="265" t="s">
        <v>11359</v>
      </c>
      <c r="C9755" s="265" t="s">
        <v>11548</v>
      </c>
      <c r="D9755" s="265" t="s">
        <v>1482</v>
      </c>
    </row>
    <row r="9756" spans="1:4" ht="27" x14ac:dyDescent="0.15">
      <c r="A9756" s="266">
        <v>2994311</v>
      </c>
      <c r="B9756" s="265" t="s">
        <v>11359</v>
      </c>
      <c r="C9756" s="265" t="s">
        <v>11548</v>
      </c>
      <c r="D9756" s="265" t="s">
        <v>1101</v>
      </c>
    </row>
    <row r="9757" spans="1:4" ht="27" x14ac:dyDescent="0.15">
      <c r="A9757" s="266">
        <v>2994312</v>
      </c>
      <c r="B9757" s="265" t="s">
        <v>11359</v>
      </c>
      <c r="C9757" s="265" t="s">
        <v>11548</v>
      </c>
      <c r="D9757" s="265" t="s">
        <v>4613</v>
      </c>
    </row>
    <row r="9758" spans="1:4" ht="27" x14ac:dyDescent="0.15">
      <c r="A9758" s="266">
        <v>2994313</v>
      </c>
      <c r="B9758" s="265" t="s">
        <v>11359</v>
      </c>
      <c r="C9758" s="265" t="s">
        <v>11548</v>
      </c>
      <c r="D9758" s="265" t="s">
        <v>8637</v>
      </c>
    </row>
    <row r="9759" spans="1:4" ht="27" x14ac:dyDescent="0.15">
      <c r="A9759" s="266">
        <v>2994314</v>
      </c>
      <c r="B9759" s="265" t="s">
        <v>11359</v>
      </c>
      <c r="C9759" s="265" t="s">
        <v>11548</v>
      </c>
      <c r="D9759" s="265" t="s">
        <v>8636</v>
      </c>
    </row>
    <row r="9760" spans="1:4" ht="27" x14ac:dyDescent="0.15">
      <c r="A9760" s="266">
        <v>2994315</v>
      </c>
      <c r="B9760" s="265" t="s">
        <v>11359</v>
      </c>
      <c r="C9760" s="265" t="s">
        <v>11548</v>
      </c>
      <c r="D9760" s="265" t="s">
        <v>8636</v>
      </c>
    </row>
    <row r="9761" spans="1:4" ht="27" x14ac:dyDescent="0.15">
      <c r="A9761" s="266">
        <v>2994316</v>
      </c>
      <c r="B9761" s="265" t="s">
        <v>11359</v>
      </c>
      <c r="C9761" s="265" t="s">
        <v>11548</v>
      </c>
      <c r="D9761" s="265" t="s">
        <v>8636</v>
      </c>
    </row>
    <row r="9762" spans="1:4" ht="27" x14ac:dyDescent="0.15">
      <c r="A9762" s="266">
        <v>2994321</v>
      </c>
      <c r="B9762" s="265" t="s">
        <v>11359</v>
      </c>
      <c r="C9762" s="265" t="s">
        <v>11549</v>
      </c>
      <c r="D9762" s="265" t="s">
        <v>8649</v>
      </c>
    </row>
    <row r="9763" spans="1:4" ht="27" x14ac:dyDescent="0.15">
      <c r="A9763" s="266">
        <v>2994322</v>
      </c>
      <c r="B9763" s="265" t="s">
        <v>11359</v>
      </c>
      <c r="C9763" s="265" t="s">
        <v>11549</v>
      </c>
      <c r="D9763" s="265" t="s">
        <v>8652</v>
      </c>
    </row>
    <row r="9764" spans="1:4" ht="27" x14ac:dyDescent="0.15">
      <c r="A9764" s="266">
        <v>2994323</v>
      </c>
      <c r="B9764" s="265" t="s">
        <v>11359</v>
      </c>
      <c r="C9764" s="265" t="s">
        <v>11549</v>
      </c>
      <c r="D9764" s="265" t="s">
        <v>8657</v>
      </c>
    </row>
    <row r="9765" spans="1:4" ht="27" x14ac:dyDescent="0.15">
      <c r="A9765" s="266">
        <v>2994324</v>
      </c>
      <c r="B9765" s="265" t="s">
        <v>11359</v>
      </c>
      <c r="C9765" s="265" t="s">
        <v>11549</v>
      </c>
      <c r="D9765" s="265" t="s">
        <v>8657</v>
      </c>
    </row>
    <row r="9766" spans="1:4" ht="27" x14ac:dyDescent="0.15">
      <c r="A9766" s="266">
        <v>2994325</v>
      </c>
      <c r="B9766" s="265" t="s">
        <v>11359</v>
      </c>
      <c r="C9766" s="265" t="s">
        <v>11549</v>
      </c>
      <c r="D9766" s="265" t="s">
        <v>8657</v>
      </c>
    </row>
    <row r="9767" spans="1:4" ht="27" x14ac:dyDescent="0.15">
      <c r="A9767" s="266">
        <v>2994326</v>
      </c>
      <c r="B9767" s="265" t="s">
        <v>11359</v>
      </c>
      <c r="C9767" s="265" t="s">
        <v>11549</v>
      </c>
      <c r="D9767" s="265" t="s">
        <v>8657</v>
      </c>
    </row>
    <row r="9768" spans="1:4" ht="27" x14ac:dyDescent="0.15">
      <c r="A9768" s="266">
        <v>2994327</v>
      </c>
      <c r="B9768" s="265" t="s">
        <v>11359</v>
      </c>
      <c r="C9768" s="265" t="s">
        <v>11549</v>
      </c>
      <c r="D9768" s="265" t="s">
        <v>8657</v>
      </c>
    </row>
    <row r="9769" spans="1:4" ht="27" x14ac:dyDescent="0.15">
      <c r="A9769" s="266">
        <v>2994328</v>
      </c>
      <c r="B9769" s="265" t="s">
        <v>11359</v>
      </c>
      <c r="C9769" s="265" t="s">
        <v>11549</v>
      </c>
      <c r="D9769" s="265" t="s">
        <v>8657</v>
      </c>
    </row>
    <row r="9770" spans="1:4" ht="27" x14ac:dyDescent="0.15">
      <c r="A9770" s="266">
        <v>2994331</v>
      </c>
      <c r="B9770" s="265" t="s">
        <v>11359</v>
      </c>
      <c r="C9770" s="265" t="s">
        <v>11549</v>
      </c>
      <c r="D9770" s="265" t="s">
        <v>8656</v>
      </c>
    </row>
    <row r="9771" spans="1:4" ht="27" x14ac:dyDescent="0.15">
      <c r="A9771" s="266">
        <v>2994332</v>
      </c>
      <c r="B9771" s="265" t="s">
        <v>11359</v>
      </c>
      <c r="C9771" s="265" t="s">
        <v>11549</v>
      </c>
      <c r="D9771" s="265" t="s">
        <v>3487</v>
      </c>
    </row>
    <row r="9772" spans="1:4" ht="27" x14ac:dyDescent="0.15">
      <c r="A9772" s="266">
        <v>2994333</v>
      </c>
      <c r="B9772" s="265" t="s">
        <v>11359</v>
      </c>
      <c r="C9772" s="265" t="s">
        <v>11549</v>
      </c>
      <c r="D9772" s="265" t="s">
        <v>8655</v>
      </c>
    </row>
    <row r="9773" spans="1:4" ht="27" x14ac:dyDescent="0.15">
      <c r="A9773" s="266">
        <v>2994334</v>
      </c>
      <c r="B9773" s="265" t="s">
        <v>11359</v>
      </c>
      <c r="C9773" s="265" t="s">
        <v>11549</v>
      </c>
      <c r="D9773" s="265" t="s">
        <v>8661</v>
      </c>
    </row>
    <row r="9774" spans="1:4" ht="27" x14ac:dyDescent="0.15">
      <c r="A9774" s="266">
        <v>2994335</v>
      </c>
      <c r="B9774" s="265" t="s">
        <v>11359</v>
      </c>
      <c r="C9774" s="265" t="s">
        <v>11549</v>
      </c>
      <c r="D9774" s="265" t="s">
        <v>8659</v>
      </c>
    </row>
    <row r="9775" spans="1:4" ht="27" x14ac:dyDescent="0.15">
      <c r="A9775" s="266">
        <v>2994336</v>
      </c>
      <c r="B9775" s="265" t="s">
        <v>11359</v>
      </c>
      <c r="C9775" s="265" t="s">
        <v>11549</v>
      </c>
      <c r="D9775" s="265" t="s">
        <v>8650</v>
      </c>
    </row>
    <row r="9776" spans="1:4" ht="27" x14ac:dyDescent="0.15">
      <c r="A9776" s="266">
        <v>2994337</v>
      </c>
      <c r="B9776" s="265" t="s">
        <v>11359</v>
      </c>
      <c r="C9776" s="265" t="s">
        <v>11549</v>
      </c>
      <c r="D9776" s="265" t="s">
        <v>8653</v>
      </c>
    </row>
    <row r="9777" spans="1:4" ht="27" x14ac:dyDescent="0.15">
      <c r="A9777" s="266">
        <v>2994338</v>
      </c>
      <c r="B9777" s="265" t="s">
        <v>11359</v>
      </c>
      <c r="C9777" s="265" t="s">
        <v>11549</v>
      </c>
      <c r="D9777" s="265" t="s">
        <v>8660</v>
      </c>
    </row>
    <row r="9778" spans="1:4" ht="27" x14ac:dyDescent="0.15">
      <c r="A9778" s="266">
        <v>2994341</v>
      </c>
      <c r="B9778" s="265" t="s">
        <v>11359</v>
      </c>
      <c r="C9778" s="265" t="s">
        <v>11549</v>
      </c>
      <c r="D9778" s="265" t="s">
        <v>8658</v>
      </c>
    </row>
    <row r="9779" spans="1:4" ht="27" x14ac:dyDescent="0.15">
      <c r="A9779" s="266">
        <v>2994342</v>
      </c>
      <c r="B9779" s="265" t="s">
        <v>11359</v>
      </c>
      <c r="C9779" s="265" t="s">
        <v>11549</v>
      </c>
      <c r="D9779" s="265" t="s">
        <v>11550</v>
      </c>
    </row>
    <row r="9780" spans="1:4" ht="27" x14ac:dyDescent="0.15">
      <c r="A9780" s="266">
        <v>2994343</v>
      </c>
      <c r="B9780" s="265" t="s">
        <v>11359</v>
      </c>
      <c r="C9780" s="265" t="s">
        <v>11549</v>
      </c>
      <c r="D9780" s="265" t="s">
        <v>8651</v>
      </c>
    </row>
    <row r="9781" spans="1:4" ht="27" x14ac:dyDescent="0.15">
      <c r="A9781" s="266">
        <v>2994344</v>
      </c>
      <c r="B9781" s="265" t="s">
        <v>11359</v>
      </c>
      <c r="C9781" s="265" t="s">
        <v>11549</v>
      </c>
      <c r="D9781" s="265" t="s">
        <v>1896</v>
      </c>
    </row>
    <row r="9782" spans="1:4" ht="27" x14ac:dyDescent="0.15">
      <c r="A9782" s="266">
        <v>2994345</v>
      </c>
      <c r="B9782" s="265" t="s">
        <v>11359</v>
      </c>
      <c r="C9782" s="265" t="s">
        <v>11549</v>
      </c>
      <c r="D9782" s="265" t="s">
        <v>469</v>
      </c>
    </row>
    <row r="9783" spans="1:4" ht="27" x14ac:dyDescent="0.15">
      <c r="A9783" s="266">
        <v>2994346</v>
      </c>
      <c r="B9783" s="265" t="s">
        <v>11359</v>
      </c>
      <c r="C9783" s="265" t="s">
        <v>11549</v>
      </c>
      <c r="D9783" s="265" t="s">
        <v>8654</v>
      </c>
    </row>
    <row r="9784" spans="1:4" ht="27" x14ac:dyDescent="0.15">
      <c r="A9784" s="266">
        <v>2994347</v>
      </c>
      <c r="B9784" s="265" t="s">
        <v>11359</v>
      </c>
      <c r="C9784" s="265" t="s">
        <v>11549</v>
      </c>
      <c r="D9784" s="265" t="s">
        <v>1077</v>
      </c>
    </row>
    <row r="9785" spans="1:4" ht="27" x14ac:dyDescent="0.15">
      <c r="A9785" s="266">
        <v>2994401</v>
      </c>
      <c r="B9785" s="265" t="s">
        <v>11359</v>
      </c>
      <c r="C9785" s="265" t="s">
        <v>11551</v>
      </c>
      <c r="D9785" s="265" t="s">
        <v>3539</v>
      </c>
    </row>
    <row r="9786" spans="1:4" ht="27" x14ac:dyDescent="0.15">
      <c r="A9786" s="266">
        <v>2994402</v>
      </c>
      <c r="B9786" s="265" t="s">
        <v>11359</v>
      </c>
      <c r="C9786" s="265" t="s">
        <v>11551</v>
      </c>
      <c r="D9786" s="265" t="s">
        <v>3433</v>
      </c>
    </row>
    <row r="9787" spans="1:4" ht="27" x14ac:dyDescent="0.15">
      <c r="A9787" s="266">
        <v>2994403</v>
      </c>
      <c r="B9787" s="265" t="s">
        <v>11359</v>
      </c>
      <c r="C9787" s="265" t="s">
        <v>11551</v>
      </c>
      <c r="D9787" s="265" t="s">
        <v>8641</v>
      </c>
    </row>
    <row r="9788" spans="1:4" ht="27" x14ac:dyDescent="0.15">
      <c r="A9788" s="266">
        <v>2994404</v>
      </c>
      <c r="B9788" s="265" t="s">
        <v>11359</v>
      </c>
      <c r="C9788" s="265" t="s">
        <v>11551</v>
      </c>
      <c r="D9788" s="265" t="s">
        <v>8644</v>
      </c>
    </row>
    <row r="9789" spans="1:4" ht="27" x14ac:dyDescent="0.15">
      <c r="A9789" s="266">
        <v>2994405</v>
      </c>
      <c r="B9789" s="265" t="s">
        <v>11359</v>
      </c>
      <c r="C9789" s="265" t="s">
        <v>11551</v>
      </c>
      <c r="D9789" s="265" t="s">
        <v>6566</v>
      </c>
    </row>
    <row r="9790" spans="1:4" ht="27" x14ac:dyDescent="0.15">
      <c r="A9790" s="266">
        <v>2994406</v>
      </c>
      <c r="B9790" s="265" t="s">
        <v>11359</v>
      </c>
      <c r="C9790" s="265" t="s">
        <v>11551</v>
      </c>
      <c r="D9790" s="265" t="s">
        <v>8645</v>
      </c>
    </row>
    <row r="9791" spans="1:4" ht="27" x14ac:dyDescent="0.15">
      <c r="A9791" s="266">
        <v>2994411</v>
      </c>
      <c r="B9791" s="265" t="s">
        <v>11359</v>
      </c>
      <c r="C9791" s="265" t="s">
        <v>11551</v>
      </c>
      <c r="D9791" s="265" t="s">
        <v>8643</v>
      </c>
    </row>
    <row r="9792" spans="1:4" ht="27" x14ac:dyDescent="0.15">
      <c r="A9792" s="266">
        <v>2994412</v>
      </c>
      <c r="B9792" s="265" t="s">
        <v>11359</v>
      </c>
      <c r="C9792" s="265" t="s">
        <v>11551</v>
      </c>
      <c r="D9792" s="265" t="s">
        <v>1723</v>
      </c>
    </row>
    <row r="9793" spans="1:4" ht="27" x14ac:dyDescent="0.15">
      <c r="A9793" s="266">
        <v>2994413</v>
      </c>
      <c r="B9793" s="265" t="s">
        <v>11359</v>
      </c>
      <c r="C9793" s="265" t="s">
        <v>11551</v>
      </c>
      <c r="D9793" s="265" t="s">
        <v>8642</v>
      </c>
    </row>
    <row r="9794" spans="1:4" ht="27" x14ac:dyDescent="0.15">
      <c r="A9794" s="266">
        <v>2994414</v>
      </c>
      <c r="B9794" s="265" t="s">
        <v>11359</v>
      </c>
      <c r="C9794" s="265" t="s">
        <v>11551</v>
      </c>
      <c r="D9794" s="265" t="s">
        <v>8646</v>
      </c>
    </row>
    <row r="9795" spans="1:4" ht="27" x14ac:dyDescent="0.15">
      <c r="A9795" s="266">
        <v>2994415</v>
      </c>
      <c r="B9795" s="265" t="s">
        <v>11359</v>
      </c>
      <c r="C9795" s="265" t="s">
        <v>11551</v>
      </c>
      <c r="D9795" s="265" t="s">
        <v>3625</v>
      </c>
    </row>
    <row r="9796" spans="1:4" ht="27" x14ac:dyDescent="0.15">
      <c r="A9796" s="266">
        <v>2994421</v>
      </c>
      <c r="B9796" s="265" t="s">
        <v>11359</v>
      </c>
      <c r="C9796" s="265" t="s">
        <v>11551</v>
      </c>
      <c r="D9796" s="265" t="s">
        <v>8647</v>
      </c>
    </row>
    <row r="9797" spans="1:4" ht="27" x14ac:dyDescent="0.15">
      <c r="A9797" s="266">
        <v>2994422</v>
      </c>
      <c r="B9797" s="265" t="s">
        <v>11359</v>
      </c>
      <c r="C9797" s="265" t="s">
        <v>11551</v>
      </c>
      <c r="D9797" s="265" t="s">
        <v>5311</v>
      </c>
    </row>
    <row r="9798" spans="1:4" ht="27" x14ac:dyDescent="0.15">
      <c r="A9798" s="266">
        <v>2994423</v>
      </c>
      <c r="B9798" s="265" t="s">
        <v>11359</v>
      </c>
      <c r="C9798" s="265" t="s">
        <v>11551</v>
      </c>
      <c r="D9798" s="265" t="s">
        <v>4378</v>
      </c>
    </row>
    <row r="9799" spans="1:4" ht="27" x14ac:dyDescent="0.15">
      <c r="A9799" s="266">
        <v>2994424</v>
      </c>
      <c r="B9799" s="265" t="s">
        <v>11359</v>
      </c>
      <c r="C9799" s="265" t="s">
        <v>11551</v>
      </c>
      <c r="D9799" s="265" t="s">
        <v>8648</v>
      </c>
    </row>
    <row r="9800" spans="1:4" ht="27" x14ac:dyDescent="0.15">
      <c r="A9800" s="266">
        <v>2994425</v>
      </c>
      <c r="B9800" s="265" t="s">
        <v>11359</v>
      </c>
      <c r="C9800" s="265" t="s">
        <v>11551</v>
      </c>
      <c r="D9800" s="265" t="s">
        <v>692</v>
      </c>
    </row>
    <row r="9801" spans="1:4" ht="27" x14ac:dyDescent="0.15">
      <c r="A9801" s="266">
        <v>2994501</v>
      </c>
      <c r="B9801" s="265" t="s">
        <v>11359</v>
      </c>
      <c r="C9801" s="265" t="s">
        <v>8459</v>
      </c>
      <c r="D9801" s="265" t="s">
        <v>11552</v>
      </c>
    </row>
    <row r="9802" spans="1:4" ht="27" x14ac:dyDescent="0.15">
      <c r="A9802" s="266">
        <v>2994502</v>
      </c>
      <c r="B9802" s="265" t="s">
        <v>11359</v>
      </c>
      <c r="C9802" s="265" t="s">
        <v>8459</v>
      </c>
      <c r="D9802" s="265" t="s">
        <v>11553</v>
      </c>
    </row>
    <row r="9803" spans="1:4" ht="27" x14ac:dyDescent="0.15">
      <c r="A9803" s="266">
        <v>2994503</v>
      </c>
      <c r="B9803" s="265" t="s">
        <v>11359</v>
      </c>
      <c r="C9803" s="265" t="s">
        <v>8459</v>
      </c>
      <c r="D9803" s="265" t="s">
        <v>11554</v>
      </c>
    </row>
    <row r="9804" spans="1:4" ht="27" x14ac:dyDescent="0.15">
      <c r="A9804" s="266">
        <v>2994504</v>
      </c>
      <c r="B9804" s="265" t="s">
        <v>11359</v>
      </c>
      <c r="C9804" s="265" t="s">
        <v>8459</v>
      </c>
      <c r="D9804" s="265" t="s">
        <v>11555</v>
      </c>
    </row>
    <row r="9805" spans="1:4" ht="27" x14ac:dyDescent="0.15">
      <c r="A9805" s="266">
        <v>2994505</v>
      </c>
      <c r="B9805" s="265" t="s">
        <v>11359</v>
      </c>
      <c r="C9805" s="265" t="s">
        <v>8459</v>
      </c>
      <c r="D9805" s="265" t="s">
        <v>11556</v>
      </c>
    </row>
    <row r="9806" spans="1:4" ht="27" x14ac:dyDescent="0.15">
      <c r="A9806" s="266">
        <v>2994506</v>
      </c>
      <c r="B9806" s="265" t="s">
        <v>11359</v>
      </c>
      <c r="C9806" s="265" t="s">
        <v>8459</v>
      </c>
      <c r="D9806" s="265" t="s">
        <v>11557</v>
      </c>
    </row>
    <row r="9807" spans="1:4" ht="27" x14ac:dyDescent="0.15">
      <c r="A9807" s="266">
        <v>2994507</v>
      </c>
      <c r="B9807" s="265" t="s">
        <v>11359</v>
      </c>
      <c r="C9807" s="265" t="s">
        <v>8459</v>
      </c>
      <c r="D9807" s="265" t="s">
        <v>11558</v>
      </c>
    </row>
    <row r="9808" spans="1:4" ht="27" x14ac:dyDescent="0.15">
      <c r="A9808" s="266">
        <v>2994508</v>
      </c>
      <c r="B9808" s="265" t="s">
        <v>11359</v>
      </c>
      <c r="C9808" s="265" t="s">
        <v>8459</v>
      </c>
      <c r="D9808" s="265" t="s">
        <v>11559</v>
      </c>
    </row>
    <row r="9809" spans="1:4" ht="27" x14ac:dyDescent="0.15">
      <c r="A9809" s="266">
        <v>2994611</v>
      </c>
      <c r="B9809" s="265" t="s">
        <v>11359</v>
      </c>
      <c r="C9809" s="265" t="s">
        <v>8459</v>
      </c>
      <c r="D9809" s="265" t="s">
        <v>11554</v>
      </c>
    </row>
    <row r="9810" spans="1:4" ht="27" x14ac:dyDescent="0.15">
      <c r="A9810" s="266">
        <v>2994612</v>
      </c>
      <c r="B9810" s="265" t="s">
        <v>11359</v>
      </c>
      <c r="C9810" s="265" t="s">
        <v>8459</v>
      </c>
      <c r="D9810" s="265" t="s">
        <v>11560</v>
      </c>
    </row>
    <row r="9811" spans="1:4" ht="27" x14ac:dyDescent="0.15">
      <c r="A9811" s="266">
        <v>2994613</v>
      </c>
      <c r="B9811" s="265" t="s">
        <v>11359</v>
      </c>
      <c r="C9811" s="265" t="s">
        <v>8459</v>
      </c>
      <c r="D9811" s="265" t="s">
        <v>11561</v>
      </c>
    </row>
    <row r="9812" spans="1:4" ht="27" x14ac:dyDescent="0.15">
      <c r="A9812" s="266">
        <v>2994614</v>
      </c>
      <c r="B9812" s="265" t="s">
        <v>11359</v>
      </c>
      <c r="C9812" s="265" t="s">
        <v>8459</v>
      </c>
      <c r="D9812" s="265" t="s">
        <v>11562</v>
      </c>
    </row>
    <row r="9813" spans="1:4" ht="27" x14ac:dyDescent="0.15">
      <c r="A9813" s="266">
        <v>2994615</v>
      </c>
      <c r="B9813" s="265" t="s">
        <v>11359</v>
      </c>
      <c r="C9813" s="265" t="s">
        <v>8459</v>
      </c>
      <c r="D9813" s="265" t="s">
        <v>11563</v>
      </c>
    </row>
    <row r="9814" spans="1:4" ht="27" x14ac:dyDescent="0.15">
      <c r="A9814" s="266">
        <v>2994616</v>
      </c>
      <c r="B9814" s="265" t="s">
        <v>11359</v>
      </c>
      <c r="C9814" s="265" t="s">
        <v>8459</v>
      </c>
      <c r="D9814" s="265" t="s">
        <v>11564</v>
      </c>
    </row>
    <row r="9815" spans="1:4" ht="27" x14ac:dyDescent="0.15">
      <c r="A9815" s="266">
        <v>2994621</v>
      </c>
      <c r="B9815" s="265" t="s">
        <v>11359</v>
      </c>
      <c r="C9815" s="265" t="s">
        <v>8459</v>
      </c>
      <c r="D9815" s="265" t="s">
        <v>11565</v>
      </c>
    </row>
    <row r="9816" spans="1:4" ht="27" x14ac:dyDescent="0.15">
      <c r="A9816" s="266">
        <v>2994622</v>
      </c>
      <c r="B9816" s="265" t="s">
        <v>11359</v>
      </c>
      <c r="C9816" s="265" t="s">
        <v>8459</v>
      </c>
      <c r="D9816" s="265" t="s">
        <v>11566</v>
      </c>
    </row>
    <row r="9817" spans="1:4" ht="27" x14ac:dyDescent="0.15">
      <c r="A9817" s="266">
        <v>2994623</v>
      </c>
      <c r="B9817" s="265" t="s">
        <v>11359</v>
      </c>
      <c r="C9817" s="265" t="s">
        <v>8459</v>
      </c>
      <c r="D9817" s="265" t="s">
        <v>11567</v>
      </c>
    </row>
    <row r="9818" spans="1:4" ht="27" x14ac:dyDescent="0.15">
      <c r="A9818" s="266">
        <v>2994624</v>
      </c>
      <c r="B9818" s="265" t="s">
        <v>11359</v>
      </c>
      <c r="C9818" s="265" t="s">
        <v>8459</v>
      </c>
      <c r="D9818" s="265" t="s">
        <v>11568</v>
      </c>
    </row>
    <row r="9819" spans="1:4" ht="27" x14ac:dyDescent="0.15">
      <c r="A9819" s="266">
        <v>2994625</v>
      </c>
      <c r="B9819" s="265" t="s">
        <v>11359</v>
      </c>
      <c r="C9819" s="265" t="s">
        <v>8459</v>
      </c>
      <c r="D9819" s="265" t="s">
        <v>11569</v>
      </c>
    </row>
    <row r="9820" spans="1:4" ht="27" x14ac:dyDescent="0.15">
      <c r="A9820" s="266">
        <v>2995101</v>
      </c>
      <c r="B9820" s="265" t="s">
        <v>11359</v>
      </c>
      <c r="C9820" s="265" t="s">
        <v>11570</v>
      </c>
      <c r="D9820" s="265" t="s">
        <v>8737</v>
      </c>
    </row>
    <row r="9821" spans="1:4" ht="27" x14ac:dyDescent="0.15">
      <c r="A9821" s="266">
        <v>2995102</v>
      </c>
      <c r="B9821" s="265" t="s">
        <v>11359</v>
      </c>
      <c r="C9821" s="265" t="s">
        <v>11570</v>
      </c>
      <c r="D9821" s="265" t="s">
        <v>6192</v>
      </c>
    </row>
    <row r="9822" spans="1:4" ht="27" x14ac:dyDescent="0.15">
      <c r="A9822" s="266">
        <v>2995103</v>
      </c>
      <c r="B9822" s="265" t="s">
        <v>11359</v>
      </c>
      <c r="C9822" s="265" t="s">
        <v>11570</v>
      </c>
      <c r="D9822" s="265" t="s">
        <v>700</v>
      </c>
    </row>
    <row r="9823" spans="1:4" ht="27" x14ac:dyDescent="0.15">
      <c r="A9823" s="266">
        <v>2995104</v>
      </c>
      <c r="B9823" s="265" t="s">
        <v>11359</v>
      </c>
      <c r="C9823" s="265" t="s">
        <v>11570</v>
      </c>
      <c r="D9823" s="265" t="s">
        <v>5612</v>
      </c>
    </row>
    <row r="9824" spans="1:4" ht="27" x14ac:dyDescent="0.15">
      <c r="A9824" s="266">
        <v>2995105</v>
      </c>
      <c r="B9824" s="265" t="s">
        <v>11359</v>
      </c>
      <c r="C9824" s="265" t="s">
        <v>11570</v>
      </c>
      <c r="D9824" s="265" t="s">
        <v>8734</v>
      </c>
    </row>
    <row r="9825" spans="1:4" ht="27" x14ac:dyDescent="0.15">
      <c r="A9825" s="266">
        <v>2995106</v>
      </c>
      <c r="B9825" s="265" t="s">
        <v>11359</v>
      </c>
      <c r="C9825" s="265" t="s">
        <v>11570</v>
      </c>
      <c r="D9825" s="265" t="s">
        <v>1426</v>
      </c>
    </row>
    <row r="9826" spans="1:4" ht="27" x14ac:dyDescent="0.15">
      <c r="A9826" s="266">
        <v>2995107</v>
      </c>
      <c r="B9826" s="265" t="s">
        <v>11359</v>
      </c>
      <c r="C9826" s="265" t="s">
        <v>11570</v>
      </c>
      <c r="D9826" s="265" t="s">
        <v>1983</v>
      </c>
    </row>
    <row r="9827" spans="1:4" ht="27" x14ac:dyDescent="0.15">
      <c r="A9827" s="266">
        <v>2995111</v>
      </c>
      <c r="B9827" s="265" t="s">
        <v>11359</v>
      </c>
      <c r="C9827" s="265" t="s">
        <v>11570</v>
      </c>
      <c r="D9827" s="265" t="s">
        <v>8736</v>
      </c>
    </row>
    <row r="9828" spans="1:4" ht="27" x14ac:dyDescent="0.15">
      <c r="A9828" s="266">
        <v>2995112</v>
      </c>
      <c r="B9828" s="265" t="s">
        <v>11359</v>
      </c>
      <c r="C9828" s="265" t="s">
        <v>11570</v>
      </c>
      <c r="D9828" s="265" t="s">
        <v>8735</v>
      </c>
    </row>
    <row r="9829" spans="1:4" ht="27" x14ac:dyDescent="0.15">
      <c r="A9829" s="266">
        <v>2995113</v>
      </c>
      <c r="B9829" s="265" t="s">
        <v>11359</v>
      </c>
      <c r="C9829" s="265" t="s">
        <v>11570</v>
      </c>
      <c r="D9829" s="265" t="s">
        <v>8738</v>
      </c>
    </row>
    <row r="9830" spans="1:4" ht="27" x14ac:dyDescent="0.15">
      <c r="A9830" s="266">
        <v>2995114</v>
      </c>
      <c r="B9830" s="265" t="s">
        <v>11359</v>
      </c>
      <c r="C9830" s="265" t="s">
        <v>11570</v>
      </c>
      <c r="D9830" s="265" t="s">
        <v>2219</v>
      </c>
    </row>
    <row r="9831" spans="1:4" x14ac:dyDescent="0.15">
      <c r="A9831" s="266">
        <v>2995201</v>
      </c>
      <c r="B9831" s="265" t="s">
        <v>11359</v>
      </c>
      <c r="C9831" s="265" t="s">
        <v>7644</v>
      </c>
      <c r="D9831" s="265" t="s">
        <v>7645</v>
      </c>
    </row>
    <row r="9832" spans="1:4" x14ac:dyDescent="0.15">
      <c r="A9832" s="266">
        <v>2995202</v>
      </c>
      <c r="B9832" s="265" t="s">
        <v>11359</v>
      </c>
      <c r="C9832" s="265" t="s">
        <v>7644</v>
      </c>
      <c r="D9832" s="265" t="s">
        <v>5987</v>
      </c>
    </row>
    <row r="9833" spans="1:4" x14ac:dyDescent="0.15">
      <c r="A9833" s="266">
        <v>2995203</v>
      </c>
      <c r="B9833" s="265" t="s">
        <v>11359</v>
      </c>
      <c r="C9833" s="265" t="s">
        <v>7644</v>
      </c>
      <c r="D9833" s="265" t="s">
        <v>7669</v>
      </c>
    </row>
    <row r="9834" spans="1:4" x14ac:dyDescent="0.15">
      <c r="A9834" s="266">
        <v>2995204</v>
      </c>
      <c r="B9834" s="265" t="s">
        <v>11359</v>
      </c>
      <c r="C9834" s="265" t="s">
        <v>7644</v>
      </c>
      <c r="D9834" s="265" t="s">
        <v>3620</v>
      </c>
    </row>
    <row r="9835" spans="1:4" x14ac:dyDescent="0.15">
      <c r="A9835" s="266">
        <v>2995205</v>
      </c>
      <c r="B9835" s="265" t="s">
        <v>11359</v>
      </c>
      <c r="C9835" s="265" t="s">
        <v>7644</v>
      </c>
      <c r="D9835" s="265" t="s">
        <v>7666</v>
      </c>
    </row>
    <row r="9836" spans="1:4" x14ac:dyDescent="0.15">
      <c r="A9836" s="266">
        <v>2995206</v>
      </c>
      <c r="B9836" s="265" t="s">
        <v>11359</v>
      </c>
      <c r="C9836" s="265" t="s">
        <v>7644</v>
      </c>
      <c r="D9836" s="265" t="s">
        <v>2253</v>
      </c>
    </row>
    <row r="9837" spans="1:4" x14ac:dyDescent="0.15">
      <c r="A9837" s="266">
        <v>2995211</v>
      </c>
      <c r="B9837" s="265" t="s">
        <v>11359</v>
      </c>
      <c r="C9837" s="265" t="s">
        <v>7644</v>
      </c>
      <c r="D9837" s="265" t="s">
        <v>4692</v>
      </c>
    </row>
    <row r="9838" spans="1:4" x14ac:dyDescent="0.15">
      <c r="A9838" s="266">
        <v>2995212</v>
      </c>
      <c r="B9838" s="265" t="s">
        <v>11359</v>
      </c>
      <c r="C9838" s="265" t="s">
        <v>7644</v>
      </c>
      <c r="D9838" s="265" t="s">
        <v>7654</v>
      </c>
    </row>
    <row r="9839" spans="1:4" x14ac:dyDescent="0.15">
      <c r="A9839" s="266">
        <v>2995213</v>
      </c>
      <c r="B9839" s="265" t="s">
        <v>11359</v>
      </c>
      <c r="C9839" s="265" t="s">
        <v>7644</v>
      </c>
      <c r="D9839" s="265" t="s">
        <v>1809</v>
      </c>
    </row>
    <row r="9840" spans="1:4" x14ac:dyDescent="0.15">
      <c r="A9840" s="266">
        <v>2995214</v>
      </c>
      <c r="B9840" s="265" t="s">
        <v>11359</v>
      </c>
      <c r="C9840" s="265" t="s">
        <v>7644</v>
      </c>
      <c r="D9840" s="265" t="s">
        <v>7663</v>
      </c>
    </row>
    <row r="9841" spans="1:4" x14ac:dyDescent="0.15">
      <c r="A9841" s="266">
        <v>2995215</v>
      </c>
      <c r="B9841" s="265" t="s">
        <v>11359</v>
      </c>
      <c r="C9841" s="265" t="s">
        <v>7644</v>
      </c>
      <c r="D9841" s="265" t="s">
        <v>7662</v>
      </c>
    </row>
    <row r="9842" spans="1:4" x14ac:dyDescent="0.15">
      <c r="A9842" s="266">
        <v>2995216</v>
      </c>
      <c r="B9842" s="265" t="s">
        <v>11359</v>
      </c>
      <c r="C9842" s="265" t="s">
        <v>7644</v>
      </c>
      <c r="D9842" s="265" t="s">
        <v>7661</v>
      </c>
    </row>
    <row r="9843" spans="1:4" x14ac:dyDescent="0.15">
      <c r="A9843" s="266">
        <v>2995217</v>
      </c>
      <c r="B9843" s="265" t="s">
        <v>11359</v>
      </c>
      <c r="C9843" s="265" t="s">
        <v>7644</v>
      </c>
      <c r="D9843" s="265" t="s">
        <v>7649</v>
      </c>
    </row>
    <row r="9844" spans="1:4" x14ac:dyDescent="0.15">
      <c r="A9844" s="266">
        <v>2995218</v>
      </c>
      <c r="B9844" s="265" t="s">
        <v>11359</v>
      </c>
      <c r="C9844" s="265" t="s">
        <v>7644</v>
      </c>
      <c r="D9844" s="265" t="s">
        <v>7658</v>
      </c>
    </row>
    <row r="9845" spans="1:4" x14ac:dyDescent="0.15">
      <c r="A9845" s="266">
        <v>2995219</v>
      </c>
      <c r="B9845" s="265" t="s">
        <v>11359</v>
      </c>
      <c r="C9845" s="265" t="s">
        <v>7644</v>
      </c>
      <c r="D9845" s="265" t="s">
        <v>7659</v>
      </c>
    </row>
    <row r="9846" spans="1:4" x14ac:dyDescent="0.15">
      <c r="A9846" s="266">
        <v>2995221</v>
      </c>
      <c r="B9846" s="265" t="s">
        <v>11359</v>
      </c>
      <c r="C9846" s="265" t="s">
        <v>7644</v>
      </c>
      <c r="D9846" s="265" t="s">
        <v>4673</v>
      </c>
    </row>
    <row r="9847" spans="1:4" x14ac:dyDescent="0.15">
      <c r="A9847" s="266">
        <v>2995222</v>
      </c>
      <c r="B9847" s="265" t="s">
        <v>11359</v>
      </c>
      <c r="C9847" s="265" t="s">
        <v>7644</v>
      </c>
      <c r="D9847" s="265" t="s">
        <v>7667</v>
      </c>
    </row>
    <row r="9848" spans="1:4" x14ac:dyDescent="0.15">
      <c r="A9848" s="266">
        <v>2995223</v>
      </c>
      <c r="B9848" s="265" t="s">
        <v>11359</v>
      </c>
      <c r="C9848" s="265" t="s">
        <v>7644</v>
      </c>
      <c r="D9848" s="265" t="s">
        <v>634</v>
      </c>
    </row>
    <row r="9849" spans="1:4" x14ac:dyDescent="0.15">
      <c r="A9849" s="266">
        <v>2995224</v>
      </c>
      <c r="B9849" s="265" t="s">
        <v>11359</v>
      </c>
      <c r="C9849" s="265" t="s">
        <v>7644</v>
      </c>
      <c r="D9849" s="265" t="s">
        <v>7664</v>
      </c>
    </row>
    <row r="9850" spans="1:4" x14ac:dyDescent="0.15">
      <c r="A9850" s="266">
        <v>2995225</v>
      </c>
      <c r="B9850" s="265" t="s">
        <v>11359</v>
      </c>
      <c r="C9850" s="265" t="s">
        <v>7644</v>
      </c>
      <c r="D9850" s="265" t="s">
        <v>7668</v>
      </c>
    </row>
    <row r="9851" spans="1:4" x14ac:dyDescent="0.15">
      <c r="A9851" s="266">
        <v>2995226</v>
      </c>
      <c r="B9851" s="265" t="s">
        <v>11359</v>
      </c>
      <c r="C9851" s="265" t="s">
        <v>7644</v>
      </c>
      <c r="D9851" s="265" t="s">
        <v>7657</v>
      </c>
    </row>
    <row r="9852" spans="1:4" x14ac:dyDescent="0.15">
      <c r="A9852" s="266">
        <v>2995227</v>
      </c>
      <c r="B9852" s="265" t="s">
        <v>11359</v>
      </c>
      <c r="C9852" s="265" t="s">
        <v>7644</v>
      </c>
      <c r="D9852" s="265" t="s">
        <v>2271</v>
      </c>
    </row>
    <row r="9853" spans="1:4" x14ac:dyDescent="0.15">
      <c r="A9853" s="266">
        <v>2995228</v>
      </c>
      <c r="B9853" s="265" t="s">
        <v>11359</v>
      </c>
      <c r="C9853" s="265" t="s">
        <v>7644</v>
      </c>
      <c r="D9853" s="265" t="s">
        <v>7665</v>
      </c>
    </row>
    <row r="9854" spans="1:4" x14ac:dyDescent="0.15">
      <c r="A9854" s="266">
        <v>2995231</v>
      </c>
      <c r="B9854" s="265" t="s">
        <v>11359</v>
      </c>
      <c r="C9854" s="265" t="s">
        <v>7644</v>
      </c>
      <c r="D9854" s="265" t="s">
        <v>7660</v>
      </c>
    </row>
    <row r="9855" spans="1:4" x14ac:dyDescent="0.15">
      <c r="A9855" s="266">
        <v>2995232</v>
      </c>
      <c r="B9855" s="265" t="s">
        <v>11359</v>
      </c>
      <c r="C9855" s="265" t="s">
        <v>7644</v>
      </c>
      <c r="D9855" s="265" t="s">
        <v>7656</v>
      </c>
    </row>
    <row r="9856" spans="1:4" x14ac:dyDescent="0.15">
      <c r="A9856" s="266">
        <v>2995233</v>
      </c>
      <c r="B9856" s="265" t="s">
        <v>11359</v>
      </c>
      <c r="C9856" s="265" t="s">
        <v>7644</v>
      </c>
      <c r="D9856" s="265" t="s">
        <v>7670</v>
      </c>
    </row>
    <row r="9857" spans="1:4" x14ac:dyDescent="0.15">
      <c r="A9857" s="266">
        <v>2995234</v>
      </c>
      <c r="B9857" s="265" t="s">
        <v>11359</v>
      </c>
      <c r="C9857" s="265" t="s">
        <v>7644</v>
      </c>
      <c r="D9857" s="265" t="s">
        <v>7653</v>
      </c>
    </row>
    <row r="9858" spans="1:4" x14ac:dyDescent="0.15">
      <c r="A9858" s="266">
        <v>2995235</v>
      </c>
      <c r="B9858" s="265" t="s">
        <v>11359</v>
      </c>
      <c r="C9858" s="265" t="s">
        <v>7644</v>
      </c>
      <c r="D9858" s="265" t="s">
        <v>7646</v>
      </c>
    </row>
    <row r="9859" spans="1:4" x14ac:dyDescent="0.15">
      <c r="A9859" s="266">
        <v>2995241</v>
      </c>
      <c r="B9859" s="265" t="s">
        <v>11359</v>
      </c>
      <c r="C9859" s="265" t="s">
        <v>7644</v>
      </c>
      <c r="D9859" s="265" t="s">
        <v>7673</v>
      </c>
    </row>
    <row r="9860" spans="1:4" x14ac:dyDescent="0.15">
      <c r="A9860" s="266">
        <v>2995242</v>
      </c>
      <c r="B9860" s="265" t="s">
        <v>11359</v>
      </c>
      <c r="C9860" s="265" t="s">
        <v>7644</v>
      </c>
      <c r="D9860" s="265" t="s">
        <v>7675</v>
      </c>
    </row>
    <row r="9861" spans="1:4" x14ac:dyDescent="0.15">
      <c r="A9861" s="266">
        <v>2995243</v>
      </c>
      <c r="B9861" s="265" t="s">
        <v>11359</v>
      </c>
      <c r="C9861" s="265" t="s">
        <v>7644</v>
      </c>
      <c r="D9861" s="265" t="s">
        <v>7648</v>
      </c>
    </row>
    <row r="9862" spans="1:4" x14ac:dyDescent="0.15">
      <c r="A9862" s="266">
        <v>2995244</v>
      </c>
      <c r="B9862" s="265" t="s">
        <v>11359</v>
      </c>
      <c r="C9862" s="265" t="s">
        <v>7644</v>
      </c>
      <c r="D9862" s="265" t="s">
        <v>3060</v>
      </c>
    </row>
    <row r="9863" spans="1:4" x14ac:dyDescent="0.15">
      <c r="A9863" s="266">
        <v>2995245</v>
      </c>
      <c r="B9863" s="265" t="s">
        <v>11359</v>
      </c>
      <c r="C9863" s="265" t="s">
        <v>7644</v>
      </c>
      <c r="D9863" s="265" t="s">
        <v>2201</v>
      </c>
    </row>
    <row r="9864" spans="1:4" ht="27" x14ac:dyDescent="0.15">
      <c r="A9864" s="266">
        <v>2995246</v>
      </c>
      <c r="B9864" s="265" t="s">
        <v>11359</v>
      </c>
      <c r="C9864" s="265" t="s">
        <v>7644</v>
      </c>
      <c r="D9864" s="265" t="s">
        <v>7651</v>
      </c>
    </row>
    <row r="9865" spans="1:4" ht="27" x14ac:dyDescent="0.15">
      <c r="A9865" s="266">
        <v>2995251</v>
      </c>
      <c r="B9865" s="265" t="s">
        <v>11359</v>
      </c>
      <c r="C9865" s="265" t="s">
        <v>7644</v>
      </c>
      <c r="D9865" s="265" t="s">
        <v>7650</v>
      </c>
    </row>
    <row r="9866" spans="1:4" x14ac:dyDescent="0.15">
      <c r="A9866" s="266">
        <v>2995252</v>
      </c>
      <c r="B9866" s="265" t="s">
        <v>11359</v>
      </c>
      <c r="C9866" s="265" t="s">
        <v>7644</v>
      </c>
      <c r="D9866" s="265" t="s">
        <v>7655</v>
      </c>
    </row>
    <row r="9867" spans="1:4" x14ac:dyDescent="0.15">
      <c r="A9867" s="266">
        <v>2995253</v>
      </c>
      <c r="B9867" s="265" t="s">
        <v>11359</v>
      </c>
      <c r="C9867" s="265" t="s">
        <v>7644</v>
      </c>
      <c r="D9867" s="265" t="s">
        <v>7341</v>
      </c>
    </row>
    <row r="9868" spans="1:4" x14ac:dyDescent="0.15">
      <c r="A9868" s="266">
        <v>2995254</v>
      </c>
      <c r="B9868" s="265" t="s">
        <v>11359</v>
      </c>
      <c r="C9868" s="265" t="s">
        <v>7644</v>
      </c>
      <c r="D9868" s="265" t="s">
        <v>3606</v>
      </c>
    </row>
    <row r="9869" spans="1:4" x14ac:dyDescent="0.15">
      <c r="A9869" s="266">
        <v>2995255</v>
      </c>
      <c r="B9869" s="265" t="s">
        <v>11359</v>
      </c>
      <c r="C9869" s="265" t="s">
        <v>7644</v>
      </c>
      <c r="D9869" s="265" t="s">
        <v>7671</v>
      </c>
    </row>
    <row r="9870" spans="1:4" x14ac:dyDescent="0.15">
      <c r="A9870" s="266">
        <v>2995256</v>
      </c>
      <c r="B9870" s="265" t="s">
        <v>11359</v>
      </c>
      <c r="C9870" s="265" t="s">
        <v>7644</v>
      </c>
      <c r="D9870" s="265" t="s">
        <v>823</v>
      </c>
    </row>
    <row r="9871" spans="1:4" x14ac:dyDescent="0.15">
      <c r="A9871" s="266">
        <v>2995261</v>
      </c>
      <c r="B9871" s="265" t="s">
        <v>11359</v>
      </c>
      <c r="C9871" s="265" t="s">
        <v>7644</v>
      </c>
      <c r="D9871" s="265" t="s">
        <v>2401</v>
      </c>
    </row>
    <row r="9872" spans="1:4" x14ac:dyDescent="0.15">
      <c r="A9872" s="266">
        <v>2995262</v>
      </c>
      <c r="B9872" s="265" t="s">
        <v>11359</v>
      </c>
      <c r="C9872" s="265" t="s">
        <v>7644</v>
      </c>
      <c r="D9872" s="265" t="s">
        <v>711</v>
      </c>
    </row>
    <row r="9873" spans="1:4" x14ac:dyDescent="0.15">
      <c r="A9873" s="266">
        <v>2995263</v>
      </c>
      <c r="B9873" s="265" t="s">
        <v>11359</v>
      </c>
      <c r="C9873" s="265" t="s">
        <v>7644</v>
      </c>
      <c r="D9873" s="265" t="s">
        <v>3609</v>
      </c>
    </row>
    <row r="9874" spans="1:4" x14ac:dyDescent="0.15">
      <c r="A9874" s="266">
        <v>2995264</v>
      </c>
      <c r="B9874" s="265" t="s">
        <v>11359</v>
      </c>
      <c r="C9874" s="265" t="s">
        <v>7644</v>
      </c>
      <c r="D9874" s="265" t="s">
        <v>1807</v>
      </c>
    </row>
    <row r="9875" spans="1:4" x14ac:dyDescent="0.15">
      <c r="A9875" s="266">
        <v>2995265</v>
      </c>
      <c r="B9875" s="265" t="s">
        <v>11359</v>
      </c>
      <c r="C9875" s="265" t="s">
        <v>7644</v>
      </c>
      <c r="D9875" s="265" t="s">
        <v>1156</v>
      </c>
    </row>
    <row r="9876" spans="1:4" x14ac:dyDescent="0.15">
      <c r="A9876" s="266">
        <v>2995266</v>
      </c>
      <c r="B9876" s="265" t="s">
        <v>11359</v>
      </c>
      <c r="C9876" s="265" t="s">
        <v>7644</v>
      </c>
      <c r="D9876" s="265" t="s">
        <v>1156</v>
      </c>
    </row>
    <row r="9877" spans="1:4" x14ac:dyDescent="0.15">
      <c r="A9877" s="266">
        <v>2995267</v>
      </c>
      <c r="B9877" s="265" t="s">
        <v>11359</v>
      </c>
      <c r="C9877" s="265" t="s">
        <v>7644</v>
      </c>
      <c r="D9877" s="265" t="s">
        <v>7647</v>
      </c>
    </row>
    <row r="9878" spans="1:4" x14ac:dyDescent="0.15">
      <c r="A9878" s="266">
        <v>2995271</v>
      </c>
      <c r="B9878" s="265" t="s">
        <v>11359</v>
      </c>
      <c r="C9878" s="265" t="s">
        <v>7644</v>
      </c>
      <c r="D9878" s="265" t="s">
        <v>7672</v>
      </c>
    </row>
    <row r="9879" spans="1:4" x14ac:dyDescent="0.15">
      <c r="A9879" s="266">
        <v>2995272</v>
      </c>
      <c r="B9879" s="265" t="s">
        <v>11359</v>
      </c>
      <c r="C9879" s="265" t="s">
        <v>7644</v>
      </c>
      <c r="D9879" s="265" t="s">
        <v>7652</v>
      </c>
    </row>
    <row r="9880" spans="1:4" x14ac:dyDescent="0.15">
      <c r="A9880" s="266">
        <v>2995273</v>
      </c>
      <c r="B9880" s="265" t="s">
        <v>11359</v>
      </c>
      <c r="C9880" s="265" t="s">
        <v>7644</v>
      </c>
      <c r="D9880" s="265" t="s">
        <v>986</v>
      </c>
    </row>
    <row r="9881" spans="1:4" x14ac:dyDescent="0.15">
      <c r="A9881" s="266">
        <v>2995274</v>
      </c>
      <c r="B9881" s="265" t="s">
        <v>11359</v>
      </c>
      <c r="C9881" s="265" t="s">
        <v>7644</v>
      </c>
      <c r="D9881" s="265" t="s">
        <v>7674</v>
      </c>
    </row>
    <row r="9882" spans="1:4" x14ac:dyDescent="0.15">
      <c r="A9882" s="266">
        <v>2995501</v>
      </c>
      <c r="B9882" s="265" t="s">
        <v>11359</v>
      </c>
      <c r="C9882" s="265" t="s">
        <v>7906</v>
      </c>
      <c r="D9882" s="265" t="s">
        <v>7931</v>
      </c>
    </row>
    <row r="9883" spans="1:4" x14ac:dyDescent="0.15">
      <c r="A9883" s="266">
        <v>2995502</v>
      </c>
      <c r="B9883" s="265" t="s">
        <v>11359</v>
      </c>
      <c r="C9883" s="265" t="s">
        <v>7906</v>
      </c>
      <c r="D9883" s="265" t="s">
        <v>7911</v>
      </c>
    </row>
    <row r="9884" spans="1:4" x14ac:dyDescent="0.15">
      <c r="A9884" s="266">
        <v>2995503</v>
      </c>
      <c r="B9884" s="265" t="s">
        <v>11359</v>
      </c>
      <c r="C9884" s="265" t="s">
        <v>7906</v>
      </c>
      <c r="D9884" s="265" t="s">
        <v>7907</v>
      </c>
    </row>
    <row r="9885" spans="1:4" x14ac:dyDescent="0.15">
      <c r="A9885" s="266">
        <v>2995504</v>
      </c>
      <c r="B9885" s="265" t="s">
        <v>11359</v>
      </c>
      <c r="C9885" s="265" t="s">
        <v>7906</v>
      </c>
      <c r="D9885" s="265" t="s">
        <v>7943</v>
      </c>
    </row>
    <row r="9886" spans="1:4" x14ac:dyDescent="0.15">
      <c r="A9886" s="266">
        <v>2995505</v>
      </c>
      <c r="B9886" s="265" t="s">
        <v>11359</v>
      </c>
      <c r="C9886" s="265" t="s">
        <v>7906</v>
      </c>
      <c r="D9886" s="265" t="s">
        <v>3713</v>
      </c>
    </row>
    <row r="9887" spans="1:4" x14ac:dyDescent="0.15">
      <c r="A9887" s="266">
        <v>2995506</v>
      </c>
      <c r="B9887" s="265" t="s">
        <v>11359</v>
      </c>
      <c r="C9887" s="265" t="s">
        <v>7906</v>
      </c>
      <c r="D9887" s="265" t="s">
        <v>7957</v>
      </c>
    </row>
    <row r="9888" spans="1:4" x14ac:dyDescent="0.15">
      <c r="A9888" s="266">
        <v>3000001</v>
      </c>
      <c r="B9888" s="265" t="s">
        <v>11571</v>
      </c>
      <c r="C9888" s="265" t="s">
        <v>368</v>
      </c>
      <c r="D9888" s="265" t="s">
        <v>379</v>
      </c>
    </row>
    <row r="9889" spans="1:4" x14ac:dyDescent="0.15">
      <c r="A9889" s="266">
        <v>3000002</v>
      </c>
      <c r="B9889" s="265" t="s">
        <v>11571</v>
      </c>
      <c r="C9889" s="265" t="s">
        <v>368</v>
      </c>
      <c r="D9889" s="265" t="s">
        <v>375</v>
      </c>
    </row>
    <row r="9890" spans="1:4" x14ac:dyDescent="0.15">
      <c r="A9890" s="266">
        <v>3000003</v>
      </c>
      <c r="B9890" s="265" t="s">
        <v>11571</v>
      </c>
      <c r="C9890" s="265" t="s">
        <v>368</v>
      </c>
      <c r="D9890" s="265" t="s">
        <v>476</v>
      </c>
    </row>
    <row r="9891" spans="1:4" x14ac:dyDescent="0.15">
      <c r="A9891" s="266">
        <v>3000004</v>
      </c>
      <c r="B9891" s="265" t="s">
        <v>11571</v>
      </c>
      <c r="C9891" s="265" t="s">
        <v>368</v>
      </c>
      <c r="D9891" s="265" t="s">
        <v>413</v>
      </c>
    </row>
    <row r="9892" spans="1:4" x14ac:dyDescent="0.15">
      <c r="A9892" s="266">
        <v>3000005</v>
      </c>
      <c r="B9892" s="265" t="s">
        <v>11571</v>
      </c>
      <c r="C9892" s="265" t="s">
        <v>368</v>
      </c>
      <c r="D9892" s="265" t="s">
        <v>445</v>
      </c>
    </row>
    <row r="9893" spans="1:4" ht="27" x14ac:dyDescent="0.15">
      <c r="A9893" s="266">
        <v>3000006</v>
      </c>
      <c r="B9893" s="265" t="s">
        <v>11571</v>
      </c>
      <c r="C9893" s="265" t="s">
        <v>368</v>
      </c>
      <c r="D9893" s="265" t="s">
        <v>460</v>
      </c>
    </row>
    <row r="9894" spans="1:4" x14ac:dyDescent="0.15">
      <c r="A9894" s="266">
        <v>3000007</v>
      </c>
      <c r="B9894" s="265" t="s">
        <v>11571</v>
      </c>
      <c r="C9894" s="265" t="s">
        <v>368</v>
      </c>
      <c r="D9894" s="265" t="s">
        <v>378</v>
      </c>
    </row>
    <row r="9895" spans="1:4" x14ac:dyDescent="0.15">
      <c r="A9895" s="266">
        <v>3000008</v>
      </c>
      <c r="B9895" s="265" t="s">
        <v>11571</v>
      </c>
      <c r="C9895" s="265" t="s">
        <v>368</v>
      </c>
      <c r="D9895" s="265" t="s">
        <v>393</v>
      </c>
    </row>
    <row r="9896" spans="1:4" x14ac:dyDescent="0.15">
      <c r="A9896" s="266">
        <v>3000009</v>
      </c>
      <c r="B9896" s="265" t="s">
        <v>11571</v>
      </c>
      <c r="C9896" s="265" t="s">
        <v>368</v>
      </c>
      <c r="D9896" s="265" t="s">
        <v>444</v>
      </c>
    </row>
    <row r="9897" spans="1:4" ht="27" x14ac:dyDescent="0.15">
      <c r="A9897" s="266">
        <v>3000011</v>
      </c>
      <c r="B9897" s="265" t="s">
        <v>11571</v>
      </c>
      <c r="C9897" s="265" t="s">
        <v>368</v>
      </c>
      <c r="D9897" s="265" t="s">
        <v>401</v>
      </c>
    </row>
    <row r="9898" spans="1:4" x14ac:dyDescent="0.15">
      <c r="A9898" s="266">
        <v>3000012</v>
      </c>
      <c r="B9898" s="265" t="s">
        <v>11571</v>
      </c>
      <c r="C9898" s="265" t="s">
        <v>368</v>
      </c>
      <c r="D9898" s="265" t="s">
        <v>403</v>
      </c>
    </row>
    <row r="9899" spans="1:4" x14ac:dyDescent="0.15">
      <c r="A9899" s="266">
        <v>3000013</v>
      </c>
      <c r="B9899" s="265" t="s">
        <v>11571</v>
      </c>
      <c r="C9899" s="265" t="s">
        <v>368</v>
      </c>
      <c r="D9899" s="265" t="s">
        <v>402</v>
      </c>
    </row>
    <row r="9900" spans="1:4" x14ac:dyDescent="0.15">
      <c r="A9900" s="266">
        <v>3000014</v>
      </c>
      <c r="B9900" s="265" t="s">
        <v>11571</v>
      </c>
      <c r="C9900" s="265" t="s">
        <v>368</v>
      </c>
      <c r="D9900" s="265" t="s">
        <v>402</v>
      </c>
    </row>
    <row r="9901" spans="1:4" x14ac:dyDescent="0.15">
      <c r="A9901" s="266">
        <v>3000015</v>
      </c>
      <c r="B9901" s="265" t="s">
        <v>11571</v>
      </c>
      <c r="C9901" s="265" t="s">
        <v>368</v>
      </c>
      <c r="D9901" s="265" t="s">
        <v>405</v>
      </c>
    </row>
    <row r="9902" spans="1:4" x14ac:dyDescent="0.15">
      <c r="A9902" s="266">
        <v>3000016</v>
      </c>
      <c r="B9902" s="265" t="s">
        <v>11571</v>
      </c>
      <c r="C9902" s="265" t="s">
        <v>368</v>
      </c>
      <c r="D9902" s="265" t="s">
        <v>442</v>
      </c>
    </row>
    <row r="9903" spans="1:4" x14ac:dyDescent="0.15">
      <c r="A9903" s="266">
        <v>3000021</v>
      </c>
      <c r="B9903" s="265" t="s">
        <v>11571</v>
      </c>
      <c r="C9903" s="265" t="s">
        <v>368</v>
      </c>
      <c r="D9903" s="265" t="s">
        <v>423</v>
      </c>
    </row>
    <row r="9904" spans="1:4" x14ac:dyDescent="0.15">
      <c r="A9904" s="266">
        <v>3000022</v>
      </c>
      <c r="B9904" s="265" t="s">
        <v>11571</v>
      </c>
      <c r="C9904" s="265" t="s">
        <v>368</v>
      </c>
      <c r="D9904" s="265" t="s">
        <v>422</v>
      </c>
    </row>
    <row r="9905" spans="1:4" x14ac:dyDescent="0.15">
      <c r="A9905" s="266">
        <v>3000023</v>
      </c>
      <c r="B9905" s="265" t="s">
        <v>11571</v>
      </c>
      <c r="C9905" s="265" t="s">
        <v>368</v>
      </c>
      <c r="D9905" s="265" t="s">
        <v>386</v>
      </c>
    </row>
    <row r="9906" spans="1:4" x14ac:dyDescent="0.15">
      <c r="A9906" s="266">
        <v>3000024</v>
      </c>
      <c r="B9906" s="265" t="s">
        <v>11571</v>
      </c>
      <c r="C9906" s="265" t="s">
        <v>368</v>
      </c>
      <c r="D9906" s="265" t="s">
        <v>432</v>
      </c>
    </row>
    <row r="9907" spans="1:4" x14ac:dyDescent="0.15">
      <c r="A9907" s="266">
        <v>3000025</v>
      </c>
      <c r="B9907" s="265" t="s">
        <v>11571</v>
      </c>
      <c r="C9907" s="265" t="s">
        <v>368</v>
      </c>
      <c r="D9907" s="265" t="s">
        <v>435</v>
      </c>
    </row>
    <row r="9908" spans="1:4" x14ac:dyDescent="0.15">
      <c r="A9908" s="266">
        <v>3000026</v>
      </c>
      <c r="B9908" s="265" t="s">
        <v>11571</v>
      </c>
      <c r="C9908" s="265" t="s">
        <v>368</v>
      </c>
      <c r="D9908" s="265" t="s">
        <v>406</v>
      </c>
    </row>
    <row r="9909" spans="1:4" ht="27" x14ac:dyDescent="0.15">
      <c r="A9909" s="266">
        <v>3000027</v>
      </c>
      <c r="B9909" s="265" t="s">
        <v>11571</v>
      </c>
      <c r="C9909" s="265" t="s">
        <v>368</v>
      </c>
      <c r="D9909" s="265" t="s">
        <v>408</v>
      </c>
    </row>
    <row r="9910" spans="1:4" x14ac:dyDescent="0.15">
      <c r="A9910" s="266">
        <v>3000028</v>
      </c>
      <c r="B9910" s="265" t="s">
        <v>11571</v>
      </c>
      <c r="C9910" s="265" t="s">
        <v>368</v>
      </c>
      <c r="D9910" s="265" t="s">
        <v>382</v>
      </c>
    </row>
    <row r="9911" spans="1:4" x14ac:dyDescent="0.15">
      <c r="A9911" s="266">
        <v>3000031</v>
      </c>
      <c r="B9911" s="265" t="s">
        <v>11571</v>
      </c>
      <c r="C9911" s="265" t="s">
        <v>368</v>
      </c>
      <c r="D9911" s="265" t="s">
        <v>436</v>
      </c>
    </row>
    <row r="9912" spans="1:4" x14ac:dyDescent="0.15">
      <c r="A9912" s="266">
        <v>3000032</v>
      </c>
      <c r="B9912" s="265" t="s">
        <v>11571</v>
      </c>
      <c r="C9912" s="265" t="s">
        <v>368</v>
      </c>
      <c r="D9912" s="265" t="s">
        <v>410</v>
      </c>
    </row>
    <row r="9913" spans="1:4" x14ac:dyDescent="0.15">
      <c r="A9913" s="266">
        <v>3000033</v>
      </c>
      <c r="B9913" s="265" t="s">
        <v>11571</v>
      </c>
      <c r="C9913" s="265" t="s">
        <v>368</v>
      </c>
      <c r="D9913" s="265" t="s">
        <v>400</v>
      </c>
    </row>
    <row r="9914" spans="1:4" x14ac:dyDescent="0.15">
      <c r="A9914" s="266">
        <v>3000034</v>
      </c>
      <c r="B9914" s="265" t="s">
        <v>11571</v>
      </c>
      <c r="C9914" s="265" t="s">
        <v>368</v>
      </c>
      <c r="D9914" s="265" t="s">
        <v>474</v>
      </c>
    </row>
    <row r="9915" spans="1:4" x14ac:dyDescent="0.15">
      <c r="A9915" s="266">
        <v>3000035</v>
      </c>
      <c r="B9915" s="265" t="s">
        <v>11571</v>
      </c>
      <c r="C9915" s="265" t="s">
        <v>368</v>
      </c>
      <c r="D9915" s="265" t="s">
        <v>374</v>
      </c>
    </row>
    <row r="9916" spans="1:4" x14ac:dyDescent="0.15">
      <c r="A9916" s="266">
        <v>3000036</v>
      </c>
      <c r="B9916" s="265" t="s">
        <v>11571</v>
      </c>
      <c r="C9916" s="265" t="s">
        <v>368</v>
      </c>
      <c r="D9916" s="265" t="s">
        <v>478</v>
      </c>
    </row>
    <row r="9917" spans="1:4" x14ac:dyDescent="0.15">
      <c r="A9917" s="266">
        <v>3000037</v>
      </c>
      <c r="B9917" s="265" t="s">
        <v>11571</v>
      </c>
      <c r="C9917" s="265" t="s">
        <v>368</v>
      </c>
      <c r="D9917" s="265" t="s">
        <v>415</v>
      </c>
    </row>
    <row r="9918" spans="1:4" x14ac:dyDescent="0.15">
      <c r="A9918" s="266">
        <v>3000038</v>
      </c>
      <c r="B9918" s="265" t="s">
        <v>11571</v>
      </c>
      <c r="C9918" s="265" t="s">
        <v>368</v>
      </c>
      <c r="D9918" s="265" t="s">
        <v>186</v>
      </c>
    </row>
    <row r="9919" spans="1:4" x14ac:dyDescent="0.15">
      <c r="A9919" s="266">
        <v>3000041</v>
      </c>
      <c r="B9919" s="265" t="s">
        <v>11571</v>
      </c>
      <c r="C9919" s="265" t="s">
        <v>368</v>
      </c>
      <c r="D9919" s="265" t="s">
        <v>427</v>
      </c>
    </row>
    <row r="9920" spans="1:4" x14ac:dyDescent="0.15">
      <c r="A9920" s="266">
        <v>3000042</v>
      </c>
      <c r="B9920" s="265" t="s">
        <v>11571</v>
      </c>
      <c r="C9920" s="265" t="s">
        <v>368</v>
      </c>
      <c r="D9920" s="265" t="s">
        <v>421</v>
      </c>
    </row>
    <row r="9921" spans="1:4" x14ac:dyDescent="0.15">
      <c r="A9921" s="266">
        <v>3000043</v>
      </c>
      <c r="B9921" s="265" t="s">
        <v>11571</v>
      </c>
      <c r="C9921" s="265" t="s">
        <v>368</v>
      </c>
      <c r="D9921" s="265" t="s">
        <v>239</v>
      </c>
    </row>
    <row r="9922" spans="1:4" x14ac:dyDescent="0.15">
      <c r="A9922" s="266">
        <v>3000044</v>
      </c>
      <c r="B9922" s="265" t="s">
        <v>11571</v>
      </c>
      <c r="C9922" s="265" t="s">
        <v>368</v>
      </c>
      <c r="D9922" s="265" t="s">
        <v>383</v>
      </c>
    </row>
    <row r="9923" spans="1:4" x14ac:dyDescent="0.15">
      <c r="A9923" s="266">
        <v>3000045</v>
      </c>
      <c r="B9923" s="265" t="s">
        <v>11571</v>
      </c>
      <c r="C9923" s="265" t="s">
        <v>368</v>
      </c>
      <c r="D9923" s="265" t="s">
        <v>468</v>
      </c>
    </row>
    <row r="9924" spans="1:4" x14ac:dyDescent="0.15">
      <c r="A9924" s="266">
        <v>3000046</v>
      </c>
      <c r="B9924" s="265" t="s">
        <v>11571</v>
      </c>
      <c r="C9924" s="265" t="s">
        <v>368</v>
      </c>
      <c r="D9924" s="265" t="s">
        <v>424</v>
      </c>
    </row>
    <row r="9925" spans="1:4" x14ac:dyDescent="0.15">
      <c r="A9925" s="266">
        <v>3000047</v>
      </c>
      <c r="B9925" s="265" t="s">
        <v>11571</v>
      </c>
      <c r="C9925" s="265" t="s">
        <v>368</v>
      </c>
      <c r="D9925" s="265" t="s">
        <v>377</v>
      </c>
    </row>
    <row r="9926" spans="1:4" x14ac:dyDescent="0.15">
      <c r="A9926" s="266">
        <v>3000048</v>
      </c>
      <c r="B9926" s="265" t="s">
        <v>11571</v>
      </c>
      <c r="C9926" s="265" t="s">
        <v>368</v>
      </c>
      <c r="D9926" s="265" t="s">
        <v>429</v>
      </c>
    </row>
    <row r="9927" spans="1:4" x14ac:dyDescent="0.15">
      <c r="A9927" s="266">
        <v>3000049</v>
      </c>
      <c r="B9927" s="265" t="s">
        <v>11571</v>
      </c>
      <c r="C9927" s="265" t="s">
        <v>368</v>
      </c>
      <c r="D9927" s="265" t="s">
        <v>430</v>
      </c>
    </row>
    <row r="9928" spans="1:4" x14ac:dyDescent="0.15">
      <c r="A9928" s="266">
        <v>3000051</v>
      </c>
      <c r="B9928" s="265" t="s">
        <v>11571</v>
      </c>
      <c r="C9928" s="265" t="s">
        <v>368</v>
      </c>
      <c r="D9928" s="265" t="s">
        <v>470</v>
      </c>
    </row>
    <row r="9929" spans="1:4" ht="27" x14ac:dyDescent="0.15">
      <c r="A9929" s="266">
        <v>3000052</v>
      </c>
      <c r="B9929" s="265" t="s">
        <v>11571</v>
      </c>
      <c r="C9929" s="265" t="s">
        <v>368</v>
      </c>
      <c r="D9929" s="265" t="s">
        <v>462</v>
      </c>
    </row>
    <row r="9930" spans="1:4" x14ac:dyDescent="0.15">
      <c r="A9930" s="266">
        <v>3000053</v>
      </c>
      <c r="B9930" s="265" t="s">
        <v>11571</v>
      </c>
      <c r="C9930" s="265" t="s">
        <v>368</v>
      </c>
      <c r="D9930" s="265" t="s">
        <v>471</v>
      </c>
    </row>
    <row r="9931" spans="1:4" x14ac:dyDescent="0.15">
      <c r="A9931" s="266">
        <v>3000054</v>
      </c>
      <c r="B9931" s="265" t="s">
        <v>11571</v>
      </c>
      <c r="C9931" s="265" t="s">
        <v>368</v>
      </c>
      <c r="D9931" s="265" t="s">
        <v>456</v>
      </c>
    </row>
    <row r="9932" spans="1:4" x14ac:dyDescent="0.15">
      <c r="A9932" s="266">
        <v>3000055</v>
      </c>
      <c r="B9932" s="265" t="s">
        <v>11571</v>
      </c>
      <c r="C9932" s="265" t="s">
        <v>368</v>
      </c>
      <c r="D9932" s="265" t="s">
        <v>438</v>
      </c>
    </row>
    <row r="9933" spans="1:4" x14ac:dyDescent="0.15">
      <c r="A9933" s="266">
        <v>3000056</v>
      </c>
      <c r="B9933" s="265" t="s">
        <v>11571</v>
      </c>
      <c r="C9933" s="265" t="s">
        <v>368</v>
      </c>
      <c r="D9933" s="265" t="s">
        <v>407</v>
      </c>
    </row>
    <row r="9934" spans="1:4" x14ac:dyDescent="0.15">
      <c r="A9934" s="266">
        <v>3000061</v>
      </c>
      <c r="B9934" s="265" t="s">
        <v>11571</v>
      </c>
      <c r="C9934" s="265" t="s">
        <v>368</v>
      </c>
      <c r="D9934" s="265" t="s">
        <v>452</v>
      </c>
    </row>
    <row r="9935" spans="1:4" x14ac:dyDescent="0.15">
      <c r="A9935" s="266">
        <v>3000062</v>
      </c>
      <c r="B9935" s="265" t="s">
        <v>11571</v>
      </c>
      <c r="C9935" s="265" t="s">
        <v>368</v>
      </c>
      <c r="D9935" s="265" t="s">
        <v>434</v>
      </c>
    </row>
    <row r="9936" spans="1:4" x14ac:dyDescent="0.15">
      <c r="A9936" s="266">
        <v>3000063</v>
      </c>
      <c r="B9936" s="265" t="s">
        <v>11571</v>
      </c>
      <c r="C9936" s="265" t="s">
        <v>368</v>
      </c>
      <c r="D9936" s="265" t="s">
        <v>479</v>
      </c>
    </row>
    <row r="9937" spans="1:4" ht="27" x14ac:dyDescent="0.15">
      <c r="A9937" s="266">
        <v>3000064</v>
      </c>
      <c r="B9937" s="265" t="s">
        <v>11571</v>
      </c>
      <c r="C9937" s="265" t="s">
        <v>368</v>
      </c>
      <c r="D9937" s="265" t="s">
        <v>463</v>
      </c>
    </row>
    <row r="9938" spans="1:4" x14ac:dyDescent="0.15">
      <c r="A9938" s="266">
        <v>3000065</v>
      </c>
      <c r="B9938" s="265" t="s">
        <v>11571</v>
      </c>
      <c r="C9938" s="265" t="s">
        <v>368</v>
      </c>
      <c r="D9938" s="265" t="s">
        <v>464</v>
      </c>
    </row>
    <row r="9939" spans="1:4" x14ac:dyDescent="0.15">
      <c r="A9939" s="266">
        <v>3000066</v>
      </c>
      <c r="B9939" s="265" t="s">
        <v>11571</v>
      </c>
      <c r="C9939" s="265" t="s">
        <v>368</v>
      </c>
      <c r="D9939" s="265" t="s">
        <v>475</v>
      </c>
    </row>
    <row r="9940" spans="1:4" x14ac:dyDescent="0.15">
      <c r="A9940" s="266">
        <v>3000067</v>
      </c>
      <c r="B9940" s="265" t="s">
        <v>11571</v>
      </c>
      <c r="C9940" s="265" t="s">
        <v>368</v>
      </c>
      <c r="D9940" s="265" t="s">
        <v>459</v>
      </c>
    </row>
    <row r="9941" spans="1:4" x14ac:dyDescent="0.15">
      <c r="A9941" s="266">
        <v>3000068</v>
      </c>
      <c r="B9941" s="265" t="s">
        <v>11571</v>
      </c>
      <c r="C9941" s="265" t="s">
        <v>368</v>
      </c>
      <c r="D9941" s="265" t="s">
        <v>453</v>
      </c>
    </row>
    <row r="9942" spans="1:4" x14ac:dyDescent="0.15">
      <c r="A9942" s="266">
        <v>3000069</v>
      </c>
      <c r="B9942" s="265" t="s">
        <v>11571</v>
      </c>
      <c r="C9942" s="265" t="s">
        <v>368</v>
      </c>
      <c r="D9942" s="265" t="s">
        <v>461</v>
      </c>
    </row>
    <row r="9943" spans="1:4" ht="27" x14ac:dyDescent="0.15">
      <c r="A9943" s="266">
        <v>3000121</v>
      </c>
      <c r="B9943" s="265" t="s">
        <v>11571</v>
      </c>
      <c r="C9943" s="265" t="s">
        <v>1830</v>
      </c>
      <c r="D9943" s="265" t="s">
        <v>1851</v>
      </c>
    </row>
    <row r="9944" spans="1:4" ht="27" x14ac:dyDescent="0.15">
      <c r="A9944" s="266">
        <v>3000122</v>
      </c>
      <c r="B9944" s="265" t="s">
        <v>11571</v>
      </c>
      <c r="C9944" s="265" t="s">
        <v>1830</v>
      </c>
      <c r="D9944" s="265" t="s">
        <v>1862</v>
      </c>
    </row>
    <row r="9945" spans="1:4" ht="27" x14ac:dyDescent="0.15">
      <c r="A9945" s="266">
        <v>3000123</v>
      </c>
      <c r="B9945" s="265" t="s">
        <v>11571</v>
      </c>
      <c r="C9945" s="265" t="s">
        <v>1830</v>
      </c>
      <c r="D9945" s="265" t="s">
        <v>1844</v>
      </c>
    </row>
    <row r="9946" spans="1:4" ht="27" x14ac:dyDescent="0.15">
      <c r="A9946" s="266">
        <v>3000124</v>
      </c>
      <c r="B9946" s="265" t="s">
        <v>11571</v>
      </c>
      <c r="C9946" s="265" t="s">
        <v>1830</v>
      </c>
      <c r="D9946" s="265" t="s">
        <v>488</v>
      </c>
    </row>
    <row r="9947" spans="1:4" ht="27" x14ac:dyDescent="0.15">
      <c r="A9947" s="266">
        <v>3000125</v>
      </c>
      <c r="B9947" s="265" t="s">
        <v>11571</v>
      </c>
      <c r="C9947" s="265" t="s">
        <v>1830</v>
      </c>
      <c r="D9947" s="265" t="s">
        <v>1821</v>
      </c>
    </row>
    <row r="9948" spans="1:4" ht="27" x14ac:dyDescent="0.15">
      <c r="A9948" s="266">
        <v>3000126</v>
      </c>
      <c r="B9948" s="265" t="s">
        <v>11571</v>
      </c>
      <c r="C9948" s="265" t="s">
        <v>1830</v>
      </c>
      <c r="D9948" s="265" t="s">
        <v>1866</v>
      </c>
    </row>
    <row r="9949" spans="1:4" ht="27" x14ac:dyDescent="0.15">
      <c r="A9949" s="266">
        <v>3000127</v>
      </c>
      <c r="B9949" s="265" t="s">
        <v>11571</v>
      </c>
      <c r="C9949" s="265" t="s">
        <v>1830</v>
      </c>
      <c r="D9949" s="265" t="s">
        <v>11572</v>
      </c>
    </row>
    <row r="9950" spans="1:4" ht="27" x14ac:dyDescent="0.15">
      <c r="A9950" s="266">
        <v>3000131</v>
      </c>
      <c r="B9950" s="265" t="s">
        <v>11571</v>
      </c>
      <c r="C9950" s="265" t="s">
        <v>1830</v>
      </c>
      <c r="D9950" s="265" t="s">
        <v>11573</v>
      </c>
    </row>
    <row r="9951" spans="1:4" ht="27" x14ac:dyDescent="0.15">
      <c r="A9951" s="266">
        <v>3000132</v>
      </c>
      <c r="B9951" s="265" t="s">
        <v>11571</v>
      </c>
      <c r="C9951" s="265" t="s">
        <v>1830</v>
      </c>
      <c r="D9951" s="265" t="s">
        <v>1841</v>
      </c>
    </row>
    <row r="9952" spans="1:4" ht="27" x14ac:dyDescent="0.15">
      <c r="A9952" s="266">
        <v>3000133</v>
      </c>
      <c r="B9952" s="265" t="s">
        <v>11571</v>
      </c>
      <c r="C9952" s="265" t="s">
        <v>1830</v>
      </c>
      <c r="D9952" s="265" t="s">
        <v>1577</v>
      </c>
    </row>
    <row r="9953" spans="1:4" ht="27" x14ac:dyDescent="0.15">
      <c r="A9953" s="266">
        <v>3000134</v>
      </c>
      <c r="B9953" s="265" t="s">
        <v>11571</v>
      </c>
      <c r="C9953" s="265" t="s">
        <v>1830</v>
      </c>
      <c r="D9953" s="265" t="s">
        <v>1865</v>
      </c>
    </row>
    <row r="9954" spans="1:4" ht="27" x14ac:dyDescent="0.15">
      <c r="A9954" s="266">
        <v>3000135</v>
      </c>
      <c r="B9954" s="265" t="s">
        <v>11571</v>
      </c>
      <c r="C9954" s="265" t="s">
        <v>1830</v>
      </c>
      <c r="D9954" s="265" t="s">
        <v>1848</v>
      </c>
    </row>
    <row r="9955" spans="1:4" ht="27" x14ac:dyDescent="0.15">
      <c r="A9955" s="266">
        <v>3000136</v>
      </c>
      <c r="B9955" s="265" t="s">
        <v>11571</v>
      </c>
      <c r="C9955" s="265" t="s">
        <v>1830</v>
      </c>
      <c r="D9955" s="265" t="s">
        <v>1575</v>
      </c>
    </row>
    <row r="9956" spans="1:4" ht="27" x14ac:dyDescent="0.15">
      <c r="A9956" s="266">
        <v>3000201</v>
      </c>
      <c r="B9956" s="265" t="s">
        <v>11571</v>
      </c>
      <c r="C9956" s="265" t="s">
        <v>1830</v>
      </c>
      <c r="D9956" s="265" t="s">
        <v>1842</v>
      </c>
    </row>
    <row r="9957" spans="1:4" ht="27" x14ac:dyDescent="0.15">
      <c r="A9957" s="266">
        <v>3000202</v>
      </c>
      <c r="B9957" s="265" t="s">
        <v>11571</v>
      </c>
      <c r="C9957" s="265" t="s">
        <v>1830</v>
      </c>
      <c r="D9957" s="265" t="s">
        <v>1859</v>
      </c>
    </row>
    <row r="9958" spans="1:4" ht="27" x14ac:dyDescent="0.15">
      <c r="A9958" s="266">
        <v>3000203</v>
      </c>
      <c r="B9958" s="265" t="s">
        <v>11571</v>
      </c>
      <c r="C9958" s="265" t="s">
        <v>1830</v>
      </c>
      <c r="D9958" s="265" t="s">
        <v>1838</v>
      </c>
    </row>
    <row r="9959" spans="1:4" ht="27" x14ac:dyDescent="0.15">
      <c r="A9959" s="266">
        <v>3000204</v>
      </c>
      <c r="B9959" s="265" t="s">
        <v>11571</v>
      </c>
      <c r="C9959" s="265" t="s">
        <v>1830</v>
      </c>
      <c r="D9959" s="265" t="s">
        <v>1854</v>
      </c>
    </row>
    <row r="9960" spans="1:4" ht="27" x14ac:dyDescent="0.15">
      <c r="A9960" s="266">
        <v>3000205</v>
      </c>
      <c r="B9960" s="265" t="s">
        <v>11571</v>
      </c>
      <c r="C9960" s="265" t="s">
        <v>1830</v>
      </c>
      <c r="D9960" s="265" t="s">
        <v>1833</v>
      </c>
    </row>
    <row r="9961" spans="1:4" ht="27" x14ac:dyDescent="0.15">
      <c r="A9961" s="266">
        <v>3000211</v>
      </c>
      <c r="B9961" s="265" t="s">
        <v>11571</v>
      </c>
      <c r="C9961" s="265" t="s">
        <v>1830</v>
      </c>
      <c r="D9961" s="265" t="s">
        <v>1852</v>
      </c>
    </row>
    <row r="9962" spans="1:4" ht="27" x14ac:dyDescent="0.15">
      <c r="A9962" s="266">
        <v>3000212</v>
      </c>
      <c r="B9962" s="265" t="s">
        <v>11571</v>
      </c>
      <c r="C9962" s="265" t="s">
        <v>1830</v>
      </c>
      <c r="D9962" s="265" t="s">
        <v>1831</v>
      </c>
    </row>
    <row r="9963" spans="1:4" ht="27" x14ac:dyDescent="0.15">
      <c r="A9963" s="266">
        <v>3000213</v>
      </c>
      <c r="B9963" s="265" t="s">
        <v>11571</v>
      </c>
      <c r="C9963" s="265" t="s">
        <v>1830</v>
      </c>
      <c r="D9963" s="265" t="s">
        <v>1839</v>
      </c>
    </row>
    <row r="9964" spans="1:4" ht="27" x14ac:dyDescent="0.15">
      <c r="A9964" s="266">
        <v>3000214</v>
      </c>
      <c r="B9964" s="265" t="s">
        <v>11571</v>
      </c>
      <c r="C9964" s="265" t="s">
        <v>1830</v>
      </c>
      <c r="D9964" s="265" t="s">
        <v>1850</v>
      </c>
    </row>
    <row r="9965" spans="1:4" ht="27" x14ac:dyDescent="0.15">
      <c r="A9965" s="266">
        <v>3000301</v>
      </c>
      <c r="B9965" s="265" t="s">
        <v>11571</v>
      </c>
      <c r="C9965" s="265" t="s">
        <v>11574</v>
      </c>
      <c r="D9965" s="265" t="s">
        <v>11575</v>
      </c>
    </row>
    <row r="9966" spans="1:4" ht="27" x14ac:dyDescent="0.15">
      <c r="A9966" s="266">
        <v>3000302</v>
      </c>
      <c r="B9966" s="265" t="s">
        <v>11571</v>
      </c>
      <c r="C9966" s="265" t="s">
        <v>11574</v>
      </c>
      <c r="D9966" s="265" t="s">
        <v>11576</v>
      </c>
    </row>
    <row r="9967" spans="1:4" ht="27" x14ac:dyDescent="0.15">
      <c r="A9967" s="266">
        <v>3000303</v>
      </c>
      <c r="B9967" s="265" t="s">
        <v>11571</v>
      </c>
      <c r="C9967" s="265" t="s">
        <v>11574</v>
      </c>
      <c r="D9967" s="265" t="s">
        <v>11577</v>
      </c>
    </row>
    <row r="9968" spans="1:4" ht="27" x14ac:dyDescent="0.15">
      <c r="A9968" s="266">
        <v>3000304</v>
      </c>
      <c r="B9968" s="265" t="s">
        <v>11571</v>
      </c>
      <c r="C9968" s="265" t="s">
        <v>11574</v>
      </c>
      <c r="D9968" s="265" t="s">
        <v>11578</v>
      </c>
    </row>
    <row r="9969" spans="1:4" ht="27" x14ac:dyDescent="0.15">
      <c r="A9969" s="266">
        <v>3000305</v>
      </c>
      <c r="B9969" s="265" t="s">
        <v>11571</v>
      </c>
      <c r="C9969" s="265" t="s">
        <v>11574</v>
      </c>
      <c r="D9969" s="265" t="s">
        <v>11579</v>
      </c>
    </row>
    <row r="9970" spans="1:4" ht="27" x14ac:dyDescent="0.15">
      <c r="A9970" s="266">
        <v>3000306</v>
      </c>
      <c r="B9970" s="265" t="s">
        <v>11571</v>
      </c>
      <c r="C9970" s="265" t="s">
        <v>11574</v>
      </c>
      <c r="D9970" s="265" t="s">
        <v>11580</v>
      </c>
    </row>
    <row r="9971" spans="1:4" ht="27" x14ac:dyDescent="0.15">
      <c r="A9971" s="266">
        <v>3000311</v>
      </c>
      <c r="B9971" s="265" t="s">
        <v>11571</v>
      </c>
      <c r="C9971" s="265" t="s">
        <v>11574</v>
      </c>
      <c r="D9971" s="265" t="s">
        <v>11581</v>
      </c>
    </row>
    <row r="9972" spans="1:4" ht="27" x14ac:dyDescent="0.15">
      <c r="A9972" s="266">
        <v>3000312</v>
      </c>
      <c r="B9972" s="265" t="s">
        <v>11571</v>
      </c>
      <c r="C9972" s="265" t="s">
        <v>11574</v>
      </c>
      <c r="D9972" s="265" t="s">
        <v>2220</v>
      </c>
    </row>
    <row r="9973" spans="1:4" ht="27" x14ac:dyDescent="0.15">
      <c r="A9973" s="266">
        <v>3000313</v>
      </c>
      <c r="B9973" s="265" t="s">
        <v>11571</v>
      </c>
      <c r="C9973" s="265" t="s">
        <v>11574</v>
      </c>
      <c r="D9973" s="265" t="s">
        <v>11582</v>
      </c>
    </row>
    <row r="9974" spans="1:4" ht="27" x14ac:dyDescent="0.15">
      <c r="A9974" s="266">
        <v>3000314</v>
      </c>
      <c r="B9974" s="265" t="s">
        <v>11571</v>
      </c>
      <c r="C9974" s="265" t="s">
        <v>11574</v>
      </c>
      <c r="D9974" s="265" t="s">
        <v>11583</v>
      </c>
    </row>
    <row r="9975" spans="1:4" ht="27" x14ac:dyDescent="0.15">
      <c r="A9975" s="266">
        <v>3000315</v>
      </c>
      <c r="B9975" s="265" t="s">
        <v>11571</v>
      </c>
      <c r="C9975" s="265" t="s">
        <v>11574</v>
      </c>
      <c r="D9975" s="265" t="s">
        <v>11584</v>
      </c>
    </row>
    <row r="9976" spans="1:4" ht="27" x14ac:dyDescent="0.15">
      <c r="A9976" s="266">
        <v>3000321</v>
      </c>
      <c r="B9976" s="265" t="s">
        <v>11571</v>
      </c>
      <c r="C9976" s="265" t="s">
        <v>11574</v>
      </c>
      <c r="D9976" s="265" t="s">
        <v>11585</v>
      </c>
    </row>
    <row r="9977" spans="1:4" ht="27" x14ac:dyDescent="0.15">
      <c r="A9977" s="266">
        <v>3000322</v>
      </c>
      <c r="B9977" s="265" t="s">
        <v>11571</v>
      </c>
      <c r="C9977" s="265" t="s">
        <v>11574</v>
      </c>
      <c r="D9977" s="265" t="s">
        <v>11586</v>
      </c>
    </row>
    <row r="9978" spans="1:4" ht="27" x14ac:dyDescent="0.15">
      <c r="A9978" s="266">
        <v>3000323</v>
      </c>
      <c r="B9978" s="265" t="s">
        <v>11571</v>
      </c>
      <c r="C9978" s="265" t="s">
        <v>11574</v>
      </c>
      <c r="D9978" s="265" t="s">
        <v>11587</v>
      </c>
    </row>
    <row r="9979" spans="1:4" ht="27" x14ac:dyDescent="0.15">
      <c r="A9979" s="266">
        <v>3000324</v>
      </c>
      <c r="B9979" s="265" t="s">
        <v>11571</v>
      </c>
      <c r="C9979" s="265" t="s">
        <v>11574</v>
      </c>
      <c r="D9979" s="265" t="s">
        <v>11588</v>
      </c>
    </row>
    <row r="9980" spans="1:4" ht="27" x14ac:dyDescent="0.15">
      <c r="A9980" s="266">
        <v>3000325</v>
      </c>
      <c r="B9980" s="265" t="s">
        <v>11571</v>
      </c>
      <c r="C9980" s="265" t="s">
        <v>11574</v>
      </c>
      <c r="D9980" s="265" t="s">
        <v>11589</v>
      </c>
    </row>
    <row r="9981" spans="1:4" ht="27" x14ac:dyDescent="0.15">
      <c r="A9981" s="266">
        <v>3000326</v>
      </c>
      <c r="B9981" s="265" t="s">
        <v>11571</v>
      </c>
      <c r="C9981" s="265" t="s">
        <v>11574</v>
      </c>
      <c r="D9981" s="265" t="s">
        <v>11590</v>
      </c>
    </row>
    <row r="9982" spans="1:4" ht="27" x14ac:dyDescent="0.15">
      <c r="A9982" s="266">
        <v>3000331</v>
      </c>
      <c r="B9982" s="265" t="s">
        <v>11571</v>
      </c>
      <c r="C9982" s="265" t="s">
        <v>11574</v>
      </c>
      <c r="D9982" s="265" t="s">
        <v>11591</v>
      </c>
    </row>
    <row r="9983" spans="1:4" ht="27" x14ac:dyDescent="0.15">
      <c r="A9983" s="266">
        <v>3000332</v>
      </c>
      <c r="B9983" s="265" t="s">
        <v>11571</v>
      </c>
      <c r="C9983" s="265" t="s">
        <v>11574</v>
      </c>
      <c r="D9983" s="265" t="s">
        <v>239</v>
      </c>
    </row>
    <row r="9984" spans="1:4" ht="27" x14ac:dyDescent="0.15">
      <c r="A9984" s="266">
        <v>3000333</v>
      </c>
      <c r="B9984" s="265" t="s">
        <v>11571</v>
      </c>
      <c r="C9984" s="265" t="s">
        <v>11574</v>
      </c>
      <c r="D9984" s="265" t="s">
        <v>11592</v>
      </c>
    </row>
    <row r="9985" spans="1:4" ht="27" x14ac:dyDescent="0.15">
      <c r="A9985" s="266">
        <v>3000334</v>
      </c>
      <c r="B9985" s="265" t="s">
        <v>11571</v>
      </c>
      <c r="C9985" s="265" t="s">
        <v>11574</v>
      </c>
      <c r="D9985" s="265" t="s">
        <v>11593</v>
      </c>
    </row>
    <row r="9986" spans="1:4" ht="27" x14ac:dyDescent="0.15">
      <c r="A9986" s="266">
        <v>3000335</v>
      </c>
      <c r="B9986" s="265" t="s">
        <v>11571</v>
      </c>
      <c r="C9986" s="265" t="s">
        <v>11574</v>
      </c>
      <c r="D9986" s="265" t="s">
        <v>2217</v>
      </c>
    </row>
    <row r="9987" spans="1:4" ht="27" x14ac:dyDescent="0.15">
      <c r="A9987" s="266">
        <v>3000336</v>
      </c>
      <c r="B9987" s="265" t="s">
        <v>11571</v>
      </c>
      <c r="C9987" s="265" t="s">
        <v>11574</v>
      </c>
      <c r="D9987" s="265" t="s">
        <v>2221</v>
      </c>
    </row>
    <row r="9988" spans="1:4" ht="27" x14ac:dyDescent="0.15">
      <c r="A9988" s="266">
        <v>3000337</v>
      </c>
      <c r="B9988" s="265" t="s">
        <v>11571</v>
      </c>
      <c r="C9988" s="265" t="s">
        <v>11574</v>
      </c>
      <c r="D9988" s="265" t="s">
        <v>786</v>
      </c>
    </row>
    <row r="9989" spans="1:4" ht="27" x14ac:dyDescent="0.15">
      <c r="A9989" s="266">
        <v>3000341</v>
      </c>
      <c r="B9989" s="265" t="s">
        <v>11571</v>
      </c>
      <c r="C9989" s="265" t="s">
        <v>11574</v>
      </c>
      <c r="D9989" s="265" t="s">
        <v>2215</v>
      </c>
    </row>
    <row r="9990" spans="1:4" ht="27" x14ac:dyDescent="0.15">
      <c r="A9990" s="266">
        <v>3000401</v>
      </c>
      <c r="B9990" s="265" t="s">
        <v>11571</v>
      </c>
      <c r="C9990" s="265" t="s">
        <v>11594</v>
      </c>
      <c r="D9990" s="265" t="s">
        <v>11595</v>
      </c>
    </row>
    <row r="9991" spans="1:4" ht="27" x14ac:dyDescent="0.15">
      <c r="A9991" s="266">
        <v>3000402</v>
      </c>
      <c r="B9991" s="265" t="s">
        <v>11571</v>
      </c>
      <c r="C9991" s="265" t="s">
        <v>11594</v>
      </c>
      <c r="D9991" s="265" t="s">
        <v>11596</v>
      </c>
    </row>
    <row r="9992" spans="1:4" ht="27" x14ac:dyDescent="0.15">
      <c r="A9992" s="266">
        <v>3000403</v>
      </c>
      <c r="B9992" s="265" t="s">
        <v>11571</v>
      </c>
      <c r="C9992" s="265" t="s">
        <v>11594</v>
      </c>
      <c r="D9992" s="265" t="s">
        <v>11597</v>
      </c>
    </row>
    <row r="9993" spans="1:4" ht="27" x14ac:dyDescent="0.15">
      <c r="A9993" s="266">
        <v>3000404</v>
      </c>
      <c r="B9993" s="265" t="s">
        <v>11571</v>
      </c>
      <c r="C9993" s="265" t="s">
        <v>11594</v>
      </c>
      <c r="D9993" s="265" t="s">
        <v>11598</v>
      </c>
    </row>
    <row r="9994" spans="1:4" ht="27" x14ac:dyDescent="0.15">
      <c r="A9994" s="266">
        <v>3000405</v>
      </c>
      <c r="B9994" s="265" t="s">
        <v>11571</v>
      </c>
      <c r="C9994" s="265" t="s">
        <v>11594</v>
      </c>
      <c r="D9994" s="265" t="s">
        <v>11599</v>
      </c>
    </row>
    <row r="9995" spans="1:4" ht="27" x14ac:dyDescent="0.15">
      <c r="A9995" s="266">
        <v>3000406</v>
      </c>
      <c r="B9995" s="265" t="s">
        <v>11571</v>
      </c>
      <c r="C9995" s="265" t="s">
        <v>11594</v>
      </c>
      <c r="D9995" s="265" t="s">
        <v>11600</v>
      </c>
    </row>
    <row r="9996" spans="1:4" ht="27" x14ac:dyDescent="0.15">
      <c r="A9996" s="266">
        <v>3000407</v>
      </c>
      <c r="B9996" s="265" t="s">
        <v>11571</v>
      </c>
      <c r="C9996" s="265" t="s">
        <v>11594</v>
      </c>
      <c r="D9996" s="265" t="s">
        <v>11601</v>
      </c>
    </row>
    <row r="9997" spans="1:4" ht="27" x14ac:dyDescent="0.15">
      <c r="A9997" s="266">
        <v>3000408</v>
      </c>
      <c r="B9997" s="265" t="s">
        <v>11571</v>
      </c>
      <c r="C9997" s="265" t="s">
        <v>11594</v>
      </c>
      <c r="D9997" s="265" t="s">
        <v>11602</v>
      </c>
    </row>
    <row r="9998" spans="1:4" ht="27" x14ac:dyDescent="0.15">
      <c r="A9998" s="266">
        <v>3000409</v>
      </c>
      <c r="B9998" s="265" t="s">
        <v>11571</v>
      </c>
      <c r="C9998" s="265" t="s">
        <v>11594</v>
      </c>
      <c r="D9998" s="265" t="s">
        <v>11603</v>
      </c>
    </row>
    <row r="9999" spans="1:4" ht="27" x14ac:dyDescent="0.15">
      <c r="A9999" s="266">
        <v>3000410</v>
      </c>
      <c r="B9999" s="265" t="s">
        <v>11571</v>
      </c>
      <c r="C9999" s="265" t="s">
        <v>11594</v>
      </c>
      <c r="D9999" s="265" t="s">
        <v>2209</v>
      </c>
    </row>
    <row r="10000" spans="1:4" ht="27" x14ac:dyDescent="0.15">
      <c r="A10000" s="266">
        <v>3000411</v>
      </c>
      <c r="B10000" s="265" t="s">
        <v>11571</v>
      </c>
      <c r="C10000" s="265" t="s">
        <v>11594</v>
      </c>
      <c r="D10000" s="265" t="s">
        <v>11604</v>
      </c>
    </row>
    <row r="10001" spans="1:4" ht="27" x14ac:dyDescent="0.15">
      <c r="A10001" s="266">
        <v>3000412</v>
      </c>
      <c r="B10001" s="265" t="s">
        <v>11571</v>
      </c>
      <c r="C10001" s="265" t="s">
        <v>11594</v>
      </c>
      <c r="D10001" s="265" t="s">
        <v>11605</v>
      </c>
    </row>
    <row r="10002" spans="1:4" ht="27" x14ac:dyDescent="0.15">
      <c r="A10002" s="266">
        <v>3000413</v>
      </c>
      <c r="B10002" s="265" t="s">
        <v>11571</v>
      </c>
      <c r="C10002" s="265" t="s">
        <v>11594</v>
      </c>
      <c r="D10002" s="265" t="s">
        <v>11606</v>
      </c>
    </row>
    <row r="10003" spans="1:4" ht="27" x14ac:dyDescent="0.15">
      <c r="A10003" s="266">
        <v>3000414</v>
      </c>
      <c r="B10003" s="265" t="s">
        <v>11571</v>
      </c>
      <c r="C10003" s="265" t="s">
        <v>11594</v>
      </c>
      <c r="D10003" s="265" t="s">
        <v>11607</v>
      </c>
    </row>
    <row r="10004" spans="1:4" ht="27" x14ac:dyDescent="0.15">
      <c r="A10004" s="266">
        <v>3000415</v>
      </c>
      <c r="B10004" s="265" t="s">
        <v>11571</v>
      </c>
      <c r="C10004" s="265" t="s">
        <v>11594</v>
      </c>
      <c r="D10004" s="265" t="s">
        <v>11608</v>
      </c>
    </row>
    <row r="10005" spans="1:4" ht="27" x14ac:dyDescent="0.15">
      <c r="A10005" s="266">
        <v>3000416</v>
      </c>
      <c r="B10005" s="265" t="s">
        <v>11571</v>
      </c>
      <c r="C10005" s="265" t="s">
        <v>11594</v>
      </c>
      <c r="D10005" s="265" t="s">
        <v>11609</v>
      </c>
    </row>
    <row r="10006" spans="1:4" ht="27" x14ac:dyDescent="0.15">
      <c r="A10006" s="266">
        <v>3000417</v>
      </c>
      <c r="B10006" s="265" t="s">
        <v>11571</v>
      </c>
      <c r="C10006" s="265" t="s">
        <v>11594</v>
      </c>
      <c r="D10006" s="265" t="s">
        <v>11610</v>
      </c>
    </row>
    <row r="10007" spans="1:4" ht="27" x14ac:dyDescent="0.15">
      <c r="A10007" s="266">
        <v>3000418</v>
      </c>
      <c r="B10007" s="265" t="s">
        <v>11571</v>
      </c>
      <c r="C10007" s="265" t="s">
        <v>11594</v>
      </c>
      <c r="D10007" s="265" t="s">
        <v>11611</v>
      </c>
    </row>
    <row r="10008" spans="1:4" ht="27" x14ac:dyDescent="0.15">
      <c r="A10008" s="266">
        <v>3000419</v>
      </c>
      <c r="B10008" s="265" t="s">
        <v>11571</v>
      </c>
      <c r="C10008" s="265" t="s">
        <v>11594</v>
      </c>
      <c r="D10008" s="265" t="s">
        <v>11612</v>
      </c>
    </row>
    <row r="10009" spans="1:4" ht="27" x14ac:dyDescent="0.15">
      <c r="A10009" s="266">
        <v>3000420</v>
      </c>
      <c r="B10009" s="265" t="s">
        <v>11571</v>
      </c>
      <c r="C10009" s="265" t="s">
        <v>11594</v>
      </c>
      <c r="D10009" s="265" t="s">
        <v>2203</v>
      </c>
    </row>
    <row r="10010" spans="1:4" ht="27" x14ac:dyDescent="0.15">
      <c r="A10010" s="266">
        <v>3000421</v>
      </c>
      <c r="B10010" s="265" t="s">
        <v>11571</v>
      </c>
      <c r="C10010" s="265" t="s">
        <v>11594</v>
      </c>
      <c r="D10010" s="265" t="s">
        <v>11613</v>
      </c>
    </row>
    <row r="10011" spans="1:4" ht="27" x14ac:dyDescent="0.15">
      <c r="A10011" s="266">
        <v>3000422</v>
      </c>
      <c r="B10011" s="265" t="s">
        <v>11571</v>
      </c>
      <c r="C10011" s="265" t="s">
        <v>11594</v>
      </c>
      <c r="D10011" s="265" t="s">
        <v>11614</v>
      </c>
    </row>
    <row r="10012" spans="1:4" ht="27" x14ac:dyDescent="0.15">
      <c r="A10012" s="266">
        <v>3000423</v>
      </c>
      <c r="B10012" s="265" t="s">
        <v>11571</v>
      </c>
      <c r="C10012" s="265" t="s">
        <v>11594</v>
      </c>
      <c r="D10012" s="265" t="s">
        <v>11615</v>
      </c>
    </row>
    <row r="10013" spans="1:4" ht="27" x14ac:dyDescent="0.15">
      <c r="A10013" s="266">
        <v>3000424</v>
      </c>
      <c r="B10013" s="265" t="s">
        <v>11571</v>
      </c>
      <c r="C10013" s="265" t="s">
        <v>11594</v>
      </c>
      <c r="D10013" s="265" t="s">
        <v>11616</v>
      </c>
    </row>
    <row r="10014" spans="1:4" ht="27" x14ac:dyDescent="0.15">
      <c r="A10014" s="266">
        <v>3000425</v>
      </c>
      <c r="B10014" s="265" t="s">
        <v>11571</v>
      </c>
      <c r="C10014" s="265" t="s">
        <v>11594</v>
      </c>
      <c r="D10014" s="265" t="s">
        <v>11617</v>
      </c>
    </row>
    <row r="10015" spans="1:4" ht="27" x14ac:dyDescent="0.15">
      <c r="A10015" s="266">
        <v>3000426</v>
      </c>
      <c r="B10015" s="265" t="s">
        <v>11571</v>
      </c>
      <c r="C10015" s="265" t="s">
        <v>11594</v>
      </c>
      <c r="D10015" s="265" t="s">
        <v>11618</v>
      </c>
    </row>
    <row r="10016" spans="1:4" ht="27" x14ac:dyDescent="0.15">
      <c r="A10016" s="266">
        <v>3000427</v>
      </c>
      <c r="B10016" s="265" t="s">
        <v>11571</v>
      </c>
      <c r="C10016" s="265" t="s">
        <v>11594</v>
      </c>
      <c r="D10016" s="265" t="s">
        <v>11619</v>
      </c>
    </row>
    <row r="10017" spans="1:4" ht="27" x14ac:dyDescent="0.15">
      <c r="A10017" s="266">
        <v>3000428</v>
      </c>
      <c r="B10017" s="265" t="s">
        <v>11571</v>
      </c>
      <c r="C10017" s="265" t="s">
        <v>11594</v>
      </c>
      <c r="D10017" s="265" t="s">
        <v>11620</v>
      </c>
    </row>
    <row r="10018" spans="1:4" ht="27" x14ac:dyDescent="0.15">
      <c r="A10018" s="266">
        <v>3000431</v>
      </c>
      <c r="B10018" s="265" t="s">
        <v>11571</v>
      </c>
      <c r="C10018" s="265" t="s">
        <v>11594</v>
      </c>
      <c r="D10018" s="265" t="s">
        <v>11621</v>
      </c>
    </row>
    <row r="10019" spans="1:4" ht="27" x14ac:dyDescent="0.15">
      <c r="A10019" s="266">
        <v>3000432</v>
      </c>
      <c r="B10019" s="265" t="s">
        <v>11571</v>
      </c>
      <c r="C10019" s="265" t="s">
        <v>11594</v>
      </c>
      <c r="D10019" s="265" t="s">
        <v>11622</v>
      </c>
    </row>
    <row r="10020" spans="1:4" ht="27" x14ac:dyDescent="0.15">
      <c r="A10020" s="266">
        <v>3000433</v>
      </c>
      <c r="B10020" s="265" t="s">
        <v>11571</v>
      </c>
      <c r="C10020" s="265" t="s">
        <v>11594</v>
      </c>
      <c r="D10020" s="265" t="s">
        <v>11623</v>
      </c>
    </row>
    <row r="10021" spans="1:4" ht="27" x14ac:dyDescent="0.15">
      <c r="A10021" s="266">
        <v>3000434</v>
      </c>
      <c r="B10021" s="265" t="s">
        <v>11571</v>
      </c>
      <c r="C10021" s="265" t="s">
        <v>11594</v>
      </c>
      <c r="D10021" s="265" t="s">
        <v>11624</v>
      </c>
    </row>
    <row r="10022" spans="1:4" ht="27" x14ac:dyDescent="0.15">
      <c r="A10022" s="266">
        <v>3000435</v>
      </c>
      <c r="B10022" s="265" t="s">
        <v>11571</v>
      </c>
      <c r="C10022" s="265" t="s">
        <v>11594</v>
      </c>
      <c r="D10022" s="265" t="s">
        <v>11625</v>
      </c>
    </row>
    <row r="10023" spans="1:4" ht="27" x14ac:dyDescent="0.15">
      <c r="A10023" s="266">
        <v>3000436</v>
      </c>
      <c r="B10023" s="265" t="s">
        <v>11571</v>
      </c>
      <c r="C10023" s="265" t="s">
        <v>11594</v>
      </c>
      <c r="D10023" s="265" t="s">
        <v>11626</v>
      </c>
    </row>
    <row r="10024" spans="1:4" ht="27" x14ac:dyDescent="0.15">
      <c r="A10024" s="266">
        <v>3000437</v>
      </c>
      <c r="B10024" s="265" t="s">
        <v>11571</v>
      </c>
      <c r="C10024" s="265" t="s">
        <v>11594</v>
      </c>
      <c r="D10024" s="265" t="s">
        <v>11627</v>
      </c>
    </row>
    <row r="10025" spans="1:4" x14ac:dyDescent="0.15">
      <c r="A10025" s="266">
        <v>3000501</v>
      </c>
      <c r="B10025" s="265" t="s">
        <v>11571</v>
      </c>
      <c r="C10025" s="265" t="s">
        <v>1761</v>
      </c>
      <c r="D10025" s="265" t="s">
        <v>1813</v>
      </c>
    </row>
    <row r="10026" spans="1:4" x14ac:dyDescent="0.15">
      <c r="A10026" s="266">
        <v>3000502</v>
      </c>
      <c r="B10026" s="265" t="s">
        <v>11571</v>
      </c>
      <c r="C10026" s="265" t="s">
        <v>1761</v>
      </c>
      <c r="D10026" s="265" t="s">
        <v>1793</v>
      </c>
    </row>
    <row r="10027" spans="1:4" x14ac:dyDescent="0.15">
      <c r="A10027" s="266">
        <v>3000503</v>
      </c>
      <c r="B10027" s="265" t="s">
        <v>11571</v>
      </c>
      <c r="C10027" s="265" t="s">
        <v>1761</v>
      </c>
      <c r="D10027" s="265" t="s">
        <v>1769</v>
      </c>
    </row>
    <row r="10028" spans="1:4" x14ac:dyDescent="0.15">
      <c r="A10028" s="266">
        <v>3000504</v>
      </c>
      <c r="B10028" s="265" t="s">
        <v>11571</v>
      </c>
      <c r="C10028" s="265" t="s">
        <v>1761</v>
      </c>
      <c r="D10028" s="265" t="s">
        <v>11628</v>
      </c>
    </row>
    <row r="10029" spans="1:4" x14ac:dyDescent="0.15">
      <c r="A10029" s="266">
        <v>3000505</v>
      </c>
      <c r="B10029" s="265" t="s">
        <v>11571</v>
      </c>
      <c r="C10029" s="265" t="s">
        <v>1761</v>
      </c>
      <c r="D10029" s="265" t="s">
        <v>1710</v>
      </c>
    </row>
    <row r="10030" spans="1:4" x14ac:dyDescent="0.15">
      <c r="A10030" s="266">
        <v>3000506</v>
      </c>
      <c r="B10030" s="265" t="s">
        <v>11571</v>
      </c>
      <c r="C10030" s="265" t="s">
        <v>1761</v>
      </c>
      <c r="D10030" s="265" t="s">
        <v>1290</v>
      </c>
    </row>
    <row r="10031" spans="1:4" x14ac:dyDescent="0.15">
      <c r="A10031" s="266">
        <v>3000507</v>
      </c>
      <c r="B10031" s="265" t="s">
        <v>11571</v>
      </c>
      <c r="C10031" s="265" t="s">
        <v>1761</v>
      </c>
      <c r="D10031" s="265" t="s">
        <v>1601</v>
      </c>
    </row>
    <row r="10032" spans="1:4" x14ac:dyDescent="0.15">
      <c r="A10032" s="266">
        <v>3000508</v>
      </c>
      <c r="B10032" s="265" t="s">
        <v>11571</v>
      </c>
      <c r="C10032" s="265" t="s">
        <v>1761</v>
      </c>
      <c r="D10032" s="265" t="s">
        <v>1226</v>
      </c>
    </row>
    <row r="10033" spans="1:4" x14ac:dyDescent="0.15">
      <c r="A10033" s="266">
        <v>3000509</v>
      </c>
      <c r="B10033" s="265" t="s">
        <v>11571</v>
      </c>
      <c r="C10033" s="265" t="s">
        <v>1761</v>
      </c>
      <c r="D10033" s="265" t="s">
        <v>11628</v>
      </c>
    </row>
    <row r="10034" spans="1:4" x14ac:dyDescent="0.15">
      <c r="A10034" s="266">
        <v>3000511</v>
      </c>
      <c r="B10034" s="265" t="s">
        <v>11571</v>
      </c>
      <c r="C10034" s="265" t="s">
        <v>1761</v>
      </c>
      <c r="D10034" s="265" t="s">
        <v>1804</v>
      </c>
    </row>
    <row r="10035" spans="1:4" x14ac:dyDescent="0.15">
      <c r="A10035" s="266">
        <v>3000512</v>
      </c>
      <c r="B10035" s="265" t="s">
        <v>11571</v>
      </c>
      <c r="C10035" s="265" t="s">
        <v>1761</v>
      </c>
      <c r="D10035" s="265" t="s">
        <v>1791</v>
      </c>
    </row>
    <row r="10036" spans="1:4" x14ac:dyDescent="0.15">
      <c r="A10036" s="266">
        <v>3000513</v>
      </c>
      <c r="B10036" s="265" t="s">
        <v>11571</v>
      </c>
      <c r="C10036" s="265" t="s">
        <v>1761</v>
      </c>
      <c r="D10036" s="265" t="s">
        <v>1633</v>
      </c>
    </row>
    <row r="10037" spans="1:4" x14ac:dyDescent="0.15">
      <c r="A10037" s="266">
        <v>3000514</v>
      </c>
      <c r="B10037" s="265" t="s">
        <v>11571</v>
      </c>
      <c r="C10037" s="265" t="s">
        <v>1761</v>
      </c>
      <c r="D10037" s="265" t="s">
        <v>1787</v>
      </c>
    </row>
    <row r="10038" spans="1:4" x14ac:dyDescent="0.15">
      <c r="A10038" s="266">
        <v>3000515</v>
      </c>
      <c r="B10038" s="265" t="s">
        <v>11571</v>
      </c>
      <c r="C10038" s="265" t="s">
        <v>1761</v>
      </c>
      <c r="D10038" s="265" t="s">
        <v>733</v>
      </c>
    </row>
    <row r="10039" spans="1:4" x14ac:dyDescent="0.15">
      <c r="A10039" s="266">
        <v>3000520</v>
      </c>
      <c r="B10039" s="265" t="s">
        <v>11571</v>
      </c>
      <c r="C10039" s="265" t="s">
        <v>1761</v>
      </c>
      <c r="D10039" s="265" t="s">
        <v>11629</v>
      </c>
    </row>
    <row r="10040" spans="1:4" x14ac:dyDescent="0.15">
      <c r="A10040" s="266">
        <v>3000521</v>
      </c>
      <c r="B10040" s="265" t="s">
        <v>11571</v>
      </c>
      <c r="C10040" s="265" t="s">
        <v>1761</v>
      </c>
      <c r="D10040" s="265" t="s">
        <v>1801</v>
      </c>
    </row>
    <row r="10041" spans="1:4" x14ac:dyDescent="0.15">
      <c r="A10041" s="266">
        <v>3000522</v>
      </c>
      <c r="B10041" s="265" t="s">
        <v>11571</v>
      </c>
      <c r="C10041" s="265" t="s">
        <v>1761</v>
      </c>
      <c r="D10041" s="265" t="s">
        <v>1778</v>
      </c>
    </row>
    <row r="10042" spans="1:4" x14ac:dyDescent="0.15">
      <c r="A10042" s="266">
        <v>3000523</v>
      </c>
      <c r="B10042" s="265" t="s">
        <v>11571</v>
      </c>
      <c r="C10042" s="265" t="s">
        <v>1761</v>
      </c>
      <c r="D10042" s="265" t="s">
        <v>1806</v>
      </c>
    </row>
    <row r="10043" spans="1:4" x14ac:dyDescent="0.15">
      <c r="A10043" s="266">
        <v>3000524</v>
      </c>
      <c r="B10043" s="265" t="s">
        <v>11571</v>
      </c>
      <c r="C10043" s="265" t="s">
        <v>1761</v>
      </c>
      <c r="D10043" s="265" t="s">
        <v>1786</v>
      </c>
    </row>
    <row r="10044" spans="1:4" x14ac:dyDescent="0.15">
      <c r="A10044" s="266">
        <v>3000525</v>
      </c>
      <c r="B10044" s="265" t="s">
        <v>11571</v>
      </c>
      <c r="C10044" s="265" t="s">
        <v>1761</v>
      </c>
      <c r="D10044" s="265" t="s">
        <v>1809</v>
      </c>
    </row>
    <row r="10045" spans="1:4" x14ac:dyDescent="0.15">
      <c r="A10045" s="266">
        <v>3000526</v>
      </c>
      <c r="B10045" s="265" t="s">
        <v>11571</v>
      </c>
      <c r="C10045" s="265" t="s">
        <v>1761</v>
      </c>
      <c r="D10045" s="265" t="s">
        <v>1818</v>
      </c>
    </row>
    <row r="10046" spans="1:4" x14ac:dyDescent="0.15">
      <c r="A10046" s="266">
        <v>3000527</v>
      </c>
      <c r="B10046" s="265" t="s">
        <v>11571</v>
      </c>
      <c r="C10046" s="265" t="s">
        <v>1761</v>
      </c>
      <c r="D10046" s="265" t="s">
        <v>1795</v>
      </c>
    </row>
    <row r="10047" spans="1:4" x14ac:dyDescent="0.15">
      <c r="A10047" s="266">
        <v>3000528</v>
      </c>
      <c r="B10047" s="265" t="s">
        <v>11571</v>
      </c>
      <c r="C10047" s="265" t="s">
        <v>1761</v>
      </c>
      <c r="D10047" s="265" t="s">
        <v>1779</v>
      </c>
    </row>
    <row r="10048" spans="1:4" x14ac:dyDescent="0.15">
      <c r="A10048" s="266">
        <v>3000529</v>
      </c>
      <c r="B10048" s="265" t="s">
        <v>11571</v>
      </c>
      <c r="C10048" s="265" t="s">
        <v>1761</v>
      </c>
      <c r="D10048" s="265" t="s">
        <v>1772</v>
      </c>
    </row>
    <row r="10049" spans="1:4" x14ac:dyDescent="0.15">
      <c r="A10049" s="266">
        <v>3000601</v>
      </c>
      <c r="B10049" s="265" t="s">
        <v>11571</v>
      </c>
      <c r="C10049" s="265" t="s">
        <v>1761</v>
      </c>
      <c r="D10049" s="265" t="s">
        <v>1796</v>
      </c>
    </row>
    <row r="10050" spans="1:4" x14ac:dyDescent="0.15">
      <c r="A10050" s="266">
        <v>3000602</v>
      </c>
      <c r="B10050" s="265" t="s">
        <v>11571</v>
      </c>
      <c r="C10050" s="265" t="s">
        <v>1761</v>
      </c>
      <c r="D10050" s="265" t="s">
        <v>1763</v>
      </c>
    </row>
    <row r="10051" spans="1:4" x14ac:dyDescent="0.15">
      <c r="A10051" s="266">
        <v>3000603</v>
      </c>
      <c r="B10051" s="265" t="s">
        <v>11571</v>
      </c>
      <c r="C10051" s="265" t="s">
        <v>1761</v>
      </c>
      <c r="D10051" s="265" t="s">
        <v>1767</v>
      </c>
    </row>
    <row r="10052" spans="1:4" x14ac:dyDescent="0.15">
      <c r="A10052" s="266">
        <v>3000604</v>
      </c>
      <c r="B10052" s="265" t="s">
        <v>11571</v>
      </c>
      <c r="C10052" s="265" t="s">
        <v>1761</v>
      </c>
      <c r="D10052" s="265" t="s">
        <v>1777</v>
      </c>
    </row>
    <row r="10053" spans="1:4" x14ac:dyDescent="0.15">
      <c r="A10053" s="266">
        <v>3000605</v>
      </c>
      <c r="B10053" s="265" t="s">
        <v>11571</v>
      </c>
      <c r="C10053" s="265" t="s">
        <v>1761</v>
      </c>
      <c r="D10053" s="265" t="s">
        <v>1635</v>
      </c>
    </row>
    <row r="10054" spans="1:4" x14ac:dyDescent="0.15">
      <c r="A10054" s="266">
        <v>3000606</v>
      </c>
      <c r="B10054" s="265" t="s">
        <v>11571</v>
      </c>
      <c r="C10054" s="265" t="s">
        <v>1761</v>
      </c>
      <c r="D10054" s="265" t="s">
        <v>1829</v>
      </c>
    </row>
    <row r="10055" spans="1:4" x14ac:dyDescent="0.15">
      <c r="A10055" s="266">
        <v>3000607</v>
      </c>
      <c r="B10055" s="265" t="s">
        <v>11571</v>
      </c>
      <c r="C10055" s="265" t="s">
        <v>1761</v>
      </c>
      <c r="D10055" s="265" t="s">
        <v>1822</v>
      </c>
    </row>
    <row r="10056" spans="1:4" x14ac:dyDescent="0.15">
      <c r="A10056" s="266">
        <v>3000611</v>
      </c>
      <c r="B10056" s="265" t="s">
        <v>11571</v>
      </c>
      <c r="C10056" s="265" t="s">
        <v>1761</v>
      </c>
      <c r="D10056" s="265" t="s">
        <v>1807</v>
      </c>
    </row>
    <row r="10057" spans="1:4" x14ac:dyDescent="0.15">
      <c r="A10057" s="266">
        <v>3000612</v>
      </c>
      <c r="B10057" s="265" t="s">
        <v>11571</v>
      </c>
      <c r="C10057" s="265" t="s">
        <v>1761</v>
      </c>
      <c r="D10057" s="265" t="s">
        <v>1768</v>
      </c>
    </row>
    <row r="10058" spans="1:4" x14ac:dyDescent="0.15">
      <c r="A10058" s="266">
        <v>3000613</v>
      </c>
      <c r="B10058" s="265" t="s">
        <v>11571</v>
      </c>
      <c r="C10058" s="265" t="s">
        <v>1761</v>
      </c>
      <c r="D10058" s="265" t="s">
        <v>1800</v>
      </c>
    </row>
    <row r="10059" spans="1:4" x14ac:dyDescent="0.15">
      <c r="A10059" s="266">
        <v>3000614</v>
      </c>
      <c r="B10059" s="265" t="s">
        <v>11571</v>
      </c>
      <c r="C10059" s="265" t="s">
        <v>1761</v>
      </c>
      <c r="D10059" s="265" t="s">
        <v>1085</v>
      </c>
    </row>
    <row r="10060" spans="1:4" x14ac:dyDescent="0.15">
      <c r="A10060" s="266">
        <v>3000615</v>
      </c>
      <c r="B10060" s="265" t="s">
        <v>11571</v>
      </c>
      <c r="C10060" s="265" t="s">
        <v>1761</v>
      </c>
      <c r="D10060" s="265" t="s">
        <v>1817</v>
      </c>
    </row>
    <row r="10061" spans="1:4" x14ac:dyDescent="0.15">
      <c r="A10061" s="266">
        <v>3000616</v>
      </c>
      <c r="B10061" s="265" t="s">
        <v>11571</v>
      </c>
      <c r="C10061" s="265" t="s">
        <v>1761</v>
      </c>
      <c r="D10061" s="265" t="s">
        <v>1815</v>
      </c>
    </row>
    <row r="10062" spans="1:4" x14ac:dyDescent="0.15">
      <c r="A10062" s="266">
        <v>3000617</v>
      </c>
      <c r="B10062" s="265" t="s">
        <v>11571</v>
      </c>
      <c r="C10062" s="265" t="s">
        <v>1761</v>
      </c>
      <c r="D10062" s="265" t="s">
        <v>798</v>
      </c>
    </row>
    <row r="10063" spans="1:4" x14ac:dyDescent="0.15">
      <c r="A10063" s="266">
        <v>3000621</v>
      </c>
      <c r="B10063" s="265" t="s">
        <v>11571</v>
      </c>
      <c r="C10063" s="265" t="s">
        <v>1761</v>
      </c>
      <c r="D10063" s="265" t="s">
        <v>1762</v>
      </c>
    </row>
    <row r="10064" spans="1:4" x14ac:dyDescent="0.15">
      <c r="A10064" s="266">
        <v>3000622</v>
      </c>
      <c r="B10064" s="265" t="s">
        <v>11571</v>
      </c>
      <c r="C10064" s="265" t="s">
        <v>1761</v>
      </c>
      <c r="D10064" s="265" t="s">
        <v>1799</v>
      </c>
    </row>
    <row r="10065" spans="1:4" x14ac:dyDescent="0.15">
      <c r="A10065" s="266">
        <v>3000623</v>
      </c>
      <c r="B10065" s="265" t="s">
        <v>11571</v>
      </c>
      <c r="C10065" s="265" t="s">
        <v>1761</v>
      </c>
      <c r="D10065" s="265" t="s">
        <v>1792</v>
      </c>
    </row>
    <row r="10066" spans="1:4" x14ac:dyDescent="0.15">
      <c r="A10066" s="266">
        <v>3000624</v>
      </c>
      <c r="B10066" s="265" t="s">
        <v>11571</v>
      </c>
      <c r="C10066" s="265" t="s">
        <v>1761</v>
      </c>
      <c r="D10066" s="265" t="s">
        <v>1824</v>
      </c>
    </row>
    <row r="10067" spans="1:4" x14ac:dyDescent="0.15">
      <c r="A10067" s="266">
        <v>3000625</v>
      </c>
      <c r="B10067" s="265" t="s">
        <v>11571</v>
      </c>
      <c r="C10067" s="265" t="s">
        <v>1761</v>
      </c>
      <c r="D10067" s="265" t="s">
        <v>11630</v>
      </c>
    </row>
    <row r="10068" spans="1:4" x14ac:dyDescent="0.15">
      <c r="A10068" s="266">
        <v>3000626</v>
      </c>
      <c r="B10068" s="265" t="s">
        <v>11571</v>
      </c>
      <c r="C10068" s="265" t="s">
        <v>1761</v>
      </c>
      <c r="D10068" s="265" t="s">
        <v>11631</v>
      </c>
    </row>
    <row r="10069" spans="1:4" x14ac:dyDescent="0.15">
      <c r="A10069" s="266">
        <v>3000631</v>
      </c>
      <c r="B10069" s="265" t="s">
        <v>11571</v>
      </c>
      <c r="C10069" s="265" t="s">
        <v>1761</v>
      </c>
      <c r="D10069" s="265" t="s">
        <v>1821</v>
      </c>
    </row>
    <row r="10070" spans="1:4" x14ac:dyDescent="0.15">
      <c r="A10070" s="266">
        <v>3000632</v>
      </c>
      <c r="B10070" s="265" t="s">
        <v>11571</v>
      </c>
      <c r="C10070" s="265" t="s">
        <v>1761</v>
      </c>
      <c r="D10070" s="265" t="s">
        <v>1764</v>
      </c>
    </row>
    <row r="10071" spans="1:4" x14ac:dyDescent="0.15">
      <c r="A10071" s="266">
        <v>3000633</v>
      </c>
      <c r="B10071" s="265" t="s">
        <v>11571</v>
      </c>
      <c r="C10071" s="265" t="s">
        <v>1761</v>
      </c>
      <c r="D10071" s="265" t="s">
        <v>1773</v>
      </c>
    </row>
    <row r="10072" spans="1:4" x14ac:dyDescent="0.15">
      <c r="A10072" s="266">
        <v>3000634</v>
      </c>
      <c r="B10072" s="265" t="s">
        <v>11571</v>
      </c>
      <c r="C10072" s="265" t="s">
        <v>1761</v>
      </c>
      <c r="D10072" s="265" t="s">
        <v>1775</v>
      </c>
    </row>
    <row r="10073" spans="1:4" x14ac:dyDescent="0.15">
      <c r="A10073" s="266">
        <v>3000635</v>
      </c>
      <c r="B10073" s="265" t="s">
        <v>11571</v>
      </c>
      <c r="C10073" s="265" t="s">
        <v>1761</v>
      </c>
      <c r="D10073" s="265" t="s">
        <v>1463</v>
      </c>
    </row>
    <row r="10074" spans="1:4" x14ac:dyDescent="0.15">
      <c r="A10074" s="266">
        <v>3000636</v>
      </c>
      <c r="B10074" s="265" t="s">
        <v>11571</v>
      </c>
      <c r="C10074" s="265" t="s">
        <v>1761</v>
      </c>
      <c r="D10074" s="265" t="s">
        <v>1814</v>
      </c>
    </row>
    <row r="10075" spans="1:4" x14ac:dyDescent="0.15">
      <c r="A10075" s="266">
        <v>3000637</v>
      </c>
      <c r="B10075" s="265" t="s">
        <v>11571</v>
      </c>
      <c r="C10075" s="265" t="s">
        <v>1761</v>
      </c>
      <c r="D10075" s="265" t="s">
        <v>1776</v>
      </c>
    </row>
    <row r="10076" spans="1:4" x14ac:dyDescent="0.15">
      <c r="A10076" s="266">
        <v>3000638</v>
      </c>
      <c r="B10076" s="265" t="s">
        <v>11571</v>
      </c>
      <c r="C10076" s="265" t="s">
        <v>1761</v>
      </c>
      <c r="D10076" s="265" t="s">
        <v>1816</v>
      </c>
    </row>
    <row r="10077" spans="1:4" x14ac:dyDescent="0.15">
      <c r="A10077" s="266">
        <v>3000641</v>
      </c>
      <c r="B10077" s="265" t="s">
        <v>11571</v>
      </c>
      <c r="C10077" s="265" t="s">
        <v>1761</v>
      </c>
      <c r="D10077" s="265" t="s">
        <v>1771</v>
      </c>
    </row>
    <row r="10078" spans="1:4" x14ac:dyDescent="0.15">
      <c r="A10078" s="266">
        <v>3000642</v>
      </c>
      <c r="B10078" s="265" t="s">
        <v>11571</v>
      </c>
      <c r="C10078" s="265" t="s">
        <v>1761</v>
      </c>
      <c r="D10078" s="265" t="s">
        <v>1798</v>
      </c>
    </row>
    <row r="10079" spans="1:4" x14ac:dyDescent="0.15">
      <c r="A10079" s="266">
        <v>3000643</v>
      </c>
      <c r="B10079" s="265" t="s">
        <v>11571</v>
      </c>
      <c r="C10079" s="265" t="s">
        <v>1761</v>
      </c>
      <c r="D10079" s="265" t="s">
        <v>1783</v>
      </c>
    </row>
    <row r="10080" spans="1:4" x14ac:dyDescent="0.15">
      <c r="A10080" s="266">
        <v>3000721</v>
      </c>
      <c r="B10080" s="265" t="s">
        <v>11571</v>
      </c>
      <c r="C10080" s="265" t="s">
        <v>1761</v>
      </c>
      <c r="D10080" s="265" t="s">
        <v>1606</v>
      </c>
    </row>
    <row r="10081" spans="1:4" x14ac:dyDescent="0.15">
      <c r="A10081" s="266">
        <v>3000722</v>
      </c>
      <c r="B10081" s="265" t="s">
        <v>11571</v>
      </c>
      <c r="C10081" s="265" t="s">
        <v>1761</v>
      </c>
      <c r="D10081" s="265" t="s">
        <v>1820</v>
      </c>
    </row>
    <row r="10082" spans="1:4" x14ac:dyDescent="0.15">
      <c r="A10082" s="266">
        <v>3000723</v>
      </c>
      <c r="B10082" s="265" t="s">
        <v>11571</v>
      </c>
      <c r="C10082" s="265" t="s">
        <v>1761</v>
      </c>
      <c r="D10082" s="265" t="s">
        <v>1788</v>
      </c>
    </row>
    <row r="10083" spans="1:4" x14ac:dyDescent="0.15">
      <c r="A10083" s="266">
        <v>3000724</v>
      </c>
      <c r="B10083" s="265" t="s">
        <v>11571</v>
      </c>
      <c r="C10083" s="265" t="s">
        <v>1761</v>
      </c>
      <c r="D10083" s="265" t="s">
        <v>1826</v>
      </c>
    </row>
    <row r="10084" spans="1:4" x14ac:dyDescent="0.15">
      <c r="A10084" s="266">
        <v>3000725</v>
      </c>
      <c r="B10084" s="265" t="s">
        <v>11571</v>
      </c>
      <c r="C10084" s="265" t="s">
        <v>1761</v>
      </c>
      <c r="D10084" s="265" t="s">
        <v>1790</v>
      </c>
    </row>
    <row r="10085" spans="1:4" x14ac:dyDescent="0.15">
      <c r="A10085" s="266">
        <v>3000726</v>
      </c>
      <c r="B10085" s="265" t="s">
        <v>11571</v>
      </c>
      <c r="C10085" s="265" t="s">
        <v>1761</v>
      </c>
      <c r="D10085" s="265" t="s">
        <v>1808</v>
      </c>
    </row>
    <row r="10086" spans="1:4" x14ac:dyDescent="0.15">
      <c r="A10086" s="266">
        <v>3000727</v>
      </c>
      <c r="B10086" s="265" t="s">
        <v>11571</v>
      </c>
      <c r="C10086" s="265" t="s">
        <v>1761</v>
      </c>
      <c r="D10086" s="265" t="s">
        <v>1590</v>
      </c>
    </row>
    <row r="10087" spans="1:4" x14ac:dyDescent="0.15">
      <c r="A10087" s="266">
        <v>3000731</v>
      </c>
      <c r="B10087" s="265" t="s">
        <v>11571</v>
      </c>
      <c r="C10087" s="265" t="s">
        <v>1761</v>
      </c>
      <c r="D10087" s="265" t="s">
        <v>1825</v>
      </c>
    </row>
    <row r="10088" spans="1:4" x14ac:dyDescent="0.15">
      <c r="A10088" s="266">
        <v>3000732</v>
      </c>
      <c r="B10088" s="265" t="s">
        <v>11571</v>
      </c>
      <c r="C10088" s="265" t="s">
        <v>1761</v>
      </c>
      <c r="D10088" s="265" t="s">
        <v>1782</v>
      </c>
    </row>
    <row r="10089" spans="1:4" x14ac:dyDescent="0.15">
      <c r="A10089" s="266">
        <v>3000733</v>
      </c>
      <c r="B10089" s="265" t="s">
        <v>11571</v>
      </c>
      <c r="C10089" s="265" t="s">
        <v>1761</v>
      </c>
      <c r="D10089" s="265" t="s">
        <v>1785</v>
      </c>
    </row>
    <row r="10090" spans="1:4" x14ac:dyDescent="0.15">
      <c r="A10090" s="266">
        <v>3000734</v>
      </c>
      <c r="B10090" s="265" t="s">
        <v>11571</v>
      </c>
      <c r="C10090" s="265" t="s">
        <v>1761</v>
      </c>
      <c r="D10090" s="265" t="s">
        <v>1784</v>
      </c>
    </row>
    <row r="10091" spans="1:4" x14ac:dyDescent="0.15">
      <c r="A10091" s="266">
        <v>3000735</v>
      </c>
      <c r="B10091" s="265" t="s">
        <v>11571</v>
      </c>
      <c r="C10091" s="265" t="s">
        <v>1761</v>
      </c>
      <c r="D10091" s="265" t="s">
        <v>1828</v>
      </c>
    </row>
    <row r="10092" spans="1:4" x14ac:dyDescent="0.15">
      <c r="A10092" s="266">
        <v>3000736</v>
      </c>
      <c r="B10092" s="265" t="s">
        <v>11571</v>
      </c>
      <c r="C10092" s="265" t="s">
        <v>1761</v>
      </c>
      <c r="D10092" s="265" t="s">
        <v>1812</v>
      </c>
    </row>
    <row r="10093" spans="1:4" x14ac:dyDescent="0.15">
      <c r="A10093" s="266">
        <v>3000737</v>
      </c>
      <c r="B10093" s="265" t="s">
        <v>11571</v>
      </c>
      <c r="C10093" s="265" t="s">
        <v>1761</v>
      </c>
      <c r="D10093" s="265" t="s">
        <v>1780</v>
      </c>
    </row>
    <row r="10094" spans="1:4" ht="27" x14ac:dyDescent="0.15">
      <c r="A10094" s="266">
        <v>3000741</v>
      </c>
      <c r="B10094" s="265" t="s">
        <v>11571</v>
      </c>
      <c r="C10094" s="265" t="s">
        <v>1761</v>
      </c>
      <c r="D10094" s="265" t="s">
        <v>11632</v>
      </c>
    </row>
    <row r="10095" spans="1:4" x14ac:dyDescent="0.15">
      <c r="A10095" s="266">
        <v>3000742</v>
      </c>
      <c r="B10095" s="265" t="s">
        <v>11571</v>
      </c>
      <c r="C10095" s="265" t="s">
        <v>1761</v>
      </c>
      <c r="D10095" s="265" t="s">
        <v>1827</v>
      </c>
    </row>
    <row r="10096" spans="1:4" x14ac:dyDescent="0.15">
      <c r="A10096" s="266">
        <v>3000743</v>
      </c>
      <c r="B10096" s="265" t="s">
        <v>11571</v>
      </c>
      <c r="C10096" s="265" t="s">
        <v>1761</v>
      </c>
      <c r="D10096" s="265" t="s">
        <v>11633</v>
      </c>
    </row>
    <row r="10097" spans="1:4" x14ac:dyDescent="0.15">
      <c r="A10097" s="266">
        <v>3000744</v>
      </c>
      <c r="B10097" s="265" t="s">
        <v>11571</v>
      </c>
      <c r="C10097" s="265" t="s">
        <v>1761</v>
      </c>
      <c r="D10097" s="265" t="s">
        <v>1774</v>
      </c>
    </row>
    <row r="10098" spans="1:4" x14ac:dyDescent="0.15">
      <c r="A10098" s="266">
        <v>3000745</v>
      </c>
      <c r="B10098" s="265" t="s">
        <v>11571</v>
      </c>
      <c r="C10098" s="265" t="s">
        <v>1761</v>
      </c>
      <c r="D10098" s="265" t="s">
        <v>1811</v>
      </c>
    </row>
    <row r="10099" spans="1:4" ht="27" x14ac:dyDescent="0.15">
      <c r="A10099" s="266">
        <v>3000746</v>
      </c>
      <c r="B10099" s="265" t="s">
        <v>11571</v>
      </c>
      <c r="C10099" s="265" t="s">
        <v>1761</v>
      </c>
      <c r="D10099" s="265" t="s">
        <v>8545</v>
      </c>
    </row>
    <row r="10100" spans="1:4" x14ac:dyDescent="0.15">
      <c r="A10100" s="266">
        <v>3000747</v>
      </c>
      <c r="B10100" s="265" t="s">
        <v>11571</v>
      </c>
      <c r="C10100" s="265" t="s">
        <v>1761</v>
      </c>
      <c r="D10100" s="265" t="s">
        <v>1827</v>
      </c>
    </row>
    <row r="10101" spans="1:4" x14ac:dyDescent="0.15">
      <c r="A10101" s="266">
        <v>3000748</v>
      </c>
      <c r="B10101" s="265" t="s">
        <v>11571</v>
      </c>
      <c r="C10101" s="265" t="s">
        <v>1761</v>
      </c>
      <c r="D10101" s="265" t="s">
        <v>1803</v>
      </c>
    </row>
    <row r="10102" spans="1:4" ht="27" x14ac:dyDescent="0.15">
      <c r="A10102" s="266">
        <v>3000749</v>
      </c>
      <c r="B10102" s="265" t="s">
        <v>11571</v>
      </c>
      <c r="C10102" s="265" t="s">
        <v>1761</v>
      </c>
      <c r="D10102" s="265" t="s">
        <v>1789</v>
      </c>
    </row>
    <row r="10103" spans="1:4" x14ac:dyDescent="0.15">
      <c r="A10103" s="266">
        <v>3000801</v>
      </c>
      <c r="B10103" s="265" t="s">
        <v>11571</v>
      </c>
      <c r="C10103" s="265" t="s">
        <v>368</v>
      </c>
      <c r="D10103" s="265" t="s">
        <v>477</v>
      </c>
    </row>
    <row r="10104" spans="1:4" x14ac:dyDescent="0.15">
      <c r="A10104" s="266">
        <v>3000802</v>
      </c>
      <c r="B10104" s="265" t="s">
        <v>11571</v>
      </c>
      <c r="C10104" s="265" t="s">
        <v>368</v>
      </c>
      <c r="D10104" s="265" t="s">
        <v>376</v>
      </c>
    </row>
    <row r="10105" spans="1:4" x14ac:dyDescent="0.15">
      <c r="A10105" s="266">
        <v>3000803</v>
      </c>
      <c r="B10105" s="265" t="s">
        <v>11571</v>
      </c>
      <c r="C10105" s="265" t="s">
        <v>368</v>
      </c>
      <c r="D10105" s="265" t="s">
        <v>416</v>
      </c>
    </row>
    <row r="10106" spans="1:4" x14ac:dyDescent="0.15">
      <c r="A10106" s="266">
        <v>3000804</v>
      </c>
      <c r="B10106" s="265" t="s">
        <v>11571</v>
      </c>
      <c r="C10106" s="265" t="s">
        <v>368</v>
      </c>
      <c r="D10106" s="265" t="s">
        <v>394</v>
      </c>
    </row>
    <row r="10107" spans="1:4" x14ac:dyDescent="0.15">
      <c r="A10107" s="266">
        <v>3000805</v>
      </c>
      <c r="B10107" s="265" t="s">
        <v>11571</v>
      </c>
      <c r="C10107" s="265" t="s">
        <v>368</v>
      </c>
      <c r="D10107" s="265" t="s">
        <v>418</v>
      </c>
    </row>
    <row r="10108" spans="1:4" x14ac:dyDescent="0.15">
      <c r="A10108" s="266">
        <v>3000810</v>
      </c>
      <c r="B10108" s="265" t="s">
        <v>11571</v>
      </c>
      <c r="C10108" s="265" t="s">
        <v>368</v>
      </c>
      <c r="D10108" s="265" t="s">
        <v>450</v>
      </c>
    </row>
    <row r="10109" spans="1:4" x14ac:dyDescent="0.15">
      <c r="A10109" s="266">
        <v>3000811</v>
      </c>
      <c r="B10109" s="265" t="s">
        <v>11571</v>
      </c>
      <c r="C10109" s="265" t="s">
        <v>368</v>
      </c>
      <c r="D10109" s="265" t="s">
        <v>397</v>
      </c>
    </row>
    <row r="10110" spans="1:4" x14ac:dyDescent="0.15">
      <c r="A10110" s="266">
        <v>3000812</v>
      </c>
      <c r="B10110" s="265" t="s">
        <v>11571</v>
      </c>
      <c r="C10110" s="265" t="s">
        <v>368</v>
      </c>
      <c r="D10110" s="265" t="s">
        <v>420</v>
      </c>
    </row>
    <row r="10111" spans="1:4" x14ac:dyDescent="0.15">
      <c r="A10111" s="266">
        <v>3000813</v>
      </c>
      <c r="B10111" s="265" t="s">
        <v>11571</v>
      </c>
      <c r="C10111" s="265" t="s">
        <v>368</v>
      </c>
      <c r="D10111" s="265" t="s">
        <v>465</v>
      </c>
    </row>
    <row r="10112" spans="1:4" x14ac:dyDescent="0.15">
      <c r="A10112" s="266">
        <v>3000814</v>
      </c>
      <c r="B10112" s="265" t="s">
        <v>11571</v>
      </c>
      <c r="C10112" s="265" t="s">
        <v>368</v>
      </c>
      <c r="D10112" s="265" t="s">
        <v>328</v>
      </c>
    </row>
    <row r="10113" spans="1:4" x14ac:dyDescent="0.15">
      <c r="A10113" s="266">
        <v>3000815</v>
      </c>
      <c r="B10113" s="265" t="s">
        <v>11571</v>
      </c>
      <c r="C10113" s="265" t="s">
        <v>368</v>
      </c>
      <c r="D10113" s="265" t="s">
        <v>443</v>
      </c>
    </row>
    <row r="10114" spans="1:4" ht="27" x14ac:dyDescent="0.15">
      <c r="A10114" s="266">
        <v>3000816</v>
      </c>
      <c r="B10114" s="265" t="s">
        <v>11571</v>
      </c>
      <c r="C10114" s="265" t="s">
        <v>368</v>
      </c>
      <c r="D10114" s="265" t="s">
        <v>451</v>
      </c>
    </row>
    <row r="10115" spans="1:4" x14ac:dyDescent="0.15">
      <c r="A10115" s="266">
        <v>3000817</v>
      </c>
      <c r="B10115" s="265" t="s">
        <v>11571</v>
      </c>
      <c r="C10115" s="265" t="s">
        <v>368</v>
      </c>
      <c r="D10115" s="265" t="s">
        <v>449</v>
      </c>
    </row>
    <row r="10116" spans="1:4" x14ac:dyDescent="0.15">
      <c r="A10116" s="266">
        <v>3000818</v>
      </c>
      <c r="B10116" s="265" t="s">
        <v>11571</v>
      </c>
      <c r="C10116" s="265" t="s">
        <v>368</v>
      </c>
      <c r="D10116" s="265" t="s">
        <v>369</v>
      </c>
    </row>
    <row r="10117" spans="1:4" x14ac:dyDescent="0.15">
      <c r="A10117" s="266">
        <v>3000819</v>
      </c>
      <c r="B10117" s="265" t="s">
        <v>11571</v>
      </c>
      <c r="C10117" s="265" t="s">
        <v>368</v>
      </c>
      <c r="D10117" s="265" t="s">
        <v>398</v>
      </c>
    </row>
    <row r="10118" spans="1:4" ht="27" x14ac:dyDescent="0.15">
      <c r="A10118" s="266">
        <v>3000821</v>
      </c>
      <c r="B10118" s="265" t="s">
        <v>11571</v>
      </c>
      <c r="C10118" s="265" t="s">
        <v>368</v>
      </c>
      <c r="D10118" s="265" t="s">
        <v>457</v>
      </c>
    </row>
    <row r="10119" spans="1:4" x14ac:dyDescent="0.15">
      <c r="A10119" s="266">
        <v>3000822</v>
      </c>
      <c r="B10119" s="265" t="s">
        <v>11571</v>
      </c>
      <c r="C10119" s="265" t="s">
        <v>368</v>
      </c>
      <c r="D10119" s="265" t="s">
        <v>458</v>
      </c>
    </row>
    <row r="10120" spans="1:4" x14ac:dyDescent="0.15">
      <c r="A10120" s="266">
        <v>3000823</v>
      </c>
      <c r="B10120" s="265" t="s">
        <v>11571</v>
      </c>
      <c r="C10120" s="265" t="s">
        <v>368</v>
      </c>
      <c r="D10120" s="265" t="s">
        <v>411</v>
      </c>
    </row>
    <row r="10121" spans="1:4" ht="27" x14ac:dyDescent="0.15">
      <c r="A10121" s="266">
        <v>3000824</v>
      </c>
      <c r="B10121" s="265" t="s">
        <v>11571</v>
      </c>
      <c r="C10121" s="265" t="s">
        <v>368</v>
      </c>
      <c r="D10121" s="265" t="s">
        <v>433</v>
      </c>
    </row>
    <row r="10122" spans="1:4" x14ac:dyDescent="0.15">
      <c r="A10122" s="266">
        <v>3000825</v>
      </c>
      <c r="B10122" s="265" t="s">
        <v>11571</v>
      </c>
      <c r="C10122" s="265" t="s">
        <v>368</v>
      </c>
      <c r="D10122" s="265" t="s">
        <v>395</v>
      </c>
    </row>
    <row r="10123" spans="1:4" x14ac:dyDescent="0.15">
      <c r="A10123" s="266">
        <v>3000826</v>
      </c>
      <c r="B10123" s="265" t="s">
        <v>11571</v>
      </c>
      <c r="C10123" s="265" t="s">
        <v>368</v>
      </c>
      <c r="D10123" s="265" t="s">
        <v>412</v>
      </c>
    </row>
    <row r="10124" spans="1:4" x14ac:dyDescent="0.15">
      <c r="A10124" s="266">
        <v>3000831</v>
      </c>
      <c r="B10124" s="265" t="s">
        <v>11571</v>
      </c>
      <c r="C10124" s="265" t="s">
        <v>368</v>
      </c>
      <c r="D10124" s="265" t="s">
        <v>409</v>
      </c>
    </row>
    <row r="10125" spans="1:4" x14ac:dyDescent="0.15">
      <c r="A10125" s="266">
        <v>3000832</v>
      </c>
      <c r="B10125" s="265" t="s">
        <v>11571</v>
      </c>
      <c r="C10125" s="265" t="s">
        <v>368</v>
      </c>
      <c r="D10125" s="265" t="s">
        <v>414</v>
      </c>
    </row>
    <row r="10126" spans="1:4" x14ac:dyDescent="0.15">
      <c r="A10126" s="266">
        <v>3000833</v>
      </c>
      <c r="B10126" s="265" t="s">
        <v>11571</v>
      </c>
      <c r="C10126" s="265" t="s">
        <v>368</v>
      </c>
      <c r="D10126" s="265" t="s">
        <v>11634</v>
      </c>
    </row>
    <row r="10127" spans="1:4" x14ac:dyDescent="0.15">
      <c r="A10127" s="266">
        <v>3000834</v>
      </c>
      <c r="B10127" s="265" t="s">
        <v>11571</v>
      </c>
      <c r="C10127" s="265" t="s">
        <v>368</v>
      </c>
      <c r="D10127" s="265" t="s">
        <v>11635</v>
      </c>
    </row>
    <row r="10128" spans="1:4" x14ac:dyDescent="0.15">
      <c r="A10128" s="266">
        <v>3000835</v>
      </c>
      <c r="B10128" s="265" t="s">
        <v>11571</v>
      </c>
      <c r="C10128" s="265" t="s">
        <v>368</v>
      </c>
      <c r="D10128" s="265" t="s">
        <v>380</v>
      </c>
    </row>
    <row r="10129" spans="1:4" x14ac:dyDescent="0.15">
      <c r="A10129" s="266">
        <v>3000836</v>
      </c>
      <c r="B10129" s="265" t="s">
        <v>11571</v>
      </c>
      <c r="C10129" s="265" t="s">
        <v>368</v>
      </c>
      <c r="D10129" s="265" t="s">
        <v>399</v>
      </c>
    </row>
    <row r="10130" spans="1:4" x14ac:dyDescent="0.15">
      <c r="A10130" s="266">
        <v>3000837</v>
      </c>
      <c r="B10130" s="265" t="s">
        <v>11571</v>
      </c>
      <c r="C10130" s="265" t="s">
        <v>368</v>
      </c>
      <c r="D10130" s="265" t="s">
        <v>473</v>
      </c>
    </row>
    <row r="10131" spans="1:4" x14ac:dyDescent="0.15">
      <c r="A10131" s="266">
        <v>3000838</v>
      </c>
      <c r="B10131" s="265" t="s">
        <v>11571</v>
      </c>
      <c r="C10131" s="265" t="s">
        <v>368</v>
      </c>
      <c r="D10131" s="265" t="s">
        <v>472</v>
      </c>
    </row>
    <row r="10132" spans="1:4" x14ac:dyDescent="0.15">
      <c r="A10132" s="266">
        <v>3000839</v>
      </c>
      <c r="B10132" s="265" t="s">
        <v>11571</v>
      </c>
      <c r="C10132" s="265" t="s">
        <v>368</v>
      </c>
      <c r="D10132" s="265" t="s">
        <v>426</v>
      </c>
    </row>
    <row r="10133" spans="1:4" x14ac:dyDescent="0.15">
      <c r="A10133" s="266">
        <v>3000841</v>
      </c>
      <c r="B10133" s="265" t="s">
        <v>11571</v>
      </c>
      <c r="C10133" s="265" t="s">
        <v>368</v>
      </c>
      <c r="D10133" s="265" t="s">
        <v>439</v>
      </c>
    </row>
    <row r="10134" spans="1:4" x14ac:dyDescent="0.15">
      <c r="A10134" s="266">
        <v>3000842</v>
      </c>
      <c r="B10134" s="265" t="s">
        <v>11571</v>
      </c>
      <c r="C10134" s="265" t="s">
        <v>368</v>
      </c>
      <c r="D10134" s="265" t="s">
        <v>455</v>
      </c>
    </row>
    <row r="10135" spans="1:4" x14ac:dyDescent="0.15">
      <c r="A10135" s="266">
        <v>3000843</v>
      </c>
      <c r="B10135" s="265" t="s">
        <v>11571</v>
      </c>
      <c r="C10135" s="265" t="s">
        <v>368</v>
      </c>
      <c r="D10135" s="265" t="s">
        <v>448</v>
      </c>
    </row>
    <row r="10136" spans="1:4" x14ac:dyDescent="0.15">
      <c r="A10136" s="266">
        <v>3000844</v>
      </c>
      <c r="B10136" s="265" t="s">
        <v>11571</v>
      </c>
      <c r="C10136" s="265" t="s">
        <v>368</v>
      </c>
      <c r="D10136" s="265" t="s">
        <v>388</v>
      </c>
    </row>
    <row r="10137" spans="1:4" x14ac:dyDescent="0.15">
      <c r="A10137" s="266">
        <v>3000845</v>
      </c>
      <c r="B10137" s="265" t="s">
        <v>11571</v>
      </c>
      <c r="C10137" s="265" t="s">
        <v>368</v>
      </c>
      <c r="D10137" s="265" t="s">
        <v>389</v>
      </c>
    </row>
    <row r="10138" spans="1:4" x14ac:dyDescent="0.15">
      <c r="A10138" s="266">
        <v>3000846</v>
      </c>
      <c r="B10138" s="265" t="s">
        <v>11571</v>
      </c>
      <c r="C10138" s="265" t="s">
        <v>368</v>
      </c>
      <c r="D10138" s="265" t="s">
        <v>391</v>
      </c>
    </row>
    <row r="10139" spans="1:4" x14ac:dyDescent="0.15">
      <c r="A10139" s="266">
        <v>3000847</v>
      </c>
      <c r="B10139" s="265" t="s">
        <v>11571</v>
      </c>
      <c r="C10139" s="265" t="s">
        <v>368</v>
      </c>
      <c r="D10139" s="265" t="s">
        <v>392</v>
      </c>
    </row>
    <row r="10140" spans="1:4" x14ac:dyDescent="0.15">
      <c r="A10140" s="266">
        <v>3000848</v>
      </c>
      <c r="B10140" s="265" t="s">
        <v>11571</v>
      </c>
      <c r="C10140" s="265" t="s">
        <v>368</v>
      </c>
      <c r="D10140" s="265" t="s">
        <v>454</v>
      </c>
    </row>
    <row r="10141" spans="1:4" x14ac:dyDescent="0.15">
      <c r="A10141" s="266">
        <v>3000849</v>
      </c>
      <c r="B10141" s="265" t="s">
        <v>11571</v>
      </c>
      <c r="C10141" s="265" t="s">
        <v>368</v>
      </c>
      <c r="D10141" s="265" t="s">
        <v>446</v>
      </c>
    </row>
    <row r="10142" spans="1:4" x14ac:dyDescent="0.15">
      <c r="A10142" s="266">
        <v>3000850</v>
      </c>
      <c r="B10142" s="265" t="s">
        <v>11571</v>
      </c>
      <c r="C10142" s="265" t="s">
        <v>368</v>
      </c>
      <c r="D10142" s="265" t="s">
        <v>447</v>
      </c>
    </row>
    <row r="10143" spans="1:4" ht="27" x14ac:dyDescent="0.15">
      <c r="A10143" s="266">
        <v>3000871</v>
      </c>
      <c r="B10143" s="265" t="s">
        <v>11571</v>
      </c>
      <c r="C10143" s="265" t="s">
        <v>368</v>
      </c>
      <c r="D10143" s="265" t="s">
        <v>371</v>
      </c>
    </row>
    <row r="10144" spans="1:4" x14ac:dyDescent="0.15">
      <c r="A10144" s="266">
        <v>3000872</v>
      </c>
      <c r="B10144" s="265" t="s">
        <v>11571</v>
      </c>
      <c r="C10144" s="265" t="s">
        <v>368</v>
      </c>
      <c r="D10144" s="265" t="s">
        <v>385</v>
      </c>
    </row>
    <row r="10145" spans="1:4" x14ac:dyDescent="0.15">
      <c r="A10145" s="266">
        <v>3000873</v>
      </c>
      <c r="B10145" s="265" t="s">
        <v>11571</v>
      </c>
      <c r="C10145" s="265" t="s">
        <v>368</v>
      </c>
      <c r="D10145" s="265" t="s">
        <v>370</v>
      </c>
    </row>
    <row r="10146" spans="1:4" x14ac:dyDescent="0.15">
      <c r="A10146" s="266">
        <v>3000874</v>
      </c>
      <c r="B10146" s="265" t="s">
        <v>11571</v>
      </c>
      <c r="C10146" s="265" t="s">
        <v>368</v>
      </c>
      <c r="D10146" s="265" t="s">
        <v>372</v>
      </c>
    </row>
    <row r="10147" spans="1:4" ht="27" x14ac:dyDescent="0.15">
      <c r="A10147" s="266">
        <v>3000875</v>
      </c>
      <c r="B10147" s="265" t="s">
        <v>11571</v>
      </c>
      <c r="C10147" s="265" t="s">
        <v>368</v>
      </c>
      <c r="D10147" s="265" t="s">
        <v>440</v>
      </c>
    </row>
    <row r="10148" spans="1:4" ht="27" x14ac:dyDescent="0.15">
      <c r="A10148" s="266">
        <v>3000876</v>
      </c>
      <c r="B10148" s="265" t="s">
        <v>11571</v>
      </c>
      <c r="C10148" s="265" t="s">
        <v>368</v>
      </c>
      <c r="D10148" s="265" t="s">
        <v>404</v>
      </c>
    </row>
    <row r="10149" spans="1:4" x14ac:dyDescent="0.15">
      <c r="A10149" s="266">
        <v>3000877</v>
      </c>
      <c r="B10149" s="265" t="s">
        <v>11571</v>
      </c>
      <c r="C10149" s="265" t="s">
        <v>368</v>
      </c>
      <c r="D10149" s="265" t="s">
        <v>373</v>
      </c>
    </row>
    <row r="10150" spans="1:4" ht="27" x14ac:dyDescent="0.15">
      <c r="A10150" s="266">
        <v>3001151</v>
      </c>
      <c r="B10150" s="265" t="s">
        <v>11571</v>
      </c>
      <c r="C10150" s="265" t="s">
        <v>11574</v>
      </c>
      <c r="D10150" s="265" t="s">
        <v>11636</v>
      </c>
    </row>
    <row r="10151" spans="1:4" ht="27" x14ac:dyDescent="0.15">
      <c r="A10151" s="266">
        <v>3001152</v>
      </c>
      <c r="B10151" s="265" t="s">
        <v>11571</v>
      </c>
      <c r="C10151" s="265" t="s">
        <v>11574</v>
      </c>
      <c r="D10151" s="265" t="s">
        <v>11637</v>
      </c>
    </row>
    <row r="10152" spans="1:4" ht="27" x14ac:dyDescent="0.15">
      <c r="A10152" s="266">
        <v>3001153</v>
      </c>
      <c r="B10152" s="265" t="s">
        <v>11571</v>
      </c>
      <c r="C10152" s="265" t="s">
        <v>11574</v>
      </c>
      <c r="D10152" s="265" t="s">
        <v>11638</v>
      </c>
    </row>
    <row r="10153" spans="1:4" ht="27" x14ac:dyDescent="0.15">
      <c r="A10153" s="266">
        <v>3001154</v>
      </c>
      <c r="B10153" s="265" t="s">
        <v>11571</v>
      </c>
      <c r="C10153" s="265" t="s">
        <v>11574</v>
      </c>
      <c r="D10153" s="265" t="s">
        <v>11639</v>
      </c>
    </row>
    <row r="10154" spans="1:4" ht="27" x14ac:dyDescent="0.15">
      <c r="A10154" s="266">
        <v>3001155</v>
      </c>
      <c r="B10154" s="265" t="s">
        <v>11571</v>
      </c>
      <c r="C10154" s="265" t="s">
        <v>11574</v>
      </c>
      <c r="D10154" s="265" t="s">
        <v>11640</v>
      </c>
    </row>
    <row r="10155" spans="1:4" ht="27" x14ac:dyDescent="0.15">
      <c r="A10155" s="266">
        <v>3001156</v>
      </c>
      <c r="B10155" s="265" t="s">
        <v>11571</v>
      </c>
      <c r="C10155" s="265" t="s">
        <v>11574</v>
      </c>
      <c r="D10155" s="265" t="s">
        <v>11641</v>
      </c>
    </row>
    <row r="10156" spans="1:4" ht="27" x14ac:dyDescent="0.15">
      <c r="A10156" s="266">
        <v>3001157</v>
      </c>
      <c r="B10156" s="265" t="s">
        <v>11571</v>
      </c>
      <c r="C10156" s="265" t="s">
        <v>11574</v>
      </c>
      <c r="D10156" s="265" t="s">
        <v>11642</v>
      </c>
    </row>
    <row r="10157" spans="1:4" ht="27" x14ac:dyDescent="0.15">
      <c r="A10157" s="266">
        <v>3001158</v>
      </c>
      <c r="B10157" s="265" t="s">
        <v>11571</v>
      </c>
      <c r="C10157" s="265" t="s">
        <v>11574</v>
      </c>
      <c r="D10157" s="265" t="s">
        <v>1029</v>
      </c>
    </row>
    <row r="10158" spans="1:4" ht="27" x14ac:dyDescent="0.15">
      <c r="A10158" s="266">
        <v>3001159</v>
      </c>
      <c r="B10158" s="265" t="s">
        <v>11571</v>
      </c>
      <c r="C10158" s="265" t="s">
        <v>11574</v>
      </c>
      <c r="D10158" s="265" t="s">
        <v>469</v>
      </c>
    </row>
    <row r="10159" spans="1:4" ht="27" x14ac:dyDescent="0.15">
      <c r="A10159" s="266">
        <v>3001161</v>
      </c>
      <c r="B10159" s="265" t="s">
        <v>11571</v>
      </c>
      <c r="C10159" s="265" t="s">
        <v>11574</v>
      </c>
      <c r="D10159" s="265" t="s">
        <v>2222</v>
      </c>
    </row>
    <row r="10160" spans="1:4" ht="27" x14ac:dyDescent="0.15">
      <c r="A10160" s="266">
        <v>3001201</v>
      </c>
      <c r="B10160" s="265" t="s">
        <v>11571</v>
      </c>
      <c r="C10160" s="265" t="s">
        <v>1111</v>
      </c>
      <c r="D10160" s="265" t="s">
        <v>1137</v>
      </c>
    </row>
    <row r="10161" spans="1:4" ht="27" x14ac:dyDescent="0.15">
      <c r="A10161" s="266">
        <v>3001202</v>
      </c>
      <c r="B10161" s="265" t="s">
        <v>11571</v>
      </c>
      <c r="C10161" s="265" t="s">
        <v>1111</v>
      </c>
      <c r="D10161" s="265" t="s">
        <v>11643</v>
      </c>
    </row>
    <row r="10162" spans="1:4" x14ac:dyDescent="0.15">
      <c r="A10162" s="266">
        <v>3001203</v>
      </c>
      <c r="B10162" s="265" t="s">
        <v>11571</v>
      </c>
      <c r="C10162" s="265" t="s">
        <v>1111</v>
      </c>
      <c r="D10162" s="265" t="s">
        <v>1128</v>
      </c>
    </row>
    <row r="10163" spans="1:4" x14ac:dyDescent="0.15">
      <c r="A10163" s="266">
        <v>3001204</v>
      </c>
      <c r="B10163" s="265" t="s">
        <v>11571</v>
      </c>
      <c r="C10163" s="265" t="s">
        <v>1111</v>
      </c>
      <c r="D10163" s="265" t="s">
        <v>1114</v>
      </c>
    </row>
    <row r="10164" spans="1:4" ht="27" x14ac:dyDescent="0.15">
      <c r="A10164" s="266">
        <v>3001205</v>
      </c>
      <c r="B10164" s="265" t="s">
        <v>11571</v>
      </c>
      <c r="C10164" s="265" t="s">
        <v>1111</v>
      </c>
      <c r="D10164" s="265" t="s">
        <v>1136</v>
      </c>
    </row>
    <row r="10165" spans="1:4" x14ac:dyDescent="0.15">
      <c r="A10165" s="266">
        <v>3001206</v>
      </c>
      <c r="B10165" s="265" t="s">
        <v>11571</v>
      </c>
      <c r="C10165" s="265" t="s">
        <v>1111</v>
      </c>
      <c r="D10165" s="265" t="s">
        <v>1138</v>
      </c>
    </row>
    <row r="10166" spans="1:4" x14ac:dyDescent="0.15">
      <c r="A10166" s="266">
        <v>3001207</v>
      </c>
      <c r="B10166" s="265" t="s">
        <v>11571</v>
      </c>
      <c r="C10166" s="265" t="s">
        <v>1111</v>
      </c>
      <c r="D10166" s="265" t="s">
        <v>1139</v>
      </c>
    </row>
    <row r="10167" spans="1:4" x14ac:dyDescent="0.15">
      <c r="A10167" s="266">
        <v>3001211</v>
      </c>
      <c r="B10167" s="265" t="s">
        <v>11571</v>
      </c>
      <c r="C10167" s="265" t="s">
        <v>1111</v>
      </c>
      <c r="D10167" s="265" t="s">
        <v>1118</v>
      </c>
    </row>
    <row r="10168" spans="1:4" x14ac:dyDescent="0.15">
      <c r="A10168" s="266">
        <v>3001212</v>
      </c>
      <c r="B10168" s="265" t="s">
        <v>11571</v>
      </c>
      <c r="C10168" s="265" t="s">
        <v>1111</v>
      </c>
      <c r="D10168" s="265" t="s">
        <v>1125</v>
      </c>
    </row>
    <row r="10169" spans="1:4" x14ac:dyDescent="0.15">
      <c r="A10169" s="266">
        <v>3001213</v>
      </c>
      <c r="B10169" s="265" t="s">
        <v>11571</v>
      </c>
      <c r="C10169" s="265" t="s">
        <v>1111</v>
      </c>
      <c r="D10169" s="265" t="s">
        <v>1120</v>
      </c>
    </row>
    <row r="10170" spans="1:4" x14ac:dyDescent="0.15">
      <c r="A10170" s="266">
        <v>3001214</v>
      </c>
      <c r="B10170" s="265" t="s">
        <v>11571</v>
      </c>
      <c r="C10170" s="265" t="s">
        <v>1111</v>
      </c>
      <c r="D10170" s="265" t="s">
        <v>1117</v>
      </c>
    </row>
    <row r="10171" spans="1:4" x14ac:dyDescent="0.15">
      <c r="A10171" s="266">
        <v>3001215</v>
      </c>
      <c r="B10171" s="265" t="s">
        <v>11571</v>
      </c>
      <c r="C10171" s="265" t="s">
        <v>1111</v>
      </c>
      <c r="D10171" s="265" t="s">
        <v>1134</v>
      </c>
    </row>
    <row r="10172" spans="1:4" x14ac:dyDescent="0.15">
      <c r="A10172" s="266">
        <v>3001216</v>
      </c>
      <c r="B10172" s="265" t="s">
        <v>11571</v>
      </c>
      <c r="C10172" s="265" t="s">
        <v>1111</v>
      </c>
      <c r="D10172" s="265" t="s">
        <v>1122</v>
      </c>
    </row>
    <row r="10173" spans="1:4" x14ac:dyDescent="0.15">
      <c r="A10173" s="266">
        <v>3001217</v>
      </c>
      <c r="B10173" s="265" t="s">
        <v>11571</v>
      </c>
      <c r="C10173" s="265" t="s">
        <v>1111</v>
      </c>
      <c r="D10173" s="265" t="s">
        <v>1126</v>
      </c>
    </row>
    <row r="10174" spans="1:4" x14ac:dyDescent="0.15">
      <c r="A10174" s="266">
        <v>3001221</v>
      </c>
      <c r="B10174" s="265" t="s">
        <v>11571</v>
      </c>
      <c r="C10174" s="265" t="s">
        <v>1111</v>
      </c>
      <c r="D10174" s="265" t="s">
        <v>1113</v>
      </c>
    </row>
    <row r="10175" spans="1:4" x14ac:dyDescent="0.15">
      <c r="A10175" s="266">
        <v>3001222</v>
      </c>
      <c r="B10175" s="265" t="s">
        <v>11571</v>
      </c>
      <c r="C10175" s="265" t="s">
        <v>1111</v>
      </c>
      <c r="D10175" s="265" t="s">
        <v>1141</v>
      </c>
    </row>
    <row r="10176" spans="1:4" ht="27" x14ac:dyDescent="0.15">
      <c r="A10176" s="266">
        <v>3001223</v>
      </c>
      <c r="B10176" s="265" t="s">
        <v>11571</v>
      </c>
      <c r="C10176" s="265" t="s">
        <v>1111</v>
      </c>
      <c r="D10176" s="265" t="s">
        <v>1130</v>
      </c>
    </row>
    <row r="10177" spans="1:4" ht="27" x14ac:dyDescent="0.15">
      <c r="A10177" s="266">
        <v>3001224</v>
      </c>
      <c r="B10177" s="265" t="s">
        <v>11571</v>
      </c>
      <c r="C10177" s="265" t="s">
        <v>1111</v>
      </c>
      <c r="D10177" s="265" t="s">
        <v>1131</v>
      </c>
    </row>
    <row r="10178" spans="1:4" x14ac:dyDescent="0.15">
      <c r="A10178" s="266">
        <v>3001225</v>
      </c>
      <c r="B10178" s="265" t="s">
        <v>11571</v>
      </c>
      <c r="C10178" s="265" t="s">
        <v>1111</v>
      </c>
      <c r="D10178" s="265" t="s">
        <v>1132</v>
      </c>
    </row>
    <row r="10179" spans="1:4" x14ac:dyDescent="0.15">
      <c r="A10179" s="266">
        <v>3001231</v>
      </c>
      <c r="B10179" s="265" t="s">
        <v>11571</v>
      </c>
      <c r="C10179" s="265" t="s">
        <v>1111</v>
      </c>
      <c r="D10179" s="265" t="s">
        <v>1127</v>
      </c>
    </row>
    <row r="10180" spans="1:4" x14ac:dyDescent="0.15">
      <c r="A10180" s="266">
        <v>3001232</v>
      </c>
      <c r="B10180" s="265" t="s">
        <v>11571</v>
      </c>
      <c r="C10180" s="265" t="s">
        <v>1111</v>
      </c>
      <c r="D10180" s="265" t="s">
        <v>1121</v>
      </c>
    </row>
    <row r="10181" spans="1:4" x14ac:dyDescent="0.15">
      <c r="A10181" s="266">
        <v>3001233</v>
      </c>
      <c r="B10181" s="265" t="s">
        <v>11571</v>
      </c>
      <c r="C10181" s="265" t="s">
        <v>1111</v>
      </c>
      <c r="D10181" s="265" t="s">
        <v>210</v>
      </c>
    </row>
    <row r="10182" spans="1:4" x14ac:dyDescent="0.15">
      <c r="A10182" s="266">
        <v>3001234</v>
      </c>
      <c r="B10182" s="265" t="s">
        <v>11571</v>
      </c>
      <c r="C10182" s="265" t="s">
        <v>1111</v>
      </c>
      <c r="D10182" s="265" t="s">
        <v>239</v>
      </c>
    </row>
    <row r="10183" spans="1:4" x14ac:dyDescent="0.15">
      <c r="A10183" s="266">
        <v>3001235</v>
      </c>
      <c r="B10183" s="265" t="s">
        <v>11571</v>
      </c>
      <c r="C10183" s="265" t="s">
        <v>1111</v>
      </c>
      <c r="D10183" s="265" t="s">
        <v>1123</v>
      </c>
    </row>
    <row r="10184" spans="1:4" ht="27" x14ac:dyDescent="0.15">
      <c r="A10184" s="266">
        <v>3001236</v>
      </c>
      <c r="B10184" s="265" t="s">
        <v>11571</v>
      </c>
      <c r="C10184" s="265" t="s">
        <v>1111</v>
      </c>
      <c r="D10184" s="265" t="s">
        <v>11644</v>
      </c>
    </row>
    <row r="10185" spans="1:4" x14ac:dyDescent="0.15">
      <c r="A10185" s="266">
        <v>3001237</v>
      </c>
      <c r="B10185" s="265" t="s">
        <v>11571</v>
      </c>
      <c r="C10185" s="265" t="s">
        <v>1111</v>
      </c>
      <c r="D10185" s="265" t="s">
        <v>1133</v>
      </c>
    </row>
    <row r="10186" spans="1:4" x14ac:dyDescent="0.15">
      <c r="A10186" s="266">
        <v>3001240</v>
      </c>
      <c r="B10186" s="265" t="s">
        <v>11571</v>
      </c>
      <c r="C10186" s="265" t="s">
        <v>1142</v>
      </c>
      <c r="D10186" s="265" t="s">
        <v>564</v>
      </c>
    </row>
    <row r="10187" spans="1:4" x14ac:dyDescent="0.15">
      <c r="A10187" s="266">
        <v>3001241</v>
      </c>
      <c r="B10187" s="265" t="s">
        <v>11571</v>
      </c>
      <c r="C10187" s="265" t="s">
        <v>1142</v>
      </c>
      <c r="D10187" s="265" t="s">
        <v>1319</v>
      </c>
    </row>
    <row r="10188" spans="1:4" x14ac:dyDescent="0.15">
      <c r="A10188" s="266">
        <v>3001242</v>
      </c>
      <c r="B10188" s="265" t="s">
        <v>11571</v>
      </c>
      <c r="C10188" s="265" t="s">
        <v>1142</v>
      </c>
      <c r="D10188" s="265" t="s">
        <v>1306</v>
      </c>
    </row>
    <row r="10189" spans="1:4" x14ac:dyDescent="0.15">
      <c r="A10189" s="266">
        <v>3001243</v>
      </c>
      <c r="B10189" s="265" t="s">
        <v>11571</v>
      </c>
      <c r="C10189" s="265" t="s">
        <v>1142</v>
      </c>
      <c r="D10189" s="265" t="s">
        <v>1164</v>
      </c>
    </row>
    <row r="10190" spans="1:4" x14ac:dyDescent="0.15">
      <c r="A10190" s="266">
        <v>3001244</v>
      </c>
      <c r="B10190" s="265" t="s">
        <v>11571</v>
      </c>
      <c r="C10190" s="265" t="s">
        <v>1142</v>
      </c>
      <c r="D10190" s="265" t="s">
        <v>11645</v>
      </c>
    </row>
    <row r="10191" spans="1:4" x14ac:dyDescent="0.15">
      <c r="A10191" s="266">
        <v>3001245</v>
      </c>
      <c r="B10191" s="265" t="s">
        <v>11571</v>
      </c>
      <c r="C10191" s="265" t="s">
        <v>1142</v>
      </c>
      <c r="D10191" s="265" t="s">
        <v>1249</v>
      </c>
    </row>
    <row r="10192" spans="1:4" x14ac:dyDescent="0.15">
      <c r="A10192" s="266">
        <v>3001246</v>
      </c>
      <c r="B10192" s="265" t="s">
        <v>11571</v>
      </c>
      <c r="C10192" s="265" t="s">
        <v>1142</v>
      </c>
      <c r="D10192" s="265" t="s">
        <v>607</v>
      </c>
    </row>
    <row r="10193" spans="1:4" x14ac:dyDescent="0.15">
      <c r="A10193" s="266">
        <v>3001247</v>
      </c>
      <c r="B10193" s="265" t="s">
        <v>11571</v>
      </c>
      <c r="C10193" s="265" t="s">
        <v>1142</v>
      </c>
      <c r="D10193" s="265" t="s">
        <v>11646</v>
      </c>
    </row>
    <row r="10194" spans="1:4" x14ac:dyDescent="0.15">
      <c r="A10194" s="266">
        <v>3001248</v>
      </c>
      <c r="B10194" s="265" t="s">
        <v>11571</v>
      </c>
      <c r="C10194" s="265" t="s">
        <v>1142</v>
      </c>
      <c r="D10194" s="265" t="s">
        <v>994</v>
      </c>
    </row>
    <row r="10195" spans="1:4" x14ac:dyDescent="0.15">
      <c r="A10195" s="266">
        <v>3001249</v>
      </c>
      <c r="B10195" s="265" t="s">
        <v>11571</v>
      </c>
      <c r="C10195" s="265" t="s">
        <v>1142</v>
      </c>
      <c r="D10195" s="265" t="s">
        <v>1340</v>
      </c>
    </row>
    <row r="10196" spans="1:4" x14ac:dyDescent="0.15">
      <c r="A10196" s="266">
        <v>3001251</v>
      </c>
      <c r="B10196" s="265" t="s">
        <v>11571</v>
      </c>
      <c r="C10196" s="265" t="s">
        <v>1142</v>
      </c>
      <c r="D10196" s="265" t="s">
        <v>1243</v>
      </c>
    </row>
    <row r="10197" spans="1:4" x14ac:dyDescent="0.15">
      <c r="A10197" s="266">
        <v>3001252</v>
      </c>
      <c r="B10197" s="265" t="s">
        <v>11571</v>
      </c>
      <c r="C10197" s="265" t="s">
        <v>1142</v>
      </c>
      <c r="D10197" s="265" t="s">
        <v>1253</v>
      </c>
    </row>
    <row r="10198" spans="1:4" x14ac:dyDescent="0.15">
      <c r="A10198" s="266">
        <v>3001253</v>
      </c>
      <c r="B10198" s="265" t="s">
        <v>11571</v>
      </c>
      <c r="C10198" s="265" t="s">
        <v>1142</v>
      </c>
      <c r="D10198" s="265" t="s">
        <v>1148</v>
      </c>
    </row>
    <row r="10199" spans="1:4" x14ac:dyDescent="0.15">
      <c r="A10199" s="266">
        <v>3001254</v>
      </c>
      <c r="B10199" s="265" t="s">
        <v>11571</v>
      </c>
      <c r="C10199" s="265" t="s">
        <v>1142</v>
      </c>
      <c r="D10199" s="265" t="s">
        <v>1314</v>
      </c>
    </row>
    <row r="10200" spans="1:4" x14ac:dyDescent="0.15">
      <c r="A10200" s="266">
        <v>3001255</v>
      </c>
      <c r="B10200" s="265" t="s">
        <v>11571</v>
      </c>
      <c r="C10200" s="265" t="s">
        <v>1142</v>
      </c>
      <c r="D10200" s="265" t="s">
        <v>1172</v>
      </c>
    </row>
    <row r="10201" spans="1:4" x14ac:dyDescent="0.15">
      <c r="A10201" s="266">
        <v>3001256</v>
      </c>
      <c r="B10201" s="265" t="s">
        <v>11571</v>
      </c>
      <c r="C10201" s="265" t="s">
        <v>1142</v>
      </c>
      <c r="D10201" s="265" t="s">
        <v>1334</v>
      </c>
    </row>
    <row r="10202" spans="1:4" x14ac:dyDescent="0.15">
      <c r="A10202" s="266">
        <v>3001257</v>
      </c>
      <c r="B10202" s="265" t="s">
        <v>11571</v>
      </c>
      <c r="C10202" s="265" t="s">
        <v>1142</v>
      </c>
      <c r="D10202" s="265" t="s">
        <v>1333</v>
      </c>
    </row>
    <row r="10203" spans="1:4" x14ac:dyDescent="0.15">
      <c r="A10203" s="266">
        <v>3001258</v>
      </c>
      <c r="B10203" s="265" t="s">
        <v>11571</v>
      </c>
      <c r="C10203" s="265" t="s">
        <v>1142</v>
      </c>
      <c r="D10203" s="265" t="s">
        <v>1339</v>
      </c>
    </row>
    <row r="10204" spans="1:4" x14ac:dyDescent="0.15">
      <c r="A10204" s="266">
        <v>3001259</v>
      </c>
      <c r="B10204" s="265" t="s">
        <v>11571</v>
      </c>
      <c r="C10204" s="265" t="s">
        <v>1142</v>
      </c>
      <c r="D10204" s="265" t="s">
        <v>1154</v>
      </c>
    </row>
    <row r="10205" spans="1:4" x14ac:dyDescent="0.15">
      <c r="A10205" s="266">
        <v>3001260</v>
      </c>
      <c r="B10205" s="265" t="s">
        <v>11571</v>
      </c>
      <c r="C10205" s="265" t="s">
        <v>1142</v>
      </c>
      <c r="D10205" s="265" t="s">
        <v>1280</v>
      </c>
    </row>
    <row r="10206" spans="1:4" x14ac:dyDescent="0.15">
      <c r="A10206" s="266">
        <v>3001261</v>
      </c>
      <c r="B10206" s="265" t="s">
        <v>11571</v>
      </c>
      <c r="C10206" s="265" t="s">
        <v>1142</v>
      </c>
      <c r="D10206" s="265" t="s">
        <v>1145</v>
      </c>
    </row>
    <row r="10207" spans="1:4" x14ac:dyDescent="0.15">
      <c r="A10207" s="266">
        <v>3001262</v>
      </c>
      <c r="B10207" s="265" t="s">
        <v>11571</v>
      </c>
      <c r="C10207" s="265" t="s">
        <v>1142</v>
      </c>
      <c r="D10207" s="265" t="s">
        <v>11647</v>
      </c>
    </row>
    <row r="10208" spans="1:4" x14ac:dyDescent="0.15">
      <c r="A10208" s="266">
        <v>3001263</v>
      </c>
      <c r="B10208" s="265" t="s">
        <v>11571</v>
      </c>
      <c r="C10208" s="265" t="s">
        <v>1142</v>
      </c>
      <c r="D10208" s="265" t="s">
        <v>1308</v>
      </c>
    </row>
    <row r="10209" spans="1:4" x14ac:dyDescent="0.15">
      <c r="A10209" s="266">
        <v>3001264</v>
      </c>
      <c r="B10209" s="265" t="s">
        <v>11571</v>
      </c>
      <c r="C10209" s="265" t="s">
        <v>1142</v>
      </c>
      <c r="D10209" s="265" t="s">
        <v>1296</v>
      </c>
    </row>
    <row r="10210" spans="1:4" x14ac:dyDescent="0.15">
      <c r="A10210" s="266">
        <v>3001265</v>
      </c>
      <c r="B10210" s="265" t="s">
        <v>11571</v>
      </c>
      <c r="C10210" s="265" t="s">
        <v>1142</v>
      </c>
      <c r="D10210" s="265" t="s">
        <v>1315</v>
      </c>
    </row>
    <row r="10211" spans="1:4" x14ac:dyDescent="0.15">
      <c r="A10211" s="266">
        <v>3001266</v>
      </c>
      <c r="B10211" s="265" t="s">
        <v>11571</v>
      </c>
      <c r="C10211" s="265" t="s">
        <v>1142</v>
      </c>
      <c r="D10211" s="265" t="s">
        <v>222</v>
      </c>
    </row>
    <row r="10212" spans="1:4" x14ac:dyDescent="0.15">
      <c r="A10212" s="266">
        <v>3001267</v>
      </c>
      <c r="B10212" s="265" t="s">
        <v>11571</v>
      </c>
      <c r="C10212" s="265" t="s">
        <v>1142</v>
      </c>
      <c r="D10212" s="265" t="s">
        <v>1170</v>
      </c>
    </row>
    <row r="10213" spans="1:4" x14ac:dyDescent="0.15">
      <c r="A10213" s="266">
        <v>3001268</v>
      </c>
      <c r="B10213" s="265" t="s">
        <v>11571</v>
      </c>
      <c r="C10213" s="265" t="s">
        <v>1142</v>
      </c>
      <c r="D10213" s="265" t="s">
        <v>1278</v>
      </c>
    </row>
    <row r="10214" spans="1:4" x14ac:dyDescent="0.15">
      <c r="A10214" s="266">
        <v>3001269</v>
      </c>
      <c r="B10214" s="265" t="s">
        <v>11571</v>
      </c>
      <c r="C10214" s="265" t="s">
        <v>1142</v>
      </c>
      <c r="D10214" s="265" t="s">
        <v>1152</v>
      </c>
    </row>
    <row r="10215" spans="1:4" x14ac:dyDescent="0.15">
      <c r="A10215" s="266">
        <v>3001271</v>
      </c>
      <c r="B10215" s="265" t="s">
        <v>11571</v>
      </c>
      <c r="C10215" s="265" t="s">
        <v>1142</v>
      </c>
      <c r="D10215" s="265" t="s">
        <v>1082</v>
      </c>
    </row>
    <row r="10216" spans="1:4" x14ac:dyDescent="0.15">
      <c r="A10216" s="266">
        <v>3001272</v>
      </c>
      <c r="B10216" s="265" t="s">
        <v>11571</v>
      </c>
      <c r="C10216" s="265" t="s">
        <v>1142</v>
      </c>
      <c r="D10216" s="265" t="s">
        <v>1207</v>
      </c>
    </row>
    <row r="10217" spans="1:4" x14ac:dyDescent="0.15">
      <c r="A10217" s="266">
        <v>3001273</v>
      </c>
      <c r="B10217" s="265" t="s">
        <v>11571</v>
      </c>
      <c r="C10217" s="265" t="s">
        <v>1142</v>
      </c>
      <c r="D10217" s="265" t="s">
        <v>1233</v>
      </c>
    </row>
    <row r="10218" spans="1:4" x14ac:dyDescent="0.15">
      <c r="A10218" s="266">
        <v>3001274</v>
      </c>
      <c r="B10218" s="265" t="s">
        <v>11571</v>
      </c>
      <c r="C10218" s="265" t="s">
        <v>1142</v>
      </c>
      <c r="D10218" s="265" t="s">
        <v>1186</v>
      </c>
    </row>
    <row r="10219" spans="1:4" x14ac:dyDescent="0.15">
      <c r="A10219" s="266">
        <v>3001275</v>
      </c>
      <c r="B10219" s="265" t="s">
        <v>11571</v>
      </c>
      <c r="C10219" s="265" t="s">
        <v>1142</v>
      </c>
      <c r="D10219" s="265" t="s">
        <v>1159</v>
      </c>
    </row>
    <row r="10220" spans="1:4" x14ac:dyDescent="0.15">
      <c r="A10220" s="266">
        <v>3001276</v>
      </c>
      <c r="B10220" s="265" t="s">
        <v>11571</v>
      </c>
      <c r="C10220" s="265" t="s">
        <v>1142</v>
      </c>
      <c r="D10220" s="265" t="s">
        <v>1217</v>
      </c>
    </row>
    <row r="10221" spans="1:4" x14ac:dyDescent="0.15">
      <c r="A10221" s="266">
        <v>3001277</v>
      </c>
      <c r="B10221" s="265" t="s">
        <v>11571</v>
      </c>
      <c r="C10221" s="265" t="s">
        <v>1142</v>
      </c>
      <c r="D10221" s="265" t="s">
        <v>510</v>
      </c>
    </row>
    <row r="10222" spans="1:4" x14ac:dyDescent="0.15">
      <c r="A10222" s="266">
        <v>3001278</v>
      </c>
      <c r="B10222" s="265" t="s">
        <v>11571</v>
      </c>
      <c r="C10222" s="265" t="s">
        <v>1142</v>
      </c>
      <c r="D10222" s="265" t="s">
        <v>1313</v>
      </c>
    </row>
    <row r="10223" spans="1:4" x14ac:dyDescent="0.15">
      <c r="A10223" s="266">
        <v>3001281</v>
      </c>
      <c r="B10223" s="265" t="s">
        <v>11571</v>
      </c>
      <c r="C10223" s="265" t="s">
        <v>1111</v>
      </c>
      <c r="D10223" s="265" t="s">
        <v>1119</v>
      </c>
    </row>
    <row r="10224" spans="1:4" x14ac:dyDescent="0.15">
      <c r="A10224" s="266">
        <v>3001282</v>
      </c>
      <c r="B10224" s="265" t="s">
        <v>11571</v>
      </c>
      <c r="C10224" s="265" t="s">
        <v>1111</v>
      </c>
      <c r="D10224" s="265" t="s">
        <v>1112</v>
      </c>
    </row>
    <row r="10225" spans="1:4" x14ac:dyDescent="0.15">
      <c r="A10225" s="266">
        <v>3001283</v>
      </c>
      <c r="B10225" s="265" t="s">
        <v>11571</v>
      </c>
      <c r="C10225" s="265" t="s">
        <v>1111</v>
      </c>
      <c r="D10225" s="265" t="s">
        <v>1115</v>
      </c>
    </row>
    <row r="10226" spans="1:4" x14ac:dyDescent="0.15">
      <c r="A10226" s="266">
        <v>3001284</v>
      </c>
      <c r="B10226" s="265" t="s">
        <v>11571</v>
      </c>
      <c r="C10226" s="265" t="s">
        <v>1111</v>
      </c>
      <c r="D10226" s="265" t="s">
        <v>217</v>
      </c>
    </row>
    <row r="10227" spans="1:4" ht="27" x14ac:dyDescent="0.15">
      <c r="A10227" s="266">
        <v>3001285</v>
      </c>
      <c r="B10227" s="265" t="s">
        <v>11571</v>
      </c>
      <c r="C10227" s="265" t="s">
        <v>1111</v>
      </c>
      <c r="D10227" s="265" t="s">
        <v>1129</v>
      </c>
    </row>
    <row r="10228" spans="1:4" x14ac:dyDescent="0.15">
      <c r="A10228" s="266">
        <v>3001286</v>
      </c>
      <c r="B10228" s="265" t="s">
        <v>11571</v>
      </c>
      <c r="C10228" s="265" t="s">
        <v>1111</v>
      </c>
      <c r="D10228" s="265" t="s">
        <v>1116</v>
      </c>
    </row>
    <row r="10229" spans="1:4" x14ac:dyDescent="0.15">
      <c r="A10229" s="266">
        <v>3001287</v>
      </c>
      <c r="B10229" s="265" t="s">
        <v>11571</v>
      </c>
      <c r="C10229" s="265" t="s">
        <v>1111</v>
      </c>
      <c r="D10229" s="265" t="s">
        <v>1140</v>
      </c>
    </row>
    <row r="10230" spans="1:4" x14ac:dyDescent="0.15">
      <c r="A10230" s="266">
        <v>3001288</v>
      </c>
      <c r="B10230" s="265" t="s">
        <v>11571</v>
      </c>
      <c r="C10230" s="265" t="s">
        <v>1111</v>
      </c>
      <c r="D10230" s="265" t="s">
        <v>1124</v>
      </c>
    </row>
    <row r="10231" spans="1:4" ht="27" x14ac:dyDescent="0.15">
      <c r="A10231" s="266">
        <v>3001311</v>
      </c>
      <c r="B10231" s="265" t="s">
        <v>11571</v>
      </c>
      <c r="C10231" s="265" t="s">
        <v>11648</v>
      </c>
      <c r="D10231" s="265" t="s">
        <v>2233</v>
      </c>
    </row>
    <row r="10232" spans="1:4" ht="27" x14ac:dyDescent="0.15">
      <c r="A10232" s="266">
        <v>3001312</v>
      </c>
      <c r="B10232" s="265" t="s">
        <v>11571</v>
      </c>
      <c r="C10232" s="265" t="s">
        <v>11648</v>
      </c>
      <c r="D10232" s="265" t="s">
        <v>2237</v>
      </c>
    </row>
    <row r="10233" spans="1:4" ht="27" x14ac:dyDescent="0.15">
      <c r="A10233" s="266">
        <v>3001313</v>
      </c>
      <c r="B10233" s="265" t="s">
        <v>11571</v>
      </c>
      <c r="C10233" s="265" t="s">
        <v>11648</v>
      </c>
      <c r="D10233" s="265" t="s">
        <v>3498</v>
      </c>
    </row>
    <row r="10234" spans="1:4" ht="27" x14ac:dyDescent="0.15">
      <c r="A10234" s="266">
        <v>3001314</v>
      </c>
      <c r="B10234" s="265" t="s">
        <v>11571</v>
      </c>
      <c r="C10234" s="265" t="s">
        <v>11648</v>
      </c>
      <c r="D10234" s="265" t="s">
        <v>2230</v>
      </c>
    </row>
    <row r="10235" spans="1:4" ht="27" x14ac:dyDescent="0.15">
      <c r="A10235" s="266">
        <v>3001315</v>
      </c>
      <c r="B10235" s="265" t="s">
        <v>11571</v>
      </c>
      <c r="C10235" s="265" t="s">
        <v>11648</v>
      </c>
      <c r="D10235" s="265" t="s">
        <v>2232</v>
      </c>
    </row>
    <row r="10236" spans="1:4" ht="27" x14ac:dyDescent="0.15">
      <c r="A10236" s="266">
        <v>3001316</v>
      </c>
      <c r="B10236" s="265" t="s">
        <v>11571</v>
      </c>
      <c r="C10236" s="265" t="s">
        <v>11648</v>
      </c>
      <c r="D10236" s="265" t="s">
        <v>2240</v>
      </c>
    </row>
    <row r="10237" spans="1:4" ht="27" x14ac:dyDescent="0.15">
      <c r="A10237" s="266">
        <v>3001321</v>
      </c>
      <c r="B10237" s="265" t="s">
        <v>11571</v>
      </c>
      <c r="C10237" s="265" t="s">
        <v>11648</v>
      </c>
      <c r="D10237" s="265" t="s">
        <v>2238</v>
      </c>
    </row>
    <row r="10238" spans="1:4" ht="27" x14ac:dyDescent="0.15">
      <c r="A10238" s="266">
        <v>3001322</v>
      </c>
      <c r="B10238" s="265" t="s">
        <v>11571</v>
      </c>
      <c r="C10238" s="265" t="s">
        <v>11648</v>
      </c>
      <c r="D10238" s="265" t="s">
        <v>2226</v>
      </c>
    </row>
    <row r="10239" spans="1:4" ht="27" x14ac:dyDescent="0.15">
      <c r="A10239" s="266">
        <v>3001323</v>
      </c>
      <c r="B10239" s="265" t="s">
        <v>11571</v>
      </c>
      <c r="C10239" s="265" t="s">
        <v>11648</v>
      </c>
      <c r="D10239" s="265" t="s">
        <v>2236</v>
      </c>
    </row>
    <row r="10240" spans="1:4" ht="27" x14ac:dyDescent="0.15">
      <c r="A10240" s="266">
        <v>3001324</v>
      </c>
      <c r="B10240" s="265" t="s">
        <v>11571</v>
      </c>
      <c r="C10240" s="265" t="s">
        <v>11648</v>
      </c>
      <c r="D10240" s="265" t="s">
        <v>2225</v>
      </c>
    </row>
    <row r="10241" spans="1:4" ht="27" x14ac:dyDescent="0.15">
      <c r="A10241" s="266">
        <v>3001325</v>
      </c>
      <c r="B10241" s="265" t="s">
        <v>11571</v>
      </c>
      <c r="C10241" s="265" t="s">
        <v>11648</v>
      </c>
      <c r="D10241" s="265" t="s">
        <v>2241</v>
      </c>
    </row>
    <row r="10242" spans="1:4" ht="27" x14ac:dyDescent="0.15">
      <c r="A10242" s="266">
        <v>3001326</v>
      </c>
      <c r="B10242" s="265" t="s">
        <v>11571</v>
      </c>
      <c r="C10242" s="265" t="s">
        <v>11648</v>
      </c>
      <c r="D10242" s="265" t="s">
        <v>2244</v>
      </c>
    </row>
    <row r="10243" spans="1:4" ht="27" x14ac:dyDescent="0.15">
      <c r="A10243" s="266">
        <v>3001327</v>
      </c>
      <c r="B10243" s="265" t="s">
        <v>11571</v>
      </c>
      <c r="C10243" s="265" t="s">
        <v>11648</v>
      </c>
      <c r="D10243" s="265" t="s">
        <v>2228</v>
      </c>
    </row>
    <row r="10244" spans="1:4" ht="27" x14ac:dyDescent="0.15">
      <c r="A10244" s="266">
        <v>3001331</v>
      </c>
      <c r="B10244" s="265" t="s">
        <v>11571</v>
      </c>
      <c r="C10244" s="265" t="s">
        <v>11648</v>
      </c>
      <c r="D10244" s="265" t="s">
        <v>2242</v>
      </c>
    </row>
    <row r="10245" spans="1:4" ht="27" x14ac:dyDescent="0.15">
      <c r="A10245" s="266">
        <v>3001332</v>
      </c>
      <c r="B10245" s="265" t="s">
        <v>11571</v>
      </c>
      <c r="C10245" s="265" t="s">
        <v>11648</v>
      </c>
      <c r="D10245" s="265" t="s">
        <v>506</v>
      </c>
    </row>
    <row r="10246" spans="1:4" ht="27" x14ac:dyDescent="0.15">
      <c r="A10246" s="266">
        <v>3001333</v>
      </c>
      <c r="B10246" s="265" t="s">
        <v>11571</v>
      </c>
      <c r="C10246" s="265" t="s">
        <v>11648</v>
      </c>
      <c r="D10246" s="265" t="s">
        <v>2234</v>
      </c>
    </row>
    <row r="10247" spans="1:4" ht="27" x14ac:dyDescent="0.15">
      <c r="A10247" s="266">
        <v>3001334</v>
      </c>
      <c r="B10247" s="265" t="s">
        <v>11571</v>
      </c>
      <c r="C10247" s="265" t="s">
        <v>11648</v>
      </c>
      <c r="D10247" s="265" t="s">
        <v>2227</v>
      </c>
    </row>
    <row r="10248" spans="1:4" ht="27" x14ac:dyDescent="0.15">
      <c r="A10248" s="266">
        <v>3001335</v>
      </c>
      <c r="B10248" s="265" t="s">
        <v>11571</v>
      </c>
      <c r="C10248" s="265" t="s">
        <v>11648</v>
      </c>
      <c r="D10248" s="265" t="s">
        <v>2243</v>
      </c>
    </row>
    <row r="10249" spans="1:4" ht="27" x14ac:dyDescent="0.15">
      <c r="A10249" s="266">
        <v>3001336</v>
      </c>
      <c r="B10249" s="265" t="s">
        <v>11571</v>
      </c>
      <c r="C10249" s="265" t="s">
        <v>11648</v>
      </c>
      <c r="D10249" s="265" t="s">
        <v>2235</v>
      </c>
    </row>
    <row r="10250" spans="1:4" ht="27" x14ac:dyDescent="0.15">
      <c r="A10250" s="266">
        <v>3001337</v>
      </c>
      <c r="B10250" s="265" t="s">
        <v>11571</v>
      </c>
      <c r="C10250" s="265" t="s">
        <v>11648</v>
      </c>
      <c r="D10250" s="265" t="s">
        <v>2245</v>
      </c>
    </row>
    <row r="10251" spans="1:4" ht="27" x14ac:dyDescent="0.15">
      <c r="A10251" s="266">
        <v>3001401</v>
      </c>
      <c r="B10251" s="265" t="s">
        <v>11571</v>
      </c>
      <c r="C10251" s="265" t="s">
        <v>11648</v>
      </c>
      <c r="D10251" s="265" t="s">
        <v>2231</v>
      </c>
    </row>
    <row r="10252" spans="1:4" ht="27" x14ac:dyDescent="0.15">
      <c r="A10252" s="266">
        <v>3001402</v>
      </c>
      <c r="B10252" s="265" t="s">
        <v>11571</v>
      </c>
      <c r="C10252" s="265" t="s">
        <v>11648</v>
      </c>
      <c r="D10252" s="265" t="s">
        <v>2239</v>
      </c>
    </row>
    <row r="10253" spans="1:4" ht="27" x14ac:dyDescent="0.15">
      <c r="A10253" s="266">
        <v>3001403</v>
      </c>
      <c r="B10253" s="265" t="s">
        <v>11571</v>
      </c>
      <c r="C10253" s="265" t="s">
        <v>11648</v>
      </c>
      <c r="D10253" s="265" t="s">
        <v>2224</v>
      </c>
    </row>
    <row r="10254" spans="1:4" ht="27" x14ac:dyDescent="0.15">
      <c r="A10254" s="266">
        <v>3001404</v>
      </c>
      <c r="B10254" s="265" t="s">
        <v>11571</v>
      </c>
      <c r="C10254" s="265" t="s">
        <v>11648</v>
      </c>
      <c r="D10254" s="265" t="s">
        <v>2223</v>
      </c>
    </row>
    <row r="10255" spans="1:4" ht="27" x14ac:dyDescent="0.15">
      <c r="A10255" s="266">
        <v>3001405</v>
      </c>
      <c r="B10255" s="265" t="s">
        <v>11571</v>
      </c>
      <c r="C10255" s="265" t="s">
        <v>11648</v>
      </c>
      <c r="D10255" s="265" t="s">
        <v>3498</v>
      </c>
    </row>
    <row r="10256" spans="1:4" ht="27" x14ac:dyDescent="0.15">
      <c r="A10256" s="266">
        <v>3001406</v>
      </c>
      <c r="B10256" s="265" t="s">
        <v>11571</v>
      </c>
      <c r="C10256" s="265" t="s">
        <v>11648</v>
      </c>
      <c r="D10256" s="265" t="s">
        <v>2229</v>
      </c>
    </row>
    <row r="10257" spans="1:4" x14ac:dyDescent="0.15">
      <c r="A10257" s="266">
        <v>3001411</v>
      </c>
      <c r="B10257" s="265" t="s">
        <v>11571</v>
      </c>
      <c r="C10257" s="265" t="s">
        <v>1761</v>
      </c>
      <c r="D10257" s="265" t="s">
        <v>1766</v>
      </c>
    </row>
    <row r="10258" spans="1:4" x14ac:dyDescent="0.15">
      <c r="A10258" s="266">
        <v>3001412</v>
      </c>
      <c r="B10258" s="265" t="s">
        <v>11571</v>
      </c>
      <c r="C10258" s="265" t="s">
        <v>1761</v>
      </c>
      <c r="D10258" s="265" t="s">
        <v>1231</v>
      </c>
    </row>
    <row r="10259" spans="1:4" x14ac:dyDescent="0.15">
      <c r="A10259" s="266">
        <v>3001413</v>
      </c>
      <c r="B10259" s="265" t="s">
        <v>11571</v>
      </c>
      <c r="C10259" s="265" t="s">
        <v>1761</v>
      </c>
      <c r="D10259" s="265" t="s">
        <v>1765</v>
      </c>
    </row>
    <row r="10260" spans="1:4" x14ac:dyDescent="0.15">
      <c r="A10260" s="266">
        <v>3001414</v>
      </c>
      <c r="B10260" s="265" t="s">
        <v>11571</v>
      </c>
      <c r="C10260" s="265" t="s">
        <v>1761</v>
      </c>
      <c r="D10260" s="265" t="s">
        <v>1770</v>
      </c>
    </row>
    <row r="10261" spans="1:4" x14ac:dyDescent="0.15">
      <c r="A10261" s="266">
        <v>3001415</v>
      </c>
      <c r="B10261" s="265" t="s">
        <v>11571</v>
      </c>
      <c r="C10261" s="265" t="s">
        <v>1761</v>
      </c>
      <c r="D10261" s="265" t="s">
        <v>1278</v>
      </c>
    </row>
    <row r="10262" spans="1:4" x14ac:dyDescent="0.15">
      <c r="A10262" s="266">
        <v>3001416</v>
      </c>
      <c r="B10262" s="265" t="s">
        <v>11571</v>
      </c>
      <c r="C10262" s="265" t="s">
        <v>1761</v>
      </c>
      <c r="D10262" s="265" t="s">
        <v>1802</v>
      </c>
    </row>
    <row r="10263" spans="1:4" x14ac:dyDescent="0.15">
      <c r="A10263" s="266">
        <v>3001417</v>
      </c>
      <c r="B10263" s="265" t="s">
        <v>11571</v>
      </c>
      <c r="C10263" s="265" t="s">
        <v>1761</v>
      </c>
      <c r="D10263" s="265" t="s">
        <v>1819</v>
      </c>
    </row>
    <row r="10264" spans="1:4" x14ac:dyDescent="0.15">
      <c r="A10264" s="266">
        <v>3001421</v>
      </c>
      <c r="B10264" s="265" t="s">
        <v>11571</v>
      </c>
      <c r="C10264" s="265" t="s">
        <v>1761</v>
      </c>
      <c r="D10264" s="265" t="s">
        <v>1403</v>
      </c>
    </row>
    <row r="10265" spans="1:4" x14ac:dyDescent="0.15">
      <c r="A10265" s="266">
        <v>3001422</v>
      </c>
      <c r="B10265" s="265" t="s">
        <v>11571</v>
      </c>
      <c r="C10265" s="265" t="s">
        <v>1761</v>
      </c>
      <c r="D10265" s="265" t="s">
        <v>1823</v>
      </c>
    </row>
    <row r="10266" spans="1:4" x14ac:dyDescent="0.15">
      <c r="A10266" s="266">
        <v>3001423</v>
      </c>
      <c r="B10266" s="265" t="s">
        <v>11571</v>
      </c>
      <c r="C10266" s="265" t="s">
        <v>1761</v>
      </c>
      <c r="D10266" s="265" t="s">
        <v>571</v>
      </c>
    </row>
    <row r="10267" spans="1:4" x14ac:dyDescent="0.15">
      <c r="A10267" s="266">
        <v>3001424</v>
      </c>
      <c r="B10267" s="265" t="s">
        <v>11571</v>
      </c>
      <c r="C10267" s="265" t="s">
        <v>1761</v>
      </c>
      <c r="D10267" s="265" t="s">
        <v>1794</v>
      </c>
    </row>
    <row r="10268" spans="1:4" x14ac:dyDescent="0.15">
      <c r="A10268" s="266">
        <v>3001425</v>
      </c>
      <c r="B10268" s="265" t="s">
        <v>11571</v>
      </c>
      <c r="C10268" s="265" t="s">
        <v>1761</v>
      </c>
      <c r="D10268" s="265" t="s">
        <v>390</v>
      </c>
    </row>
    <row r="10269" spans="1:4" x14ac:dyDescent="0.15">
      <c r="A10269" s="266">
        <v>3001426</v>
      </c>
      <c r="B10269" s="265" t="s">
        <v>11571</v>
      </c>
      <c r="C10269" s="265" t="s">
        <v>1761</v>
      </c>
      <c r="D10269" s="265" t="s">
        <v>1805</v>
      </c>
    </row>
    <row r="10270" spans="1:4" x14ac:dyDescent="0.15">
      <c r="A10270" s="266">
        <v>3001427</v>
      </c>
      <c r="B10270" s="265" t="s">
        <v>11571</v>
      </c>
      <c r="C10270" s="265" t="s">
        <v>1761</v>
      </c>
      <c r="D10270" s="265" t="s">
        <v>1810</v>
      </c>
    </row>
    <row r="10271" spans="1:4" x14ac:dyDescent="0.15">
      <c r="A10271" s="266">
        <v>3001501</v>
      </c>
      <c r="B10271" s="265" t="s">
        <v>11571</v>
      </c>
      <c r="C10271" s="265" t="s">
        <v>1054</v>
      </c>
      <c r="D10271" s="265" t="s">
        <v>1105</v>
      </c>
    </row>
    <row r="10272" spans="1:4" x14ac:dyDescent="0.15">
      <c r="A10272" s="266">
        <v>3001502</v>
      </c>
      <c r="B10272" s="265" t="s">
        <v>11571</v>
      </c>
      <c r="C10272" s="265" t="s">
        <v>1054</v>
      </c>
      <c r="D10272" s="265" t="s">
        <v>1088</v>
      </c>
    </row>
    <row r="10273" spans="1:4" x14ac:dyDescent="0.15">
      <c r="A10273" s="266">
        <v>3001503</v>
      </c>
      <c r="B10273" s="265" t="s">
        <v>11571</v>
      </c>
      <c r="C10273" s="265" t="s">
        <v>1054</v>
      </c>
      <c r="D10273" s="265" t="s">
        <v>1063</v>
      </c>
    </row>
    <row r="10274" spans="1:4" x14ac:dyDescent="0.15">
      <c r="A10274" s="266">
        <v>3001504</v>
      </c>
      <c r="B10274" s="265" t="s">
        <v>11571</v>
      </c>
      <c r="C10274" s="265" t="s">
        <v>1054</v>
      </c>
      <c r="D10274" s="265" t="s">
        <v>1072</v>
      </c>
    </row>
    <row r="10275" spans="1:4" x14ac:dyDescent="0.15">
      <c r="A10275" s="266">
        <v>3001505</v>
      </c>
      <c r="B10275" s="265" t="s">
        <v>11571</v>
      </c>
      <c r="C10275" s="265" t="s">
        <v>1054</v>
      </c>
      <c r="D10275" s="265" t="s">
        <v>1086</v>
      </c>
    </row>
    <row r="10276" spans="1:4" x14ac:dyDescent="0.15">
      <c r="A10276" s="266">
        <v>3001506</v>
      </c>
      <c r="B10276" s="265" t="s">
        <v>11571</v>
      </c>
      <c r="C10276" s="265" t="s">
        <v>1054</v>
      </c>
      <c r="D10276" s="265" t="s">
        <v>1070</v>
      </c>
    </row>
    <row r="10277" spans="1:4" x14ac:dyDescent="0.15">
      <c r="A10277" s="266">
        <v>3001507</v>
      </c>
      <c r="B10277" s="265" t="s">
        <v>11571</v>
      </c>
      <c r="C10277" s="265" t="s">
        <v>1054</v>
      </c>
      <c r="D10277" s="265" t="s">
        <v>258</v>
      </c>
    </row>
    <row r="10278" spans="1:4" x14ac:dyDescent="0.15">
      <c r="A10278" s="266">
        <v>3001508</v>
      </c>
      <c r="B10278" s="265" t="s">
        <v>11571</v>
      </c>
      <c r="C10278" s="265" t="s">
        <v>1054</v>
      </c>
      <c r="D10278" s="265" t="s">
        <v>1083</v>
      </c>
    </row>
    <row r="10279" spans="1:4" x14ac:dyDescent="0.15">
      <c r="A10279" s="266">
        <v>3001511</v>
      </c>
      <c r="B10279" s="265" t="s">
        <v>11571</v>
      </c>
      <c r="C10279" s="265" t="s">
        <v>1054</v>
      </c>
      <c r="D10279" s="265" t="s">
        <v>1074</v>
      </c>
    </row>
    <row r="10280" spans="1:4" x14ac:dyDescent="0.15">
      <c r="A10280" s="266">
        <v>3001512</v>
      </c>
      <c r="B10280" s="265" t="s">
        <v>11571</v>
      </c>
      <c r="C10280" s="265" t="s">
        <v>1054</v>
      </c>
      <c r="D10280" s="265" t="s">
        <v>1103</v>
      </c>
    </row>
    <row r="10281" spans="1:4" x14ac:dyDescent="0.15">
      <c r="A10281" s="266">
        <v>3001513</v>
      </c>
      <c r="B10281" s="265" t="s">
        <v>11571</v>
      </c>
      <c r="C10281" s="265" t="s">
        <v>1054</v>
      </c>
      <c r="D10281" s="265" t="s">
        <v>1069</v>
      </c>
    </row>
    <row r="10282" spans="1:4" x14ac:dyDescent="0.15">
      <c r="A10282" s="266">
        <v>3001514</v>
      </c>
      <c r="B10282" s="265" t="s">
        <v>11571</v>
      </c>
      <c r="C10282" s="265" t="s">
        <v>1054</v>
      </c>
      <c r="D10282" s="265" t="s">
        <v>1106</v>
      </c>
    </row>
    <row r="10283" spans="1:4" x14ac:dyDescent="0.15">
      <c r="A10283" s="266">
        <v>3001515</v>
      </c>
      <c r="B10283" s="265" t="s">
        <v>11571</v>
      </c>
      <c r="C10283" s="265" t="s">
        <v>1054</v>
      </c>
      <c r="D10283" s="265" t="s">
        <v>1102</v>
      </c>
    </row>
    <row r="10284" spans="1:4" x14ac:dyDescent="0.15">
      <c r="A10284" s="266">
        <v>3001516</v>
      </c>
      <c r="B10284" s="265" t="s">
        <v>11571</v>
      </c>
      <c r="C10284" s="265" t="s">
        <v>1054</v>
      </c>
      <c r="D10284" s="265" t="s">
        <v>1104</v>
      </c>
    </row>
    <row r="10285" spans="1:4" x14ac:dyDescent="0.15">
      <c r="A10285" s="266">
        <v>3001521</v>
      </c>
      <c r="B10285" s="265" t="s">
        <v>11571</v>
      </c>
      <c r="C10285" s="265" t="s">
        <v>1054</v>
      </c>
      <c r="D10285" s="265" t="s">
        <v>1065</v>
      </c>
    </row>
    <row r="10286" spans="1:4" x14ac:dyDescent="0.15">
      <c r="A10286" s="266">
        <v>3001522</v>
      </c>
      <c r="B10286" s="265" t="s">
        <v>11571</v>
      </c>
      <c r="C10286" s="265" t="s">
        <v>1054</v>
      </c>
      <c r="D10286" s="265" t="s">
        <v>1091</v>
      </c>
    </row>
    <row r="10287" spans="1:4" x14ac:dyDescent="0.15">
      <c r="A10287" s="266">
        <v>3001523</v>
      </c>
      <c r="B10287" s="265" t="s">
        <v>11571</v>
      </c>
      <c r="C10287" s="265" t="s">
        <v>1054</v>
      </c>
      <c r="D10287" s="265" t="s">
        <v>1061</v>
      </c>
    </row>
    <row r="10288" spans="1:4" x14ac:dyDescent="0.15">
      <c r="A10288" s="266">
        <v>3001524</v>
      </c>
      <c r="B10288" s="265" t="s">
        <v>11571</v>
      </c>
      <c r="C10288" s="265" t="s">
        <v>1054</v>
      </c>
      <c r="D10288" s="265" t="s">
        <v>1073</v>
      </c>
    </row>
    <row r="10289" spans="1:4" x14ac:dyDescent="0.15">
      <c r="A10289" s="266">
        <v>3001525</v>
      </c>
      <c r="B10289" s="265" t="s">
        <v>11571</v>
      </c>
      <c r="C10289" s="265" t="s">
        <v>1054</v>
      </c>
      <c r="D10289" s="265" t="s">
        <v>1082</v>
      </c>
    </row>
    <row r="10290" spans="1:4" x14ac:dyDescent="0.15">
      <c r="A10290" s="266">
        <v>3001531</v>
      </c>
      <c r="B10290" s="265" t="s">
        <v>11571</v>
      </c>
      <c r="C10290" s="265" t="s">
        <v>1054</v>
      </c>
      <c r="D10290" s="265" t="s">
        <v>1079</v>
      </c>
    </row>
    <row r="10291" spans="1:4" x14ac:dyDescent="0.15">
      <c r="A10291" s="266">
        <v>3001532</v>
      </c>
      <c r="B10291" s="265" t="s">
        <v>11571</v>
      </c>
      <c r="C10291" s="265" t="s">
        <v>1054</v>
      </c>
      <c r="D10291" s="265" t="s">
        <v>1107</v>
      </c>
    </row>
    <row r="10292" spans="1:4" x14ac:dyDescent="0.15">
      <c r="A10292" s="266">
        <v>3001533</v>
      </c>
      <c r="B10292" s="265" t="s">
        <v>11571</v>
      </c>
      <c r="C10292" s="265" t="s">
        <v>1054</v>
      </c>
      <c r="D10292" s="265" t="s">
        <v>1097</v>
      </c>
    </row>
    <row r="10293" spans="1:4" x14ac:dyDescent="0.15">
      <c r="A10293" s="266">
        <v>3001534</v>
      </c>
      <c r="B10293" s="265" t="s">
        <v>11571</v>
      </c>
      <c r="C10293" s="265" t="s">
        <v>1054</v>
      </c>
      <c r="D10293" s="265" t="s">
        <v>1084</v>
      </c>
    </row>
    <row r="10294" spans="1:4" x14ac:dyDescent="0.15">
      <c r="A10294" s="266">
        <v>3001535</v>
      </c>
      <c r="B10294" s="265" t="s">
        <v>11571</v>
      </c>
      <c r="C10294" s="265" t="s">
        <v>1054</v>
      </c>
      <c r="D10294" s="265" t="s">
        <v>1085</v>
      </c>
    </row>
    <row r="10295" spans="1:4" x14ac:dyDescent="0.15">
      <c r="A10295" s="266">
        <v>3001536</v>
      </c>
      <c r="B10295" s="265" t="s">
        <v>11571</v>
      </c>
      <c r="C10295" s="265" t="s">
        <v>1054</v>
      </c>
      <c r="D10295" s="265" t="s">
        <v>1078</v>
      </c>
    </row>
    <row r="10296" spans="1:4" x14ac:dyDescent="0.15">
      <c r="A10296" s="266">
        <v>3001537</v>
      </c>
      <c r="B10296" s="265" t="s">
        <v>11571</v>
      </c>
      <c r="C10296" s="265" t="s">
        <v>1054</v>
      </c>
      <c r="D10296" s="265" t="s">
        <v>1076</v>
      </c>
    </row>
    <row r="10297" spans="1:4" x14ac:dyDescent="0.15">
      <c r="A10297" s="266">
        <v>3001538</v>
      </c>
      <c r="B10297" s="265" t="s">
        <v>11571</v>
      </c>
      <c r="C10297" s="265" t="s">
        <v>1054</v>
      </c>
      <c r="D10297" s="265" t="s">
        <v>1109</v>
      </c>
    </row>
    <row r="10298" spans="1:4" x14ac:dyDescent="0.15">
      <c r="A10298" s="266">
        <v>3001539</v>
      </c>
      <c r="B10298" s="265" t="s">
        <v>11571</v>
      </c>
      <c r="C10298" s="265" t="s">
        <v>1054</v>
      </c>
      <c r="D10298" s="265" t="s">
        <v>1077</v>
      </c>
    </row>
    <row r="10299" spans="1:4" x14ac:dyDescent="0.15">
      <c r="A10299" s="266">
        <v>3001541</v>
      </c>
      <c r="B10299" s="265" t="s">
        <v>11571</v>
      </c>
      <c r="C10299" s="265" t="s">
        <v>1054</v>
      </c>
      <c r="D10299" s="265" t="s">
        <v>1100</v>
      </c>
    </row>
    <row r="10300" spans="1:4" x14ac:dyDescent="0.15">
      <c r="A10300" s="266">
        <v>3001542</v>
      </c>
      <c r="B10300" s="265" t="s">
        <v>11571</v>
      </c>
      <c r="C10300" s="265" t="s">
        <v>1054</v>
      </c>
      <c r="D10300" s="265" t="s">
        <v>1068</v>
      </c>
    </row>
    <row r="10301" spans="1:4" x14ac:dyDescent="0.15">
      <c r="A10301" s="266">
        <v>3001543</v>
      </c>
      <c r="B10301" s="265" t="s">
        <v>11571</v>
      </c>
      <c r="C10301" s="265" t="s">
        <v>1054</v>
      </c>
      <c r="D10301" s="265" t="s">
        <v>1096</v>
      </c>
    </row>
    <row r="10302" spans="1:4" x14ac:dyDescent="0.15">
      <c r="A10302" s="266">
        <v>3001544</v>
      </c>
      <c r="B10302" s="265" t="s">
        <v>11571</v>
      </c>
      <c r="C10302" s="265" t="s">
        <v>1054</v>
      </c>
      <c r="D10302" s="265" t="s">
        <v>654</v>
      </c>
    </row>
    <row r="10303" spans="1:4" x14ac:dyDescent="0.15">
      <c r="A10303" s="266">
        <v>3001545</v>
      </c>
      <c r="B10303" s="265" t="s">
        <v>11571</v>
      </c>
      <c r="C10303" s="265" t="s">
        <v>1054</v>
      </c>
      <c r="D10303" s="265" t="s">
        <v>1110</v>
      </c>
    </row>
    <row r="10304" spans="1:4" x14ac:dyDescent="0.15">
      <c r="A10304" s="266">
        <v>3001546</v>
      </c>
      <c r="B10304" s="265" t="s">
        <v>11571</v>
      </c>
      <c r="C10304" s="265" t="s">
        <v>1054</v>
      </c>
      <c r="D10304" s="265" t="s">
        <v>1064</v>
      </c>
    </row>
    <row r="10305" spans="1:4" ht="27" x14ac:dyDescent="0.15">
      <c r="A10305" s="266">
        <v>3001601</v>
      </c>
      <c r="B10305" s="265" t="s">
        <v>11571</v>
      </c>
      <c r="C10305" s="265" t="s">
        <v>11649</v>
      </c>
      <c r="D10305" s="265" t="s">
        <v>11650</v>
      </c>
    </row>
    <row r="10306" spans="1:4" ht="27" x14ac:dyDescent="0.15">
      <c r="A10306" s="266">
        <v>3001602</v>
      </c>
      <c r="B10306" s="265" t="s">
        <v>11571</v>
      </c>
      <c r="C10306" s="265" t="s">
        <v>11649</v>
      </c>
      <c r="D10306" s="265" t="s">
        <v>11651</v>
      </c>
    </row>
    <row r="10307" spans="1:4" ht="27" x14ac:dyDescent="0.15">
      <c r="A10307" s="266">
        <v>3001603</v>
      </c>
      <c r="B10307" s="265" t="s">
        <v>11571</v>
      </c>
      <c r="C10307" s="265" t="s">
        <v>11649</v>
      </c>
      <c r="D10307" s="265" t="s">
        <v>11652</v>
      </c>
    </row>
    <row r="10308" spans="1:4" ht="27" x14ac:dyDescent="0.15">
      <c r="A10308" s="266">
        <v>3001604</v>
      </c>
      <c r="B10308" s="265" t="s">
        <v>11571</v>
      </c>
      <c r="C10308" s="265" t="s">
        <v>11649</v>
      </c>
      <c r="D10308" s="265" t="s">
        <v>11653</v>
      </c>
    </row>
    <row r="10309" spans="1:4" ht="27" x14ac:dyDescent="0.15">
      <c r="A10309" s="266">
        <v>3001605</v>
      </c>
      <c r="B10309" s="265" t="s">
        <v>11571</v>
      </c>
      <c r="C10309" s="265" t="s">
        <v>11649</v>
      </c>
      <c r="D10309" s="265" t="s">
        <v>11654</v>
      </c>
    </row>
    <row r="10310" spans="1:4" ht="27" x14ac:dyDescent="0.15">
      <c r="A10310" s="266">
        <v>3001606</v>
      </c>
      <c r="B10310" s="265" t="s">
        <v>11571</v>
      </c>
      <c r="C10310" s="265" t="s">
        <v>11649</v>
      </c>
      <c r="D10310" s="265" t="s">
        <v>2273</v>
      </c>
    </row>
    <row r="10311" spans="1:4" ht="27" x14ac:dyDescent="0.15">
      <c r="A10311" s="266">
        <v>3001611</v>
      </c>
      <c r="B10311" s="265" t="s">
        <v>11571</v>
      </c>
      <c r="C10311" s="265" t="s">
        <v>11649</v>
      </c>
      <c r="D10311" s="265" t="s">
        <v>11655</v>
      </c>
    </row>
    <row r="10312" spans="1:4" ht="27" x14ac:dyDescent="0.15">
      <c r="A10312" s="266">
        <v>3001612</v>
      </c>
      <c r="B10312" s="265" t="s">
        <v>11571</v>
      </c>
      <c r="C10312" s="265" t="s">
        <v>11649</v>
      </c>
      <c r="D10312" s="265" t="s">
        <v>11656</v>
      </c>
    </row>
    <row r="10313" spans="1:4" ht="40.5" x14ac:dyDescent="0.15">
      <c r="A10313" s="266">
        <v>3001613</v>
      </c>
      <c r="B10313" s="265" t="s">
        <v>11571</v>
      </c>
      <c r="C10313" s="265" t="s">
        <v>11649</v>
      </c>
      <c r="D10313" s="265" t="s">
        <v>11657</v>
      </c>
    </row>
    <row r="10314" spans="1:4" ht="27" x14ac:dyDescent="0.15">
      <c r="A10314" s="266">
        <v>3001614</v>
      </c>
      <c r="B10314" s="265" t="s">
        <v>11571</v>
      </c>
      <c r="C10314" s="265" t="s">
        <v>11649</v>
      </c>
      <c r="D10314" s="265" t="s">
        <v>11658</v>
      </c>
    </row>
    <row r="10315" spans="1:4" ht="27" x14ac:dyDescent="0.15">
      <c r="A10315" s="266">
        <v>3001615</v>
      </c>
      <c r="B10315" s="265" t="s">
        <v>11571</v>
      </c>
      <c r="C10315" s="265" t="s">
        <v>11649</v>
      </c>
      <c r="D10315" s="265" t="s">
        <v>11659</v>
      </c>
    </row>
    <row r="10316" spans="1:4" ht="27" x14ac:dyDescent="0.15">
      <c r="A10316" s="266">
        <v>3001616</v>
      </c>
      <c r="B10316" s="265" t="s">
        <v>11571</v>
      </c>
      <c r="C10316" s="265" t="s">
        <v>11649</v>
      </c>
      <c r="D10316" s="265" t="s">
        <v>11660</v>
      </c>
    </row>
    <row r="10317" spans="1:4" ht="27" x14ac:dyDescent="0.15">
      <c r="A10317" s="266">
        <v>3001621</v>
      </c>
      <c r="B10317" s="265" t="s">
        <v>11571</v>
      </c>
      <c r="C10317" s="265" t="s">
        <v>11649</v>
      </c>
      <c r="D10317" s="265" t="s">
        <v>11661</v>
      </c>
    </row>
    <row r="10318" spans="1:4" ht="27" x14ac:dyDescent="0.15">
      <c r="A10318" s="266">
        <v>3001622</v>
      </c>
      <c r="B10318" s="265" t="s">
        <v>11571</v>
      </c>
      <c r="C10318" s="265" t="s">
        <v>11649</v>
      </c>
      <c r="D10318" s="265" t="s">
        <v>11662</v>
      </c>
    </row>
    <row r="10319" spans="1:4" ht="27" x14ac:dyDescent="0.15">
      <c r="A10319" s="266">
        <v>3001623</v>
      </c>
      <c r="B10319" s="265" t="s">
        <v>11571</v>
      </c>
      <c r="C10319" s="265" t="s">
        <v>11649</v>
      </c>
      <c r="D10319" s="265" t="s">
        <v>11663</v>
      </c>
    </row>
    <row r="10320" spans="1:4" ht="27" x14ac:dyDescent="0.15">
      <c r="A10320" s="266">
        <v>3001624</v>
      </c>
      <c r="B10320" s="265" t="s">
        <v>11571</v>
      </c>
      <c r="C10320" s="265" t="s">
        <v>11649</v>
      </c>
      <c r="D10320" s="265" t="s">
        <v>11664</v>
      </c>
    </row>
    <row r="10321" spans="1:4" ht="27" x14ac:dyDescent="0.15">
      <c r="A10321" s="266">
        <v>3001625</v>
      </c>
      <c r="B10321" s="265" t="s">
        <v>11571</v>
      </c>
      <c r="C10321" s="265" t="s">
        <v>11649</v>
      </c>
      <c r="D10321" s="265" t="s">
        <v>11665</v>
      </c>
    </row>
    <row r="10322" spans="1:4" ht="27" x14ac:dyDescent="0.15">
      <c r="A10322" s="266">
        <v>3001626</v>
      </c>
      <c r="B10322" s="265" t="s">
        <v>11571</v>
      </c>
      <c r="C10322" s="265" t="s">
        <v>11649</v>
      </c>
      <c r="D10322" s="265" t="s">
        <v>2267</v>
      </c>
    </row>
    <row r="10323" spans="1:4" ht="27" x14ac:dyDescent="0.15">
      <c r="A10323" s="266">
        <v>3001631</v>
      </c>
      <c r="B10323" s="265" t="s">
        <v>11571</v>
      </c>
      <c r="C10323" s="265" t="s">
        <v>11649</v>
      </c>
      <c r="D10323" s="265" t="s">
        <v>11666</v>
      </c>
    </row>
    <row r="10324" spans="1:4" ht="27" x14ac:dyDescent="0.15">
      <c r="A10324" s="266">
        <v>3001632</v>
      </c>
      <c r="B10324" s="265" t="s">
        <v>11571</v>
      </c>
      <c r="C10324" s="265" t="s">
        <v>11649</v>
      </c>
      <c r="D10324" s="265" t="s">
        <v>11667</v>
      </c>
    </row>
    <row r="10325" spans="1:4" ht="27" x14ac:dyDescent="0.15">
      <c r="A10325" s="266">
        <v>3001633</v>
      </c>
      <c r="B10325" s="265" t="s">
        <v>11571</v>
      </c>
      <c r="C10325" s="265" t="s">
        <v>11649</v>
      </c>
      <c r="D10325" s="265" t="s">
        <v>11668</v>
      </c>
    </row>
    <row r="10326" spans="1:4" ht="27" x14ac:dyDescent="0.15">
      <c r="A10326" s="266">
        <v>3001634</v>
      </c>
      <c r="B10326" s="265" t="s">
        <v>11571</v>
      </c>
      <c r="C10326" s="265" t="s">
        <v>11649</v>
      </c>
      <c r="D10326" s="265" t="s">
        <v>11669</v>
      </c>
    </row>
    <row r="10327" spans="1:4" ht="27" x14ac:dyDescent="0.15">
      <c r="A10327" s="266">
        <v>3001635</v>
      </c>
      <c r="B10327" s="265" t="s">
        <v>11571</v>
      </c>
      <c r="C10327" s="265" t="s">
        <v>11649</v>
      </c>
      <c r="D10327" s="265" t="s">
        <v>11670</v>
      </c>
    </row>
    <row r="10328" spans="1:4" ht="27" x14ac:dyDescent="0.15">
      <c r="A10328" s="266">
        <v>3001636</v>
      </c>
      <c r="B10328" s="265" t="s">
        <v>11571</v>
      </c>
      <c r="C10328" s="265" t="s">
        <v>11649</v>
      </c>
      <c r="D10328" s="265" t="s">
        <v>11671</v>
      </c>
    </row>
    <row r="10329" spans="1:4" ht="27" x14ac:dyDescent="0.15">
      <c r="A10329" s="266">
        <v>3002301</v>
      </c>
      <c r="B10329" s="265" t="s">
        <v>11571</v>
      </c>
      <c r="C10329" s="265" t="s">
        <v>2047</v>
      </c>
      <c r="D10329" s="265" t="s">
        <v>425</v>
      </c>
    </row>
    <row r="10330" spans="1:4" ht="27" x14ac:dyDescent="0.15">
      <c r="A10330" s="266">
        <v>3002302</v>
      </c>
      <c r="B10330" s="265" t="s">
        <v>11571</v>
      </c>
      <c r="C10330" s="265" t="s">
        <v>2047</v>
      </c>
      <c r="D10330" s="265" t="s">
        <v>1819</v>
      </c>
    </row>
    <row r="10331" spans="1:4" ht="27" x14ac:dyDescent="0.15">
      <c r="A10331" s="266">
        <v>3002303</v>
      </c>
      <c r="B10331" s="265" t="s">
        <v>11571</v>
      </c>
      <c r="C10331" s="265" t="s">
        <v>2047</v>
      </c>
      <c r="D10331" s="265" t="s">
        <v>488</v>
      </c>
    </row>
    <row r="10332" spans="1:4" ht="27" x14ac:dyDescent="0.15">
      <c r="A10332" s="266">
        <v>3002304</v>
      </c>
      <c r="B10332" s="265" t="s">
        <v>11571</v>
      </c>
      <c r="C10332" s="265" t="s">
        <v>2047</v>
      </c>
      <c r="D10332" s="265" t="s">
        <v>2107</v>
      </c>
    </row>
    <row r="10333" spans="1:4" ht="27" x14ac:dyDescent="0.15">
      <c r="A10333" s="266">
        <v>3002305</v>
      </c>
      <c r="B10333" s="265" t="s">
        <v>11571</v>
      </c>
      <c r="C10333" s="265" t="s">
        <v>2047</v>
      </c>
      <c r="D10333" s="265" t="s">
        <v>2077</v>
      </c>
    </row>
    <row r="10334" spans="1:4" ht="27" x14ac:dyDescent="0.15">
      <c r="A10334" s="266">
        <v>3002306</v>
      </c>
      <c r="B10334" s="265" t="s">
        <v>11571</v>
      </c>
      <c r="C10334" s="265" t="s">
        <v>2047</v>
      </c>
      <c r="D10334" s="265" t="s">
        <v>1823</v>
      </c>
    </row>
    <row r="10335" spans="1:4" ht="27" x14ac:dyDescent="0.15">
      <c r="A10335" s="266">
        <v>3002307</v>
      </c>
      <c r="B10335" s="265" t="s">
        <v>11571</v>
      </c>
      <c r="C10335" s="265" t="s">
        <v>2047</v>
      </c>
      <c r="D10335" s="265" t="s">
        <v>1595</v>
      </c>
    </row>
    <row r="10336" spans="1:4" ht="27" x14ac:dyDescent="0.15">
      <c r="A10336" s="266">
        <v>3002308</v>
      </c>
      <c r="B10336" s="265" t="s">
        <v>11571</v>
      </c>
      <c r="C10336" s="265" t="s">
        <v>2047</v>
      </c>
      <c r="D10336" s="265" t="s">
        <v>2053</v>
      </c>
    </row>
    <row r="10337" spans="1:4" ht="27" x14ac:dyDescent="0.15">
      <c r="A10337" s="266">
        <v>3002311</v>
      </c>
      <c r="B10337" s="265" t="s">
        <v>11571</v>
      </c>
      <c r="C10337" s="265" t="s">
        <v>2047</v>
      </c>
      <c r="D10337" s="265" t="s">
        <v>2098</v>
      </c>
    </row>
    <row r="10338" spans="1:4" ht="27" x14ac:dyDescent="0.15">
      <c r="A10338" s="266">
        <v>3002312</v>
      </c>
      <c r="B10338" s="265" t="s">
        <v>11571</v>
      </c>
      <c r="C10338" s="265" t="s">
        <v>2047</v>
      </c>
      <c r="D10338" s="265" t="s">
        <v>2065</v>
      </c>
    </row>
    <row r="10339" spans="1:4" ht="27" x14ac:dyDescent="0.15">
      <c r="A10339" s="266">
        <v>3002313</v>
      </c>
      <c r="B10339" s="265" t="s">
        <v>11571</v>
      </c>
      <c r="C10339" s="265" t="s">
        <v>2047</v>
      </c>
      <c r="D10339" s="265" t="s">
        <v>2099</v>
      </c>
    </row>
    <row r="10340" spans="1:4" ht="27" x14ac:dyDescent="0.15">
      <c r="A10340" s="266">
        <v>3002314</v>
      </c>
      <c r="B10340" s="265" t="s">
        <v>11571</v>
      </c>
      <c r="C10340" s="265" t="s">
        <v>2047</v>
      </c>
      <c r="D10340" s="265" t="s">
        <v>2079</v>
      </c>
    </row>
    <row r="10341" spans="1:4" ht="27" x14ac:dyDescent="0.15">
      <c r="A10341" s="266">
        <v>3002315</v>
      </c>
      <c r="B10341" s="265" t="s">
        <v>11571</v>
      </c>
      <c r="C10341" s="265" t="s">
        <v>2047</v>
      </c>
      <c r="D10341" s="265" t="s">
        <v>2049</v>
      </c>
    </row>
    <row r="10342" spans="1:4" ht="27" x14ac:dyDescent="0.15">
      <c r="A10342" s="266">
        <v>3002321</v>
      </c>
      <c r="B10342" s="265" t="s">
        <v>11571</v>
      </c>
      <c r="C10342" s="265" t="s">
        <v>2047</v>
      </c>
      <c r="D10342" s="265" t="s">
        <v>2088</v>
      </c>
    </row>
    <row r="10343" spans="1:4" ht="27" x14ac:dyDescent="0.15">
      <c r="A10343" s="266">
        <v>3002322</v>
      </c>
      <c r="B10343" s="265" t="s">
        <v>11571</v>
      </c>
      <c r="C10343" s="265" t="s">
        <v>2047</v>
      </c>
      <c r="D10343" s="265" t="s">
        <v>2087</v>
      </c>
    </row>
    <row r="10344" spans="1:4" ht="27" x14ac:dyDescent="0.15">
      <c r="A10344" s="266">
        <v>3002323</v>
      </c>
      <c r="B10344" s="265" t="s">
        <v>11571</v>
      </c>
      <c r="C10344" s="265" t="s">
        <v>2047</v>
      </c>
      <c r="D10344" s="265" t="s">
        <v>2051</v>
      </c>
    </row>
    <row r="10345" spans="1:4" ht="27" x14ac:dyDescent="0.15">
      <c r="A10345" s="266">
        <v>3002324</v>
      </c>
      <c r="B10345" s="265" t="s">
        <v>11571</v>
      </c>
      <c r="C10345" s="265" t="s">
        <v>2047</v>
      </c>
      <c r="D10345" s="265" t="s">
        <v>2074</v>
      </c>
    </row>
    <row r="10346" spans="1:4" ht="27" x14ac:dyDescent="0.15">
      <c r="A10346" s="266">
        <v>3002325</v>
      </c>
      <c r="B10346" s="265" t="s">
        <v>11571</v>
      </c>
      <c r="C10346" s="265" t="s">
        <v>2047</v>
      </c>
      <c r="D10346" s="265" t="s">
        <v>1807</v>
      </c>
    </row>
    <row r="10347" spans="1:4" ht="27" x14ac:dyDescent="0.15">
      <c r="A10347" s="266">
        <v>3002326</v>
      </c>
      <c r="B10347" s="265" t="s">
        <v>11571</v>
      </c>
      <c r="C10347" s="265" t="s">
        <v>2047</v>
      </c>
      <c r="D10347" s="265" t="s">
        <v>2061</v>
      </c>
    </row>
    <row r="10348" spans="1:4" ht="27" x14ac:dyDescent="0.15">
      <c r="A10348" s="266">
        <v>3002327</v>
      </c>
      <c r="B10348" s="265" t="s">
        <v>11571</v>
      </c>
      <c r="C10348" s="265" t="s">
        <v>2047</v>
      </c>
      <c r="D10348" s="265" t="s">
        <v>1045</v>
      </c>
    </row>
    <row r="10349" spans="1:4" ht="27" x14ac:dyDescent="0.15">
      <c r="A10349" s="266">
        <v>3002331</v>
      </c>
      <c r="B10349" s="265" t="s">
        <v>11571</v>
      </c>
      <c r="C10349" s="265" t="s">
        <v>2047</v>
      </c>
      <c r="D10349" s="265" t="s">
        <v>2058</v>
      </c>
    </row>
    <row r="10350" spans="1:4" ht="27" x14ac:dyDescent="0.15">
      <c r="A10350" s="266">
        <v>3002332</v>
      </c>
      <c r="B10350" s="265" t="s">
        <v>11571</v>
      </c>
      <c r="C10350" s="265" t="s">
        <v>2047</v>
      </c>
      <c r="D10350" s="265" t="s">
        <v>2070</v>
      </c>
    </row>
    <row r="10351" spans="1:4" ht="27" x14ac:dyDescent="0.15">
      <c r="A10351" s="266">
        <v>3002333</v>
      </c>
      <c r="B10351" s="265" t="s">
        <v>11571</v>
      </c>
      <c r="C10351" s="265" t="s">
        <v>2047</v>
      </c>
      <c r="D10351" s="265" t="s">
        <v>2076</v>
      </c>
    </row>
    <row r="10352" spans="1:4" ht="27" x14ac:dyDescent="0.15">
      <c r="A10352" s="266">
        <v>3002334</v>
      </c>
      <c r="B10352" s="265" t="s">
        <v>11571</v>
      </c>
      <c r="C10352" s="265" t="s">
        <v>2047</v>
      </c>
      <c r="D10352" s="265" t="s">
        <v>2091</v>
      </c>
    </row>
    <row r="10353" spans="1:4" ht="27" x14ac:dyDescent="0.15">
      <c r="A10353" s="266">
        <v>3002335</v>
      </c>
      <c r="B10353" s="265" t="s">
        <v>11571</v>
      </c>
      <c r="C10353" s="265" t="s">
        <v>2047</v>
      </c>
      <c r="D10353" s="265" t="s">
        <v>2063</v>
      </c>
    </row>
    <row r="10354" spans="1:4" ht="27" x14ac:dyDescent="0.15">
      <c r="A10354" s="266">
        <v>3002336</v>
      </c>
      <c r="B10354" s="265" t="s">
        <v>11571</v>
      </c>
      <c r="C10354" s="265" t="s">
        <v>2047</v>
      </c>
      <c r="D10354" s="265" t="s">
        <v>2071</v>
      </c>
    </row>
    <row r="10355" spans="1:4" ht="27" x14ac:dyDescent="0.15">
      <c r="A10355" s="266">
        <v>3002337</v>
      </c>
      <c r="B10355" s="265" t="s">
        <v>11571</v>
      </c>
      <c r="C10355" s="265" t="s">
        <v>2047</v>
      </c>
      <c r="D10355" s="265" t="s">
        <v>2113</v>
      </c>
    </row>
    <row r="10356" spans="1:4" ht="27" x14ac:dyDescent="0.15">
      <c r="A10356" s="266">
        <v>3002341</v>
      </c>
      <c r="B10356" s="265" t="s">
        <v>11571</v>
      </c>
      <c r="C10356" s="265" t="s">
        <v>2047</v>
      </c>
      <c r="D10356" s="265" t="s">
        <v>798</v>
      </c>
    </row>
    <row r="10357" spans="1:4" ht="27" x14ac:dyDescent="0.15">
      <c r="A10357" s="266">
        <v>3002342</v>
      </c>
      <c r="B10357" s="265" t="s">
        <v>11571</v>
      </c>
      <c r="C10357" s="265" t="s">
        <v>2047</v>
      </c>
      <c r="D10357" s="265" t="s">
        <v>2054</v>
      </c>
    </row>
    <row r="10358" spans="1:4" ht="27" x14ac:dyDescent="0.15">
      <c r="A10358" s="266">
        <v>3002343</v>
      </c>
      <c r="B10358" s="265" t="s">
        <v>11571</v>
      </c>
      <c r="C10358" s="265" t="s">
        <v>2047</v>
      </c>
      <c r="D10358" s="265" t="s">
        <v>2112</v>
      </c>
    </row>
    <row r="10359" spans="1:4" ht="27" x14ac:dyDescent="0.15">
      <c r="A10359" s="266">
        <v>3002344</v>
      </c>
      <c r="B10359" s="265" t="s">
        <v>11571</v>
      </c>
      <c r="C10359" s="265" t="s">
        <v>2047</v>
      </c>
      <c r="D10359" s="265" t="s">
        <v>2089</v>
      </c>
    </row>
    <row r="10360" spans="1:4" ht="27" x14ac:dyDescent="0.15">
      <c r="A10360" s="266">
        <v>3002345</v>
      </c>
      <c r="B10360" s="265" t="s">
        <v>11571</v>
      </c>
      <c r="C10360" s="265" t="s">
        <v>2047</v>
      </c>
      <c r="D10360" s="265" t="s">
        <v>1035</v>
      </c>
    </row>
    <row r="10361" spans="1:4" ht="27" x14ac:dyDescent="0.15">
      <c r="A10361" s="266">
        <v>3002346</v>
      </c>
      <c r="B10361" s="265" t="s">
        <v>11571</v>
      </c>
      <c r="C10361" s="265" t="s">
        <v>2047</v>
      </c>
      <c r="D10361" s="265" t="s">
        <v>1870</v>
      </c>
    </row>
    <row r="10362" spans="1:4" ht="27" x14ac:dyDescent="0.15">
      <c r="A10362" s="266">
        <v>3002347</v>
      </c>
      <c r="B10362" s="265" t="s">
        <v>11571</v>
      </c>
      <c r="C10362" s="265" t="s">
        <v>2047</v>
      </c>
      <c r="D10362" s="265" t="s">
        <v>2106</v>
      </c>
    </row>
    <row r="10363" spans="1:4" ht="27" x14ac:dyDescent="0.15">
      <c r="A10363" s="266">
        <v>3002348</v>
      </c>
      <c r="B10363" s="265" t="s">
        <v>11571</v>
      </c>
      <c r="C10363" s="265" t="s">
        <v>2047</v>
      </c>
      <c r="D10363" s="265" t="s">
        <v>2048</v>
      </c>
    </row>
    <row r="10364" spans="1:4" ht="27" x14ac:dyDescent="0.15">
      <c r="A10364" s="266">
        <v>3002351</v>
      </c>
      <c r="B10364" s="265" t="s">
        <v>11571</v>
      </c>
      <c r="C10364" s="265" t="s">
        <v>2047</v>
      </c>
      <c r="D10364" s="265" t="s">
        <v>2081</v>
      </c>
    </row>
    <row r="10365" spans="1:4" ht="27" x14ac:dyDescent="0.15">
      <c r="A10365" s="266">
        <v>3002352</v>
      </c>
      <c r="B10365" s="265" t="s">
        <v>11571</v>
      </c>
      <c r="C10365" s="265" t="s">
        <v>2047</v>
      </c>
      <c r="D10365" s="265" t="s">
        <v>2055</v>
      </c>
    </row>
    <row r="10366" spans="1:4" ht="27" x14ac:dyDescent="0.15">
      <c r="A10366" s="266">
        <v>3002353</v>
      </c>
      <c r="B10366" s="265" t="s">
        <v>11571</v>
      </c>
      <c r="C10366" s="265" t="s">
        <v>2047</v>
      </c>
      <c r="D10366" s="265" t="s">
        <v>2057</v>
      </c>
    </row>
    <row r="10367" spans="1:4" ht="27" x14ac:dyDescent="0.15">
      <c r="A10367" s="266">
        <v>3002354</v>
      </c>
      <c r="B10367" s="265" t="s">
        <v>11571</v>
      </c>
      <c r="C10367" s="265" t="s">
        <v>2047</v>
      </c>
      <c r="D10367" s="265" t="s">
        <v>2050</v>
      </c>
    </row>
    <row r="10368" spans="1:4" ht="27" x14ac:dyDescent="0.15">
      <c r="A10368" s="266">
        <v>3002355</v>
      </c>
      <c r="B10368" s="265" t="s">
        <v>11571</v>
      </c>
      <c r="C10368" s="265" t="s">
        <v>2047</v>
      </c>
      <c r="D10368" s="265" t="s">
        <v>2052</v>
      </c>
    </row>
    <row r="10369" spans="1:4" ht="27" x14ac:dyDescent="0.15">
      <c r="A10369" s="266">
        <v>3002356</v>
      </c>
      <c r="B10369" s="265" t="s">
        <v>11571</v>
      </c>
      <c r="C10369" s="265" t="s">
        <v>2047</v>
      </c>
      <c r="D10369" s="265" t="s">
        <v>2101</v>
      </c>
    </row>
    <row r="10370" spans="1:4" ht="27" x14ac:dyDescent="0.15">
      <c r="A10370" s="266">
        <v>3002357</v>
      </c>
      <c r="B10370" s="265" t="s">
        <v>11571</v>
      </c>
      <c r="C10370" s="265" t="s">
        <v>2047</v>
      </c>
      <c r="D10370" s="265" t="s">
        <v>2114</v>
      </c>
    </row>
    <row r="10371" spans="1:4" ht="27" x14ac:dyDescent="0.15">
      <c r="A10371" s="266">
        <v>3002358</v>
      </c>
      <c r="B10371" s="265" t="s">
        <v>11571</v>
      </c>
      <c r="C10371" s="265" t="s">
        <v>2047</v>
      </c>
      <c r="D10371" s="265" t="s">
        <v>2115</v>
      </c>
    </row>
    <row r="10372" spans="1:4" ht="27" x14ac:dyDescent="0.15">
      <c r="A10372" s="266">
        <v>3002359</v>
      </c>
      <c r="B10372" s="265" t="s">
        <v>11571</v>
      </c>
      <c r="C10372" s="265" t="s">
        <v>2047</v>
      </c>
      <c r="D10372" s="265" t="s">
        <v>2072</v>
      </c>
    </row>
    <row r="10373" spans="1:4" ht="27" x14ac:dyDescent="0.15">
      <c r="A10373" s="266">
        <v>3002401</v>
      </c>
      <c r="B10373" s="265" t="s">
        <v>11571</v>
      </c>
      <c r="C10373" s="265" t="s">
        <v>2047</v>
      </c>
      <c r="D10373" s="265" t="s">
        <v>2082</v>
      </c>
    </row>
    <row r="10374" spans="1:4" ht="27" x14ac:dyDescent="0.15">
      <c r="A10374" s="266">
        <v>3002402</v>
      </c>
      <c r="B10374" s="265" t="s">
        <v>11571</v>
      </c>
      <c r="C10374" s="265" t="s">
        <v>2047</v>
      </c>
      <c r="D10374" s="265" t="s">
        <v>2069</v>
      </c>
    </row>
    <row r="10375" spans="1:4" ht="27" x14ac:dyDescent="0.15">
      <c r="A10375" s="266">
        <v>3002403</v>
      </c>
      <c r="B10375" s="265" t="s">
        <v>11571</v>
      </c>
      <c r="C10375" s="265" t="s">
        <v>2047</v>
      </c>
      <c r="D10375" s="265" t="s">
        <v>2090</v>
      </c>
    </row>
    <row r="10376" spans="1:4" ht="27" x14ac:dyDescent="0.15">
      <c r="A10376" s="266">
        <v>3002404</v>
      </c>
      <c r="B10376" s="265" t="s">
        <v>11571</v>
      </c>
      <c r="C10376" s="265" t="s">
        <v>2047</v>
      </c>
      <c r="D10376" s="265" t="s">
        <v>1141</v>
      </c>
    </row>
    <row r="10377" spans="1:4" ht="27" x14ac:dyDescent="0.15">
      <c r="A10377" s="266">
        <v>3002405</v>
      </c>
      <c r="B10377" s="265" t="s">
        <v>11571</v>
      </c>
      <c r="C10377" s="265" t="s">
        <v>2047</v>
      </c>
      <c r="D10377" s="265" t="s">
        <v>2093</v>
      </c>
    </row>
    <row r="10378" spans="1:4" ht="27" x14ac:dyDescent="0.15">
      <c r="A10378" s="266">
        <v>3002406</v>
      </c>
      <c r="B10378" s="265" t="s">
        <v>11571</v>
      </c>
      <c r="C10378" s="265" t="s">
        <v>2047</v>
      </c>
      <c r="D10378" s="265" t="s">
        <v>2102</v>
      </c>
    </row>
    <row r="10379" spans="1:4" ht="27" x14ac:dyDescent="0.15">
      <c r="A10379" s="266">
        <v>3002407</v>
      </c>
      <c r="B10379" s="265" t="s">
        <v>11571</v>
      </c>
      <c r="C10379" s="265" t="s">
        <v>2047</v>
      </c>
      <c r="D10379" s="265" t="s">
        <v>2066</v>
      </c>
    </row>
    <row r="10380" spans="1:4" ht="27" x14ac:dyDescent="0.15">
      <c r="A10380" s="266">
        <v>3002408</v>
      </c>
      <c r="B10380" s="265" t="s">
        <v>11571</v>
      </c>
      <c r="C10380" s="265" t="s">
        <v>2047</v>
      </c>
      <c r="D10380" s="265" t="s">
        <v>2103</v>
      </c>
    </row>
    <row r="10381" spans="1:4" ht="27" x14ac:dyDescent="0.15">
      <c r="A10381" s="266">
        <v>3002411</v>
      </c>
      <c r="B10381" s="265" t="s">
        <v>11571</v>
      </c>
      <c r="C10381" s="265" t="s">
        <v>2047</v>
      </c>
      <c r="D10381" s="265" t="s">
        <v>1774</v>
      </c>
    </row>
    <row r="10382" spans="1:4" ht="27" x14ac:dyDescent="0.15">
      <c r="A10382" s="266">
        <v>3002412</v>
      </c>
      <c r="B10382" s="265" t="s">
        <v>11571</v>
      </c>
      <c r="C10382" s="265" t="s">
        <v>2047</v>
      </c>
      <c r="D10382" s="265" t="s">
        <v>1937</v>
      </c>
    </row>
    <row r="10383" spans="1:4" ht="27" x14ac:dyDescent="0.15">
      <c r="A10383" s="266">
        <v>3002413</v>
      </c>
      <c r="B10383" s="265" t="s">
        <v>11571</v>
      </c>
      <c r="C10383" s="265" t="s">
        <v>2047</v>
      </c>
      <c r="D10383" s="265" t="s">
        <v>2083</v>
      </c>
    </row>
    <row r="10384" spans="1:4" ht="27" x14ac:dyDescent="0.15">
      <c r="A10384" s="266">
        <v>3002414</v>
      </c>
      <c r="B10384" s="265" t="s">
        <v>11571</v>
      </c>
      <c r="C10384" s="265" t="s">
        <v>2047</v>
      </c>
      <c r="D10384" s="265" t="s">
        <v>2110</v>
      </c>
    </row>
    <row r="10385" spans="1:4" ht="27" x14ac:dyDescent="0.15">
      <c r="A10385" s="266">
        <v>3002415</v>
      </c>
      <c r="B10385" s="265" t="s">
        <v>11571</v>
      </c>
      <c r="C10385" s="265" t="s">
        <v>2047</v>
      </c>
      <c r="D10385" s="265" t="s">
        <v>2094</v>
      </c>
    </row>
    <row r="10386" spans="1:4" ht="27" x14ac:dyDescent="0.15">
      <c r="A10386" s="266">
        <v>3002416</v>
      </c>
      <c r="B10386" s="265" t="s">
        <v>11571</v>
      </c>
      <c r="C10386" s="265" t="s">
        <v>2047</v>
      </c>
      <c r="D10386" s="265" t="s">
        <v>2100</v>
      </c>
    </row>
    <row r="10387" spans="1:4" ht="27" x14ac:dyDescent="0.15">
      <c r="A10387" s="266">
        <v>3002417</v>
      </c>
      <c r="B10387" s="265" t="s">
        <v>11571</v>
      </c>
      <c r="C10387" s="265" t="s">
        <v>2047</v>
      </c>
      <c r="D10387" s="265" t="s">
        <v>2105</v>
      </c>
    </row>
    <row r="10388" spans="1:4" ht="27" x14ac:dyDescent="0.15">
      <c r="A10388" s="266">
        <v>3002421</v>
      </c>
      <c r="B10388" s="265" t="s">
        <v>11571</v>
      </c>
      <c r="C10388" s="265" t="s">
        <v>2047</v>
      </c>
      <c r="D10388" s="265" t="s">
        <v>2097</v>
      </c>
    </row>
    <row r="10389" spans="1:4" ht="27" x14ac:dyDescent="0.15">
      <c r="A10389" s="266">
        <v>3002422</v>
      </c>
      <c r="B10389" s="265" t="s">
        <v>11571</v>
      </c>
      <c r="C10389" s="265" t="s">
        <v>2047</v>
      </c>
      <c r="D10389" s="265" t="s">
        <v>2108</v>
      </c>
    </row>
    <row r="10390" spans="1:4" ht="27" x14ac:dyDescent="0.15">
      <c r="A10390" s="266">
        <v>3002423</v>
      </c>
      <c r="B10390" s="265" t="s">
        <v>11571</v>
      </c>
      <c r="C10390" s="265" t="s">
        <v>2047</v>
      </c>
      <c r="D10390" s="265" t="s">
        <v>2092</v>
      </c>
    </row>
    <row r="10391" spans="1:4" ht="27" x14ac:dyDescent="0.15">
      <c r="A10391" s="266">
        <v>3002424</v>
      </c>
      <c r="B10391" s="265" t="s">
        <v>11571</v>
      </c>
      <c r="C10391" s="265" t="s">
        <v>2047</v>
      </c>
      <c r="D10391" s="265" t="s">
        <v>2059</v>
      </c>
    </row>
    <row r="10392" spans="1:4" ht="27" x14ac:dyDescent="0.15">
      <c r="A10392" s="266">
        <v>3002425</v>
      </c>
      <c r="B10392" s="265" t="s">
        <v>11571</v>
      </c>
      <c r="C10392" s="265" t="s">
        <v>2047</v>
      </c>
      <c r="D10392" s="265" t="s">
        <v>2064</v>
      </c>
    </row>
    <row r="10393" spans="1:4" ht="27" x14ac:dyDescent="0.15">
      <c r="A10393" s="266">
        <v>3002426</v>
      </c>
      <c r="B10393" s="265" t="s">
        <v>11571</v>
      </c>
      <c r="C10393" s="265" t="s">
        <v>2047</v>
      </c>
      <c r="D10393" s="265" t="s">
        <v>2111</v>
      </c>
    </row>
    <row r="10394" spans="1:4" ht="27" x14ac:dyDescent="0.15">
      <c r="A10394" s="266">
        <v>3002431</v>
      </c>
      <c r="B10394" s="265" t="s">
        <v>11571</v>
      </c>
      <c r="C10394" s="265" t="s">
        <v>2047</v>
      </c>
      <c r="D10394" s="265" t="s">
        <v>2060</v>
      </c>
    </row>
    <row r="10395" spans="1:4" ht="27" x14ac:dyDescent="0.15">
      <c r="A10395" s="266">
        <v>3002432</v>
      </c>
      <c r="B10395" s="265" t="s">
        <v>11571</v>
      </c>
      <c r="C10395" s="265" t="s">
        <v>2047</v>
      </c>
      <c r="D10395" s="265" t="s">
        <v>2056</v>
      </c>
    </row>
    <row r="10396" spans="1:4" ht="27" x14ac:dyDescent="0.15">
      <c r="A10396" s="266">
        <v>3002433</v>
      </c>
      <c r="B10396" s="265" t="s">
        <v>11571</v>
      </c>
      <c r="C10396" s="265" t="s">
        <v>2047</v>
      </c>
      <c r="D10396" s="265" t="s">
        <v>2073</v>
      </c>
    </row>
    <row r="10397" spans="1:4" ht="27" x14ac:dyDescent="0.15">
      <c r="A10397" s="266">
        <v>3002434</v>
      </c>
      <c r="B10397" s="265" t="s">
        <v>11571</v>
      </c>
      <c r="C10397" s="265" t="s">
        <v>2047</v>
      </c>
      <c r="D10397" s="265" t="s">
        <v>797</v>
      </c>
    </row>
    <row r="10398" spans="1:4" ht="27" x14ac:dyDescent="0.15">
      <c r="A10398" s="266">
        <v>3002435</v>
      </c>
      <c r="B10398" s="265" t="s">
        <v>11571</v>
      </c>
      <c r="C10398" s="265" t="s">
        <v>2047</v>
      </c>
      <c r="D10398" s="265" t="s">
        <v>2085</v>
      </c>
    </row>
    <row r="10399" spans="1:4" ht="27" x14ac:dyDescent="0.15">
      <c r="A10399" s="266">
        <v>3002436</v>
      </c>
      <c r="B10399" s="265" t="s">
        <v>11571</v>
      </c>
      <c r="C10399" s="265" t="s">
        <v>2047</v>
      </c>
      <c r="D10399" s="265" t="s">
        <v>2067</v>
      </c>
    </row>
    <row r="10400" spans="1:4" ht="27" x14ac:dyDescent="0.15">
      <c r="A10400" s="266">
        <v>3002441</v>
      </c>
      <c r="B10400" s="265" t="s">
        <v>11571</v>
      </c>
      <c r="C10400" s="265" t="s">
        <v>2047</v>
      </c>
      <c r="D10400" s="265" t="s">
        <v>2086</v>
      </c>
    </row>
    <row r="10401" spans="1:4" ht="27" x14ac:dyDescent="0.15">
      <c r="A10401" s="266">
        <v>3002442</v>
      </c>
      <c r="B10401" s="265" t="s">
        <v>11571</v>
      </c>
      <c r="C10401" s="265" t="s">
        <v>2047</v>
      </c>
      <c r="D10401" s="265" t="s">
        <v>2095</v>
      </c>
    </row>
    <row r="10402" spans="1:4" ht="27" x14ac:dyDescent="0.15">
      <c r="A10402" s="266">
        <v>3002443</v>
      </c>
      <c r="B10402" s="265" t="s">
        <v>11571</v>
      </c>
      <c r="C10402" s="265" t="s">
        <v>2047</v>
      </c>
      <c r="D10402" s="265" t="s">
        <v>2096</v>
      </c>
    </row>
    <row r="10403" spans="1:4" ht="27" x14ac:dyDescent="0.15">
      <c r="A10403" s="266">
        <v>3002444</v>
      </c>
      <c r="B10403" s="265" t="s">
        <v>11571</v>
      </c>
      <c r="C10403" s="265" t="s">
        <v>2047</v>
      </c>
      <c r="D10403" s="265" t="s">
        <v>2080</v>
      </c>
    </row>
    <row r="10404" spans="1:4" ht="27" x14ac:dyDescent="0.15">
      <c r="A10404" s="266">
        <v>3002445</v>
      </c>
      <c r="B10404" s="265" t="s">
        <v>11571</v>
      </c>
      <c r="C10404" s="265" t="s">
        <v>2047</v>
      </c>
      <c r="D10404" s="265" t="s">
        <v>2068</v>
      </c>
    </row>
    <row r="10405" spans="1:4" ht="27" x14ac:dyDescent="0.15">
      <c r="A10405" s="266">
        <v>3002446</v>
      </c>
      <c r="B10405" s="265" t="s">
        <v>11571</v>
      </c>
      <c r="C10405" s="265" t="s">
        <v>2047</v>
      </c>
      <c r="D10405" s="265" t="s">
        <v>2109</v>
      </c>
    </row>
    <row r="10406" spans="1:4" ht="27" x14ac:dyDescent="0.15">
      <c r="A10406" s="266">
        <v>3002451</v>
      </c>
      <c r="B10406" s="265" t="s">
        <v>11571</v>
      </c>
      <c r="C10406" s="265" t="s">
        <v>2047</v>
      </c>
      <c r="D10406" s="265" t="s">
        <v>2042</v>
      </c>
    </row>
    <row r="10407" spans="1:4" ht="27" x14ac:dyDescent="0.15">
      <c r="A10407" s="266">
        <v>3002452</v>
      </c>
      <c r="B10407" s="265" t="s">
        <v>11571</v>
      </c>
      <c r="C10407" s="265" t="s">
        <v>2047</v>
      </c>
      <c r="D10407" s="265" t="s">
        <v>2084</v>
      </c>
    </row>
    <row r="10408" spans="1:4" ht="27" x14ac:dyDescent="0.15">
      <c r="A10408" s="266">
        <v>3002453</v>
      </c>
      <c r="B10408" s="265" t="s">
        <v>11571</v>
      </c>
      <c r="C10408" s="265" t="s">
        <v>2047</v>
      </c>
      <c r="D10408" s="265" t="s">
        <v>2062</v>
      </c>
    </row>
    <row r="10409" spans="1:4" ht="27" x14ac:dyDescent="0.15">
      <c r="A10409" s="266">
        <v>3002454</v>
      </c>
      <c r="B10409" s="265" t="s">
        <v>11571</v>
      </c>
      <c r="C10409" s="265" t="s">
        <v>2047</v>
      </c>
      <c r="D10409" s="265" t="s">
        <v>2075</v>
      </c>
    </row>
    <row r="10410" spans="1:4" ht="27" x14ac:dyDescent="0.15">
      <c r="A10410" s="266">
        <v>3002455</v>
      </c>
      <c r="B10410" s="265" t="s">
        <v>11571</v>
      </c>
      <c r="C10410" s="265" t="s">
        <v>2047</v>
      </c>
      <c r="D10410" s="265" t="s">
        <v>2078</v>
      </c>
    </row>
    <row r="10411" spans="1:4" ht="27" x14ac:dyDescent="0.15">
      <c r="A10411" s="266">
        <v>3002456</v>
      </c>
      <c r="B10411" s="265" t="s">
        <v>11571</v>
      </c>
      <c r="C10411" s="265" t="s">
        <v>2047</v>
      </c>
      <c r="D10411" s="265" t="s">
        <v>11672</v>
      </c>
    </row>
    <row r="10412" spans="1:4" x14ac:dyDescent="0.15">
      <c r="A10412" s="266">
        <v>3002501</v>
      </c>
      <c r="B10412" s="265" t="s">
        <v>11571</v>
      </c>
      <c r="C10412" s="265" t="s">
        <v>816</v>
      </c>
      <c r="D10412" s="265" t="s">
        <v>864</v>
      </c>
    </row>
    <row r="10413" spans="1:4" x14ac:dyDescent="0.15">
      <c r="A10413" s="266">
        <v>3002502</v>
      </c>
      <c r="B10413" s="265" t="s">
        <v>11571</v>
      </c>
      <c r="C10413" s="265" t="s">
        <v>816</v>
      </c>
      <c r="D10413" s="265" t="s">
        <v>844</v>
      </c>
    </row>
    <row r="10414" spans="1:4" x14ac:dyDescent="0.15">
      <c r="A10414" s="266">
        <v>3002503</v>
      </c>
      <c r="B10414" s="265" t="s">
        <v>11571</v>
      </c>
      <c r="C10414" s="265" t="s">
        <v>816</v>
      </c>
      <c r="D10414" s="265" t="s">
        <v>679</v>
      </c>
    </row>
    <row r="10415" spans="1:4" ht="27" x14ac:dyDescent="0.15">
      <c r="A10415" s="266">
        <v>3002504</v>
      </c>
      <c r="B10415" s="265" t="s">
        <v>11571</v>
      </c>
      <c r="C10415" s="265" t="s">
        <v>816</v>
      </c>
      <c r="D10415" s="265" t="s">
        <v>829</v>
      </c>
    </row>
    <row r="10416" spans="1:4" x14ac:dyDescent="0.15">
      <c r="A10416" s="266">
        <v>3002505</v>
      </c>
      <c r="B10416" s="265" t="s">
        <v>11571</v>
      </c>
      <c r="C10416" s="265" t="s">
        <v>816</v>
      </c>
      <c r="D10416" s="265" t="s">
        <v>855</v>
      </c>
    </row>
    <row r="10417" spans="1:4" x14ac:dyDescent="0.15">
      <c r="A10417" s="266">
        <v>3002506</v>
      </c>
      <c r="B10417" s="265" t="s">
        <v>11571</v>
      </c>
      <c r="C10417" s="265" t="s">
        <v>816</v>
      </c>
      <c r="D10417" s="265" t="s">
        <v>873</v>
      </c>
    </row>
    <row r="10418" spans="1:4" ht="27" x14ac:dyDescent="0.15">
      <c r="A10418" s="266">
        <v>3002507</v>
      </c>
      <c r="B10418" s="265" t="s">
        <v>11571</v>
      </c>
      <c r="C10418" s="265" t="s">
        <v>816</v>
      </c>
      <c r="D10418" s="265" t="s">
        <v>872</v>
      </c>
    </row>
    <row r="10419" spans="1:4" x14ac:dyDescent="0.15">
      <c r="A10419" s="266">
        <v>3002508</v>
      </c>
      <c r="B10419" s="265" t="s">
        <v>11571</v>
      </c>
      <c r="C10419" s="265" t="s">
        <v>816</v>
      </c>
      <c r="D10419" s="265" t="s">
        <v>9810</v>
      </c>
    </row>
    <row r="10420" spans="1:4" x14ac:dyDescent="0.15">
      <c r="A10420" s="266">
        <v>3002511</v>
      </c>
      <c r="B10420" s="265" t="s">
        <v>11571</v>
      </c>
      <c r="C10420" s="265" t="s">
        <v>816</v>
      </c>
      <c r="D10420" s="265" t="s">
        <v>858</v>
      </c>
    </row>
    <row r="10421" spans="1:4" x14ac:dyDescent="0.15">
      <c r="A10421" s="266">
        <v>3002512</v>
      </c>
      <c r="B10421" s="265" t="s">
        <v>11571</v>
      </c>
      <c r="C10421" s="265" t="s">
        <v>816</v>
      </c>
      <c r="D10421" s="265" t="s">
        <v>827</v>
      </c>
    </row>
    <row r="10422" spans="1:4" x14ac:dyDescent="0.15">
      <c r="A10422" s="266">
        <v>3002513</v>
      </c>
      <c r="B10422" s="265" t="s">
        <v>11571</v>
      </c>
      <c r="C10422" s="265" t="s">
        <v>816</v>
      </c>
      <c r="D10422" s="265" t="s">
        <v>859</v>
      </c>
    </row>
    <row r="10423" spans="1:4" x14ac:dyDescent="0.15">
      <c r="A10423" s="266">
        <v>3002521</v>
      </c>
      <c r="B10423" s="265" t="s">
        <v>11571</v>
      </c>
      <c r="C10423" s="265" t="s">
        <v>816</v>
      </c>
      <c r="D10423" s="265" t="s">
        <v>826</v>
      </c>
    </row>
    <row r="10424" spans="1:4" ht="27" x14ac:dyDescent="0.15">
      <c r="A10424" s="266">
        <v>3002522</v>
      </c>
      <c r="B10424" s="265" t="s">
        <v>11571</v>
      </c>
      <c r="C10424" s="265" t="s">
        <v>816</v>
      </c>
      <c r="D10424" s="265" t="s">
        <v>879</v>
      </c>
    </row>
    <row r="10425" spans="1:4" ht="27" x14ac:dyDescent="0.15">
      <c r="A10425" s="266">
        <v>3002523</v>
      </c>
      <c r="B10425" s="265" t="s">
        <v>11571</v>
      </c>
      <c r="C10425" s="265" t="s">
        <v>816</v>
      </c>
      <c r="D10425" s="265" t="s">
        <v>840</v>
      </c>
    </row>
    <row r="10426" spans="1:4" ht="27" x14ac:dyDescent="0.15">
      <c r="A10426" s="266">
        <v>3002524</v>
      </c>
      <c r="B10426" s="265" t="s">
        <v>11571</v>
      </c>
      <c r="C10426" s="265" t="s">
        <v>816</v>
      </c>
      <c r="D10426" s="265" t="s">
        <v>11673</v>
      </c>
    </row>
    <row r="10427" spans="1:4" ht="27" x14ac:dyDescent="0.15">
      <c r="A10427" s="266">
        <v>3002525</v>
      </c>
      <c r="B10427" s="265" t="s">
        <v>11571</v>
      </c>
      <c r="C10427" s="265" t="s">
        <v>816</v>
      </c>
      <c r="D10427" s="265" t="s">
        <v>819</v>
      </c>
    </row>
    <row r="10428" spans="1:4" ht="27" x14ac:dyDescent="0.15">
      <c r="A10428" s="266">
        <v>3002526</v>
      </c>
      <c r="B10428" s="265" t="s">
        <v>11571</v>
      </c>
      <c r="C10428" s="265" t="s">
        <v>816</v>
      </c>
      <c r="D10428" s="265" t="s">
        <v>825</v>
      </c>
    </row>
    <row r="10429" spans="1:4" x14ac:dyDescent="0.15">
      <c r="A10429" s="266">
        <v>3002611</v>
      </c>
      <c r="B10429" s="265" t="s">
        <v>11571</v>
      </c>
      <c r="C10429" s="265" t="s">
        <v>1142</v>
      </c>
      <c r="D10429" s="265" t="s">
        <v>1166</v>
      </c>
    </row>
    <row r="10430" spans="1:4" x14ac:dyDescent="0.15">
      <c r="A10430" s="266">
        <v>3002612</v>
      </c>
      <c r="B10430" s="265" t="s">
        <v>11571</v>
      </c>
      <c r="C10430" s="265" t="s">
        <v>1142</v>
      </c>
      <c r="D10430" s="265" t="s">
        <v>570</v>
      </c>
    </row>
    <row r="10431" spans="1:4" x14ac:dyDescent="0.15">
      <c r="A10431" s="266">
        <v>3002613</v>
      </c>
      <c r="B10431" s="265" t="s">
        <v>11571</v>
      </c>
      <c r="C10431" s="265" t="s">
        <v>1142</v>
      </c>
      <c r="D10431" s="265" t="s">
        <v>1285</v>
      </c>
    </row>
    <row r="10432" spans="1:4" x14ac:dyDescent="0.15">
      <c r="A10432" s="266">
        <v>3002614</v>
      </c>
      <c r="B10432" s="265" t="s">
        <v>11571</v>
      </c>
      <c r="C10432" s="265" t="s">
        <v>1142</v>
      </c>
      <c r="D10432" s="265" t="s">
        <v>1191</v>
      </c>
    </row>
    <row r="10433" spans="1:4" x14ac:dyDescent="0.15">
      <c r="A10433" s="266">
        <v>3002615</v>
      </c>
      <c r="B10433" s="265" t="s">
        <v>11571</v>
      </c>
      <c r="C10433" s="265" t="s">
        <v>1142</v>
      </c>
      <c r="D10433" s="265" t="s">
        <v>1256</v>
      </c>
    </row>
    <row r="10434" spans="1:4" x14ac:dyDescent="0.15">
      <c r="A10434" s="266">
        <v>3002616</v>
      </c>
      <c r="B10434" s="265" t="s">
        <v>11571</v>
      </c>
      <c r="C10434" s="265" t="s">
        <v>1142</v>
      </c>
      <c r="D10434" s="265" t="s">
        <v>1215</v>
      </c>
    </row>
    <row r="10435" spans="1:4" x14ac:dyDescent="0.15">
      <c r="A10435" s="266">
        <v>3002617</v>
      </c>
      <c r="B10435" s="265" t="s">
        <v>11571</v>
      </c>
      <c r="C10435" s="265" t="s">
        <v>1142</v>
      </c>
      <c r="D10435" s="265" t="s">
        <v>1337</v>
      </c>
    </row>
    <row r="10436" spans="1:4" x14ac:dyDescent="0.15">
      <c r="A10436" s="266">
        <v>3002621</v>
      </c>
      <c r="B10436" s="265" t="s">
        <v>11571</v>
      </c>
      <c r="C10436" s="265" t="s">
        <v>1142</v>
      </c>
      <c r="D10436" s="265" t="s">
        <v>808</v>
      </c>
    </row>
    <row r="10437" spans="1:4" ht="27" x14ac:dyDescent="0.15">
      <c r="A10437" s="266">
        <v>3002622</v>
      </c>
      <c r="B10437" s="265" t="s">
        <v>11571</v>
      </c>
      <c r="C10437" s="265" t="s">
        <v>1142</v>
      </c>
      <c r="D10437" s="265" t="s">
        <v>11674</v>
      </c>
    </row>
    <row r="10438" spans="1:4" x14ac:dyDescent="0.15">
      <c r="A10438" s="266">
        <v>3002623</v>
      </c>
      <c r="B10438" s="265" t="s">
        <v>11571</v>
      </c>
      <c r="C10438" s="265" t="s">
        <v>1142</v>
      </c>
      <c r="D10438" s="265" t="s">
        <v>1317</v>
      </c>
    </row>
    <row r="10439" spans="1:4" x14ac:dyDescent="0.15">
      <c r="A10439" s="266">
        <v>3002624</v>
      </c>
      <c r="B10439" s="265" t="s">
        <v>11571</v>
      </c>
      <c r="C10439" s="265" t="s">
        <v>1142</v>
      </c>
      <c r="D10439" s="265" t="s">
        <v>1286</v>
      </c>
    </row>
    <row r="10440" spans="1:4" x14ac:dyDescent="0.15">
      <c r="A10440" s="266">
        <v>3002631</v>
      </c>
      <c r="B10440" s="265" t="s">
        <v>11571</v>
      </c>
      <c r="C10440" s="265" t="s">
        <v>1142</v>
      </c>
      <c r="D10440" s="265" t="s">
        <v>1289</v>
      </c>
    </row>
    <row r="10441" spans="1:4" x14ac:dyDescent="0.15">
      <c r="A10441" s="266">
        <v>3002632</v>
      </c>
      <c r="B10441" s="265" t="s">
        <v>11571</v>
      </c>
      <c r="C10441" s="265" t="s">
        <v>1142</v>
      </c>
      <c r="D10441" s="265" t="s">
        <v>2605</v>
      </c>
    </row>
    <row r="10442" spans="1:4" x14ac:dyDescent="0.15">
      <c r="A10442" s="266">
        <v>3002633</v>
      </c>
      <c r="B10442" s="265" t="s">
        <v>11571</v>
      </c>
      <c r="C10442" s="265" t="s">
        <v>1142</v>
      </c>
      <c r="D10442" s="265" t="s">
        <v>1269</v>
      </c>
    </row>
    <row r="10443" spans="1:4" ht="27" x14ac:dyDescent="0.15">
      <c r="A10443" s="266">
        <v>3002634</v>
      </c>
      <c r="B10443" s="265" t="s">
        <v>11571</v>
      </c>
      <c r="C10443" s="265" t="s">
        <v>1142</v>
      </c>
      <c r="D10443" s="265" t="s">
        <v>1275</v>
      </c>
    </row>
    <row r="10444" spans="1:4" x14ac:dyDescent="0.15">
      <c r="A10444" s="266">
        <v>3002635</v>
      </c>
      <c r="B10444" s="265" t="s">
        <v>11571</v>
      </c>
      <c r="C10444" s="265" t="s">
        <v>1142</v>
      </c>
      <c r="D10444" s="265" t="s">
        <v>616</v>
      </c>
    </row>
    <row r="10445" spans="1:4" x14ac:dyDescent="0.15">
      <c r="A10445" s="266">
        <v>3002636</v>
      </c>
      <c r="B10445" s="265" t="s">
        <v>11571</v>
      </c>
      <c r="C10445" s="265" t="s">
        <v>1142</v>
      </c>
      <c r="D10445" s="265" t="s">
        <v>1264</v>
      </c>
    </row>
    <row r="10446" spans="1:4" x14ac:dyDescent="0.15">
      <c r="A10446" s="266">
        <v>3002637</v>
      </c>
      <c r="B10446" s="265" t="s">
        <v>11571</v>
      </c>
      <c r="C10446" s="265" t="s">
        <v>1142</v>
      </c>
      <c r="D10446" s="265" t="s">
        <v>1228</v>
      </c>
    </row>
    <row r="10447" spans="1:4" x14ac:dyDescent="0.15">
      <c r="A10447" s="266">
        <v>3002638</v>
      </c>
      <c r="B10447" s="265" t="s">
        <v>11571</v>
      </c>
      <c r="C10447" s="265" t="s">
        <v>1142</v>
      </c>
      <c r="D10447" s="265" t="s">
        <v>1295</v>
      </c>
    </row>
    <row r="10448" spans="1:4" x14ac:dyDescent="0.15">
      <c r="A10448" s="266">
        <v>3002639</v>
      </c>
      <c r="B10448" s="265" t="s">
        <v>11571</v>
      </c>
      <c r="C10448" s="265" t="s">
        <v>1142</v>
      </c>
      <c r="D10448" s="265" t="s">
        <v>1274</v>
      </c>
    </row>
    <row r="10449" spans="1:4" x14ac:dyDescent="0.15">
      <c r="A10449" s="266">
        <v>3002641</v>
      </c>
      <c r="B10449" s="265" t="s">
        <v>11571</v>
      </c>
      <c r="C10449" s="265" t="s">
        <v>1142</v>
      </c>
      <c r="D10449" s="265" t="s">
        <v>11675</v>
      </c>
    </row>
    <row r="10450" spans="1:4" x14ac:dyDescent="0.15">
      <c r="A10450" s="266">
        <v>3002642</v>
      </c>
      <c r="B10450" s="265" t="s">
        <v>11571</v>
      </c>
      <c r="C10450" s="265" t="s">
        <v>1142</v>
      </c>
      <c r="D10450" s="265" t="s">
        <v>506</v>
      </c>
    </row>
    <row r="10451" spans="1:4" x14ac:dyDescent="0.15">
      <c r="A10451" s="266">
        <v>3002643</v>
      </c>
      <c r="B10451" s="265" t="s">
        <v>11571</v>
      </c>
      <c r="C10451" s="265" t="s">
        <v>1142</v>
      </c>
      <c r="D10451" s="265" t="s">
        <v>1292</v>
      </c>
    </row>
    <row r="10452" spans="1:4" x14ac:dyDescent="0.15">
      <c r="A10452" s="266">
        <v>3002644</v>
      </c>
      <c r="B10452" s="265" t="s">
        <v>11571</v>
      </c>
      <c r="C10452" s="265" t="s">
        <v>1142</v>
      </c>
      <c r="D10452" s="265" t="s">
        <v>1216</v>
      </c>
    </row>
    <row r="10453" spans="1:4" x14ac:dyDescent="0.15">
      <c r="A10453" s="266">
        <v>3002645</v>
      </c>
      <c r="B10453" s="265" t="s">
        <v>11571</v>
      </c>
      <c r="C10453" s="265" t="s">
        <v>1142</v>
      </c>
      <c r="D10453" s="265" t="s">
        <v>1023</v>
      </c>
    </row>
    <row r="10454" spans="1:4" x14ac:dyDescent="0.15">
      <c r="A10454" s="266">
        <v>3002646</v>
      </c>
      <c r="B10454" s="265" t="s">
        <v>11571</v>
      </c>
      <c r="C10454" s="265" t="s">
        <v>1142</v>
      </c>
      <c r="D10454" s="265" t="s">
        <v>1325</v>
      </c>
    </row>
    <row r="10455" spans="1:4" x14ac:dyDescent="0.15">
      <c r="A10455" s="266">
        <v>3002647</v>
      </c>
      <c r="B10455" s="265" t="s">
        <v>11571</v>
      </c>
      <c r="C10455" s="265" t="s">
        <v>1142</v>
      </c>
      <c r="D10455" s="265" t="s">
        <v>1265</v>
      </c>
    </row>
    <row r="10456" spans="1:4" x14ac:dyDescent="0.15">
      <c r="A10456" s="266">
        <v>3002648</v>
      </c>
      <c r="B10456" s="265" t="s">
        <v>11571</v>
      </c>
      <c r="C10456" s="265" t="s">
        <v>1142</v>
      </c>
      <c r="D10456" s="265" t="s">
        <v>1270</v>
      </c>
    </row>
    <row r="10457" spans="1:4" x14ac:dyDescent="0.15">
      <c r="A10457" s="266">
        <v>3002651</v>
      </c>
      <c r="B10457" s="265" t="s">
        <v>11571</v>
      </c>
      <c r="C10457" s="265" t="s">
        <v>1142</v>
      </c>
      <c r="D10457" s="265" t="s">
        <v>1176</v>
      </c>
    </row>
    <row r="10458" spans="1:4" x14ac:dyDescent="0.15">
      <c r="A10458" s="266">
        <v>3002652</v>
      </c>
      <c r="B10458" s="265" t="s">
        <v>11571</v>
      </c>
      <c r="C10458" s="265" t="s">
        <v>1142</v>
      </c>
      <c r="D10458" s="265" t="s">
        <v>1251</v>
      </c>
    </row>
    <row r="10459" spans="1:4" x14ac:dyDescent="0.15">
      <c r="A10459" s="266">
        <v>3002653</v>
      </c>
      <c r="B10459" s="265" t="s">
        <v>11571</v>
      </c>
      <c r="C10459" s="265" t="s">
        <v>1142</v>
      </c>
      <c r="D10459" s="265" t="s">
        <v>1179</v>
      </c>
    </row>
    <row r="10460" spans="1:4" x14ac:dyDescent="0.15">
      <c r="A10460" s="266">
        <v>3002654</v>
      </c>
      <c r="B10460" s="265" t="s">
        <v>11571</v>
      </c>
      <c r="C10460" s="265" t="s">
        <v>1142</v>
      </c>
      <c r="D10460" s="265" t="s">
        <v>11676</v>
      </c>
    </row>
    <row r="10461" spans="1:4" x14ac:dyDescent="0.15">
      <c r="A10461" s="266">
        <v>3002655</v>
      </c>
      <c r="B10461" s="265" t="s">
        <v>11571</v>
      </c>
      <c r="C10461" s="265" t="s">
        <v>1142</v>
      </c>
      <c r="D10461" s="265" t="s">
        <v>989</v>
      </c>
    </row>
    <row r="10462" spans="1:4" x14ac:dyDescent="0.15">
      <c r="A10462" s="266">
        <v>3002656</v>
      </c>
      <c r="B10462" s="265" t="s">
        <v>11571</v>
      </c>
      <c r="C10462" s="265" t="s">
        <v>1142</v>
      </c>
      <c r="D10462" s="265" t="s">
        <v>1320</v>
      </c>
    </row>
    <row r="10463" spans="1:4" x14ac:dyDescent="0.15">
      <c r="A10463" s="266">
        <v>3002657</v>
      </c>
      <c r="B10463" s="265" t="s">
        <v>11571</v>
      </c>
      <c r="C10463" s="265" t="s">
        <v>1142</v>
      </c>
      <c r="D10463" s="265" t="s">
        <v>989</v>
      </c>
    </row>
    <row r="10464" spans="1:4" x14ac:dyDescent="0.15">
      <c r="A10464" s="266">
        <v>3002658</v>
      </c>
      <c r="B10464" s="265" t="s">
        <v>11571</v>
      </c>
      <c r="C10464" s="265" t="s">
        <v>1142</v>
      </c>
      <c r="D10464" s="265" t="s">
        <v>812</v>
      </c>
    </row>
    <row r="10465" spans="1:4" x14ac:dyDescent="0.15">
      <c r="A10465" s="266">
        <v>3002659</v>
      </c>
      <c r="B10465" s="265" t="s">
        <v>11571</v>
      </c>
      <c r="C10465" s="265" t="s">
        <v>1142</v>
      </c>
      <c r="D10465" s="265" t="s">
        <v>1236</v>
      </c>
    </row>
    <row r="10466" spans="1:4" x14ac:dyDescent="0.15">
      <c r="A10466" s="266">
        <v>3002661</v>
      </c>
      <c r="B10466" s="265" t="s">
        <v>11571</v>
      </c>
      <c r="C10466" s="265" t="s">
        <v>1142</v>
      </c>
      <c r="D10466" s="265" t="s">
        <v>1189</v>
      </c>
    </row>
    <row r="10467" spans="1:4" x14ac:dyDescent="0.15">
      <c r="A10467" s="266">
        <v>3002662</v>
      </c>
      <c r="B10467" s="265" t="s">
        <v>11571</v>
      </c>
      <c r="C10467" s="265" t="s">
        <v>1142</v>
      </c>
      <c r="D10467" s="265" t="s">
        <v>1236</v>
      </c>
    </row>
    <row r="10468" spans="1:4" ht="27" x14ac:dyDescent="0.15">
      <c r="A10468" s="266">
        <v>3002663</v>
      </c>
      <c r="B10468" s="265" t="s">
        <v>11571</v>
      </c>
      <c r="C10468" s="265" t="s">
        <v>1142</v>
      </c>
      <c r="D10468" s="265" t="s">
        <v>1279</v>
      </c>
    </row>
    <row r="10469" spans="1:4" x14ac:dyDescent="0.15">
      <c r="A10469" s="266">
        <v>3002664</v>
      </c>
      <c r="B10469" s="265" t="s">
        <v>11571</v>
      </c>
      <c r="C10469" s="265" t="s">
        <v>1142</v>
      </c>
      <c r="D10469" s="265" t="s">
        <v>1255</v>
      </c>
    </row>
    <row r="10470" spans="1:4" x14ac:dyDescent="0.15">
      <c r="A10470" s="266">
        <v>3002665</v>
      </c>
      <c r="B10470" s="265" t="s">
        <v>11571</v>
      </c>
      <c r="C10470" s="265" t="s">
        <v>1142</v>
      </c>
      <c r="D10470" s="265" t="s">
        <v>1250</v>
      </c>
    </row>
    <row r="10471" spans="1:4" x14ac:dyDescent="0.15">
      <c r="A10471" s="266">
        <v>3002666</v>
      </c>
      <c r="B10471" s="265" t="s">
        <v>11571</v>
      </c>
      <c r="C10471" s="265" t="s">
        <v>1142</v>
      </c>
      <c r="D10471" s="265" t="s">
        <v>1240</v>
      </c>
    </row>
    <row r="10472" spans="1:4" x14ac:dyDescent="0.15">
      <c r="A10472" s="266">
        <v>3002667</v>
      </c>
      <c r="B10472" s="265" t="s">
        <v>11571</v>
      </c>
      <c r="C10472" s="265" t="s">
        <v>1142</v>
      </c>
      <c r="D10472" s="265" t="s">
        <v>1276</v>
      </c>
    </row>
    <row r="10473" spans="1:4" x14ac:dyDescent="0.15">
      <c r="A10473" s="266">
        <v>3002668</v>
      </c>
      <c r="B10473" s="265" t="s">
        <v>11571</v>
      </c>
      <c r="C10473" s="265" t="s">
        <v>1142</v>
      </c>
      <c r="D10473" s="265" t="s">
        <v>1236</v>
      </c>
    </row>
    <row r="10474" spans="1:4" x14ac:dyDescent="0.15">
      <c r="A10474" s="266">
        <v>3002669</v>
      </c>
      <c r="B10474" s="265" t="s">
        <v>11571</v>
      </c>
      <c r="C10474" s="265" t="s">
        <v>1142</v>
      </c>
      <c r="D10474" s="265" t="s">
        <v>1236</v>
      </c>
    </row>
    <row r="10475" spans="1:4" x14ac:dyDescent="0.15">
      <c r="A10475" s="266">
        <v>3002701</v>
      </c>
      <c r="B10475" s="265" t="s">
        <v>11571</v>
      </c>
      <c r="C10475" s="265" t="s">
        <v>816</v>
      </c>
      <c r="D10475" s="265" t="s">
        <v>880</v>
      </c>
    </row>
    <row r="10476" spans="1:4" x14ac:dyDescent="0.15">
      <c r="A10476" s="266">
        <v>3002702</v>
      </c>
      <c r="B10476" s="265" t="s">
        <v>11571</v>
      </c>
      <c r="C10476" s="265" t="s">
        <v>816</v>
      </c>
      <c r="D10476" s="265" t="s">
        <v>862</v>
      </c>
    </row>
    <row r="10477" spans="1:4" x14ac:dyDescent="0.15">
      <c r="A10477" s="266">
        <v>3002703</v>
      </c>
      <c r="B10477" s="265" t="s">
        <v>11571</v>
      </c>
      <c r="C10477" s="265" t="s">
        <v>816</v>
      </c>
      <c r="D10477" s="265" t="s">
        <v>830</v>
      </c>
    </row>
    <row r="10478" spans="1:4" x14ac:dyDescent="0.15">
      <c r="A10478" s="266">
        <v>3002704</v>
      </c>
      <c r="B10478" s="265" t="s">
        <v>11571</v>
      </c>
      <c r="C10478" s="265" t="s">
        <v>816</v>
      </c>
      <c r="D10478" s="265" t="s">
        <v>850</v>
      </c>
    </row>
    <row r="10479" spans="1:4" x14ac:dyDescent="0.15">
      <c r="A10479" s="266">
        <v>3002705</v>
      </c>
      <c r="B10479" s="265" t="s">
        <v>11571</v>
      </c>
      <c r="C10479" s="265" t="s">
        <v>816</v>
      </c>
      <c r="D10479" s="265" t="s">
        <v>854</v>
      </c>
    </row>
    <row r="10480" spans="1:4" x14ac:dyDescent="0.15">
      <c r="A10480" s="266">
        <v>3002706</v>
      </c>
      <c r="B10480" s="265" t="s">
        <v>11571</v>
      </c>
      <c r="C10480" s="265" t="s">
        <v>816</v>
      </c>
      <c r="D10480" s="265" t="s">
        <v>845</v>
      </c>
    </row>
    <row r="10481" spans="1:4" x14ac:dyDescent="0.15">
      <c r="A10481" s="266">
        <v>3002707</v>
      </c>
      <c r="B10481" s="265" t="s">
        <v>11571</v>
      </c>
      <c r="C10481" s="265" t="s">
        <v>816</v>
      </c>
      <c r="D10481" s="265" t="s">
        <v>876</v>
      </c>
    </row>
    <row r="10482" spans="1:4" x14ac:dyDescent="0.15">
      <c r="A10482" s="266">
        <v>3002711</v>
      </c>
      <c r="B10482" s="265" t="s">
        <v>11571</v>
      </c>
      <c r="C10482" s="265" t="s">
        <v>816</v>
      </c>
      <c r="D10482" s="265" t="s">
        <v>877</v>
      </c>
    </row>
    <row r="10483" spans="1:4" x14ac:dyDescent="0.15">
      <c r="A10483" s="266">
        <v>3002712</v>
      </c>
      <c r="B10483" s="265" t="s">
        <v>11571</v>
      </c>
      <c r="C10483" s="265" t="s">
        <v>816</v>
      </c>
      <c r="D10483" s="265" t="s">
        <v>870</v>
      </c>
    </row>
    <row r="10484" spans="1:4" x14ac:dyDescent="0.15">
      <c r="A10484" s="266">
        <v>3002713</v>
      </c>
      <c r="B10484" s="265" t="s">
        <v>11571</v>
      </c>
      <c r="C10484" s="265" t="s">
        <v>816</v>
      </c>
      <c r="D10484" s="265" t="s">
        <v>848</v>
      </c>
    </row>
    <row r="10485" spans="1:4" x14ac:dyDescent="0.15">
      <c r="A10485" s="266">
        <v>3002714</v>
      </c>
      <c r="B10485" s="265" t="s">
        <v>11571</v>
      </c>
      <c r="C10485" s="265" t="s">
        <v>816</v>
      </c>
      <c r="D10485" s="265" t="s">
        <v>868</v>
      </c>
    </row>
    <row r="10486" spans="1:4" x14ac:dyDescent="0.15">
      <c r="A10486" s="266">
        <v>3002715</v>
      </c>
      <c r="B10486" s="265" t="s">
        <v>11571</v>
      </c>
      <c r="C10486" s="265" t="s">
        <v>816</v>
      </c>
      <c r="D10486" s="265" t="s">
        <v>878</v>
      </c>
    </row>
    <row r="10487" spans="1:4" x14ac:dyDescent="0.15">
      <c r="A10487" s="266">
        <v>3002716</v>
      </c>
      <c r="B10487" s="265" t="s">
        <v>11571</v>
      </c>
      <c r="C10487" s="265" t="s">
        <v>816</v>
      </c>
      <c r="D10487" s="265" t="s">
        <v>849</v>
      </c>
    </row>
    <row r="10488" spans="1:4" x14ac:dyDescent="0.15">
      <c r="A10488" s="266">
        <v>3002717</v>
      </c>
      <c r="B10488" s="265" t="s">
        <v>11571</v>
      </c>
      <c r="C10488" s="265" t="s">
        <v>816</v>
      </c>
      <c r="D10488" s="265" t="s">
        <v>852</v>
      </c>
    </row>
    <row r="10489" spans="1:4" x14ac:dyDescent="0.15">
      <c r="A10489" s="266">
        <v>3002721</v>
      </c>
      <c r="B10489" s="265" t="s">
        <v>11571</v>
      </c>
      <c r="C10489" s="265" t="s">
        <v>816</v>
      </c>
      <c r="D10489" s="265" t="s">
        <v>842</v>
      </c>
    </row>
    <row r="10490" spans="1:4" x14ac:dyDescent="0.15">
      <c r="A10490" s="266">
        <v>3002722</v>
      </c>
      <c r="B10490" s="265" t="s">
        <v>11571</v>
      </c>
      <c r="C10490" s="265" t="s">
        <v>816</v>
      </c>
      <c r="D10490" s="265" t="s">
        <v>831</v>
      </c>
    </row>
    <row r="10491" spans="1:4" x14ac:dyDescent="0.15">
      <c r="A10491" s="266">
        <v>3002723</v>
      </c>
      <c r="B10491" s="265" t="s">
        <v>11571</v>
      </c>
      <c r="C10491" s="265" t="s">
        <v>816</v>
      </c>
      <c r="D10491" s="265" t="s">
        <v>832</v>
      </c>
    </row>
    <row r="10492" spans="1:4" x14ac:dyDescent="0.15">
      <c r="A10492" s="266">
        <v>3002724</v>
      </c>
      <c r="B10492" s="265" t="s">
        <v>11571</v>
      </c>
      <c r="C10492" s="265" t="s">
        <v>816</v>
      </c>
      <c r="D10492" s="265" t="s">
        <v>865</v>
      </c>
    </row>
    <row r="10493" spans="1:4" ht="27" x14ac:dyDescent="0.15">
      <c r="A10493" s="266">
        <v>3002725</v>
      </c>
      <c r="B10493" s="265" t="s">
        <v>11571</v>
      </c>
      <c r="C10493" s="265" t="s">
        <v>816</v>
      </c>
      <c r="D10493" s="265" t="s">
        <v>867</v>
      </c>
    </row>
    <row r="10494" spans="1:4" x14ac:dyDescent="0.15">
      <c r="A10494" s="266">
        <v>3002726</v>
      </c>
      <c r="B10494" s="265" t="s">
        <v>11571</v>
      </c>
      <c r="C10494" s="265" t="s">
        <v>816</v>
      </c>
      <c r="D10494" s="265" t="s">
        <v>856</v>
      </c>
    </row>
    <row r="10495" spans="1:4" x14ac:dyDescent="0.15">
      <c r="A10495" s="266">
        <v>3002727</v>
      </c>
      <c r="B10495" s="265" t="s">
        <v>11571</v>
      </c>
      <c r="C10495" s="265" t="s">
        <v>816</v>
      </c>
      <c r="D10495" s="265" t="s">
        <v>823</v>
      </c>
    </row>
    <row r="10496" spans="1:4" ht="27" x14ac:dyDescent="0.15">
      <c r="A10496" s="266">
        <v>3002731</v>
      </c>
      <c r="B10496" s="265" t="s">
        <v>11571</v>
      </c>
      <c r="C10496" s="265" t="s">
        <v>816</v>
      </c>
      <c r="D10496" s="265" t="s">
        <v>866</v>
      </c>
    </row>
    <row r="10497" spans="1:4" ht="27" x14ac:dyDescent="0.15">
      <c r="A10497" s="266">
        <v>3002732</v>
      </c>
      <c r="B10497" s="265" t="s">
        <v>11571</v>
      </c>
      <c r="C10497" s="265" t="s">
        <v>816</v>
      </c>
      <c r="D10497" s="265" t="s">
        <v>835</v>
      </c>
    </row>
    <row r="10498" spans="1:4" x14ac:dyDescent="0.15">
      <c r="A10498" s="266">
        <v>3002733</v>
      </c>
      <c r="B10498" s="265" t="s">
        <v>11571</v>
      </c>
      <c r="C10498" s="265" t="s">
        <v>816</v>
      </c>
      <c r="D10498" s="265" t="s">
        <v>861</v>
      </c>
    </row>
    <row r="10499" spans="1:4" x14ac:dyDescent="0.15">
      <c r="A10499" s="266">
        <v>3002734</v>
      </c>
      <c r="B10499" s="265" t="s">
        <v>11571</v>
      </c>
      <c r="C10499" s="265" t="s">
        <v>816</v>
      </c>
      <c r="D10499" s="265" t="s">
        <v>833</v>
      </c>
    </row>
    <row r="10500" spans="1:4" x14ac:dyDescent="0.15">
      <c r="A10500" s="266">
        <v>3002735</v>
      </c>
      <c r="B10500" s="265" t="s">
        <v>11571</v>
      </c>
      <c r="C10500" s="265" t="s">
        <v>816</v>
      </c>
      <c r="D10500" s="265" t="s">
        <v>841</v>
      </c>
    </row>
    <row r="10501" spans="1:4" ht="27" x14ac:dyDescent="0.15">
      <c r="A10501" s="266">
        <v>3002736</v>
      </c>
      <c r="B10501" s="265" t="s">
        <v>11571</v>
      </c>
      <c r="C10501" s="265" t="s">
        <v>816</v>
      </c>
      <c r="D10501" s="265" t="s">
        <v>871</v>
      </c>
    </row>
    <row r="10502" spans="1:4" x14ac:dyDescent="0.15">
      <c r="A10502" s="266">
        <v>3002741</v>
      </c>
      <c r="B10502" s="265" t="s">
        <v>11571</v>
      </c>
      <c r="C10502" s="265" t="s">
        <v>816</v>
      </c>
      <c r="D10502" s="265" t="s">
        <v>836</v>
      </c>
    </row>
    <row r="10503" spans="1:4" x14ac:dyDescent="0.15">
      <c r="A10503" s="266">
        <v>3002742</v>
      </c>
      <c r="B10503" s="265" t="s">
        <v>11571</v>
      </c>
      <c r="C10503" s="265" t="s">
        <v>816</v>
      </c>
      <c r="D10503" s="265" t="s">
        <v>875</v>
      </c>
    </row>
    <row r="10504" spans="1:4" x14ac:dyDescent="0.15">
      <c r="A10504" s="266">
        <v>3002743</v>
      </c>
      <c r="B10504" s="265" t="s">
        <v>11571</v>
      </c>
      <c r="C10504" s="265" t="s">
        <v>816</v>
      </c>
      <c r="D10504" s="265" t="s">
        <v>828</v>
      </c>
    </row>
    <row r="10505" spans="1:4" x14ac:dyDescent="0.15">
      <c r="A10505" s="266">
        <v>3002744</v>
      </c>
      <c r="B10505" s="265" t="s">
        <v>11571</v>
      </c>
      <c r="C10505" s="265" t="s">
        <v>816</v>
      </c>
      <c r="D10505" s="265" t="s">
        <v>847</v>
      </c>
    </row>
    <row r="10506" spans="1:4" ht="27" x14ac:dyDescent="0.15">
      <c r="A10506" s="266">
        <v>3002745</v>
      </c>
      <c r="B10506" s="265" t="s">
        <v>11571</v>
      </c>
      <c r="C10506" s="265" t="s">
        <v>816</v>
      </c>
      <c r="D10506" s="265" t="s">
        <v>824</v>
      </c>
    </row>
    <row r="10507" spans="1:4" x14ac:dyDescent="0.15">
      <c r="A10507" s="266">
        <v>3002746</v>
      </c>
      <c r="B10507" s="265" t="s">
        <v>11571</v>
      </c>
      <c r="C10507" s="265" t="s">
        <v>816</v>
      </c>
      <c r="D10507" s="265" t="s">
        <v>834</v>
      </c>
    </row>
    <row r="10508" spans="1:4" x14ac:dyDescent="0.15">
      <c r="A10508" s="266">
        <v>3002747</v>
      </c>
      <c r="B10508" s="265" t="s">
        <v>11571</v>
      </c>
      <c r="C10508" s="265" t="s">
        <v>816</v>
      </c>
      <c r="D10508" s="265" t="s">
        <v>839</v>
      </c>
    </row>
    <row r="10509" spans="1:4" x14ac:dyDescent="0.15">
      <c r="A10509" s="266">
        <v>3002748</v>
      </c>
      <c r="B10509" s="265" t="s">
        <v>11571</v>
      </c>
      <c r="C10509" s="265" t="s">
        <v>816</v>
      </c>
      <c r="D10509" s="265" t="s">
        <v>860</v>
      </c>
    </row>
    <row r="10510" spans="1:4" x14ac:dyDescent="0.15">
      <c r="A10510" s="266">
        <v>3003251</v>
      </c>
      <c r="B10510" s="265" t="s">
        <v>11571</v>
      </c>
      <c r="C10510" s="265" t="s">
        <v>1142</v>
      </c>
      <c r="D10510" s="265" t="s">
        <v>1220</v>
      </c>
    </row>
    <row r="10511" spans="1:4" x14ac:dyDescent="0.15">
      <c r="A10511" s="266">
        <v>3003252</v>
      </c>
      <c r="B10511" s="265" t="s">
        <v>11571</v>
      </c>
      <c r="C10511" s="265" t="s">
        <v>1142</v>
      </c>
      <c r="D10511" s="265" t="s">
        <v>1341</v>
      </c>
    </row>
    <row r="10512" spans="1:4" x14ac:dyDescent="0.15">
      <c r="A10512" s="266">
        <v>3003253</v>
      </c>
      <c r="B10512" s="265" t="s">
        <v>11571</v>
      </c>
      <c r="C10512" s="265" t="s">
        <v>1142</v>
      </c>
      <c r="D10512" s="265" t="s">
        <v>1168</v>
      </c>
    </row>
    <row r="10513" spans="1:4" x14ac:dyDescent="0.15">
      <c r="A10513" s="266">
        <v>3003254</v>
      </c>
      <c r="B10513" s="265" t="s">
        <v>11571</v>
      </c>
      <c r="C10513" s="265" t="s">
        <v>1142</v>
      </c>
      <c r="D10513" s="265" t="s">
        <v>1183</v>
      </c>
    </row>
    <row r="10514" spans="1:4" x14ac:dyDescent="0.15">
      <c r="A10514" s="266">
        <v>3003255</v>
      </c>
      <c r="B10514" s="265" t="s">
        <v>11571</v>
      </c>
      <c r="C10514" s="265" t="s">
        <v>1142</v>
      </c>
      <c r="D10514" s="265" t="s">
        <v>1259</v>
      </c>
    </row>
    <row r="10515" spans="1:4" x14ac:dyDescent="0.15">
      <c r="A10515" s="266">
        <v>3003256</v>
      </c>
      <c r="B10515" s="265" t="s">
        <v>11571</v>
      </c>
      <c r="C10515" s="265" t="s">
        <v>1142</v>
      </c>
      <c r="D10515" s="265" t="s">
        <v>11677</v>
      </c>
    </row>
    <row r="10516" spans="1:4" x14ac:dyDescent="0.15">
      <c r="A10516" s="266">
        <v>3003257</v>
      </c>
      <c r="B10516" s="265" t="s">
        <v>11571</v>
      </c>
      <c r="C10516" s="265" t="s">
        <v>1142</v>
      </c>
      <c r="D10516" s="265" t="s">
        <v>1262</v>
      </c>
    </row>
    <row r="10517" spans="1:4" x14ac:dyDescent="0.15">
      <c r="A10517" s="266">
        <v>3003261</v>
      </c>
      <c r="B10517" s="265" t="s">
        <v>11571</v>
      </c>
      <c r="C10517" s="265" t="s">
        <v>1142</v>
      </c>
      <c r="D10517" s="265" t="s">
        <v>11678</v>
      </c>
    </row>
    <row r="10518" spans="1:4" x14ac:dyDescent="0.15">
      <c r="A10518" s="266">
        <v>3003262</v>
      </c>
      <c r="B10518" s="265" t="s">
        <v>11571</v>
      </c>
      <c r="C10518" s="265" t="s">
        <v>1142</v>
      </c>
      <c r="D10518" s="265" t="s">
        <v>1293</v>
      </c>
    </row>
    <row r="10519" spans="1:4" x14ac:dyDescent="0.15">
      <c r="A10519" s="266">
        <v>3003263</v>
      </c>
      <c r="B10519" s="265" t="s">
        <v>11571</v>
      </c>
      <c r="C10519" s="265" t="s">
        <v>1142</v>
      </c>
      <c r="D10519" s="265" t="s">
        <v>11679</v>
      </c>
    </row>
    <row r="10520" spans="1:4" x14ac:dyDescent="0.15">
      <c r="A10520" s="266">
        <v>3003264</v>
      </c>
      <c r="B10520" s="265" t="s">
        <v>11571</v>
      </c>
      <c r="C10520" s="265" t="s">
        <v>1142</v>
      </c>
      <c r="D10520" s="265" t="s">
        <v>1230</v>
      </c>
    </row>
    <row r="10521" spans="1:4" x14ac:dyDescent="0.15">
      <c r="A10521" s="266">
        <v>3003265</v>
      </c>
      <c r="B10521" s="265" t="s">
        <v>11571</v>
      </c>
      <c r="C10521" s="265" t="s">
        <v>1142</v>
      </c>
      <c r="D10521" s="265" t="s">
        <v>1173</v>
      </c>
    </row>
    <row r="10522" spans="1:4" x14ac:dyDescent="0.15">
      <c r="A10522" s="266">
        <v>3003266</v>
      </c>
      <c r="B10522" s="265" t="s">
        <v>11571</v>
      </c>
      <c r="C10522" s="265" t="s">
        <v>1142</v>
      </c>
      <c r="D10522" s="265" t="s">
        <v>1205</v>
      </c>
    </row>
    <row r="10523" spans="1:4" x14ac:dyDescent="0.15">
      <c r="A10523" s="266">
        <v>3003267</v>
      </c>
      <c r="B10523" s="265" t="s">
        <v>11571</v>
      </c>
      <c r="C10523" s="265" t="s">
        <v>1142</v>
      </c>
      <c r="D10523" s="265" t="s">
        <v>1318</v>
      </c>
    </row>
    <row r="10524" spans="1:4" ht="27" x14ac:dyDescent="0.15">
      <c r="A10524" s="266">
        <v>3003501</v>
      </c>
      <c r="B10524" s="265" t="s">
        <v>11571</v>
      </c>
      <c r="C10524" s="265" t="s">
        <v>11680</v>
      </c>
      <c r="D10524" s="265" t="s">
        <v>11681</v>
      </c>
    </row>
    <row r="10525" spans="1:4" ht="27" x14ac:dyDescent="0.15">
      <c r="A10525" s="266">
        <v>3003502</v>
      </c>
      <c r="B10525" s="265" t="s">
        <v>11571</v>
      </c>
      <c r="C10525" s="265" t="s">
        <v>11680</v>
      </c>
      <c r="D10525" s="265" t="s">
        <v>11682</v>
      </c>
    </row>
    <row r="10526" spans="1:4" ht="27" x14ac:dyDescent="0.15">
      <c r="A10526" s="266">
        <v>3003503</v>
      </c>
      <c r="B10526" s="265" t="s">
        <v>11571</v>
      </c>
      <c r="C10526" s="265" t="s">
        <v>11680</v>
      </c>
      <c r="D10526" s="265" t="s">
        <v>11683</v>
      </c>
    </row>
    <row r="10527" spans="1:4" ht="27" x14ac:dyDescent="0.15">
      <c r="A10527" s="266">
        <v>3003504</v>
      </c>
      <c r="B10527" s="265" t="s">
        <v>11571</v>
      </c>
      <c r="C10527" s="265" t="s">
        <v>11680</v>
      </c>
      <c r="D10527" s="265" t="s">
        <v>11684</v>
      </c>
    </row>
    <row r="10528" spans="1:4" ht="27" x14ac:dyDescent="0.15">
      <c r="A10528" s="266">
        <v>3003505</v>
      </c>
      <c r="B10528" s="265" t="s">
        <v>11571</v>
      </c>
      <c r="C10528" s="265" t="s">
        <v>11680</v>
      </c>
      <c r="D10528" s="265" t="s">
        <v>11685</v>
      </c>
    </row>
    <row r="10529" spans="1:4" ht="27" x14ac:dyDescent="0.15">
      <c r="A10529" s="266">
        <v>3003506</v>
      </c>
      <c r="B10529" s="265" t="s">
        <v>11571</v>
      </c>
      <c r="C10529" s="265" t="s">
        <v>11680</v>
      </c>
      <c r="D10529" s="265" t="s">
        <v>11686</v>
      </c>
    </row>
    <row r="10530" spans="1:4" ht="27" x14ac:dyDescent="0.15">
      <c r="A10530" s="266">
        <v>3003511</v>
      </c>
      <c r="B10530" s="265" t="s">
        <v>11571</v>
      </c>
      <c r="C10530" s="265" t="s">
        <v>11680</v>
      </c>
      <c r="D10530" s="265" t="s">
        <v>11687</v>
      </c>
    </row>
    <row r="10531" spans="1:4" ht="27" x14ac:dyDescent="0.15">
      <c r="A10531" s="266">
        <v>3003512</v>
      </c>
      <c r="B10531" s="265" t="s">
        <v>11571</v>
      </c>
      <c r="C10531" s="265" t="s">
        <v>11680</v>
      </c>
      <c r="D10531" s="265" t="s">
        <v>11376</v>
      </c>
    </row>
    <row r="10532" spans="1:4" ht="27" x14ac:dyDescent="0.15">
      <c r="A10532" s="266">
        <v>3003513</v>
      </c>
      <c r="B10532" s="265" t="s">
        <v>11571</v>
      </c>
      <c r="C10532" s="265" t="s">
        <v>11680</v>
      </c>
      <c r="D10532" s="265" t="s">
        <v>11688</v>
      </c>
    </row>
    <row r="10533" spans="1:4" ht="27" x14ac:dyDescent="0.15">
      <c r="A10533" s="266">
        <v>3003514</v>
      </c>
      <c r="B10533" s="265" t="s">
        <v>11571</v>
      </c>
      <c r="C10533" s="265" t="s">
        <v>11680</v>
      </c>
      <c r="D10533" s="265" t="s">
        <v>11689</v>
      </c>
    </row>
    <row r="10534" spans="1:4" ht="27" x14ac:dyDescent="0.15">
      <c r="A10534" s="266">
        <v>3003515</v>
      </c>
      <c r="B10534" s="265" t="s">
        <v>11571</v>
      </c>
      <c r="C10534" s="265" t="s">
        <v>11680</v>
      </c>
      <c r="D10534" s="265" t="s">
        <v>11690</v>
      </c>
    </row>
    <row r="10535" spans="1:4" ht="27" x14ac:dyDescent="0.15">
      <c r="A10535" s="266">
        <v>3003516</v>
      </c>
      <c r="B10535" s="265" t="s">
        <v>11571</v>
      </c>
      <c r="C10535" s="265" t="s">
        <v>11680</v>
      </c>
      <c r="D10535" s="265" t="s">
        <v>11691</v>
      </c>
    </row>
    <row r="10536" spans="1:4" ht="27" x14ac:dyDescent="0.15">
      <c r="A10536" s="266">
        <v>3003517</v>
      </c>
      <c r="B10536" s="265" t="s">
        <v>11571</v>
      </c>
      <c r="C10536" s="265" t="s">
        <v>11680</v>
      </c>
      <c r="D10536" s="265" t="s">
        <v>11692</v>
      </c>
    </row>
    <row r="10537" spans="1:4" ht="27" x14ac:dyDescent="0.15">
      <c r="A10537" s="266">
        <v>3003518</v>
      </c>
      <c r="B10537" s="265" t="s">
        <v>11571</v>
      </c>
      <c r="C10537" s="265" t="s">
        <v>11680</v>
      </c>
      <c r="D10537" s="265" t="s">
        <v>11693</v>
      </c>
    </row>
    <row r="10538" spans="1:4" ht="27" x14ac:dyDescent="0.15">
      <c r="A10538" s="266">
        <v>3003519</v>
      </c>
      <c r="B10538" s="265" t="s">
        <v>11571</v>
      </c>
      <c r="C10538" s="265" t="s">
        <v>11680</v>
      </c>
      <c r="D10538" s="265" t="s">
        <v>11694</v>
      </c>
    </row>
    <row r="10539" spans="1:4" ht="27" x14ac:dyDescent="0.15">
      <c r="A10539" s="266">
        <v>3003521</v>
      </c>
      <c r="B10539" s="265" t="s">
        <v>11571</v>
      </c>
      <c r="C10539" s="265" t="s">
        <v>11680</v>
      </c>
      <c r="D10539" s="265" t="s">
        <v>11695</v>
      </c>
    </row>
    <row r="10540" spans="1:4" ht="27" x14ac:dyDescent="0.15">
      <c r="A10540" s="266">
        <v>3003522</v>
      </c>
      <c r="B10540" s="265" t="s">
        <v>11571</v>
      </c>
      <c r="C10540" s="265" t="s">
        <v>11680</v>
      </c>
      <c r="D10540" s="265" t="s">
        <v>11696</v>
      </c>
    </row>
    <row r="10541" spans="1:4" ht="27" x14ac:dyDescent="0.15">
      <c r="A10541" s="266">
        <v>3003523</v>
      </c>
      <c r="B10541" s="265" t="s">
        <v>11571</v>
      </c>
      <c r="C10541" s="265" t="s">
        <v>11680</v>
      </c>
      <c r="D10541" s="265" t="s">
        <v>11697</v>
      </c>
    </row>
    <row r="10542" spans="1:4" ht="27" x14ac:dyDescent="0.15">
      <c r="A10542" s="266">
        <v>3003524</v>
      </c>
      <c r="B10542" s="265" t="s">
        <v>11571</v>
      </c>
      <c r="C10542" s="265" t="s">
        <v>11680</v>
      </c>
      <c r="D10542" s="265" t="s">
        <v>11698</v>
      </c>
    </row>
    <row r="10543" spans="1:4" ht="27" x14ac:dyDescent="0.15">
      <c r="A10543" s="266">
        <v>3003525</v>
      </c>
      <c r="B10543" s="265" t="s">
        <v>11571</v>
      </c>
      <c r="C10543" s="265" t="s">
        <v>11680</v>
      </c>
      <c r="D10543" s="265" t="s">
        <v>11699</v>
      </c>
    </row>
    <row r="10544" spans="1:4" ht="27" x14ac:dyDescent="0.15">
      <c r="A10544" s="266">
        <v>3003526</v>
      </c>
      <c r="B10544" s="265" t="s">
        <v>11571</v>
      </c>
      <c r="C10544" s="265" t="s">
        <v>11680</v>
      </c>
      <c r="D10544" s="265" t="s">
        <v>11700</v>
      </c>
    </row>
    <row r="10545" spans="1:4" ht="27" x14ac:dyDescent="0.15">
      <c r="A10545" s="266">
        <v>3003527</v>
      </c>
      <c r="B10545" s="265" t="s">
        <v>11571</v>
      </c>
      <c r="C10545" s="265" t="s">
        <v>11680</v>
      </c>
      <c r="D10545" s="265" t="s">
        <v>11701</v>
      </c>
    </row>
    <row r="10546" spans="1:4" ht="27" x14ac:dyDescent="0.15">
      <c r="A10546" s="266">
        <v>3003531</v>
      </c>
      <c r="B10546" s="265" t="s">
        <v>11571</v>
      </c>
      <c r="C10546" s="265" t="s">
        <v>11680</v>
      </c>
      <c r="D10546" s="265" t="s">
        <v>11702</v>
      </c>
    </row>
    <row r="10547" spans="1:4" ht="27" x14ac:dyDescent="0.15">
      <c r="A10547" s="266">
        <v>3003532</v>
      </c>
      <c r="B10547" s="265" t="s">
        <v>11571</v>
      </c>
      <c r="C10547" s="265" t="s">
        <v>11680</v>
      </c>
      <c r="D10547" s="265" t="s">
        <v>11703</v>
      </c>
    </row>
    <row r="10548" spans="1:4" ht="27" x14ac:dyDescent="0.15">
      <c r="A10548" s="266">
        <v>3003533</v>
      </c>
      <c r="B10548" s="265" t="s">
        <v>11571</v>
      </c>
      <c r="C10548" s="265" t="s">
        <v>11680</v>
      </c>
      <c r="D10548" s="265" t="s">
        <v>11704</v>
      </c>
    </row>
    <row r="10549" spans="1:4" ht="27" x14ac:dyDescent="0.15">
      <c r="A10549" s="266">
        <v>3003534</v>
      </c>
      <c r="B10549" s="265" t="s">
        <v>11571</v>
      </c>
      <c r="C10549" s="265" t="s">
        <v>11680</v>
      </c>
      <c r="D10549" s="265" t="s">
        <v>11604</v>
      </c>
    </row>
    <row r="10550" spans="1:4" ht="27" x14ac:dyDescent="0.15">
      <c r="A10550" s="266">
        <v>3003535</v>
      </c>
      <c r="B10550" s="265" t="s">
        <v>11571</v>
      </c>
      <c r="C10550" s="265" t="s">
        <v>11680</v>
      </c>
      <c r="D10550" s="265" t="s">
        <v>11705</v>
      </c>
    </row>
    <row r="10551" spans="1:4" ht="27" x14ac:dyDescent="0.15">
      <c r="A10551" s="266">
        <v>3003536</v>
      </c>
      <c r="B10551" s="265" t="s">
        <v>11571</v>
      </c>
      <c r="C10551" s="265" t="s">
        <v>11680</v>
      </c>
      <c r="D10551" s="265" t="s">
        <v>11706</v>
      </c>
    </row>
    <row r="10552" spans="1:4" ht="27" x14ac:dyDescent="0.15">
      <c r="A10552" s="266">
        <v>3003537</v>
      </c>
      <c r="B10552" s="265" t="s">
        <v>11571</v>
      </c>
      <c r="C10552" s="265" t="s">
        <v>11680</v>
      </c>
      <c r="D10552" s="265" t="s">
        <v>11707</v>
      </c>
    </row>
    <row r="10553" spans="1:4" ht="27" x14ac:dyDescent="0.15">
      <c r="A10553" s="266">
        <v>3003538</v>
      </c>
      <c r="B10553" s="265" t="s">
        <v>11571</v>
      </c>
      <c r="C10553" s="265" t="s">
        <v>11680</v>
      </c>
      <c r="D10553" s="265" t="s">
        <v>11708</v>
      </c>
    </row>
    <row r="10554" spans="1:4" ht="27" x14ac:dyDescent="0.15">
      <c r="A10554" s="266">
        <v>3003539</v>
      </c>
      <c r="B10554" s="265" t="s">
        <v>11571</v>
      </c>
      <c r="C10554" s="265" t="s">
        <v>11680</v>
      </c>
      <c r="D10554" s="265" t="s">
        <v>11709</v>
      </c>
    </row>
    <row r="10555" spans="1:4" ht="27" x14ac:dyDescent="0.15">
      <c r="A10555" s="266">
        <v>3003541</v>
      </c>
      <c r="B10555" s="265" t="s">
        <v>11571</v>
      </c>
      <c r="C10555" s="265" t="s">
        <v>11680</v>
      </c>
      <c r="D10555" s="265" t="s">
        <v>11710</v>
      </c>
    </row>
    <row r="10556" spans="1:4" ht="27" x14ac:dyDescent="0.15">
      <c r="A10556" s="266">
        <v>3003542</v>
      </c>
      <c r="B10556" s="265" t="s">
        <v>11571</v>
      </c>
      <c r="C10556" s="265" t="s">
        <v>11680</v>
      </c>
      <c r="D10556" s="265" t="s">
        <v>11711</v>
      </c>
    </row>
    <row r="10557" spans="1:4" ht="27" x14ac:dyDescent="0.15">
      <c r="A10557" s="266">
        <v>3003543</v>
      </c>
      <c r="B10557" s="265" t="s">
        <v>11571</v>
      </c>
      <c r="C10557" s="265" t="s">
        <v>11680</v>
      </c>
      <c r="D10557" s="265" t="s">
        <v>11712</v>
      </c>
    </row>
    <row r="10558" spans="1:4" ht="27" x14ac:dyDescent="0.15">
      <c r="A10558" s="266">
        <v>3003544</v>
      </c>
      <c r="B10558" s="265" t="s">
        <v>11571</v>
      </c>
      <c r="C10558" s="265" t="s">
        <v>11680</v>
      </c>
      <c r="D10558" s="265" t="s">
        <v>11713</v>
      </c>
    </row>
    <row r="10559" spans="1:4" ht="27" x14ac:dyDescent="0.15">
      <c r="A10559" s="266">
        <v>3003545</v>
      </c>
      <c r="B10559" s="265" t="s">
        <v>11571</v>
      </c>
      <c r="C10559" s="265" t="s">
        <v>11680</v>
      </c>
      <c r="D10559" s="265" t="s">
        <v>11714</v>
      </c>
    </row>
    <row r="10560" spans="1:4" ht="27" x14ac:dyDescent="0.15">
      <c r="A10560" s="266">
        <v>3003551</v>
      </c>
      <c r="B10560" s="265" t="s">
        <v>11571</v>
      </c>
      <c r="C10560" s="265" t="s">
        <v>11680</v>
      </c>
      <c r="D10560" s="265" t="s">
        <v>11715</v>
      </c>
    </row>
    <row r="10561" spans="1:4" ht="27" x14ac:dyDescent="0.15">
      <c r="A10561" s="266">
        <v>3003552</v>
      </c>
      <c r="B10561" s="265" t="s">
        <v>11571</v>
      </c>
      <c r="C10561" s="265" t="s">
        <v>11680</v>
      </c>
      <c r="D10561" s="265" t="s">
        <v>11716</v>
      </c>
    </row>
    <row r="10562" spans="1:4" ht="27" x14ac:dyDescent="0.15">
      <c r="A10562" s="266">
        <v>3003553</v>
      </c>
      <c r="B10562" s="265" t="s">
        <v>11571</v>
      </c>
      <c r="C10562" s="265" t="s">
        <v>11680</v>
      </c>
      <c r="D10562" s="265" t="s">
        <v>11717</v>
      </c>
    </row>
    <row r="10563" spans="1:4" ht="27" x14ac:dyDescent="0.15">
      <c r="A10563" s="266">
        <v>3003554</v>
      </c>
      <c r="B10563" s="265" t="s">
        <v>11571</v>
      </c>
      <c r="C10563" s="265" t="s">
        <v>11680</v>
      </c>
      <c r="D10563" s="265" t="s">
        <v>11718</v>
      </c>
    </row>
    <row r="10564" spans="1:4" ht="27" x14ac:dyDescent="0.15">
      <c r="A10564" s="266">
        <v>3003555</v>
      </c>
      <c r="B10564" s="265" t="s">
        <v>11571</v>
      </c>
      <c r="C10564" s="265" t="s">
        <v>11680</v>
      </c>
      <c r="D10564" s="265" t="s">
        <v>11719</v>
      </c>
    </row>
    <row r="10565" spans="1:4" ht="27" x14ac:dyDescent="0.15">
      <c r="A10565" s="266">
        <v>3003556</v>
      </c>
      <c r="B10565" s="265" t="s">
        <v>11571</v>
      </c>
      <c r="C10565" s="265" t="s">
        <v>11680</v>
      </c>
      <c r="D10565" s="265" t="s">
        <v>11720</v>
      </c>
    </row>
    <row r="10566" spans="1:4" ht="27" x14ac:dyDescent="0.15">
      <c r="A10566" s="266">
        <v>3003561</v>
      </c>
      <c r="B10566" s="265" t="s">
        <v>11571</v>
      </c>
      <c r="C10566" s="265" t="s">
        <v>11680</v>
      </c>
      <c r="D10566" s="265" t="s">
        <v>11721</v>
      </c>
    </row>
    <row r="10567" spans="1:4" ht="27" x14ac:dyDescent="0.15">
      <c r="A10567" s="266">
        <v>3003562</v>
      </c>
      <c r="B10567" s="265" t="s">
        <v>11571</v>
      </c>
      <c r="C10567" s="265" t="s">
        <v>11680</v>
      </c>
      <c r="D10567" s="265" t="s">
        <v>11722</v>
      </c>
    </row>
    <row r="10568" spans="1:4" ht="27" x14ac:dyDescent="0.15">
      <c r="A10568" s="266">
        <v>3003563</v>
      </c>
      <c r="B10568" s="265" t="s">
        <v>11571</v>
      </c>
      <c r="C10568" s="265" t="s">
        <v>11680</v>
      </c>
      <c r="D10568" s="265" t="s">
        <v>11723</v>
      </c>
    </row>
    <row r="10569" spans="1:4" ht="27" x14ac:dyDescent="0.15">
      <c r="A10569" s="266">
        <v>3003564</v>
      </c>
      <c r="B10569" s="265" t="s">
        <v>11571</v>
      </c>
      <c r="C10569" s="265" t="s">
        <v>11680</v>
      </c>
      <c r="D10569" s="265" t="s">
        <v>11724</v>
      </c>
    </row>
    <row r="10570" spans="1:4" ht="27" x14ac:dyDescent="0.15">
      <c r="A10570" s="266">
        <v>3003565</v>
      </c>
      <c r="B10570" s="265" t="s">
        <v>11571</v>
      </c>
      <c r="C10570" s="265" t="s">
        <v>11680</v>
      </c>
      <c r="D10570" s="265" t="s">
        <v>11725</v>
      </c>
    </row>
    <row r="10571" spans="1:4" ht="27" x14ac:dyDescent="0.15">
      <c r="A10571" s="266">
        <v>3003571</v>
      </c>
      <c r="B10571" s="265" t="s">
        <v>11571</v>
      </c>
      <c r="C10571" s="265" t="s">
        <v>11680</v>
      </c>
      <c r="D10571" s="265" t="s">
        <v>11726</v>
      </c>
    </row>
    <row r="10572" spans="1:4" ht="27" x14ac:dyDescent="0.15">
      <c r="A10572" s="266">
        <v>3003572</v>
      </c>
      <c r="B10572" s="265" t="s">
        <v>11571</v>
      </c>
      <c r="C10572" s="265" t="s">
        <v>11680</v>
      </c>
      <c r="D10572" s="265" t="s">
        <v>11727</v>
      </c>
    </row>
    <row r="10573" spans="1:4" x14ac:dyDescent="0.15">
      <c r="A10573" s="266">
        <v>3004101</v>
      </c>
      <c r="B10573" s="265" t="s">
        <v>11571</v>
      </c>
      <c r="C10573" s="265" t="s">
        <v>368</v>
      </c>
      <c r="D10573" s="265" t="s">
        <v>441</v>
      </c>
    </row>
    <row r="10574" spans="1:4" x14ac:dyDescent="0.15">
      <c r="A10574" s="266">
        <v>3004102</v>
      </c>
      <c r="B10574" s="265" t="s">
        <v>11571</v>
      </c>
      <c r="C10574" s="265" t="s">
        <v>368</v>
      </c>
      <c r="D10574" s="265" t="s">
        <v>469</v>
      </c>
    </row>
    <row r="10575" spans="1:4" x14ac:dyDescent="0.15">
      <c r="A10575" s="266">
        <v>3004103</v>
      </c>
      <c r="B10575" s="265" t="s">
        <v>11571</v>
      </c>
      <c r="C10575" s="265" t="s">
        <v>368</v>
      </c>
      <c r="D10575" s="265" t="s">
        <v>381</v>
      </c>
    </row>
    <row r="10576" spans="1:4" x14ac:dyDescent="0.15">
      <c r="A10576" s="266">
        <v>3004104</v>
      </c>
      <c r="B10576" s="265" t="s">
        <v>11571</v>
      </c>
      <c r="C10576" s="265" t="s">
        <v>368</v>
      </c>
      <c r="D10576" s="265" t="s">
        <v>417</v>
      </c>
    </row>
    <row r="10577" spans="1:4" x14ac:dyDescent="0.15">
      <c r="A10577" s="266">
        <v>3004105</v>
      </c>
      <c r="B10577" s="265" t="s">
        <v>11571</v>
      </c>
      <c r="C10577" s="265" t="s">
        <v>368</v>
      </c>
      <c r="D10577" s="265" t="s">
        <v>431</v>
      </c>
    </row>
    <row r="10578" spans="1:4" x14ac:dyDescent="0.15">
      <c r="A10578" s="266">
        <v>3004106</v>
      </c>
      <c r="B10578" s="265" t="s">
        <v>11571</v>
      </c>
      <c r="C10578" s="265" t="s">
        <v>368</v>
      </c>
      <c r="D10578" s="265" t="s">
        <v>387</v>
      </c>
    </row>
    <row r="10579" spans="1:4" x14ac:dyDescent="0.15">
      <c r="A10579" s="266">
        <v>3004107</v>
      </c>
      <c r="B10579" s="265" t="s">
        <v>11571</v>
      </c>
      <c r="C10579" s="265" t="s">
        <v>368</v>
      </c>
      <c r="D10579" s="265" t="s">
        <v>437</v>
      </c>
    </row>
    <row r="10580" spans="1:4" x14ac:dyDescent="0.15">
      <c r="A10580" s="266">
        <v>3004108</v>
      </c>
      <c r="B10580" s="265" t="s">
        <v>11571</v>
      </c>
      <c r="C10580" s="265" t="s">
        <v>368</v>
      </c>
      <c r="D10580" s="265" t="s">
        <v>390</v>
      </c>
    </row>
    <row r="10581" spans="1:4" x14ac:dyDescent="0.15">
      <c r="A10581" s="266">
        <v>3004111</v>
      </c>
      <c r="B10581" s="265" t="s">
        <v>11571</v>
      </c>
      <c r="C10581" s="265" t="s">
        <v>368</v>
      </c>
      <c r="D10581" s="265" t="s">
        <v>384</v>
      </c>
    </row>
    <row r="10582" spans="1:4" x14ac:dyDescent="0.15">
      <c r="A10582" s="266">
        <v>3004112</v>
      </c>
      <c r="B10582" s="265" t="s">
        <v>11571</v>
      </c>
      <c r="C10582" s="265" t="s">
        <v>368</v>
      </c>
      <c r="D10582" s="265" t="s">
        <v>419</v>
      </c>
    </row>
    <row r="10583" spans="1:4" x14ac:dyDescent="0.15">
      <c r="A10583" s="266">
        <v>3004113</v>
      </c>
      <c r="B10583" s="265" t="s">
        <v>11571</v>
      </c>
      <c r="C10583" s="265" t="s">
        <v>368</v>
      </c>
      <c r="D10583" s="265" t="s">
        <v>419</v>
      </c>
    </row>
    <row r="10584" spans="1:4" x14ac:dyDescent="0.15">
      <c r="A10584" s="266">
        <v>3004114</v>
      </c>
      <c r="B10584" s="265" t="s">
        <v>11571</v>
      </c>
      <c r="C10584" s="265" t="s">
        <v>368</v>
      </c>
      <c r="D10584" s="265" t="s">
        <v>396</v>
      </c>
    </row>
    <row r="10585" spans="1:4" x14ac:dyDescent="0.15">
      <c r="A10585" s="266">
        <v>3004115</v>
      </c>
      <c r="B10585" s="265" t="s">
        <v>11571</v>
      </c>
      <c r="C10585" s="265" t="s">
        <v>368</v>
      </c>
      <c r="D10585" s="265" t="s">
        <v>466</v>
      </c>
    </row>
    <row r="10586" spans="1:4" ht="27" x14ac:dyDescent="0.15">
      <c r="A10586" s="266">
        <v>3004116</v>
      </c>
      <c r="B10586" s="265" t="s">
        <v>11571</v>
      </c>
      <c r="C10586" s="265" t="s">
        <v>368</v>
      </c>
      <c r="D10586" s="265" t="s">
        <v>467</v>
      </c>
    </row>
    <row r="10587" spans="1:4" x14ac:dyDescent="0.15">
      <c r="A10587" s="266">
        <v>3004117</v>
      </c>
      <c r="B10587" s="265" t="s">
        <v>11571</v>
      </c>
      <c r="C10587" s="265" t="s">
        <v>368</v>
      </c>
      <c r="D10587" s="265" t="s">
        <v>425</v>
      </c>
    </row>
    <row r="10588" spans="1:4" x14ac:dyDescent="0.15">
      <c r="A10588" s="266">
        <v>3004118</v>
      </c>
      <c r="B10588" s="265" t="s">
        <v>11571</v>
      </c>
      <c r="C10588" s="265" t="s">
        <v>368</v>
      </c>
      <c r="D10588" s="265" t="s">
        <v>428</v>
      </c>
    </row>
    <row r="10589" spans="1:4" x14ac:dyDescent="0.15">
      <c r="A10589" s="266">
        <v>3004201</v>
      </c>
      <c r="B10589" s="265" t="s">
        <v>11571</v>
      </c>
      <c r="C10589" s="265" t="s">
        <v>1142</v>
      </c>
      <c r="D10589" s="265" t="s">
        <v>1267</v>
      </c>
    </row>
    <row r="10590" spans="1:4" ht="27" x14ac:dyDescent="0.15">
      <c r="A10590" s="266">
        <v>3004202</v>
      </c>
      <c r="B10590" s="265" t="s">
        <v>11571</v>
      </c>
      <c r="C10590" s="265" t="s">
        <v>1142</v>
      </c>
      <c r="D10590" s="265" t="s">
        <v>1213</v>
      </c>
    </row>
    <row r="10591" spans="1:4" x14ac:dyDescent="0.15">
      <c r="A10591" s="266">
        <v>3004203</v>
      </c>
      <c r="B10591" s="265" t="s">
        <v>11571</v>
      </c>
      <c r="C10591" s="265" t="s">
        <v>1142</v>
      </c>
      <c r="D10591" s="265" t="s">
        <v>1143</v>
      </c>
    </row>
    <row r="10592" spans="1:4" x14ac:dyDescent="0.15">
      <c r="A10592" s="266">
        <v>3004204</v>
      </c>
      <c r="B10592" s="265" t="s">
        <v>11571</v>
      </c>
      <c r="C10592" s="265" t="s">
        <v>1142</v>
      </c>
      <c r="D10592" s="265" t="s">
        <v>1263</v>
      </c>
    </row>
    <row r="10593" spans="1:4" x14ac:dyDescent="0.15">
      <c r="A10593" s="266">
        <v>3004205</v>
      </c>
      <c r="B10593" s="265" t="s">
        <v>11571</v>
      </c>
      <c r="C10593" s="265" t="s">
        <v>1142</v>
      </c>
      <c r="D10593" s="265" t="s">
        <v>1144</v>
      </c>
    </row>
    <row r="10594" spans="1:4" x14ac:dyDescent="0.15">
      <c r="A10594" s="266">
        <v>3004211</v>
      </c>
      <c r="B10594" s="265" t="s">
        <v>11571</v>
      </c>
      <c r="C10594" s="265" t="s">
        <v>1142</v>
      </c>
      <c r="D10594" s="265" t="s">
        <v>1158</v>
      </c>
    </row>
    <row r="10595" spans="1:4" x14ac:dyDescent="0.15">
      <c r="A10595" s="266">
        <v>3004212</v>
      </c>
      <c r="B10595" s="265" t="s">
        <v>11571</v>
      </c>
      <c r="C10595" s="265" t="s">
        <v>1142</v>
      </c>
      <c r="D10595" s="265" t="s">
        <v>1198</v>
      </c>
    </row>
    <row r="10596" spans="1:4" x14ac:dyDescent="0.15">
      <c r="A10596" s="266">
        <v>3004213</v>
      </c>
      <c r="B10596" s="265" t="s">
        <v>11571</v>
      </c>
      <c r="C10596" s="265" t="s">
        <v>1142</v>
      </c>
      <c r="D10596" s="265" t="s">
        <v>1307</v>
      </c>
    </row>
    <row r="10597" spans="1:4" x14ac:dyDescent="0.15">
      <c r="A10597" s="266">
        <v>3004214</v>
      </c>
      <c r="B10597" s="265" t="s">
        <v>11571</v>
      </c>
      <c r="C10597" s="265" t="s">
        <v>1142</v>
      </c>
      <c r="D10597" s="265" t="s">
        <v>878</v>
      </c>
    </row>
    <row r="10598" spans="1:4" x14ac:dyDescent="0.15">
      <c r="A10598" s="266">
        <v>3004215</v>
      </c>
      <c r="B10598" s="265" t="s">
        <v>11571</v>
      </c>
      <c r="C10598" s="265" t="s">
        <v>1142</v>
      </c>
      <c r="D10598" s="265" t="s">
        <v>1174</v>
      </c>
    </row>
    <row r="10599" spans="1:4" x14ac:dyDescent="0.15">
      <c r="A10599" s="266">
        <v>3004216</v>
      </c>
      <c r="B10599" s="265" t="s">
        <v>11571</v>
      </c>
      <c r="C10599" s="265" t="s">
        <v>1142</v>
      </c>
      <c r="D10599" s="265" t="s">
        <v>1161</v>
      </c>
    </row>
    <row r="10600" spans="1:4" x14ac:dyDescent="0.15">
      <c r="A10600" s="266">
        <v>3004217</v>
      </c>
      <c r="B10600" s="265" t="s">
        <v>11571</v>
      </c>
      <c r="C10600" s="265" t="s">
        <v>1142</v>
      </c>
      <c r="D10600" s="265" t="s">
        <v>1244</v>
      </c>
    </row>
    <row r="10601" spans="1:4" x14ac:dyDescent="0.15">
      <c r="A10601" s="266">
        <v>3004218</v>
      </c>
      <c r="B10601" s="265" t="s">
        <v>11571</v>
      </c>
      <c r="C10601" s="265" t="s">
        <v>1142</v>
      </c>
      <c r="D10601" s="265" t="s">
        <v>1169</v>
      </c>
    </row>
    <row r="10602" spans="1:4" x14ac:dyDescent="0.15">
      <c r="A10602" s="266">
        <v>3004221</v>
      </c>
      <c r="B10602" s="265" t="s">
        <v>11571</v>
      </c>
      <c r="C10602" s="265" t="s">
        <v>1142</v>
      </c>
      <c r="D10602" s="265" t="s">
        <v>1165</v>
      </c>
    </row>
    <row r="10603" spans="1:4" x14ac:dyDescent="0.15">
      <c r="A10603" s="266">
        <v>3004222</v>
      </c>
      <c r="B10603" s="265" t="s">
        <v>11571</v>
      </c>
      <c r="C10603" s="265" t="s">
        <v>1142</v>
      </c>
      <c r="D10603" s="265" t="s">
        <v>1234</v>
      </c>
    </row>
    <row r="10604" spans="1:4" x14ac:dyDescent="0.15">
      <c r="A10604" s="266">
        <v>3004223</v>
      </c>
      <c r="B10604" s="265" t="s">
        <v>11571</v>
      </c>
      <c r="C10604" s="265" t="s">
        <v>1142</v>
      </c>
      <c r="D10604" s="265" t="s">
        <v>1175</v>
      </c>
    </row>
    <row r="10605" spans="1:4" x14ac:dyDescent="0.15">
      <c r="A10605" s="266">
        <v>3004224</v>
      </c>
      <c r="B10605" s="265" t="s">
        <v>11571</v>
      </c>
      <c r="C10605" s="265" t="s">
        <v>1142</v>
      </c>
      <c r="D10605" s="265" t="s">
        <v>1218</v>
      </c>
    </row>
    <row r="10606" spans="1:4" x14ac:dyDescent="0.15">
      <c r="A10606" s="266">
        <v>3004231</v>
      </c>
      <c r="B10606" s="265" t="s">
        <v>11571</v>
      </c>
      <c r="C10606" s="265" t="s">
        <v>1142</v>
      </c>
      <c r="D10606" s="265" t="s">
        <v>1312</v>
      </c>
    </row>
    <row r="10607" spans="1:4" x14ac:dyDescent="0.15">
      <c r="A10607" s="266">
        <v>3004232</v>
      </c>
      <c r="B10607" s="265" t="s">
        <v>11571</v>
      </c>
      <c r="C10607" s="265" t="s">
        <v>1142</v>
      </c>
      <c r="D10607" s="265" t="s">
        <v>1201</v>
      </c>
    </row>
    <row r="10608" spans="1:4" x14ac:dyDescent="0.15">
      <c r="A10608" s="266">
        <v>3004233</v>
      </c>
      <c r="B10608" s="265" t="s">
        <v>11571</v>
      </c>
      <c r="C10608" s="265" t="s">
        <v>1142</v>
      </c>
      <c r="D10608" s="265" t="s">
        <v>1206</v>
      </c>
    </row>
    <row r="10609" spans="1:4" x14ac:dyDescent="0.15">
      <c r="A10609" s="266">
        <v>3004234</v>
      </c>
      <c r="B10609" s="265" t="s">
        <v>11571</v>
      </c>
      <c r="C10609" s="265" t="s">
        <v>1142</v>
      </c>
      <c r="D10609" s="265" t="s">
        <v>1335</v>
      </c>
    </row>
    <row r="10610" spans="1:4" x14ac:dyDescent="0.15">
      <c r="A10610" s="266">
        <v>3004235</v>
      </c>
      <c r="B10610" s="265" t="s">
        <v>11571</v>
      </c>
      <c r="C10610" s="265" t="s">
        <v>1142</v>
      </c>
      <c r="D10610" s="265" t="s">
        <v>1006</v>
      </c>
    </row>
    <row r="10611" spans="1:4" x14ac:dyDescent="0.15">
      <c r="A10611" s="266">
        <v>3004236</v>
      </c>
      <c r="B10611" s="265" t="s">
        <v>11571</v>
      </c>
      <c r="C10611" s="265" t="s">
        <v>1142</v>
      </c>
      <c r="D10611" s="265" t="s">
        <v>1077</v>
      </c>
    </row>
    <row r="10612" spans="1:4" x14ac:dyDescent="0.15">
      <c r="A10612" s="266">
        <v>3004241</v>
      </c>
      <c r="B10612" s="265" t="s">
        <v>11571</v>
      </c>
      <c r="C10612" s="265" t="s">
        <v>1142</v>
      </c>
      <c r="D10612" s="265" t="s">
        <v>1193</v>
      </c>
    </row>
    <row r="10613" spans="1:4" x14ac:dyDescent="0.15">
      <c r="A10613" s="266">
        <v>3004242</v>
      </c>
      <c r="B10613" s="265" t="s">
        <v>11571</v>
      </c>
      <c r="C10613" s="265" t="s">
        <v>1142</v>
      </c>
      <c r="D10613" s="265" t="s">
        <v>1271</v>
      </c>
    </row>
    <row r="10614" spans="1:4" x14ac:dyDescent="0.15">
      <c r="A10614" s="266">
        <v>3004243</v>
      </c>
      <c r="B10614" s="265" t="s">
        <v>11571</v>
      </c>
      <c r="C10614" s="265" t="s">
        <v>1142</v>
      </c>
      <c r="D10614" s="265" t="s">
        <v>1151</v>
      </c>
    </row>
    <row r="10615" spans="1:4" x14ac:dyDescent="0.15">
      <c r="A10615" s="266">
        <v>3004244</v>
      </c>
      <c r="B10615" s="265" t="s">
        <v>11571</v>
      </c>
      <c r="C10615" s="265" t="s">
        <v>1142</v>
      </c>
      <c r="D10615" s="265" t="s">
        <v>429</v>
      </c>
    </row>
    <row r="10616" spans="1:4" x14ac:dyDescent="0.15">
      <c r="A10616" s="266">
        <v>3004245</v>
      </c>
      <c r="B10616" s="265" t="s">
        <v>11571</v>
      </c>
      <c r="C10616" s="265" t="s">
        <v>1142</v>
      </c>
      <c r="D10616" s="265" t="s">
        <v>1331</v>
      </c>
    </row>
    <row r="10617" spans="1:4" x14ac:dyDescent="0.15">
      <c r="A10617" s="266">
        <v>3004246</v>
      </c>
      <c r="B10617" s="265" t="s">
        <v>11571</v>
      </c>
      <c r="C10617" s="265" t="s">
        <v>1142</v>
      </c>
      <c r="D10617" s="265" t="s">
        <v>1192</v>
      </c>
    </row>
    <row r="10618" spans="1:4" x14ac:dyDescent="0.15">
      <c r="A10618" s="266">
        <v>3004247</v>
      </c>
      <c r="B10618" s="265" t="s">
        <v>11571</v>
      </c>
      <c r="C10618" s="265" t="s">
        <v>1142</v>
      </c>
      <c r="D10618" s="265" t="s">
        <v>1342</v>
      </c>
    </row>
    <row r="10619" spans="1:4" x14ac:dyDescent="0.15">
      <c r="A10619" s="266">
        <v>3004248</v>
      </c>
      <c r="B10619" s="265" t="s">
        <v>11571</v>
      </c>
      <c r="C10619" s="265" t="s">
        <v>1142</v>
      </c>
      <c r="D10619" s="265" t="s">
        <v>483</v>
      </c>
    </row>
    <row r="10620" spans="1:4" x14ac:dyDescent="0.15">
      <c r="A10620" s="266">
        <v>3004249</v>
      </c>
      <c r="B10620" s="265" t="s">
        <v>11571</v>
      </c>
      <c r="C10620" s="265" t="s">
        <v>1142</v>
      </c>
      <c r="D10620" s="265" t="s">
        <v>1316</v>
      </c>
    </row>
    <row r="10621" spans="1:4" x14ac:dyDescent="0.15">
      <c r="A10621" s="266">
        <v>3004251</v>
      </c>
      <c r="B10621" s="265" t="s">
        <v>11571</v>
      </c>
      <c r="C10621" s="265" t="s">
        <v>1142</v>
      </c>
      <c r="D10621" s="265" t="s">
        <v>1260</v>
      </c>
    </row>
    <row r="10622" spans="1:4" x14ac:dyDescent="0.15">
      <c r="A10622" s="266">
        <v>3004351</v>
      </c>
      <c r="B10622" s="265" t="s">
        <v>11571</v>
      </c>
      <c r="C10622" s="265" t="s">
        <v>1142</v>
      </c>
      <c r="D10622" s="265" t="s">
        <v>1187</v>
      </c>
    </row>
    <row r="10623" spans="1:4" x14ac:dyDescent="0.15">
      <c r="A10623" s="266">
        <v>3004352</v>
      </c>
      <c r="B10623" s="265" t="s">
        <v>11571</v>
      </c>
      <c r="C10623" s="265" t="s">
        <v>1142</v>
      </c>
      <c r="D10623" s="265" t="s">
        <v>1261</v>
      </c>
    </row>
    <row r="10624" spans="1:4" x14ac:dyDescent="0.15">
      <c r="A10624" s="266">
        <v>3004353</v>
      </c>
      <c r="B10624" s="265" t="s">
        <v>11571</v>
      </c>
      <c r="C10624" s="265" t="s">
        <v>1142</v>
      </c>
      <c r="D10624" s="265" t="s">
        <v>1290</v>
      </c>
    </row>
    <row r="10625" spans="1:4" x14ac:dyDescent="0.15">
      <c r="A10625" s="266">
        <v>3004354</v>
      </c>
      <c r="B10625" s="265" t="s">
        <v>11571</v>
      </c>
      <c r="C10625" s="265" t="s">
        <v>1142</v>
      </c>
      <c r="D10625" s="265" t="s">
        <v>1208</v>
      </c>
    </row>
    <row r="10626" spans="1:4" ht="27" x14ac:dyDescent="0.15">
      <c r="A10626" s="266">
        <v>3004401</v>
      </c>
      <c r="B10626" s="265" t="s">
        <v>11571</v>
      </c>
      <c r="C10626" s="265" t="s">
        <v>1869</v>
      </c>
      <c r="D10626" s="265" t="s">
        <v>11728</v>
      </c>
    </row>
    <row r="10627" spans="1:4" ht="27" x14ac:dyDescent="0.15">
      <c r="A10627" s="266">
        <v>3004402</v>
      </c>
      <c r="B10627" s="265" t="s">
        <v>11571</v>
      </c>
      <c r="C10627" s="265" t="s">
        <v>1869</v>
      </c>
      <c r="D10627" s="265" t="s">
        <v>11729</v>
      </c>
    </row>
    <row r="10628" spans="1:4" ht="27" x14ac:dyDescent="0.15">
      <c r="A10628" s="266">
        <v>3004403</v>
      </c>
      <c r="B10628" s="265" t="s">
        <v>11571</v>
      </c>
      <c r="C10628" s="265" t="s">
        <v>1869</v>
      </c>
      <c r="D10628" s="265" t="s">
        <v>11730</v>
      </c>
    </row>
    <row r="10629" spans="1:4" ht="27" x14ac:dyDescent="0.15">
      <c r="A10629" s="266">
        <v>3004404</v>
      </c>
      <c r="B10629" s="265" t="s">
        <v>11571</v>
      </c>
      <c r="C10629" s="265" t="s">
        <v>1869</v>
      </c>
      <c r="D10629" s="265" t="s">
        <v>11731</v>
      </c>
    </row>
    <row r="10630" spans="1:4" ht="27" x14ac:dyDescent="0.15">
      <c r="A10630" s="266">
        <v>3004405</v>
      </c>
      <c r="B10630" s="265" t="s">
        <v>11571</v>
      </c>
      <c r="C10630" s="265" t="s">
        <v>1869</v>
      </c>
      <c r="D10630" s="265" t="s">
        <v>11732</v>
      </c>
    </row>
    <row r="10631" spans="1:4" ht="27" x14ac:dyDescent="0.15">
      <c r="A10631" s="266">
        <v>3004406</v>
      </c>
      <c r="B10631" s="265" t="s">
        <v>11571</v>
      </c>
      <c r="C10631" s="265" t="s">
        <v>1869</v>
      </c>
      <c r="D10631" s="265" t="s">
        <v>11733</v>
      </c>
    </row>
    <row r="10632" spans="1:4" ht="27" x14ac:dyDescent="0.15">
      <c r="A10632" s="266">
        <v>3004407</v>
      </c>
      <c r="B10632" s="265" t="s">
        <v>11571</v>
      </c>
      <c r="C10632" s="265" t="s">
        <v>1869</v>
      </c>
      <c r="D10632" s="265" t="s">
        <v>11734</v>
      </c>
    </row>
    <row r="10633" spans="1:4" ht="27" x14ac:dyDescent="0.15">
      <c r="A10633" s="266">
        <v>3004408</v>
      </c>
      <c r="B10633" s="265" t="s">
        <v>11571</v>
      </c>
      <c r="C10633" s="265" t="s">
        <v>1869</v>
      </c>
      <c r="D10633" s="265" t="s">
        <v>11735</v>
      </c>
    </row>
    <row r="10634" spans="1:4" x14ac:dyDescent="0.15">
      <c r="A10634" s="266">
        <v>3004411</v>
      </c>
      <c r="B10634" s="265" t="s">
        <v>11571</v>
      </c>
      <c r="C10634" s="265" t="s">
        <v>1869</v>
      </c>
      <c r="D10634" s="265" t="s">
        <v>11736</v>
      </c>
    </row>
    <row r="10635" spans="1:4" ht="27" x14ac:dyDescent="0.15">
      <c r="A10635" s="266">
        <v>3004412</v>
      </c>
      <c r="B10635" s="265" t="s">
        <v>11571</v>
      </c>
      <c r="C10635" s="265" t="s">
        <v>1869</v>
      </c>
      <c r="D10635" s="265" t="s">
        <v>11737</v>
      </c>
    </row>
    <row r="10636" spans="1:4" ht="27" x14ac:dyDescent="0.15">
      <c r="A10636" s="266">
        <v>3004413</v>
      </c>
      <c r="B10636" s="265" t="s">
        <v>11571</v>
      </c>
      <c r="C10636" s="265" t="s">
        <v>1869</v>
      </c>
      <c r="D10636" s="265" t="s">
        <v>11738</v>
      </c>
    </row>
    <row r="10637" spans="1:4" ht="27" x14ac:dyDescent="0.15">
      <c r="A10637" s="266">
        <v>3004414</v>
      </c>
      <c r="B10637" s="265" t="s">
        <v>11571</v>
      </c>
      <c r="C10637" s="265" t="s">
        <v>1869</v>
      </c>
      <c r="D10637" s="265" t="s">
        <v>11739</v>
      </c>
    </row>
    <row r="10638" spans="1:4" ht="27" x14ac:dyDescent="0.15">
      <c r="A10638" s="266">
        <v>3004415</v>
      </c>
      <c r="B10638" s="265" t="s">
        <v>11571</v>
      </c>
      <c r="C10638" s="265" t="s">
        <v>1869</v>
      </c>
      <c r="D10638" s="265" t="s">
        <v>11740</v>
      </c>
    </row>
    <row r="10639" spans="1:4" ht="27" x14ac:dyDescent="0.15">
      <c r="A10639" s="266">
        <v>3004416</v>
      </c>
      <c r="B10639" s="265" t="s">
        <v>11571</v>
      </c>
      <c r="C10639" s="265" t="s">
        <v>1869</v>
      </c>
      <c r="D10639" s="265" t="s">
        <v>11741</v>
      </c>
    </row>
    <row r="10640" spans="1:4" ht="27" x14ac:dyDescent="0.15">
      <c r="A10640" s="266">
        <v>3004417</v>
      </c>
      <c r="B10640" s="265" t="s">
        <v>11571</v>
      </c>
      <c r="C10640" s="265" t="s">
        <v>1869</v>
      </c>
      <c r="D10640" s="265" t="s">
        <v>11742</v>
      </c>
    </row>
    <row r="10641" spans="1:4" ht="27" x14ac:dyDescent="0.15">
      <c r="A10641" s="266">
        <v>3004421</v>
      </c>
      <c r="B10641" s="265" t="s">
        <v>11571</v>
      </c>
      <c r="C10641" s="265" t="s">
        <v>1869</v>
      </c>
      <c r="D10641" s="265" t="s">
        <v>11743</v>
      </c>
    </row>
    <row r="10642" spans="1:4" ht="27" x14ac:dyDescent="0.15">
      <c r="A10642" s="266">
        <v>3004422</v>
      </c>
      <c r="B10642" s="265" t="s">
        <v>11571</v>
      </c>
      <c r="C10642" s="265" t="s">
        <v>1869</v>
      </c>
      <c r="D10642" s="265" t="s">
        <v>11744</v>
      </c>
    </row>
    <row r="10643" spans="1:4" ht="27" x14ac:dyDescent="0.15">
      <c r="A10643" s="266">
        <v>3004423</v>
      </c>
      <c r="B10643" s="265" t="s">
        <v>11571</v>
      </c>
      <c r="C10643" s="265" t="s">
        <v>1869</v>
      </c>
      <c r="D10643" s="265" t="s">
        <v>11745</v>
      </c>
    </row>
    <row r="10644" spans="1:4" ht="27" x14ac:dyDescent="0.15">
      <c r="A10644" s="266">
        <v>3004424</v>
      </c>
      <c r="B10644" s="265" t="s">
        <v>11571</v>
      </c>
      <c r="C10644" s="265" t="s">
        <v>1869</v>
      </c>
      <c r="D10644" s="265" t="s">
        <v>11746</v>
      </c>
    </row>
    <row r="10645" spans="1:4" ht="27" x14ac:dyDescent="0.15">
      <c r="A10645" s="266">
        <v>3004425</v>
      </c>
      <c r="B10645" s="265" t="s">
        <v>11571</v>
      </c>
      <c r="C10645" s="265" t="s">
        <v>1869</v>
      </c>
      <c r="D10645" s="265" t="s">
        <v>11747</v>
      </c>
    </row>
    <row r="10646" spans="1:4" ht="27" x14ac:dyDescent="0.15">
      <c r="A10646" s="266">
        <v>3004426</v>
      </c>
      <c r="B10646" s="265" t="s">
        <v>11571</v>
      </c>
      <c r="C10646" s="265" t="s">
        <v>1869</v>
      </c>
      <c r="D10646" s="265" t="s">
        <v>11748</v>
      </c>
    </row>
    <row r="10647" spans="1:4" ht="27" x14ac:dyDescent="0.15">
      <c r="A10647" s="266">
        <v>3004427</v>
      </c>
      <c r="B10647" s="265" t="s">
        <v>11571</v>
      </c>
      <c r="C10647" s="265" t="s">
        <v>1869</v>
      </c>
      <c r="D10647" s="265" t="s">
        <v>11749</v>
      </c>
    </row>
    <row r="10648" spans="1:4" ht="27" x14ac:dyDescent="0.15">
      <c r="A10648" s="266">
        <v>3004428</v>
      </c>
      <c r="B10648" s="265" t="s">
        <v>11571</v>
      </c>
      <c r="C10648" s="265" t="s">
        <v>1869</v>
      </c>
      <c r="D10648" s="265" t="s">
        <v>11750</v>
      </c>
    </row>
    <row r="10649" spans="1:4" ht="27" x14ac:dyDescent="0.15">
      <c r="A10649" s="266">
        <v>3004429</v>
      </c>
      <c r="B10649" s="265" t="s">
        <v>11571</v>
      </c>
      <c r="C10649" s="265" t="s">
        <v>1869</v>
      </c>
      <c r="D10649" s="265" t="s">
        <v>11751</v>
      </c>
    </row>
    <row r="10650" spans="1:4" x14ac:dyDescent="0.15">
      <c r="A10650" s="266">
        <v>3004501</v>
      </c>
      <c r="B10650" s="265" t="s">
        <v>11571</v>
      </c>
      <c r="C10650" s="265" t="s">
        <v>1587</v>
      </c>
      <c r="D10650" s="265" t="s">
        <v>1685</v>
      </c>
    </row>
    <row r="10651" spans="1:4" x14ac:dyDescent="0.15">
      <c r="A10651" s="266">
        <v>3004502</v>
      </c>
      <c r="B10651" s="265" t="s">
        <v>11571</v>
      </c>
      <c r="C10651" s="265" t="s">
        <v>1587</v>
      </c>
      <c r="D10651" s="265" t="s">
        <v>11752</v>
      </c>
    </row>
    <row r="10652" spans="1:4" x14ac:dyDescent="0.15">
      <c r="A10652" s="266">
        <v>3004503</v>
      </c>
      <c r="B10652" s="265" t="s">
        <v>11571</v>
      </c>
      <c r="C10652" s="265" t="s">
        <v>1587</v>
      </c>
      <c r="D10652" s="265" t="s">
        <v>1706</v>
      </c>
    </row>
    <row r="10653" spans="1:4" x14ac:dyDescent="0.15">
      <c r="A10653" s="266">
        <v>3004504</v>
      </c>
      <c r="B10653" s="265" t="s">
        <v>11571</v>
      </c>
      <c r="C10653" s="265" t="s">
        <v>1587</v>
      </c>
      <c r="D10653" s="265" t="s">
        <v>1707</v>
      </c>
    </row>
    <row r="10654" spans="1:4" x14ac:dyDescent="0.15">
      <c r="A10654" s="266">
        <v>3004505</v>
      </c>
      <c r="B10654" s="265" t="s">
        <v>11571</v>
      </c>
      <c r="C10654" s="265" t="s">
        <v>1587</v>
      </c>
      <c r="D10654" s="265" t="s">
        <v>1663</v>
      </c>
    </row>
    <row r="10655" spans="1:4" x14ac:dyDescent="0.15">
      <c r="A10655" s="266">
        <v>3004506</v>
      </c>
      <c r="B10655" s="265" t="s">
        <v>11571</v>
      </c>
      <c r="C10655" s="265" t="s">
        <v>1587</v>
      </c>
      <c r="D10655" s="265" t="s">
        <v>1674</v>
      </c>
    </row>
    <row r="10656" spans="1:4" x14ac:dyDescent="0.15">
      <c r="A10656" s="266">
        <v>3004507</v>
      </c>
      <c r="B10656" s="265" t="s">
        <v>11571</v>
      </c>
      <c r="C10656" s="265" t="s">
        <v>1587</v>
      </c>
      <c r="D10656" s="265" t="s">
        <v>1603</v>
      </c>
    </row>
    <row r="10657" spans="1:4" x14ac:dyDescent="0.15">
      <c r="A10657" s="266">
        <v>3004511</v>
      </c>
      <c r="B10657" s="265" t="s">
        <v>11571</v>
      </c>
      <c r="C10657" s="265" t="s">
        <v>1587</v>
      </c>
      <c r="D10657" s="265" t="s">
        <v>1615</v>
      </c>
    </row>
    <row r="10658" spans="1:4" x14ac:dyDescent="0.15">
      <c r="A10658" s="266">
        <v>3004512</v>
      </c>
      <c r="B10658" s="265" t="s">
        <v>11571</v>
      </c>
      <c r="C10658" s="265" t="s">
        <v>1587</v>
      </c>
      <c r="D10658" s="265" t="s">
        <v>1589</v>
      </c>
    </row>
    <row r="10659" spans="1:4" x14ac:dyDescent="0.15">
      <c r="A10659" s="266">
        <v>3004513</v>
      </c>
      <c r="B10659" s="265" t="s">
        <v>11571</v>
      </c>
      <c r="C10659" s="265" t="s">
        <v>1587</v>
      </c>
      <c r="D10659" s="265" t="s">
        <v>1272</v>
      </c>
    </row>
    <row r="10660" spans="1:4" x14ac:dyDescent="0.15">
      <c r="A10660" s="266">
        <v>3004514</v>
      </c>
      <c r="B10660" s="265" t="s">
        <v>11571</v>
      </c>
      <c r="C10660" s="265" t="s">
        <v>1587</v>
      </c>
      <c r="D10660" s="265" t="s">
        <v>1640</v>
      </c>
    </row>
    <row r="10661" spans="1:4" x14ac:dyDescent="0.15">
      <c r="A10661" s="266">
        <v>3004515</v>
      </c>
      <c r="B10661" s="265" t="s">
        <v>11571</v>
      </c>
      <c r="C10661" s="265" t="s">
        <v>1587</v>
      </c>
      <c r="D10661" s="265" t="s">
        <v>831</v>
      </c>
    </row>
    <row r="10662" spans="1:4" x14ac:dyDescent="0.15">
      <c r="A10662" s="266">
        <v>3004516</v>
      </c>
      <c r="B10662" s="265" t="s">
        <v>11571</v>
      </c>
      <c r="C10662" s="265" t="s">
        <v>1587</v>
      </c>
      <c r="D10662" s="265" t="s">
        <v>1588</v>
      </c>
    </row>
    <row r="10663" spans="1:4" x14ac:dyDescent="0.15">
      <c r="A10663" s="266">
        <v>3004517</v>
      </c>
      <c r="B10663" s="265" t="s">
        <v>11571</v>
      </c>
      <c r="C10663" s="265" t="s">
        <v>1587</v>
      </c>
      <c r="D10663" s="265" t="s">
        <v>1605</v>
      </c>
    </row>
    <row r="10664" spans="1:4" x14ac:dyDescent="0.15">
      <c r="A10664" s="266">
        <v>3004521</v>
      </c>
      <c r="B10664" s="265" t="s">
        <v>11571</v>
      </c>
      <c r="C10664" s="265" t="s">
        <v>1587</v>
      </c>
      <c r="D10664" s="265" t="s">
        <v>1692</v>
      </c>
    </row>
    <row r="10665" spans="1:4" x14ac:dyDescent="0.15">
      <c r="A10665" s="266">
        <v>3004522</v>
      </c>
      <c r="B10665" s="265" t="s">
        <v>11571</v>
      </c>
      <c r="C10665" s="265" t="s">
        <v>1587</v>
      </c>
      <c r="D10665" s="265" t="s">
        <v>1708</v>
      </c>
    </row>
    <row r="10666" spans="1:4" x14ac:dyDescent="0.15">
      <c r="A10666" s="266">
        <v>3004523</v>
      </c>
      <c r="B10666" s="265" t="s">
        <v>11571</v>
      </c>
      <c r="C10666" s="265" t="s">
        <v>1587</v>
      </c>
      <c r="D10666" s="265" t="s">
        <v>984</v>
      </c>
    </row>
    <row r="10667" spans="1:4" x14ac:dyDescent="0.15">
      <c r="A10667" s="266">
        <v>3004524</v>
      </c>
      <c r="B10667" s="265" t="s">
        <v>11571</v>
      </c>
      <c r="C10667" s="265" t="s">
        <v>1587</v>
      </c>
      <c r="D10667" s="265" t="s">
        <v>1671</v>
      </c>
    </row>
    <row r="10668" spans="1:4" x14ac:dyDescent="0.15">
      <c r="A10668" s="266">
        <v>3004525</v>
      </c>
      <c r="B10668" s="265" t="s">
        <v>11571</v>
      </c>
      <c r="C10668" s="265" t="s">
        <v>1587</v>
      </c>
      <c r="D10668" s="265" t="s">
        <v>1668</v>
      </c>
    </row>
    <row r="10669" spans="1:4" x14ac:dyDescent="0.15">
      <c r="A10669" s="266">
        <v>3004531</v>
      </c>
      <c r="B10669" s="265" t="s">
        <v>11571</v>
      </c>
      <c r="C10669" s="265" t="s">
        <v>1587</v>
      </c>
      <c r="D10669" s="265" t="s">
        <v>11753</v>
      </c>
    </row>
    <row r="10670" spans="1:4" x14ac:dyDescent="0.15">
      <c r="A10670" s="266">
        <v>3004532</v>
      </c>
      <c r="B10670" s="265" t="s">
        <v>11571</v>
      </c>
      <c r="C10670" s="265" t="s">
        <v>1587</v>
      </c>
      <c r="D10670" s="265" t="s">
        <v>1638</v>
      </c>
    </row>
    <row r="10671" spans="1:4" x14ac:dyDescent="0.15">
      <c r="A10671" s="266">
        <v>3004533</v>
      </c>
      <c r="B10671" s="265" t="s">
        <v>11571</v>
      </c>
      <c r="C10671" s="265" t="s">
        <v>1587</v>
      </c>
      <c r="D10671" s="265" t="s">
        <v>1676</v>
      </c>
    </row>
    <row r="10672" spans="1:4" x14ac:dyDescent="0.15">
      <c r="A10672" s="266">
        <v>3004534</v>
      </c>
      <c r="B10672" s="265" t="s">
        <v>11571</v>
      </c>
      <c r="C10672" s="265" t="s">
        <v>1587</v>
      </c>
      <c r="D10672" s="265" t="s">
        <v>1661</v>
      </c>
    </row>
    <row r="10673" spans="1:4" x14ac:dyDescent="0.15">
      <c r="A10673" s="266">
        <v>3004535</v>
      </c>
      <c r="B10673" s="265" t="s">
        <v>11571</v>
      </c>
      <c r="C10673" s="265" t="s">
        <v>1587</v>
      </c>
      <c r="D10673" s="265" t="s">
        <v>1436</v>
      </c>
    </row>
    <row r="10674" spans="1:4" x14ac:dyDescent="0.15">
      <c r="A10674" s="266">
        <v>3004536</v>
      </c>
      <c r="B10674" s="265" t="s">
        <v>11571</v>
      </c>
      <c r="C10674" s="265" t="s">
        <v>1587</v>
      </c>
      <c r="D10674" s="265" t="s">
        <v>1693</v>
      </c>
    </row>
    <row r="10675" spans="1:4" x14ac:dyDescent="0.15">
      <c r="A10675" s="266">
        <v>3004537</v>
      </c>
      <c r="B10675" s="265" t="s">
        <v>11571</v>
      </c>
      <c r="C10675" s="265" t="s">
        <v>1587</v>
      </c>
      <c r="D10675" s="265" t="s">
        <v>1608</v>
      </c>
    </row>
    <row r="10676" spans="1:4" x14ac:dyDescent="0.15">
      <c r="A10676" s="266">
        <v>3004538</v>
      </c>
      <c r="B10676" s="265" t="s">
        <v>11571</v>
      </c>
      <c r="C10676" s="265" t="s">
        <v>1587</v>
      </c>
      <c r="D10676" s="265" t="s">
        <v>1604</v>
      </c>
    </row>
    <row r="10677" spans="1:4" x14ac:dyDescent="0.15">
      <c r="A10677" s="266">
        <v>3004541</v>
      </c>
      <c r="B10677" s="265" t="s">
        <v>11571</v>
      </c>
      <c r="C10677" s="265" t="s">
        <v>1587</v>
      </c>
      <c r="D10677" s="265" t="s">
        <v>1704</v>
      </c>
    </row>
    <row r="10678" spans="1:4" x14ac:dyDescent="0.15">
      <c r="A10678" s="266">
        <v>3004542</v>
      </c>
      <c r="B10678" s="265" t="s">
        <v>11571</v>
      </c>
      <c r="C10678" s="265" t="s">
        <v>1587</v>
      </c>
      <c r="D10678" s="265" t="s">
        <v>300</v>
      </c>
    </row>
    <row r="10679" spans="1:4" x14ac:dyDescent="0.15">
      <c r="A10679" s="266">
        <v>3004543</v>
      </c>
      <c r="B10679" s="265" t="s">
        <v>11571</v>
      </c>
      <c r="C10679" s="265" t="s">
        <v>1587</v>
      </c>
      <c r="D10679" s="265" t="s">
        <v>1662</v>
      </c>
    </row>
    <row r="10680" spans="1:4" x14ac:dyDescent="0.15">
      <c r="A10680" s="266">
        <v>3004544</v>
      </c>
      <c r="B10680" s="265" t="s">
        <v>11571</v>
      </c>
      <c r="C10680" s="265" t="s">
        <v>1587</v>
      </c>
      <c r="D10680" s="265" t="s">
        <v>1699</v>
      </c>
    </row>
    <row r="10681" spans="1:4" x14ac:dyDescent="0.15">
      <c r="A10681" s="266">
        <v>3004545</v>
      </c>
      <c r="B10681" s="265" t="s">
        <v>11571</v>
      </c>
      <c r="C10681" s="265" t="s">
        <v>1587</v>
      </c>
      <c r="D10681" s="265" t="s">
        <v>1646</v>
      </c>
    </row>
    <row r="10682" spans="1:4" x14ac:dyDescent="0.15">
      <c r="A10682" s="266">
        <v>3004546</v>
      </c>
      <c r="B10682" s="265" t="s">
        <v>11571</v>
      </c>
      <c r="C10682" s="265" t="s">
        <v>1587</v>
      </c>
      <c r="D10682" s="265" t="s">
        <v>1710</v>
      </c>
    </row>
    <row r="10683" spans="1:4" x14ac:dyDescent="0.15">
      <c r="A10683" s="266">
        <v>3010001</v>
      </c>
      <c r="B10683" s="265" t="s">
        <v>11571</v>
      </c>
      <c r="C10683" s="265" t="s">
        <v>665</v>
      </c>
      <c r="D10683" s="265" t="s">
        <v>683</v>
      </c>
    </row>
    <row r="10684" spans="1:4" x14ac:dyDescent="0.15">
      <c r="A10684" s="266">
        <v>3010002</v>
      </c>
      <c r="B10684" s="265" t="s">
        <v>11571</v>
      </c>
      <c r="C10684" s="265" t="s">
        <v>665</v>
      </c>
      <c r="D10684" s="265" t="s">
        <v>712</v>
      </c>
    </row>
    <row r="10685" spans="1:4" x14ac:dyDescent="0.15">
      <c r="A10685" s="266">
        <v>3010003</v>
      </c>
      <c r="B10685" s="265" t="s">
        <v>11571</v>
      </c>
      <c r="C10685" s="265" t="s">
        <v>665</v>
      </c>
      <c r="D10685" s="265" t="s">
        <v>727</v>
      </c>
    </row>
    <row r="10686" spans="1:4" x14ac:dyDescent="0.15">
      <c r="A10686" s="266">
        <v>3010004</v>
      </c>
      <c r="B10686" s="265" t="s">
        <v>11571</v>
      </c>
      <c r="C10686" s="265" t="s">
        <v>665</v>
      </c>
      <c r="D10686" s="265" t="s">
        <v>718</v>
      </c>
    </row>
    <row r="10687" spans="1:4" x14ac:dyDescent="0.15">
      <c r="A10687" s="266">
        <v>3010005</v>
      </c>
      <c r="B10687" s="265" t="s">
        <v>11571</v>
      </c>
      <c r="C10687" s="265" t="s">
        <v>665</v>
      </c>
      <c r="D10687" s="265" t="s">
        <v>681</v>
      </c>
    </row>
    <row r="10688" spans="1:4" ht="27" x14ac:dyDescent="0.15">
      <c r="A10688" s="266">
        <v>3010006</v>
      </c>
      <c r="B10688" s="265" t="s">
        <v>11571</v>
      </c>
      <c r="C10688" s="265" t="s">
        <v>665</v>
      </c>
      <c r="D10688" s="265" t="s">
        <v>676</v>
      </c>
    </row>
    <row r="10689" spans="1:4" x14ac:dyDescent="0.15">
      <c r="A10689" s="266">
        <v>3010007</v>
      </c>
      <c r="B10689" s="265" t="s">
        <v>11571</v>
      </c>
      <c r="C10689" s="265" t="s">
        <v>665</v>
      </c>
      <c r="D10689" s="265" t="s">
        <v>719</v>
      </c>
    </row>
    <row r="10690" spans="1:4" x14ac:dyDescent="0.15">
      <c r="A10690" s="266">
        <v>3010011</v>
      </c>
      <c r="B10690" s="265" t="s">
        <v>11571</v>
      </c>
      <c r="C10690" s="265" t="s">
        <v>665</v>
      </c>
      <c r="D10690" s="265" t="s">
        <v>738</v>
      </c>
    </row>
    <row r="10691" spans="1:4" x14ac:dyDescent="0.15">
      <c r="A10691" s="266">
        <v>3010012</v>
      </c>
      <c r="B10691" s="265" t="s">
        <v>11571</v>
      </c>
      <c r="C10691" s="265" t="s">
        <v>665</v>
      </c>
      <c r="D10691" s="265" t="s">
        <v>678</v>
      </c>
    </row>
    <row r="10692" spans="1:4" x14ac:dyDescent="0.15">
      <c r="A10692" s="266">
        <v>3010013</v>
      </c>
      <c r="B10692" s="265" t="s">
        <v>11571</v>
      </c>
      <c r="C10692" s="265" t="s">
        <v>665</v>
      </c>
      <c r="D10692" s="265" t="s">
        <v>732</v>
      </c>
    </row>
    <row r="10693" spans="1:4" x14ac:dyDescent="0.15">
      <c r="A10693" s="266">
        <v>3010014</v>
      </c>
      <c r="B10693" s="265" t="s">
        <v>11571</v>
      </c>
      <c r="C10693" s="265" t="s">
        <v>665</v>
      </c>
      <c r="D10693" s="265" t="s">
        <v>702</v>
      </c>
    </row>
    <row r="10694" spans="1:4" x14ac:dyDescent="0.15">
      <c r="A10694" s="266">
        <v>3010015</v>
      </c>
      <c r="B10694" s="265" t="s">
        <v>11571</v>
      </c>
      <c r="C10694" s="265" t="s">
        <v>665</v>
      </c>
      <c r="D10694" s="265" t="s">
        <v>714</v>
      </c>
    </row>
    <row r="10695" spans="1:4" ht="27" x14ac:dyDescent="0.15">
      <c r="A10695" s="266">
        <v>3010016</v>
      </c>
      <c r="B10695" s="265" t="s">
        <v>11571</v>
      </c>
      <c r="C10695" s="265" t="s">
        <v>665</v>
      </c>
      <c r="D10695" s="265" t="s">
        <v>713</v>
      </c>
    </row>
    <row r="10696" spans="1:4" x14ac:dyDescent="0.15">
      <c r="A10696" s="266">
        <v>3010017</v>
      </c>
      <c r="B10696" s="265" t="s">
        <v>11571</v>
      </c>
      <c r="C10696" s="265" t="s">
        <v>665</v>
      </c>
      <c r="D10696" s="265" t="s">
        <v>726</v>
      </c>
    </row>
    <row r="10697" spans="1:4" x14ac:dyDescent="0.15">
      <c r="A10697" s="266">
        <v>3010018</v>
      </c>
      <c r="B10697" s="265" t="s">
        <v>11571</v>
      </c>
      <c r="C10697" s="265" t="s">
        <v>665</v>
      </c>
      <c r="D10697" s="265" t="s">
        <v>690</v>
      </c>
    </row>
    <row r="10698" spans="1:4" x14ac:dyDescent="0.15">
      <c r="A10698" s="266">
        <v>3010021</v>
      </c>
      <c r="B10698" s="265" t="s">
        <v>11571</v>
      </c>
      <c r="C10698" s="265" t="s">
        <v>665</v>
      </c>
      <c r="D10698" s="265" t="s">
        <v>682</v>
      </c>
    </row>
    <row r="10699" spans="1:4" x14ac:dyDescent="0.15">
      <c r="A10699" s="266">
        <v>3010022</v>
      </c>
      <c r="B10699" s="265" t="s">
        <v>11571</v>
      </c>
      <c r="C10699" s="265" t="s">
        <v>665</v>
      </c>
      <c r="D10699" s="265" t="s">
        <v>733</v>
      </c>
    </row>
    <row r="10700" spans="1:4" x14ac:dyDescent="0.15">
      <c r="A10700" s="266">
        <v>3010023</v>
      </c>
      <c r="B10700" s="265" t="s">
        <v>11571</v>
      </c>
      <c r="C10700" s="265" t="s">
        <v>665</v>
      </c>
      <c r="D10700" s="265" t="s">
        <v>722</v>
      </c>
    </row>
    <row r="10701" spans="1:4" x14ac:dyDescent="0.15">
      <c r="A10701" s="266">
        <v>3010024</v>
      </c>
      <c r="B10701" s="265" t="s">
        <v>11571</v>
      </c>
      <c r="C10701" s="265" t="s">
        <v>665</v>
      </c>
      <c r="D10701" s="265" t="s">
        <v>710</v>
      </c>
    </row>
    <row r="10702" spans="1:4" x14ac:dyDescent="0.15">
      <c r="A10702" s="266">
        <v>3010025</v>
      </c>
      <c r="B10702" s="265" t="s">
        <v>11571</v>
      </c>
      <c r="C10702" s="265" t="s">
        <v>665</v>
      </c>
      <c r="D10702" s="265" t="s">
        <v>674</v>
      </c>
    </row>
    <row r="10703" spans="1:4" x14ac:dyDescent="0.15">
      <c r="A10703" s="266">
        <v>3010026</v>
      </c>
      <c r="B10703" s="265" t="s">
        <v>11571</v>
      </c>
      <c r="C10703" s="265" t="s">
        <v>665</v>
      </c>
      <c r="D10703" s="265" t="s">
        <v>706</v>
      </c>
    </row>
    <row r="10704" spans="1:4" ht="27" x14ac:dyDescent="0.15">
      <c r="A10704" s="266">
        <v>3010031</v>
      </c>
      <c r="B10704" s="265" t="s">
        <v>11571</v>
      </c>
      <c r="C10704" s="265" t="s">
        <v>665</v>
      </c>
      <c r="D10704" s="265" t="s">
        <v>697</v>
      </c>
    </row>
    <row r="10705" spans="1:4" x14ac:dyDescent="0.15">
      <c r="A10705" s="266">
        <v>3010032</v>
      </c>
      <c r="B10705" s="265" t="s">
        <v>11571</v>
      </c>
      <c r="C10705" s="265" t="s">
        <v>665</v>
      </c>
      <c r="D10705" s="265" t="s">
        <v>692</v>
      </c>
    </row>
    <row r="10706" spans="1:4" x14ac:dyDescent="0.15">
      <c r="A10706" s="266">
        <v>3010033</v>
      </c>
      <c r="B10706" s="265" t="s">
        <v>11571</v>
      </c>
      <c r="C10706" s="265" t="s">
        <v>665</v>
      </c>
      <c r="D10706" s="265" t="s">
        <v>693</v>
      </c>
    </row>
    <row r="10707" spans="1:4" ht="27" x14ac:dyDescent="0.15">
      <c r="A10707" s="266">
        <v>3010034</v>
      </c>
      <c r="B10707" s="265" t="s">
        <v>11571</v>
      </c>
      <c r="C10707" s="265" t="s">
        <v>665</v>
      </c>
      <c r="D10707" s="265" t="s">
        <v>689</v>
      </c>
    </row>
    <row r="10708" spans="1:4" x14ac:dyDescent="0.15">
      <c r="A10708" s="266">
        <v>3010035</v>
      </c>
      <c r="B10708" s="265" t="s">
        <v>11571</v>
      </c>
      <c r="C10708" s="265" t="s">
        <v>665</v>
      </c>
      <c r="D10708" s="265" t="s">
        <v>725</v>
      </c>
    </row>
    <row r="10709" spans="1:4" x14ac:dyDescent="0.15">
      <c r="A10709" s="266">
        <v>3010041</v>
      </c>
      <c r="B10709" s="265" t="s">
        <v>11571</v>
      </c>
      <c r="C10709" s="265" t="s">
        <v>665</v>
      </c>
      <c r="D10709" s="265" t="s">
        <v>739</v>
      </c>
    </row>
    <row r="10710" spans="1:4" x14ac:dyDescent="0.15">
      <c r="A10710" s="266">
        <v>3010042</v>
      </c>
      <c r="B10710" s="265" t="s">
        <v>11571</v>
      </c>
      <c r="C10710" s="265" t="s">
        <v>665</v>
      </c>
      <c r="D10710" s="265" t="s">
        <v>716</v>
      </c>
    </row>
    <row r="10711" spans="1:4" x14ac:dyDescent="0.15">
      <c r="A10711" s="266">
        <v>3010043</v>
      </c>
      <c r="B10711" s="265" t="s">
        <v>11571</v>
      </c>
      <c r="C10711" s="265" t="s">
        <v>665</v>
      </c>
      <c r="D10711" s="265" t="s">
        <v>731</v>
      </c>
    </row>
    <row r="10712" spans="1:4" x14ac:dyDescent="0.15">
      <c r="A10712" s="266">
        <v>3010044</v>
      </c>
      <c r="B10712" s="265" t="s">
        <v>11571</v>
      </c>
      <c r="C10712" s="265" t="s">
        <v>665</v>
      </c>
      <c r="D10712" s="265" t="s">
        <v>687</v>
      </c>
    </row>
    <row r="10713" spans="1:4" ht="27" x14ac:dyDescent="0.15">
      <c r="A10713" s="266">
        <v>3010045</v>
      </c>
      <c r="B10713" s="265" t="s">
        <v>11571</v>
      </c>
      <c r="C10713" s="265" t="s">
        <v>665</v>
      </c>
      <c r="D10713" s="265" t="s">
        <v>670</v>
      </c>
    </row>
    <row r="10714" spans="1:4" x14ac:dyDescent="0.15">
      <c r="A10714" s="266">
        <v>3010046</v>
      </c>
      <c r="B10714" s="265" t="s">
        <v>11571</v>
      </c>
      <c r="C10714" s="265" t="s">
        <v>665</v>
      </c>
      <c r="D10714" s="265" t="s">
        <v>671</v>
      </c>
    </row>
    <row r="10715" spans="1:4" ht="27" x14ac:dyDescent="0.15">
      <c r="A10715" s="266">
        <v>3010047</v>
      </c>
      <c r="B10715" s="265" t="s">
        <v>11571</v>
      </c>
      <c r="C10715" s="265" t="s">
        <v>665</v>
      </c>
      <c r="D10715" s="265" t="s">
        <v>734</v>
      </c>
    </row>
    <row r="10716" spans="1:4" x14ac:dyDescent="0.15">
      <c r="A10716" s="266">
        <v>3010048</v>
      </c>
      <c r="B10716" s="265" t="s">
        <v>11571</v>
      </c>
      <c r="C10716" s="265" t="s">
        <v>665</v>
      </c>
      <c r="D10716" s="265" t="s">
        <v>679</v>
      </c>
    </row>
    <row r="10717" spans="1:4" x14ac:dyDescent="0.15">
      <c r="A10717" s="266">
        <v>3010801</v>
      </c>
      <c r="B10717" s="265" t="s">
        <v>11571</v>
      </c>
      <c r="C10717" s="265" t="s">
        <v>665</v>
      </c>
      <c r="D10717" s="265" t="s">
        <v>669</v>
      </c>
    </row>
    <row r="10718" spans="1:4" x14ac:dyDescent="0.15">
      <c r="A10718" s="266">
        <v>3010802</v>
      </c>
      <c r="B10718" s="265" t="s">
        <v>11571</v>
      </c>
      <c r="C10718" s="265" t="s">
        <v>665</v>
      </c>
      <c r="D10718" s="265" t="s">
        <v>684</v>
      </c>
    </row>
    <row r="10719" spans="1:4" x14ac:dyDescent="0.15">
      <c r="A10719" s="266">
        <v>3010803</v>
      </c>
      <c r="B10719" s="265" t="s">
        <v>11571</v>
      </c>
      <c r="C10719" s="265" t="s">
        <v>665</v>
      </c>
      <c r="D10719" s="265" t="s">
        <v>720</v>
      </c>
    </row>
    <row r="10720" spans="1:4" x14ac:dyDescent="0.15">
      <c r="A10720" s="266">
        <v>3010804</v>
      </c>
      <c r="B10720" s="265" t="s">
        <v>11571</v>
      </c>
      <c r="C10720" s="265" t="s">
        <v>665</v>
      </c>
      <c r="D10720" s="265" t="s">
        <v>715</v>
      </c>
    </row>
    <row r="10721" spans="1:4" x14ac:dyDescent="0.15">
      <c r="A10721" s="266">
        <v>3010805</v>
      </c>
      <c r="B10721" s="265" t="s">
        <v>11571</v>
      </c>
      <c r="C10721" s="265" t="s">
        <v>665</v>
      </c>
      <c r="D10721" s="265" t="s">
        <v>672</v>
      </c>
    </row>
    <row r="10722" spans="1:4" x14ac:dyDescent="0.15">
      <c r="A10722" s="266">
        <v>3010806</v>
      </c>
      <c r="B10722" s="265" t="s">
        <v>11571</v>
      </c>
      <c r="C10722" s="265" t="s">
        <v>665</v>
      </c>
      <c r="D10722" s="265" t="s">
        <v>724</v>
      </c>
    </row>
    <row r="10723" spans="1:4" x14ac:dyDescent="0.15">
      <c r="A10723" s="266">
        <v>3010811</v>
      </c>
      <c r="B10723" s="265" t="s">
        <v>11571</v>
      </c>
      <c r="C10723" s="265" t="s">
        <v>665</v>
      </c>
      <c r="D10723" s="265" t="s">
        <v>735</v>
      </c>
    </row>
    <row r="10724" spans="1:4" x14ac:dyDescent="0.15">
      <c r="A10724" s="266">
        <v>3010812</v>
      </c>
      <c r="B10724" s="265" t="s">
        <v>11571</v>
      </c>
      <c r="C10724" s="265" t="s">
        <v>665</v>
      </c>
      <c r="D10724" s="265" t="s">
        <v>694</v>
      </c>
    </row>
    <row r="10725" spans="1:4" x14ac:dyDescent="0.15">
      <c r="A10725" s="266">
        <v>3010813</v>
      </c>
      <c r="B10725" s="265" t="s">
        <v>11571</v>
      </c>
      <c r="C10725" s="265" t="s">
        <v>665</v>
      </c>
      <c r="D10725" s="265" t="s">
        <v>700</v>
      </c>
    </row>
    <row r="10726" spans="1:4" x14ac:dyDescent="0.15">
      <c r="A10726" s="266">
        <v>3010814</v>
      </c>
      <c r="B10726" s="265" t="s">
        <v>11571</v>
      </c>
      <c r="C10726" s="265" t="s">
        <v>665</v>
      </c>
      <c r="D10726" s="265" t="s">
        <v>705</v>
      </c>
    </row>
    <row r="10727" spans="1:4" x14ac:dyDescent="0.15">
      <c r="A10727" s="266">
        <v>3010815</v>
      </c>
      <c r="B10727" s="265" t="s">
        <v>11571</v>
      </c>
      <c r="C10727" s="265" t="s">
        <v>665</v>
      </c>
      <c r="D10727" s="265" t="s">
        <v>701</v>
      </c>
    </row>
    <row r="10728" spans="1:4" x14ac:dyDescent="0.15">
      <c r="A10728" s="266">
        <v>3010816</v>
      </c>
      <c r="B10728" s="265" t="s">
        <v>11571</v>
      </c>
      <c r="C10728" s="265" t="s">
        <v>665</v>
      </c>
      <c r="D10728" s="265" t="s">
        <v>704</v>
      </c>
    </row>
    <row r="10729" spans="1:4" ht="27" x14ac:dyDescent="0.15">
      <c r="A10729" s="266">
        <v>3010817</v>
      </c>
      <c r="B10729" s="265" t="s">
        <v>11571</v>
      </c>
      <c r="C10729" s="265" t="s">
        <v>665</v>
      </c>
      <c r="D10729" s="265" t="s">
        <v>677</v>
      </c>
    </row>
    <row r="10730" spans="1:4" x14ac:dyDescent="0.15">
      <c r="A10730" s="266">
        <v>3010821</v>
      </c>
      <c r="B10730" s="265" t="s">
        <v>11571</v>
      </c>
      <c r="C10730" s="265" t="s">
        <v>665</v>
      </c>
      <c r="D10730" s="265" t="s">
        <v>666</v>
      </c>
    </row>
    <row r="10731" spans="1:4" x14ac:dyDescent="0.15">
      <c r="A10731" s="266">
        <v>3010822</v>
      </c>
      <c r="B10731" s="265" t="s">
        <v>11571</v>
      </c>
      <c r="C10731" s="265" t="s">
        <v>665</v>
      </c>
      <c r="D10731" s="265" t="s">
        <v>685</v>
      </c>
    </row>
    <row r="10732" spans="1:4" x14ac:dyDescent="0.15">
      <c r="A10732" s="266">
        <v>3010823</v>
      </c>
      <c r="B10732" s="265" t="s">
        <v>11571</v>
      </c>
      <c r="C10732" s="265" t="s">
        <v>665</v>
      </c>
      <c r="D10732" s="265" t="s">
        <v>703</v>
      </c>
    </row>
    <row r="10733" spans="1:4" x14ac:dyDescent="0.15">
      <c r="A10733" s="266">
        <v>3010824</v>
      </c>
      <c r="B10733" s="265" t="s">
        <v>11571</v>
      </c>
      <c r="C10733" s="265" t="s">
        <v>665</v>
      </c>
      <c r="D10733" s="265" t="s">
        <v>695</v>
      </c>
    </row>
    <row r="10734" spans="1:4" x14ac:dyDescent="0.15">
      <c r="A10734" s="266">
        <v>3010825</v>
      </c>
      <c r="B10734" s="265" t="s">
        <v>11571</v>
      </c>
      <c r="C10734" s="265" t="s">
        <v>665</v>
      </c>
      <c r="D10734" s="265" t="s">
        <v>680</v>
      </c>
    </row>
    <row r="10735" spans="1:4" x14ac:dyDescent="0.15">
      <c r="A10735" s="266">
        <v>3010826</v>
      </c>
      <c r="B10735" s="265" t="s">
        <v>11571</v>
      </c>
      <c r="C10735" s="265" t="s">
        <v>665</v>
      </c>
      <c r="D10735" s="265" t="s">
        <v>691</v>
      </c>
    </row>
    <row r="10736" spans="1:4" x14ac:dyDescent="0.15">
      <c r="A10736" s="266">
        <v>3010831</v>
      </c>
      <c r="B10736" s="265" t="s">
        <v>11571</v>
      </c>
      <c r="C10736" s="265" t="s">
        <v>665</v>
      </c>
      <c r="D10736" s="265" t="s">
        <v>737</v>
      </c>
    </row>
    <row r="10737" spans="1:4" x14ac:dyDescent="0.15">
      <c r="A10737" s="266">
        <v>3010832</v>
      </c>
      <c r="B10737" s="265" t="s">
        <v>11571</v>
      </c>
      <c r="C10737" s="265" t="s">
        <v>665</v>
      </c>
      <c r="D10737" s="265" t="s">
        <v>282</v>
      </c>
    </row>
    <row r="10738" spans="1:4" x14ac:dyDescent="0.15">
      <c r="A10738" s="266">
        <v>3010833</v>
      </c>
      <c r="B10738" s="265" t="s">
        <v>11571</v>
      </c>
      <c r="C10738" s="265" t="s">
        <v>665</v>
      </c>
      <c r="D10738" s="265" t="s">
        <v>699</v>
      </c>
    </row>
    <row r="10739" spans="1:4" x14ac:dyDescent="0.15">
      <c r="A10739" s="266">
        <v>3010834</v>
      </c>
      <c r="B10739" s="265" t="s">
        <v>11571</v>
      </c>
      <c r="C10739" s="265" t="s">
        <v>665</v>
      </c>
      <c r="D10739" s="265" t="s">
        <v>688</v>
      </c>
    </row>
    <row r="10740" spans="1:4" x14ac:dyDescent="0.15">
      <c r="A10740" s="266">
        <v>3010835</v>
      </c>
      <c r="B10740" s="265" t="s">
        <v>11571</v>
      </c>
      <c r="C10740" s="265" t="s">
        <v>665</v>
      </c>
      <c r="D10740" s="265" t="s">
        <v>708</v>
      </c>
    </row>
    <row r="10741" spans="1:4" x14ac:dyDescent="0.15">
      <c r="A10741" s="266">
        <v>3010836</v>
      </c>
      <c r="B10741" s="265" t="s">
        <v>11571</v>
      </c>
      <c r="C10741" s="265" t="s">
        <v>665</v>
      </c>
      <c r="D10741" s="265" t="s">
        <v>709</v>
      </c>
    </row>
    <row r="10742" spans="1:4" x14ac:dyDescent="0.15">
      <c r="A10742" s="266">
        <v>3010837</v>
      </c>
      <c r="B10742" s="265" t="s">
        <v>11571</v>
      </c>
      <c r="C10742" s="265" t="s">
        <v>665</v>
      </c>
      <c r="D10742" s="265" t="s">
        <v>721</v>
      </c>
    </row>
    <row r="10743" spans="1:4" x14ac:dyDescent="0.15">
      <c r="A10743" s="266">
        <v>3010838</v>
      </c>
      <c r="B10743" s="265" t="s">
        <v>11571</v>
      </c>
      <c r="C10743" s="265" t="s">
        <v>665</v>
      </c>
      <c r="D10743" s="265" t="s">
        <v>667</v>
      </c>
    </row>
    <row r="10744" spans="1:4" x14ac:dyDescent="0.15">
      <c r="A10744" s="266">
        <v>3010839</v>
      </c>
      <c r="B10744" s="265" t="s">
        <v>11571</v>
      </c>
      <c r="C10744" s="265" t="s">
        <v>665</v>
      </c>
      <c r="D10744" s="265" t="s">
        <v>707</v>
      </c>
    </row>
    <row r="10745" spans="1:4" x14ac:dyDescent="0.15">
      <c r="A10745" s="266">
        <v>3010841</v>
      </c>
      <c r="B10745" s="265" t="s">
        <v>11571</v>
      </c>
      <c r="C10745" s="265" t="s">
        <v>665</v>
      </c>
      <c r="D10745" s="265" t="s">
        <v>698</v>
      </c>
    </row>
    <row r="10746" spans="1:4" x14ac:dyDescent="0.15">
      <c r="A10746" s="266">
        <v>3010842</v>
      </c>
      <c r="B10746" s="265" t="s">
        <v>11571</v>
      </c>
      <c r="C10746" s="265" t="s">
        <v>665</v>
      </c>
      <c r="D10746" s="265" t="s">
        <v>736</v>
      </c>
    </row>
    <row r="10747" spans="1:4" x14ac:dyDescent="0.15">
      <c r="A10747" s="266">
        <v>3010843</v>
      </c>
      <c r="B10747" s="265" t="s">
        <v>11571</v>
      </c>
      <c r="C10747" s="265" t="s">
        <v>665</v>
      </c>
      <c r="D10747" s="265" t="s">
        <v>723</v>
      </c>
    </row>
    <row r="10748" spans="1:4" x14ac:dyDescent="0.15">
      <c r="A10748" s="266">
        <v>3010844</v>
      </c>
      <c r="B10748" s="265" t="s">
        <v>11571</v>
      </c>
      <c r="C10748" s="265" t="s">
        <v>665</v>
      </c>
      <c r="D10748" s="265" t="s">
        <v>728</v>
      </c>
    </row>
    <row r="10749" spans="1:4" x14ac:dyDescent="0.15">
      <c r="A10749" s="266">
        <v>3010845</v>
      </c>
      <c r="B10749" s="265" t="s">
        <v>11571</v>
      </c>
      <c r="C10749" s="265" t="s">
        <v>665</v>
      </c>
      <c r="D10749" s="265" t="s">
        <v>717</v>
      </c>
    </row>
    <row r="10750" spans="1:4" x14ac:dyDescent="0.15">
      <c r="A10750" s="266">
        <v>3010846</v>
      </c>
      <c r="B10750" s="265" t="s">
        <v>11571</v>
      </c>
      <c r="C10750" s="265" t="s">
        <v>665</v>
      </c>
      <c r="D10750" s="265" t="s">
        <v>730</v>
      </c>
    </row>
    <row r="10751" spans="1:4" x14ac:dyDescent="0.15">
      <c r="A10751" s="266">
        <v>3010847</v>
      </c>
      <c r="B10751" s="265" t="s">
        <v>11571</v>
      </c>
      <c r="C10751" s="265" t="s">
        <v>665</v>
      </c>
      <c r="D10751" s="265" t="s">
        <v>696</v>
      </c>
    </row>
    <row r="10752" spans="1:4" x14ac:dyDescent="0.15">
      <c r="A10752" s="266">
        <v>3010851</v>
      </c>
      <c r="B10752" s="265" t="s">
        <v>11571</v>
      </c>
      <c r="C10752" s="265" t="s">
        <v>665</v>
      </c>
      <c r="D10752" s="265" t="s">
        <v>673</v>
      </c>
    </row>
    <row r="10753" spans="1:4" x14ac:dyDescent="0.15">
      <c r="A10753" s="266">
        <v>3010852</v>
      </c>
      <c r="B10753" s="265" t="s">
        <v>11571</v>
      </c>
      <c r="C10753" s="265" t="s">
        <v>665</v>
      </c>
      <c r="D10753" s="265" t="s">
        <v>686</v>
      </c>
    </row>
    <row r="10754" spans="1:4" x14ac:dyDescent="0.15">
      <c r="A10754" s="266">
        <v>3010853</v>
      </c>
      <c r="B10754" s="265" t="s">
        <v>11571</v>
      </c>
      <c r="C10754" s="265" t="s">
        <v>665</v>
      </c>
      <c r="D10754" s="265" t="s">
        <v>278</v>
      </c>
    </row>
    <row r="10755" spans="1:4" x14ac:dyDescent="0.15">
      <c r="A10755" s="266">
        <v>3010854</v>
      </c>
      <c r="B10755" s="265" t="s">
        <v>11571</v>
      </c>
      <c r="C10755" s="265" t="s">
        <v>665</v>
      </c>
      <c r="D10755" s="265" t="s">
        <v>711</v>
      </c>
    </row>
    <row r="10756" spans="1:4" x14ac:dyDescent="0.15">
      <c r="A10756" s="266">
        <v>3010855</v>
      </c>
      <c r="B10756" s="265" t="s">
        <v>11571</v>
      </c>
      <c r="C10756" s="265" t="s">
        <v>665</v>
      </c>
      <c r="D10756" s="265" t="s">
        <v>729</v>
      </c>
    </row>
    <row r="10757" spans="1:4" x14ac:dyDescent="0.15">
      <c r="A10757" s="266">
        <v>3010856</v>
      </c>
      <c r="B10757" s="265" t="s">
        <v>11571</v>
      </c>
      <c r="C10757" s="265" t="s">
        <v>665</v>
      </c>
      <c r="D10757" s="265" t="s">
        <v>675</v>
      </c>
    </row>
    <row r="10758" spans="1:4" x14ac:dyDescent="0.15">
      <c r="A10758" s="266">
        <v>3010857</v>
      </c>
      <c r="B10758" s="265" t="s">
        <v>11571</v>
      </c>
      <c r="C10758" s="265" t="s">
        <v>665</v>
      </c>
      <c r="D10758" s="265" t="s">
        <v>668</v>
      </c>
    </row>
    <row r="10759" spans="1:4" x14ac:dyDescent="0.15">
      <c r="A10759" s="266">
        <v>3010901</v>
      </c>
      <c r="B10759" s="265" t="s">
        <v>11571</v>
      </c>
      <c r="C10759" s="265" t="s">
        <v>1761</v>
      </c>
      <c r="D10759" s="265" t="s">
        <v>1797</v>
      </c>
    </row>
    <row r="10760" spans="1:4" x14ac:dyDescent="0.15">
      <c r="A10760" s="266">
        <v>3010902</v>
      </c>
      <c r="B10760" s="265" t="s">
        <v>11571</v>
      </c>
      <c r="C10760" s="265" t="s">
        <v>1761</v>
      </c>
      <c r="D10760" s="265" t="s">
        <v>1781</v>
      </c>
    </row>
    <row r="10761" spans="1:4" x14ac:dyDescent="0.15">
      <c r="A10761" s="266">
        <v>3020001</v>
      </c>
      <c r="B10761" s="265" t="s">
        <v>11571</v>
      </c>
      <c r="C10761" s="265" t="s">
        <v>1054</v>
      </c>
      <c r="D10761" s="265" t="s">
        <v>1066</v>
      </c>
    </row>
    <row r="10762" spans="1:4" ht="27" x14ac:dyDescent="0.15">
      <c r="A10762" s="266">
        <v>3020002</v>
      </c>
      <c r="B10762" s="265" t="s">
        <v>11571</v>
      </c>
      <c r="C10762" s="265" t="s">
        <v>1054</v>
      </c>
      <c r="D10762" s="265" t="s">
        <v>1092</v>
      </c>
    </row>
    <row r="10763" spans="1:4" x14ac:dyDescent="0.15">
      <c r="A10763" s="266">
        <v>3020003</v>
      </c>
      <c r="B10763" s="265" t="s">
        <v>11571</v>
      </c>
      <c r="C10763" s="265" t="s">
        <v>1054</v>
      </c>
      <c r="D10763" s="265" t="s">
        <v>1062</v>
      </c>
    </row>
    <row r="10764" spans="1:4" x14ac:dyDescent="0.15">
      <c r="A10764" s="266">
        <v>3020004</v>
      </c>
      <c r="B10764" s="265" t="s">
        <v>11571</v>
      </c>
      <c r="C10764" s="265" t="s">
        <v>1054</v>
      </c>
      <c r="D10764" s="265" t="s">
        <v>1095</v>
      </c>
    </row>
    <row r="10765" spans="1:4" x14ac:dyDescent="0.15">
      <c r="A10765" s="266">
        <v>3020005</v>
      </c>
      <c r="B10765" s="265" t="s">
        <v>11571</v>
      </c>
      <c r="C10765" s="265" t="s">
        <v>1054</v>
      </c>
      <c r="D10765" s="265" t="s">
        <v>539</v>
      </c>
    </row>
    <row r="10766" spans="1:4" x14ac:dyDescent="0.15">
      <c r="A10766" s="266">
        <v>3020006</v>
      </c>
      <c r="B10766" s="265" t="s">
        <v>11571</v>
      </c>
      <c r="C10766" s="265" t="s">
        <v>1054</v>
      </c>
      <c r="D10766" s="265" t="s">
        <v>1055</v>
      </c>
    </row>
    <row r="10767" spans="1:4" x14ac:dyDescent="0.15">
      <c r="A10767" s="266">
        <v>3020007</v>
      </c>
      <c r="B10767" s="265" t="s">
        <v>11571</v>
      </c>
      <c r="C10767" s="265" t="s">
        <v>1054</v>
      </c>
      <c r="D10767" s="265" t="s">
        <v>300</v>
      </c>
    </row>
    <row r="10768" spans="1:4" x14ac:dyDescent="0.15">
      <c r="A10768" s="266">
        <v>3020011</v>
      </c>
      <c r="B10768" s="265" t="s">
        <v>11571</v>
      </c>
      <c r="C10768" s="265" t="s">
        <v>1054</v>
      </c>
      <c r="D10768" s="265" t="s">
        <v>1058</v>
      </c>
    </row>
    <row r="10769" spans="1:4" x14ac:dyDescent="0.15">
      <c r="A10769" s="266">
        <v>3020012</v>
      </c>
      <c r="B10769" s="265" t="s">
        <v>11571</v>
      </c>
      <c r="C10769" s="265" t="s">
        <v>1054</v>
      </c>
      <c r="D10769" s="265" t="s">
        <v>1060</v>
      </c>
    </row>
    <row r="10770" spans="1:4" x14ac:dyDescent="0.15">
      <c r="A10770" s="266">
        <v>3020013</v>
      </c>
      <c r="B10770" s="265" t="s">
        <v>11571</v>
      </c>
      <c r="C10770" s="265" t="s">
        <v>1054</v>
      </c>
      <c r="D10770" s="265" t="s">
        <v>1090</v>
      </c>
    </row>
    <row r="10771" spans="1:4" x14ac:dyDescent="0.15">
      <c r="A10771" s="266">
        <v>3020014</v>
      </c>
      <c r="B10771" s="265" t="s">
        <v>11571</v>
      </c>
      <c r="C10771" s="265" t="s">
        <v>1054</v>
      </c>
      <c r="D10771" s="265" t="s">
        <v>524</v>
      </c>
    </row>
    <row r="10772" spans="1:4" x14ac:dyDescent="0.15">
      <c r="A10772" s="266">
        <v>3020015</v>
      </c>
      <c r="B10772" s="265" t="s">
        <v>11571</v>
      </c>
      <c r="C10772" s="265" t="s">
        <v>1054</v>
      </c>
      <c r="D10772" s="265" t="s">
        <v>1059</v>
      </c>
    </row>
    <row r="10773" spans="1:4" x14ac:dyDescent="0.15">
      <c r="A10773" s="266">
        <v>3020016</v>
      </c>
      <c r="B10773" s="265" t="s">
        <v>11571</v>
      </c>
      <c r="C10773" s="265" t="s">
        <v>1054</v>
      </c>
      <c r="D10773" s="265" t="s">
        <v>248</v>
      </c>
    </row>
    <row r="10774" spans="1:4" x14ac:dyDescent="0.15">
      <c r="A10774" s="266">
        <v>3020017</v>
      </c>
      <c r="B10774" s="265" t="s">
        <v>11571</v>
      </c>
      <c r="C10774" s="265" t="s">
        <v>1054</v>
      </c>
      <c r="D10774" s="265" t="s">
        <v>1075</v>
      </c>
    </row>
    <row r="10775" spans="1:4" x14ac:dyDescent="0.15">
      <c r="A10775" s="266">
        <v>3020021</v>
      </c>
      <c r="B10775" s="265" t="s">
        <v>11571</v>
      </c>
      <c r="C10775" s="265" t="s">
        <v>1054</v>
      </c>
      <c r="D10775" s="265" t="s">
        <v>1093</v>
      </c>
    </row>
    <row r="10776" spans="1:4" x14ac:dyDescent="0.15">
      <c r="A10776" s="266">
        <v>3020022</v>
      </c>
      <c r="B10776" s="265" t="s">
        <v>11571</v>
      </c>
      <c r="C10776" s="265" t="s">
        <v>1054</v>
      </c>
      <c r="D10776" s="265" t="s">
        <v>469</v>
      </c>
    </row>
    <row r="10777" spans="1:4" x14ac:dyDescent="0.15">
      <c r="A10777" s="266">
        <v>3020023</v>
      </c>
      <c r="B10777" s="265" t="s">
        <v>11571</v>
      </c>
      <c r="C10777" s="265" t="s">
        <v>1054</v>
      </c>
      <c r="D10777" s="265" t="s">
        <v>1101</v>
      </c>
    </row>
    <row r="10778" spans="1:4" x14ac:dyDescent="0.15">
      <c r="A10778" s="266">
        <v>3020024</v>
      </c>
      <c r="B10778" s="265" t="s">
        <v>11571</v>
      </c>
      <c r="C10778" s="265" t="s">
        <v>1054</v>
      </c>
      <c r="D10778" s="265" t="s">
        <v>700</v>
      </c>
    </row>
    <row r="10779" spans="1:4" x14ac:dyDescent="0.15">
      <c r="A10779" s="266">
        <v>3020025</v>
      </c>
      <c r="B10779" s="265" t="s">
        <v>11571</v>
      </c>
      <c r="C10779" s="265" t="s">
        <v>1054</v>
      </c>
      <c r="D10779" s="265" t="s">
        <v>1098</v>
      </c>
    </row>
    <row r="10780" spans="1:4" x14ac:dyDescent="0.15">
      <c r="A10780" s="266">
        <v>3020026</v>
      </c>
      <c r="B10780" s="265" t="s">
        <v>11571</v>
      </c>
      <c r="C10780" s="265" t="s">
        <v>1054</v>
      </c>
      <c r="D10780" s="265" t="s">
        <v>1057</v>
      </c>
    </row>
    <row r="10781" spans="1:4" x14ac:dyDescent="0.15">
      <c r="A10781" s="266">
        <v>3020027</v>
      </c>
      <c r="B10781" s="265" t="s">
        <v>11571</v>
      </c>
      <c r="C10781" s="265" t="s">
        <v>1054</v>
      </c>
      <c r="D10781" s="265" t="s">
        <v>1080</v>
      </c>
    </row>
    <row r="10782" spans="1:4" x14ac:dyDescent="0.15">
      <c r="A10782" s="266">
        <v>3020031</v>
      </c>
      <c r="B10782" s="265" t="s">
        <v>11571</v>
      </c>
      <c r="C10782" s="265" t="s">
        <v>1054</v>
      </c>
      <c r="D10782" s="265" t="s">
        <v>1089</v>
      </c>
    </row>
    <row r="10783" spans="1:4" x14ac:dyDescent="0.15">
      <c r="A10783" s="266">
        <v>3020032</v>
      </c>
      <c r="B10783" s="265" t="s">
        <v>11571</v>
      </c>
      <c r="C10783" s="265" t="s">
        <v>1054</v>
      </c>
      <c r="D10783" s="265" t="s">
        <v>1099</v>
      </c>
    </row>
    <row r="10784" spans="1:4" x14ac:dyDescent="0.15">
      <c r="A10784" s="266">
        <v>3020033</v>
      </c>
      <c r="B10784" s="265" t="s">
        <v>11571</v>
      </c>
      <c r="C10784" s="265" t="s">
        <v>1054</v>
      </c>
      <c r="D10784" s="265" t="s">
        <v>1081</v>
      </c>
    </row>
    <row r="10785" spans="1:4" x14ac:dyDescent="0.15">
      <c r="A10785" s="266">
        <v>3020034</v>
      </c>
      <c r="B10785" s="265" t="s">
        <v>11571</v>
      </c>
      <c r="C10785" s="265" t="s">
        <v>1054</v>
      </c>
      <c r="D10785" s="265" t="s">
        <v>1094</v>
      </c>
    </row>
    <row r="10786" spans="1:4" x14ac:dyDescent="0.15">
      <c r="A10786" s="266">
        <v>3020035</v>
      </c>
      <c r="B10786" s="265" t="s">
        <v>11571</v>
      </c>
      <c r="C10786" s="265" t="s">
        <v>1054</v>
      </c>
      <c r="D10786" s="265" t="s">
        <v>1071</v>
      </c>
    </row>
    <row r="10787" spans="1:4" x14ac:dyDescent="0.15">
      <c r="A10787" s="266">
        <v>3020036</v>
      </c>
      <c r="B10787" s="265" t="s">
        <v>11571</v>
      </c>
      <c r="C10787" s="265" t="s">
        <v>1054</v>
      </c>
      <c r="D10787" s="265" t="s">
        <v>11754</v>
      </c>
    </row>
    <row r="10788" spans="1:4" x14ac:dyDescent="0.15">
      <c r="A10788" s="266">
        <v>3020037</v>
      </c>
      <c r="B10788" s="265" t="s">
        <v>11571</v>
      </c>
      <c r="C10788" s="265" t="s">
        <v>1054</v>
      </c>
      <c r="D10788" s="265" t="s">
        <v>1056</v>
      </c>
    </row>
    <row r="10789" spans="1:4" x14ac:dyDescent="0.15">
      <c r="A10789" s="266">
        <v>3020038</v>
      </c>
      <c r="B10789" s="265" t="s">
        <v>11571</v>
      </c>
      <c r="C10789" s="265" t="s">
        <v>1054</v>
      </c>
      <c r="D10789" s="265" t="s">
        <v>1087</v>
      </c>
    </row>
    <row r="10790" spans="1:4" x14ac:dyDescent="0.15">
      <c r="A10790" s="266">
        <v>3020039</v>
      </c>
      <c r="B10790" s="265" t="s">
        <v>11571</v>
      </c>
      <c r="C10790" s="265" t="s">
        <v>1054</v>
      </c>
      <c r="D10790" s="265" t="s">
        <v>1108</v>
      </c>
    </row>
    <row r="10791" spans="1:4" x14ac:dyDescent="0.15">
      <c r="A10791" s="266">
        <v>3020101</v>
      </c>
      <c r="B10791" s="265" t="s">
        <v>11571</v>
      </c>
      <c r="C10791" s="265" t="s">
        <v>1470</v>
      </c>
      <c r="D10791" s="265" t="s">
        <v>1472</v>
      </c>
    </row>
    <row r="10792" spans="1:4" x14ac:dyDescent="0.15">
      <c r="A10792" s="266">
        <v>3020102</v>
      </c>
      <c r="B10792" s="265" t="s">
        <v>11571</v>
      </c>
      <c r="C10792" s="265" t="s">
        <v>1470</v>
      </c>
      <c r="D10792" s="265" t="s">
        <v>1484</v>
      </c>
    </row>
    <row r="10793" spans="1:4" ht="27" x14ac:dyDescent="0.15">
      <c r="A10793" s="266">
        <v>3020103</v>
      </c>
      <c r="B10793" s="265" t="s">
        <v>11571</v>
      </c>
      <c r="C10793" s="265" t="s">
        <v>1470</v>
      </c>
      <c r="D10793" s="265" t="s">
        <v>1474</v>
      </c>
    </row>
    <row r="10794" spans="1:4" x14ac:dyDescent="0.15">
      <c r="A10794" s="266">
        <v>3020104</v>
      </c>
      <c r="B10794" s="265" t="s">
        <v>11571</v>
      </c>
      <c r="C10794" s="265" t="s">
        <v>1470</v>
      </c>
      <c r="D10794" s="265" t="s">
        <v>1476</v>
      </c>
    </row>
    <row r="10795" spans="1:4" x14ac:dyDescent="0.15">
      <c r="A10795" s="266">
        <v>3020105</v>
      </c>
      <c r="B10795" s="265" t="s">
        <v>11571</v>
      </c>
      <c r="C10795" s="265" t="s">
        <v>1470</v>
      </c>
      <c r="D10795" s="265" t="s">
        <v>1488</v>
      </c>
    </row>
    <row r="10796" spans="1:4" x14ac:dyDescent="0.15">
      <c r="A10796" s="266">
        <v>3020106</v>
      </c>
      <c r="B10796" s="265" t="s">
        <v>11571</v>
      </c>
      <c r="C10796" s="265" t="s">
        <v>1470</v>
      </c>
      <c r="D10796" s="265" t="s">
        <v>1487</v>
      </c>
    </row>
    <row r="10797" spans="1:4" x14ac:dyDescent="0.15">
      <c r="A10797" s="266">
        <v>3020107</v>
      </c>
      <c r="B10797" s="265" t="s">
        <v>11571</v>
      </c>
      <c r="C10797" s="265" t="s">
        <v>1470</v>
      </c>
      <c r="D10797" s="265" t="s">
        <v>649</v>
      </c>
    </row>
    <row r="10798" spans="1:4" x14ac:dyDescent="0.15">
      <c r="A10798" s="266">
        <v>3020108</v>
      </c>
      <c r="B10798" s="265" t="s">
        <v>11571</v>
      </c>
      <c r="C10798" s="265" t="s">
        <v>1470</v>
      </c>
      <c r="D10798" s="265" t="s">
        <v>548</v>
      </c>
    </row>
    <row r="10799" spans="1:4" x14ac:dyDescent="0.15">
      <c r="A10799" s="266">
        <v>3020109</v>
      </c>
      <c r="B10799" s="265" t="s">
        <v>11571</v>
      </c>
      <c r="C10799" s="265" t="s">
        <v>1470</v>
      </c>
      <c r="D10799" s="265" t="s">
        <v>276</v>
      </c>
    </row>
    <row r="10800" spans="1:4" x14ac:dyDescent="0.15">
      <c r="A10800" s="266">
        <v>3020110</v>
      </c>
      <c r="B10800" s="265" t="s">
        <v>11571</v>
      </c>
      <c r="C10800" s="265" t="s">
        <v>1470</v>
      </c>
      <c r="D10800" s="265" t="s">
        <v>1489</v>
      </c>
    </row>
    <row r="10801" spans="1:4" x14ac:dyDescent="0.15">
      <c r="A10801" s="266">
        <v>3020111</v>
      </c>
      <c r="B10801" s="265" t="s">
        <v>11571</v>
      </c>
      <c r="C10801" s="265" t="s">
        <v>1470</v>
      </c>
      <c r="D10801" s="265" t="s">
        <v>1471</v>
      </c>
    </row>
    <row r="10802" spans="1:4" x14ac:dyDescent="0.15">
      <c r="A10802" s="266">
        <v>3020112</v>
      </c>
      <c r="B10802" s="265" t="s">
        <v>11571</v>
      </c>
      <c r="C10802" s="265" t="s">
        <v>1470</v>
      </c>
      <c r="D10802" s="265" t="s">
        <v>1480</v>
      </c>
    </row>
    <row r="10803" spans="1:4" x14ac:dyDescent="0.15">
      <c r="A10803" s="266">
        <v>3020115</v>
      </c>
      <c r="B10803" s="265" t="s">
        <v>11571</v>
      </c>
      <c r="C10803" s="265" t="s">
        <v>1470</v>
      </c>
      <c r="D10803" s="265" t="s">
        <v>239</v>
      </c>
    </row>
    <row r="10804" spans="1:4" x14ac:dyDescent="0.15">
      <c r="A10804" s="266">
        <v>3020116</v>
      </c>
      <c r="B10804" s="265" t="s">
        <v>11571</v>
      </c>
      <c r="C10804" s="265" t="s">
        <v>1470</v>
      </c>
      <c r="D10804" s="265" t="s">
        <v>1473</v>
      </c>
    </row>
    <row r="10805" spans="1:4" x14ac:dyDescent="0.15">
      <c r="A10805" s="266">
        <v>3020117</v>
      </c>
      <c r="B10805" s="265" t="s">
        <v>11571</v>
      </c>
      <c r="C10805" s="265" t="s">
        <v>1470</v>
      </c>
      <c r="D10805" s="265" t="s">
        <v>1481</v>
      </c>
    </row>
    <row r="10806" spans="1:4" x14ac:dyDescent="0.15">
      <c r="A10806" s="266">
        <v>3020118</v>
      </c>
      <c r="B10806" s="265" t="s">
        <v>11571</v>
      </c>
      <c r="C10806" s="265" t="s">
        <v>1470</v>
      </c>
      <c r="D10806" s="265" t="s">
        <v>1479</v>
      </c>
    </row>
    <row r="10807" spans="1:4" x14ac:dyDescent="0.15">
      <c r="A10807" s="266">
        <v>3020119</v>
      </c>
      <c r="B10807" s="265" t="s">
        <v>11571</v>
      </c>
      <c r="C10807" s="265" t="s">
        <v>1470</v>
      </c>
      <c r="D10807" s="265" t="s">
        <v>1477</v>
      </c>
    </row>
    <row r="10808" spans="1:4" x14ac:dyDescent="0.15">
      <c r="A10808" s="266">
        <v>3020121</v>
      </c>
      <c r="B10808" s="265" t="s">
        <v>11571</v>
      </c>
      <c r="C10808" s="265" t="s">
        <v>1470</v>
      </c>
      <c r="D10808" s="265" t="s">
        <v>1485</v>
      </c>
    </row>
    <row r="10809" spans="1:4" x14ac:dyDescent="0.15">
      <c r="A10809" s="266">
        <v>3020122</v>
      </c>
      <c r="B10809" s="265" t="s">
        <v>11571</v>
      </c>
      <c r="C10809" s="265" t="s">
        <v>1470</v>
      </c>
      <c r="D10809" s="265" t="s">
        <v>1217</v>
      </c>
    </row>
    <row r="10810" spans="1:4" x14ac:dyDescent="0.15">
      <c r="A10810" s="266">
        <v>3020123</v>
      </c>
      <c r="B10810" s="265" t="s">
        <v>11571</v>
      </c>
      <c r="C10810" s="265" t="s">
        <v>1470</v>
      </c>
      <c r="D10810" s="265" t="s">
        <v>1475</v>
      </c>
    </row>
    <row r="10811" spans="1:4" x14ac:dyDescent="0.15">
      <c r="A10811" s="266">
        <v>3020124</v>
      </c>
      <c r="B10811" s="265" t="s">
        <v>11571</v>
      </c>
      <c r="C10811" s="265" t="s">
        <v>1470</v>
      </c>
      <c r="D10811" s="265" t="s">
        <v>1486</v>
      </c>
    </row>
    <row r="10812" spans="1:4" x14ac:dyDescent="0.15">
      <c r="A10812" s="266">
        <v>3020125</v>
      </c>
      <c r="B10812" s="265" t="s">
        <v>11571</v>
      </c>
      <c r="C10812" s="265" t="s">
        <v>1470</v>
      </c>
      <c r="D10812" s="265" t="s">
        <v>506</v>
      </c>
    </row>
    <row r="10813" spans="1:4" x14ac:dyDescent="0.15">
      <c r="A10813" s="266">
        <v>3020126</v>
      </c>
      <c r="B10813" s="265" t="s">
        <v>11571</v>
      </c>
      <c r="C10813" s="265" t="s">
        <v>1470</v>
      </c>
      <c r="D10813" s="265" t="s">
        <v>1478</v>
      </c>
    </row>
    <row r="10814" spans="1:4" x14ac:dyDescent="0.15">
      <c r="A10814" s="266">
        <v>3020127</v>
      </c>
      <c r="B10814" s="265" t="s">
        <v>11571</v>
      </c>
      <c r="C10814" s="265" t="s">
        <v>1470</v>
      </c>
      <c r="D10814" s="265" t="s">
        <v>278</v>
      </c>
    </row>
    <row r="10815" spans="1:4" x14ac:dyDescent="0.15">
      <c r="A10815" s="266">
        <v>3020128</v>
      </c>
      <c r="B10815" s="265" t="s">
        <v>11571</v>
      </c>
      <c r="C10815" s="265" t="s">
        <v>1470</v>
      </c>
      <c r="D10815" s="265" t="s">
        <v>202</v>
      </c>
    </row>
    <row r="10816" spans="1:4" x14ac:dyDescent="0.15">
      <c r="A10816" s="266">
        <v>3020131</v>
      </c>
      <c r="B10816" s="265" t="s">
        <v>11571</v>
      </c>
      <c r="C10816" s="265" t="s">
        <v>1470</v>
      </c>
      <c r="D10816" s="265" t="s">
        <v>1482</v>
      </c>
    </row>
    <row r="10817" spans="1:4" x14ac:dyDescent="0.15">
      <c r="A10817" s="266">
        <v>3020132</v>
      </c>
      <c r="B10817" s="265" t="s">
        <v>11571</v>
      </c>
      <c r="C10817" s="265" t="s">
        <v>1470</v>
      </c>
      <c r="D10817" s="265" t="s">
        <v>1483</v>
      </c>
    </row>
    <row r="10818" spans="1:4" x14ac:dyDescent="0.15">
      <c r="A10818" s="266">
        <v>3030001</v>
      </c>
      <c r="B10818" s="265" t="s">
        <v>11571</v>
      </c>
      <c r="C10818" s="265" t="s">
        <v>816</v>
      </c>
      <c r="D10818" s="265" t="s">
        <v>857</v>
      </c>
    </row>
    <row r="10819" spans="1:4" x14ac:dyDescent="0.15">
      <c r="A10819" s="266">
        <v>3030002</v>
      </c>
      <c r="B10819" s="265" t="s">
        <v>11571</v>
      </c>
      <c r="C10819" s="265" t="s">
        <v>816</v>
      </c>
      <c r="D10819" s="265" t="s">
        <v>817</v>
      </c>
    </row>
    <row r="10820" spans="1:4" ht="27" x14ac:dyDescent="0.15">
      <c r="A10820" s="266">
        <v>3030003</v>
      </c>
      <c r="B10820" s="265" t="s">
        <v>11571</v>
      </c>
      <c r="C10820" s="265" t="s">
        <v>816</v>
      </c>
      <c r="D10820" s="265" t="s">
        <v>11755</v>
      </c>
    </row>
    <row r="10821" spans="1:4" ht="27" x14ac:dyDescent="0.15">
      <c r="A10821" s="266">
        <v>3030004</v>
      </c>
      <c r="B10821" s="265" t="s">
        <v>11571</v>
      </c>
      <c r="C10821" s="265" t="s">
        <v>816</v>
      </c>
      <c r="D10821" s="265" t="s">
        <v>11756</v>
      </c>
    </row>
    <row r="10822" spans="1:4" ht="27" x14ac:dyDescent="0.15">
      <c r="A10822" s="266">
        <v>3030005</v>
      </c>
      <c r="B10822" s="265" t="s">
        <v>11571</v>
      </c>
      <c r="C10822" s="265" t="s">
        <v>816</v>
      </c>
      <c r="D10822" s="265" t="s">
        <v>11757</v>
      </c>
    </row>
    <row r="10823" spans="1:4" x14ac:dyDescent="0.15">
      <c r="A10823" s="266">
        <v>3030006</v>
      </c>
      <c r="B10823" s="265" t="s">
        <v>11571</v>
      </c>
      <c r="C10823" s="265" t="s">
        <v>816</v>
      </c>
      <c r="D10823" s="265" t="s">
        <v>837</v>
      </c>
    </row>
    <row r="10824" spans="1:4" x14ac:dyDescent="0.15">
      <c r="A10824" s="266">
        <v>3030011</v>
      </c>
      <c r="B10824" s="265" t="s">
        <v>11571</v>
      </c>
      <c r="C10824" s="265" t="s">
        <v>816</v>
      </c>
      <c r="D10824" s="265" t="s">
        <v>666</v>
      </c>
    </row>
    <row r="10825" spans="1:4" x14ac:dyDescent="0.15">
      <c r="A10825" s="266">
        <v>3030012</v>
      </c>
      <c r="B10825" s="265" t="s">
        <v>11571</v>
      </c>
      <c r="C10825" s="265" t="s">
        <v>816</v>
      </c>
      <c r="D10825" s="265" t="s">
        <v>822</v>
      </c>
    </row>
    <row r="10826" spans="1:4" x14ac:dyDescent="0.15">
      <c r="A10826" s="266">
        <v>3030013</v>
      </c>
      <c r="B10826" s="265" t="s">
        <v>11571</v>
      </c>
      <c r="C10826" s="265" t="s">
        <v>816</v>
      </c>
      <c r="D10826" s="265" t="s">
        <v>874</v>
      </c>
    </row>
    <row r="10827" spans="1:4" x14ac:dyDescent="0.15">
      <c r="A10827" s="266">
        <v>3030014</v>
      </c>
      <c r="B10827" s="265" t="s">
        <v>11571</v>
      </c>
      <c r="C10827" s="265" t="s">
        <v>816</v>
      </c>
      <c r="D10827" s="265" t="s">
        <v>863</v>
      </c>
    </row>
    <row r="10828" spans="1:4" x14ac:dyDescent="0.15">
      <c r="A10828" s="266">
        <v>3030015</v>
      </c>
      <c r="B10828" s="265" t="s">
        <v>11571</v>
      </c>
      <c r="C10828" s="265" t="s">
        <v>816</v>
      </c>
      <c r="D10828" s="265" t="s">
        <v>851</v>
      </c>
    </row>
    <row r="10829" spans="1:4" x14ac:dyDescent="0.15">
      <c r="A10829" s="266">
        <v>3030016</v>
      </c>
      <c r="B10829" s="265" t="s">
        <v>11571</v>
      </c>
      <c r="C10829" s="265" t="s">
        <v>816</v>
      </c>
      <c r="D10829" s="265" t="s">
        <v>818</v>
      </c>
    </row>
    <row r="10830" spans="1:4" x14ac:dyDescent="0.15">
      <c r="A10830" s="266">
        <v>3030017</v>
      </c>
      <c r="B10830" s="265" t="s">
        <v>11571</v>
      </c>
      <c r="C10830" s="265" t="s">
        <v>816</v>
      </c>
      <c r="D10830" s="265" t="s">
        <v>869</v>
      </c>
    </row>
    <row r="10831" spans="1:4" x14ac:dyDescent="0.15">
      <c r="A10831" s="266">
        <v>3030018</v>
      </c>
      <c r="B10831" s="265" t="s">
        <v>11571</v>
      </c>
      <c r="C10831" s="265" t="s">
        <v>816</v>
      </c>
      <c r="D10831" s="265" t="s">
        <v>843</v>
      </c>
    </row>
    <row r="10832" spans="1:4" ht="27" x14ac:dyDescent="0.15">
      <c r="A10832" s="266">
        <v>3030021</v>
      </c>
      <c r="B10832" s="265" t="s">
        <v>11571</v>
      </c>
      <c r="C10832" s="265" t="s">
        <v>816</v>
      </c>
      <c r="D10832" s="265" t="s">
        <v>11758</v>
      </c>
    </row>
    <row r="10833" spans="1:4" ht="27" x14ac:dyDescent="0.15">
      <c r="A10833" s="266">
        <v>3030022</v>
      </c>
      <c r="B10833" s="265" t="s">
        <v>11571</v>
      </c>
      <c r="C10833" s="265" t="s">
        <v>816</v>
      </c>
      <c r="D10833" s="265" t="s">
        <v>11759</v>
      </c>
    </row>
    <row r="10834" spans="1:4" ht="27" x14ac:dyDescent="0.15">
      <c r="A10834" s="266">
        <v>3030023</v>
      </c>
      <c r="B10834" s="265" t="s">
        <v>11571</v>
      </c>
      <c r="C10834" s="265" t="s">
        <v>816</v>
      </c>
      <c r="D10834" s="265" t="s">
        <v>11760</v>
      </c>
    </row>
    <row r="10835" spans="1:4" ht="27" x14ac:dyDescent="0.15">
      <c r="A10835" s="266">
        <v>3030024</v>
      </c>
      <c r="B10835" s="265" t="s">
        <v>11571</v>
      </c>
      <c r="C10835" s="265" t="s">
        <v>816</v>
      </c>
      <c r="D10835" s="265" t="s">
        <v>11761</v>
      </c>
    </row>
    <row r="10836" spans="1:4" ht="27" x14ac:dyDescent="0.15">
      <c r="A10836" s="266">
        <v>3030025</v>
      </c>
      <c r="B10836" s="265" t="s">
        <v>11571</v>
      </c>
      <c r="C10836" s="265" t="s">
        <v>816</v>
      </c>
      <c r="D10836" s="265" t="s">
        <v>11762</v>
      </c>
    </row>
    <row r="10837" spans="1:4" ht="27" x14ac:dyDescent="0.15">
      <c r="A10837" s="266">
        <v>3030026</v>
      </c>
      <c r="B10837" s="265" t="s">
        <v>11571</v>
      </c>
      <c r="C10837" s="265" t="s">
        <v>816</v>
      </c>
      <c r="D10837" s="265" t="s">
        <v>11763</v>
      </c>
    </row>
    <row r="10838" spans="1:4" ht="27" x14ac:dyDescent="0.15">
      <c r="A10838" s="266">
        <v>3030031</v>
      </c>
      <c r="B10838" s="265" t="s">
        <v>11571</v>
      </c>
      <c r="C10838" s="265" t="s">
        <v>816</v>
      </c>
      <c r="D10838" s="265" t="s">
        <v>11764</v>
      </c>
    </row>
    <row r="10839" spans="1:4" ht="27" x14ac:dyDescent="0.15">
      <c r="A10839" s="266">
        <v>3030032</v>
      </c>
      <c r="B10839" s="265" t="s">
        <v>11571</v>
      </c>
      <c r="C10839" s="265" t="s">
        <v>816</v>
      </c>
      <c r="D10839" s="265" t="s">
        <v>11765</v>
      </c>
    </row>
    <row r="10840" spans="1:4" ht="27" x14ac:dyDescent="0.15">
      <c r="A10840" s="266">
        <v>3030033</v>
      </c>
      <c r="B10840" s="265" t="s">
        <v>11571</v>
      </c>
      <c r="C10840" s="265" t="s">
        <v>816</v>
      </c>
      <c r="D10840" s="265" t="s">
        <v>11766</v>
      </c>
    </row>
    <row r="10841" spans="1:4" ht="27" x14ac:dyDescent="0.15">
      <c r="A10841" s="266">
        <v>3030034</v>
      </c>
      <c r="B10841" s="265" t="s">
        <v>11571</v>
      </c>
      <c r="C10841" s="265" t="s">
        <v>816</v>
      </c>
      <c r="D10841" s="265" t="s">
        <v>11767</v>
      </c>
    </row>
    <row r="10842" spans="1:4" x14ac:dyDescent="0.15">
      <c r="A10842" s="266">
        <v>3030041</v>
      </c>
      <c r="B10842" s="265" t="s">
        <v>11571</v>
      </c>
      <c r="C10842" s="265" t="s">
        <v>816</v>
      </c>
      <c r="D10842" s="265" t="s">
        <v>853</v>
      </c>
    </row>
    <row r="10843" spans="1:4" x14ac:dyDescent="0.15">
      <c r="A10843" s="266">
        <v>3030042</v>
      </c>
      <c r="B10843" s="265" t="s">
        <v>11571</v>
      </c>
      <c r="C10843" s="265" t="s">
        <v>816</v>
      </c>
      <c r="D10843" s="265" t="s">
        <v>838</v>
      </c>
    </row>
    <row r="10844" spans="1:4" x14ac:dyDescent="0.15">
      <c r="A10844" s="266">
        <v>3030043</v>
      </c>
      <c r="B10844" s="265" t="s">
        <v>11571</v>
      </c>
      <c r="C10844" s="265" t="s">
        <v>816</v>
      </c>
      <c r="D10844" s="265" t="s">
        <v>820</v>
      </c>
    </row>
    <row r="10845" spans="1:4" x14ac:dyDescent="0.15">
      <c r="A10845" s="266">
        <v>3030044</v>
      </c>
      <c r="B10845" s="265" t="s">
        <v>11571</v>
      </c>
      <c r="C10845" s="265" t="s">
        <v>816</v>
      </c>
      <c r="D10845" s="265" t="s">
        <v>846</v>
      </c>
    </row>
    <row r="10846" spans="1:4" x14ac:dyDescent="0.15">
      <c r="A10846" s="266">
        <v>3030045</v>
      </c>
      <c r="B10846" s="265" t="s">
        <v>11571</v>
      </c>
      <c r="C10846" s="265" t="s">
        <v>816</v>
      </c>
      <c r="D10846" s="265" t="s">
        <v>11768</v>
      </c>
    </row>
    <row r="10847" spans="1:4" ht="27" x14ac:dyDescent="0.15">
      <c r="A10847" s="266">
        <v>3030046</v>
      </c>
      <c r="B10847" s="265" t="s">
        <v>11571</v>
      </c>
      <c r="C10847" s="265" t="s">
        <v>816</v>
      </c>
      <c r="D10847" s="265" t="s">
        <v>821</v>
      </c>
    </row>
    <row r="10848" spans="1:4" x14ac:dyDescent="0.15">
      <c r="A10848" s="266">
        <v>3040001</v>
      </c>
      <c r="B10848" s="265" t="s">
        <v>11571</v>
      </c>
      <c r="C10848" s="265" t="s">
        <v>740</v>
      </c>
      <c r="D10848" s="265" t="s">
        <v>795</v>
      </c>
    </row>
    <row r="10849" spans="1:4" x14ac:dyDescent="0.15">
      <c r="A10849" s="266">
        <v>3040002</v>
      </c>
      <c r="B10849" s="265" t="s">
        <v>11571</v>
      </c>
      <c r="C10849" s="265" t="s">
        <v>740</v>
      </c>
      <c r="D10849" s="265" t="s">
        <v>744</v>
      </c>
    </row>
    <row r="10850" spans="1:4" x14ac:dyDescent="0.15">
      <c r="A10850" s="266">
        <v>3040003</v>
      </c>
      <c r="B10850" s="265" t="s">
        <v>11571</v>
      </c>
      <c r="C10850" s="265" t="s">
        <v>740</v>
      </c>
      <c r="D10850" s="265" t="s">
        <v>779</v>
      </c>
    </row>
    <row r="10851" spans="1:4" x14ac:dyDescent="0.15">
      <c r="A10851" s="266">
        <v>3040004</v>
      </c>
      <c r="B10851" s="265" t="s">
        <v>11571</v>
      </c>
      <c r="C10851" s="265" t="s">
        <v>740</v>
      </c>
      <c r="D10851" s="265" t="s">
        <v>649</v>
      </c>
    </row>
    <row r="10852" spans="1:4" x14ac:dyDescent="0.15">
      <c r="A10852" s="266">
        <v>3040005</v>
      </c>
      <c r="B10852" s="265" t="s">
        <v>11571</v>
      </c>
      <c r="C10852" s="265" t="s">
        <v>740</v>
      </c>
      <c r="D10852" s="265" t="s">
        <v>791</v>
      </c>
    </row>
    <row r="10853" spans="1:4" x14ac:dyDescent="0.15">
      <c r="A10853" s="266">
        <v>3040006</v>
      </c>
      <c r="B10853" s="265" t="s">
        <v>11571</v>
      </c>
      <c r="C10853" s="265" t="s">
        <v>740</v>
      </c>
      <c r="D10853" s="265" t="s">
        <v>767</v>
      </c>
    </row>
    <row r="10854" spans="1:4" x14ac:dyDescent="0.15">
      <c r="A10854" s="266">
        <v>3040007</v>
      </c>
      <c r="B10854" s="265" t="s">
        <v>11571</v>
      </c>
      <c r="C10854" s="265" t="s">
        <v>740</v>
      </c>
      <c r="D10854" s="265" t="s">
        <v>760</v>
      </c>
    </row>
    <row r="10855" spans="1:4" x14ac:dyDescent="0.15">
      <c r="A10855" s="266">
        <v>3040011</v>
      </c>
      <c r="B10855" s="265" t="s">
        <v>11571</v>
      </c>
      <c r="C10855" s="265" t="s">
        <v>740</v>
      </c>
      <c r="D10855" s="265" t="s">
        <v>778</v>
      </c>
    </row>
    <row r="10856" spans="1:4" x14ac:dyDescent="0.15">
      <c r="A10856" s="266">
        <v>3040012</v>
      </c>
      <c r="B10856" s="265" t="s">
        <v>11571</v>
      </c>
      <c r="C10856" s="265" t="s">
        <v>740</v>
      </c>
      <c r="D10856" s="265" t="s">
        <v>11769</v>
      </c>
    </row>
    <row r="10857" spans="1:4" x14ac:dyDescent="0.15">
      <c r="A10857" s="266">
        <v>3040013</v>
      </c>
      <c r="B10857" s="265" t="s">
        <v>11571</v>
      </c>
      <c r="C10857" s="265" t="s">
        <v>740</v>
      </c>
      <c r="D10857" s="265" t="s">
        <v>765</v>
      </c>
    </row>
    <row r="10858" spans="1:4" x14ac:dyDescent="0.15">
      <c r="A10858" s="266">
        <v>3040014</v>
      </c>
      <c r="B10858" s="265" t="s">
        <v>11571</v>
      </c>
      <c r="C10858" s="265" t="s">
        <v>740</v>
      </c>
      <c r="D10858" s="265" t="s">
        <v>786</v>
      </c>
    </row>
    <row r="10859" spans="1:4" x14ac:dyDescent="0.15">
      <c r="A10859" s="266">
        <v>3040015</v>
      </c>
      <c r="B10859" s="265" t="s">
        <v>11571</v>
      </c>
      <c r="C10859" s="265" t="s">
        <v>740</v>
      </c>
      <c r="D10859" s="265" t="s">
        <v>772</v>
      </c>
    </row>
    <row r="10860" spans="1:4" x14ac:dyDescent="0.15">
      <c r="A10860" s="266">
        <v>3040016</v>
      </c>
      <c r="B10860" s="265" t="s">
        <v>11571</v>
      </c>
      <c r="C10860" s="265" t="s">
        <v>740</v>
      </c>
      <c r="D10860" s="265" t="s">
        <v>751</v>
      </c>
    </row>
    <row r="10861" spans="1:4" x14ac:dyDescent="0.15">
      <c r="A10861" s="266">
        <v>3040017</v>
      </c>
      <c r="B10861" s="265" t="s">
        <v>11571</v>
      </c>
      <c r="C10861" s="265" t="s">
        <v>740</v>
      </c>
      <c r="D10861" s="265" t="s">
        <v>784</v>
      </c>
    </row>
    <row r="10862" spans="1:4" x14ac:dyDescent="0.15">
      <c r="A10862" s="266">
        <v>3040018</v>
      </c>
      <c r="B10862" s="265" t="s">
        <v>11571</v>
      </c>
      <c r="C10862" s="265" t="s">
        <v>740</v>
      </c>
      <c r="D10862" s="265" t="s">
        <v>796</v>
      </c>
    </row>
    <row r="10863" spans="1:4" x14ac:dyDescent="0.15">
      <c r="A10863" s="266">
        <v>3040021</v>
      </c>
      <c r="B10863" s="265" t="s">
        <v>11571</v>
      </c>
      <c r="C10863" s="265" t="s">
        <v>740</v>
      </c>
      <c r="D10863" s="265" t="s">
        <v>756</v>
      </c>
    </row>
    <row r="10864" spans="1:4" x14ac:dyDescent="0.15">
      <c r="A10864" s="266">
        <v>3040022</v>
      </c>
      <c r="B10864" s="265" t="s">
        <v>11571</v>
      </c>
      <c r="C10864" s="265" t="s">
        <v>740</v>
      </c>
      <c r="D10864" s="265" t="s">
        <v>781</v>
      </c>
    </row>
    <row r="10865" spans="1:4" x14ac:dyDescent="0.15">
      <c r="A10865" s="266">
        <v>3040023</v>
      </c>
      <c r="B10865" s="265" t="s">
        <v>11571</v>
      </c>
      <c r="C10865" s="265" t="s">
        <v>740</v>
      </c>
      <c r="D10865" s="265" t="s">
        <v>746</v>
      </c>
    </row>
    <row r="10866" spans="1:4" x14ac:dyDescent="0.15">
      <c r="A10866" s="266">
        <v>3040024</v>
      </c>
      <c r="B10866" s="265" t="s">
        <v>11571</v>
      </c>
      <c r="C10866" s="265" t="s">
        <v>740</v>
      </c>
      <c r="D10866" s="265" t="s">
        <v>763</v>
      </c>
    </row>
    <row r="10867" spans="1:4" x14ac:dyDescent="0.15">
      <c r="A10867" s="266">
        <v>3040025</v>
      </c>
      <c r="B10867" s="265" t="s">
        <v>11571</v>
      </c>
      <c r="C10867" s="265" t="s">
        <v>740</v>
      </c>
      <c r="D10867" s="265" t="s">
        <v>745</v>
      </c>
    </row>
    <row r="10868" spans="1:4" x14ac:dyDescent="0.15">
      <c r="A10868" s="266">
        <v>3040026</v>
      </c>
      <c r="B10868" s="265" t="s">
        <v>11571</v>
      </c>
      <c r="C10868" s="265" t="s">
        <v>740</v>
      </c>
      <c r="D10868" s="265" t="s">
        <v>797</v>
      </c>
    </row>
    <row r="10869" spans="1:4" x14ac:dyDescent="0.15">
      <c r="A10869" s="266">
        <v>3040027</v>
      </c>
      <c r="B10869" s="265" t="s">
        <v>11571</v>
      </c>
      <c r="C10869" s="265" t="s">
        <v>740</v>
      </c>
      <c r="D10869" s="265" t="s">
        <v>798</v>
      </c>
    </row>
    <row r="10870" spans="1:4" x14ac:dyDescent="0.15">
      <c r="A10870" s="266">
        <v>3040028</v>
      </c>
      <c r="B10870" s="265" t="s">
        <v>11571</v>
      </c>
      <c r="C10870" s="265" t="s">
        <v>740</v>
      </c>
      <c r="D10870" s="265" t="s">
        <v>770</v>
      </c>
    </row>
    <row r="10871" spans="1:4" x14ac:dyDescent="0.15">
      <c r="A10871" s="266">
        <v>3040031</v>
      </c>
      <c r="B10871" s="265" t="s">
        <v>11571</v>
      </c>
      <c r="C10871" s="265" t="s">
        <v>740</v>
      </c>
      <c r="D10871" s="265" t="s">
        <v>782</v>
      </c>
    </row>
    <row r="10872" spans="1:4" x14ac:dyDescent="0.15">
      <c r="A10872" s="266">
        <v>3040032</v>
      </c>
      <c r="B10872" s="265" t="s">
        <v>11571</v>
      </c>
      <c r="C10872" s="265" t="s">
        <v>740</v>
      </c>
      <c r="D10872" s="265" t="s">
        <v>792</v>
      </c>
    </row>
    <row r="10873" spans="1:4" x14ac:dyDescent="0.15">
      <c r="A10873" s="266">
        <v>3040033</v>
      </c>
      <c r="B10873" s="265" t="s">
        <v>11571</v>
      </c>
      <c r="C10873" s="265" t="s">
        <v>740</v>
      </c>
      <c r="D10873" s="265" t="s">
        <v>802</v>
      </c>
    </row>
    <row r="10874" spans="1:4" x14ac:dyDescent="0.15">
      <c r="A10874" s="266">
        <v>3040034</v>
      </c>
      <c r="B10874" s="265" t="s">
        <v>11571</v>
      </c>
      <c r="C10874" s="265" t="s">
        <v>740</v>
      </c>
      <c r="D10874" s="265" t="s">
        <v>762</v>
      </c>
    </row>
    <row r="10875" spans="1:4" x14ac:dyDescent="0.15">
      <c r="A10875" s="266">
        <v>3040035</v>
      </c>
      <c r="B10875" s="265" t="s">
        <v>11571</v>
      </c>
      <c r="C10875" s="265" t="s">
        <v>740</v>
      </c>
      <c r="D10875" s="265" t="s">
        <v>814</v>
      </c>
    </row>
    <row r="10876" spans="1:4" x14ac:dyDescent="0.15">
      <c r="A10876" s="266">
        <v>3040041</v>
      </c>
      <c r="B10876" s="265" t="s">
        <v>11571</v>
      </c>
      <c r="C10876" s="265" t="s">
        <v>740</v>
      </c>
      <c r="D10876" s="265" t="s">
        <v>800</v>
      </c>
    </row>
    <row r="10877" spans="1:4" x14ac:dyDescent="0.15">
      <c r="A10877" s="266">
        <v>3040042</v>
      </c>
      <c r="B10877" s="265" t="s">
        <v>11571</v>
      </c>
      <c r="C10877" s="265" t="s">
        <v>740</v>
      </c>
      <c r="D10877" s="265" t="s">
        <v>799</v>
      </c>
    </row>
    <row r="10878" spans="1:4" x14ac:dyDescent="0.15">
      <c r="A10878" s="266">
        <v>3040043</v>
      </c>
      <c r="B10878" s="265" t="s">
        <v>11571</v>
      </c>
      <c r="C10878" s="265" t="s">
        <v>740</v>
      </c>
      <c r="D10878" s="265" t="s">
        <v>812</v>
      </c>
    </row>
    <row r="10879" spans="1:4" x14ac:dyDescent="0.15">
      <c r="A10879" s="266">
        <v>3040044</v>
      </c>
      <c r="B10879" s="265" t="s">
        <v>11571</v>
      </c>
      <c r="C10879" s="265" t="s">
        <v>740</v>
      </c>
      <c r="D10879" s="265" t="s">
        <v>811</v>
      </c>
    </row>
    <row r="10880" spans="1:4" x14ac:dyDescent="0.15">
      <c r="A10880" s="266">
        <v>3040045</v>
      </c>
      <c r="B10880" s="265" t="s">
        <v>11571</v>
      </c>
      <c r="C10880" s="265" t="s">
        <v>740</v>
      </c>
      <c r="D10880" s="265" t="s">
        <v>813</v>
      </c>
    </row>
    <row r="10881" spans="1:4" x14ac:dyDescent="0.15">
      <c r="A10881" s="266">
        <v>3040046</v>
      </c>
      <c r="B10881" s="265" t="s">
        <v>11571</v>
      </c>
      <c r="C10881" s="265" t="s">
        <v>740</v>
      </c>
      <c r="D10881" s="265" t="s">
        <v>794</v>
      </c>
    </row>
    <row r="10882" spans="1:4" x14ac:dyDescent="0.15">
      <c r="A10882" s="266">
        <v>3040047</v>
      </c>
      <c r="B10882" s="265" t="s">
        <v>11571</v>
      </c>
      <c r="C10882" s="265" t="s">
        <v>740</v>
      </c>
      <c r="D10882" s="265" t="s">
        <v>793</v>
      </c>
    </row>
    <row r="10883" spans="1:4" x14ac:dyDescent="0.15">
      <c r="A10883" s="266">
        <v>3040048</v>
      </c>
      <c r="B10883" s="265" t="s">
        <v>11571</v>
      </c>
      <c r="C10883" s="265" t="s">
        <v>740</v>
      </c>
      <c r="D10883" s="265" t="s">
        <v>754</v>
      </c>
    </row>
    <row r="10884" spans="1:4" x14ac:dyDescent="0.15">
      <c r="A10884" s="266">
        <v>3040049</v>
      </c>
      <c r="B10884" s="265" t="s">
        <v>11571</v>
      </c>
      <c r="C10884" s="265" t="s">
        <v>740</v>
      </c>
      <c r="D10884" s="265" t="s">
        <v>788</v>
      </c>
    </row>
    <row r="10885" spans="1:4" x14ac:dyDescent="0.15">
      <c r="A10885" s="266">
        <v>3040050</v>
      </c>
      <c r="B10885" s="265" t="s">
        <v>11571</v>
      </c>
      <c r="C10885" s="265" t="s">
        <v>740</v>
      </c>
      <c r="D10885" s="265" t="s">
        <v>753</v>
      </c>
    </row>
    <row r="10886" spans="1:4" x14ac:dyDescent="0.15">
      <c r="A10886" s="266">
        <v>3040051</v>
      </c>
      <c r="B10886" s="265" t="s">
        <v>11571</v>
      </c>
      <c r="C10886" s="265" t="s">
        <v>740</v>
      </c>
      <c r="D10886" s="265" t="s">
        <v>749</v>
      </c>
    </row>
    <row r="10887" spans="1:4" x14ac:dyDescent="0.15">
      <c r="A10887" s="266">
        <v>3040052</v>
      </c>
      <c r="B10887" s="265" t="s">
        <v>11571</v>
      </c>
      <c r="C10887" s="265" t="s">
        <v>740</v>
      </c>
      <c r="D10887" s="265" t="s">
        <v>789</v>
      </c>
    </row>
    <row r="10888" spans="1:4" x14ac:dyDescent="0.15">
      <c r="A10888" s="266">
        <v>3040053</v>
      </c>
      <c r="B10888" s="265" t="s">
        <v>11571</v>
      </c>
      <c r="C10888" s="265" t="s">
        <v>740</v>
      </c>
      <c r="D10888" s="265" t="s">
        <v>379</v>
      </c>
    </row>
    <row r="10889" spans="1:4" x14ac:dyDescent="0.15">
      <c r="A10889" s="266">
        <v>3040054</v>
      </c>
      <c r="B10889" s="265" t="s">
        <v>11571</v>
      </c>
      <c r="C10889" s="265" t="s">
        <v>740</v>
      </c>
      <c r="D10889" s="265" t="s">
        <v>785</v>
      </c>
    </row>
    <row r="10890" spans="1:4" x14ac:dyDescent="0.15">
      <c r="A10890" s="266">
        <v>3040055</v>
      </c>
      <c r="B10890" s="265" t="s">
        <v>11571</v>
      </c>
      <c r="C10890" s="265" t="s">
        <v>740</v>
      </c>
      <c r="D10890" s="265" t="s">
        <v>764</v>
      </c>
    </row>
    <row r="10891" spans="1:4" x14ac:dyDescent="0.15">
      <c r="A10891" s="266">
        <v>3040056</v>
      </c>
      <c r="B10891" s="265" t="s">
        <v>11571</v>
      </c>
      <c r="C10891" s="265" t="s">
        <v>740</v>
      </c>
      <c r="D10891" s="265" t="s">
        <v>11770</v>
      </c>
    </row>
    <row r="10892" spans="1:4" x14ac:dyDescent="0.15">
      <c r="A10892" s="266">
        <v>3040057</v>
      </c>
      <c r="B10892" s="265" t="s">
        <v>11571</v>
      </c>
      <c r="C10892" s="265" t="s">
        <v>740</v>
      </c>
      <c r="D10892" s="265" t="s">
        <v>743</v>
      </c>
    </row>
    <row r="10893" spans="1:4" x14ac:dyDescent="0.15">
      <c r="A10893" s="266">
        <v>3040061</v>
      </c>
      <c r="B10893" s="265" t="s">
        <v>11571</v>
      </c>
      <c r="C10893" s="265" t="s">
        <v>740</v>
      </c>
      <c r="D10893" s="265" t="s">
        <v>775</v>
      </c>
    </row>
    <row r="10894" spans="1:4" x14ac:dyDescent="0.15">
      <c r="A10894" s="266">
        <v>3040062</v>
      </c>
      <c r="B10894" s="265" t="s">
        <v>11571</v>
      </c>
      <c r="C10894" s="265" t="s">
        <v>740</v>
      </c>
      <c r="D10894" s="265" t="s">
        <v>777</v>
      </c>
    </row>
    <row r="10895" spans="1:4" x14ac:dyDescent="0.15">
      <c r="A10895" s="266">
        <v>3040063</v>
      </c>
      <c r="B10895" s="265" t="s">
        <v>11571</v>
      </c>
      <c r="C10895" s="265" t="s">
        <v>740</v>
      </c>
      <c r="D10895" s="265" t="s">
        <v>750</v>
      </c>
    </row>
    <row r="10896" spans="1:4" x14ac:dyDescent="0.15">
      <c r="A10896" s="266">
        <v>3040064</v>
      </c>
      <c r="B10896" s="265" t="s">
        <v>11571</v>
      </c>
      <c r="C10896" s="265" t="s">
        <v>740</v>
      </c>
      <c r="D10896" s="265" t="s">
        <v>810</v>
      </c>
    </row>
    <row r="10897" spans="1:4" ht="27" x14ac:dyDescent="0.15">
      <c r="A10897" s="266">
        <v>3040065</v>
      </c>
      <c r="B10897" s="265" t="s">
        <v>11571</v>
      </c>
      <c r="C10897" s="265" t="s">
        <v>740</v>
      </c>
      <c r="D10897" s="265" t="s">
        <v>803</v>
      </c>
    </row>
    <row r="10898" spans="1:4" x14ac:dyDescent="0.15">
      <c r="A10898" s="266">
        <v>3040066</v>
      </c>
      <c r="B10898" s="265" t="s">
        <v>11571</v>
      </c>
      <c r="C10898" s="265" t="s">
        <v>740</v>
      </c>
      <c r="D10898" s="265" t="s">
        <v>773</v>
      </c>
    </row>
    <row r="10899" spans="1:4" x14ac:dyDescent="0.15">
      <c r="A10899" s="266">
        <v>3040067</v>
      </c>
      <c r="B10899" s="265" t="s">
        <v>11571</v>
      </c>
      <c r="C10899" s="265" t="s">
        <v>740</v>
      </c>
      <c r="D10899" s="265" t="s">
        <v>774</v>
      </c>
    </row>
    <row r="10900" spans="1:4" x14ac:dyDescent="0.15">
      <c r="A10900" s="266">
        <v>3040068</v>
      </c>
      <c r="B10900" s="265" t="s">
        <v>11571</v>
      </c>
      <c r="C10900" s="265" t="s">
        <v>740</v>
      </c>
      <c r="D10900" s="265" t="s">
        <v>776</v>
      </c>
    </row>
    <row r="10901" spans="1:4" x14ac:dyDescent="0.15">
      <c r="A10901" s="266">
        <v>3040069</v>
      </c>
      <c r="B10901" s="265" t="s">
        <v>11571</v>
      </c>
      <c r="C10901" s="265" t="s">
        <v>740</v>
      </c>
      <c r="D10901" s="265" t="s">
        <v>708</v>
      </c>
    </row>
    <row r="10902" spans="1:4" x14ac:dyDescent="0.15">
      <c r="A10902" s="266">
        <v>3040071</v>
      </c>
      <c r="B10902" s="265" t="s">
        <v>11571</v>
      </c>
      <c r="C10902" s="265" t="s">
        <v>740</v>
      </c>
      <c r="D10902" s="265" t="s">
        <v>766</v>
      </c>
    </row>
    <row r="10903" spans="1:4" x14ac:dyDescent="0.15">
      <c r="A10903" s="266">
        <v>3040072</v>
      </c>
      <c r="B10903" s="265" t="s">
        <v>11571</v>
      </c>
      <c r="C10903" s="265" t="s">
        <v>740</v>
      </c>
      <c r="D10903" s="265" t="s">
        <v>768</v>
      </c>
    </row>
    <row r="10904" spans="1:4" x14ac:dyDescent="0.15">
      <c r="A10904" s="266">
        <v>3040073</v>
      </c>
      <c r="B10904" s="265" t="s">
        <v>11571</v>
      </c>
      <c r="C10904" s="265" t="s">
        <v>740</v>
      </c>
      <c r="D10904" s="265" t="s">
        <v>758</v>
      </c>
    </row>
    <row r="10905" spans="1:4" x14ac:dyDescent="0.15">
      <c r="A10905" s="266">
        <v>3040074</v>
      </c>
      <c r="B10905" s="265" t="s">
        <v>11571</v>
      </c>
      <c r="C10905" s="265" t="s">
        <v>740</v>
      </c>
      <c r="D10905" s="265" t="s">
        <v>741</v>
      </c>
    </row>
    <row r="10906" spans="1:4" x14ac:dyDescent="0.15">
      <c r="A10906" s="266">
        <v>3040075</v>
      </c>
      <c r="B10906" s="265" t="s">
        <v>11571</v>
      </c>
      <c r="C10906" s="265" t="s">
        <v>740</v>
      </c>
      <c r="D10906" s="265" t="s">
        <v>808</v>
      </c>
    </row>
    <row r="10907" spans="1:4" x14ac:dyDescent="0.15">
      <c r="A10907" s="266">
        <v>3040076</v>
      </c>
      <c r="B10907" s="265" t="s">
        <v>11571</v>
      </c>
      <c r="C10907" s="265" t="s">
        <v>740</v>
      </c>
      <c r="D10907" s="265" t="s">
        <v>805</v>
      </c>
    </row>
    <row r="10908" spans="1:4" x14ac:dyDescent="0.15">
      <c r="A10908" s="266">
        <v>3040801</v>
      </c>
      <c r="B10908" s="265" t="s">
        <v>11571</v>
      </c>
      <c r="C10908" s="265" t="s">
        <v>740</v>
      </c>
      <c r="D10908" s="265" t="s">
        <v>747</v>
      </c>
    </row>
    <row r="10909" spans="1:4" x14ac:dyDescent="0.15">
      <c r="A10909" s="266">
        <v>3040802</v>
      </c>
      <c r="B10909" s="265" t="s">
        <v>11571</v>
      </c>
      <c r="C10909" s="265" t="s">
        <v>740</v>
      </c>
      <c r="D10909" s="265" t="s">
        <v>759</v>
      </c>
    </row>
    <row r="10910" spans="1:4" x14ac:dyDescent="0.15">
      <c r="A10910" s="266">
        <v>3040803</v>
      </c>
      <c r="B10910" s="265" t="s">
        <v>11571</v>
      </c>
      <c r="C10910" s="265" t="s">
        <v>740</v>
      </c>
      <c r="D10910" s="265" t="s">
        <v>742</v>
      </c>
    </row>
    <row r="10911" spans="1:4" x14ac:dyDescent="0.15">
      <c r="A10911" s="266">
        <v>3040804</v>
      </c>
      <c r="B10911" s="265" t="s">
        <v>11571</v>
      </c>
      <c r="C10911" s="265" t="s">
        <v>740</v>
      </c>
      <c r="D10911" s="265" t="s">
        <v>748</v>
      </c>
    </row>
    <row r="10912" spans="1:4" x14ac:dyDescent="0.15">
      <c r="A10912" s="266">
        <v>3040805</v>
      </c>
      <c r="B10912" s="265" t="s">
        <v>11571</v>
      </c>
      <c r="C10912" s="265" t="s">
        <v>740</v>
      </c>
      <c r="D10912" s="265" t="s">
        <v>755</v>
      </c>
    </row>
    <row r="10913" spans="1:4" x14ac:dyDescent="0.15">
      <c r="A10913" s="266">
        <v>3040806</v>
      </c>
      <c r="B10913" s="265" t="s">
        <v>11571</v>
      </c>
      <c r="C10913" s="265" t="s">
        <v>740</v>
      </c>
      <c r="D10913" s="265" t="s">
        <v>806</v>
      </c>
    </row>
    <row r="10914" spans="1:4" x14ac:dyDescent="0.15">
      <c r="A10914" s="266">
        <v>3040811</v>
      </c>
      <c r="B10914" s="265" t="s">
        <v>11571</v>
      </c>
      <c r="C10914" s="265" t="s">
        <v>740</v>
      </c>
      <c r="D10914" s="265" t="s">
        <v>771</v>
      </c>
    </row>
    <row r="10915" spans="1:4" x14ac:dyDescent="0.15">
      <c r="A10915" s="266">
        <v>3040812</v>
      </c>
      <c r="B10915" s="265" t="s">
        <v>11571</v>
      </c>
      <c r="C10915" s="265" t="s">
        <v>740</v>
      </c>
      <c r="D10915" s="265" t="s">
        <v>783</v>
      </c>
    </row>
    <row r="10916" spans="1:4" x14ac:dyDescent="0.15">
      <c r="A10916" s="266">
        <v>3040813</v>
      </c>
      <c r="B10916" s="265" t="s">
        <v>11571</v>
      </c>
      <c r="C10916" s="265" t="s">
        <v>740</v>
      </c>
      <c r="D10916" s="265" t="s">
        <v>804</v>
      </c>
    </row>
    <row r="10917" spans="1:4" x14ac:dyDescent="0.15">
      <c r="A10917" s="266">
        <v>3040814</v>
      </c>
      <c r="B10917" s="265" t="s">
        <v>11571</v>
      </c>
      <c r="C10917" s="265" t="s">
        <v>740</v>
      </c>
      <c r="D10917" s="265" t="s">
        <v>780</v>
      </c>
    </row>
    <row r="10918" spans="1:4" x14ac:dyDescent="0.15">
      <c r="A10918" s="266">
        <v>3040815</v>
      </c>
      <c r="B10918" s="265" t="s">
        <v>11571</v>
      </c>
      <c r="C10918" s="265" t="s">
        <v>740</v>
      </c>
      <c r="D10918" s="265" t="s">
        <v>769</v>
      </c>
    </row>
    <row r="10919" spans="1:4" x14ac:dyDescent="0.15">
      <c r="A10919" s="266">
        <v>3040816</v>
      </c>
      <c r="B10919" s="265" t="s">
        <v>11571</v>
      </c>
      <c r="C10919" s="265" t="s">
        <v>740</v>
      </c>
      <c r="D10919" s="265" t="s">
        <v>537</v>
      </c>
    </row>
    <row r="10920" spans="1:4" x14ac:dyDescent="0.15">
      <c r="A10920" s="266">
        <v>3040817</v>
      </c>
      <c r="B10920" s="265" t="s">
        <v>11571</v>
      </c>
      <c r="C10920" s="265" t="s">
        <v>740</v>
      </c>
      <c r="D10920" s="265" t="s">
        <v>790</v>
      </c>
    </row>
    <row r="10921" spans="1:4" x14ac:dyDescent="0.15">
      <c r="A10921" s="266">
        <v>3040818</v>
      </c>
      <c r="B10921" s="265" t="s">
        <v>11571</v>
      </c>
      <c r="C10921" s="265" t="s">
        <v>740</v>
      </c>
      <c r="D10921" s="265" t="s">
        <v>757</v>
      </c>
    </row>
    <row r="10922" spans="1:4" x14ac:dyDescent="0.15">
      <c r="A10922" s="266">
        <v>3040819</v>
      </c>
      <c r="B10922" s="265" t="s">
        <v>11571</v>
      </c>
      <c r="C10922" s="265" t="s">
        <v>740</v>
      </c>
      <c r="D10922" s="265" t="s">
        <v>752</v>
      </c>
    </row>
    <row r="10923" spans="1:4" x14ac:dyDescent="0.15">
      <c r="A10923" s="266">
        <v>3040821</v>
      </c>
      <c r="B10923" s="265" t="s">
        <v>11571</v>
      </c>
      <c r="C10923" s="265" t="s">
        <v>740</v>
      </c>
      <c r="D10923" s="265" t="s">
        <v>801</v>
      </c>
    </row>
    <row r="10924" spans="1:4" x14ac:dyDescent="0.15">
      <c r="A10924" s="266">
        <v>3040822</v>
      </c>
      <c r="B10924" s="265" t="s">
        <v>11571</v>
      </c>
      <c r="C10924" s="265" t="s">
        <v>740</v>
      </c>
      <c r="D10924" s="265" t="s">
        <v>807</v>
      </c>
    </row>
    <row r="10925" spans="1:4" x14ac:dyDescent="0.15">
      <c r="A10925" s="266">
        <v>3040823</v>
      </c>
      <c r="B10925" s="265" t="s">
        <v>11571</v>
      </c>
      <c r="C10925" s="265" t="s">
        <v>740</v>
      </c>
      <c r="D10925" s="265" t="s">
        <v>761</v>
      </c>
    </row>
    <row r="10926" spans="1:4" x14ac:dyDescent="0.15">
      <c r="A10926" s="266">
        <v>3040824</v>
      </c>
      <c r="B10926" s="265" t="s">
        <v>11571</v>
      </c>
      <c r="C10926" s="265" t="s">
        <v>740</v>
      </c>
      <c r="D10926" s="265" t="s">
        <v>809</v>
      </c>
    </row>
    <row r="10927" spans="1:4" x14ac:dyDescent="0.15">
      <c r="A10927" s="266">
        <v>3050001</v>
      </c>
      <c r="B10927" s="265" t="s">
        <v>11571</v>
      </c>
      <c r="C10927" s="265" t="s">
        <v>1142</v>
      </c>
      <c r="D10927" s="265" t="s">
        <v>1210</v>
      </c>
    </row>
    <row r="10928" spans="1:4" x14ac:dyDescent="0.15">
      <c r="A10928" s="266">
        <v>3050002</v>
      </c>
      <c r="B10928" s="265" t="s">
        <v>11571</v>
      </c>
      <c r="C10928" s="265" t="s">
        <v>1142</v>
      </c>
      <c r="D10928" s="265" t="s">
        <v>1156</v>
      </c>
    </row>
    <row r="10929" spans="1:4" x14ac:dyDescent="0.15">
      <c r="A10929" s="266">
        <v>3050003</v>
      </c>
      <c r="B10929" s="265" t="s">
        <v>11571</v>
      </c>
      <c r="C10929" s="265" t="s">
        <v>1142</v>
      </c>
      <c r="D10929" s="265" t="s">
        <v>1226</v>
      </c>
    </row>
    <row r="10930" spans="1:4" x14ac:dyDescent="0.15">
      <c r="A10930" s="266">
        <v>3050004</v>
      </c>
      <c r="B10930" s="265" t="s">
        <v>11571</v>
      </c>
      <c r="C10930" s="265" t="s">
        <v>1142</v>
      </c>
      <c r="D10930" s="265" t="s">
        <v>1231</v>
      </c>
    </row>
    <row r="10931" spans="1:4" x14ac:dyDescent="0.15">
      <c r="A10931" s="266">
        <v>3050005</v>
      </c>
      <c r="B10931" s="265" t="s">
        <v>11571</v>
      </c>
      <c r="C10931" s="265" t="s">
        <v>1142</v>
      </c>
      <c r="D10931" s="265" t="s">
        <v>1147</v>
      </c>
    </row>
    <row r="10932" spans="1:4" x14ac:dyDescent="0.15">
      <c r="A10932" s="266">
        <v>3050006</v>
      </c>
      <c r="B10932" s="265" t="s">
        <v>11571</v>
      </c>
      <c r="C10932" s="265" t="s">
        <v>1142</v>
      </c>
      <c r="D10932" s="265" t="s">
        <v>1268</v>
      </c>
    </row>
    <row r="10933" spans="1:4" x14ac:dyDescent="0.15">
      <c r="A10933" s="266">
        <v>3050007</v>
      </c>
      <c r="B10933" s="265" t="s">
        <v>11571</v>
      </c>
      <c r="C10933" s="265" t="s">
        <v>1142</v>
      </c>
      <c r="D10933" s="265" t="s">
        <v>1301</v>
      </c>
    </row>
    <row r="10934" spans="1:4" x14ac:dyDescent="0.15">
      <c r="A10934" s="266">
        <v>3050008</v>
      </c>
      <c r="B10934" s="265" t="s">
        <v>11571</v>
      </c>
      <c r="C10934" s="265" t="s">
        <v>1142</v>
      </c>
      <c r="D10934" s="265" t="s">
        <v>1338</v>
      </c>
    </row>
    <row r="10935" spans="1:4" x14ac:dyDescent="0.15">
      <c r="A10935" s="266">
        <v>3050011</v>
      </c>
      <c r="B10935" s="265" t="s">
        <v>11571</v>
      </c>
      <c r="C10935" s="265" t="s">
        <v>1142</v>
      </c>
      <c r="D10935" s="265" t="s">
        <v>1190</v>
      </c>
    </row>
    <row r="10936" spans="1:4" x14ac:dyDescent="0.15">
      <c r="A10936" s="266">
        <v>3050012</v>
      </c>
      <c r="B10936" s="265" t="s">
        <v>11571</v>
      </c>
      <c r="C10936" s="265" t="s">
        <v>1142</v>
      </c>
      <c r="D10936" s="265" t="s">
        <v>1272</v>
      </c>
    </row>
    <row r="10937" spans="1:4" x14ac:dyDescent="0.15">
      <c r="A10937" s="266">
        <v>3050013</v>
      </c>
      <c r="B10937" s="265" t="s">
        <v>11571</v>
      </c>
      <c r="C10937" s="265" t="s">
        <v>1142</v>
      </c>
      <c r="D10937" s="265" t="s">
        <v>1225</v>
      </c>
    </row>
    <row r="10938" spans="1:4" x14ac:dyDescent="0.15">
      <c r="A10938" s="266">
        <v>3050014</v>
      </c>
      <c r="B10938" s="265" t="s">
        <v>11571</v>
      </c>
      <c r="C10938" s="265" t="s">
        <v>1142</v>
      </c>
      <c r="D10938" s="265" t="s">
        <v>1242</v>
      </c>
    </row>
    <row r="10939" spans="1:4" x14ac:dyDescent="0.15">
      <c r="A10939" s="266">
        <v>3050015</v>
      </c>
      <c r="B10939" s="265" t="s">
        <v>11571</v>
      </c>
      <c r="C10939" s="265" t="s">
        <v>1142</v>
      </c>
      <c r="D10939" s="265" t="s">
        <v>1322</v>
      </c>
    </row>
    <row r="10940" spans="1:4" x14ac:dyDescent="0.15">
      <c r="A10940" s="266">
        <v>3050016</v>
      </c>
      <c r="B10940" s="265" t="s">
        <v>11571</v>
      </c>
      <c r="C10940" s="265" t="s">
        <v>1142</v>
      </c>
      <c r="D10940" s="265" t="s">
        <v>1163</v>
      </c>
    </row>
    <row r="10941" spans="1:4" x14ac:dyDescent="0.15">
      <c r="A10941" s="266">
        <v>3050017</v>
      </c>
      <c r="B10941" s="265" t="s">
        <v>11571</v>
      </c>
      <c r="C10941" s="265" t="s">
        <v>1142</v>
      </c>
      <c r="D10941" s="265" t="s">
        <v>738</v>
      </c>
    </row>
    <row r="10942" spans="1:4" x14ac:dyDescent="0.15">
      <c r="A10942" s="266">
        <v>3050018</v>
      </c>
      <c r="B10942" s="265" t="s">
        <v>11571</v>
      </c>
      <c r="C10942" s="265" t="s">
        <v>1142</v>
      </c>
      <c r="D10942" s="265" t="s">
        <v>1219</v>
      </c>
    </row>
    <row r="10943" spans="1:4" x14ac:dyDescent="0.15">
      <c r="A10943" s="266">
        <v>3050019</v>
      </c>
      <c r="B10943" s="265" t="s">
        <v>11571</v>
      </c>
      <c r="C10943" s="265" t="s">
        <v>1142</v>
      </c>
      <c r="D10943" s="265" t="s">
        <v>1227</v>
      </c>
    </row>
    <row r="10944" spans="1:4" x14ac:dyDescent="0.15">
      <c r="A10944" s="266">
        <v>3050021</v>
      </c>
      <c r="B10944" s="265" t="s">
        <v>11571</v>
      </c>
      <c r="C10944" s="265" t="s">
        <v>1142</v>
      </c>
      <c r="D10944" s="265" t="s">
        <v>1310</v>
      </c>
    </row>
    <row r="10945" spans="1:4" x14ac:dyDescent="0.15">
      <c r="A10945" s="266">
        <v>3050022</v>
      </c>
      <c r="B10945" s="265" t="s">
        <v>11571</v>
      </c>
      <c r="C10945" s="265" t="s">
        <v>1142</v>
      </c>
      <c r="D10945" s="265" t="s">
        <v>1200</v>
      </c>
    </row>
    <row r="10946" spans="1:4" x14ac:dyDescent="0.15">
      <c r="A10946" s="266">
        <v>3050023</v>
      </c>
      <c r="B10946" s="265" t="s">
        <v>11571</v>
      </c>
      <c r="C10946" s="265" t="s">
        <v>1142</v>
      </c>
      <c r="D10946" s="265" t="s">
        <v>1157</v>
      </c>
    </row>
    <row r="10947" spans="1:4" x14ac:dyDescent="0.15">
      <c r="A10947" s="266">
        <v>3050024</v>
      </c>
      <c r="B10947" s="265" t="s">
        <v>11571</v>
      </c>
      <c r="C10947" s="265" t="s">
        <v>1142</v>
      </c>
      <c r="D10947" s="265" t="s">
        <v>1209</v>
      </c>
    </row>
    <row r="10948" spans="1:4" x14ac:dyDescent="0.15">
      <c r="A10948" s="266">
        <v>3050025</v>
      </c>
      <c r="B10948" s="265" t="s">
        <v>11571</v>
      </c>
      <c r="C10948" s="265" t="s">
        <v>1142</v>
      </c>
      <c r="D10948" s="265" t="s">
        <v>1299</v>
      </c>
    </row>
    <row r="10949" spans="1:4" x14ac:dyDescent="0.15">
      <c r="A10949" s="266">
        <v>3050026</v>
      </c>
      <c r="B10949" s="265" t="s">
        <v>11571</v>
      </c>
      <c r="C10949" s="265" t="s">
        <v>1142</v>
      </c>
      <c r="D10949" s="265" t="s">
        <v>1303</v>
      </c>
    </row>
    <row r="10950" spans="1:4" x14ac:dyDescent="0.15">
      <c r="A10950" s="266">
        <v>3050027</v>
      </c>
      <c r="B10950" s="265" t="s">
        <v>11571</v>
      </c>
      <c r="C10950" s="265" t="s">
        <v>1142</v>
      </c>
      <c r="D10950" s="265" t="s">
        <v>1303</v>
      </c>
    </row>
    <row r="10951" spans="1:4" x14ac:dyDescent="0.15">
      <c r="A10951" s="266">
        <v>3050028</v>
      </c>
      <c r="B10951" s="265" t="s">
        <v>11571</v>
      </c>
      <c r="C10951" s="265" t="s">
        <v>1142</v>
      </c>
      <c r="D10951" s="265" t="s">
        <v>1221</v>
      </c>
    </row>
    <row r="10952" spans="1:4" x14ac:dyDescent="0.15">
      <c r="A10952" s="266">
        <v>3050029</v>
      </c>
      <c r="B10952" s="265" t="s">
        <v>11571</v>
      </c>
      <c r="C10952" s="265" t="s">
        <v>1142</v>
      </c>
      <c r="D10952" s="265" t="s">
        <v>1298</v>
      </c>
    </row>
    <row r="10953" spans="1:4" x14ac:dyDescent="0.15">
      <c r="A10953" s="266">
        <v>3050031</v>
      </c>
      <c r="B10953" s="265" t="s">
        <v>11571</v>
      </c>
      <c r="C10953" s="265" t="s">
        <v>1142</v>
      </c>
      <c r="D10953" s="265" t="s">
        <v>1146</v>
      </c>
    </row>
    <row r="10954" spans="1:4" x14ac:dyDescent="0.15">
      <c r="A10954" s="266">
        <v>3050032</v>
      </c>
      <c r="B10954" s="265" t="s">
        <v>11571</v>
      </c>
      <c r="C10954" s="265" t="s">
        <v>1142</v>
      </c>
      <c r="D10954" s="265" t="s">
        <v>1257</v>
      </c>
    </row>
    <row r="10955" spans="1:4" x14ac:dyDescent="0.15">
      <c r="A10955" s="266">
        <v>3050033</v>
      </c>
      <c r="B10955" s="265" t="s">
        <v>11571</v>
      </c>
      <c r="C10955" s="265" t="s">
        <v>1142</v>
      </c>
      <c r="D10955" s="265" t="s">
        <v>1302</v>
      </c>
    </row>
    <row r="10956" spans="1:4" x14ac:dyDescent="0.15">
      <c r="A10956" s="266">
        <v>3050034</v>
      </c>
      <c r="B10956" s="265" t="s">
        <v>11571</v>
      </c>
      <c r="C10956" s="265" t="s">
        <v>1142</v>
      </c>
      <c r="D10956" s="265" t="s">
        <v>1178</v>
      </c>
    </row>
    <row r="10957" spans="1:4" x14ac:dyDescent="0.15">
      <c r="A10957" s="266">
        <v>3050035</v>
      </c>
      <c r="B10957" s="265" t="s">
        <v>11571</v>
      </c>
      <c r="C10957" s="265" t="s">
        <v>1142</v>
      </c>
      <c r="D10957" s="265" t="s">
        <v>1321</v>
      </c>
    </row>
    <row r="10958" spans="1:4" x14ac:dyDescent="0.15">
      <c r="A10958" s="266">
        <v>3050036</v>
      </c>
      <c r="B10958" s="265" t="s">
        <v>11571</v>
      </c>
      <c r="C10958" s="265" t="s">
        <v>1142</v>
      </c>
      <c r="D10958" s="265" t="s">
        <v>1222</v>
      </c>
    </row>
    <row r="10959" spans="1:4" x14ac:dyDescent="0.15">
      <c r="A10959" s="266">
        <v>3050041</v>
      </c>
      <c r="B10959" s="265" t="s">
        <v>11571</v>
      </c>
      <c r="C10959" s="265" t="s">
        <v>1142</v>
      </c>
      <c r="D10959" s="265" t="s">
        <v>1195</v>
      </c>
    </row>
    <row r="10960" spans="1:4" x14ac:dyDescent="0.15">
      <c r="A10960" s="266">
        <v>3050042</v>
      </c>
      <c r="B10960" s="265" t="s">
        <v>11571</v>
      </c>
      <c r="C10960" s="265" t="s">
        <v>1142</v>
      </c>
      <c r="D10960" s="265" t="s">
        <v>1239</v>
      </c>
    </row>
    <row r="10961" spans="1:4" x14ac:dyDescent="0.15">
      <c r="A10961" s="266">
        <v>3050043</v>
      </c>
      <c r="B10961" s="265" t="s">
        <v>11571</v>
      </c>
      <c r="C10961" s="265" t="s">
        <v>1142</v>
      </c>
      <c r="D10961" s="265" t="s">
        <v>1229</v>
      </c>
    </row>
    <row r="10962" spans="1:4" x14ac:dyDescent="0.15">
      <c r="A10962" s="266">
        <v>3050044</v>
      </c>
      <c r="B10962" s="265" t="s">
        <v>11571</v>
      </c>
      <c r="C10962" s="265" t="s">
        <v>1142</v>
      </c>
      <c r="D10962" s="265" t="s">
        <v>452</v>
      </c>
    </row>
    <row r="10963" spans="1:4" x14ac:dyDescent="0.15">
      <c r="A10963" s="266">
        <v>3050045</v>
      </c>
      <c r="B10963" s="265" t="s">
        <v>11571</v>
      </c>
      <c r="C10963" s="265" t="s">
        <v>1142</v>
      </c>
      <c r="D10963" s="265" t="s">
        <v>1160</v>
      </c>
    </row>
    <row r="10964" spans="1:4" x14ac:dyDescent="0.15">
      <c r="A10964" s="266">
        <v>3050046</v>
      </c>
      <c r="B10964" s="265" t="s">
        <v>11571</v>
      </c>
      <c r="C10964" s="265" t="s">
        <v>1142</v>
      </c>
      <c r="D10964" s="265" t="s">
        <v>539</v>
      </c>
    </row>
    <row r="10965" spans="1:4" x14ac:dyDescent="0.15">
      <c r="A10965" s="266">
        <v>3050047</v>
      </c>
      <c r="B10965" s="265" t="s">
        <v>11571</v>
      </c>
      <c r="C10965" s="265" t="s">
        <v>1142</v>
      </c>
      <c r="D10965" s="265" t="s">
        <v>1246</v>
      </c>
    </row>
    <row r="10966" spans="1:4" x14ac:dyDescent="0.15">
      <c r="A10966" s="266">
        <v>3050051</v>
      </c>
      <c r="B10966" s="265" t="s">
        <v>11571</v>
      </c>
      <c r="C10966" s="265" t="s">
        <v>1142</v>
      </c>
      <c r="D10966" s="265" t="s">
        <v>1288</v>
      </c>
    </row>
    <row r="10967" spans="1:4" x14ac:dyDescent="0.15">
      <c r="A10967" s="266">
        <v>3050052</v>
      </c>
      <c r="B10967" s="265" t="s">
        <v>11571</v>
      </c>
      <c r="C10967" s="265" t="s">
        <v>1142</v>
      </c>
      <c r="D10967" s="265" t="s">
        <v>1277</v>
      </c>
    </row>
    <row r="10968" spans="1:4" x14ac:dyDescent="0.15">
      <c r="A10968" s="266">
        <v>3050053</v>
      </c>
      <c r="B10968" s="265" t="s">
        <v>11571</v>
      </c>
      <c r="C10968" s="265" t="s">
        <v>1142</v>
      </c>
      <c r="D10968" s="265" t="s">
        <v>1177</v>
      </c>
    </row>
    <row r="10969" spans="1:4" x14ac:dyDescent="0.15">
      <c r="A10969" s="266">
        <v>3050054</v>
      </c>
      <c r="B10969" s="265" t="s">
        <v>11571</v>
      </c>
      <c r="C10969" s="265" t="s">
        <v>1142</v>
      </c>
      <c r="D10969" s="265" t="s">
        <v>1281</v>
      </c>
    </row>
    <row r="10970" spans="1:4" x14ac:dyDescent="0.15">
      <c r="A10970" s="266">
        <v>3050055</v>
      </c>
      <c r="B10970" s="265" t="s">
        <v>11571</v>
      </c>
      <c r="C10970" s="265" t="s">
        <v>1142</v>
      </c>
      <c r="D10970" s="265" t="s">
        <v>1194</v>
      </c>
    </row>
    <row r="10971" spans="1:4" x14ac:dyDescent="0.15">
      <c r="A10971" s="266">
        <v>3050056</v>
      </c>
      <c r="B10971" s="265" t="s">
        <v>11571</v>
      </c>
      <c r="C10971" s="265" t="s">
        <v>1142</v>
      </c>
      <c r="D10971" s="265" t="s">
        <v>1323</v>
      </c>
    </row>
    <row r="10972" spans="1:4" x14ac:dyDescent="0.15">
      <c r="A10972" s="266">
        <v>3050061</v>
      </c>
      <c r="B10972" s="265" t="s">
        <v>11571</v>
      </c>
      <c r="C10972" s="265" t="s">
        <v>1142</v>
      </c>
      <c r="D10972" s="265" t="s">
        <v>1155</v>
      </c>
    </row>
    <row r="10973" spans="1:4" x14ac:dyDescent="0.15">
      <c r="A10973" s="266">
        <v>3050062</v>
      </c>
      <c r="B10973" s="265" t="s">
        <v>11571</v>
      </c>
      <c r="C10973" s="265" t="s">
        <v>1142</v>
      </c>
      <c r="D10973" s="265" t="s">
        <v>165</v>
      </c>
    </row>
    <row r="10974" spans="1:4" x14ac:dyDescent="0.15">
      <c r="A10974" s="266">
        <v>3050063</v>
      </c>
      <c r="B10974" s="265" t="s">
        <v>11571</v>
      </c>
      <c r="C10974" s="265" t="s">
        <v>1142</v>
      </c>
      <c r="D10974" s="265" t="s">
        <v>1237</v>
      </c>
    </row>
    <row r="10975" spans="1:4" x14ac:dyDescent="0.15">
      <c r="A10975" s="266">
        <v>3050064</v>
      </c>
      <c r="B10975" s="265" t="s">
        <v>11571</v>
      </c>
      <c r="C10975" s="265" t="s">
        <v>1142</v>
      </c>
      <c r="D10975" s="265" t="s">
        <v>1182</v>
      </c>
    </row>
    <row r="10976" spans="1:4" x14ac:dyDescent="0.15">
      <c r="A10976" s="266">
        <v>3050065</v>
      </c>
      <c r="B10976" s="265" t="s">
        <v>11571</v>
      </c>
      <c r="C10976" s="265" t="s">
        <v>1142</v>
      </c>
      <c r="D10976" s="265" t="s">
        <v>1330</v>
      </c>
    </row>
    <row r="10977" spans="1:4" x14ac:dyDescent="0.15">
      <c r="A10977" s="266">
        <v>3050066</v>
      </c>
      <c r="B10977" s="265" t="s">
        <v>11571</v>
      </c>
      <c r="C10977" s="265" t="s">
        <v>1142</v>
      </c>
      <c r="D10977" s="265" t="s">
        <v>1204</v>
      </c>
    </row>
    <row r="10978" spans="1:4" x14ac:dyDescent="0.15">
      <c r="A10978" s="266">
        <v>3050067</v>
      </c>
      <c r="B10978" s="265" t="s">
        <v>11571</v>
      </c>
      <c r="C10978" s="265" t="s">
        <v>1142</v>
      </c>
      <c r="D10978" s="265" t="s">
        <v>1258</v>
      </c>
    </row>
    <row r="10979" spans="1:4" x14ac:dyDescent="0.15">
      <c r="A10979" s="266">
        <v>3050068</v>
      </c>
      <c r="B10979" s="265" t="s">
        <v>11571</v>
      </c>
      <c r="C10979" s="265" t="s">
        <v>1142</v>
      </c>
      <c r="D10979" s="265" t="s">
        <v>1096</v>
      </c>
    </row>
    <row r="10980" spans="1:4" x14ac:dyDescent="0.15">
      <c r="A10980" s="266">
        <v>3050071</v>
      </c>
      <c r="B10980" s="265" t="s">
        <v>11571</v>
      </c>
      <c r="C10980" s="265" t="s">
        <v>1142</v>
      </c>
      <c r="D10980" s="265" t="s">
        <v>1153</v>
      </c>
    </row>
    <row r="10981" spans="1:4" x14ac:dyDescent="0.15">
      <c r="A10981" s="266">
        <v>3050072</v>
      </c>
      <c r="B10981" s="265" t="s">
        <v>11571</v>
      </c>
      <c r="C10981" s="265" t="s">
        <v>1142</v>
      </c>
      <c r="D10981" s="265" t="s">
        <v>1203</v>
      </c>
    </row>
    <row r="10982" spans="1:4" x14ac:dyDescent="0.15">
      <c r="A10982" s="266">
        <v>3050073</v>
      </c>
      <c r="B10982" s="265" t="s">
        <v>11571</v>
      </c>
      <c r="C10982" s="265" t="s">
        <v>1142</v>
      </c>
      <c r="D10982" s="265" t="s">
        <v>1056</v>
      </c>
    </row>
    <row r="10983" spans="1:4" x14ac:dyDescent="0.15">
      <c r="A10983" s="266">
        <v>3050074</v>
      </c>
      <c r="B10983" s="265" t="s">
        <v>11571</v>
      </c>
      <c r="C10983" s="265" t="s">
        <v>1142</v>
      </c>
      <c r="D10983" s="265" t="s">
        <v>1212</v>
      </c>
    </row>
    <row r="10984" spans="1:4" x14ac:dyDescent="0.15">
      <c r="A10984" s="266">
        <v>3050075</v>
      </c>
      <c r="B10984" s="265" t="s">
        <v>11571</v>
      </c>
      <c r="C10984" s="265" t="s">
        <v>1142</v>
      </c>
      <c r="D10984" s="265" t="s">
        <v>1241</v>
      </c>
    </row>
    <row r="10985" spans="1:4" x14ac:dyDescent="0.15">
      <c r="A10985" s="266">
        <v>3050076</v>
      </c>
      <c r="B10985" s="265" t="s">
        <v>11571</v>
      </c>
      <c r="C10985" s="265" t="s">
        <v>1142</v>
      </c>
      <c r="D10985" s="265" t="s">
        <v>1150</v>
      </c>
    </row>
    <row r="10986" spans="1:4" x14ac:dyDescent="0.15">
      <c r="A10986" s="266">
        <v>3050077</v>
      </c>
      <c r="B10986" s="265" t="s">
        <v>11571</v>
      </c>
      <c r="C10986" s="265" t="s">
        <v>1142</v>
      </c>
      <c r="D10986" s="265" t="s">
        <v>1252</v>
      </c>
    </row>
    <row r="10987" spans="1:4" x14ac:dyDescent="0.15">
      <c r="A10987" s="266">
        <v>3050801</v>
      </c>
      <c r="B10987" s="265" t="s">
        <v>11571</v>
      </c>
      <c r="C10987" s="265" t="s">
        <v>1142</v>
      </c>
      <c r="D10987" s="265" t="s">
        <v>11677</v>
      </c>
    </row>
    <row r="10988" spans="1:4" x14ac:dyDescent="0.15">
      <c r="A10988" s="266">
        <v>3050802</v>
      </c>
      <c r="B10988" s="265" t="s">
        <v>11571</v>
      </c>
      <c r="C10988" s="265" t="s">
        <v>1142</v>
      </c>
      <c r="D10988" s="265" t="s">
        <v>11679</v>
      </c>
    </row>
    <row r="10989" spans="1:4" x14ac:dyDescent="0.15">
      <c r="A10989" s="266">
        <v>3050803</v>
      </c>
      <c r="B10989" s="265" t="s">
        <v>11571</v>
      </c>
      <c r="C10989" s="265" t="s">
        <v>1142</v>
      </c>
      <c r="D10989" s="265" t="s">
        <v>808</v>
      </c>
    </row>
    <row r="10990" spans="1:4" x14ac:dyDescent="0.15">
      <c r="A10990" s="266">
        <v>3050804</v>
      </c>
      <c r="B10990" s="265" t="s">
        <v>11571</v>
      </c>
      <c r="C10990" s="265" t="s">
        <v>1142</v>
      </c>
      <c r="D10990" s="265" t="s">
        <v>2605</v>
      </c>
    </row>
    <row r="10991" spans="1:4" x14ac:dyDescent="0.15">
      <c r="A10991" s="266">
        <v>3050805</v>
      </c>
      <c r="B10991" s="265" t="s">
        <v>11571</v>
      </c>
      <c r="C10991" s="265" t="s">
        <v>1142</v>
      </c>
      <c r="D10991" s="265" t="s">
        <v>11678</v>
      </c>
    </row>
    <row r="10992" spans="1:4" x14ac:dyDescent="0.15">
      <c r="A10992" s="266">
        <v>3050811</v>
      </c>
      <c r="B10992" s="265" t="s">
        <v>11571</v>
      </c>
      <c r="C10992" s="265" t="s">
        <v>1142</v>
      </c>
      <c r="D10992" s="265" t="s">
        <v>1202</v>
      </c>
    </row>
    <row r="10993" spans="1:4" x14ac:dyDescent="0.15">
      <c r="A10993" s="266">
        <v>3050812</v>
      </c>
      <c r="B10993" s="265" t="s">
        <v>11571</v>
      </c>
      <c r="C10993" s="265" t="s">
        <v>1142</v>
      </c>
      <c r="D10993" s="265" t="s">
        <v>1304</v>
      </c>
    </row>
    <row r="10994" spans="1:4" x14ac:dyDescent="0.15">
      <c r="A10994" s="266">
        <v>3050813</v>
      </c>
      <c r="B10994" s="265" t="s">
        <v>11571</v>
      </c>
      <c r="C10994" s="265" t="s">
        <v>1142</v>
      </c>
      <c r="D10994" s="265" t="s">
        <v>1238</v>
      </c>
    </row>
    <row r="10995" spans="1:4" x14ac:dyDescent="0.15">
      <c r="A10995" s="266">
        <v>3050814</v>
      </c>
      <c r="B10995" s="265" t="s">
        <v>11571</v>
      </c>
      <c r="C10995" s="265" t="s">
        <v>1142</v>
      </c>
      <c r="D10995" s="265" t="s">
        <v>1287</v>
      </c>
    </row>
    <row r="10996" spans="1:4" x14ac:dyDescent="0.15">
      <c r="A10996" s="266">
        <v>3050815</v>
      </c>
      <c r="B10996" s="265" t="s">
        <v>11571</v>
      </c>
      <c r="C10996" s="265" t="s">
        <v>1142</v>
      </c>
      <c r="D10996" s="265" t="s">
        <v>252</v>
      </c>
    </row>
    <row r="10997" spans="1:4" x14ac:dyDescent="0.15">
      <c r="A10997" s="266">
        <v>3050816</v>
      </c>
      <c r="B10997" s="265" t="s">
        <v>11571</v>
      </c>
      <c r="C10997" s="265" t="s">
        <v>1142</v>
      </c>
      <c r="D10997" s="265" t="s">
        <v>1180</v>
      </c>
    </row>
    <row r="10998" spans="1:4" ht="27" x14ac:dyDescent="0.15">
      <c r="A10998" s="266">
        <v>3050817</v>
      </c>
      <c r="B10998" s="265" t="s">
        <v>11571</v>
      </c>
      <c r="C10998" s="265" t="s">
        <v>1142</v>
      </c>
      <c r="D10998" s="265" t="s">
        <v>1211</v>
      </c>
    </row>
    <row r="10999" spans="1:4" x14ac:dyDescent="0.15">
      <c r="A10999" s="266">
        <v>3050818</v>
      </c>
      <c r="B10999" s="265" t="s">
        <v>11571</v>
      </c>
      <c r="C10999" s="265" t="s">
        <v>1142</v>
      </c>
      <c r="D10999" s="265" t="s">
        <v>1181</v>
      </c>
    </row>
    <row r="11000" spans="1:4" x14ac:dyDescent="0.15">
      <c r="A11000" s="266">
        <v>3050821</v>
      </c>
      <c r="B11000" s="265" t="s">
        <v>11571</v>
      </c>
      <c r="C11000" s="265" t="s">
        <v>1142</v>
      </c>
      <c r="D11000" s="265" t="s">
        <v>1184</v>
      </c>
    </row>
    <row r="11001" spans="1:4" x14ac:dyDescent="0.15">
      <c r="A11001" s="266">
        <v>3050822</v>
      </c>
      <c r="B11001" s="265" t="s">
        <v>11571</v>
      </c>
      <c r="C11001" s="265" t="s">
        <v>1142</v>
      </c>
      <c r="D11001" s="265" t="s">
        <v>1197</v>
      </c>
    </row>
    <row r="11002" spans="1:4" x14ac:dyDescent="0.15">
      <c r="A11002" s="266">
        <v>3050823</v>
      </c>
      <c r="B11002" s="265" t="s">
        <v>11571</v>
      </c>
      <c r="C11002" s="265" t="s">
        <v>1142</v>
      </c>
      <c r="D11002" s="265" t="s">
        <v>537</v>
      </c>
    </row>
    <row r="11003" spans="1:4" x14ac:dyDescent="0.15">
      <c r="A11003" s="266">
        <v>3050824</v>
      </c>
      <c r="B11003" s="265" t="s">
        <v>11571</v>
      </c>
      <c r="C11003" s="265" t="s">
        <v>1142</v>
      </c>
      <c r="D11003" s="265" t="s">
        <v>1185</v>
      </c>
    </row>
    <row r="11004" spans="1:4" x14ac:dyDescent="0.15">
      <c r="A11004" s="266">
        <v>3050831</v>
      </c>
      <c r="B11004" s="265" t="s">
        <v>11571</v>
      </c>
      <c r="C11004" s="265" t="s">
        <v>1142</v>
      </c>
      <c r="D11004" s="265" t="s">
        <v>1282</v>
      </c>
    </row>
    <row r="11005" spans="1:4" x14ac:dyDescent="0.15">
      <c r="A11005" s="266">
        <v>3050832</v>
      </c>
      <c r="B11005" s="265" t="s">
        <v>11571</v>
      </c>
      <c r="C11005" s="265" t="s">
        <v>1142</v>
      </c>
      <c r="D11005" s="265" t="s">
        <v>1283</v>
      </c>
    </row>
    <row r="11006" spans="1:4" x14ac:dyDescent="0.15">
      <c r="A11006" s="266">
        <v>3050833</v>
      </c>
      <c r="B11006" s="265" t="s">
        <v>11571</v>
      </c>
      <c r="C11006" s="265" t="s">
        <v>1142</v>
      </c>
      <c r="D11006" s="265" t="s">
        <v>1232</v>
      </c>
    </row>
    <row r="11007" spans="1:4" x14ac:dyDescent="0.15">
      <c r="A11007" s="266">
        <v>3050834</v>
      </c>
      <c r="B11007" s="265" t="s">
        <v>11571</v>
      </c>
      <c r="C11007" s="265" t="s">
        <v>1142</v>
      </c>
      <c r="D11007" s="265" t="s">
        <v>1266</v>
      </c>
    </row>
    <row r="11008" spans="1:4" x14ac:dyDescent="0.15">
      <c r="A11008" s="266">
        <v>3050835</v>
      </c>
      <c r="B11008" s="265" t="s">
        <v>11571</v>
      </c>
      <c r="C11008" s="265" t="s">
        <v>1142</v>
      </c>
      <c r="D11008" s="265" t="s">
        <v>1149</v>
      </c>
    </row>
    <row r="11009" spans="1:4" x14ac:dyDescent="0.15">
      <c r="A11009" s="266">
        <v>3050836</v>
      </c>
      <c r="B11009" s="265" t="s">
        <v>11571</v>
      </c>
      <c r="C11009" s="265" t="s">
        <v>1142</v>
      </c>
      <c r="D11009" s="265" t="s">
        <v>1336</v>
      </c>
    </row>
    <row r="11010" spans="1:4" x14ac:dyDescent="0.15">
      <c r="A11010" s="266">
        <v>3050841</v>
      </c>
      <c r="B11010" s="265" t="s">
        <v>11571</v>
      </c>
      <c r="C11010" s="265" t="s">
        <v>1142</v>
      </c>
      <c r="D11010" s="265" t="s">
        <v>1332</v>
      </c>
    </row>
    <row r="11011" spans="1:4" x14ac:dyDescent="0.15">
      <c r="A11011" s="266">
        <v>3050842</v>
      </c>
      <c r="B11011" s="265" t="s">
        <v>11571</v>
      </c>
      <c r="C11011" s="265" t="s">
        <v>1142</v>
      </c>
      <c r="D11011" s="265" t="s">
        <v>556</v>
      </c>
    </row>
    <row r="11012" spans="1:4" x14ac:dyDescent="0.15">
      <c r="A11012" s="266">
        <v>3050843</v>
      </c>
      <c r="B11012" s="265" t="s">
        <v>11571</v>
      </c>
      <c r="C11012" s="265" t="s">
        <v>1142</v>
      </c>
      <c r="D11012" s="265" t="s">
        <v>1294</v>
      </c>
    </row>
    <row r="11013" spans="1:4" x14ac:dyDescent="0.15">
      <c r="A11013" s="266">
        <v>3050844</v>
      </c>
      <c r="B11013" s="265" t="s">
        <v>11571</v>
      </c>
      <c r="C11013" s="265" t="s">
        <v>1142</v>
      </c>
      <c r="D11013" s="265" t="s">
        <v>1214</v>
      </c>
    </row>
    <row r="11014" spans="1:4" x14ac:dyDescent="0.15">
      <c r="A11014" s="266">
        <v>3050845</v>
      </c>
      <c r="B11014" s="265" t="s">
        <v>11571</v>
      </c>
      <c r="C11014" s="265" t="s">
        <v>1142</v>
      </c>
      <c r="D11014" s="265" t="s">
        <v>1167</v>
      </c>
    </row>
    <row r="11015" spans="1:4" x14ac:dyDescent="0.15">
      <c r="A11015" s="266">
        <v>3050846</v>
      </c>
      <c r="B11015" s="265" t="s">
        <v>11571</v>
      </c>
      <c r="C11015" s="265" t="s">
        <v>1142</v>
      </c>
      <c r="D11015" s="265" t="s">
        <v>1248</v>
      </c>
    </row>
    <row r="11016" spans="1:4" x14ac:dyDescent="0.15">
      <c r="A11016" s="266">
        <v>3050847</v>
      </c>
      <c r="B11016" s="265" t="s">
        <v>11571</v>
      </c>
      <c r="C11016" s="265" t="s">
        <v>1142</v>
      </c>
      <c r="D11016" s="265" t="s">
        <v>812</v>
      </c>
    </row>
    <row r="11017" spans="1:4" x14ac:dyDescent="0.15">
      <c r="A11017" s="266">
        <v>3050851</v>
      </c>
      <c r="B11017" s="265" t="s">
        <v>11571</v>
      </c>
      <c r="C11017" s="265" t="s">
        <v>1142</v>
      </c>
      <c r="D11017" s="265" t="s">
        <v>1171</v>
      </c>
    </row>
    <row r="11018" spans="1:4" x14ac:dyDescent="0.15">
      <c r="A11018" s="266">
        <v>3050852</v>
      </c>
      <c r="B11018" s="265" t="s">
        <v>11571</v>
      </c>
      <c r="C11018" s="265" t="s">
        <v>1142</v>
      </c>
      <c r="D11018" s="265" t="s">
        <v>1309</v>
      </c>
    </row>
    <row r="11019" spans="1:4" x14ac:dyDescent="0.15">
      <c r="A11019" s="266">
        <v>3050853</v>
      </c>
      <c r="B11019" s="265" t="s">
        <v>11571</v>
      </c>
      <c r="C11019" s="265" t="s">
        <v>1142</v>
      </c>
      <c r="D11019" s="265" t="s">
        <v>1162</v>
      </c>
    </row>
    <row r="11020" spans="1:4" x14ac:dyDescent="0.15">
      <c r="A11020" s="266">
        <v>3050854</v>
      </c>
      <c r="B11020" s="265" t="s">
        <v>11571</v>
      </c>
      <c r="C11020" s="265" t="s">
        <v>1142</v>
      </c>
      <c r="D11020" s="265" t="s">
        <v>1196</v>
      </c>
    </row>
    <row r="11021" spans="1:4" x14ac:dyDescent="0.15">
      <c r="A11021" s="266">
        <v>3050855</v>
      </c>
      <c r="B11021" s="265" t="s">
        <v>11571</v>
      </c>
      <c r="C11021" s="265" t="s">
        <v>1142</v>
      </c>
      <c r="D11021" s="265" t="s">
        <v>379</v>
      </c>
    </row>
    <row r="11022" spans="1:4" x14ac:dyDescent="0.15">
      <c r="A11022" s="266">
        <v>3050856</v>
      </c>
      <c r="B11022" s="265" t="s">
        <v>11571</v>
      </c>
      <c r="C11022" s="265" t="s">
        <v>1142</v>
      </c>
      <c r="D11022" s="265" t="s">
        <v>1199</v>
      </c>
    </row>
    <row r="11023" spans="1:4" x14ac:dyDescent="0.15">
      <c r="A11023" s="266">
        <v>3050857</v>
      </c>
      <c r="B11023" s="265" t="s">
        <v>11571</v>
      </c>
      <c r="C11023" s="265" t="s">
        <v>1142</v>
      </c>
      <c r="D11023" s="265" t="s">
        <v>1300</v>
      </c>
    </row>
    <row r="11024" spans="1:4" x14ac:dyDescent="0.15">
      <c r="A11024" s="266">
        <v>3050861</v>
      </c>
      <c r="B11024" s="265" t="s">
        <v>11571</v>
      </c>
      <c r="C11024" s="265" t="s">
        <v>1142</v>
      </c>
      <c r="D11024" s="265" t="s">
        <v>812</v>
      </c>
    </row>
    <row r="11025" spans="1:4" x14ac:dyDescent="0.15">
      <c r="A11025" s="266">
        <v>3050862</v>
      </c>
      <c r="B11025" s="265" t="s">
        <v>11571</v>
      </c>
      <c r="C11025" s="265" t="s">
        <v>1142</v>
      </c>
      <c r="D11025" s="265" t="s">
        <v>1305</v>
      </c>
    </row>
    <row r="11026" spans="1:4" x14ac:dyDescent="0.15">
      <c r="A11026" s="266">
        <v>3050863</v>
      </c>
      <c r="B11026" s="265" t="s">
        <v>11571</v>
      </c>
      <c r="C11026" s="265" t="s">
        <v>1142</v>
      </c>
      <c r="D11026" s="265" t="s">
        <v>1324</v>
      </c>
    </row>
    <row r="11027" spans="1:4" x14ac:dyDescent="0.15">
      <c r="A11027" s="266">
        <v>3050864</v>
      </c>
      <c r="B11027" s="265" t="s">
        <v>11571</v>
      </c>
      <c r="C11027" s="265" t="s">
        <v>1142</v>
      </c>
      <c r="D11027" s="265" t="s">
        <v>1224</v>
      </c>
    </row>
    <row r="11028" spans="1:4" x14ac:dyDescent="0.15">
      <c r="A11028" s="266">
        <v>3050865</v>
      </c>
      <c r="B11028" s="265" t="s">
        <v>11571</v>
      </c>
      <c r="C11028" s="265" t="s">
        <v>1142</v>
      </c>
      <c r="D11028" s="265" t="s">
        <v>1291</v>
      </c>
    </row>
    <row r="11029" spans="1:4" x14ac:dyDescent="0.15">
      <c r="A11029" s="266">
        <v>3050866</v>
      </c>
      <c r="B11029" s="265" t="s">
        <v>11571</v>
      </c>
      <c r="C11029" s="265" t="s">
        <v>1142</v>
      </c>
      <c r="D11029" s="265" t="s">
        <v>1311</v>
      </c>
    </row>
    <row r="11030" spans="1:4" x14ac:dyDescent="0.15">
      <c r="A11030" s="266">
        <v>3050867</v>
      </c>
      <c r="B11030" s="265" t="s">
        <v>11571</v>
      </c>
      <c r="C11030" s="265" t="s">
        <v>1142</v>
      </c>
      <c r="D11030" s="265" t="s">
        <v>1223</v>
      </c>
    </row>
    <row r="11031" spans="1:4" x14ac:dyDescent="0.15">
      <c r="A11031" s="266">
        <v>3050868</v>
      </c>
      <c r="B11031" s="265" t="s">
        <v>11571</v>
      </c>
      <c r="C11031" s="265" t="s">
        <v>1142</v>
      </c>
      <c r="D11031" s="265" t="s">
        <v>1247</v>
      </c>
    </row>
    <row r="11032" spans="1:4" x14ac:dyDescent="0.15">
      <c r="A11032" s="266">
        <v>3050871</v>
      </c>
      <c r="B11032" s="265" t="s">
        <v>11571</v>
      </c>
      <c r="C11032" s="265" t="s">
        <v>1142</v>
      </c>
      <c r="D11032" s="265" t="s">
        <v>1188</v>
      </c>
    </row>
    <row r="11033" spans="1:4" x14ac:dyDescent="0.15">
      <c r="A11033" s="266">
        <v>3050872</v>
      </c>
      <c r="B11033" s="265" t="s">
        <v>11571</v>
      </c>
      <c r="C11033" s="265" t="s">
        <v>1142</v>
      </c>
      <c r="D11033" s="265" t="s">
        <v>1235</v>
      </c>
    </row>
    <row r="11034" spans="1:4" x14ac:dyDescent="0.15">
      <c r="A11034" s="266">
        <v>3050873</v>
      </c>
      <c r="B11034" s="265" t="s">
        <v>11571</v>
      </c>
      <c r="C11034" s="265" t="s">
        <v>1142</v>
      </c>
      <c r="D11034" s="265" t="s">
        <v>1273</v>
      </c>
    </row>
    <row r="11035" spans="1:4" x14ac:dyDescent="0.15">
      <c r="A11035" s="266">
        <v>3050874</v>
      </c>
      <c r="B11035" s="265" t="s">
        <v>11571</v>
      </c>
      <c r="C11035" s="265" t="s">
        <v>1142</v>
      </c>
      <c r="D11035" s="265" t="s">
        <v>376</v>
      </c>
    </row>
    <row r="11036" spans="1:4" ht="27" x14ac:dyDescent="0.15">
      <c r="A11036" s="266">
        <v>3050875</v>
      </c>
      <c r="B11036" s="265" t="s">
        <v>11571</v>
      </c>
      <c r="C11036" s="265" t="s">
        <v>1142</v>
      </c>
      <c r="D11036" s="265" t="s">
        <v>1297</v>
      </c>
    </row>
    <row r="11037" spans="1:4" x14ac:dyDescent="0.15">
      <c r="A11037" s="266">
        <v>3050876</v>
      </c>
      <c r="B11037" s="265" t="s">
        <v>11571</v>
      </c>
      <c r="C11037" s="265" t="s">
        <v>1142</v>
      </c>
      <c r="D11037" s="265" t="s">
        <v>1284</v>
      </c>
    </row>
    <row r="11038" spans="1:4" x14ac:dyDescent="0.15">
      <c r="A11038" s="266">
        <v>3050877</v>
      </c>
      <c r="B11038" s="265" t="s">
        <v>11571</v>
      </c>
      <c r="C11038" s="265" t="s">
        <v>1142</v>
      </c>
      <c r="D11038" s="265" t="s">
        <v>4384</v>
      </c>
    </row>
    <row r="11039" spans="1:4" x14ac:dyDescent="0.15">
      <c r="A11039" s="266">
        <v>3050881</v>
      </c>
      <c r="B11039" s="265" t="s">
        <v>11571</v>
      </c>
      <c r="C11039" s="265" t="s">
        <v>1142</v>
      </c>
      <c r="D11039" s="265" t="s">
        <v>1326</v>
      </c>
    </row>
    <row r="11040" spans="1:4" ht="27" x14ac:dyDescent="0.15">
      <c r="A11040" s="266">
        <v>3050882</v>
      </c>
      <c r="B11040" s="265" t="s">
        <v>11571</v>
      </c>
      <c r="C11040" s="265" t="s">
        <v>1142</v>
      </c>
      <c r="D11040" s="265" t="s">
        <v>1327</v>
      </c>
    </row>
    <row r="11041" spans="1:4" x14ac:dyDescent="0.15">
      <c r="A11041" s="266">
        <v>3050883</v>
      </c>
      <c r="B11041" s="265" t="s">
        <v>11571</v>
      </c>
      <c r="C11041" s="265" t="s">
        <v>1142</v>
      </c>
      <c r="D11041" s="265" t="s">
        <v>1328</v>
      </c>
    </row>
    <row r="11042" spans="1:4" x14ac:dyDescent="0.15">
      <c r="A11042" s="266">
        <v>3050884</v>
      </c>
      <c r="B11042" s="265" t="s">
        <v>11571</v>
      </c>
      <c r="C11042" s="265" t="s">
        <v>1142</v>
      </c>
      <c r="D11042" s="265" t="s">
        <v>1329</v>
      </c>
    </row>
    <row r="11043" spans="1:4" x14ac:dyDescent="0.15">
      <c r="A11043" s="266">
        <v>3050901</v>
      </c>
      <c r="B11043" s="265" t="s">
        <v>11571</v>
      </c>
      <c r="C11043" s="265" t="s">
        <v>1142</v>
      </c>
      <c r="D11043" s="265" t="s">
        <v>564</v>
      </c>
    </row>
    <row r="11044" spans="1:4" x14ac:dyDescent="0.15">
      <c r="A11044" s="266">
        <v>3050902</v>
      </c>
      <c r="B11044" s="265" t="s">
        <v>11571</v>
      </c>
      <c r="C11044" s="265" t="s">
        <v>1142</v>
      </c>
      <c r="D11044" s="265" t="s">
        <v>11646</v>
      </c>
    </row>
    <row r="11045" spans="1:4" x14ac:dyDescent="0.15">
      <c r="A11045" s="266">
        <v>3050903</v>
      </c>
      <c r="B11045" s="265" t="s">
        <v>11571</v>
      </c>
      <c r="C11045" s="265" t="s">
        <v>1142</v>
      </c>
      <c r="D11045" s="265" t="s">
        <v>11645</v>
      </c>
    </row>
    <row r="11046" spans="1:4" x14ac:dyDescent="0.15">
      <c r="A11046" s="266">
        <v>3060001</v>
      </c>
      <c r="B11046" s="265" t="s">
        <v>11571</v>
      </c>
      <c r="C11046" s="265" t="s">
        <v>480</v>
      </c>
      <c r="D11046" s="265" t="s">
        <v>514</v>
      </c>
    </row>
    <row r="11047" spans="1:4" x14ac:dyDescent="0.15">
      <c r="A11047" s="266">
        <v>3060002</v>
      </c>
      <c r="B11047" s="265" t="s">
        <v>11571</v>
      </c>
      <c r="C11047" s="265" t="s">
        <v>480</v>
      </c>
      <c r="D11047" s="265" t="s">
        <v>550</v>
      </c>
    </row>
    <row r="11048" spans="1:4" x14ac:dyDescent="0.15">
      <c r="A11048" s="266">
        <v>3060003</v>
      </c>
      <c r="B11048" s="265" t="s">
        <v>11571</v>
      </c>
      <c r="C11048" s="265" t="s">
        <v>480</v>
      </c>
      <c r="D11048" s="265" t="s">
        <v>282</v>
      </c>
    </row>
    <row r="11049" spans="1:4" x14ac:dyDescent="0.15">
      <c r="A11049" s="266">
        <v>3060004</v>
      </c>
      <c r="B11049" s="265" t="s">
        <v>11571</v>
      </c>
      <c r="C11049" s="265" t="s">
        <v>480</v>
      </c>
      <c r="D11049" s="265" t="s">
        <v>559</v>
      </c>
    </row>
    <row r="11050" spans="1:4" x14ac:dyDescent="0.15">
      <c r="A11050" s="266">
        <v>3060005</v>
      </c>
      <c r="B11050" s="265" t="s">
        <v>11571</v>
      </c>
      <c r="C11050" s="265" t="s">
        <v>480</v>
      </c>
      <c r="D11050" s="265" t="s">
        <v>500</v>
      </c>
    </row>
    <row r="11051" spans="1:4" x14ac:dyDescent="0.15">
      <c r="A11051" s="266">
        <v>3060006</v>
      </c>
      <c r="B11051" s="265" t="s">
        <v>11571</v>
      </c>
      <c r="C11051" s="265" t="s">
        <v>480</v>
      </c>
      <c r="D11051" s="265" t="s">
        <v>545</v>
      </c>
    </row>
    <row r="11052" spans="1:4" x14ac:dyDescent="0.15">
      <c r="A11052" s="266">
        <v>3060007</v>
      </c>
      <c r="B11052" s="265" t="s">
        <v>11571</v>
      </c>
      <c r="C11052" s="265" t="s">
        <v>480</v>
      </c>
      <c r="D11052" s="265" t="s">
        <v>9578</v>
      </c>
    </row>
    <row r="11053" spans="1:4" x14ac:dyDescent="0.15">
      <c r="A11053" s="266">
        <v>3060011</v>
      </c>
      <c r="B11053" s="265" t="s">
        <v>11571</v>
      </c>
      <c r="C11053" s="265" t="s">
        <v>480</v>
      </c>
      <c r="D11053" s="265" t="s">
        <v>539</v>
      </c>
    </row>
    <row r="11054" spans="1:4" x14ac:dyDescent="0.15">
      <c r="A11054" s="266">
        <v>3060012</v>
      </c>
      <c r="B11054" s="265" t="s">
        <v>11571</v>
      </c>
      <c r="C11054" s="265" t="s">
        <v>480</v>
      </c>
      <c r="D11054" s="265" t="s">
        <v>169</v>
      </c>
    </row>
    <row r="11055" spans="1:4" x14ac:dyDescent="0.15">
      <c r="A11055" s="266">
        <v>3060013</v>
      </c>
      <c r="B11055" s="265" t="s">
        <v>11571</v>
      </c>
      <c r="C11055" s="265" t="s">
        <v>480</v>
      </c>
      <c r="D11055" s="265" t="s">
        <v>541</v>
      </c>
    </row>
    <row r="11056" spans="1:4" x14ac:dyDescent="0.15">
      <c r="A11056" s="266">
        <v>3060014</v>
      </c>
      <c r="B11056" s="265" t="s">
        <v>11571</v>
      </c>
      <c r="C11056" s="265" t="s">
        <v>480</v>
      </c>
      <c r="D11056" s="265" t="s">
        <v>518</v>
      </c>
    </row>
    <row r="11057" spans="1:4" x14ac:dyDescent="0.15">
      <c r="A11057" s="266">
        <v>3060015</v>
      </c>
      <c r="B11057" s="265" t="s">
        <v>11571</v>
      </c>
      <c r="C11057" s="265" t="s">
        <v>480</v>
      </c>
      <c r="D11057" s="265" t="s">
        <v>551</v>
      </c>
    </row>
    <row r="11058" spans="1:4" x14ac:dyDescent="0.15">
      <c r="A11058" s="266">
        <v>3060016</v>
      </c>
      <c r="B11058" s="265" t="s">
        <v>11571</v>
      </c>
      <c r="C11058" s="265" t="s">
        <v>480</v>
      </c>
      <c r="D11058" s="265" t="s">
        <v>507</v>
      </c>
    </row>
    <row r="11059" spans="1:4" x14ac:dyDescent="0.15">
      <c r="A11059" s="266">
        <v>3060021</v>
      </c>
      <c r="B11059" s="265" t="s">
        <v>11571</v>
      </c>
      <c r="C11059" s="265" t="s">
        <v>480</v>
      </c>
      <c r="D11059" s="265" t="s">
        <v>548</v>
      </c>
    </row>
    <row r="11060" spans="1:4" x14ac:dyDescent="0.15">
      <c r="A11060" s="266">
        <v>3060022</v>
      </c>
      <c r="B11060" s="265" t="s">
        <v>11571</v>
      </c>
      <c r="C11060" s="265" t="s">
        <v>480</v>
      </c>
      <c r="D11060" s="265" t="s">
        <v>558</v>
      </c>
    </row>
    <row r="11061" spans="1:4" x14ac:dyDescent="0.15">
      <c r="A11061" s="266">
        <v>3060023</v>
      </c>
      <c r="B11061" s="265" t="s">
        <v>11571</v>
      </c>
      <c r="C11061" s="265" t="s">
        <v>480</v>
      </c>
      <c r="D11061" s="265" t="s">
        <v>276</v>
      </c>
    </row>
    <row r="11062" spans="1:4" x14ac:dyDescent="0.15">
      <c r="A11062" s="266">
        <v>3060024</v>
      </c>
      <c r="B11062" s="265" t="s">
        <v>11571</v>
      </c>
      <c r="C11062" s="265" t="s">
        <v>480</v>
      </c>
      <c r="D11062" s="265" t="s">
        <v>329</v>
      </c>
    </row>
    <row r="11063" spans="1:4" x14ac:dyDescent="0.15">
      <c r="A11063" s="266">
        <v>3060025</v>
      </c>
      <c r="B11063" s="265" t="s">
        <v>11571</v>
      </c>
      <c r="C11063" s="265" t="s">
        <v>480</v>
      </c>
      <c r="D11063" s="265" t="s">
        <v>538</v>
      </c>
    </row>
    <row r="11064" spans="1:4" x14ac:dyDescent="0.15">
      <c r="A11064" s="266">
        <v>3060026</v>
      </c>
      <c r="B11064" s="265" t="s">
        <v>11571</v>
      </c>
      <c r="C11064" s="265" t="s">
        <v>480</v>
      </c>
      <c r="D11064" s="265" t="s">
        <v>537</v>
      </c>
    </row>
    <row r="11065" spans="1:4" x14ac:dyDescent="0.15">
      <c r="A11065" s="266">
        <v>3060031</v>
      </c>
      <c r="B11065" s="265" t="s">
        <v>11571</v>
      </c>
      <c r="C11065" s="265" t="s">
        <v>480</v>
      </c>
      <c r="D11065" s="265" t="s">
        <v>553</v>
      </c>
    </row>
    <row r="11066" spans="1:4" x14ac:dyDescent="0.15">
      <c r="A11066" s="266">
        <v>3060032</v>
      </c>
      <c r="B11066" s="265" t="s">
        <v>11571</v>
      </c>
      <c r="C11066" s="265" t="s">
        <v>480</v>
      </c>
      <c r="D11066" s="265" t="s">
        <v>383</v>
      </c>
    </row>
    <row r="11067" spans="1:4" x14ac:dyDescent="0.15">
      <c r="A11067" s="266">
        <v>3060033</v>
      </c>
      <c r="B11067" s="265" t="s">
        <v>11571</v>
      </c>
      <c r="C11067" s="265" t="s">
        <v>480</v>
      </c>
      <c r="D11067" s="265" t="s">
        <v>524</v>
      </c>
    </row>
    <row r="11068" spans="1:4" x14ac:dyDescent="0.15">
      <c r="A11068" s="266">
        <v>3060034</v>
      </c>
      <c r="B11068" s="265" t="s">
        <v>11571</v>
      </c>
      <c r="C11068" s="265" t="s">
        <v>480</v>
      </c>
      <c r="D11068" s="265" t="s">
        <v>536</v>
      </c>
    </row>
    <row r="11069" spans="1:4" x14ac:dyDescent="0.15">
      <c r="A11069" s="266">
        <v>3060035</v>
      </c>
      <c r="B11069" s="265" t="s">
        <v>11571</v>
      </c>
      <c r="C11069" s="265" t="s">
        <v>480</v>
      </c>
      <c r="D11069" s="265" t="s">
        <v>535</v>
      </c>
    </row>
    <row r="11070" spans="1:4" x14ac:dyDescent="0.15">
      <c r="A11070" s="266">
        <v>3060036</v>
      </c>
      <c r="B11070" s="265" t="s">
        <v>11571</v>
      </c>
      <c r="C11070" s="265" t="s">
        <v>480</v>
      </c>
      <c r="D11070" s="265" t="s">
        <v>415</v>
      </c>
    </row>
    <row r="11071" spans="1:4" x14ac:dyDescent="0.15">
      <c r="A11071" s="266">
        <v>3060037</v>
      </c>
      <c r="B11071" s="265" t="s">
        <v>11571</v>
      </c>
      <c r="C11071" s="265" t="s">
        <v>480</v>
      </c>
      <c r="D11071" s="265" t="s">
        <v>531</v>
      </c>
    </row>
    <row r="11072" spans="1:4" x14ac:dyDescent="0.15">
      <c r="A11072" s="266">
        <v>3060038</v>
      </c>
      <c r="B11072" s="265" t="s">
        <v>11571</v>
      </c>
      <c r="C11072" s="265" t="s">
        <v>480</v>
      </c>
      <c r="D11072" s="265" t="s">
        <v>532</v>
      </c>
    </row>
    <row r="11073" spans="1:4" x14ac:dyDescent="0.15">
      <c r="A11073" s="266">
        <v>3060041</v>
      </c>
      <c r="B11073" s="265" t="s">
        <v>11571</v>
      </c>
      <c r="C11073" s="265" t="s">
        <v>480</v>
      </c>
      <c r="D11073" s="265" t="s">
        <v>505</v>
      </c>
    </row>
    <row r="11074" spans="1:4" x14ac:dyDescent="0.15">
      <c r="A11074" s="266">
        <v>3060042</v>
      </c>
      <c r="B11074" s="265" t="s">
        <v>11571</v>
      </c>
      <c r="C11074" s="265" t="s">
        <v>480</v>
      </c>
      <c r="D11074" s="265" t="s">
        <v>513</v>
      </c>
    </row>
    <row r="11075" spans="1:4" x14ac:dyDescent="0.15">
      <c r="A11075" s="266">
        <v>3060043</v>
      </c>
      <c r="B11075" s="265" t="s">
        <v>11571</v>
      </c>
      <c r="C11075" s="265" t="s">
        <v>480</v>
      </c>
      <c r="D11075" s="265" t="s">
        <v>526</v>
      </c>
    </row>
    <row r="11076" spans="1:4" x14ac:dyDescent="0.15">
      <c r="A11076" s="266">
        <v>3060044</v>
      </c>
      <c r="B11076" s="265" t="s">
        <v>11571</v>
      </c>
      <c r="C11076" s="265" t="s">
        <v>480</v>
      </c>
      <c r="D11076" s="265" t="s">
        <v>481</v>
      </c>
    </row>
    <row r="11077" spans="1:4" x14ac:dyDescent="0.15">
      <c r="A11077" s="266">
        <v>3060045</v>
      </c>
      <c r="B11077" s="265" t="s">
        <v>11571</v>
      </c>
      <c r="C11077" s="265" t="s">
        <v>480</v>
      </c>
      <c r="D11077" s="265" t="s">
        <v>509</v>
      </c>
    </row>
    <row r="11078" spans="1:4" x14ac:dyDescent="0.15">
      <c r="A11078" s="266">
        <v>3060046</v>
      </c>
      <c r="B11078" s="265" t="s">
        <v>11571</v>
      </c>
      <c r="C11078" s="265" t="s">
        <v>480</v>
      </c>
      <c r="D11078" s="265" t="s">
        <v>547</v>
      </c>
    </row>
    <row r="11079" spans="1:4" x14ac:dyDescent="0.15">
      <c r="A11079" s="266">
        <v>3060047</v>
      </c>
      <c r="B11079" s="265" t="s">
        <v>11571</v>
      </c>
      <c r="C11079" s="265" t="s">
        <v>480</v>
      </c>
      <c r="D11079" s="265" t="s">
        <v>522</v>
      </c>
    </row>
    <row r="11080" spans="1:4" x14ac:dyDescent="0.15">
      <c r="A11080" s="266">
        <v>3060051</v>
      </c>
      <c r="B11080" s="265" t="s">
        <v>11571</v>
      </c>
      <c r="C11080" s="265" t="s">
        <v>480</v>
      </c>
      <c r="D11080" s="265" t="s">
        <v>523</v>
      </c>
    </row>
    <row r="11081" spans="1:4" x14ac:dyDescent="0.15">
      <c r="A11081" s="266">
        <v>3060052</v>
      </c>
      <c r="B11081" s="265" t="s">
        <v>11571</v>
      </c>
      <c r="C11081" s="265" t="s">
        <v>480</v>
      </c>
      <c r="D11081" s="265" t="s">
        <v>487</v>
      </c>
    </row>
    <row r="11082" spans="1:4" x14ac:dyDescent="0.15">
      <c r="A11082" s="266">
        <v>3060053</v>
      </c>
      <c r="B11082" s="265" t="s">
        <v>11571</v>
      </c>
      <c r="C11082" s="265" t="s">
        <v>480</v>
      </c>
      <c r="D11082" s="265" t="s">
        <v>527</v>
      </c>
    </row>
    <row r="11083" spans="1:4" x14ac:dyDescent="0.15">
      <c r="A11083" s="266">
        <v>3060054</v>
      </c>
      <c r="B11083" s="265" t="s">
        <v>11571</v>
      </c>
      <c r="C11083" s="265" t="s">
        <v>480</v>
      </c>
      <c r="D11083" s="265" t="s">
        <v>528</v>
      </c>
    </row>
    <row r="11084" spans="1:4" x14ac:dyDescent="0.15">
      <c r="A11084" s="266">
        <v>3060055</v>
      </c>
      <c r="B11084" s="265" t="s">
        <v>11571</v>
      </c>
      <c r="C11084" s="265" t="s">
        <v>480</v>
      </c>
      <c r="D11084" s="265" t="s">
        <v>504</v>
      </c>
    </row>
    <row r="11085" spans="1:4" x14ac:dyDescent="0.15">
      <c r="A11085" s="266">
        <v>3060056</v>
      </c>
      <c r="B11085" s="265" t="s">
        <v>11571</v>
      </c>
      <c r="C11085" s="265" t="s">
        <v>480</v>
      </c>
      <c r="D11085" s="265" t="s">
        <v>512</v>
      </c>
    </row>
    <row r="11086" spans="1:4" x14ac:dyDescent="0.15">
      <c r="A11086" s="266">
        <v>3060101</v>
      </c>
      <c r="B11086" s="265" t="s">
        <v>11571</v>
      </c>
      <c r="C11086" s="265" t="s">
        <v>480</v>
      </c>
      <c r="D11086" s="265" t="s">
        <v>490</v>
      </c>
    </row>
    <row r="11087" spans="1:4" ht="27" x14ac:dyDescent="0.15">
      <c r="A11087" s="266">
        <v>3060103</v>
      </c>
      <c r="B11087" s="265" t="s">
        <v>11571</v>
      </c>
      <c r="C11087" s="265" t="s">
        <v>480</v>
      </c>
      <c r="D11087" s="265" t="s">
        <v>525</v>
      </c>
    </row>
    <row r="11088" spans="1:4" x14ac:dyDescent="0.15">
      <c r="A11088" s="266">
        <v>3060104</v>
      </c>
      <c r="B11088" s="265" t="s">
        <v>11571</v>
      </c>
      <c r="C11088" s="265" t="s">
        <v>480</v>
      </c>
      <c r="D11088" s="265" t="s">
        <v>492</v>
      </c>
    </row>
    <row r="11089" spans="1:4" x14ac:dyDescent="0.15">
      <c r="A11089" s="266">
        <v>3060105</v>
      </c>
      <c r="B11089" s="265" t="s">
        <v>11571</v>
      </c>
      <c r="C11089" s="265" t="s">
        <v>480</v>
      </c>
      <c r="D11089" s="265" t="s">
        <v>485</v>
      </c>
    </row>
    <row r="11090" spans="1:4" x14ac:dyDescent="0.15">
      <c r="A11090" s="266">
        <v>3060106</v>
      </c>
      <c r="B11090" s="265" t="s">
        <v>11571</v>
      </c>
      <c r="C11090" s="265" t="s">
        <v>480</v>
      </c>
      <c r="D11090" s="265" t="s">
        <v>501</v>
      </c>
    </row>
    <row r="11091" spans="1:4" ht="27" x14ac:dyDescent="0.15">
      <c r="A11091" s="266">
        <v>3060107</v>
      </c>
      <c r="B11091" s="265" t="s">
        <v>11571</v>
      </c>
      <c r="C11091" s="265" t="s">
        <v>480</v>
      </c>
      <c r="D11091" s="265" t="s">
        <v>542</v>
      </c>
    </row>
    <row r="11092" spans="1:4" x14ac:dyDescent="0.15">
      <c r="A11092" s="266">
        <v>3060108</v>
      </c>
      <c r="B11092" s="265" t="s">
        <v>11571</v>
      </c>
      <c r="C11092" s="265" t="s">
        <v>480</v>
      </c>
      <c r="D11092" s="265" t="s">
        <v>552</v>
      </c>
    </row>
    <row r="11093" spans="1:4" x14ac:dyDescent="0.15">
      <c r="A11093" s="266">
        <v>3060109</v>
      </c>
      <c r="B11093" s="265" t="s">
        <v>11571</v>
      </c>
      <c r="C11093" s="265" t="s">
        <v>480</v>
      </c>
      <c r="D11093" s="265" t="s">
        <v>533</v>
      </c>
    </row>
    <row r="11094" spans="1:4" x14ac:dyDescent="0.15">
      <c r="A11094" s="266">
        <v>3060110</v>
      </c>
      <c r="B11094" s="265" t="s">
        <v>11571</v>
      </c>
      <c r="C11094" s="265" t="s">
        <v>480</v>
      </c>
      <c r="D11094" s="265" t="s">
        <v>529</v>
      </c>
    </row>
    <row r="11095" spans="1:4" x14ac:dyDescent="0.15">
      <c r="A11095" s="266">
        <v>3060111</v>
      </c>
      <c r="B11095" s="265" t="s">
        <v>11571</v>
      </c>
      <c r="C11095" s="265" t="s">
        <v>480</v>
      </c>
      <c r="D11095" s="265" t="s">
        <v>488</v>
      </c>
    </row>
    <row r="11096" spans="1:4" x14ac:dyDescent="0.15">
      <c r="A11096" s="266">
        <v>3060112</v>
      </c>
      <c r="B11096" s="265" t="s">
        <v>11571</v>
      </c>
      <c r="C11096" s="265" t="s">
        <v>480</v>
      </c>
      <c r="D11096" s="265" t="s">
        <v>544</v>
      </c>
    </row>
    <row r="11097" spans="1:4" x14ac:dyDescent="0.15">
      <c r="A11097" s="266">
        <v>3060113</v>
      </c>
      <c r="B11097" s="265" t="s">
        <v>11571</v>
      </c>
      <c r="C11097" s="265" t="s">
        <v>480</v>
      </c>
      <c r="D11097" s="265" t="s">
        <v>555</v>
      </c>
    </row>
    <row r="11098" spans="1:4" x14ac:dyDescent="0.15">
      <c r="A11098" s="266">
        <v>3060114</v>
      </c>
      <c r="B11098" s="265" t="s">
        <v>11571</v>
      </c>
      <c r="C11098" s="265" t="s">
        <v>480</v>
      </c>
      <c r="D11098" s="265" t="s">
        <v>557</v>
      </c>
    </row>
    <row r="11099" spans="1:4" x14ac:dyDescent="0.15">
      <c r="A11099" s="266">
        <v>3060115</v>
      </c>
      <c r="B11099" s="265" t="s">
        <v>11571</v>
      </c>
      <c r="C11099" s="265" t="s">
        <v>480</v>
      </c>
      <c r="D11099" s="265" t="s">
        <v>502</v>
      </c>
    </row>
    <row r="11100" spans="1:4" x14ac:dyDescent="0.15">
      <c r="A11100" s="266">
        <v>3060116</v>
      </c>
      <c r="B11100" s="265" t="s">
        <v>11571</v>
      </c>
      <c r="C11100" s="265" t="s">
        <v>480</v>
      </c>
      <c r="D11100" s="265" t="s">
        <v>520</v>
      </c>
    </row>
    <row r="11101" spans="1:4" x14ac:dyDescent="0.15">
      <c r="A11101" s="266">
        <v>3060121</v>
      </c>
      <c r="B11101" s="265" t="s">
        <v>11571</v>
      </c>
      <c r="C11101" s="265" t="s">
        <v>480</v>
      </c>
      <c r="D11101" s="265" t="s">
        <v>510</v>
      </c>
    </row>
    <row r="11102" spans="1:4" x14ac:dyDescent="0.15">
      <c r="A11102" s="266">
        <v>3060122</v>
      </c>
      <c r="B11102" s="265" t="s">
        <v>11571</v>
      </c>
      <c r="C11102" s="265" t="s">
        <v>480</v>
      </c>
      <c r="D11102" s="265" t="s">
        <v>498</v>
      </c>
    </row>
    <row r="11103" spans="1:4" x14ac:dyDescent="0.15">
      <c r="A11103" s="266">
        <v>3060123</v>
      </c>
      <c r="B11103" s="265" t="s">
        <v>11571</v>
      </c>
      <c r="C11103" s="265" t="s">
        <v>480</v>
      </c>
      <c r="D11103" s="265" t="s">
        <v>508</v>
      </c>
    </row>
    <row r="11104" spans="1:4" x14ac:dyDescent="0.15">
      <c r="A11104" s="266">
        <v>3060124</v>
      </c>
      <c r="B11104" s="265" t="s">
        <v>11571</v>
      </c>
      <c r="C11104" s="265" t="s">
        <v>480</v>
      </c>
      <c r="D11104" s="265" t="s">
        <v>543</v>
      </c>
    </row>
    <row r="11105" spans="1:4" x14ac:dyDescent="0.15">
      <c r="A11105" s="266">
        <v>3060125</v>
      </c>
      <c r="B11105" s="265" t="s">
        <v>11571</v>
      </c>
      <c r="C11105" s="265" t="s">
        <v>480</v>
      </c>
      <c r="D11105" s="265" t="s">
        <v>534</v>
      </c>
    </row>
    <row r="11106" spans="1:4" x14ac:dyDescent="0.15">
      <c r="A11106" s="266">
        <v>3060126</v>
      </c>
      <c r="B11106" s="265" t="s">
        <v>11571</v>
      </c>
      <c r="C11106" s="265" t="s">
        <v>480</v>
      </c>
      <c r="D11106" s="265" t="s">
        <v>554</v>
      </c>
    </row>
    <row r="11107" spans="1:4" x14ac:dyDescent="0.15">
      <c r="A11107" s="266">
        <v>3060127</v>
      </c>
      <c r="B11107" s="265" t="s">
        <v>11571</v>
      </c>
      <c r="C11107" s="265" t="s">
        <v>480</v>
      </c>
      <c r="D11107" s="265" t="s">
        <v>516</v>
      </c>
    </row>
    <row r="11108" spans="1:4" x14ac:dyDescent="0.15">
      <c r="A11108" s="266">
        <v>3060128</v>
      </c>
      <c r="B11108" s="265" t="s">
        <v>11571</v>
      </c>
      <c r="C11108" s="265" t="s">
        <v>480</v>
      </c>
      <c r="D11108" s="265" t="s">
        <v>496</v>
      </c>
    </row>
    <row r="11109" spans="1:4" x14ac:dyDescent="0.15">
      <c r="A11109" s="266">
        <v>3060201</v>
      </c>
      <c r="B11109" s="265" t="s">
        <v>11571</v>
      </c>
      <c r="C11109" s="265" t="s">
        <v>480</v>
      </c>
      <c r="D11109" s="265" t="s">
        <v>495</v>
      </c>
    </row>
    <row r="11110" spans="1:4" x14ac:dyDescent="0.15">
      <c r="A11110" s="266">
        <v>3060202</v>
      </c>
      <c r="B11110" s="265" t="s">
        <v>11571</v>
      </c>
      <c r="C11110" s="265" t="s">
        <v>480</v>
      </c>
      <c r="D11110" s="265" t="s">
        <v>484</v>
      </c>
    </row>
    <row r="11111" spans="1:4" x14ac:dyDescent="0.15">
      <c r="A11111" s="266">
        <v>3060203</v>
      </c>
      <c r="B11111" s="265" t="s">
        <v>11571</v>
      </c>
      <c r="C11111" s="265" t="s">
        <v>480</v>
      </c>
      <c r="D11111" s="265" t="s">
        <v>556</v>
      </c>
    </row>
    <row r="11112" spans="1:4" x14ac:dyDescent="0.15">
      <c r="A11112" s="266">
        <v>3060204</v>
      </c>
      <c r="B11112" s="265" t="s">
        <v>11571</v>
      </c>
      <c r="C11112" s="265" t="s">
        <v>480</v>
      </c>
      <c r="D11112" s="265" t="s">
        <v>515</v>
      </c>
    </row>
    <row r="11113" spans="1:4" x14ac:dyDescent="0.15">
      <c r="A11113" s="266">
        <v>3060205</v>
      </c>
      <c r="B11113" s="265" t="s">
        <v>11571</v>
      </c>
      <c r="C11113" s="265" t="s">
        <v>480</v>
      </c>
      <c r="D11113" s="265" t="s">
        <v>521</v>
      </c>
    </row>
    <row r="11114" spans="1:4" x14ac:dyDescent="0.15">
      <c r="A11114" s="266">
        <v>3060206</v>
      </c>
      <c r="B11114" s="265" t="s">
        <v>11571</v>
      </c>
      <c r="C11114" s="265" t="s">
        <v>480</v>
      </c>
      <c r="D11114" s="265" t="s">
        <v>489</v>
      </c>
    </row>
    <row r="11115" spans="1:4" x14ac:dyDescent="0.15">
      <c r="A11115" s="266">
        <v>3060211</v>
      </c>
      <c r="B11115" s="265" t="s">
        <v>11571</v>
      </c>
      <c r="C11115" s="265" t="s">
        <v>480</v>
      </c>
      <c r="D11115" s="265" t="s">
        <v>493</v>
      </c>
    </row>
    <row r="11116" spans="1:4" x14ac:dyDescent="0.15">
      <c r="A11116" s="266">
        <v>3060212</v>
      </c>
      <c r="B11116" s="265" t="s">
        <v>11571</v>
      </c>
      <c r="C11116" s="265" t="s">
        <v>480</v>
      </c>
      <c r="D11116" s="265" t="s">
        <v>503</v>
      </c>
    </row>
    <row r="11117" spans="1:4" x14ac:dyDescent="0.15">
      <c r="A11117" s="266">
        <v>3060213</v>
      </c>
      <c r="B11117" s="265" t="s">
        <v>11571</v>
      </c>
      <c r="C11117" s="265" t="s">
        <v>480</v>
      </c>
      <c r="D11117" s="265" t="s">
        <v>499</v>
      </c>
    </row>
    <row r="11118" spans="1:4" x14ac:dyDescent="0.15">
      <c r="A11118" s="266">
        <v>3060214</v>
      </c>
      <c r="B11118" s="265" t="s">
        <v>11571</v>
      </c>
      <c r="C11118" s="265" t="s">
        <v>480</v>
      </c>
      <c r="D11118" s="265" t="s">
        <v>506</v>
      </c>
    </row>
    <row r="11119" spans="1:4" x14ac:dyDescent="0.15">
      <c r="A11119" s="266">
        <v>3060215</v>
      </c>
      <c r="B11119" s="265" t="s">
        <v>11571</v>
      </c>
      <c r="C11119" s="265" t="s">
        <v>480</v>
      </c>
      <c r="D11119" s="265" t="s">
        <v>549</v>
      </c>
    </row>
    <row r="11120" spans="1:4" x14ac:dyDescent="0.15">
      <c r="A11120" s="266">
        <v>3060216</v>
      </c>
      <c r="B11120" s="265" t="s">
        <v>11571</v>
      </c>
      <c r="C11120" s="265" t="s">
        <v>480</v>
      </c>
      <c r="D11120" s="265" t="s">
        <v>546</v>
      </c>
    </row>
    <row r="11121" spans="1:4" x14ac:dyDescent="0.15">
      <c r="A11121" s="266">
        <v>3060221</v>
      </c>
      <c r="B11121" s="265" t="s">
        <v>11571</v>
      </c>
      <c r="C11121" s="265" t="s">
        <v>480</v>
      </c>
      <c r="D11121" s="265" t="s">
        <v>511</v>
      </c>
    </row>
    <row r="11122" spans="1:4" x14ac:dyDescent="0.15">
      <c r="A11122" s="266">
        <v>3060222</v>
      </c>
      <c r="B11122" s="265" t="s">
        <v>11571</v>
      </c>
      <c r="C11122" s="265" t="s">
        <v>480</v>
      </c>
      <c r="D11122" s="265" t="s">
        <v>519</v>
      </c>
    </row>
    <row r="11123" spans="1:4" x14ac:dyDescent="0.15">
      <c r="A11123" s="266">
        <v>3060223</v>
      </c>
      <c r="B11123" s="265" t="s">
        <v>11571</v>
      </c>
      <c r="C11123" s="265" t="s">
        <v>480</v>
      </c>
      <c r="D11123" s="265" t="s">
        <v>494</v>
      </c>
    </row>
    <row r="11124" spans="1:4" ht="27" x14ac:dyDescent="0.15">
      <c r="A11124" s="266">
        <v>3060224</v>
      </c>
      <c r="B11124" s="265" t="s">
        <v>11571</v>
      </c>
      <c r="C11124" s="265" t="s">
        <v>480</v>
      </c>
      <c r="D11124" s="265" t="s">
        <v>482</v>
      </c>
    </row>
    <row r="11125" spans="1:4" x14ac:dyDescent="0.15">
      <c r="A11125" s="266">
        <v>3060225</v>
      </c>
      <c r="B11125" s="265" t="s">
        <v>11571</v>
      </c>
      <c r="C11125" s="265" t="s">
        <v>480</v>
      </c>
      <c r="D11125" s="265" t="s">
        <v>483</v>
      </c>
    </row>
    <row r="11126" spans="1:4" x14ac:dyDescent="0.15">
      <c r="A11126" s="266">
        <v>3060226</v>
      </c>
      <c r="B11126" s="265" t="s">
        <v>11571</v>
      </c>
      <c r="C11126" s="265" t="s">
        <v>480</v>
      </c>
      <c r="D11126" s="265" t="s">
        <v>491</v>
      </c>
    </row>
    <row r="11127" spans="1:4" x14ac:dyDescent="0.15">
      <c r="A11127" s="266">
        <v>3060231</v>
      </c>
      <c r="B11127" s="265" t="s">
        <v>11571</v>
      </c>
      <c r="C11127" s="265" t="s">
        <v>480</v>
      </c>
      <c r="D11127" s="265" t="s">
        <v>11771</v>
      </c>
    </row>
    <row r="11128" spans="1:4" x14ac:dyDescent="0.15">
      <c r="A11128" s="266">
        <v>3060232</v>
      </c>
      <c r="B11128" s="265" t="s">
        <v>11571</v>
      </c>
      <c r="C11128" s="265" t="s">
        <v>480</v>
      </c>
      <c r="D11128" s="265" t="s">
        <v>540</v>
      </c>
    </row>
    <row r="11129" spans="1:4" x14ac:dyDescent="0.15">
      <c r="A11129" s="266">
        <v>3060233</v>
      </c>
      <c r="B11129" s="265" t="s">
        <v>11571</v>
      </c>
      <c r="C11129" s="265" t="s">
        <v>480</v>
      </c>
      <c r="D11129" s="265" t="s">
        <v>530</v>
      </c>
    </row>
    <row r="11130" spans="1:4" x14ac:dyDescent="0.15">
      <c r="A11130" s="266">
        <v>3060234</v>
      </c>
      <c r="B11130" s="265" t="s">
        <v>11571</v>
      </c>
      <c r="C11130" s="265" t="s">
        <v>480</v>
      </c>
      <c r="D11130" s="265" t="s">
        <v>497</v>
      </c>
    </row>
    <row r="11131" spans="1:4" x14ac:dyDescent="0.15">
      <c r="A11131" s="266">
        <v>3060235</v>
      </c>
      <c r="B11131" s="265" t="s">
        <v>11571</v>
      </c>
      <c r="C11131" s="265" t="s">
        <v>480</v>
      </c>
      <c r="D11131" s="265" t="s">
        <v>517</v>
      </c>
    </row>
    <row r="11132" spans="1:4" x14ac:dyDescent="0.15">
      <c r="A11132" s="266">
        <v>3060236</v>
      </c>
      <c r="B11132" s="265" t="s">
        <v>11571</v>
      </c>
      <c r="C11132" s="265" t="s">
        <v>480</v>
      </c>
      <c r="D11132" s="265" t="s">
        <v>486</v>
      </c>
    </row>
    <row r="11133" spans="1:4" ht="27" x14ac:dyDescent="0.15">
      <c r="A11133" s="266">
        <v>3060301</v>
      </c>
      <c r="B11133" s="265" t="s">
        <v>11571</v>
      </c>
      <c r="C11133" s="265" t="s">
        <v>11772</v>
      </c>
      <c r="D11133" s="265" t="s">
        <v>11773</v>
      </c>
    </row>
    <row r="11134" spans="1:4" ht="27" x14ac:dyDescent="0.15">
      <c r="A11134" s="266">
        <v>3060302</v>
      </c>
      <c r="B11134" s="265" t="s">
        <v>11571</v>
      </c>
      <c r="C11134" s="265" t="s">
        <v>11772</v>
      </c>
      <c r="D11134" s="265" t="s">
        <v>11612</v>
      </c>
    </row>
    <row r="11135" spans="1:4" ht="27" x14ac:dyDescent="0.15">
      <c r="A11135" s="266">
        <v>3060303</v>
      </c>
      <c r="B11135" s="265" t="s">
        <v>11571</v>
      </c>
      <c r="C11135" s="265" t="s">
        <v>11772</v>
      </c>
      <c r="D11135" s="265" t="s">
        <v>11774</v>
      </c>
    </row>
    <row r="11136" spans="1:4" ht="27" x14ac:dyDescent="0.15">
      <c r="A11136" s="266">
        <v>3060304</v>
      </c>
      <c r="B11136" s="265" t="s">
        <v>11571</v>
      </c>
      <c r="C11136" s="265" t="s">
        <v>11772</v>
      </c>
      <c r="D11136" s="265" t="s">
        <v>11775</v>
      </c>
    </row>
    <row r="11137" spans="1:4" ht="27" x14ac:dyDescent="0.15">
      <c r="A11137" s="266">
        <v>3060305</v>
      </c>
      <c r="B11137" s="265" t="s">
        <v>11571</v>
      </c>
      <c r="C11137" s="265" t="s">
        <v>11772</v>
      </c>
      <c r="D11137" s="265" t="s">
        <v>11776</v>
      </c>
    </row>
    <row r="11138" spans="1:4" ht="27" x14ac:dyDescent="0.15">
      <c r="A11138" s="266">
        <v>3060306</v>
      </c>
      <c r="B11138" s="265" t="s">
        <v>11571</v>
      </c>
      <c r="C11138" s="265" t="s">
        <v>11772</v>
      </c>
      <c r="D11138" s="265" t="s">
        <v>2259</v>
      </c>
    </row>
    <row r="11139" spans="1:4" ht="27" x14ac:dyDescent="0.15">
      <c r="A11139" s="266">
        <v>3060307</v>
      </c>
      <c r="B11139" s="265" t="s">
        <v>11571</v>
      </c>
      <c r="C11139" s="265" t="s">
        <v>11772</v>
      </c>
      <c r="D11139" s="265" t="s">
        <v>11777</v>
      </c>
    </row>
    <row r="11140" spans="1:4" ht="27" x14ac:dyDescent="0.15">
      <c r="A11140" s="266">
        <v>3060308</v>
      </c>
      <c r="B11140" s="265" t="s">
        <v>11571</v>
      </c>
      <c r="C11140" s="265" t="s">
        <v>11772</v>
      </c>
      <c r="D11140" s="265" t="s">
        <v>2257</v>
      </c>
    </row>
    <row r="11141" spans="1:4" ht="27" x14ac:dyDescent="0.15">
      <c r="A11141" s="266">
        <v>3060311</v>
      </c>
      <c r="B11141" s="265" t="s">
        <v>11571</v>
      </c>
      <c r="C11141" s="265" t="s">
        <v>11772</v>
      </c>
      <c r="D11141" s="265" t="s">
        <v>11778</v>
      </c>
    </row>
    <row r="11142" spans="1:4" ht="27" x14ac:dyDescent="0.15">
      <c r="A11142" s="266">
        <v>3060312</v>
      </c>
      <c r="B11142" s="265" t="s">
        <v>11571</v>
      </c>
      <c r="C11142" s="265" t="s">
        <v>11772</v>
      </c>
      <c r="D11142" s="265" t="s">
        <v>11779</v>
      </c>
    </row>
    <row r="11143" spans="1:4" ht="27" x14ac:dyDescent="0.15">
      <c r="A11143" s="266">
        <v>3060313</v>
      </c>
      <c r="B11143" s="265" t="s">
        <v>11571</v>
      </c>
      <c r="C11143" s="265" t="s">
        <v>11772</v>
      </c>
      <c r="D11143" s="265" t="s">
        <v>11780</v>
      </c>
    </row>
    <row r="11144" spans="1:4" ht="27" x14ac:dyDescent="0.15">
      <c r="A11144" s="266">
        <v>3060314</v>
      </c>
      <c r="B11144" s="265" t="s">
        <v>11571</v>
      </c>
      <c r="C11144" s="265" t="s">
        <v>11772</v>
      </c>
      <c r="D11144" s="265" t="s">
        <v>11781</v>
      </c>
    </row>
    <row r="11145" spans="1:4" ht="27" x14ac:dyDescent="0.15">
      <c r="A11145" s="266">
        <v>3060315</v>
      </c>
      <c r="B11145" s="265" t="s">
        <v>11571</v>
      </c>
      <c r="C11145" s="265" t="s">
        <v>11772</v>
      </c>
      <c r="D11145" s="265" t="s">
        <v>11782</v>
      </c>
    </row>
    <row r="11146" spans="1:4" ht="27" x14ac:dyDescent="0.15">
      <c r="A11146" s="266">
        <v>3060316</v>
      </c>
      <c r="B11146" s="265" t="s">
        <v>11571</v>
      </c>
      <c r="C11146" s="265" t="s">
        <v>11772</v>
      </c>
      <c r="D11146" s="265" t="s">
        <v>11783</v>
      </c>
    </row>
    <row r="11147" spans="1:4" ht="27" x14ac:dyDescent="0.15">
      <c r="A11147" s="266">
        <v>3060317</v>
      </c>
      <c r="B11147" s="265" t="s">
        <v>11571</v>
      </c>
      <c r="C11147" s="265" t="s">
        <v>11772</v>
      </c>
      <c r="D11147" s="265" t="s">
        <v>11784</v>
      </c>
    </row>
    <row r="11148" spans="1:4" ht="27" x14ac:dyDescent="0.15">
      <c r="A11148" s="266">
        <v>3060401</v>
      </c>
      <c r="B11148" s="265" t="s">
        <v>11571</v>
      </c>
      <c r="C11148" s="265" t="s">
        <v>11785</v>
      </c>
      <c r="D11148" s="265" t="s">
        <v>11786</v>
      </c>
    </row>
    <row r="11149" spans="1:4" ht="27" x14ac:dyDescent="0.15">
      <c r="A11149" s="266">
        <v>3060402</v>
      </c>
      <c r="B11149" s="265" t="s">
        <v>11571</v>
      </c>
      <c r="C11149" s="265" t="s">
        <v>11785</v>
      </c>
      <c r="D11149" s="265" t="s">
        <v>11787</v>
      </c>
    </row>
    <row r="11150" spans="1:4" ht="27" x14ac:dyDescent="0.15">
      <c r="A11150" s="266">
        <v>3060403</v>
      </c>
      <c r="B11150" s="265" t="s">
        <v>11571</v>
      </c>
      <c r="C11150" s="265" t="s">
        <v>11785</v>
      </c>
      <c r="D11150" s="265" t="s">
        <v>11788</v>
      </c>
    </row>
    <row r="11151" spans="1:4" ht="27" x14ac:dyDescent="0.15">
      <c r="A11151" s="266">
        <v>3060404</v>
      </c>
      <c r="B11151" s="265" t="s">
        <v>11571</v>
      </c>
      <c r="C11151" s="265" t="s">
        <v>11785</v>
      </c>
      <c r="D11151" s="265" t="s">
        <v>11789</v>
      </c>
    </row>
    <row r="11152" spans="1:4" ht="27" x14ac:dyDescent="0.15">
      <c r="A11152" s="266">
        <v>3060405</v>
      </c>
      <c r="B11152" s="265" t="s">
        <v>11571</v>
      </c>
      <c r="C11152" s="265" t="s">
        <v>11785</v>
      </c>
      <c r="D11152" s="265" t="s">
        <v>11790</v>
      </c>
    </row>
    <row r="11153" spans="1:4" ht="27" x14ac:dyDescent="0.15">
      <c r="A11153" s="266">
        <v>3060406</v>
      </c>
      <c r="B11153" s="265" t="s">
        <v>11571</v>
      </c>
      <c r="C11153" s="265" t="s">
        <v>11785</v>
      </c>
      <c r="D11153" s="265" t="s">
        <v>11791</v>
      </c>
    </row>
    <row r="11154" spans="1:4" ht="27" x14ac:dyDescent="0.15">
      <c r="A11154" s="266">
        <v>3060407</v>
      </c>
      <c r="B11154" s="265" t="s">
        <v>11571</v>
      </c>
      <c r="C11154" s="265" t="s">
        <v>11785</v>
      </c>
      <c r="D11154" s="265" t="s">
        <v>11792</v>
      </c>
    </row>
    <row r="11155" spans="1:4" ht="27" x14ac:dyDescent="0.15">
      <c r="A11155" s="266">
        <v>3060408</v>
      </c>
      <c r="B11155" s="265" t="s">
        <v>11571</v>
      </c>
      <c r="C11155" s="265" t="s">
        <v>11785</v>
      </c>
      <c r="D11155" s="265" t="s">
        <v>9813</v>
      </c>
    </row>
    <row r="11156" spans="1:4" ht="27" x14ac:dyDescent="0.15">
      <c r="A11156" s="266">
        <v>3060411</v>
      </c>
      <c r="B11156" s="265" t="s">
        <v>11571</v>
      </c>
      <c r="C11156" s="265" t="s">
        <v>11785</v>
      </c>
      <c r="D11156" s="265" t="s">
        <v>11793</v>
      </c>
    </row>
    <row r="11157" spans="1:4" ht="27" x14ac:dyDescent="0.15">
      <c r="A11157" s="266">
        <v>3060412</v>
      </c>
      <c r="B11157" s="265" t="s">
        <v>11571</v>
      </c>
      <c r="C11157" s="265" t="s">
        <v>11785</v>
      </c>
      <c r="D11157" s="265" t="s">
        <v>11715</v>
      </c>
    </row>
    <row r="11158" spans="1:4" ht="27" x14ac:dyDescent="0.15">
      <c r="A11158" s="266">
        <v>3060413</v>
      </c>
      <c r="B11158" s="265" t="s">
        <v>11571</v>
      </c>
      <c r="C11158" s="265" t="s">
        <v>11785</v>
      </c>
      <c r="D11158" s="265" t="s">
        <v>11794</v>
      </c>
    </row>
    <row r="11159" spans="1:4" ht="27" x14ac:dyDescent="0.15">
      <c r="A11159" s="266">
        <v>3060414</v>
      </c>
      <c r="B11159" s="265" t="s">
        <v>11571</v>
      </c>
      <c r="C11159" s="265" t="s">
        <v>11785</v>
      </c>
      <c r="D11159" s="265" t="s">
        <v>11795</v>
      </c>
    </row>
    <row r="11160" spans="1:4" ht="27" x14ac:dyDescent="0.15">
      <c r="A11160" s="266">
        <v>3060415</v>
      </c>
      <c r="B11160" s="265" t="s">
        <v>11571</v>
      </c>
      <c r="C11160" s="265" t="s">
        <v>11785</v>
      </c>
      <c r="D11160" s="265" t="s">
        <v>11796</v>
      </c>
    </row>
    <row r="11161" spans="1:4" ht="27" x14ac:dyDescent="0.15">
      <c r="A11161" s="266">
        <v>3060416</v>
      </c>
      <c r="B11161" s="265" t="s">
        <v>11571</v>
      </c>
      <c r="C11161" s="265" t="s">
        <v>11785</v>
      </c>
      <c r="D11161" s="265" t="s">
        <v>11797</v>
      </c>
    </row>
    <row r="11162" spans="1:4" ht="27" x14ac:dyDescent="0.15">
      <c r="A11162" s="266">
        <v>3060417</v>
      </c>
      <c r="B11162" s="265" t="s">
        <v>11571</v>
      </c>
      <c r="C11162" s="265" t="s">
        <v>11785</v>
      </c>
      <c r="D11162" s="265" t="s">
        <v>11798</v>
      </c>
    </row>
    <row r="11163" spans="1:4" ht="27" x14ac:dyDescent="0.15">
      <c r="A11163" s="266">
        <v>3060421</v>
      </c>
      <c r="B11163" s="265" t="s">
        <v>11571</v>
      </c>
      <c r="C11163" s="265" t="s">
        <v>11785</v>
      </c>
      <c r="D11163" s="265" t="s">
        <v>11799</v>
      </c>
    </row>
    <row r="11164" spans="1:4" ht="27" x14ac:dyDescent="0.15">
      <c r="A11164" s="266">
        <v>3060422</v>
      </c>
      <c r="B11164" s="265" t="s">
        <v>11571</v>
      </c>
      <c r="C11164" s="265" t="s">
        <v>11785</v>
      </c>
      <c r="D11164" s="265" t="s">
        <v>11800</v>
      </c>
    </row>
    <row r="11165" spans="1:4" ht="27" x14ac:dyDescent="0.15">
      <c r="A11165" s="266">
        <v>3060423</v>
      </c>
      <c r="B11165" s="265" t="s">
        <v>11571</v>
      </c>
      <c r="C11165" s="265" t="s">
        <v>11785</v>
      </c>
      <c r="D11165" s="265" t="s">
        <v>11801</v>
      </c>
    </row>
    <row r="11166" spans="1:4" ht="27" x14ac:dyDescent="0.15">
      <c r="A11166" s="266">
        <v>3060424</v>
      </c>
      <c r="B11166" s="265" t="s">
        <v>11571</v>
      </c>
      <c r="C11166" s="265" t="s">
        <v>11785</v>
      </c>
      <c r="D11166" s="265" t="s">
        <v>11802</v>
      </c>
    </row>
    <row r="11167" spans="1:4" ht="27" x14ac:dyDescent="0.15">
      <c r="A11167" s="266">
        <v>3060425</v>
      </c>
      <c r="B11167" s="265" t="s">
        <v>11571</v>
      </c>
      <c r="C11167" s="265" t="s">
        <v>11785</v>
      </c>
      <c r="D11167" s="265" t="s">
        <v>11803</v>
      </c>
    </row>
    <row r="11168" spans="1:4" ht="27" x14ac:dyDescent="0.15">
      <c r="A11168" s="266">
        <v>3060426</v>
      </c>
      <c r="B11168" s="265" t="s">
        <v>11571</v>
      </c>
      <c r="C11168" s="265" t="s">
        <v>11785</v>
      </c>
      <c r="D11168" s="265" t="s">
        <v>11804</v>
      </c>
    </row>
    <row r="11169" spans="1:4" ht="27" x14ac:dyDescent="0.15">
      <c r="A11169" s="266">
        <v>3060427</v>
      </c>
      <c r="B11169" s="265" t="s">
        <v>11571</v>
      </c>
      <c r="C11169" s="265" t="s">
        <v>11785</v>
      </c>
      <c r="D11169" s="265" t="s">
        <v>11805</v>
      </c>
    </row>
    <row r="11170" spans="1:4" ht="27" x14ac:dyDescent="0.15">
      <c r="A11170" s="266">
        <v>3060431</v>
      </c>
      <c r="B11170" s="265" t="s">
        <v>11571</v>
      </c>
      <c r="C11170" s="265" t="s">
        <v>11785</v>
      </c>
      <c r="D11170" s="265" t="s">
        <v>11806</v>
      </c>
    </row>
    <row r="11171" spans="1:4" ht="27" x14ac:dyDescent="0.15">
      <c r="A11171" s="266">
        <v>3060432</v>
      </c>
      <c r="B11171" s="265" t="s">
        <v>11571</v>
      </c>
      <c r="C11171" s="265" t="s">
        <v>11785</v>
      </c>
      <c r="D11171" s="265" t="s">
        <v>11807</v>
      </c>
    </row>
    <row r="11172" spans="1:4" ht="27" x14ac:dyDescent="0.15">
      <c r="A11172" s="266">
        <v>3060433</v>
      </c>
      <c r="B11172" s="265" t="s">
        <v>11571</v>
      </c>
      <c r="C11172" s="265" t="s">
        <v>11785</v>
      </c>
      <c r="D11172" s="265" t="s">
        <v>978</v>
      </c>
    </row>
    <row r="11173" spans="1:4" ht="27" x14ac:dyDescent="0.15">
      <c r="A11173" s="266">
        <v>3060434</v>
      </c>
      <c r="B11173" s="265" t="s">
        <v>11571</v>
      </c>
      <c r="C11173" s="265" t="s">
        <v>11785</v>
      </c>
      <c r="D11173" s="265" t="s">
        <v>11808</v>
      </c>
    </row>
    <row r="11174" spans="1:4" ht="27" x14ac:dyDescent="0.15">
      <c r="A11174" s="266">
        <v>3060435</v>
      </c>
      <c r="B11174" s="265" t="s">
        <v>11571</v>
      </c>
      <c r="C11174" s="265" t="s">
        <v>11785</v>
      </c>
      <c r="D11174" s="265" t="s">
        <v>2115</v>
      </c>
    </row>
    <row r="11175" spans="1:4" x14ac:dyDescent="0.15">
      <c r="A11175" s="266">
        <v>3060501</v>
      </c>
      <c r="B11175" s="265" t="s">
        <v>11571</v>
      </c>
      <c r="C11175" s="265" t="s">
        <v>1722</v>
      </c>
      <c r="D11175" s="265" t="s">
        <v>1745</v>
      </c>
    </row>
    <row r="11176" spans="1:4" x14ac:dyDescent="0.15">
      <c r="A11176" s="266">
        <v>3060502</v>
      </c>
      <c r="B11176" s="265" t="s">
        <v>11571</v>
      </c>
      <c r="C11176" s="265" t="s">
        <v>1722</v>
      </c>
      <c r="D11176" s="265" t="s">
        <v>1759</v>
      </c>
    </row>
    <row r="11177" spans="1:4" x14ac:dyDescent="0.15">
      <c r="A11177" s="266">
        <v>3060503</v>
      </c>
      <c r="B11177" s="265" t="s">
        <v>11571</v>
      </c>
      <c r="C11177" s="265" t="s">
        <v>1722</v>
      </c>
      <c r="D11177" s="265" t="s">
        <v>1726</v>
      </c>
    </row>
    <row r="11178" spans="1:4" x14ac:dyDescent="0.15">
      <c r="A11178" s="266">
        <v>3060504</v>
      </c>
      <c r="B11178" s="265" t="s">
        <v>11571</v>
      </c>
      <c r="C11178" s="265" t="s">
        <v>1722</v>
      </c>
      <c r="D11178" s="265" t="s">
        <v>1725</v>
      </c>
    </row>
    <row r="11179" spans="1:4" x14ac:dyDescent="0.15">
      <c r="A11179" s="266">
        <v>3060505</v>
      </c>
      <c r="B11179" s="265" t="s">
        <v>11571</v>
      </c>
      <c r="C11179" s="265" t="s">
        <v>1722</v>
      </c>
      <c r="D11179" s="265" t="s">
        <v>1569</v>
      </c>
    </row>
    <row r="11180" spans="1:4" ht="27" x14ac:dyDescent="0.15">
      <c r="A11180" s="266">
        <v>3060511</v>
      </c>
      <c r="B11180" s="265" t="s">
        <v>11571</v>
      </c>
      <c r="C11180" s="265" t="s">
        <v>1722</v>
      </c>
      <c r="D11180" s="265" t="s">
        <v>871</v>
      </c>
    </row>
    <row r="11181" spans="1:4" x14ac:dyDescent="0.15">
      <c r="A11181" s="266">
        <v>3060512</v>
      </c>
      <c r="B11181" s="265" t="s">
        <v>11571</v>
      </c>
      <c r="C11181" s="265" t="s">
        <v>1722</v>
      </c>
      <c r="D11181" s="265" t="s">
        <v>841</v>
      </c>
    </row>
    <row r="11182" spans="1:4" x14ac:dyDescent="0.15">
      <c r="A11182" s="266">
        <v>3060513</v>
      </c>
      <c r="B11182" s="265" t="s">
        <v>11571</v>
      </c>
      <c r="C11182" s="265" t="s">
        <v>1722</v>
      </c>
      <c r="D11182" s="265" t="s">
        <v>833</v>
      </c>
    </row>
    <row r="11183" spans="1:4" x14ac:dyDescent="0.15">
      <c r="A11183" s="266">
        <v>3060514</v>
      </c>
      <c r="B11183" s="265" t="s">
        <v>11571</v>
      </c>
      <c r="C11183" s="265" t="s">
        <v>1722</v>
      </c>
      <c r="D11183" s="265" t="s">
        <v>1724</v>
      </c>
    </row>
    <row r="11184" spans="1:4" x14ac:dyDescent="0.15">
      <c r="A11184" s="266">
        <v>3060515</v>
      </c>
      <c r="B11184" s="265" t="s">
        <v>11571</v>
      </c>
      <c r="C11184" s="265" t="s">
        <v>1722</v>
      </c>
      <c r="D11184" s="265" t="s">
        <v>1741</v>
      </c>
    </row>
    <row r="11185" spans="1:4" x14ac:dyDescent="0.15">
      <c r="A11185" s="266">
        <v>3060601</v>
      </c>
      <c r="B11185" s="265" t="s">
        <v>11571</v>
      </c>
      <c r="C11185" s="265" t="s">
        <v>1722</v>
      </c>
      <c r="D11185" s="265" t="s">
        <v>1730</v>
      </c>
    </row>
    <row r="11186" spans="1:4" x14ac:dyDescent="0.15">
      <c r="A11186" s="266">
        <v>3060602</v>
      </c>
      <c r="B11186" s="265" t="s">
        <v>11571</v>
      </c>
      <c r="C11186" s="265" t="s">
        <v>1722</v>
      </c>
      <c r="D11186" s="265" t="s">
        <v>1753</v>
      </c>
    </row>
    <row r="11187" spans="1:4" x14ac:dyDescent="0.15">
      <c r="A11187" s="266">
        <v>3060603</v>
      </c>
      <c r="B11187" s="265" t="s">
        <v>11571</v>
      </c>
      <c r="C11187" s="265" t="s">
        <v>1722</v>
      </c>
      <c r="D11187" s="265" t="s">
        <v>1737</v>
      </c>
    </row>
    <row r="11188" spans="1:4" x14ac:dyDescent="0.15">
      <c r="A11188" s="266">
        <v>3060604</v>
      </c>
      <c r="B11188" s="265" t="s">
        <v>11571</v>
      </c>
      <c r="C11188" s="265" t="s">
        <v>1722</v>
      </c>
      <c r="D11188" s="265" t="s">
        <v>1743</v>
      </c>
    </row>
    <row r="11189" spans="1:4" x14ac:dyDescent="0.15">
      <c r="A11189" s="266">
        <v>3060605</v>
      </c>
      <c r="B11189" s="265" t="s">
        <v>11571</v>
      </c>
      <c r="C11189" s="265" t="s">
        <v>1722</v>
      </c>
      <c r="D11189" s="265" t="s">
        <v>1756</v>
      </c>
    </row>
    <row r="11190" spans="1:4" x14ac:dyDescent="0.15">
      <c r="A11190" s="266">
        <v>3060606</v>
      </c>
      <c r="B11190" s="265" t="s">
        <v>11571</v>
      </c>
      <c r="C11190" s="265" t="s">
        <v>1722</v>
      </c>
      <c r="D11190" s="265" t="s">
        <v>1635</v>
      </c>
    </row>
    <row r="11191" spans="1:4" x14ac:dyDescent="0.15">
      <c r="A11191" s="266">
        <v>3060607</v>
      </c>
      <c r="B11191" s="265" t="s">
        <v>11571</v>
      </c>
      <c r="C11191" s="265" t="s">
        <v>1722</v>
      </c>
      <c r="D11191" s="265" t="s">
        <v>1760</v>
      </c>
    </row>
    <row r="11192" spans="1:4" x14ac:dyDescent="0.15">
      <c r="A11192" s="266">
        <v>3060608</v>
      </c>
      <c r="B11192" s="265" t="s">
        <v>11571</v>
      </c>
      <c r="C11192" s="265" t="s">
        <v>1722</v>
      </c>
      <c r="D11192" s="265" t="s">
        <v>1742</v>
      </c>
    </row>
    <row r="11193" spans="1:4" ht="27" x14ac:dyDescent="0.15">
      <c r="A11193" s="266">
        <v>3060611</v>
      </c>
      <c r="B11193" s="265" t="s">
        <v>11571</v>
      </c>
      <c r="C11193" s="265" t="s">
        <v>1722</v>
      </c>
      <c r="D11193" s="265" t="s">
        <v>1734</v>
      </c>
    </row>
    <row r="11194" spans="1:4" ht="27" x14ac:dyDescent="0.15">
      <c r="A11194" s="266">
        <v>3060612</v>
      </c>
      <c r="B11194" s="265" t="s">
        <v>11571</v>
      </c>
      <c r="C11194" s="265" t="s">
        <v>1722</v>
      </c>
      <c r="D11194" s="265" t="s">
        <v>1752</v>
      </c>
    </row>
    <row r="11195" spans="1:4" ht="27" x14ac:dyDescent="0.15">
      <c r="A11195" s="266">
        <v>3060613</v>
      </c>
      <c r="B11195" s="265" t="s">
        <v>11571</v>
      </c>
      <c r="C11195" s="265" t="s">
        <v>1722</v>
      </c>
      <c r="D11195" s="265" t="s">
        <v>1728</v>
      </c>
    </row>
    <row r="11196" spans="1:4" ht="27" x14ac:dyDescent="0.15">
      <c r="A11196" s="266">
        <v>3060614</v>
      </c>
      <c r="B11196" s="265" t="s">
        <v>11571</v>
      </c>
      <c r="C11196" s="265" t="s">
        <v>1722</v>
      </c>
      <c r="D11196" s="265" t="s">
        <v>1747</v>
      </c>
    </row>
    <row r="11197" spans="1:4" x14ac:dyDescent="0.15">
      <c r="A11197" s="266">
        <v>3060615</v>
      </c>
      <c r="B11197" s="265" t="s">
        <v>11571</v>
      </c>
      <c r="C11197" s="265" t="s">
        <v>1722</v>
      </c>
      <c r="D11197" s="265" t="s">
        <v>1727</v>
      </c>
    </row>
    <row r="11198" spans="1:4" x14ac:dyDescent="0.15">
      <c r="A11198" s="266">
        <v>3060616</v>
      </c>
      <c r="B11198" s="265" t="s">
        <v>11571</v>
      </c>
      <c r="C11198" s="265" t="s">
        <v>1722</v>
      </c>
      <c r="D11198" s="265" t="s">
        <v>1751</v>
      </c>
    </row>
    <row r="11199" spans="1:4" x14ac:dyDescent="0.15">
      <c r="A11199" s="266">
        <v>3060617</v>
      </c>
      <c r="B11199" s="265" t="s">
        <v>11571</v>
      </c>
      <c r="C11199" s="265" t="s">
        <v>1722</v>
      </c>
      <c r="D11199" s="265" t="s">
        <v>1733</v>
      </c>
    </row>
    <row r="11200" spans="1:4" x14ac:dyDescent="0.15">
      <c r="A11200" s="266">
        <v>3060621</v>
      </c>
      <c r="B11200" s="265" t="s">
        <v>11571</v>
      </c>
      <c r="C11200" s="265" t="s">
        <v>1722</v>
      </c>
      <c r="D11200" s="265" t="s">
        <v>1731</v>
      </c>
    </row>
    <row r="11201" spans="1:4" x14ac:dyDescent="0.15">
      <c r="A11201" s="266">
        <v>3060622</v>
      </c>
      <c r="B11201" s="265" t="s">
        <v>11571</v>
      </c>
      <c r="C11201" s="265" t="s">
        <v>1722</v>
      </c>
      <c r="D11201" s="265" t="s">
        <v>1729</v>
      </c>
    </row>
    <row r="11202" spans="1:4" x14ac:dyDescent="0.15">
      <c r="A11202" s="266">
        <v>3060623</v>
      </c>
      <c r="B11202" s="265" t="s">
        <v>11571</v>
      </c>
      <c r="C11202" s="265" t="s">
        <v>1722</v>
      </c>
      <c r="D11202" s="265" t="s">
        <v>1755</v>
      </c>
    </row>
    <row r="11203" spans="1:4" x14ac:dyDescent="0.15">
      <c r="A11203" s="266">
        <v>3060624</v>
      </c>
      <c r="B11203" s="265" t="s">
        <v>11571</v>
      </c>
      <c r="C11203" s="265" t="s">
        <v>1722</v>
      </c>
      <c r="D11203" s="265" t="s">
        <v>477</v>
      </c>
    </row>
    <row r="11204" spans="1:4" x14ac:dyDescent="0.15">
      <c r="A11204" s="266">
        <v>3060625</v>
      </c>
      <c r="B11204" s="265" t="s">
        <v>11571</v>
      </c>
      <c r="C11204" s="265" t="s">
        <v>1722</v>
      </c>
      <c r="D11204" s="265" t="s">
        <v>1758</v>
      </c>
    </row>
    <row r="11205" spans="1:4" x14ac:dyDescent="0.15">
      <c r="A11205" s="266">
        <v>3060626</v>
      </c>
      <c r="B11205" s="265" t="s">
        <v>11571</v>
      </c>
      <c r="C11205" s="265" t="s">
        <v>1722</v>
      </c>
      <c r="D11205" s="265" t="s">
        <v>1732</v>
      </c>
    </row>
    <row r="11206" spans="1:4" x14ac:dyDescent="0.15">
      <c r="A11206" s="266">
        <v>3060631</v>
      </c>
      <c r="B11206" s="265" t="s">
        <v>11571</v>
      </c>
      <c r="C11206" s="265" t="s">
        <v>1722</v>
      </c>
      <c r="D11206" s="265" t="s">
        <v>1723</v>
      </c>
    </row>
    <row r="11207" spans="1:4" x14ac:dyDescent="0.15">
      <c r="A11207" s="266">
        <v>3060632</v>
      </c>
      <c r="B11207" s="265" t="s">
        <v>11571</v>
      </c>
      <c r="C11207" s="265" t="s">
        <v>1722</v>
      </c>
      <c r="D11207" s="265" t="s">
        <v>1754</v>
      </c>
    </row>
    <row r="11208" spans="1:4" x14ac:dyDescent="0.15">
      <c r="A11208" s="266">
        <v>3060633</v>
      </c>
      <c r="B11208" s="265" t="s">
        <v>11571</v>
      </c>
      <c r="C11208" s="265" t="s">
        <v>1722</v>
      </c>
      <c r="D11208" s="265" t="s">
        <v>1746</v>
      </c>
    </row>
    <row r="11209" spans="1:4" x14ac:dyDescent="0.15">
      <c r="A11209" s="266">
        <v>3060634</v>
      </c>
      <c r="B11209" s="265" t="s">
        <v>11571</v>
      </c>
      <c r="C11209" s="265" t="s">
        <v>1722</v>
      </c>
      <c r="D11209" s="265" t="s">
        <v>711</v>
      </c>
    </row>
    <row r="11210" spans="1:4" x14ac:dyDescent="0.15">
      <c r="A11210" s="266">
        <v>3060635</v>
      </c>
      <c r="B11210" s="265" t="s">
        <v>11571</v>
      </c>
      <c r="C11210" s="265" t="s">
        <v>1722</v>
      </c>
      <c r="D11210" s="265" t="s">
        <v>1077</v>
      </c>
    </row>
    <row r="11211" spans="1:4" x14ac:dyDescent="0.15">
      <c r="A11211" s="266">
        <v>3060636</v>
      </c>
      <c r="B11211" s="265" t="s">
        <v>11571</v>
      </c>
      <c r="C11211" s="265" t="s">
        <v>1722</v>
      </c>
      <c r="D11211" s="265" t="s">
        <v>1739</v>
      </c>
    </row>
    <row r="11212" spans="1:4" x14ac:dyDescent="0.15">
      <c r="A11212" s="266">
        <v>3060637</v>
      </c>
      <c r="B11212" s="265" t="s">
        <v>11571</v>
      </c>
      <c r="C11212" s="265" t="s">
        <v>1722</v>
      </c>
      <c r="D11212" s="265" t="s">
        <v>282</v>
      </c>
    </row>
    <row r="11213" spans="1:4" x14ac:dyDescent="0.15">
      <c r="A11213" s="266">
        <v>3060641</v>
      </c>
      <c r="B11213" s="265" t="s">
        <v>11571</v>
      </c>
      <c r="C11213" s="265" t="s">
        <v>1722</v>
      </c>
      <c r="D11213" s="265" t="s">
        <v>1740</v>
      </c>
    </row>
    <row r="11214" spans="1:4" x14ac:dyDescent="0.15">
      <c r="A11214" s="266">
        <v>3060642</v>
      </c>
      <c r="B11214" s="265" t="s">
        <v>11571</v>
      </c>
      <c r="C11214" s="265" t="s">
        <v>1722</v>
      </c>
      <c r="D11214" s="265" t="s">
        <v>1750</v>
      </c>
    </row>
    <row r="11215" spans="1:4" x14ac:dyDescent="0.15">
      <c r="A11215" s="266">
        <v>3060643</v>
      </c>
      <c r="B11215" s="265" t="s">
        <v>11571</v>
      </c>
      <c r="C11215" s="265" t="s">
        <v>1722</v>
      </c>
      <c r="D11215" s="265" t="s">
        <v>1738</v>
      </c>
    </row>
    <row r="11216" spans="1:4" x14ac:dyDescent="0.15">
      <c r="A11216" s="266">
        <v>3060644</v>
      </c>
      <c r="B11216" s="265" t="s">
        <v>11571</v>
      </c>
      <c r="C11216" s="265" t="s">
        <v>1722</v>
      </c>
      <c r="D11216" s="265" t="s">
        <v>1744</v>
      </c>
    </row>
    <row r="11217" spans="1:4" x14ac:dyDescent="0.15">
      <c r="A11217" s="266">
        <v>3060645</v>
      </c>
      <c r="B11217" s="265" t="s">
        <v>11571</v>
      </c>
      <c r="C11217" s="265" t="s">
        <v>1722</v>
      </c>
      <c r="D11217" s="265" t="s">
        <v>1430</v>
      </c>
    </row>
    <row r="11218" spans="1:4" x14ac:dyDescent="0.15">
      <c r="A11218" s="266">
        <v>3060651</v>
      </c>
      <c r="B11218" s="265" t="s">
        <v>11571</v>
      </c>
      <c r="C11218" s="265" t="s">
        <v>1722</v>
      </c>
      <c r="D11218" s="265" t="s">
        <v>791</v>
      </c>
    </row>
    <row r="11219" spans="1:4" x14ac:dyDescent="0.15">
      <c r="A11219" s="266">
        <v>3060652</v>
      </c>
      <c r="B11219" s="265" t="s">
        <v>11571</v>
      </c>
      <c r="C11219" s="265" t="s">
        <v>1722</v>
      </c>
      <c r="D11219" s="265" t="s">
        <v>1749</v>
      </c>
    </row>
    <row r="11220" spans="1:4" x14ac:dyDescent="0.15">
      <c r="A11220" s="266">
        <v>3060653</v>
      </c>
      <c r="B11220" s="265" t="s">
        <v>11571</v>
      </c>
      <c r="C11220" s="265" t="s">
        <v>1722</v>
      </c>
      <c r="D11220" s="265" t="s">
        <v>511</v>
      </c>
    </row>
    <row r="11221" spans="1:4" x14ac:dyDescent="0.15">
      <c r="A11221" s="266">
        <v>3060654</v>
      </c>
      <c r="B11221" s="265" t="s">
        <v>11571</v>
      </c>
      <c r="C11221" s="265" t="s">
        <v>1722</v>
      </c>
      <c r="D11221" s="265" t="s">
        <v>1735</v>
      </c>
    </row>
    <row r="11222" spans="1:4" x14ac:dyDescent="0.15">
      <c r="A11222" s="266">
        <v>3060655</v>
      </c>
      <c r="B11222" s="265" t="s">
        <v>11571</v>
      </c>
      <c r="C11222" s="265" t="s">
        <v>1722</v>
      </c>
      <c r="D11222" s="265" t="s">
        <v>638</v>
      </c>
    </row>
    <row r="11223" spans="1:4" x14ac:dyDescent="0.15">
      <c r="A11223" s="266">
        <v>3060656</v>
      </c>
      <c r="B11223" s="265" t="s">
        <v>11571</v>
      </c>
      <c r="C11223" s="265" t="s">
        <v>1722</v>
      </c>
      <c r="D11223" s="265" t="s">
        <v>1748</v>
      </c>
    </row>
    <row r="11224" spans="1:4" x14ac:dyDescent="0.15">
      <c r="A11224" s="266">
        <v>3060657</v>
      </c>
      <c r="B11224" s="265" t="s">
        <v>11571</v>
      </c>
      <c r="C11224" s="265" t="s">
        <v>1722</v>
      </c>
      <c r="D11224" s="265" t="s">
        <v>1736</v>
      </c>
    </row>
    <row r="11225" spans="1:4" x14ac:dyDescent="0.15">
      <c r="A11225" s="266">
        <v>3060658</v>
      </c>
      <c r="B11225" s="265" t="s">
        <v>11571</v>
      </c>
      <c r="C11225" s="265" t="s">
        <v>1722</v>
      </c>
      <c r="D11225" s="265" t="s">
        <v>1757</v>
      </c>
    </row>
    <row r="11226" spans="1:4" x14ac:dyDescent="0.15">
      <c r="A11226" s="266">
        <v>3070001</v>
      </c>
      <c r="B11226" s="265" t="s">
        <v>11571</v>
      </c>
      <c r="C11226" s="265" t="s">
        <v>647</v>
      </c>
      <c r="D11226" s="265" t="s">
        <v>11809</v>
      </c>
    </row>
    <row r="11227" spans="1:4" ht="27" x14ac:dyDescent="0.15">
      <c r="A11227" s="266">
        <v>3070002</v>
      </c>
      <c r="B11227" s="265" t="s">
        <v>11571</v>
      </c>
      <c r="C11227" s="265" t="s">
        <v>647</v>
      </c>
      <c r="D11227" s="265" t="s">
        <v>11810</v>
      </c>
    </row>
    <row r="11228" spans="1:4" x14ac:dyDescent="0.15">
      <c r="A11228" s="266">
        <v>3070003</v>
      </c>
      <c r="B11228" s="265" t="s">
        <v>11571</v>
      </c>
      <c r="C11228" s="265" t="s">
        <v>647</v>
      </c>
      <c r="D11228" s="265" t="s">
        <v>661</v>
      </c>
    </row>
    <row r="11229" spans="1:4" x14ac:dyDescent="0.15">
      <c r="A11229" s="266">
        <v>3070004</v>
      </c>
      <c r="B11229" s="265" t="s">
        <v>11571</v>
      </c>
      <c r="C11229" s="265" t="s">
        <v>647</v>
      </c>
      <c r="D11229" s="265" t="s">
        <v>282</v>
      </c>
    </row>
    <row r="11230" spans="1:4" x14ac:dyDescent="0.15">
      <c r="A11230" s="266">
        <v>3070005</v>
      </c>
      <c r="B11230" s="265" t="s">
        <v>11571</v>
      </c>
      <c r="C11230" s="265" t="s">
        <v>647</v>
      </c>
      <c r="D11230" s="265" t="s">
        <v>651</v>
      </c>
    </row>
    <row r="11231" spans="1:4" x14ac:dyDescent="0.15">
      <c r="A11231" s="266">
        <v>3070006</v>
      </c>
      <c r="B11231" s="265" t="s">
        <v>11571</v>
      </c>
      <c r="C11231" s="265" t="s">
        <v>647</v>
      </c>
      <c r="D11231" s="265" t="s">
        <v>11811</v>
      </c>
    </row>
    <row r="11232" spans="1:4" ht="27" x14ac:dyDescent="0.15">
      <c r="A11232" s="266">
        <v>3070007</v>
      </c>
      <c r="B11232" s="265" t="s">
        <v>11571</v>
      </c>
      <c r="C11232" s="265" t="s">
        <v>647</v>
      </c>
      <c r="D11232" s="265" t="s">
        <v>11812</v>
      </c>
    </row>
    <row r="11233" spans="1:4" x14ac:dyDescent="0.15">
      <c r="A11233" s="266">
        <v>3070008</v>
      </c>
      <c r="B11233" s="265" t="s">
        <v>11571</v>
      </c>
      <c r="C11233" s="265" t="s">
        <v>647</v>
      </c>
      <c r="D11233" s="265" t="s">
        <v>653</v>
      </c>
    </row>
    <row r="11234" spans="1:4" x14ac:dyDescent="0.15">
      <c r="A11234" s="266">
        <v>3070011</v>
      </c>
      <c r="B11234" s="265" t="s">
        <v>11571</v>
      </c>
      <c r="C11234" s="265" t="s">
        <v>647</v>
      </c>
      <c r="D11234" s="265" t="s">
        <v>11813</v>
      </c>
    </row>
    <row r="11235" spans="1:4" x14ac:dyDescent="0.15">
      <c r="A11235" s="266">
        <v>3070012</v>
      </c>
      <c r="B11235" s="265" t="s">
        <v>11571</v>
      </c>
      <c r="C11235" s="265" t="s">
        <v>647</v>
      </c>
      <c r="D11235" s="265" t="s">
        <v>11814</v>
      </c>
    </row>
    <row r="11236" spans="1:4" x14ac:dyDescent="0.15">
      <c r="A11236" s="266">
        <v>3070013</v>
      </c>
      <c r="B11236" s="265" t="s">
        <v>11571</v>
      </c>
      <c r="C11236" s="265" t="s">
        <v>647</v>
      </c>
      <c r="D11236" s="265" t="s">
        <v>11815</v>
      </c>
    </row>
    <row r="11237" spans="1:4" x14ac:dyDescent="0.15">
      <c r="A11237" s="266">
        <v>3070014</v>
      </c>
      <c r="B11237" s="265" t="s">
        <v>11571</v>
      </c>
      <c r="C11237" s="265" t="s">
        <v>647</v>
      </c>
      <c r="D11237" s="265" t="s">
        <v>11816</v>
      </c>
    </row>
    <row r="11238" spans="1:4" ht="27" x14ac:dyDescent="0.15">
      <c r="A11238" s="266">
        <v>3070015</v>
      </c>
      <c r="B11238" s="265" t="s">
        <v>11571</v>
      </c>
      <c r="C11238" s="265" t="s">
        <v>647</v>
      </c>
      <c r="D11238" s="265" t="s">
        <v>11817</v>
      </c>
    </row>
    <row r="11239" spans="1:4" ht="27" x14ac:dyDescent="0.15">
      <c r="A11239" s="266">
        <v>3070016</v>
      </c>
      <c r="B11239" s="265" t="s">
        <v>11571</v>
      </c>
      <c r="C11239" s="265" t="s">
        <v>647</v>
      </c>
      <c r="D11239" s="265" t="s">
        <v>656</v>
      </c>
    </row>
    <row r="11240" spans="1:4" x14ac:dyDescent="0.15">
      <c r="A11240" s="266">
        <v>3070017</v>
      </c>
      <c r="B11240" s="265" t="s">
        <v>11571</v>
      </c>
      <c r="C11240" s="265" t="s">
        <v>647</v>
      </c>
      <c r="D11240" s="265" t="s">
        <v>304</v>
      </c>
    </row>
    <row r="11241" spans="1:4" x14ac:dyDescent="0.15">
      <c r="A11241" s="266">
        <v>3070018</v>
      </c>
      <c r="B11241" s="265" t="s">
        <v>11571</v>
      </c>
      <c r="C11241" s="265" t="s">
        <v>647</v>
      </c>
      <c r="D11241" s="265" t="s">
        <v>664</v>
      </c>
    </row>
    <row r="11242" spans="1:4" ht="27" x14ac:dyDescent="0.15">
      <c r="A11242" s="266">
        <v>3070021</v>
      </c>
      <c r="B11242" s="265" t="s">
        <v>11571</v>
      </c>
      <c r="C11242" s="265" t="s">
        <v>647</v>
      </c>
      <c r="D11242" s="265" t="s">
        <v>11818</v>
      </c>
    </row>
    <row r="11243" spans="1:4" x14ac:dyDescent="0.15">
      <c r="A11243" s="266">
        <v>3070022</v>
      </c>
      <c r="B11243" s="265" t="s">
        <v>11571</v>
      </c>
      <c r="C11243" s="265" t="s">
        <v>647</v>
      </c>
      <c r="D11243" s="265" t="s">
        <v>11819</v>
      </c>
    </row>
    <row r="11244" spans="1:4" ht="27" x14ac:dyDescent="0.15">
      <c r="A11244" s="266">
        <v>3070023</v>
      </c>
      <c r="B11244" s="265" t="s">
        <v>11571</v>
      </c>
      <c r="C11244" s="265" t="s">
        <v>647</v>
      </c>
      <c r="D11244" s="265" t="s">
        <v>11612</v>
      </c>
    </row>
    <row r="11245" spans="1:4" ht="27" x14ac:dyDescent="0.15">
      <c r="A11245" s="266">
        <v>3070024</v>
      </c>
      <c r="B11245" s="265" t="s">
        <v>11571</v>
      </c>
      <c r="C11245" s="265" t="s">
        <v>647</v>
      </c>
      <c r="D11245" s="265" t="s">
        <v>11820</v>
      </c>
    </row>
    <row r="11246" spans="1:4" ht="27" x14ac:dyDescent="0.15">
      <c r="A11246" s="266">
        <v>3070025</v>
      </c>
      <c r="B11246" s="265" t="s">
        <v>11571</v>
      </c>
      <c r="C11246" s="265" t="s">
        <v>647</v>
      </c>
      <c r="D11246" s="265" t="s">
        <v>11821</v>
      </c>
    </row>
    <row r="11247" spans="1:4" ht="27" x14ac:dyDescent="0.15">
      <c r="A11247" s="266">
        <v>3070026</v>
      </c>
      <c r="B11247" s="265" t="s">
        <v>11571</v>
      </c>
      <c r="C11247" s="265" t="s">
        <v>647</v>
      </c>
      <c r="D11247" s="265" t="s">
        <v>11822</v>
      </c>
    </row>
    <row r="11248" spans="1:4" ht="27" x14ac:dyDescent="0.15">
      <c r="A11248" s="266">
        <v>3070027</v>
      </c>
      <c r="B11248" s="265" t="s">
        <v>11571</v>
      </c>
      <c r="C11248" s="265" t="s">
        <v>647</v>
      </c>
      <c r="D11248" s="265" t="s">
        <v>11683</v>
      </c>
    </row>
    <row r="11249" spans="1:4" ht="27" x14ac:dyDescent="0.15">
      <c r="A11249" s="266">
        <v>3070028</v>
      </c>
      <c r="B11249" s="265" t="s">
        <v>11571</v>
      </c>
      <c r="C11249" s="265" t="s">
        <v>647</v>
      </c>
      <c r="D11249" s="265" t="s">
        <v>11823</v>
      </c>
    </row>
    <row r="11250" spans="1:4" x14ac:dyDescent="0.15">
      <c r="A11250" s="266">
        <v>3070029</v>
      </c>
      <c r="B11250" s="265" t="s">
        <v>11571</v>
      </c>
      <c r="C11250" s="265" t="s">
        <v>647</v>
      </c>
      <c r="D11250" s="265" t="s">
        <v>658</v>
      </c>
    </row>
    <row r="11251" spans="1:4" x14ac:dyDescent="0.15">
      <c r="A11251" s="266">
        <v>3070031</v>
      </c>
      <c r="B11251" s="265" t="s">
        <v>11571</v>
      </c>
      <c r="C11251" s="265" t="s">
        <v>647</v>
      </c>
      <c r="D11251" s="265" t="s">
        <v>11824</v>
      </c>
    </row>
    <row r="11252" spans="1:4" ht="27" x14ac:dyDescent="0.15">
      <c r="A11252" s="266">
        <v>3070032</v>
      </c>
      <c r="B11252" s="265" t="s">
        <v>11571</v>
      </c>
      <c r="C11252" s="265" t="s">
        <v>647</v>
      </c>
      <c r="D11252" s="265" t="s">
        <v>11825</v>
      </c>
    </row>
    <row r="11253" spans="1:4" ht="27" x14ac:dyDescent="0.15">
      <c r="A11253" s="266">
        <v>3070033</v>
      </c>
      <c r="B11253" s="265" t="s">
        <v>11571</v>
      </c>
      <c r="C11253" s="265" t="s">
        <v>647</v>
      </c>
      <c r="D11253" s="265" t="s">
        <v>11826</v>
      </c>
    </row>
    <row r="11254" spans="1:4" ht="27" x14ac:dyDescent="0.15">
      <c r="A11254" s="266">
        <v>3070034</v>
      </c>
      <c r="B11254" s="265" t="s">
        <v>11571</v>
      </c>
      <c r="C11254" s="265" t="s">
        <v>647</v>
      </c>
      <c r="D11254" s="265" t="s">
        <v>11827</v>
      </c>
    </row>
    <row r="11255" spans="1:4" ht="27" x14ac:dyDescent="0.15">
      <c r="A11255" s="266">
        <v>3070035</v>
      </c>
      <c r="B11255" s="265" t="s">
        <v>11571</v>
      </c>
      <c r="C11255" s="265" t="s">
        <v>647</v>
      </c>
      <c r="D11255" s="265" t="s">
        <v>11828</v>
      </c>
    </row>
    <row r="11256" spans="1:4" ht="27" x14ac:dyDescent="0.15">
      <c r="A11256" s="266">
        <v>3070036</v>
      </c>
      <c r="B11256" s="265" t="s">
        <v>11571</v>
      </c>
      <c r="C11256" s="265" t="s">
        <v>647</v>
      </c>
      <c r="D11256" s="265" t="s">
        <v>11829</v>
      </c>
    </row>
    <row r="11257" spans="1:4" ht="27" x14ac:dyDescent="0.15">
      <c r="A11257" s="266">
        <v>3070037</v>
      </c>
      <c r="B11257" s="265" t="s">
        <v>11571</v>
      </c>
      <c r="C11257" s="265" t="s">
        <v>647</v>
      </c>
      <c r="D11257" s="265" t="s">
        <v>11830</v>
      </c>
    </row>
    <row r="11258" spans="1:4" x14ac:dyDescent="0.15">
      <c r="A11258" s="266">
        <v>3070038</v>
      </c>
      <c r="B11258" s="265" t="s">
        <v>11571</v>
      </c>
      <c r="C11258" s="265" t="s">
        <v>647</v>
      </c>
      <c r="D11258" s="265" t="s">
        <v>11831</v>
      </c>
    </row>
    <row r="11259" spans="1:4" ht="27" x14ac:dyDescent="0.15">
      <c r="A11259" s="266">
        <v>3070041</v>
      </c>
      <c r="B11259" s="265" t="s">
        <v>11571</v>
      </c>
      <c r="C11259" s="265" t="s">
        <v>647</v>
      </c>
      <c r="D11259" s="265" t="s">
        <v>11832</v>
      </c>
    </row>
    <row r="11260" spans="1:4" ht="27" x14ac:dyDescent="0.15">
      <c r="A11260" s="266">
        <v>3070042</v>
      </c>
      <c r="B11260" s="265" t="s">
        <v>11571</v>
      </c>
      <c r="C11260" s="265" t="s">
        <v>647</v>
      </c>
      <c r="D11260" s="265" t="s">
        <v>11833</v>
      </c>
    </row>
    <row r="11261" spans="1:4" x14ac:dyDescent="0.15">
      <c r="A11261" s="266">
        <v>3070043</v>
      </c>
      <c r="B11261" s="265" t="s">
        <v>11571</v>
      </c>
      <c r="C11261" s="265" t="s">
        <v>647</v>
      </c>
      <c r="D11261" s="265" t="s">
        <v>11834</v>
      </c>
    </row>
    <row r="11262" spans="1:4" x14ac:dyDescent="0.15">
      <c r="A11262" s="266">
        <v>3070044</v>
      </c>
      <c r="B11262" s="265" t="s">
        <v>11571</v>
      </c>
      <c r="C11262" s="265" t="s">
        <v>647</v>
      </c>
      <c r="D11262" s="265" t="s">
        <v>11835</v>
      </c>
    </row>
    <row r="11263" spans="1:4" ht="27" x14ac:dyDescent="0.15">
      <c r="A11263" s="266">
        <v>3070045</v>
      </c>
      <c r="B11263" s="265" t="s">
        <v>11571</v>
      </c>
      <c r="C11263" s="265" t="s">
        <v>647</v>
      </c>
      <c r="D11263" s="265" t="s">
        <v>11836</v>
      </c>
    </row>
    <row r="11264" spans="1:4" ht="27" x14ac:dyDescent="0.15">
      <c r="A11264" s="266">
        <v>3070046</v>
      </c>
      <c r="B11264" s="265" t="s">
        <v>11571</v>
      </c>
      <c r="C11264" s="265" t="s">
        <v>647</v>
      </c>
      <c r="D11264" s="265" t="s">
        <v>11837</v>
      </c>
    </row>
    <row r="11265" spans="1:4" x14ac:dyDescent="0.15">
      <c r="A11265" s="266">
        <v>3070051</v>
      </c>
      <c r="B11265" s="265" t="s">
        <v>11571</v>
      </c>
      <c r="C11265" s="265" t="s">
        <v>647</v>
      </c>
      <c r="D11265" s="265" t="s">
        <v>328</v>
      </c>
    </row>
    <row r="11266" spans="1:4" x14ac:dyDescent="0.15">
      <c r="A11266" s="266">
        <v>3070052</v>
      </c>
      <c r="B11266" s="265" t="s">
        <v>11571</v>
      </c>
      <c r="C11266" s="265" t="s">
        <v>647</v>
      </c>
      <c r="D11266" s="265" t="s">
        <v>524</v>
      </c>
    </row>
    <row r="11267" spans="1:4" x14ac:dyDescent="0.15">
      <c r="A11267" s="266">
        <v>3070053</v>
      </c>
      <c r="B11267" s="265" t="s">
        <v>11571</v>
      </c>
      <c r="C11267" s="265" t="s">
        <v>647</v>
      </c>
      <c r="D11267" s="265" t="s">
        <v>657</v>
      </c>
    </row>
    <row r="11268" spans="1:4" x14ac:dyDescent="0.15">
      <c r="A11268" s="266">
        <v>3070054</v>
      </c>
      <c r="B11268" s="265" t="s">
        <v>11571</v>
      </c>
      <c r="C11268" s="265" t="s">
        <v>647</v>
      </c>
      <c r="D11268" s="265" t="s">
        <v>655</v>
      </c>
    </row>
    <row r="11269" spans="1:4" x14ac:dyDescent="0.15">
      <c r="A11269" s="266">
        <v>3070055</v>
      </c>
      <c r="B11269" s="265" t="s">
        <v>11571</v>
      </c>
      <c r="C11269" s="265" t="s">
        <v>647</v>
      </c>
      <c r="D11269" s="265" t="s">
        <v>650</v>
      </c>
    </row>
    <row r="11270" spans="1:4" x14ac:dyDescent="0.15">
      <c r="A11270" s="266">
        <v>3080001</v>
      </c>
      <c r="B11270" s="265" t="s">
        <v>11571</v>
      </c>
      <c r="C11270" s="265" t="s">
        <v>1587</v>
      </c>
      <c r="D11270" s="265" t="s">
        <v>1695</v>
      </c>
    </row>
    <row r="11271" spans="1:4" x14ac:dyDescent="0.15">
      <c r="A11271" s="266">
        <v>3080002</v>
      </c>
      <c r="B11271" s="265" t="s">
        <v>11571</v>
      </c>
      <c r="C11271" s="265" t="s">
        <v>1587</v>
      </c>
      <c r="D11271" s="265" t="s">
        <v>1616</v>
      </c>
    </row>
    <row r="11272" spans="1:4" x14ac:dyDescent="0.15">
      <c r="A11272" s="266">
        <v>3080003</v>
      </c>
      <c r="B11272" s="265" t="s">
        <v>11571</v>
      </c>
      <c r="C11272" s="265" t="s">
        <v>1587</v>
      </c>
      <c r="D11272" s="265" t="s">
        <v>1703</v>
      </c>
    </row>
    <row r="11273" spans="1:4" x14ac:dyDescent="0.15">
      <c r="A11273" s="266">
        <v>3080004</v>
      </c>
      <c r="B11273" s="265" t="s">
        <v>11571</v>
      </c>
      <c r="C11273" s="265" t="s">
        <v>1587</v>
      </c>
      <c r="D11273" s="265" t="s">
        <v>1635</v>
      </c>
    </row>
    <row r="11274" spans="1:4" x14ac:dyDescent="0.15">
      <c r="A11274" s="266">
        <v>3080005</v>
      </c>
      <c r="B11274" s="265" t="s">
        <v>11571</v>
      </c>
      <c r="C11274" s="265" t="s">
        <v>1587</v>
      </c>
      <c r="D11274" s="265" t="s">
        <v>1672</v>
      </c>
    </row>
    <row r="11275" spans="1:4" x14ac:dyDescent="0.15">
      <c r="A11275" s="266">
        <v>3080006</v>
      </c>
      <c r="B11275" s="265" t="s">
        <v>11571</v>
      </c>
      <c r="C11275" s="265" t="s">
        <v>1587</v>
      </c>
      <c r="D11275" s="265" t="s">
        <v>1716</v>
      </c>
    </row>
    <row r="11276" spans="1:4" x14ac:dyDescent="0.15">
      <c r="A11276" s="266">
        <v>3080007</v>
      </c>
      <c r="B11276" s="265" t="s">
        <v>11571</v>
      </c>
      <c r="C11276" s="265" t="s">
        <v>1587</v>
      </c>
      <c r="D11276" s="265" t="s">
        <v>1619</v>
      </c>
    </row>
    <row r="11277" spans="1:4" x14ac:dyDescent="0.15">
      <c r="A11277" s="266">
        <v>3080008</v>
      </c>
      <c r="B11277" s="265" t="s">
        <v>11571</v>
      </c>
      <c r="C11277" s="265" t="s">
        <v>1587</v>
      </c>
      <c r="D11277" s="265" t="s">
        <v>2386</v>
      </c>
    </row>
    <row r="11278" spans="1:4" x14ac:dyDescent="0.15">
      <c r="A11278" s="266">
        <v>3080011</v>
      </c>
      <c r="B11278" s="265" t="s">
        <v>11571</v>
      </c>
      <c r="C11278" s="265" t="s">
        <v>1587</v>
      </c>
      <c r="D11278" s="265" t="s">
        <v>1648</v>
      </c>
    </row>
    <row r="11279" spans="1:4" x14ac:dyDescent="0.15">
      <c r="A11279" s="266">
        <v>3080012</v>
      </c>
      <c r="B11279" s="265" t="s">
        <v>11571</v>
      </c>
      <c r="C11279" s="265" t="s">
        <v>1587</v>
      </c>
      <c r="D11279" s="265" t="s">
        <v>1612</v>
      </c>
    </row>
    <row r="11280" spans="1:4" x14ac:dyDescent="0.15">
      <c r="A11280" s="266">
        <v>3080013</v>
      </c>
      <c r="B11280" s="265" t="s">
        <v>11571</v>
      </c>
      <c r="C11280" s="265" t="s">
        <v>1587</v>
      </c>
      <c r="D11280" s="265" t="s">
        <v>1543</v>
      </c>
    </row>
    <row r="11281" spans="1:4" x14ac:dyDescent="0.15">
      <c r="A11281" s="266">
        <v>3080014</v>
      </c>
      <c r="B11281" s="265" t="s">
        <v>11571</v>
      </c>
      <c r="C11281" s="265" t="s">
        <v>1587</v>
      </c>
      <c r="D11281" s="265" t="s">
        <v>1689</v>
      </c>
    </row>
    <row r="11282" spans="1:4" x14ac:dyDescent="0.15">
      <c r="A11282" s="266">
        <v>3080015</v>
      </c>
      <c r="B11282" s="265" t="s">
        <v>11571</v>
      </c>
      <c r="C11282" s="265" t="s">
        <v>1587</v>
      </c>
      <c r="D11282" s="265" t="s">
        <v>1607</v>
      </c>
    </row>
    <row r="11283" spans="1:4" x14ac:dyDescent="0.15">
      <c r="A11283" s="266">
        <v>3080016</v>
      </c>
      <c r="B11283" s="265" t="s">
        <v>11571</v>
      </c>
      <c r="C11283" s="265" t="s">
        <v>1587</v>
      </c>
      <c r="D11283" s="265" t="s">
        <v>1686</v>
      </c>
    </row>
    <row r="11284" spans="1:4" x14ac:dyDescent="0.15">
      <c r="A11284" s="266">
        <v>3080017</v>
      </c>
      <c r="B11284" s="265" t="s">
        <v>11571</v>
      </c>
      <c r="C11284" s="265" t="s">
        <v>1587</v>
      </c>
      <c r="D11284" s="265" t="s">
        <v>1623</v>
      </c>
    </row>
    <row r="11285" spans="1:4" x14ac:dyDescent="0.15">
      <c r="A11285" s="266">
        <v>3080021</v>
      </c>
      <c r="B11285" s="265" t="s">
        <v>11571</v>
      </c>
      <c r="C11285" s="265" t="s">
        <v>1587</v>
      </c>
      <c r="D11285" s="265" t="s">
        <v>1634</v>
      </c>
    </row>
    <row r="11286" spans="1:4" x14ac:dyDescent="0.15">
      <c r="A11286" s="266">
        <v>3080031</v>
      </c>
      <c r="B11286" s="265" t="s">
        <v>11571</v>
      </c>
      <c r="C11286" s="265" t="s">
        <v>1587</v>
      </c>
      <c r="D11286" s="265" t="s">
        <v>1701</v>
      </c>
    </row>
    <row r="11287" spans="1:4" x14ac:dyDescent="0.15">
      <c r="A11287" s="266">
        <v>3080041</v>
      </c>
      <c r="B11287" s="265" t="s">
        <v>11571</v>
      </c>
      <c r="C11287" s="265" t="s">
        <v>1587</v>
      </c>
      <c r="D11287" s="265" t="s">
        <v>1617</v>
      </c>
    </row>
    <row r="11288" spans="1:4" x14ac:dyDescent="0.15">
      <c r="A11288" s="266">
        <v>3080042</v>
      </c>
      <c r="B11288" s="265" t="s">
        <v>11571</v>
      </c>
      <c r="C11288" s="265" t="s">
        <v>1587</v>
      </c>
      <c r="D11288" s="265" t="s">
        <v>1705</v>
      </c>
    </row>
    <row r="11289" spans="1:4" x14ac:dyDescent="0.15">
      <c r="A11289" s="266">
        <v>3080051</v>
      </c>
      <c r="B11289" s="265" t="s">
        <v>11571</v>
      </c>
      <c r="C11289" s="265" t="s">
        <v>1587</v>
      </c>
      <c r="D11289" s="265" t="s">
        <v>1610</v>
      </c>
    </row>
    <row r="11290" spans="1:4" x14ac:dyDescent="0.15">
      <c r="A11290" s="266">
        <v>3080052</v>
      </c>
      <c r="B11290" s="265" t="s">
        <v>11571</v>
      </c>
      <c r="C11290" s="265" t="s">
        <v>1587</v>
      </c>
      <c r="D11290" s="265" t="s">
        <v>1569</v>
      </c>
    </row>
    <row r="11291" spans="1:4" x14ac:dyDescent="0.15">
      <c r="A11291" s="266">
        <v>3080053</v>
      </c>
      <c r="B11291" s="265" t="s">
        <v>11571</v>
      </c>
      <c r="C11291" s="265" t="s">
        <v>1587</v>
      </c>
      <c r="D11291" s="265" t="s">
        <v>11838</v>
      </c>
    </row>
    <row r="11292" spans="1:4" x14ac:dyDescent="0.15">
      <c r="A11292" s="266">
        <v>3080054</v>
      </c>
      <c r="B11292" s="265" t="s">
        <v>11571</v>
      </c>
      <c r="C11292" s="265" t="s">
        <v>1587</v>
      </c>
      <c r="D11292" s="265" t="s">
        <v>1681</v>
      </c>
    </row>
    <row r="11293" spans="1:4" x14ac:dyDescent="0.15">
      <c r="A11293" s="266">
        <v>3080055</v>
      </c>
      <c r="B11293" s="265" t="s">
        <v>11571</v>
      </c>
      <c r="C11293" s="265" t="s">
        <v>1587</v>
      </c>
      <c r="D11293" s="265" t="s">
        <v>1594</v>
      </c>
    </row>
    <row r="11294" spans="1:4" x14ac:dyDescent="0.15">
      <c r="A11294" s="266">
        <v>3080056</v>
      </c>
      <c r="B11294" s="265" t="s">
        <v>11571</v>
      </c>
      <c r="C11294" s="265" t="s">
        <v>1587</v>
      </c>
      <c r="D11294" s="265" t="s">
        <v>1107</v>
      </c>
    </row>
    <row r="11295" spans="1:4" x14ac:dyDescent="0.15">
      <c r="A11295" s="266">
        <v>3080061</v>
      </c>
      <c r="B11295" s="265" t="s">
        <v>11571</v>
      </c>
      <c r="C11295" s="265" t="s">
        <v>1587</v>
      </c>
      <c r="D11295" s="265" t="s">
        <v>1631</v>
      </c>
    </row>
    <row r="11296" spans="1:4" x14ac:dyDescent="0.15">
      <c r="A11296" s="266">
        <v>3080062</v>
      </c>
      <c r="B11296" s="265" t="s">
        <v>11571</v>
      </c>
      <c r="C11296" s="265" t="s">
        <v>1587</v>
      </c>
      <c r="D11296" s="265" t="s">
        <v>1392</v>
      </c>
    </row>
    <row r="11297" spans="1:4" x14ac:dyDescent="0.15">
      <c r="A11297" s="266">
        <v>3080063</v>
      </c>
      <c r="B11297" s="265" t="s">
        <v>11571</v>
      </c>
      <c r="C11297" s="265" t="s">
        <v>1587</v>
      </c>
      <c r="D11297" s="265" t="s">
        <v>1626</v>
      </c>
    </row>
    <row r="11298" spans="1:4" x14ac:dyDescent="0.15">
      <c r="A11298" s="266">
        <v>3080064</v>
      </c>
      <c r="B11298" s="265" t="s">
        <v>11571</v>
      </c>
      <c r="C11298" s="265" t="s">
        <v>1587</v>
      </c>
      <c r="D11298" s="265" t="s">
        <v>1590</v>
      </c>
    </row>
    <row r="11299" spans="1:4" x14ac:dyDescent="0.15">
      <c r="A11299" s="266">
        <v>3080065</v>
      </c>
      <c r="B11299" s="265" t="s">
        <v>11571</v>
      </c>
      <c r="C11299" s="265" t="s">
        <v>1587</v>
      </c>
      <c r="D11299" s="265" t="s">
        <v>11839</v>
      </c>
    </row>
    <row r="11300" spans="1:4" x14ac:dyDescent="0.15">
      <c r="A11300" s="266">
        <v>3080066</v>
      </c>
      <c r="B11300" s="265" t="s">
        <v>11571</v>
      </c>
      <c r="C11300" s="265" t="s">
        <v>1587</v>
      </c>
      <c r="D11300" s="265" t="s">
        <v>1238</v>
      </c>
    </row>
    <row r="11301" spans="1:4" x14ac:dyDescent="0.15">
      <c r="A11301" s="266">
        <v>3080067</v>
      </c>
      <c r="B11301" s="265" t="s">
        <v>11571</v>
      </c>
      <c r="C11301" s="265" t="s">
        <v>1587</v>
      </c>
      <c r="D11301" s="265" t="s">
        <v>1624</v>
      </c>
    </row>
    <row r="11302" spans="1:4" x14ac:dyDescent="0.15">
      <c r="A11302" s="266">
        <v>3080071</v>
      </c>
      <c r="B11302" s="265" t="s">
        <v>11571</v>
      </c>
      <c r="C11302" s="265" t="s">
        <v>1587</v>
      </c>
      <c r="D11302" s="265" t="s">
        <v>1630</v>
      </c>
    </row>
    <row r="11303" spans="1:4" x14ac:dyDescent="0.15">
      <c r="A11303" s="266">
        <v>3080072</v>
      </c>
      <c r="B11303" s="265" t="s">
        <v>11571</v>
      </c>
      <c r="C11303" s="265" t="s">
        <v>1587</v>
      </c>
      <c r="D11303" s="265" t="s">
        <v>1642</v>
      </c>
    </row>
    <row r="11304" spans="1:4" x14ac:dyDescent="0.15">
      <c r="A11304" s="266">
        <v>3080073</v>
      </c>
      <c r="B11304" s="265" t="s">
        <v>11571</v>
      </c>
      <c r="C11304" s="265" t="s">
        <v>1587</v>
      </c>
      <c r="D11304" s="265" t="s">
        <v>660</v>
      </c>
    </row>
    <row r="11305" spans="1:4" x14ac:dyDescent="0.15">
      <c r="A11305" s="266">
        <v>3080074</v>
      </c>
      <c r="B11305" s="265" t="s">
        <v>11571</v>
      </c>
      <c r="C11305" s="265" t="s">
        <v>1587</v>
      </c>
      <c r="D11305" s="265" t="s">
        <v>1666</v>
      </c>
    </row>
    <row r="11306" spans="1:4" x14ac:dyDescent="0.15">
      <c r="A11306" s="266">
        <v>3080075</v>
      </c>
      <c r="B11306" s="265" t="s">
        <v>11571</v>
      </c>
      <c r="C11306" s="265" t="s">
        <v>1587</v>
      </c>
      <c r="D11306" s="265" t="s">
        <v>1593</v>
      </c>
    </row>
    <row r="11307" spans="1:4" x14ac:dyDescent="0.15">
      <c r="A11307" s="266">
        <v>3080076</v>
      </c>
      <c r="B11307" s="265" t="s">
        <v>11571</v>
      </c>
      <c r="C11307" s="265" t="s">
        <v>1587</v>
      </c>
      <c r="D11307" s="265" t="s">
        <v>1006</v>
      </c>
    </row>
    <row r="11308" spans="1:4" x14ac:dyDescent="0.15">
      <c r="A11308" s="266">
        <v>3080077</v>
      </c>
      <c r="B11308" s="265" t="s">
        <v>11571</v>
      </c>
      <c r="C11308" s="265" t="s">
        <v>1587</v>
      </c>
      <c r="D11308" s="265" t="s">
        <v>1636</v>
      </c>
    </row>
    <row r="11309" spans="1:4" x14ac:dyDescent="0.15">
      <c r="A11309" s="266">
        <v>3080101</v>
      </c>
      <c r="B11309" s="265" t="s">
        <v>11571</v>
      </c>
      <c r="C11309" s="265" t="s">
        <v>1587</v>
      </c>
      <c r="D11309" s="265" t="s">
        <v>1602</v>
      </c>
    </row>
    <row r="11310" spans="1:4" x14ac:dyDescent="0.15">
      <c r="A11310" s="266">
        <v>3080102</v>
      </c>
      <c r="B11310" s="265" t="s">
        <v>11571</v>
      </c>
      <c r="C11310" s="265" t="s">
        <v>1587</v>
      </c>
      <c r="D11310" s="265" t="s">
        <v>1632</v>
      </c>
    </row>
    <row r="11311" spans="1:4" x14ac:dyDescent="0.15">
      <c r="A11311" s="266">
        <v>3080103</v>
      </c>
      <c r="B11311" s="265" t="s">
        <v>11571</v>
      </c>
      <c r="C11311" s="265" t="s">
        <v>1587</v>
      </c>
      <c r="D11311" s="265" t="s">
        <v>615</v>
      </c>
    </row>
    <row r="11312" spans="1:4" x14ac:dyDescent="0.15">
      <c r="A11312" s="266">
        <v>3080104</v>
      </c>
      <c r="B11312" s="265" t="s">
        <v>11571</v>
      </c>
      <c r="C11312" s="265" t="s">
        <v>1587</v>
      </c>
      <c r="D11312" s="265" t="s">
        <v>1629</v>
      </c>
    </row>
    <row r="11313" spans="1:4" x14ac:dyDescent="0.15">
      <c r="A11313" s="266">
        <v>3080105</v>
      </c>
      <c r="B11313" s="265" t="s">
        <v>11571</v>
      </c>
      <c r="C11313" s="265" t="s">
        <v>1587</v>
      </c>
      <c r="D11313" s="265" t="s">
        <v>1680</v>
      </c>
    </row>
    <row r="11314" spans="1:4" x14ac:dyDescent="0.15">
      <c r="A11314" s="266">
        <v>3080106</v>
      </c>
      <c r="B11314" s="265" t="s">
        <v>11571</v>
      </c>
      <c r="C11314" s="265" t="s">
        <v>1587</v>
      </c>
      <c r="D11314" s="265" t="s">
        <v>1600</v>
      </c>
    </row>
    <row r="11315" spans="1:4" x14ac:dyDescent="0.15">
      <c r="A11315" s="266">
        <v>3080107</v>
      </c>
      <c r="B11315" s="265" t="s">
        <v>11571</v>
      </c>
      <c r="C11315" s="265" t="s">
        <v>1587</v>
      </c>
      <c r="D11315" s="265" t="s">
        <v>1182</v>
      </c>
    </row>
    <row r="11316" spans="1:4" x14ac:dyDescent="0.15">
      <c r="A11316" s="266">
        <v>3080108</v>
      </c>
      <c r="B11316" s="265" t="s">
        <v>11571</v>
      </c>
      <c r="C11316" s="265" t="s">
        <v>1587</v>
      </c>
      <c r="D11316" s="265" t="s">
        <v>1673</v>
      </c>
    </row>
    <row r="11317" spans="1:4" x14ac:dyDescent="0.15">
      <c r="A11317" s="266">
        <v>3080111</v>
      </c>
      <c r="B11317" s="265" t="s">
        <v>11571</v>
      </c>
      <c r="C11317" s="265" t="s">
        <v>1587</v>
      </c>
      <c r="D11317" s="265" t="s">
        <v>1546</v>
      </c>
    </row>
    <row r="11318" spans="1:4" x14ac:dyDescent="0.15">
      <c r="A11318" s="266">
        <v>3080112</v>
      </c>
      <c r="B11318" s="265" t="s">
        <v>11571</v>
      </c>
      <c r="C11318" s="265" t="s">
        <v>1587</v>
      </c>
      <c r="D11318" s="265" t="s">
        <v>1697</v>
      </c>
    </row>
    <row r="11319" spans="1:4" x14ac:dyDescent="0.15">
      <c r="A11319" s="266">
        <v>3080113</v>
      </c>
      <c r="B11319" s="265" t="s">
        <v>11571</v>
      </c>
      <c r="C11319" s="265" t="s">
        <v>1587</v>
      </c>
      <c r="D11319" s="265" t="s">
        <v>1652</v>
      </c>
    </row>
    <row r="11320" spans="1:4" x14ac:dyDescent="0.15">
      <c r="A11320" s="266">
        <v>3080114</v>
      </c>
      <c r="B11320" s="265" t="s">
        <v>11571</v>
      </c>
      <c r="C11320" s="265" t="s">
        <v>1587</v>
      </c>
      <c r="D11320" s="265" t="s">
        <v>1690</v>
      </c>
    </row>
    <row r="11321" spans="1:4" x14ac:dyDescent="0.15">
      <c r="A11321" s="266">
        <v>3080115</v>
      </c>
      <c r="B11321" s="265" t="s">
        <v>11571</v>
      </c>
      <c r="C11321" s="265" t="s">
        <v>1587</v>
      </c>
      <c r="D11321" s="265" t="s">
        <v>1691</v>
      </c>
    </row>
    <row r="11322" spans="1:4" x14ac:dyDescent="0.15">
      <c r="A11322" s="266">
        <v>3080116</v>
      </c>
      <c r="B11322" s="265" t="s">
        <v>11571</v>
      </c>
      <c r="C11322" s="265" t="s">
        <v>1587</v>
      </c>
      <c r="D11322" s="265" t="s">
        <v>1595</v>
      </c>
    </row>
    <row r="11323" spans="1:4" x14ac:dyDescent="0.15">
      <c r="A11323" s="266">
        <v>3080117</v>
      </c>
      <c r="B11323" s="265" t="s">
        <v>11571</v>
      </c>
      <c r="C11323" s="265" t="s">
        <v>1587</v>
      </c>
      <c r="D11323" s="265" t="s">
        <v>11840</v>
      </c>
    </row>
    <row r="11324" spans="1:4" x14ac:dyDescent="0.15">
      <c r="A11324" s="266">
        <v>3080121</v>
      </c>
      <c r="B11324" s="265" t="s">
        <v>11571</v>
      </c>
      <c r="C11324" s="265" t="s">
        <v>1587</v>
      </c>
      <c r="D11324" s="265" t="s">
        <v>1698</v>
      </c>
    </row>
    <row r="11325" spans="1:4" x14ac:dyDescent="0.15">
      <c r="A11325" s="266">
        <v>3080122</v>
      </c>
      <c r="B11325" s="265" t="s">
        <v>11571</v>
      </c>
      <c r="C11325" s="265" t="s">
        <v>1587</v>
      </c>
      <c r="D11325" s="265" t="s">
        <v>1654</v>
      </c>
    </row>
    <row r="11326" spans="1:4" x14ac:dyDescent="0.15">
      <c r="A11326" s="266">
        <v>3080123</v>
      </c>
      <c r="B11326" s="265" t="s">
        <v>11571</v>
      </c>
      <c r="C11326" s="265" t="s">
        <v>1587</v>
      </c>
      <c r="D11326" s="265" t="s">
        <v>1655</v>
      </c>
    </row>
    <row r="11327" spans="1:4" x14ac:dyDescent="0.15">
      <c r="A11327" s="266">
        <v>3080124</v>
      </c>
      <c r="B11327" s="265" t="s">
        <v>11571</v>
      </c>
      <c r="C11327" s="265" t="s">
        <v>1587</v>
      </c>
      <c r="D11327" s="265" t="s">
        <v>1653</v>
      </c>
    </row>
    <row r="11328" spans="1:4" x14ac:dyDescent="0.15">
      <c r="A11328" s="266">
        <v>3080125</v>
      </c>
      <c r="B11328" s="265" t="s">
        <v>11571</v>
      </c>
      <c r="C11328" s="265" t="s">
        <v>1587</v>
      </c>
      <c r="D11328" s="265" t="s">
        <v>1658</v>
      </c>
    </row>
    <row r="11329" spans="1:4" x14ac:dyDescent="0.15">
      <c r="A11329" s="266">
        <v>3080126</v>
      </c>
      <c r="B11329" s="265" t="s">
        <v>11571</v>
      </c>
      <c r="C11329" s="265" t="s">
        <v>1587</v>
      </c>
      <c r="D11329" s="265" t="s">
        <v>1657</v>
      </c>
    </row>
    <row r="11330" spans="1:4" x14ac:dyDescent="0.15">
      <c r="A11330" s="266">
        <v>3080127</v>
      </c>
      <c r="B11330" s="265" t="s">
        <v>11571</v>
      </c>
      <c r="C11330" s="265" t="s">
        <v>1587</v>
      </c>
      <c r="D11330" s="265" t="s">
        <v>1656</v>
      </c>
    </row>
    <row r="11331" spans="1:4" x14ac:dyDescent="0.15">
      <c r="A11331" s="266">
        <v>3080128</v>
      </c>
      <c r="B11331" s="265" t="s">
        <v>11571</v>
      </c>
      <c r="C11331" s="265" t="s">
        <v>1587</v>
      </c>
      <c r="D11331" s="265" t="s">
        <v>744</v>
      </c>
    </row>
    <row r="11332" spans="1:4" x14ac:dyDescent="0.15">
      <c r="A11332" s="266">
        <v>3080129</v>
      </c>
      <c r="B11332" s="265" t="s">
        <v>11571</v>
      </c>
      <c r="C11332" s="265" t="s">
        <v>1587</v>
      </c>
      <c r="D11332" s="265" t="s">
        <v>1156</v>
      </c>
    </row>
    <row r="11333" spans="1:4" x14ac:dyDescent="0.15">
      <c r="A11333" s="266">
        <v>3080801</v>
      </c>
      <c r="B11333" s="265" t="s">
        <v>11571</v>
      </c>
      <c r="C11333" s="265" t="s">
        <v>1587</v>
      </c>
      <c r="D11333" s="265" t="s">
        <v>1627</v>
      </c>
    </row>
    <row r="11334" spans="1:4" x14ac:dyDescent="0.15">
      <c r="A11334" s="266">
        <v>3080802</v>
      </c>
      <c r="B11334" s="265" t="s">
        <v>11571</v>
      </c>
      <c r="C11334" s="265" t="s">
        <v>1587</v>
      </c>
      <c r="D11334" s="265" t="s">
        <v>1717</v>
      </c>
    </row>
    <row r="11335" spans="1:4" x14ac:dyDescent="0.15">
      <c r="A11335" s="266">
        <v>3080803</v>
      </c>
      <c r="B11335" s="265" t="s">
        <v>11571</v>
      </c>
      <c r="C11335" s="265" t="s">
        <v>1587</v>
      </c>
      <c r="D11335" s="265" t="s">
        <v>1670</v>
      </c>
    </row>
    <row r="11336" spans="1:4" x14ac:dyDescent="0.15">
      <c r="A11336" s="266">
        <v>3080804</v>
      </c>
      <c r="B11336" s="265" t="s">
        <v>11571</v>
      </c>
      <c r="C11336" s="265" t="s">
        <v>1587</v>
      </c>
      <c r="D11336" s="265" t="s">
        <v>1621</v>
      </c>
    </row>
    <row r="11337" spans="1:4" x14ac:dyDescent="0.15">
      <c r="A11337" s="266">
        <v>3080805</v>
      </c>
      <c r="B11337" s="265" t="s">
        <v>11571</v>
      </c>
      <c r="C11337" s="265" t="s">
        <v>1587</v>
      </c>
      <c r="D11337" s="265" t="s">
        <v>1599</v>
      </c>
    </row>
    <row r="11338" spans="1:4" x14ac:dyDescent="0.15">
      <c r="A11338" s="266">
        <v>3080806</v>
      </c>
      <c r="B11338" s="265" t="s">
        <v>11571</v>
      </c>
      <c r="C11338" s="265" t="s">
        <v>1587</v>
      </c>
      <c r="D11338" s="265" t="s">
        <v>1618</v>
      </c>
    </row>
    <row r="11339" spans="1:4" x14ac:dyDescent="0.15">
      <c r="A11339" s="266">
        <v>3080807</v>
      </c>
      <c r="B11339" s="265" t="s">
        <v>11571</v>
      </c>
      <c r="C11339" s="265" t="s">
        <v>1587</v>
      </c>
      <c r="D11339" s="265" t="s">
        <v>1660</v>
      </c>
    </row>
    <row r="11340" spans="1:4" x14ac:dyDescent="0.15">
      <c r="A11340" s="266">
        <v>3080811</v>
      </c>
      <c r="B11340" s="265" t="s">
        <v>11571</v>
      </c>
      <c r="C11340" s="265" t="s">
        <v>1587</v>
      </c>
      <c r="D11340" s="265" t="s">
        <v>1711</v>
      </c>
    </row>
    <row r="11341" spans="1:4" x14ac:dyDescent="0.15">
      <c r="A11341" s="266">
        <v>3080812</v>
      </c>
      <c r="B11341" s="265" t="s">
        <v>11571</v>
      </c>
      <c r="C11341" s="265" t="s">
        <v>1587</v>
      </c>
      <c r="D11341" s="265" t="s">
        <v>1696</v>
      </c>
    </row>
    <row r="11342" spans="1:4" x14ac:dyDescent="0.15">
      <c r="A11342" s="266">
        <v>3080813</v>
      </c>
      <c r="B11342" s="265" t="s">
        <v>11571</v>
      </c>
      <c r="C11342" s="265" t="s">
        <v>1587</v>
      </c>
      <c r="D11342" s="265" t="s">
        <v>572</v>
      </c>
    </row>
    <row r="11343" spans="1:4" x14ac:dyDescent="0.15">
      <c r="A11343" s="266">
        <v>3080814</v>
      </c>
      <c r="B11343" s="265" t="s">
        <v>11571</v>
      </c>
      <c r="C11343" s="265" t="s">
        <v>1587</v>
      </c>
      <c r="D11343" s="265" t="s">
        <v>1628</v>
      </c>
    </row>
    <row r="11344" spans="1:4" x14ac:dyDescent="0.15">
      <c r="A11344" s="266">
        <v>3080815</v>
      </c>
      <c r="B11344" s="265" t="s">
        <v>11571</v>
      </c>
      <c r="C11344" s="265" t="s">
        <v>1587</v>
      </c>
      <c r="D11344" s="265" t="s">
        <v>1622</v>
      </c>
    </row>
    <row r="11345" spans="1:4" x14ac:dyDescent="0.15">
      <c r="A11345" s="266">
        <v>3080816</v>
      </c>
      <c r="B11345" s="265" t="s">
        <v>11571</v>
      </c>
      <c r="C11345" s="265" t="s">
        <v>1587</v>
      </c>
      <c r="D11345" s="265" t="s">
        <v>1669</v>
      </c>
    </row>
    <row r="11346" spans="1:4" x14ac:dyDescent="0.15">
      <c r="A11346" s="266">
        <v>3080821</v>
      </c>
      <c r="B11346" s="265" t="s">
        <v>11571</v>
      </c>
      <c r="C11346" s="265" t="s">
        <v>1587</v>
      </c>
      <c r="D11346" s="265" t="s">
        <v>1675</v>
      </c>
    </row>
    <row r="11347" spans="1:4" x14ac:dyDescent="0.15">
      <c r="A11347" s="266">
        <v>3080822</v>
      </c>
      <c r="B11347" s="265" t="s">
        <v>11571</v>
      </c>
      <c r="C11347" s="265" t="s">
        <v>1587</v>
      </c>
      <c r="D11347" s="265" t="s">
        <v>1667</v>
      </c>
    </row>
    <row r="11348" spans="1:4" x14ac:dyDescent="0.15">
      <c r="A11348" s="266">
        <v>3080823</v>
      </c>
      <c r="B11348" s="265" t="s">
        <v>11571</v>
      </c>
      <c r="C11348" s="265" t="s">
        <v>1587</v>
      </c>
      <c r="D11348" s="265" t="s">
        <v>1232</v>
      </c>
    </row>
    <row r="11349" spans="1:4" x14ac:dyDescent="0.15">
      <c r="A11349" s="266">
        <v>3080824</v>
      </c>
      <c r="B11349" s="265" t="s">
        <v>11571</v>
      </c>
      <c r="C11349" s="265" t="s">
        <v>1587</v>
      </c>
      <c r="D11349" s="265" t="s">
        <v>1721</v>
      </c>
    </row>
    <row r="11350" spans="1:4" x14ac:dyDescent="0.15">
      <c r="A11350" s="266">
        <v>3080825</v>
      </c>
      <c r="B11350" s="265" t="s">
        <v>11571</v>
      </c>
      <c r="C11350" s="265" t="s">
        <v>1587</v>
      </c>
      <c r="D11350" s="265" t="s">
        <v>1649</v>
      </c>
    </row>
    <row r="11351" spans="1:4" x14ac:dyDescent="0.15">
      <c r="A11351" s="266">
        <v>3080826</v>
      </c>
      <c r="B11351" s="265" t="s">
        <v>11571</v>
      </c>
      <c r="C11351" s="265" t="s">
        <v>1587</v>
      </c>
      <c r="D11351" s="265" t="s">
        <v>1644</v>
      </c>
    </row>
    <row r="11352" spans="1:4" x14ac:dyDescent="0.15">
      <c r="A11352" s="266">
        <v>3080827</v>
      </c>
      <c r="B11352" s="265" t="s">
        <v>11571</v>
      </c>
      <c r="C11352" s="265" t="s">
        <v>1587</v>
      </c>
      <c r="D11352" s="265" t="s">
        <v>1596</v>
      </c>
    </row>
    <row r="11353" spans="1:4" x14ac:dyDescent="0.15">
      <c r="A11353" s="266">
        <v>3080831</v>
      </c>
      <c r="B11353" s="265" t="s">
        <v>11571</v>
      </c>
      <c r="C11353" s="265" t="s">
        <v>1587</v>
      </c>
      <c r="D11353" s="265" t="s">
        <v>1694</v>
      </c>
    </row>
    <row r="11354" spans="1:4" x14ac:dyDescent="0.15">
      <c r="A11354" s="266">
        <v>3080832</v>
      </c>
      <c r="B11354" s="265" t="s">
        <v>11571</v>
      </c>
      <c r="C11354" s="265" t="s">
        <v>1587</v>
      </c>
      <c r="D11354" s="265" t="s">
        <v>1683</v>
      </c>
    </row>
    <row r="11355" spans="1:4" x14ac:dyDescent="0.15">
      <c r="A11355" s="266">
        <v>3080833</v>
      </c>
      <c r="B11355" s="265" t="s">
        <v>11571</v>
      </c>
      <c r="C11355" s="265" t="s">
        <v>1587</v>
      </c>
      <c r="D11355" s="265" t="s">
        <v>622</v>
      </c>
    </row>
    <row r="11356" spans="1:4" x14ac:dyDescent="0.15">
      <c r="A11356" s="266">
        <v>3080834</v>
      </c>
      <c r="B11356" s="265" t="s">
        <v>11571</v>
      </c>
      <c r="C11356" s="265" t="s">
        <v>1587</v>
      </c>
      <c r="D11356" s="265" t="s">
        <v>11841</v>
      </c>
    </row>
    <row r="11357" spans="1:4" x14ac:dyDescent="0.15">
      <c r="A11357" s="266">
        <v>3080835</v>
      </c>
      <c r="B11357" s="265" t="s">
        <v>11571</v>
      </c>
      <c r="C11357" s="265" t="s">
        <v>1587</v>
      </c>
      <c r="D11357" s="265" t="s">
        <v>376</v>
      </c>
    </row>
    <row r="11358" spans="1:4" x14ac:dyDescent="0.15">
      <c r="A11358" s="266">
        <v>3080836</v>
      </c>
      <c r="B11358" s="265" t="s">
        <v>11571</v>
      </c>
      <c r="C11358" s="265" t="s">
        <v>1587</v>
      </c>
      <c r="D11358" s="265" t="s">
        <v>1421</v>
      </c>
    </row>
    <row r="11359" spans="1:4" x14ac:dyDescent="0.15">
      <c r="A11359" s="266">
        <v>3080837</v>
      </c>
      <c r="B11359" s="265" t="s">
        <v>11571</v>
      </c>
      <c r="C11359" s="265" t="s">
        <v>1587</v>
      </c>
      <c r="D11359" s="265" t="s">
        <v>1620</v>
      </c>
    </row>
    <row r="11360" spans="1:4" x14ac:dyDescent="0.15">
      <c r="A11360" s="266">
        <v>3080838</v>
      </c>
      <c r="B11360" s="265" t="s">
        <v>11571</v>
      </c>
      <c r="C11360" s="265" t="s">
        <v>1587</v>
      </c>
      <c r="D11360" s="265" t="s">
        <v>1719</v>
      </c>
    </row>
    <row r="11361" spans="1:4" x14ac:dyDescent="0.15">
      <c r="A11361" s="266">
        <v>3080841</v>
      </c>
      <c r="B11361" s="265" t="s">
        <v>11571</v>
      </c>
      <c r="C11361" s="265" t="s">
        <v>1587</v>
      </c>
      <c r="D11361" s="265" t="s">
        <v>1678</v>
      </c>
    </row>
    <row r="11362" spans="1:4" x14ac:dyDescent="0.15">
      <c r="A11362" s="266">
        <v>3080842</v>
      </c>
      <c r="B11362" s="265" t="s">
        <v>11571</v>
      </c>
      <c r="C11362" s="265" t="s">
        <v>1587</v>
      </c>
      <c r="D11362" s="265" t="s">
        <v>1597</v>
      </c>
    </row>
    <row r="11363" spans="1:4" x14ac:dyDescent="0.15">
      <c r="A11363" s="266">
        <v>3080843</v>
      </c>
      <c r="B11363" s="265" t="s">
        <v>11571</v>
      </c>
      <c r="C11363" s="265" t="s">
        <v>1587</v>
      </c>
      <c r="D11363" s="265" t="s">
        <v>1687</v>
      </c>
    </row>
    <row r="11364" spans="1:4" x14ac:dyDescent="0.15">
      <c r="A11364" s="266">
        <v>3080844</v>
      </c>
      <c r="B11364" s="265" t="s">
        <v>11571</v>
      </c>
      <c r="C11364" s="265" t="s">
        <v>1587</v>
      </c>
      <c r="D11364" s="265" t="s">
        <v>1650</v>
      </c>
    </row>
    <row r="11365" spans="1:4" x14ac:dyDescent="0.15">
      <c r="A11365" s="266">
        <v>3080845</v>
      </c>
      <c r="B11365" s="265" t="s">
        <v>11571</v>
      </c>
      <c r="C11365" s="265" t="s">
        <v>1587</v>
      </c>
      <c r="D11365" s="265" t="s">
        <v>1679</v>
      </c>
    </row>
    <row r="11366" spans="1:4" x14ac:dyDescent="0.15">
      <c r="A11366" s="266">
        <v>3080846</v>
      </c>
      <c r="B11366" s="265" t="s">
        <v>11571</v>
      </c>
      <c r="C11366" s="265" t="s">
        <v>1587</v>
      </c>
      <c r="D11366" s="265" t="s">
        <v>1684</v>
      </c>
    </row>
    <row r="11367" spans="1:4" x14ac:dyDescent="0.15">
      <c r="A11367" s="266">
        <v>3080847</v>
      </c>
      <c r="B11367" s="265" t="s">
        <v>11571</v>
      </c>
      <c r="C11367" s="265" t="s">
        <v>1587</v>
      </c>
      <c r="D11367" s="265" t="s">
        <v>1664</v>
      </c>
    </row>
    <row r="11368" spans="1:4" x14ac:dyDescent="0.15">
      <c r="A11368" s="266">
        <v>3080848</v>
      </c>
      <c r="B11368" s="265" t="s">
        <v>11571</v>
      </c>
      <c r="C11368" s="265" t="s">
        <v>1587</v>
      </c>
      <c r="D11368" s="265" t="s">
        <v>329</v>
      </c>
    </row>
    <row r="11369" spans="1:4" x14ac:dyDescent="0.15">
      <c r="A11369" s="266">
        <v>3080851</v>
      </c>
      <c r="B11369" s="265" t="s">
        <v>11571</v>
      </c>
      <c r="C11369" s="265" t="s">
        <v>1587</v>
      </c>
      <c r="D11369" s="265" t="s">
        <v>1643</v>
      </c>
    </row>
    <row r="11370" spans="1:4" x14ac:dyDescent="0.15">
      <c r="A11370" s="266">
        <v>3080852</v>
      </c>
      <c r="B11370" s="265" t="s">
        <v>11571</v>
      </c>
      <c r="C11370" s="265" t="s">
        <v>1587</v>
      </c>
      <c r="D11370" s="265" t="s">
        <v>1609</v>
      </c>
    </row>
    <row r="11371" spans="1:4" x14ac:dyDescent="0.15">
      <c r="A11371" s="266">
        <v>3080853</v>
      </c>
      <c r="B11371" s="265" t="s">
        <v>11571</v>
      </c>
      <c r="C11371" s="265" t="s">
        <v>1587</v>
      </c>
      <c r="D11371" s="265" t="s">
        <v>1591</v>
      </c>
    </row>
    <row r="11372" spans="1:4" x14ac:dyDescent="0.15">
      <c r="A11372" s="266">
        <v>3080854</v>
      </c>
      <c r="B11372" s="265" t="s">
        <v>11571</v>
      </c>
      <c r="C11372" s="265" t="s">
        <v>1587</v>
      </c>
      <c r="D11372" s="265" t="s">
        <v>1614</v>
      </c>
    </row>
    <row r="11373" spans="1:4" x14ac:dyDescent="0.15">
      <c r="A11373" s="266">
        <v>3080855</v>
      </c>
      <c r="B11373" s="265" t="s">
        <v>11571</v>
      </c>
      <c r="C11373" s="265" t="s">
        <v>1587</v>
      </c>
      <c r="D11373" s="265" t="s">
        <v>1645</v>
      </c>
    </row>
    <row r="11374" spans="1:4" x14ac:dyDescent="0.15">
      <c r="A11374" s="266">
        <v>3080856</v>
      </c>
      <c r="B11374" s="265" t="s">
        <v>11571</v>
      </c>
      <c r="C11374" s="265" t="s">
        <v>1587</v>
      </c>
      <c r="D11374" s="265" t="s">
        <v>1592</v>
      </c>
    </row>
    <row r="11375" spans="1:4" x14ac:dyDescent="0.15">
      <c r="A11375" s="266">
        <v>3080857</v>
      </c>
      <c r="B11375" s="265" t="s">
        <v>11571</v>
      </c>
      <c r="C11375" s="265" t="s">
        <v>1587</v>
      </c>
      <c r="D11375" s="265" t="s">
        <v>1611</v>
      </c>
    </row>
    <row r="11376" spans="1:4" x14ac:dyDescent="0.15">
      <c r="A11376" s="266">
        <v>3080861</v>
      </c>
      <c r="B11376" s="265" t="s">
        <v>11571</v>
      </c>
      <c r="C11376" s="265" t="s">
        <v>1587</v>
      </c>
      <c r="D11376" s="265" t="s">
        <v>1712</v>
      </c>
    </row>
    <row r="11377" spans="1:4" x14ac:dyDescent="0.15">
      <c r="A11377" s="266">
        <v>3080862</v>
      </c>
      <c r="B11377" s="265" t="s">
        <v>11571</v>
      </c>
      <c r="C11377" s="265" t="s">
        <v>1587</v>
      </c>
      <c r="D11377" s="265" t="s">
        <v>597</v>
      </c>
    </row>
    <row r="11378" spans="1:4" x14ac:dyDescent="0.15">
      <c r="A11378" s="266">
        <v>3080863</v>
      </c>
      <c r="B11378" s="265" t="s">
        <v>11571</v>
      </c>
      <c r="C11378" s="265" t="s">
        <v>1587</v>
      </c>
      <c r="D11378" s="265" t="s">
        <v>1688</v>
      </c>
    </row>
    <row r="11379" spans="1:4" x14ac:dyDescent="0.15">
      <c r="A11379" s="266">
        <v>3080864</v>
      </c>
      <c r="B11379" s="265" t="s">
        <v>11571</v>
      </c>
      <c r="C11379" s="265" t="s">
        <v>1587</v>
      </c>
      <c r="D11379" s="265" t="s">
        <v>1659</v>
      </c>
    </row>
    <row r="11380" spans="1:4" x14ac:dyDescent="0.15">
      <c r="A11380" s="266">
        <v>3080865</v>
      </c>
      <c r="B11380" s="265" t="s">
        <v>11571</v>
      </c>
      <c r="C11380" s="265" t="s">
        <v>1587</v>
      </c>
      <c r="D11380" s="265" t="s">
        <v>641</v>
      </c>
    </row>
    <row r="11381" spans="1:4" x14ac:dyDescent="0.15">
      <c r="A11381" s="266">
        <v>3080866</v>
      </c>
      <c r="B11381" s="265" t="s">
        <v>11571</v>
      </c>
      <c r="C11381" s="265" t="s">
        <v>1587</v>
      </c>
      <c r="D11381" s="265" t="s">
        <v>1637</v>
      </c>
    </row>
    <row r="11382" spans="1:4" x14ac:dyDescent="0.15">
      <c r="A11382" s="266">
        <v>3080867</v>
      </c>
      <c r="B11382" s="265" t="s">
        <v>11571</v>
      </c>
      <c r="C11382" s="265" t="s">
        <v>1587</v>
      </c>
      <c r="D11382" s="265" t="s">
        <v>1682</v>
      </c>
    </row>
    <row r="11383" spans="1:4" x14ac:dyDescent="0.15">
      <c r="A11383" s="266">
        <v>3091101</v>
      </c>
      <c r="B11383" s="265" t="s">
        <v>11571</v>
      </c>
      <c r="C11383" s="265" t="s">
        <v>1587</v>
      </c>
      <c r="D11383" s="265" t="s">
        <v>1613</v>
      </c>
    </row>
    <row r="11384" spans="1:4" x14ac:dyDescent="0.15">
      <c r="A11384" s="266">
        <v>3091102</v>
      </c>
      <c r="B11384" s="265" t="s">
        <v>11571</v>
      </c>
      <c r="C11384" s="265" t="s">
        <v>1587</v>
      </c>
      <c r="D11384" s="265" t="s">
        <v>3308</v>
      </c>
    </row>
    <row r="11385" spans="1:4" x14ac:dyDescent="0.15">
      <c r="A11385" s="266">
        <v>3091103</v>
      </c>
      <c r="B11385" s="265" t="s">
        <v>11571</v>
      </c>
      <c r="C11385" s="265" t="s">
        <v>1587</v>
      </c>
      <c r="D11385" s="265" t="s">
        <v>759</v>
      </c>
    </row>
    <row r="11386" spans="1:4" x14ac:dyDescent="0.15">
      <c r="A11386" s="266">
        <v>3091104</v>
      </c>
      <c r="B11386" s="265" t="s">
        <v>11571</v>
      </c>
      <c r="C11386" s="265" t="s">
        <v>1587</v>
      </c>
      <c r="D11386" s="265" t="s">
        <v>1700</v>
      </c>
    </row>
    <row r="11387" spans="1:4" x14ac:dyDescent="0.15">
      <c r="A11387" s="266">
        <v>3091105</v>
      </c>
      <c r="B11387" s="265" t="s">
        <v>11571</v>
      </c>
      <c r="C11387" s="265" t="s">
        <v>1587</v>
      </c>
      <c r="D11387" s="265" t="s">
        <v>1641</v>
      </c>
    </row>
    <row r="11388" spans="1:4" x14ac:dyDescent="0.15">
      <c r="A11388" s="266">
        <v>3091106</v>
      </c>
      <c r="B11388" s="265" t="s">
        <v>11571</v>
      </c>
      <c r="C11388" s="265" t="s">
        <v>1587</v>
      </c>
      <c r="D11388" s="265" t="s">
        <v>1677</v>
      </c>
    </row>
    <row r="11389" spans="1:4" x14ac:dyDescent="0.15">
      <c r="A11389" s="266">
        <v>3091107</v>
      </c>
      <c r="B11389" s="265" t="s">
        <v>11571</v>
      </c>
      <c r="C11389" s="265" t="s">
        <v>1587</v>
      </c>
      <c r="D11389" s="265" t="s">
        <v>1503</v>
      </c>
    </row>
    <row r="11390" spans="1:4" x14ac:dyDescent="0.15">
      <c r="A11390" s="266">
        <v>3091108</v>
      </c>
      <c r="B11390" s="265" t="s">
        <v>11571</v>
      </c>
      <c r="C11390" s="265" t="s">
        <v>1587</v>
      </c>
      <c r="D11390" s="265" t="s">
        <v>1598</v>
      </c>
    </row>
    <row r="11391" spans="1:4" x14ac:dyDescent="0.15">
      <c r="A11391" s="266">
        <v>3091111</v>
      </c>
      <c r="B11391" s="265" t="s">
        <v>11571</v>
      </c>
      <c r="C11391" s="265" t="s">
        <v>1587</v>
      </c>
      <c r="D11391" s="265" t="s">
        <v>1625</v>
      </c>
    </row>
    <row r="11392" spans="1:4" x14ac:dyDescent="0.15">
      <c r="A11392" s="266">
        <v>3091112</v>
      </c>
      <c r="B11392" s="265" t="s">
        <v>11571</v>
      </c>
      <c r="C11392" s="265" t="s">
        <v>1587</v>
      </c>
      <c r="D11392" s="265" t="s">
        <v>6923</v>
      </c>
    </row>
    <row r="11393" spans="1:4" x14ac:dyDescent="0.15">
      <c r="A11393" s="266">
        <v>3091113</v>
      </c>
      <c r="B11393" s="265" t="s">
        <v>11571</v>
      </c>
      <c r="C11393" s="265" t="s">
        <v>1587</v>
      </c>
      <c r="D11393" s="265" t="s">
        <v>1714</v>
      </c>
    </row>
    <row r="11394" spans="1:4" x14ac:dyDescent="0.15">
      <c r="A11394" s="266">
        <v>3091114</v>
      </c>
      <c r="B11394" s="265" t="s">
        <v>11571</v>
      </c>
      <c r="C11394" s="265" t="s">
        <v>1587</v>
      </c>
      <c r="D11394" s="265" t="s">
        <v>1702</v>
      </c>
    </row>
    <row r="11395" spans="1:4" x14ac:dyDescent="0.15">
      <c r="A11395" s="266">
        <v>3091115</v>
      </c>
      <c r="B11395" s="265" t="s">
        <v>11571</v>
      </c>
      <c r="C11395" s="265" t="s">
        <v>1587</v>
      </c>
      <c r="D11395" s="265" t="s">
        <v>1293</v>
      </c>
    </row>
    <row r="11396" spans="1:4" x14ac:dyDescent="0.15">
      <c r="A11396" s="266">
        <v>3091116</v>
      </c>
      <c r="B11396" s="265" t="s">
        <v>11571</v>
      </c>
      <c r="C11396" s="265" t="s">
        <v>1587</v>
      </c>
      <c r="D11396" s="265" t="s">
        <v>1718</v>
      </c>
    </row>
    <row r="11397" spans="1:4" x14ac:dyDescent="0.15">
      <c r="A11397" s="266">
        <v>3091117</v>
      </c>
      <c r="B11397" s="265" t="s">
        <v>11571</v>
      </c>
      <c r="C11397" s="265" t="s">
        <v>1587</v>
      </c>
      <c r="D11397" s="265" t="s">
        <v>1709</v>
      </c>
    </row>
    <row r="11398" spans="1:4" x14ac:dyDescent="0.15">
      <c r="A11398" s="266">
        <v>3091121</v>
      </c>
      <c r="B11398" s="265" t="s">
        <v>11571</v>
      </c>
      <c r="C11398" s="265" t="s">
        <v>1587</v>
      </c>
      <c r="D11398" s="265" t="s">
        <v>1713</v>
      </c>
    </row>
    <row r="11399" spans="1:4" x14ac:dyDescent="0.15">
      <c r="A11399" s="266">
        <v>3091122</v>
      </c>
      <c r="B11399" s="265" t="s">
        <v>11571</v>
      </c>
      <c r="C11399" s="265" t="s">
        <v>1587</v>
      </c>
      <c r="D11399" s="265" t="s">
        <v>1651</v>
      </c>
    </row>
    <row r="11400" spans="1:4" x14ac:dyDescent="0.15">
      <c r="A11400" s="266">
        <v>3091123</v>
      </c>
      <c r="B11400" s="265" t="s">
        <v>11571</v>
      </c>
      <c r="C11400" s="265" t="s">
        <v>1587</v>
      </c>
      <c r="D11400" s="265" t="s">
        <v>1647</v>
      </c>
    </row>
    <row r="11401" spans="1:4" x14ac:dyDescent="0.15">
      <c r="A11401" s="266">
        <v>3091124</v>
      </c>
      <c r="B11401" s="265" t="s">
        <v>11571</v>
      </c>
      <c r="C11401" s="265" t="s">
        <v>1587</v>
      </c>
      <c r="D11401" s="265" t="s">
        <v>1665</v>
      </c>
    </row>
    <row r="11402" spans="1:4" x14ac:dyDescent="0.15">
      <c r="A11402" s="266">
        <v>3091125</v>
      </c>
      <c r="B11402" s="265" t="s">
        <v>11571</v>
      </c>
      <c r="C11402" s="265" t="s">
        <v>1587</v>
      </c>
      <c r="D11402" s="265" t="s">
        <v>1606</v>
      </c>
    </row>
    <row r="11403" spans="1:4" x14ac:dyDescent="0.15">
      <c r="A11403" s="266">
        <v>3091126</v>
      </c>
      <c r="B11403" s="265" t="s">
        <v>11571</v>
      </c>
      <c r="C11403" s="265" t="s">
        <v>1587</v>
      </c>
      <c r="D11403" s="265" t="s">
        <v>1085</v>
      </c>
    </row>
    <row r="11404" spans="1:4" x14ac:dyDescent="0.15">
      <c r="A11404" s="266">
        <v>3091127</v>
      </c>
      <c r="B11404" s="265" t="s">
        <v>11571</v>
      </c>
      <c r="C11404" s="265" t="s">
        <v>1587</v>
      </c>
      <c r="D11404" s="265" t="s">
        <v>1633</v>
      </c>
    </row>
    <row r="11405" spans="1:4" x14ac:dyDescent="0.15">
      <c r="A11405" s="266">
        <v>3091201</v>
      </c>
      <c r="B11405" s="265" t="s">
        <v>11571</v>
      </c>
      <c r="C11405" s="265" t="s">
        <v>1869</v>
      </c>
      <c r="D11405" s="265" t="s">
        <v>1880</v>
      </c>
    </row>
    <row r="11406" spans="1:4" x14ac:dyDescent="0.15">
      <c r="A11406" s="266">
        <v>3091202</v>
      </c>
      <c r="B11406" s="265" t="s">
        <v>11571</v>
      </c>
      <c r="C11406" s="265" t="s">
        <v>1869</v>
      </c>
      <c r="D11406" s="265" t="s">
        <v>1874</v>
      </c>
    </row>
    <row r="11407" spans="1:4" x14ac:dyDescent="0.15">
      <c r="A11407" s="266">
        <v>3091203</v>
      </c>
      <c r="B11407" s="265" t="s">
        <v>11571</v>
      </c>
      <c r="C11407" s="265" t="s">
        <v>1869</v>
      </c>
      <c r="D11407" s="265" t="s">
        <v>1532</v>
      </c>
    </row>
    <row r="11408" spans="1:4" x14ac:dyDescent="0.15">
      <c r="A11408" s="266">
        <v>3091204</v>
      </c>
      <c r="B11408" s="265" t="s">
        <v>11571</v>
      </c>
      <c r="C11408" s="265" t="s">
        <v>1869</v>
      </c>
      <c r="D11408" s="265" t="s">
        <v>1889</v>
      </c>
    </row>
    <row r="11409" spans="1:4" x14ac:dyDescent="0.15">
      <c r="A11409" s="266">
        <v>3091205</v>
      </c>
      <c r="B11409" s="265" t="s">
        <v>11571</v>
      </c>
      <c r="C11409" s="265" t="s">
        <v>1869</v>
      </c>
      <c r="D11409" s="265" t="s">
        <v>1900</v>
      </c>
    </row>
    <row r="11410" spans="1:4" x14ac:dyDescent="0.15">
      <c r="A11410" s="266">
        <v>3091211</v>
      </c>
      <c r="B11410" s="265" t="s">
        <v>11571</v>
      </c>
      <c r="C11410" s="265" t="s">
        <v>1869</v>
      </c>
      <c r="D11410" s="265" t="s">
        <v>1878</v>
      </c>
    </row>
    <row r="11411" spans="1:4" x14ac:dyDescent="0.15">
      <c r="A11411" s="266">
        <v>3091212</v>
      </c>
      <c r="B11411" s="265" t="s">
        <v>11571</v>
      </c>
      <c r="C11411" s="265" t="s">
        <v>1869</v>
      </c>
      <c r="D11411" s="265" t="s">
        <v>1308</v>
      </c>
    </row>
    <row r="11412" spans="1:4" x14ac:dyDescent="0.15">
      <c r="A11412" s="266">
        <v>3091213</v>
      </c>
      <c r="B11412" s="265" t="s">
        <v>11571</v>
      </c>
      <c r="C11412" s="265" t="s">
        <v>1869</v>
      </c>
      <c r="D11412" s="265" t="s">
        <v>1906</v>
      </c>
    </row>
    <row r="11413" spans="1:4" ht="27" x14ac:dyDescent="0.15">
      <c r="A11413" s="266">
        <v>3091214</v>
      </c>
      <c r="B11413" s="265" t="s">
        <v>11571</v>
      </c>
      <c r="C11413" s="265" t="s">
        <v>1869</v>
      </c>
      <c r="D11413" s="265" t="s">
        <v>262</v>
      </c>
    </row>
    <row r="11414" spans="1:4" x14ac:dyDescent="0.15">
      <c r="A11414" s="266">
        <v>3091215</v>
      </c>
      <c r="B11414" s="265" t="s">
        <v>11571</v>
      </c>
      <c r="C11414" s="265" t="s">
        <v>1869</v>
      </c>
      <c r="D11414" s="265" t="s">
        <v>1892</v>
      </c>
    </row>
    <row r="11415" spans="1:4" x14ac:dyDescent="0.15">
      <c r="A11415" s="266">
        <v>3091216</v>
      </c>
      <c r="B11415" s="265" t="s">
        <v>11571</v>
      </c>
      <c r="C11415" s="265" t="s">
        <v>1869</v>
      </c>
      <c r="D11415" s="265" t="s">
        <v>1872</v>
      </c>
    </row>
    <row r="11416" spans="1:4" x14ac:dyDescent="0.15">
      <c r="A11416" s="266">
        <v>3091217</v>
      </c>
      <c r="B11416" s="265" t="s">
        <v>11571</v>
      </c>
      <c r="C11416" s="265" t="s">
        <v>1869</v>
      </c>
      <c r="D11416" s="265" t="s">
        <v>1876</v>
      </c>
    </row>
    <row r="11417" spans="1:4" x14ac:dyDescent="0.15">
      <c r="A11417" s="266">
        <v>3091221</v>
      </c>
      <c r="B11417" s="265" t="s">
        <v>11571</v>
      </c>
      <c r="C11417" s="265" t="s">
        <v>1869</v>
      </c>
      <c r="D11417" s="265" t="s">
        <v>1904</v>
      </c>
    </row>
    <row r="11418" spans="1:4" x14ac:dyDescent="0.15">
      <c r="A11418" s="266">
        <v>3091222</v>
      </c>
      <c r="B11418" s="265" t="s">
        <v>11571</v>
      </c>
      <c r="C11418" s="265" t="s">
        <v>1869</v>
      </c>
      <c r="D11418" s="265" t="s">
        <v>1883</v>
      </c>
    </row>
    <row r="11419" spans="1:4" x14ac:dyDescent="0.15">
      <c r="A11419" s="266">
        <v>3091223</v>
      </c>
      <c r="B11419" s="265" t="s">
        <v>11571</v>
      </c>
      <c r="C11419" s="265" t="s">
        <v>1869</v>
      </c>
      <c r="D11419" s="265" t="s">
        <v>1890</v>
      </c>
    </row>
    <row r="11420" spans="1:4" x14ac:dyDescent="0.15">
      <c r="A11420" s="266">
        <v>3091224</v>
      </c>
      <c r="B11420" s="265" t="s">
        <v>11571</v>
      </c>
      <c r="C11420" s="265" t="s">
        <v>1869</v>
      </c>
      <c r="D11420" s="265" t="s">
        <v>1903</v>
      </c>
    </row>
    <row r="11421" spans="1:4" x14ac:dyDescent="0.15">
      <c r="A11421" s="266">
        <v>3091225</v>
      </c>
      <c r="B11421" s="265" t="s">
        <v>11571</v>
      </c>
      <c r="C11421" s="265" t="s">
        <v>1869</v>
      </c>
      <c r="D11421" s="265" t="s">
        <v>1895</v>
      </c>
    </row>
    <row r="11422" spans="1:4" ht="27" x14ac:dyDescent="0.15">
      <c r="A11422" s="266">
        <v>3091226</v>
      </c>
      <c r="B11422" s="265" t="s">
        <v>11571</v>
      </c>
      <c r="C11422" s="265" t="s">
        <v>1869</v>
      </c>
      <c r="D11422" s="265" t="s">
        <v>1879</v>
      </c>
    </row>
    <row r="11423" spans="1:4" x14ac:dyDescent="0.15">
      <c r="A11423" s="266">
        <v>3091227</v>
      </c>
      <c r="B11423" s="265" t="s">
        <v>11571</v>
      </c>
      <c r="C11423" s="265" t="s">
        <v>1869</v>
      </c>
      <c r="D11423" s="265" t="s">
        <v>469</v>
      </c>
    </row>
    <row r="11424" spans="1:4" x14ac:dyDescent="0.15">
      <c r="A11424" s="266">
        <v>3091231</v>
      </c>
      <c r="B11424" s="265" t="s">
        <v>11571</v>
      </c>
      <c r="C11424" s="265" t="s">
        <v>1869</v>
      </c>
      <c r="D11424" s="265" t="s">
        <v>1468</v>
      </c>
    </row>
    <row r="11425" spans="1:4" x14ac:dyDescent="0.15">
      <c r="A11425" s="266">
        <v>3091232</v>
      </c>
      <c r="B11425" s="265" t="s">
        <v>11571</v>
      </c>
      <c r="C11425" s="265" t="s">
        <v>1869</v>
      </c>
      <c r="D11425" s="265" t="s">
        <v>1168</v>
      </c>
    </row>
    <row r="11426" spans="1:4" x14ac:dyDescent="0.15">
      <c r="A11426" s="266">
        <v>3091233</v>
      </c>
      <c r="B11426" s="265" t="s">
        <v>11571</v>
      </c>
      <c r="C11426" s="265" t="s">
        <v>1869</v>
      </c>
      <c r="D11426" s="265" t="s">
        <v>1907</v>
      </c>
    </row>
    <row r="11427" spans="1:4" x14ac:dyDescent="0.15">
      <c r="A11427" s="266">
        <v>3091234</v>
      </c>
      <c r="B11427" s="265" t="s">
        <v>11571</v>
      </c>
      <c r="C11427" s="265" t="s">
        <v>1869</v>
      </c>
      <c r="D11427" s="265" t="s">
        <v>1873</v>
      </c>
    </row>
    <row r="11428" spans="1:4" x14ac:dyDescent="0.15">
      <c r="A11428" s="266">
        <v>3091241</v>
      </c>
      <c r="B11428" s="265" t="s">
        <v>11571</v>
      </c>
      <c r="C11428" s="265" t="s">
        <v>1869</v>
      </c>
      <c r="D11428" s="265" t="s">
        <v>1870</v>
      </c>
    </row>
    <row r="11429" spans="1:4" x14ac:dyDescent="0.15">
      <c r="A11429" s="266">
        <v>3091242</v>
      </c>
      <c r="B11429" s="265" t="s">
        <v>11571</v>
      </c>
      <c r="C11429" s="265" t="s">
        <v>1869</v>
      </c>
      <c r="D11429" s="265" t="s">
        <v>3399</v>
      </c>
    </row>
    <row r="11430" spans="1:4" x14ac:dyDescent="0.15">
      <c r="A11430" s="266">
        <v>3091243</v>
      </c>
      <c r="B11430" s="265" t="s">
        <v>11571</v>
      </c>
      <c r="C11430" s="265" t="s">
        <v>1869</v>
      </c>
      <c r="D11430" s="265" t="s">
        <v>1897</v>
      </c>
    </row>
    <row r="11431" spans="1:4" x14ac:dyDescent="0.15">
      <c r="A11431" s="266">
        <v>3091244</v>
      </c>
      <c r="B11431" s="265" t="s">
        <v>11571</v>
      </c>
      <c r="C11431" s="265" t="s">
        <v>1869</v>
      </c>
      <c r="D11431" s="265" t="s">
        <v>1881</v>
      </c>
    </row>
    <row r="11432" spans="1:4" x14ac:dyDescent="0.15">
      <c r="A11432" s="266">
        <v>3091245</v>
      </c>
      <c r="B11432" s="265" t="s">
        <v>11571</v>
      </c>
      <c r="C11432" s="265" t="s">
        <v>1869</v>
      </c>
      <c r="D11432" s="265" t="s">
        <v>1884</v>
      </c>
    </row>
    <row r="11433" spans="1:4" x14ac:dyDescent="0.15">
      <c r="A11433" s="266">
        <v>3091246</v>
      </c>
      <c r="B11433" s="265" t="s">
        <v>11571</v>
      </c>
      <c r="C11433" s="265" t="s">
        <v>1869</v>
      </c>
      <c r="D11433" s="265" t="s">
        <v>1899</v>
      </c>
    </row>
    <row r="11434" spans="1:4" x14ac:dyDescent="0.15">
      <c r="A11434" s="266">
        <v>3091331</v>
      </c>
      <c r="B11434" s="265" t="s">
        <v>11571</v>
      </c>
      <c r="C11434" s="265" t="s">
        <v>1869</v>
      </c>
      <c r="D11434" s="265" t="s">
        <v>1307</v>
      </c>
    </row>
    <row r="11435" spans="1:4" x14ac:dyDescent="0.15">
      <c r="A11435" s="266">
        <v>3091332</v>
      </c>
      <c r="B11435" s="265" t="s">
        <v>11571</v>
      </c>
      <c r="C11435" s="265" t="s">
        <v>1869</v>
      </c>
      <c r="D11435" s="265" t="s">
        <v>1875</v>
      </c>
    </row>
    <row r="11436" spans="1:4" x14ac:dyDescent="0.15">
      <c r="A11436" s="266">
        <v>3091333</v>
      </c>
      <c r="B11436" s="265" t="s">
        <v>11571</v>
      </c>
      <c r="C11436" s="265" t="s">
        <v>1869</v>
      </c>
      <c r="D11436" s="265" t="s">
        <v>878</v>
      </c>
    </row>
    <row r="11437" spans="1:4" x14ac:dyDescent="0.15">
      <c r="A11437" s="266">
        <v>3091334</v>
      </c>
      <c r="B11437" s="265" t="s">
        <v>11571</v>
      </c>
      <c r="C11437" s="265" t="s">
        <v>1869</v>
      </c>
      <c r="D11437" s="265" t="s">
        <v>1893</v>
      </c>
    </row>
    <row r="11438" spans="1:4" x14ac:dyDescent="0.15">
      <c r="A11438" s="266">
        <v>3091335</v>
      </c>
      <c r="B11438" s="265" t="s">
        <v>11571</v>
      </c>
      <c r="C11438" s="265" t="s">
        <v>1869</v>
      </c>
      <c r="D11438" s="265" t="s">
        <v>1882</v>
      </c>
    </row>
    <row r="11439" spans="1:4" x14ac:dyDescent="0.15">
      <c r="A11439" s="266">
        <v>3091336</v>
      </c>
      <c r="B11439" s="265" t="s">
        <v>11571</v>
      </c>
      <c r="C11439" s="265" t="s">
        <v>1869</v>
      </c>
      <c r="D11439" s="265" t="s">
        <v>1891</v>
      </c>
    </row>
    <row r="11440" spans="1:4" x14ac:dyDescent="0.15">
      <c r="A11440" s="266">
        <v>3091337</v>
      </c>
      <c r="B11440" s="265" t="s">
        <v>11571</v>
      </c>
      <c r="C11440" s="265" t="s">
        <v>1869</v>
      </c>
      <c r="D11440" s="265" t="s">
        <v>1908</v>
      </c>
    </row>
    <row r="11441" spans="1:4" x14ac:dyDescent="0.15">
      <c r="A11441" s="266">
        <v>3091341</v>
      </c>
      <c r="B11441" s="265" t="s">
        <v>11571</v>
      </c>
      <c r="C11441" s="265" t="s">
        <v>1869</v>
      </c>
      <c r="D11441" s="265" t="s">
        <v>11842</v>
      </c>
    </row>
    <row r="11442" spans="1:4" x14ac:dyDescent="0.15">
      <c r="A11442" s="266">
        <v>3091342</v>
      </c>
      <c r="B11442" s="265" t="s">
        <v>11571</v>
      </c>
      <c r="C11442" s="265" t="s">
        <v>1869</v>
      </c>
      <c r="D11442" s="265" t="s">
        <v>1910</v>
      </c>
    </row>
    <row r="11443" spans="1:4" x14ac:dyDescent="0.15">
      <c r="A11443" s="266">
        <v>3091343</v>
      </c>
      <c r="B11443" s="265" t="s">
        <v>11571</v>
      </c>
      <c r="C11443" s="265" t="s">
        <v>1869</v>
      </c>
      <c r="D11443" s="265" t="s">
        <v>1886</v>
      </c>
    </row>
    <row r="11444" spans="1:4" x14ac:dyDescent="0.15">
      <c r="A11444" s="266">
        <v>3091344</v>
      </c>
      <c r="B11444" s="265" t="s">
        <v>11571</v>
      </c>
      <c r="C11444" s="265" t="s">
        <v>1869</v>
      </c>
      <c r="D11444" s="265" t="s">
        <v>1912</v>
      </c>
    </row>
    <row r="11445" spans="1:4" x14ac:dyDescent="0.15">
      <c r="A11445" s="266">
        <v>3091345</v>
      </c>
      <c r="B11445" s="265" t="s">
        <v>11571</v>
      </c>
      <c r="C11445" s="265" t="s">
        <v>1869</v>
      </c>
      <c r="D11445" s="265" t="s">
        <v>1877</v>
      </c>
    </row>
    <row r="11446" spans="1:4" x14ac:dyDescent="0.15">
      <c r="A11446" s="266">
        <v>3091346</v>
      </c>
      <c r="B11446" s="265" t="s">
        <v>11571</v>
      </c>
      <c r="C11446" s="265" t="s">
        <v>1869</v>
      </c>
      <c r="D11446" s="265" t="s">
        <v>711</v>
      </c>
    </row>
    <row r="11447" spans="1:4" x14ac:dyDescent="0.15">
      <c r="A11447" s="266">
        <v>3091347</v>
      </c>
      <c r="B11447" s="265" t="s">
        <v>11571</v>
      </c>
      <c r="C11447" s="265" t="s">
        <v>1869</v>
      </c>
      <c r="D11447" s="265" t="s">
        <v>1901</v>
      </c>
    </row>
    <row r="11448" spans="1:4" x14ac:dyDescent="0.15">
      <c r="A11448" s="266">
        <v>3091451</v>
      </c>
      <c r="B11448" s="265" t="s">
        <v>11571</v>
      </c>
      <c r="C11448" s="265" t="s">
        <v>1869</v>
      </c>
      <c r="D11448" s="265" t="s">
        <v>1905</v>
      </c>
    </row>
    <row r="11449" spans="1:4" x14ac:dyDescent="0.15">
      <c r="A11449" s="266">
        <v>3091452</v>
      </c>
      <c r="B11449" s="265" t="s">
        <v>11571</v>
      </c>
      <c r="C11449" s="265" t="s">
        <v>1869</v>
      </c>
      <c r="D11449" s="265" t="s">
        <v>1887</v>
      </c>
    </row>
    <row r="11450" spans="1:4" x14ac:dyDescent="0.15">
      <c r="A11450" s="266">
        <v>3091453</v>
      </c>
      <c r="B11450" s="265" t="s">
        <v>11571</v>
      </c>
      <c r="C11450" s="265" t="s">
        <v>1869</v>
      </c>
      <c r="D11450" s="265" t="s">
        <v>1902</v>
      </c>
    </row>
    <row r="11451" spans="1:4" x14ac:dyDescent="0.15">
      <c r="A11451" s="266">
        <v>3091454</v>
      </c>
      <c r="B11451" s="265" t="s">
        <v>11571</v>
      </c>
      <c r="C11451" s="265" t="s">
        <v>1869</v>
      </c>
      <c r="D11451" s="265" t="s">
        <v>1885</v>
      </c>
    </row>
    <row r="11452" spans="1:4" x14ac:dyDescent="0.15">
      <c r="A11452" s="266">
        <v>3091455</v>
      </c>
      <c r="B11452" s="265" t="s">
        <v>11571</v>
      </c>
      <c r="C11452" s="265" t="s">
        <v>1869</v>
      </c>
      <c r="D11452" s="265" t="s">
        <v>1911</v>
      </c>
    </row>
    <row r="11453" spans="1:4" x14ac:dyDescent="0.15">
      <c r="A11453" s="266">
        <v>3091456</v>
      </c>
      <c r="B11453" s="265" t="s">
        <v>11571</v>
      </c>
      <c r="C11453" s="265" t="s">
        <v>1869</v>
      </c>
      <c r="D11453" s="265" t="s">
        <v>1871</v>
      </c>
    </row>
    <row r="11454" spans="1:4" x14ac:dyDescent="0.15">
      <c r="A11454" s="266">
        <v>3091457</v>
      </c>
      <c r="B11454" s="265" t="s">
        <v>11571</v>
      </c>
      <c r="C11454" s="265" t="s">
        <v>1869</v>
      </c>
      <c r="D11454" s="265" t="s">
        <v>483</v>
      </c>
    </row>
    <row r="11455" spans="1:4" x14ac:dyDescent="0.15">
      <c r="A11455" s="266">
        <v>3091458</v>
      </c>
      <c r="B11455" s="265" t="s">
        <v>11571</v>
      </c>
      <c r="C11455" s="265" t="s">
        <v>1869</v>
      </c>
      <c r="D11455" s="265" t="s">
        <v>1057</v>
      </c>
    </row>
    <row r="11456" spans="1:4" x14ac:dyDescent="0.15">
      <c r="A11456" s="266">
        <v>3091461</v>
      </c>
      <c r="B11456" s="265" t="s">
        <v>11571</v>
      </c>
      <c r="C11456" s="265" t="s">
        <v>1869</v>
      </c>
      <c r="D11456" s="265" t="s">
        <v>1909</v>
      </c>
    </row>
    <row r="11457" spans="1:4" x14ac:dyDescent="0.15">
      <c r="A11457" s="266">
        <v>3091462</v>
      </c>
      <c r="B11457" s="265" t="s">
        <v>11571</v>
      </c>
      <c r="C11457" s="265" t="s">
        <v>1869</v>
      </c>
      <c r="D11457" s="265" t="s">
        <v>1896</v>
      </c>
    </row>
    <row r="11458" spans="1:4" x14ac:dyDescent="0.15">
      <c r="A11458" s="266">
        <v>3091463</v>
      </c>
      <c r="B11458" s="265" t="s">
        <v>11571</v>
      </c>
      <c r="C11458" s="265" t="s">
        <v>1869</v>
      </c>
      <c r="D11458" s="265" t="s">
        <v>1898</v>
      </c>
    </row>
    <row r="11459" spans="1:4" x14ac:dyDescent="0.15">
      <c r="A11459" s="266">
        <v>3091464</v>
      </c>
      <c r="B11459" s="265" t="s">
        <v>11571</v>
      </c>
      <c r="C11459" s="265" t="s">
        <v>1869</v>
      </c>
      <c r="D11459" s="265" t="s">
        <v>379</v>
      </c>
    </row>
    <row r="11460" spans="1:4" x14ac:dyDescent="0.15">
      <c r="A11460" s="266">
        <v>3091465</v>
      </c>
      <c r="B11460" s="265" t="s">
        <v>11571</v>
      </c>
      <c r="C11460" s="265" t="s">
        <v>1869</v>
      </c>
      <c r="D11460" s="265" t="s">
        <v>1888</v>
      </c>
    </row>
    <row r="11461" spans="1:4" x14ac:dyDescent="0.15">
      <c r="A11461" s="266">
        <v>3091466</v>
      </c>
      <c r="B11461" s="265" t="s">
        <v>11571</v>
      </c>
      <c r="C11461" s="265" t="s">
        <v>1869</v>
      </c>
      <c r="D11461" s="265" t="s">
        <v>1894</v>
      </c>
    </row>
    <row r="11462" spans="1:4" x14ac:dyDescent="0.15">
      <c r="A11462" s="266">
        <v>3091601</v>
      </c>
      <c r="B11462" s="265" t="s">
        <v>11571</v>
      </c>
      <c r="C11462" s="265" t="s">
        <v>998</v>
      </c>
      <c r="D11462" s="265" t="s">
        <v>1013</v>
      </c>
    </row>
    <row r="11463" spans="1:4" x14ac:dyDescent="0.15">
      <c r="A11463" s="266">
        <v>3091602</v>
      </c>
      <c r="B11463" s="265" t="s">
        <v>11571</v>
      </c>
      <c r="C11463" s="265" t="s">
        <v>998</v>
      </c>
      <c r="D11463" s="265" t="s">
        <v>1003</v>
      </c>
    </row>
    <row r="11464" spans="1:4" x14ac:dyDescent="0.15">
      <c r="A11464" s="266">
        <v>3091603</v>
      </c>
      <c r="B11464" s="265" t="s">
        <v>11571</v>
      </c>
      <c r="C11464" s="265" t="s">
        <v>998</v>
      </c>
      <c r="D11464" s="265" t="s">
        <v>798</v>
      </c>
    </row>
    <row r="11465" spans="1:4" x14ac:dyDescent="0.15">
      <c r="A11465" s="266">
        <v>3091604</v>
      </c>
      <c r="B11465" s="265" t="s">
        <v>11571</v>
      </c>
      <c r="C11465" s="265" t="s">
        <v>998</v>
      </c>
      <c r="D11465" s="265" t="s">
        <v>1014</v>
      </c>
    </row>
    <row r="11466" spans="1:4" x14ac:dyDescent="0.15">
      <c r="A11466" s="266">
        <v>3091605</v>
      </c>
      <c r="B11466" s="265" t="s">
        <v>11571</v>
      </c>
      <c r="C11466" s="265" t="s">
        <v>998</v>
      </c>
      <c r="D11466" s="265" t="s">
        <v>376</v>
      </c>
    </row>
    <row r="11467" spans="1:4" x14ac:dyDescent="0.15">
      <c r="A11467" s="266">
        <v>3091606</v>
      </c>
      <c r="B11467" s="265" t="s">
        <v>11571</v>
      </c>
      <c r="C11467" s="265" t="s">
        <v>998</v>
      </c>
      <c r="D11467" s="265" t="s">
        <v>1042</v>
      </c>
    </row>
    <row r="11468" spans="1:4" x14ac:dyDescent="0.15">
      <c r="A11468" s="266">
        <v>3091607</v>
      </c>
      <c r="B11468" s="265" t="s">
        <v>11571</v>
      </c>
      <c r="C11468" s="265" t="s">
        <v>998</v>
      </c>
      <c r="D11468" s="265" t="s">
        <v>1005</v>
      </c>
    </row>
    <row r="11469" spans="1:4" x14ac:dyDescent="0.15">
      <c r="A11469" s="266">
        <v>3091611</v>
      </c>
      <c r="B11469" s="265" t="s">
        <v>11571</v>
      </c>
      <c r="C11469" s="265" t="s">
        <v>998</v>
      </c>
      <c r="D11469" s="265" t="s">
        <v>1017</v>
      </c>
    </row>
    <row r="11470" spans="1:4" x14ac:dyDescent="0.15">
      <c r="A11470" s="266">
        <v>3091612</v>
      </c>
      <c r="B11470" s="265" t="s">
        <v>11571</v>
      </c>
      <c r="C11470" s="265" t="s">
        <v>998</v>
      </c>
      <c r="D11470" s="265" t="s">
        <v>1043</v>
      </c>
    </row>
    <row r="11471" spans="1:4" x14ac:dyDescent="0.15">
      <c r="A11471" s="266">
        <v>3091613</v>
      </c>
      <c r="B11471" s="265" t="s">
        <v>11571</v>
      </c>
      <c r="C11471" s="265" t="s">
        <v>998</v>
      </c>
      <c r="D11471" s="265" t="s">
        <v>1004</v>
      </c>
    </row>
    <row r="11472" spans="1:4" x14ac:dyDescent="0.15">
      <c r="A11472" s="266">
        <v>3091614</v>
      </c>
      <c r="B11472" s="265" t="s">
        <v>11571</v>
      </c>
      <c r="C11472" s="265" t="s">
        <v>998</v>
      </c>
      <c r="D11472" s="265" t="s">
        <v>1032</v>
      </c>
    </row>
    <row r="11473" spans="1:4" x14ac:dyDescent="0.15">
      <c r="A11473" s="266">
        <v>3091615</v>
      </c>
      <c r="B11473" s="265" t="s">
        <v>11571</v>
      </c>
      <c r="C11473" s="265" t="s">
        <v>998</v>
      </c>
      <c r="D11473" s="265" t="s">
        <v>1020</v>
      </c>
    </row>
    <row r="11474" spans="1:4" x14ac:dyDescent="0.15">
      <c r="A11474" s="266">
        <v>3091616</v>
      </c>
      <c r="B11474" s="265" t="s">
        <v>11571</v>
      </c>
      <c r="C11474" s="265" t="s">
        <v>998</v>
      </c>
      <c r="D11474" s="265" t="s">
        <v>999</v>
      </c>
    </row>
    <row r="11475" spans="1:4" x14ac:dyDescent="0.15">
      <c r="A11475" s="266">
        <v>3091621</v>
      </c>
      <c r="B11475" s="265" t="s">
        <v>11571</v>
      </c>
      <c r="C11475" s="265" t="s">
        <v>998</v>
      </c>
      <c r="D11475" s="265" t="s">
        <v>1031</v>
      </c>
    </row>
    <row r="11476" spans="1:4" x14ac:dyDescent="0.15">
      <c r="A11476" s="266">
        <v>3091622</v>
      </c>
      <c r="B11476" s="265" t="s">
        <v>11571</v>
      </c>
      <c r="C11476" s="265" t="s">
        <v>998</v>
      </c>
      <c r="D11476" s="265" t="s">
        <v>11843</v>
      </c>
    </row>
    <row r="11477" spans="1:4" x14ac:dyDescent="0.15">
      <c r="A11477" s="266">
        <v>3091623</v>
      </c>
      <c r="B11477" s="265" t="s">
        <v>11571</v>
      </c>
      <c r="C11477" s="265" t="s">
        <v>998</v>
      </c>
      <c r="D11477" s="265" t="s">
        <v>1022</v>
      </c>
    </row>
    <row r="11478" spans="1:4" x14ac:dyDescent="0.15">
      <c r="A11478" s="266">
        <v>3091624</v>
      </c>
      <c r="B11478" s="265" t="s">
        <v>11571</v>
      </c>
      <c r="C11478" s="265" t="s">
        <v>998</v>
      </c>
      <c r="D11478" s="265" t="s">
        <v>11844</v>
      </c>
    </row>
    <row r="11479" spans="1:4" x14ac:dyDescent="0.15">
      <c r="A11479" s="266">
        <v>3091625</v>
      </c>
      <c r="B11479" s="265" t="s">
        <v>11571</v>
      </c>
      <c r="C11479" s="265" t="s">
        <v>998</v>
      </c>
      <c r="D11479" s="265" t="s">
        <v>1024</v>
      </c>
    </row>
    <row r="11480" spans="1:4" x14ac:dyDescent="0.15">
      <c r="A11480" s="266">
        <v>3091626</v>
      </c>
      <c r="B11480" s="265" t="s">
        <v>11571</v>
      </c>
      <c r="C11480" s="265" t="s">
        <v>998</v>
      </c>
      <c r="D11480" s="265" t="s">
        <v>1026</v>
      </c>
    </row>
    <row r="11481" spans="1:4" x14ac:dyDescent="0.15">
      <c r="A11481" s="266">
        <v>3091631</v>
      </c>
      <c r="B11481" s="265" t="s">
        <v>11571</v>
      </c>
      <c r="C11481" s="265" t="s">
        <v>998</v>
      </c>
      <c r="D11481" s="265" t="s">
        <v>1038</v>
      </c>
    </row>
    <row r="11482" spans="1:4" x14ac:dyDescent="0.15">
      <c r="A11482" s="266">
        <v>3091632</v>
      </c>
      <c r="B11482" s="265" t="s">
        <v>11571</v>
      </c>
      <c r="C11482" s="265" t="s">
        <v>998</v>
      </c>
      <c r="D11482" s="265" t="s">
        <v>1002</v>
      </c>
    </row>
    <row r="11483" spans="1:4" x14ac:dyDescent="0.15">
      <c r="A11483" s="266">
        <v>3091633</v>
      </c>
      <c r="B11483" s="265" t="s">
        <v>11571</v>
      </c>
      <c r="C11483" s="265" t="s">
        <v>998</v>
      </c>
      <c r="D11483" s="265" t="s">
        <v>1049</v>
      </c>
    </row>
    <row r="11484" spans="1:4" x14ac:dyDescent="0.15">
      <c r="A11484" s="266">
        <v>3091634</v>
      </c>
      <c r="B11484" s="265" t="s">
        <v>11571</v>
      </c>
      <c r="C11484" s="265" t="s">
        <v>998</v>
      </c>
      <c r="D11484" s="265" t="s">
        <v>1045</v>
      </c>
    </row>
    <row r="11485" spans="1:4" x14ac:dyDescent="0.15">
      <c r="A11485" s="266">
        <v>3091635</v>
      </c>
      <c r="B11485" s="265" t="s">
        <v>11571</v>
      </c>
      <c r="C11485" s="265" t="s">
        <v>998</v>
      </c>
      <c r="D11485" s="265" t="s">
        <v>1009</v>
      </c>
    </row>
    <row r="11486" spans="1:4" x14ac:dyDescent="0.15">
      <c r="A11486" s="266">
        <v>3091636</v>
      </c>
      <c r="B11486" s="265" t="s">
        <v>11571</v>
      </c>
      <c r="C11486" s="265" t="s">
        <v>998</v>
      </c>
      <c r="D11486" s="265" t="s">
        <v>1010</v>
      </c>
    </row>
    <row r="11487" spans="1:4" x14ac:dyDescent="0.15">
      <c r="A11487" s="266">
        <v>3091637</v>
      </c>
      <c r="B11487" s="265" t="s">
        <v>11571</v>
      </c>
      <c r="C11487" s="265" t="s">
        <v>998</v>
      </c>
      <c r="D11487" s="265" t="s">
        <v>1019</v>
      </c>
    </row>
    <row r="11488" spans="1:4" x14ac:dyDescent="0.15">
      <c r="A11488" s="266">
        <v>3091701</v>
      </c>
      <c r="B11488" s="265" t="s">
        <v>11571</v>
      </c>
      <c r="C11488" s="265" t="s">
        <v>998</v>
      </c>
      <c r="D11488" s="265" t="s">
        <v>1016</v>
      </c>
    </row>
    <row r="11489" spans="1:4" x14ac:dyDescent="0.15">
      <c r="A11489" s="266">
        <v>3091702</v>
      </c>
      <c r="B11489" s="265" t="s">
        <v>11571</v>
      </c>
      <c r="C11489" s="265" t="s">
        <v>998</v>
      </c>
      <c r="D11489" s="265" t="s">
        <v>508</v>
      </c>
    </row>
    <row r="11490" spans="1:4" x14ac:dyDescent="0.15">
      <c r="A11490" s="266">
        <v>3091703</v>
      </c>
      <c r="B11490" s="265" t="s">
        <v>11571</v>
      </c>
      <c r="C11490" s="265" t="s">
        <v>998</v>
      </c>
      <c r="D11490" s="265" t="s">
        <v>1025</v>
      </c>
    </row>
    <row r="11491" spans="1:4" x14ac:dyDescent="0.15">
      <c r="A11491" s="266">
        <v>3091704</v>
      </c>
      <c r="B11491" s="265" t="s">
        <v>11571</v>
      </c>
      <c r="C11491" s="265" t="s">
        <v>998</v>
      </c>
      <c r="D11491" s="265" t="s">
        <v>1048</v>
      </c>
    </row>
    <row r="11492" spans="1:4" x14ac:dyDescent="0.15">
      <c r="A11492" s="266">
        <v>3091705</v>
      </c>
      <c r="B11492" s="265" t="s">
        <v>11571</v>
      </c>
      <c r="C11492" s="265" t="s">
        <v>998</v>
      </c>
      <c r="D11492" s="265" t="s">
        <v>1041</v>
      </c>
    </row>
    <row r="11493" spans="1:4" x14ac:dyDescent="0.15">
      <c r="A11493" s="266">
        <v>3091706</v>
      </c>
      <c r="B11493" s="265" t="s">
        <v>11571</v>
      </c>
      <c r="C11493" s="265" t="s">
        <v>998</v>
      </c>
      <c r="D11493" s="265" t="s">
        <v>505</v>
      </c>
    </row>
    <row r="11494" spans="1:4" x14ac:dyDescent="0.15">
      <c r="A11494" s="266">
        <v>3091711</v>
      </c>
      <c r="B11494" s="265" t="s">
        <v>11571</v>
      </c>
      <c r="C11494" s="265" t="s">
        <v>998</v>
      </c>
      <c r="D11494" s="265" t="s">
        <v>1036</v>
      </c>
    </row>
    <row r="11495" spans="1:4" x14ac:dyDescent="0.15">
      <c r="A11495" s="266">
        <v>3091712</v>
      </c>
      <c r="B11495" s="265" t="s">
        <v>11571</v>
      </c>
      <c r="C11495" s="265" t="s">
        <v>998</v>
      </c>
      <c r="D11495" s="265" t="s">
        <v>1035</v>
      </c>
    </row>
    <row r="11496" spans="1:4" x14ac:dyDescent="0.15">
      <c r="A11496" s="266">
        <v>3091713</v>
      </c>
      <c r="B11496" s="265" t="s">
        <v>11571</v>
      </c>
      <c r="C11496" s="265" t="s">
        <v>998</v>
      </c>
      <c r="D11496" s="265" t="s">
        <v>1018</v>
      </c>
    </row>
    <row r="11497" spans="1:4" x14ac:dyDescent="0.15">
      <c r="A11497" s="266">
        <v>3091714</v>
      </c>
      <c r="B11497" s="265" t="s">
        <v>11571</v>
      </c>
      <c r="C11497" s="265" t="s">
        <v>998</v>
      </c>
      <c r="D11497" s="265" t="s">
        <v>1037</v>
      </c>
    </row>
    <row r="11498" spans="1:4" x14ac:dyDescent="0.15">
      <c r="A11498" s="266">
        <v>3091715</v>
      </c>
      <c r="B11498" s="265" t="s">
        <v>11571</v>
      </c>
      <c r="C11498" s="265" t="s">
        <v>998</v>
      </c>
      <c r="D11498" s="265" t="s">
        <v>1052</v>
      </c>
    </row>
    <row r="11499" spans="1:4" x14ac:dyDescent="0.15">
      <c r="A11499" s="266">
        <v>3091716</v>
      </c>
      <c r="B11499" s="265" t="s">
        <v>11571</v>
      </c>
      <c r="C11499" s="265" t="s">
        <v>998</v>
      </c>
      <c r="D11499" s="265" t="s">
        <v>1029</v>
      </c>
    </row>
    <row r="11500" spans="1:4" x14ac:dyDescent="0.15">
      <c r="A11500" s="266">
        <v>3091717</v>
      </c>
      <c r="B11500" s="265" t="s">
        <v>11571</v>
      </c>
      <c r="C11500" s="265" t="s">
        <v>998</v>
      </c>
      <c r="D11500" s="265" t="s">
        <v>1001</v>
      </c>
    </row>
    <row r="11501" spans="1:4" x14ac:dyDescent="0.15">
      <c r="A11501" s="266">
        <v>3091721</v>
      </c>
      <c r="B11501" s="265" t="s">
        <v>11571</v>
      </c>
      <c r="C11501" s="265" t="s">
        <v>998</v>
      </c>
      <c r="D11501" s="265" t="s">
        <v>1040</v>
      </c>
    </row>
    <row r="11502" spans="1:4" x14ac:dyDescent="0.15">
      <c r="A11502" s="266">
        <v>3091722</v>
      </c>
      <c r="B11502" s="265" t="s">
        <v>11571</v>
      </c>
      <c r="C11502" s="265" t="s">
        <v>998</v>
      </c>
      <c r="D11502" s="265" t="s">
        <v>1030</v>
      </c>
    </row>
    <row r="11503" spans="1:4" x14ac:dyDescent="0.15">
      <c r="A11503" s="266">
        <v>3091723</v>
      </c>
      <c r="B11503" s="265" t="s">
        <v>11571</v>
      </c>
      <c r="C11503" s="265" t="s">
        <v>998</v>
      </c>
      <c r="D11503" s="265" t="s">
        <v>1051</v>
      </c>
    </row>
    <row r="11504" spans="1:4" x14ac:dyDescent="0.15">
      <c r="A11504" s="266">
        <v>3091724</v>
      </c>
      <c r="B11504" s="265" t="s">
        <v>11571</v>
      </c>
      <c r="C11504" s="265" t="s">
        <v>998</v>
      </c>
      <c r="D11504" s="265" t="s">
        <v>1011</v>
      </c>
    </row>
    <row r="11505" spans="1:4" x14ac:dyDescent="0.15">
      <c r="A11505" s="266">
        <v>3091725</v>
      </c>
      <c r="B11505" s="265" t="s">
        <v>11571</v>
      </c>
      <c r="C11505" s="265" t="s">
        <v>998</v>
      </c>
      <c r="D11505" s="265" t="s">
        <v>1046</v>
      </c>
    </row>
    <row r="11506" spans="1:4" x14ac:dyDescent="0.15">
      <c r="A11506" s="266">
        <v>3091726</v>
      </c>
      <c r="B11506" s="265" t="s">
        <v>11571</v>
      </c>
      <c r="C11506" s="265" t="s">
        <v>998</v>
      </c>
      <c r="D11506" s="265" t="s">
        <v>11845</v>
      </c>
    </row>
    <row r="11507" spans="1:4" x14ac:dyDescent="0.15">
      <c r="A11507" s="266">
        <v>3091731</v>
      </c>
      <c r="B11507" s="265" t="s">
        <v>11571</v>
      </c>
      <c r="C11507" s="265" t="s">
        <v>998</v>
      </c>
      <c r="D11507" s="265" t="s">
        <v>1021</v>
      </c>
    </row>
    <row r="11508" spans="1:4" x14ac:dyDescent="0.15">
      <c r="A11508" s="266">
        <v>3091732</v>
      </c>
      <c r="B11508" s="265" t="s">
        <v>11571</v>
      </c>
      <c r="C11508" s="265" t="s">
        <v>998</v>
      </c>
      <c r="D11508" s="265" t="s">
        <v>1034</v>
      </c>
    </row>
    <row r="11509" spans="1:4" x14ac:dyDescent="0.15">
      <c r="A11509" s="266">
        <v>3091733</v>
      </c>
      <c r="B11509" s="265" t="s">
        <v>11571</v>
      </c>
      <c r="C11509" s="265" t="s">
        <v>998</v>
      </c>
      <c r="D11509" s="265" t="s">
        <v>1027</v>
      </c>
    </row>
    <row r="11510" spans="1:4" x14ac:dyDescent="0.15">
      <c r="A11510" s="266">
        <v>3091734</v>
      </c>
      <c r="B11510" s="265" t="s">
        <v>11571</v>
      </c>
      <c r="C11510" s="265" t="s">
        <v>998</v>
      </c>
      <c r="D11510" s="265" t="s">
        <v>1047</v>
      </c>
    </row>
    <row r="11511" spans="1:4" x14ac:dyDescent="0.15">
      <c r="A11511" s="266">
        <v>3091735</v>
      </c>
      <c r="B11511" s="265" t="s">
        <v>11571</v>
      </c>
      <c r="C11511" s="265" t="s">
        <v>998</v>
      </c>
      <c r="D11511" s="265" t="s">
        <v>1033</v>
      </c>
    </row>
    <row r="11512" spans="1:4" x14ac:dyDescent="0.15">
      <c r="A11512" s="266">
        <v>3091736</v>
      </c>
      <c r="B11512" s="265" t="s">
        <v>11571</v>
      </c>
      <c r="C11512" s="265" t="s">
        <v>998</v>
      </c>
      <c r="D11512" s="265" t="s">
        <v>1050</v>
      </c>
    </row>
    <row r="11513" spans="1:4" x14ac:dyDescent="0.15">
      <c r="A11513" s="266">
        <v>3091737</v>
      </c>
      <c r="B11513" s="265" t="s">
        <v>11571</v>
      </c>
      <c r="C11513" s="265" t="s">
        <v>998</v>
      </c>
      <c r="D11513" s="265" t="s">
        <v>239</v>
      </c>
    </row>
    <row r="11514" spans="1:4" x14ac:dyDescent="0.15">
      <c r="A11514" s="266">
        <v>3091738</v>
      </c>
      <c r="B11514" s="265" t="s">
        <v>11571</v>
      </c>
      <c r="C11514" s="265" t="s">
        <v>998</v>
      </c>
      <c r="D11514" s="265" t="s">
        <v>1012</v>
      </c>
    </row>
    <row r="11515" spans="1:4" x14ac:dyDescent="0.15">
      <c r="A11515" s="266">
        <v>3100001</v>
      </c>
      <c r="B11515" s="265" t="s">
        <v>11571</v>
      </c>
      <c r="C11515" s="265" t="s">
        <v>162</v>
      </c>
      <c r="D11515" s="265" t="s">
        <v>192</v>
      </c>
    </row>
    <row r="11516" spans="1:4" x14ac:dyDescent="0.15">
      <c r="A11516" s="266">
        <v>3100002</v>
      </c>
      <c r="B11516" s="265" t="s">
        <v>11571</v>
      </c>
      <c r="C11516" s="265" t="s">
        <v>162</v>
      </c>
      <c r="D11516" s="265" t="s">
        <v>247</v>
      </c>
    </row>
    <row r="11517" spans="1:4" x14ac:dyDescent="0.15">
      <c r="A11517" s="266">
        <v>3100003</v>
      </c>
      <c r="B11517" s="265" t="s">
        <v>11571</v>
      </c>
      <c r="C11517" s="265" t="s">
        <v>162</v>
      </c>
      <c r="D11517" s="265" t="s">
        <v>296</v>
      </c>
    </row>
    <row r="11518" spans="1:4" x14ac:dyDescent="0.15">
      <c r="A11518" s="266">
        <v>3100004</v>
      </c>
      <c r="B11518" s="265" t="s">
        <v>11571</v>
      </c>
      <c r="C11518" s="265" t="s">
        <v>162</v>
      </c>
      <c r="D11518" s="265" t="s">
        <v>163</v>
      </c>
    </row>
    <row r="11519" spans="1:4" x14ac:dyDescent="0.15">
      <c r="A11519" s="266">
        <v>3100005</v>
      </c>
      <c r="B11519" s="265" t="s">
        <v>11571</v>
      </c>
      <c r="C11519" s="265" t="s">
        <v>162</v>
      </c>
      <c r="D11519" s="265" t="s">
        <v>228</v>
      </c>
    </row>
    <row r="11520" spans="1:4" x14ac:dyDescent="0.15">
      <c r="A11520" s="266">
        <v>3100011</v>
      </c>
      <c r="B11520" s="265" t="s">
        <v>11571</v>
      </c>
      <c r="C11520" s="265" t="s">
        <v>162</v>
      </c>
      <c r="D11520" s="265" t="s">
        <v>214</v>
      </c>
    </row>
    <row r="11521" spans="1:4" x14ac:dyDescent="0.15">
      <c r="A11521" s="266">
        <v>3100012</v>
      </c>
      <c r="B11521" s="265" t="s">
        <v>11571</v>
      </c>
      <c r="C11521" s="265" t="s">
        <v>162</v>
      </c>
      <c r="D11521" s="265" t="s">
        <v>223</v>
      </c>
    </row>
    <row r="11522" spans="1:4" x14ac:dyDescent="0.15">
      <c r="A11522" s="266">
        <v>3100013</v>
      </c>
      <c r="B11522" s="265" t="s">
        <v>11571</v>
      </c>
      <c r="C11522" s="265" t="s">
        <v>162</v>
      </c>
      <c r="D11522" s="265" t="s">
        <v>304</v>
      </c>
    </row>
    <row r="11523" spans="1:4" x14ac:dyDescent="0.15">
      <c r="A11523" s="266">
        <v>3100014</v>
      </c>
      <c r="B11523" s="265" t="s">
        <v>11571</v>
      </c>
      <c r="C11523" s="265" t="s">
        <v>162</v>
      </c>
      <c r="D11523" s="265" t="s">
        <v>305</v>
      </c>
    </row>
    <row r="11524" spans="1:4" x14ac:dyDescent="0.15">
      <c r="A11524" s="266">
        <v>3100015</v>
      </c>
      <c r="B11524" s="265" t="s">
        <v>11571</v>
      </c>
      <c r="C11524" s="265" t="s">
        <v>162</v>
      </c>
      <c r="D11524" s="265" t="s">
        <v>286</v>
      </c>
    </row>
    <row r="11525" spans="1:4" x14ac:dyDescent="0.15">
      <c r="A11525" s="266">
        <v>3100021</v>
      </c>
      <c r="B11525" s="265" t="s">
        <v>11571</v>
      </c>
      <c r="C11525" s="265" t="s">
        <v>162</v>
      </c>
      <c r="D11525" s="265" t="s">
        <v>283</v>
      </c>
    </row>
    <row r="11526" spans="1:4" x14ac:dyDescent="0.15">
      <c r="A11526" s="266">
        <v>3100022</v>
      </c>
      <c r="B11526" s="265" t="s">
        <v>11571</v>
      </c>
      <c r="C11526" s="265" t="s">
        <v>162</v>
      </c>
      <c r="D11526" s="265" t="s">
        <v>255</v>
      </c>
    </row>
    <row r="11527" spans="1:4" x14ac:dyDescent="0.15">
      <c r="A11527" s="266">
        <v>3100024</v>
      </c>
      <c r="B11527" s="265" t="s">
        <v>11571</v>
      </c>
      <c r="C11527" s="265" t="s">
        <v>162</v>
      </c>
      <c r="D11527" s="265" t="s">
        <v>265</v>
      </c>
    </row>
    <row r="11528" spans="1:4" x14ac:dyDescent="0.15">
      <c r="A11528" s="266">
        <v>3100025</v>
      </c>
      <c r="B11528" s="265" t="s">
        <v>11571</v>
      </c>
      <c r="C11528" s="265" t="s">
        <v>162</v>
      </c>
      <c r="D11528" s="265" t="s">
        <v>241</v>
      </c>
    </row>
    <row r="11529" spans="1:4" x14ac:dyDescent="0.15">
      <c r="A11529" s="266">
        <v>3100026</v>
      </c>
      <c r="B11529" s="265" t="s">
        <v>11571</v>
      </c>
      <c r="C11529" s="265" t="s">
        <v>162</v>
      </c>
      <c r="D11529" s="265" t="s">
        <v>177</v>
      </c>
    </row>
    <row r="11530" spans="1:4" x14ac:dyDescent="0.15">
      <c r="A11530" s="266">
        <v>3100031</v>
      </c>
      <c r="B11530" s="265" t="s">
        <v>11571</v>
      </c>
      <c r="C11530" s="265" t="s">
        <v>162</v>
      </c>
      <c r="D11530" s="265" t="s">
        <v>233</v>
      </c>
    </row>
    <row r="11531" spans="1:4" x14ac:dyDescent="0.15">
      <c r="A11531" s="266">
        <v>3100032</v>
      </c>
      <c r="B11531" s="265" t="s">
        <v>11571</v>
      </c>
      <c r="C11531" s="265" t="s">
        <v>162</v>
      </c>
      <c r="D11531" s="265" t="s">
        <v>291</v>
      </c>
    </row>
    <row r="11532" spans="1:4" x14ac:dyDescent="0.15">
      <c r="A11532" s="266">
        <v>3100033</v>
      </c>
      <c r="B11532" s="265" t="s">
        <v>11571</v>
      </c>
      <c r="C11532" s="265" t="s">
        <v>162</v>
      </c>
      <c r="D11532" s="265" t="s">
        <v>245</v>
      </c>
    </row>
    <row r="11533" spans="1:4" x14ac:dyDescent="0.15">
      <c r="A11533" s="266">
        <v>3100034</v>
      </c>
      <c r="B11533" s="265" t="s">
        <v>11571</v>
      </c>
      <c r="C11533" s="265" t="s">
        <v>162</v>
      </c>
      <c r="D11533" s="265" t="s">
        <v>282</v>
      </c>
    </row>
    <row r="11534" spans="1:4" x14ac:dyDescent="0.15">
      <c r="A11534" s="266">
        <v>3100035</v>
      </c>
      <c r="B11534" s="265" t="s">
        <v>11571</v>
      </c>
      <c r="C11534" s="265" t="s">
        <v>162</v>
      </c>
      <c r="D11534" s="265" t="s">
        <v>264</v>
      </c>
    </row>
    <row r="11535" spans="1:4" x14ac:dyDescent="0.15">
      <c r="A11535" s="266">
        <v>3100036</v>
      </c>
      <c r="B11535" s="265" t="s">
        <v>11571</v>
      </c>
      <c r="C11535" s="265" t="s">
        <v>162</v>
      </c>
      <c r="D11535" s="265" t="s">
        <v>226</v>
      </c>
    </row>
    <row r="11536" spans="1:4" x14ac:dyDescent="0.15">
      <c r="A11536" s="266">
        <v>3100041</v>
      </c>
      <c r="B11536" s="265" t="s">
        <v>11571</v>
      </c>
      <c r="C11536" s="265" t="s">
        <v>162</v>
      </c>
      <c r="D11536" s="265" t="s">
        <v>194</v>
      </c>
    </row>
    <row r="11537" spans="1:4" x14ac:dyDescent="0.15">
      <c r="A11537" s="266">
        <v>3100042</v>
      </c>
      <c r="B11537" s="265" t="s">
        <v>11571</v>
      </c>
      <c r="C11537" s="265" t="s">
        <v>162</v>
      </c>
      <c r="D11537" s="265" t="s">
        <v>222</v>
      </c>
    </row>
    <row r="11538" spans="1:4" x14ac:dyDescent="0.15">
      <c r="A11538" s="266">
        <v>3100043</v>
      </c>
      <c r="B11538" s="265" t="s">
        <v>11571</v>
      </c>
      <c r="C11538" s="265" t="s">
        <v>162</v>
      </c>
      <c r="D11538" s="265" t="s">
        <v>278</v>
      </c>
    </row>
    <row r="11539" spans="1:4" x14ac:dyDescent="0.15">
      <c r="A11539" s="266">
        <v>3100044</v>
      </c>
      <c r="B11539" s="265" t="s">
        <v>11571</v>
      </c>
      <c r="C11539" s="265" t="s">
        <v>162</v>
      </c>
      <c r="D11539" s="265" t="s">
        <v>252</v>
      </c>
    </row>
    <row r="11540" spans="1:4" x14ac:dyDescent="0.15">
      <c r="A11540" s="266">
        <v>3100045</v>
      </c>
      <c r="B11540" s="265" t="s">
        <v>11571</v>
      </c>
      <c r="C11540" s="265" t="s">
        <v>162</v>
      </c>
      <c r="D11540" s="265" t="s">
        <v>227</v>
      </c>
    </row>
    <row r="11541" spans="1:4" x14ac:dyDescent="0.15">
      <c r="A11541" s="266">
        <v>3100046</v>
      </c>
      <c r="B11541" s="265" t="s">
        <v>11571</v>
      </c>
      <c r="C11541" s="265" t="s">
        <v>162</v>
      </c>
      <c r="D11541" s="265" t="s">
        <v>168</v>
      </c>
    </row>
    <row r="11542" spans="1:4" x14ac:dyDescent="0.15">
      <c r="A11542" s="266">
        <v>3100051</v>
      </c>
      <c r="B11542" s="265" t="s">
        <v>11571</v>
      </c>
      <c r="C11542" s="265" t="s">
        <v>162</v>
      </c>
      <c r="D11542" s="265" t="s">
        <v>238</v>
      </c>
    </row>
    <row r="11543" spans="1:4" x14ac:dyDescent="0.15">
      <c r="A11543" s="266">
        <v>3100052</v>
      </c>
      <c r="B11543" s="265" t="s">
        <v>11571</v>
      </c>
      <c r="C11543" s="265" t="s">
        <v>162</v>
      </c>
      <c r="D11543" s="265" t="s">
        <v>279</v>
      </c>
    </row>
    <row r="11544" spans="1:4" x14ac:dyDescent="0.15">
      <c r="A11544" s="266">
        <v>3100053</v>
      </c>
      <c r="B11544" s="265" t="s">
        <v>11571</v>
      </c>
      <c r="C11544" s="265" t="s">
        <v>162</v>
      </c>
      <c r="D11544" s="265" t="s">
        <v>229</v>
      </c>
    </row>
    <row r="11545" spans="1:4" x14ac:dyDescent="0.15">
      <c r="A11545" s="266">
        <v>3100054</v>
      </c>
      <c r="B11545" s="265" t="s">
        <v>11571</v>
      </c>
      <c r="C11545" s="265" t="s">
        <v>162</v>
      </c>
      <c r="D11545" s="265" t="s">
        <v>170</v>
      </c>
    </row>
    <row r="11546" spans="1:4" x14ac:dyDescent="0.15">
      <c r="A11546" s="266">
        <v>3100055</v>
      </c>
      <c r="B11546" s="265" t="s">
        <v>11571</v>
      </c>
      <c r="C11546" s="265" t="s">
        <v>162</v>
      </c>
      <c r="D11546" s="265" t="s">
        <v>256</v>
      </c>
    </row>
    <row r="11547" spans="1:4" x14ac:dyDescent="0.15">
      <c r="A11547" s="266">
        <v>3100056</v>
      </c>
      <c r="B11547" s="265" t="s">
        <v>11571</v>
      </c>
      <c r="C11547" s="265" t="s">
        <v>162</v>
      </c>
      <c r="D11547" s="265" t="s">
        <v>274</v>
      </c>
    </row>
    <row r="11548" spans="1:4" x14ac:dyDescent="0.15">
      <c r="A11548" s="266">
        <v>3100061</v>
      </c>
      <c r="B11548" s="265" t="s">
        <v>11571</v>
      </c>
      <c r="C11548" s="265" t="s">
        <v>162</v>
      </c>
      <c r="D11548" s="265" t="s">
        <v>200</v>
      </c>
    </row>
    <row r="11549" spans="1:4" x14ac:dyDescent="0.15">
      <c r="A11549" s="266">
        <v>3100062</v>
      </c>
      <c r="B11549" s="265" t="s">
        <v>11571</v>
      </c>
      <c r="C11549" s="265" t="s">
        <v>162</v>
      </c>
      <c r="D11549" s="265" t="s">
        <v>186</v>
      </c>
    </row>
    <row r="11550" spans="1:4" x14ac:dyDescent="0.15">
      <c r="A11550" s="266">
        <v>3100063</v>
      </c>
      <c r="B11550" s="265" t="s">
        <v>11571</v>
      </c>
      <c r="C11550" s="265" t="s">
        <v>162</v>
      </c>
      <c r="D11550" s="265" t="s">
        <v>205</v>
      </c>
    </row>
    <row r="11551" spans="1:4" x14ac:dyDescent="0.15">
      <c r="A11551" s="266">
        <v>3100064</v>
      </c>
      <c r="B11551" s="265" t="s">
        <v>11571</v>
      </c>
      <c r="C11551" s="265" t="s">
        <v>162</v>
      </c>
      <c r="D11551" s="265" t="s">
        <v>210</v>
      </c>
    </row>
    <row r="11552" spans="1:4" x14ac:dyDescent="0.15">
      <c r="A11552" s="266">
        <v>3100065</v>
      </c>
      <c r="B11552" s="265" t="s">
        <v>11571</v>
      </c>
      <c r="C11552" s="265" t="s">
        <v>162</v>
      </c>
      <c r="D11552" s="265" t="s">
        <v>257</v>
      </c>
    </row>
    <row r="11553" spans="1:4" x14ac:dyDescent="0.15">
      <c r="A11553" s="266">
        <v>3100066</v>
      </c>
      <c r="B11553" s="265" t="s">
        <v>11571</v>
      </c>
      <c r="C11553" s="265" t="s">
        <v>162</v>
      </c>
      <c r="D11553" s="265" t="s">
        <v>191</v>
      </c>
    </row>
    <row r="11554" spans="1:4" x14ac:dyDescent="0.15">
      <c r="A11554" s="266">
        <v>3100067</v>
      </c>
      <c r="B11554" s="265" t="s">
        <v>11571</v>
      </c>
      <c r="C11554" s="265" t="s">
        <v>162</v>
      </c>
      <c r="D11554" s="265" t="s">
        <v>253</v>
      </c>
    </row>
    <row r="11555" spans="1:4" x14ac:dyDescent="0.15">
      <c r="A11555" s="266">
        <v>3100068</v>
      </c>
      <c r="B11555" s="265" t="s">
        <v>11571</v>
      </c>
      <c r="C11555" s="265" t="s">
        <v>162</v>
      </c>
      <c r="D11555" s="265" t="s">
        <v>254</v>
      </c>
    </row>
    <row r="11556" spans="1:4" x14ac:dyDescent="0.15">
      <c r="A11556" s="266">
        <v>3100801</v>
      </c>
      <c r="B11556" s="265" t="s">
        <v>11571</v>
      </c>
      <c r="C11556" s="265" t="s">
        <v>162</v>
      </c>
      <c r="D11556" s="265" t="s">
        <v>213</v>
      </c>
    </row>
    <row r="11557" spans="1:4" x14ac:dyDescent="0.15">
      <c r="A11557" s="266">
        <v>3100802</v>
      </c>
      <c r="B11557" s="265" t="s">
        <v>11571</v>
      </c>
      <c r="C11557" s="265" t="s">
        <v>162</v>
      </c>
      <c r="D11557" s="265" t="s">
        <v>212</v>
      </c>
    </row>
    <row r="11558" spans="1:4" x14ac:dyDescent="0.15">
      <c r="A11558" s="266">
        <v>3100803</v>
      </c>
      <c r="B11558" s="265" t="s">
        <v>11571</v>
      </c>
      <c r="C11558" s="265" t="s">
        <v>162</v>
      </c>
      <c r="D11558" s="265" t="s">
        <v>224</v>
      </c>
    </row>
    <row r="11559" spans="1:4" x14ac:dyDescent="0.15">
      <c r="A11559" s="266">
        <v>3100804</v>
      </c>
      <c r="B11559" s="265" t="s">
        <v>11571</v>
      </c>
      <c r="C11559" s="265" t="s">
        <v>162</v>
      </c>
      <c r="D11559" s="265" t="s">
        <v>225</v>
      </c>
    </row>
    <row r="11560" spans="1:4" x14ac:dyDescent="0.15">
      <c r="A11560" s="266">
        <v>3100805</v>
      </c>
      <c r="B11560" s="265" t="s">
        <v>11571</v>
      </c>
      <c r="C11560" s="265" t="s">
        <v>162</v>
      </c>
      <c r="D11560" s="265" t="s">
        <v>239</v>
      </c>
    </row>
    <row r="11561" spans="1:4" ht="27" x14ac:dyDescent="0.15">
      <c r="A11561" s="266">
        <v>3100811</v>
      </c>
      <c r="B11561" s="265" t="s">
        <v>11571</v>
      </c>
      <c r="C11561" s="265" t="s">
        <v>162</v>
      </c>
      <c r="D11561" s="265" t="s">
        <v>262</v>
      </c>
    </row>
    <row r="11562" spans="1:4" x14ac:dyDescent="0.15">
      <c r="A11562" s="266">
        <v>3100812</v>
      </c>
      <c r="B11562" s="265" t="s">
        <v>11571</v>
      </c>
      <c r="C11562" s="265" t="s">
        <v>162</v>
      </c>
      <c r="D11562" s="265" t="s">
        <v>258</v>
      </c>
    </row>
    <row r="11563" spans="1:4" x14ac:dyDescent="0.15">
      <c r="A11563" s="266">
        <v>3100813</v>
      </c>
      <c r="B11563" s="265" t="s">
        <v>11571</v>
      </c>
      <c r="C11563" s="265" t="s">
        <v>162</v>
      </c>
      <c r="D11563" s="265" t="s">
        <v>259</v>
      </c>
    </row>
    <row r="11564" spans="1:4" x14ac:dyDescent="0.15">
      <c r="A11564" s="266">
        <v>3100814</v>
      </c>
      <c r="B11564" s="265" t="s">
        <v>11571</v>
      </c>
      <c r="C11564" s="265" t="s">
        <v>162</v>
      </c>
      <c r="D11564" s="265" t="s">
        <v>197</v>
      </c>
    </row>
    <row r="11565" spans="1:4" x14ac:dyDescent="0.15">
      <c r="A11565" s="266">
        <v>3100815</v>
      </c>
      <c r="B11565" s="265" t="s">
        <v>11571</v>
      </c>
      <c r="C11565" s="265" t="s">
        <v>162</v>
      </c>
      <c r="D11565" s="265" t="s">
        <v>276</v>
      </c>
    </row>
    <row r="11566" spans="1:4" x14ac:dyDescent="0.15">
      <c r="A11566" s="266">
        <v>3100816</v>
      </c>
      <c r="B11566" s="265" t="s">
        <v>11571</v>
      </c>
      <c r="C11566" s="265" t="s">
        <v>162</v>
      </c>
      <c r="D11566" s="265" t="s">
        <v>209</v>
      </c>
    </row>
    <row r="11567" spans="1:4" x14ac:dyDescent="0.15">
      <c r="A11567" s="266">
        <v>3100817</v>
      </c>
      <c r="B11567" s="265" t="s">
        <v>11571</v>
      </c>
      <c r="C11567" s="265" t="s">
        <v>162</v>
      </c>
      <c r="D11567" s="265" t="s">
        <v>297</v>
      </c>
    </row>
    <row r="11568" spans="1:4" x14ac:dyDescent="0.15">
      <c r="A11568" s="266">
        <v>3100818</v>
      </c>
      <c r="B11568" s="265" t="s">
        <v>11571</v>
      </c>
      <c r="C11568" s="265" t="s">
        <v>162</v>
      </c>
      <c r="D11568" s="265" t="s">
        <v>263</v>
      </c>
    </row>
    <row r="11569" spans="1:4" x14ac:dyDescent="0.15">
      <c r="A11569" s="266">
        <v>3100821</v>
      </c>
      <c r="B11569" s="265" t="s">
        <v>11571</v>
      </c>
      <c r="C11569" s="265" t="s">
        <v>162</v>
      </c>
      <c r="D11569" s="265" t="s">
        <v>246</v>
      </c>
    </row>
    <row r="11570" spans="1:4" x14ac:dyDescent="0.15">
      <c r="A11570" s="266">
        <v>3100822</v>
      </c>
      <c r="B11570" s="265" t="s">
        <v>11571</v>
      </c>
      <c r="C11570" s="265" t="s">
        <v>162</v>
      </c>
      <c r="D11570" s="265" t="s">
        <v>167</v>
      </c>
    </row>
    <row r="11571" spans="1:4" x14ac:dyDescent="0.15">
      <c r="A11571" s="266">
        <v>3100823</v>
      </c>
      <c r="B11571" s="265" t="s">
        <v>11571</v>
      </c>
      <c r="C11571" s="265" t="s">
        <v>162</v>
      </c>
      <c r="D11571" s="265" t="s">
        <v>261</v>
      </c>
    </row>
    <row r="11572" spans="1:4" x14ac:dyDescent="0.15">
      <c r="A11572" s="266">
        <v>3100824</v>
      </c>
      <c r="B11572" s="265" t="s">
        <v>11571</v>
      </c>
      <c r="C11572" s="265" t="s">
        <v>162</v>
      </c>
      <c r="D11572" s="265" t="s">
        <v>251</v>
      </c>
    </row>
    <row r="11573" spans="1:4" x14ac:dyDescent="0.15">
      <c r="A11573" s="266">
        <v>3100825</v>
      </c>
      <c r="B11573" s="265" t="s">
        <v>11571</v>
      </c>
      <c r="C11573" s="265" t="s">
        <v>162</v>
      </c>
      <c r="D11573" s="265" t="s">
        <v>294</v>
      </c>
    </row>
    <row r="11574" spans="1:4" x14ac:dyDescent="0.15">
      <c r="A11574" s="266">
        <v>3100826</v>
      </c>
      <c r="B11574" s="265" t="s">
        <v>11571</v>
      </c>
      <c r="C11574" s="265" t="s">
        <v>162</v>
      </c>
      <c r="D11574" s="265" t="s">
        <v>216</v>
      </c>
    </row>
    <row r="11575" spans="1:4" x14ac:dyDescent="0.15">
      <c r="A11575" s="266">
        <v>3100827</v>
      </c>
      <c r="B11575" s="265" t="s">
        <v>11571</v>
      </c>
      <c r="C11575" s="265" t="s">
        <v>162</v>
      </c>
      <c r="D11575" s="265" t="s">
        <v>301</v>
      </c>
    </row>
    <row r="11576" spans="1:4" x14ac:dyDescent="0.15">
      <c r="A11576" s="266">
        <v>3100831</v>
      </c>
      <c r="B11576" s="265" t="s">
        <v>11571</v>
      </c>
      <c r="C11576" s="265" t="s">
        <v>162</v>
      </c>
      <c r="D11576" s="265" t="s">
        <v>169</v>
      </c>
    </row>
    <row r="11577" spans="1:4" x14ac:dyDescent="0.15">
      <c r="A11577" s="266">
        <v>3100832</v>
      </c>
      <c r="B11577" s="265" t="s">
        <v>11571</v>
      </c>
      <c r="C11577" s="265" t="s">
        <v>162</v>
      </c>
      <c r="D11577" s="265" t="s">
        <v>300</v>
      </c>
    </row>
    <row r="11578" spans="1:4" x14ac:dyDescent="0.15">
      <c r="A11578" s="266">
        <v>3100833</v>
      </c>
      <c r="B11578" s="265" t="s">
        <v>11571</v>
      </c>
      <c r="C11578" s="265" t="s">
        <v>162</v>
      </c>
      <c r="D11578" s="265" t="s">
        <v>272</v>
      </c>
    </row>
    <row r="11579" spans="1:4" x14ac:dyDescent="0.15">
      <c r="A11579" s="266">
        <v>3100834</v>
      </c>
      <c r="B11579" s="265" t="s">
        <v>11571</v>
      </c>
      <c r="C11579" s="265" t="s">
        <v>162</v>
      </c>
      <c r="D11579" s="265" t="s">
        <v>285</v>
      </c>
    </row>
    <row r="11580" spans="1:4" x14ac:dyDescent="0.15">
      <c r="A11580" s="266">
        <v>3100835</v>
      </c>
      <c r="B11580" s="265" t="s">
        <v>11571</v>
      </c>
      <c r="C11580" s="265" t="s">
        <v>162</v>
      </c>
      <c r="D11580" s="265" t="s">
        <v>290</v>
      </c>
    </row>
    <row r="11581" spans="1:4" x14ac:dyDescent="0.15">
      <c r="A11581" s="266">
        <v>3100836</v>
      </c>
      <c r="B11581" s="265" t="s">
        <v>11571</v>
      </c>
      <c r="C11581" s="265" t="s">
        <v>162</v>
      </c>
      <c r="D11581" s="265" t="s">
        <v>292</v>
      </c>
    </row>
    <row r="11582" spans="1:4" x14ac:dyDescent="0.15">
      <c r="A11582" s="266">
        <v>3100841</v>
      </c>
      <c r="B11582" s="265" t="s">
        <v>11571</v>
      </c>
      <c r="C11582" s="265" t="s">
        <v>162</v>
      </c>
      <c r="D11582" s="265" t="s">
        <v>211</v>
      </c>
    </row>
    <row r="11583" spans="1:4" x14ac:dyDescent="0.15">
      <c r="A11583" s="266">
        <v>3100842</v>
      </c>
      <c r="B11583" s="265" t="s">
        <v>11571</v>
      </c>
      <c r="C11583" s="265" t="s">
        <v>162</v>
      </c>
      <c r="D11583" s="265" t="s">
        <v>202</v>
      </c>
    </row>
    <row r="11584" spans="1:4" ht="27" x14ac:dyDescent="0.15">
      <c r="A11584" s="266">
        <v>3100843</v>
      </c>
      <c r="B11584" s="265" t="s">
        <v>11571</v>
      </c>
      <c r="C11584" s="265" t="s">
        <v>162</v>
      </c>
      <c r="D11584" s="265" t="s">
        <v>289</v>
      </c>
    </row>
    <row r="11585" spans="1:4" x14ac:dyDescent="0.15">
      <c r="A11585" s="266">
        <v>3100844</v>
      </c>
      <c r="B11585" s="265" t="s">
        <v>11571</v>
      </c>
      <c r="C11585" s="265" t="s">
        <v>162</v>
      </c>
      <c r="D11585" s="265" t="s">
        <v>231</v>
      </c>
    </row>
    <row r="11586" spans="1:4" x14ac:dyDescent="0.15">
      <c r="A11586" s="266">
        <v>3100845</v>
      </c>
      <c r="B11586" s="265" t="s">
        <v>11571</v>
      </c>
      <c r="C11586" s="265" t="s">
        <v>162</v>
      </c>
      <c r="D11586" s="265" t="s">
        <v>299</v>
      </c>
    </row>
    <row r="11587" spans="1:4" x14ac:dyDescent="0.15">
      <c r="A11587" s="266">
        <v>3100846</v>
      </c>
      <c r="B11587" s="265" t="s">
        <v>11571</v>
      </c>
      <c r="C11587" s="265" t="s">
        <v>162</v>
      </c>
      <c r="D11587" s="265" t="s">
        <v>242</v>
      </c>
    </row>
    <row r="11588" spans="1:4" x14ac:dyDescent="0.15">
      <c r="A11588" s="266">
        <v>3100847</v>
      </c>
      <c r="B11588" s="265" t="s">
        <v>11571</v>
      </c>
      <c r="C11588" s="265" t="s">
        <v>162</v>
      </c>
      <c r="D11588" s="265" t="s">
        <v>302</v>
      </c>
    </row>
    <row r="11589" spans="1:4" x14ac:dyDescent="0.15">
      <c r="A11589" s="266">
        <v>3100851</v>
      </c>
      <c r="B11589" s="265" t="s">
        <v>11571</v>
      </c>
      <c r="C11589" s="265" t="s">
        <v>162</v>
      </c>
      <c r="D11589" s="265" t="s">
        <v>232</v>
      </c>
    </row>
    <row r="11590" spans="1:4" x14ac:dyDescent="0.15">
      <c r="A11590" s="266">
        <v>3100852</v>
      </c>
      <c r="B11590" s="265" t="s">
        <v>11571</v>
      </c>
      <c r="C11590" s="265" t="s">
        <v>162</v>
      </c>
      <c r="D11590" s="265" t="s">
        <v>189</v>
      </c>
    </row>
    <row r="11591" spans="1:4" x14ac:dyDescent="0.15">
      <c r="A11591" s="266">
        <v>3100853</v>
      </c>
      <c r="B11591" s="265" t="s">
        <v>11571</v>
      </c>
      <c r="C11591" s="265" t="s">
        <v>162</v>
      </c>
      <c r="D11591" s="265" t="s">
        <v>268</v>
      </c>
    </row>
    <row r="11592" spans="1:4" x14ac:dyDescent="0.15">
      <c r="A11592" s="266">
        <v>3100901</v>
      </c>
      <c r="B11592" s="265" t="s">
        <v>11571</v>
      </c>
      <c r="C11592" s="265" t="s">
        <v>162</v>
      </c>
      <c r="D11592" s="265" t="s">
        <v>236</v>
      </c>
    </row>
    <row r="11593" spans="1:4" x14ac:dyDescent="0.15">
      <c r="A11593" s="266">
        <v>3100902</v>
      </c>
      <c r="B11593" s="265" t="s">
        <v>11571</v>
      </c>
      <c r="C11593" s="265" t="s">
        <v>162</v>
      </c>
      <c r="D11593" s="265" t="s">
        <v>306</v>
      </c>
    </row>
    <row r="11594" spans="1:4" x14ac:dyDescent="0.15">
      <c r="A11594" s="266">
        <v>3100903</v>
      </c>
      <c r="B11594" s="265" t="s">
        <v>11571</v>
      </c>
      <c r="C11594" s="265" t="s">
        <v>162</v>
      </c>
      <c r="D11594" s="265" t="s">
        <v>275</v>
      </c>
    </row>
    <row r="11595" spans="1:4" x14ac:dyDescent="0.15">
      <c r="A11595" s="266">
        <v>3100904</v>
      </c>
      <c r="B11595" s="265" t="s">
        <v>11571</v>
      </c>
      <c r="C11595" s="265" t="s">
        <v>162</v>
      </c>
      <c r="D11595" s="265" t="s">
        <v>176</v>
      </c>
    </row>
    <row r="11596" spans="1:4" x14ac:dyDescent="0.15">
      <c r="A11596" s="266">
        <v>3100905</v>
      </c>
      <c r="B11596" s="265" t="s">
        <v>11571</v>
      </c>
      <c r="C11596" s="265" t="s">
        <v>162</v>
      </c>
      <c r="D11596" s="265" t="s">
        <v>175</v>
      </c>
    </row>
    <row r="11597" spans="1:4" x14ac:dyDescent="0.15">
      <c r="A11597" s="266">
        <v>3100911</v>
      </c>
      <c r="B11597" s="265" t="s">
        <v>11571</v>
      </c>
      <c r="C11597" s="265" t="s">
        <v>162</v>
      </c>
      <c r="D11597" s="265" t="s">
        <v>288</v>
      </c>
    </row>
    <row r="11598" spans="1:4" x14ac:dyDescent="0.15">
      <c r="A11598" s="266">
        <v>3100912</v>
      </c>
      <c r="B11598" s="265" t="s">
        <v>11571</v>
      </c>
      <c r="C11598" s="265" t="s">
        <v>162</v>
      </c>
      <c r="D11598" s="265" t="s">
        <v>280</v>
      </c>
    </row>
    <row r="11599" spans="1:4" x14ac:dyDescent="0.15">
      <c r="A11599" s="266">
        <v>3100913</v>
      </c>
      <c r="B11599" s="265" t="s">
        <v>11571</v>
      </c>
      <c r="C11599" s="265" t="s">
        <v>162</v>
      </c>
      <c r="D11599" s="265" t="s">
        <v>281</v>
      </c>
    </row>
    <row r="11600" spans="1:4" x14ac:dyDescent="0.15">
      <c r="A11600" s="266">
        <v>3100914</v>
      </c>
      <c r="B11600" s="265" t="s">
        <v>11571</v>
      </c>
      <c r="C11600" s="265" t="s">
        <v>162</v>
      </c>
      <c r="D11600" s="265" t="s">
        <v>207</v>
      </c>
    </row>
    <row r="11601" spans="1:4" x14ac:dyDescent="0.15">
      <c r="A11601" s="266">
        <v>3110101</v>
      </c>
      <c r="B11601" s="265" t="s">
        <v>11571</v>
      </c>
      <c r="C11601" s="265" t="s">
        <v>1557</v>
      </c>
      <c r="D11601" s="265" t="s">
        <v>1585</v>
      </c>
    </row>
    <row r="11602" spans="1:4" x14ac:dyDescent="0.15">
      <c r="A11602" s="266">
        <v>3110102</v>
      </c>
      <c r="B11602" s="265" t="s">
        <v>11571</v>
      </c>
      <c r="C11602" s="265" t="s">
        <v>1557</v>
      </c>
      <c r="D11602" s="265" t="s">
        <v>1584</v>
      </c>
    </row>
    <row r="11603" spans="1:4" x14ac:dyDescent="0.15">
      <c r="A11603" s="266">
        <v>3110103</v>
      </c>
      <c r="B11603" s="265" t="s">
        <v>11571</v>
      </c>
      <c r="C11603" s="265" t="s">
        <v>1557</v>
      </c>
      <c r="D11603" s="265" t="s">
        <v>1586</v>
      </c>
    </row>
    <row r="11604" spans="1:4" x14ac:dyDescent="0.15">
      <c r="A11604" s="266">
        <v>3110104</v>
      </c>
      <c r="B11604" s="265" t="s">
        <v>11571</v>
      </c>
      <c r="C11604" s="265" t="s">
        <v>1557</v>
      </c>
      <c r="D11604" s="265" t="s">
        <v>1573</v>
      </c>
    </row>
    <row r="11605" spans="1:4" x14ac:dyDescent="0.15">
      <c r="A11605" s="266">
        <v>3110105</v>
      </c>
      <c r="B11605" s="265" t="s">
        <v>11571</v>
      </c>
      <c r="C11605" s="265" t="s">
        <v>1557</v>
      </c>
      <c r="D11605" s="265" t="s">
        <v>1569</v>
      </c>
    </row>
    <row r="11606" spans="1:4" x14ac:dyDescent="0.15">
      <c r="A11606" s="266">
        <v>3110106</v>
      </c>
      <c r="B11606" s="265" t="s">
        <v>11571</v>
      </c>
      <c r="C11606" s="265" t="s">
        <v>1557</v>
      </c>
      <c r="D11606" s="265" t="s">
        <v>1570</v>
      </c>
    </row>
    <row r="11607" spans="1:4" x14ac:dyDescent="0.15">
      <c r="A11607" s="266">
        <v>3110107</v>
      </c>
      <c r="B11607" s="265" t="s">
        <v>11571</v>
      </c>
      <c r="C11607" s="265" t="s">
        <v>1557</v>
      </c>
      <c r="D11607" s="265" t="s">
        <v>1581</v>
      </c>
    </row>
    <row r="11608" spans="1:4" x14ac:dyDescent="0.15">
      <c r="A11608" s="266">
        <v>3110108</v>
      </c>
      <c r="B11608" s="265" t="s">
        <v>11571</v>
      </c>
      <c r="C11608" s="265" t="s">
        <v>1557</v>
      </c>
      <c r="D11608" s="265" t="s">
        <v>1579</v>
      </c>
    </row>
    <row r="11609" spans="1:4" ht="27" x14ac:dyDescent="0.15">
      <c r="A11609" s="266">
        <v>3110109</v>
      </c>
      <c r="B11609" s="265" t="s">
        <v>11571</v>
      </c>
      <c r="C11609" s="265" t="s">
        <v>1557</v>
      </c>
      <c r="D11609" s="265" t="s">
        <v>1580</v>
      </c>
    </row>
    <row r="11610" spans="1:4" x14ac:dyDescent="0.15">
      <c r="A11610" s="266">
        <v>3110110</v>
      </c>
      <c r="B11610" s="265" t="s">
        <v>11571</v>
      </c>
      <c r="C11610" s="265" t="s">
        <v>1557</v>
      </c>
      <c r="D11610" s="265" t="s">
        <v>1571</v>
      </c>
    </row>
    <row r="11611" spans="1:4" x14ac:dyDescent="0.15">
      <c r="A11611" s="266">
        <v>3110111</v>
      </c>
      <c r="B11611" s="265" t="s">
        <v>11571</v>
      </c>
      <c r="C11611" s="265" t="s">
        <v>1557</v>
      </c>
      <c r="D11611" s="265" t="s">
        <v>1365</v>
      </c>
    </row>
    <row r="11612" spans="1:4" x14ac:dyDescent="0.15">
      <c r="A11612" s="266">
        <v>3110112</v>
      </c>
      <c r="B11612" s="265" t="s">
        <v>11571</v>
      </c>
      <c r="C11612" s="265" t="s">
        <v>1557</v>
      </c>
      <c r="D11612" s="265" t="s">
        <v>1382</v>
      </c>
    </row>
    <row r="11613" spans="1:4" x14ac:dyDescent="0.15">
      <c r="A11613" s="266">
        <v>3110113</v>
      </c>
      <c r="B11613" s="265" t="s">
        <v>11571</v>
      </c>
      <c r="C11613" s="265" t="s">
        <v>1557</v>
      </c>
      <c r="D11613" s="265" t="s">
        <v>1577</v>
      </c>
    </row>
    <row r="11614" spans="1:4" x14ac:dyDescent="0.15">
      <c r="A11614" s="266">
        <v>3110114</v>
      </c>
      <c r="B11614" s="265" t="s">
        <v>11571</v>
      </c>
      <c r="C11614" s="265" t="s">
        <v>1557</v>
      </c>
      <c r="D11614" s="265" t="s">
        <v>1582</v>
      </c>
    </row>
    <row r="11615" spans="1:4" x14ac:dyDescent="0.15">
      <c r="A11615" s="266">
        <v>3110115</v>
      </c>
      <c r="B11615" s="265" t="s">
        <v>11571</v>
      </c>
      <c r="C11615" s="265" t="s">
        <v>1557</v>
      </c>
      <c r="D11615" s="265" t="s">
        <v>1578</v>
      </c>
    </row>
    <row r="11616" spans="1:4" x14ac:dyDescent="0.15">
      <c r="A11616" s="266">
        <v>3110116</v>
      </c>
      <c r="B11616" s="265" t="s">
        <v>11571</v>
      </c>
      <c r="C11616" s="265" t="s">
        <v>1557</v>
      </c>
      <c r="D11616" s="265" t="s">
        <v>1562</v>
      </c>
    </row>
    <row r="11617" spans="1:4" x14ac:dyDescent="0.15">
      <c r="A11617" s="266">
        <v>3110117</v>
      </c>
      <c r="B11617" s="265" t="s">
        <v>11571</v>
      </c>
      <c r="C11617" s="265" t="s">
        <v>1557</v>
      </c>
      <c r="D11617" s="265" t="s">
        <v>1576</v>
      </c>
    </row>
    <row r="11618" spans="1:4" x14ac:dyDescent="0.15">
      <c r="A11618" s="266">
        <v>3110118</v>
      </c>
      <c r="B11618" s="265" t="s">
        <v>11571</v>
      </c>
      <c r="C11618" s="265" t="s">
        <v>1557</v>
      </c>
      <c r="D11618" s="265" t="s">
        <v>798</v>
      </c>
    </row>
    <row r="11619" spans="1:4" x14ac:dyDescent="0.15">
      <c r="A11619" s="266">
        <v>3110121</v>
      </c>
      <c r="B11619" s="265" t="s">
        <v>11571</v>
      </c>
      <c r="C11619" s="265" t="s">
        <v>1557</v>
      </c>
      <c r="D11619" s="265" t="s">
        <v>1575</v>
      </c>
    </row>
    <row r="11620" spans="1:4" x14ac:dyDescent="0.15">
      <c r="A11620" s="266">
        <v>3110122</v>
      </c>
      <c r="B11620" s="265" t="s">
        <v>11571</v>
      </c>
      <c r="C11620" s="265" t="s">
        <v>1557</v>
      </c>
      <c r="D11620" s="265" t="s">
        <v>1574</v>
      </c>
    </row>
    <row r="11621" spans="1:4" x14ac:dyDescent="0.15">
      <c r="A11621" s="266">
        <v>3110123</v>
      </c>
      <c r="B11621" s="265" t="s">
        <v>11571</v>
      </c>
      <c r="C11621" s="265" t="s">
        <v>1557</v>
      </c>
      <c r="D11621" s="265" t="s">
        <v>1563</v>
      </c>
    </row>
    <row r="11622" spans="1:4" x14ac:dyDescent="0.15">
      <c r="A11622" s="266">
        <v>3110124</v>
      </c>
      <c r="B11622" s="265" t="s">
        <v>11571</v>
      </c>
      <c r="C11622" s="265" t="s">
        <v>1557</v>
      </c>
      <c r="D11622" s="265" t="s">
        <v>1572</v>
      </c>
    </row>
    <row r="11623" spans="1:4" x14ac:dyDescent="0.15">
      <c r="A11623" s="266">
        <v>3110125</v>
      </c>
      <c r="B11623" s="265" t="s">
        <v>11571</v>
      </c>
      <c r="C11623" s="265" t="s">
        <v>1557</v>
      </c>
      <c r="D11623" s="265" t="s">
        <v>1559</v>
      </c>
    </row>
    <row r="11624" spans="1:4" x14ac:dyDescent="0.15">
      <c r="A11624" s="266">
        <v>3110126</v>
      </c>
      <c r="B11624" s="265" t="s">
        <v>11571</v>
      </c>
      <c r="C11624" s="265" t="s">
        <v>1557</v>
      </c>
      <c r="D11624" s="265" t="s">
        <v>1567</v>
      </c>
    </row>
    <row r="11625" spans="1:4" x14ac:dyDescent="0.15">
      <c r="A11625" s="266">
        <v>3110131</v>
      </c>
      <c r="B11625" s="265" t="s">
        <v>11571</v>
      </c>
      <c r="C11625" s="265" t="s">
        <v>1557</v>
      </c>
      <c r="D11625" s="265" t="s">
        <v>1564</v>
      </c>
    </row>
    <row r="11626" spans="1:4" x14ac:dyDescent="0.15">
      <c r="A11626" s="266">
        <v>3110132</v>
      </c>
      <c r="B11626" s="265" t="s">
        <v>11571</v>
      </c>
      <c r="C11626" s="265" t="s">
        <v>1557</v>
      </c>
      <c r="D11626" s="265" t="s">
        <v>1583</v>
      </c>
    </row>
    <row r="11627" spans="1:4" x14ac:dyDescent="0.15">
      <c r="A11627" s="266">
        <v>3110133</v>
      </c>
      <c r="B11627" s="265" t="s">
        <v>11571</v>
      </c>
      <c r="C11627" s="265" t="s">
        <v>1557</v>
      </c>
      <c r="D11627" s="265" t="s">
        <v>505</v>
      </c>
    </row>
    <row r="11628" spans="1:4" x14ac:dyDescent="0.15">
      <c r="A11628" s="266">
        <v>3110134</v>
      </c>
      <c r="B11628" s="265" t="s">
        <v>11571</v>
      </c>
      <c r="C11628" s="265" t="s">
        <v>1557</v>
      </c>
      <c r="D11628" s="265" t="s">
        <v>376</v>
      </c>
    </row>
    <row r="11629" spans="1:4" x14ac:dyDescent="0.15">
      <c r="A11629" s="266">
        <v>3110135</v>
      </c>
      <c r="B11629" s="265" t="s">
        <v>11571</v>
      </c>
      <c r="C11629" s="265" t="s">
        <v>1557</v>
      </c>
      <c r="D11629" s="265" t="s">
        <v>1560</v>
      </c>
    </row>
    <row r="11630" spans="1:4" x14ac:dyDescent="0.15">
      <c r="A11630" s="266">
        <v>3110136</v>
      </c>
      <c r="B11630" s="265" t="s">
        <v>11571</v>
      </c>
      <c r="C11630" s="265" t="s">
        <v>1557</v>
      </c>
      <c r="D11630" s="265" t="s">
        <v>1561</v>
      </c>
    </row>
    <row r="11631" spans="1:4" ht="27" x14ac:dyDescent="0.15">
      <c r="A11631" s="266">
        <v>3110301</v>
      </c>
      <c r="B11631" s="265" t="s">
        <v>11571</v>
      </c>
      <c r="C11631" s="265" t="s">
        <v>881</v>
      </c>
      <c r="D11631" s="265" t="s">
        <v>912</v>
      </c>
    </row>
    <row r="11632" spans="1:4" ht="27" x14ac:dyDescent="0.15">
      <c r="A11632" s="266">
        <v>3110311</v>
      </c>
      <c r="B11632" s="265" t="s">
        <v>11571</v>
      </c>
      <c r="C11632" s="265" t="s">
        <v>881</v>
      </c>
      <c r="D11632" s="265" t="s">
        <v>972</v>
      </c>
    </row>
    <row r="11633" spans="1:4" ht="27" x14ac:dyDescent="0.15">
      <c r="A11633" s="266">
        <v>3110312</v>
      </c>
      <c r="B11633" s="265" t="s">
        <v>11571</v>
      </c>
      <c r="C11633" s="265" t="s">
        <v>881</v>
      </c>
      <c r="D11633" s="265" t="s">
        <v>956</v>
      </c>
    </row>
    <row r="11634" spans="1:4" ht="27" x14ac:dyDescent="0.15">
      <c r="A11634" s="266">
        <v>3110313</v>
      </c>
      <c r="B11634" s="265" t="s">
        <v>11571</v>
      </c>
      <c r="C11634" s="265" t="s">
        <v>881</v>
      </c>
      <c r="D11634" s="265" t="s">
        <v>955</v>
      </c>
    </row>
    <row r="11635" spans="1:4" ht="27" x14ac:dyDescent="0.15">
      <c r="A11635" s="266">
        <v>3110314</v>
      </c>
      <c r="B11635" s="265" t="s">
        <v>11571</v>
      </c>
      <c r="C11635" s="265" t="s">
        <v>881</v>
      </c>
      <c r="D11635" s="265" t="s">
        <v>954</v>
      </c>
    </row>
    <row r="11636" spans="1:4" ht="27" x14ac:dyDescent="0.15">
      <c r="A11636" s="266">
        <v>3110321</v>
      </c>
      <c r="B11636" s="265" t="s">
        <v>11571</v>
      </c>
      <c r="C11636" s="265" t="s">
        <v>881</v>
      </c>
      <c r="D11636" s="265" t="s">
        <v>964</v>
      </c>
    </row>
    <row r="11637" spans="1:4" ht="27" x14ac:dyDescent="0.15">
      <c r="A11637" s="266">
        <v>3110322</v>
      </c>
      <c r="B11637" s="265" t="s">
        <v>11571</v>
      </c>
      <c r="C11637" s="265" t="s">
        <v>881</v>
      </c>
      <c r="D11637" s="265" t="s">
        <v>933</v>
      </c>
    </row>
    <row r="11638" spans="1:4" ht="27" x14ac:dyDescent="0.15">
      <c r="A11638" s="266">
        <v>3110323</v>
      </c>
      <c r="B11638" s="265" t="s">
        <v>11571</v>
      </c>
      <c r="C11638" s="265" t="s">
        <v>881</v>
      </c>
      <c r="D11638" s="265" t="s">
        <v>943</v>
      </c>
    </row>
    <row r="11639" spans="1:4" ht="27" x14ac:dyDescent="0.15">
      <c r="A11639" s="266">
        <v>3110324</v>
      </c>
      <c r="B11639" s="265" t="s">
        <v>11571</v>
      </c>
      <c r="C11639" s="265" t="s">
        <v>881</v>
      </c>
      <c r="D11639" s="265" t="s">
        <v>934</v>
      </c>
    </row>
    <row r="11640" spans="1:4" ht="27" x14ac:dyDescent="0.15">
      <c r="A11640" s="266">
        <v>3110325</v>
      </c>
      <c r="B11640" s="265" t="s">
        <v>11571</v>
      </c>
      <c r="C11640" s="265" t="s">
        <v>881</v>
      </c>
      <c r="D11640" s="265" t="s">
        <v>924</v>
      </c>
    </row>
    <row r="11641" spans="1:4" ht="27" x14ac:dyDescent="0.15">
      <c r="A11641" s="266">
        <v>3110401</v>
      </c>
      <c r="B11641" s="265" t="s">
        <v>11571</v>
      </c>
      <c r="C11641" s="265" t="s">
        <v>307</v>
      </c>
      <c r="D11641" s="265" t="s">
        <v>344</v>
      </c>
    </row>
    <row r="11642" spans="1:4" x14ac:dyDescent="0.15">
      <c r="A11642" s="266">
        <v>3110402</v>
      </c>
      <c r="B11642" s="265" t="s">
        <v>11571</v>
      </c>
      <c r="C11642" s="265" t="s">
        <v>307</v>
      </c>
      <c r="D11642" s="265" t="s">
        <v>312</v>
      </c>
    </row>
    <row r="11643" spans="1:4" ht="27" x14ac:dyDescent="0.15">
      <c r="A11643" s="266">
        <v>3110403</v>
      </c>
      <c r="B11643" s="265" t="s">
        <v>11571</v>
      </c>
      <c r="C11643" s="265" t="s">
        <v>307</v>
      </c>
      <c r="D11643" s="265" t="s">
        <v>351</v>
      </c>
    </row>
    <row r="11644" spans="1:4" ht="27" x14ac:dyDescent="0.15">
      <c r="A11644" s="266">
        <v>3110404</v>
      </c>
      <c r="B11644" s="265" t="s">
        <v>11571</v>
      </c>
      <c r="C11644" s="265" t="s">
        <v>307</v>
      </c>
      <c r="D11644" s="265" t="s">
        <v>332</v>
      </c>
    </row>
    <row r="11645" spans="1:4" ht="27" x14ac:dyDescent="0.15">
      <c r="A11645" s="266">
        <v>3110501</v>
      </c>
      <c r="B11645" s="265" t="s">
        <v>11571</v>
      </c>
      <c r="C11645" s="265" t="s">
        <v>881</v>
      </c>
      <c r="D11645" s="265" t="s">
        <v>923</v>
      </c>
    </row>
    <row r="11646" spans="1:4" ht="27" x14ac:dyDescent="0.15">
      <c r="A11646" s="266">
        <v>3110502</v>
      </c>
      <c r="B11646" s="265" t="s">
        <v>11571</v>
      </c>
      <c r="C11646" s="265" t="s">
        <v>881</v>
      </c>
      <c r="D11646" s="265" t="s">
        <v>946</v>
      </c>
    </row>
    <row r="11647" spans="1:4" ht="27" x14ac:dyDescent="0.15">
      <c r="A11647" s="266">
        <v>3110503</v>
      </c>
      <c r="B11647" s="265" t="s">
        <v>11571</v>
      </c>
      <c r="C11647" s="265" t="s">
        <v>881</v>
      </c>
      <c r="D11647" s="265" t="s">
        <v>920</v>
      </c>
    </row>
    <row r="11648" spans="1:4" ht="27" x14ac:dyDescent="0.15">
      <c r="A11648" s="266">
        <v>3110504</v>
      </c>
      <c r="B11648" s="265" t="s">
        <v>11571</v>
      </c>
      <c r="C11648" s="265" t="s">
        <v>881</v>
      </c>
      <c r="D11648" s="265" t="s">
        <v>922</v>
      </c>
    </row>
    <row r="11649" spans="1:4" ht="27" x14ac:dyDescent="0.15">
      <c r="A11649" s="266">
        <v>3110505</v>
      </c>
      <c r="B11649" s="265" t="s">
        <v>11571</v>
      </c>
      <c r="C11649" s="265" t="s">
        <v>881</v>
      </c>
      <c r="D11649" s="265" t="s">
        <v>894</v>
      </c>
    </row>
    <row r="11650" spans="1:4" ht="27" x14ac:dyDescent="0.15">
      <c r="A11650" s="266">
        <v>3110506</v>
      </c>
      <c r="B11650" s="265" t="s">
        <v>11571</v>
      </c>
      <c r="C11650" s="265" t="s">
        <v>881</v>
      </c>
      <c r="D11650" s="265" t="s">
        <v>901</v>
      </c>
    </row>
    <row r="11651" spans="1:4" ht="27" x14ac:dyDescent="0.15">
      <c r="A11651" s="266">
        <v>3110507</v>
      </c>
      <c r="B11651" s="265" t="s">
        <v>11571</v>
      </c>
      <c r="C11651" s="265" t="s">
        <v>881</v>
      </c>
      <c r="D11651" s="265" t="s">
        <v>919</v>
      </c>
    </row>
    <row r="11652" spans="1:4" ht="27" x14ac:dyDescent="0.15">
      <c r="A11652" s="266">
        <v>3110508</v>
      </c>
      <c r="B11652" s="265" t="s">
        <v>11571</v>
      </c>
      <c r="C11652" s="265" t="s">
        <v>881</v>
      </c>
      <c r="D11652" s="265" t="s">
        <v>893</v>
      </c>
    </row>
    <row r="11653" spans="1:4" ht="27" x14ac:dyDescent="0.15">
      <c r="A11653" s="266">
        <v>3110509</v>
      </c>
      <c r="B11653" s="265" t="s">
        <v>11571</v>
      </c>
      <c r="C11653" s="265" t="s">
        <v>881</v>
      </c>
      <c r="D11653" s="265" t="s">
        <v>909</v>
      </c>
    </row>
    <row r="11654" spans="1:4" x14ac:dyDescent="0.15">
      <c r="A11654" s="266">
        <v>3111111</v>
      </c>
      <c r="B11654" s="265" t="s">
        <v>11571</v>
      </c>
      <c r="C11654" s="265" t="s">
        <v>162</v>
      </c>
      <c r="D11654" s="265" t="s">
        <v>203</v>
      </c>
    </row>
    <row r="11655" spans="1:4" x14ac:dyDescent="0.15">
      <c r="A11655" s="266">
        <v>3111112</v>
      </c>
      <c r="B11655" s="265" t="s">
        <v>11571</v>
      </c>
      <c r="C11655" s="265" t="s">
        <v>162</v>
      </c>
      <c r="D11655" s="265" t="s">
        <v>196</v>
      </c>
    </row>
    <row r="11656" spans="1:4" x14ac:dyDescent="0.15">
      <c r="A11656" s="266">
        <v>3111113</v>
      </c>
      <c r="B11656" s="265" t="s">
        <v>11571</v>
      </c>
      <c r="C11656" s="265" t="s">
        <v>162</v>
      </c>
      <c r="D11656" s="265" t="s">
        <v>269</v>
      </c>
    </row>
    <row r="11657" spans="1:4" ht="27" x14ac:dyDescent="0.15">
      <c r="A11657" s="266">
        <v>3111114</v>
      </c>
      <c r="B11657" s="265" t="s">
        <v>11571</v>
      </c>
      <c r="C11657" s="265" t="s">
        <v>162</v>
      </c>
      <c r="D11657" s="265" t="s">
        <v>215</v>
      </c>
    </row>
    <row r="11658" spans="1:4" x14ac:dyDescent="0.15">
      <c r="A11658" s="266">
        <v>3111115</v>
      </c>
      <c r="B11658" s="265" t="s">
        <v>11571</v>
      </c>
      <c r="C11658" s="265" t="s">
        <v>162</v>
      </c>
      <c r="D11658" s="265" t="s">
        <v>182</v>
      </c>
    </row>
    <row r="11659" spans="1:4" x14ac:dyDescent="0.15">
      <c r="A11659" s="266">
        <v>3111121</v>
      </c>
      <c r="B11659" s="265" t="s">
        <v>11571</v>
      </c>
      <c r="C11659" s="265" t="s">
        <v>162</v>
      </c>
      <c r="D11659" s="265" t="s">
        <v>217</v>
      </c>
    </row>
    <row r="11660" spans="1:4" x14ac:dyDescent="0.15">
      <c r="A11660" s="266">
        <v>3111122</v>
      </c>
      <c r="B11660" s="265" t="s">
        <v>11571</v>
      </c>
      <c r="C11660" s="265" t="s">
        <v>162</v>
      </c>
      <c r="D11660" s="265" t="s">
        <v>166</v>
      </c>
    </row>
    <row r="11661" spans="1:4" x14ac:dyDescent="0.15">
      <c r="A11661" s="266">
        <v>3111123</v>
      </c>
      <c r="B11661" s="265" t="s">
        <v>11571</v>
      </c>
      <c r="C11661" s="265" t="s">
        <v>162</v>
      </c>
      <c r="D11661" s="265" t="s">
        <v>218</v>
      </c>
    </row>
    <row r="11662" spans="1:4" x14ac:dyDescent="0.15">
      <c r="A11662" s="266">
        <v>3111124</v>
      </c>
      <c r="B11662" s="265" t="s">
        <v>11571</v>
      </c>
      <c r="C11662" s="265" t="s">
        <v>162</v>
      </c>
      <c r="D11662" s="265" t="s">
        <v>293</v>
      </c>
    </row>
    <row r="11663" spans="1:4" x14ac:dyDescent="0.15">
      <c r="A11663" s="266">
        <v>3111125</v>
      </c>
      <c r="B11663" s="265" t="s">
        <v>11571</v>
      </c>
      <c r="C11663" s="265" t="s">
        <v>162</v>
      </c>
      <c r="D11663" s="265" t="s">
        <v>185</v>
      </c>
    </row>
    <row r="11664" spans="1:4" x14ac:dyDescent="0.15">
      <c r="A11664" s="266">
        <v>3111131</v>
      </c>
      <c r="B11664" s="265" t="s">
        <v>11571</v>
      </c>
      <c r="C11664" s="265" t="s">
        <v>162</v>
      </c>
      <c r="D11664" s="265" t="s">
        <v>219</v>
      </c>
    </row>
    <row r="11665" spans="1:4" x14ac:dyDescent="0.15">
      <c r="A11665" s="266">
        <v>3111132</v>
      </c>
      <c r="B11665" s="265" t="s">
        <v>11571</v>
      </c>
      <c r="C11665" s="265" t="s">
        <v>162</v>
      </c>
      <c r="D11665" s="265" t="s">
        <v>244</v>
      </c>
    </row>
    <row r="11666" spans="1:4" x14ac:dyDescent="0.15">
      <c r="A11666" s="266">
        <v>3111133</v>
      </c>
      <c r="B11666" s="265" t="s">
        <v>11571</v>
      </c>
      <c r="C11666" s="265" t="s">
        <v>162</v>
      </c>
      <c r="D11666" s="265" t="s">
        <v>11846</v>
      </c>
    </row>
    <row r="11667" spans="1:4" x14ac:dyDescent="0.15">
      <c r="A11667" s="266">
        <v>3111134</v>
      </c>
      <c r="B11667" s="265" t="s">
        <v>11571</v>
      </c>
      <c r="C11667" s="265" t="s">
        <v>162</v>
      </c>
      <c r="D11667" s="265" t="s">
        <v>298</v>
      </c>
    </row>
    <row r="11668" spans="1:4" x14ac:dyDescent="0.15">
      <c r="A11668" s="266">
        <v>3111135</v>
      </c>
      <c r="B11668" s="265" t="s">
        <v>11571</v>
      </c>
      <c r="C11668" s="265" t="s">
        <v>162</v>
      </c>
      <c r="D11668" s="265" t="s">
        <v>303</v>
      </c>
    </row>
    <row r="11669" spans="1:4" x14ac:dyDescent="0.15">
      <c r="A11669" s="266">
        <v>3111136</v>
      </c>
      <c r="B11669" s="265" t="s">
        <v>11571</v>
      </c>
      <c r="C11669" s="265" t="s">
        <v>162</v>
      </c>
      <c r="D11669" s="265" t="s">
        <v>243</v>
      </c>
    </row>
    <row r="11670" spans="1:4" ht="27" x14ac:dyDescent="0.15">
      <c r="A11670" s="266">
        <v>3111201</v>
      </c>
      <c r="B11670" s="265" t="s">
        <v>11571</v>
      </c>
      <c r="C11670" s="265" t="s">
        <v>1343</v>
      </c>
      <c r="D11670" s="265" t="s">
        <v>1346</v>
      </c>
    </row>
    <row r="11671" spans="1:4" ht="27" x14ac:dyDescent="0.15">
      <c r="A11671" s="266">
        <v>3111202</v>
      </c>
      <c r="B11671" s="265" t="s">
        <v>11571</v>
      </c>
      <c r="C11671" s="265" t="s">
        <v>1343</v>
      </c>
      <c r="D11671" s="265" t="s">
        <v>1348</v>
      </c>
    </row>
    <row r="11672" spans="1:4" ht="27" x14ac:dyDescent="0.15">
      <c r="A11672" s="266">
        <v>3111203</v>
      </c>
      <c r="B11672" s="265" t="s">
        <v>11571</v>
      </c>
      <c r="C11672" s="265" t="s">
        <v>1343</v>
      </c>
      <c r="D11672" s="265" t="s">
        <v>1397</v>
      </c>
    </row>
    <row r="11673" spans="1:4" ht="27" x14ac:dyDescent="0.15">
      <c r="A11673" s="266">
        <v>3111204</v>
      </c>
      <c r="B11673" s="265" t="s">
        <v>11571</v>
      </c>
      <c r="C11673" s="265" t="s">
        <v>1343</v>
      </c>
      <c r="D11673" s="265" t="s">
        <v>1398</v>
      </c>
    </row>
    <row r="11674" spans="1:4" ht="27" x14ac:dyDescent="0.15">
      <c r="A11674" s="266">
        <v>3111205</v>
      </c>
      <c r="B11674" s="265" t="s">
        <v>11571</v>
      </c>
      <c r="C11674" s="265" t="s">
        <v>1343</v>
      </c>
      <c r="D11674" s="265" t="s">
        <v>1372</v>
      </c>
    </row>
    <row r="11675" spans="1:4" ht="27" x14ac:dyDescent="0.15">
      <c r="A11675" s="266">
        <v>3111206</v>
      </c>
      <c r="B11675" s="265" t="s">
        <v>11571</v>
      </c>
      <c r="C11675" s="265" t="s">
        <v>1343</v>
      </c>
      <c r="D11675" s="265" t="s">
        <v>1393</v>
      </c>
    </row>
    <row r="11676" spans="1:4" ht="27" x14ac:dyDescent="0.15">
      <c r="A11676" s="266">
        <v>3111207</v>
      </c>
      <c r="B11676" s="265" t="s">
        <v>11571</v>
      </c>
      <c r="C11676" s="265" t="s">
        <v>1343</v>
      </c>
      <c r="D11676" s="265" t="s">
        <v>1360</v>
      </c>
    </row>
    <row r="11677" spans="1:4" ht="27" x14ac:dyDescent="0.15">
      <c r="A11677" s="266">
        <v>3111211</v>
      </c>
      <c r="B11677" s="265" t="s">
        <v>11571</v>
      </c>
      <c r="C11677" s="265" t="s">
        <v>1343</v>
      </c>
      <c r="D11677" s="265" t="s">
        <v>1370</v>
      </c>
    </row>
    <row r="11678" spans="1:4" ht="27" x14ac:dyDescent="0.15">
      <c r="A11678" s="266">
        <v>3111212</v>
      </c>
      <c r="B11678" s="265" t="s">
        <v>11571</v>
      </c>
      <c r="C11678" s="265" t="s">
        <v>1343</v>
      </c>
      <c r="D11678" s="265" t="s">
        <v>1388</v>
      </c>
    </row>
    <row r="11679" spans="1:4" ht="27" x14ac:dyDescent="0.15">
      <c r="A11679" s="266">
        <v>3111213</v>
      </c>
      <c r="B11679" s="265" t="s">
        <v>11571</v>
      </c>
      <c r="C11679" s="265" t="s">
        <v>1343</v>
      </c>
      <c r="D11679" s="265" t="s">
        <v>1349</v>
      </c>
    </row>
    <row r="11680" spans="1:4" ht="27" x14ac:dyDescent="0.15">
      <c r="A11680" s="266">
        <v>3111214</v>
      </c>
      <c r="B11680" s="265" t="s">
        <v>11571</v>
      </c>
      <c r="C11680" s="265" t="s">
        <v>1343</v>
      </c>
      <c r="D11680" s="265" t="s">
        <v>982</v>
      </c>
    </row>
    <row r="11681" spans="1:4" ht="27" x14ac:dyDescent="0.15">
      <c r="A11681" s="266">
        <v>3111215</v>
      </c>
      <c r="B11681" s="265" t="s">
        <v>11571</v>
      </c>
      <c r="C11681" s="265" t="s">
        <v>1343</v>
      </c>
      <c r="D11681" s="265" t="s">
        <v>541</v>
      </c>
    </row>
    <row r="11682" spans="1:4" ht="27" x14ac:dyDescent="0.15">
      <c r="A11682" s="266">
        <v>3111216</v>
      </c>
      <c r="B11682" s="265" t="s">
        <v>11571</v>
      </c>
      <c r="C11682" s="265" t="s">
        <v>1343</v>
      </c>
      <c r="D11682" s="265" t="s">
        <v>1408</v>
      </c>
    </row>
    <row r="11683" spans="1:4" ht="27" x14ac:dyDescent="0.15">
      <c r="A11683" s="266">
        <v>3111217</v>
      </c>
      <c r="B11683" s="265" t="s">
        <v>11571</v>
      </c>
      <c r="C11683" s="265" t="s">
        <v>1343</v>
      </c>
      <c r="D11683" s="265" t="s">
        <v>1400</v>
      </c>
    </row>
    <row r="11684" spans="1:4" ht="27" x14ac:dyDescent="0.15">
      <c r="A11684" s="266">
        <v>3111218</v>
      </c>
      <c r="B11684" s="265" t="s">
        <v>11571</v>
      </c>
      <c r="C11684" s="265" t="s">
        <v>1343</v>
      </c>
      <c r="D11684" s="265" t="s">
        <v>1399</v>
      </c>
    </row>
    <row r="11685" spans="1:4" ht="27" x14ac:dyDescent="0.15">
      <c r="A11685" s="266">
        <v>3111221</v>
      </c>
      <c r="B11685" s="265" t="s">
        <v>11571</v>
      </c>
      <c r="C11685" s="265" t="s">
        <v>1343</v>
      </c>
      <c r="D11685" s="265" t="s">
        <v>1411</v>
      </c>
    </row>
    <row r="11686" spans="1:4" ht="27" x14ac:dyDescent="0.15">
      <c r="A11686" s="266">
        <v>3111222</v>
      </c>
      <c r="B11686" s="265" t="s">
        <v>11571</v>
      </c>
      <c r="C11686" s="265" t="s">
        <v>1343</v>
      </c>
      <c r="D11686" s="265" t="s">
        <v>1354</v>
      </c>
    </row>
    <row r="11687" spans="1:4" ht="27" x14ac:dyDescent="0.15">
      <c r="A11687" s="266">
        <v>3111223</v>
      </c>
      <c r="B11687" s="265" t="s">
        <v>11571</v>
      </c>
      <c r="C11687" s="265" t="s">
        <v>1343</v>
      </c>
      <c r="D11687" s="265" t="s">
        <v>210</v>
      </c>
    </row>
    <row r="11688" spans="1:4" ht="27" x14ac:dyDescent="0.15">
      <c r="A11688" s="266">
        <v>3111224</v>
      </c>
      <c r="B11688" s="265" t="s">
        <v>11571</v>
      </c>
      <c r="C11688" s="265" t="s">
        <v>1343</v>
      </c>
      <c r="D11688" s="265" t="s">
        <v>1418</v>
      </c>
    </row>
    <row r="11689" spans="1:4" ht="27" x14ac:dyDescent="0.15">
      <c r="A11689" s="266">
        <v>3111225</v>
      </c>
      <c r="B11689" s="265" t="s">
        <v>11571</v>
      </c>
      <c r="C11689" s="265" t="s">
        <v>1343</v>
      </c>
      <c r="D11689" s="265" t="s">
        <v>1371</v>
      </c>
    </row>
    <row r="11690" spans="1:4" ht="27" x14ac:dyDescent="0.15">
      <c r="A11690" s="266">
        <v>3111226</v>
      </c>
      <c r="B11690" s="265" t="s">
        <v>11571</v>
      </c>
      <c r="C11690" s="265" t="s">
        <v>1343</v>
      </c>
      <c r="D11690" s="265" t="s">
        <v>329</v>
      </c>
    </row>
    <row r="11691" spans="1:4" ht="27" x14ac:dyDescent="0.15">
      <c r="A11691" s="266">
        <v>3111227</v>
      </c>
      <c r="B11691" s="265" t="s">
        <v>11571</v>
      </c>
      <c r="C11691" s="265" t="s">
        <v>1343</v>
      </c>
      <c r="D11691" s="265" t="s">
        <v>1385</v>
      </c>
    </row>
    <row r="11692" spans="1:4" ht="27" x14ac:dyDescent="0.15">
      <c r="A11692" s="266">
        <v>3111228</v>
      </c>
      <c r="B11692" s="265" t="s">
        <v>11571</v>
      </c>
      <c r="C11692" s="265" t="s">
        <v>1343</v>
      </c>
      <c r="D11692" s="265" t="s">
        <v>257</v>
      </c>
    </row>
    <row r="11693" spans="1:4" ht="27" x14ac:dyDescent="0.15">
      <c r="A11693" s="266">
        <v>3111229</v>
      </c>
      <c r="B11693" s="265" t="s">
        <v>11571</v>
      </c>
      <c r="C11693" s="265" t="s">
        <v>1343</v>
      </c>
      <c r="D11693" s="265" t="s">
        <v>1409</v>
      </c>
    </row>
    <row r="11694" spans="1:4" ht="27" x14ac:dyDescent="0.15">
      <c r="A11694" s="266">
        <v>3111231</v>
      </c>
      <c r="B11694" s="265" t="s">
        <v>11571</v>
      </c>
      <c r="C11694" s="265" t="s">
        <v>1343</v>
      </c>
      <c r="D11694" s="265" t="s">
        <v>1417</v>
      </c>
    </row>
    <row r="11695" spans="1:4" ht="27" x14ac:dyDescent="0.15">
      <c r="A11695" s="266">
        <v>3111232</v>
      </c>
      <c r="B11695" s="265" t="s">
        <v>11571</v>
      </c>
      <c r="C11695" s="265" t="s">
        <v>1343</v>
      </c>
      <c r="D11695" s="265" t="s">
        <v>1416</v>
      </c>
    </row>
    <row r="11696" spans="1:4" ht="27" x14ac:dyDescent="0.15">
      <c r="A11696" s="266">
        <v>3111233</v>
      </c>
      <c r="B11696" s="265" t="s">
        <v>11571</v>
      </c>
      <c r="C11696" s="265" t="s">
        <v>1343</v>
      </c>
      <c r="D11696" s="265" t="s">
        <v>1403</v>
      </c>
    </row>
    <row r="11697" spans="1:4" ht="27" x14ac:dyDescent="0.15">
      <c r="A11697" s="266">
        <v>3111234</v>
      </c>
      <c r="B11697" s="265" t="s">
        <v>11571</v>
      </c>
      <c r="C11697" s="265" t="s">
        <v>1343</v>
      </c>
      <c r="D11697" s="265" t="s">
        <v>1413</v>
      </c>
    </row>
    <row r="11698" spans="1:4" ht="27" x14ac:dyDescent="0.15">
      <c r="A11698" s="266">
        <v>3111235</v>
      </c>
      <c r="B11698" s="265" t="s">
        <v>11571</v>
      </c>
      <c r="C11698" s="265" t="s">
        <v>1343</v>
      </c>
      <c r="D11698" s="265" t="s">
        <v>1380</v>
      </c>
    </row>
    <row r="11699" spans="1:4" ht="27" x14ac:dyDescent="0.15">
      <c r="A11699" s="266">
        <v>3111236</v>
      </c>
      <c r="B11699" s="265" t="s">
        <v>11571</v>
      </c>
      <c r="C11699" s="265" t="s">
        <v>1343</v>
      </c>
      <c r="D11699" s="265" t="s">
        <v>1363</v>
      </c>
    </row>
    <row r="11700" spans="1:4" ht="27" x14ac:dyDescent="0.15">
      <c r="A11700" s="266">
        <v>3111237</v>
      </c>
      <c r="B11700" s="265" t="s">
        <v>11571</v>
      </c>
      <c r="C11700" s="265" t="s">
        <v>1343</v>
      </c>
      <c r="D11700" s="265" t="s">
        <v>521</v>
      </c>
    </row>
    <row r="11701" spans="1:4" ht="27" x14ac:dyDescent="0.15">
      <c r="A11701" s="266">
        <v>3111238</v>
      </c>
      <c r="B11701" s="265" t="s">
        <v>11571</v>
      </c>
      <c r="C11701" s="265" t="s">
        <v>1343</v>
      </c>
      <c r="D11701" s="265" t="s">
        <v>1407</v>
      </c>
    </row>
    <row r="11702" spans="1:4" ht="27" x14ac:dyDescent="0.15">
      <c r="A11702" s="266">
        <v>3111241</v>
      </c>
      <c r="B11702" s="265" t="s">
        <v>11571</v>
      </c>
      <c r="C11702" s="265" t="s">
        <v>1343</v>
      </c>
      <c r="D11702" s="265" t="s">
        <v>999</v>
      </c>
    </row>
    <row r="11703" spans="1:4" ht="27" x14ac:dyDescent="0.15">
      <c r="A11703" s="266">
        <v>3111242</v>
      </c>
      <c r="B11703" s="265" t="s">
        <v>11571</v>
      </c>
      <c r="C11703" s="265" t="s">
        <v>1343</v>
      </c>
      <c r="D11703" s="265" t="s">
        <v>1391</v>
      </c>
    </row>
    <row r="11704" spans="1:4" ht="27" x14ac:dyDescent="0.15">
      <c r="A11704" s="266">
        <v>3111243</v>
      </c>
      <c r="B11704" s="265" t="s">
        <v>11571</v>
      </c>
      <c r="C11704" s="265" t="s">
        <v>1343</v>
      </c>
      <c r="D11704" s="265" t="s">
        <v>1361</v>
      </c>
    </row>
    <row r="11705" spans="1:4" ht="27" x14ac:dyDescent="0.15">
      <c r="A11705" s="266">
        <v>3111244</v>
      </c>
      <c r="B11705" s="265" t="s">
        <v>11571</v>
      </c>
      <c r="C11705" s="265" t="s">
        <v>1343</v>
      </c>
      <c r="D11705" s="265" t="s">
        <v>1412</v>
      </c>
    </row>
    <row r="11706" spans="1:4" ht="27" x14ac:dyDescent="0.15">
      <c r="A11706" s="266">
        <v>3111245</v>
      </c>
      <c r="B11706" s="265" t="s">
        <v>11571</v>
      </c>
      <c r="C11706" s="265" t="s">
        <v>1343</v>
      </c>
      <c r="D11706" s="265" t="s">
        <v>1379</v>
      </c>
    </row>
    <row r="11707" spans="1:4" ht="27" x14ac:dyDescent="0.15">
      <c r="A11707" s="266">
        <v>3111246</v>
      </c>
      <c r="B11707" s="265" t="s">
        <v>11571</v>
      </c>
      <c r="C11707" s="265" t="s">
        <v>1343</v>
      </c>
      <c r="D11707" s="265" t="s">
        <v>1374</v>
      </c>
    </row>
    <row r="11708" spans="1:4" ht="27" x14ac:dyDescent="0.15">
      <c r="A11708" s="266">
        <v>3111247</v>
      </c>
      <c r="B11708" s="265" t="s">
        <v>11571</v>
      </c>
      <c r="C11708" s="265" t="s">
        <v>1343</v>
      </c>
      <c r="D11708" s="265" t="s">
        <v>11847</v>
      </c>
    </row>
    <row r="11709" spans="1:4" ht="27" x14ac:dyDescent="0.15">
      <c r="A11709" s="266">
        <v>3111248</v>
      </c>
      <c r="B11709" s="265" t="s">
        <v>11571</v>
      </c>
      <c r="C11709" s="265" t="s">
        <v>1343</v>
      </c>
      <c r="D11709" s="265" t="s">
        <v>1381</v>
      </c>
    </row>
    <row r="11710" spans="1:4" ht="27" x14ac:dyDescent="0.15">
      <c r="A11710" s="266">
        <v>3111251</v>
      </c>
      <c r="B11710" s="265" t="s">
        <v>11571</v>
      </c>
      <c r="C11710" s="265" t="s">
        <v>1343</v>
      </c>
      <c r="D11710" s="265" t="s">
        <v>641</v>
      </c>
    </row>
    <row r="11711" spans="1:4" ht="27" x14ac:dyDescent="0.15">
      <c r="A11711" s="266">
        <v>3111252</v>
      </c>
      <c r="B11711" s="265" t="s">
        <v>11571</v>
      </c>
      <c r="C11711" s="265" t="s">
        <v>1343</v>
      </c>
      <c r="D11711" s="265" t="s">
        <v>1402</v>
      </c>
    </row>
    <row r="11712" spans="1:4" ht="27" x14ac:dyDescent="0.15">
      <c r="A11712" s="266">
        <v>3111253</v>
      </c>
      <c r="B11712" s="265" t="s">
        <v>11571</v>
      </c>
      <c r="C11712" s="265" t="s">
        <v>1343</v>
      </c>
      <c r="D11712" s="265" t="s">
        <v>1366</v>
      </c>
    </row>
    <row r="11713" spans="1:4" ht="27" x14ac:dyDescent="0.15">
      <c r="A11713" s="266">
        <v>3111254</v>
      </c>
      <c r="B11713" s="265" t="s">
        <v>11571</v>
      </c>
      <c r="C11713" s="265" t="s">
        <v>1343</v>
      </c>
      <c r="D11713" s="265" t="s">
        <v>1390</v>
      </c>
    </row>
    <row r="11714" spans="1:4" ht="27" x14ac:dyDescent="0.15">
      <c r="A11714" s="266">
        <v>3111255</v>
      </c>
      <c r="B11714" s="265" t="s">
        <v>11571</v>
      </c>
      <c r="C11714" s="265" t="s">
        <v>1343</v>
      </c>
      <c r="D11714" s="265" t="s">
        <v>1347</v>
      </c>
    </row>
    <row r="11715" spans="1:4" ht="27" x14ac:dyDescent="0.15">
      <c r="A11715" s="266">
        <v>3111261</v>
      </c>
      <c r="B11715" s="265" t="s">
        <v>11571</v>
      </c>
      <c r="C11715" s="265" t="s">
        <v>1343</v>
      </c>
      <c r="D11715" s="265" t="s">
        <v>1384</v>
      </c>
    </row>
    <row r="11716" spans="1:4" ht="27" x14ac:dyDescent="0.15">
      <c r="A11716" s="266">
        <v>3111262</v>
      </c>
      <c r="B11716" s="265" t="s">
        <v>11571</v>
      </c>
      <c r="C11716" s="265" t="s">
        <v>1343</v>
      </c>
      <c r="D11716" s="265" t="s">
        <v>1387</v>
      </c>
    </row>
    <row r="11717" spans="1:4" ht="27" x14ac:dyDescent="0.15">
      <c r="A11717" s="266">
        <v>3111263</v>
      </c>
      <c r="B11717" s="265" t="s">
        <v>11571</v>
      </c>
      <c r="C11717" s="265" t="s">
        <v>1343</v>
      </c>
      <c r="D11717" s="265" t="s">
        <v>11848</v>
      </c>
    </row>
    <row r="11718" spans="1:4" ht="27" x14ac:dyDescent="0.15">
      <c r="A11718" s="266">
        <v>3111264</v>
      </c>
      <c r="B11718" s="265" t="s">
        <v>11571</v>
      </c>
      <c r="C11718" s="265" t="s">
        <v>1343</v>
      </c>
      <c r="D11718" s="265" t="s">
        <v>1345</v>
      </c>
    </row>
    <row r="11719" spans="1:4" ht="27" x14ac:dyDescent="0.15">
      <c r="A11719" s="266">
        <v>3111265</v>
      </c>
      <c r="B11719" s="265" t="s">
        <v>11571</v>
      </c>
      <c r="C11719" s="265" t="s">
        <v>1343</v>
      </c>
      <c r="D11719" s="265" t="s">
        <v>1414</v>
      </c>
    </row>
    <row r="11720" spans="1:4" ht="27" x14ac:dyDescent="0.15">
      <c r="A11720" s="266">
        <v>3111266</v>
      </c>
      <c r="B11720" s="265" t="s">
        <v>11571</v>
      </c>
      <c r="C11720" s="265" t="s">
        <v>1343</v>
      </c>
      <c r="D11720" s="265" t="s">
        <v>1401</v>
      </c>
    </row>
    <row r="11721" spans="1:4" ht="27" x14ac:dyDescent="0.15">
      <c r="A11721" s="266">
        <v>3111267</v>
      </c>
      <c r="B11721" s="265" t="s">
        <v>11571</v>
      </c>
      <c r="C11721" s="265" t="s">
        <v>1343</v>
      </c>
      <c r="D11721" s="265" t="s">
        <v>1406</v>
      </c>
    </row>
    <row r="11722" spans="1:4" ht="27" x14ac:dyDescent="0.15">
      <c r="A11722" s="266">
        <v>3111268</v>
      </c>
      <c r="B11722" s="265" t="s">
        <v>11571</v>
      </c>
      <c r="C11722" s="265" t="s">
        <v>1343</v>
      </c>
      <c r="D11722" s="265" t="s">
        <v>1410</v>
      </c>
    </row>
    <row r="11723" spans="1:4" ht="27" x14ac:dyDescent="0.15">
      <c r="A11723" s="266">
        <v>3111301</v>
      </c>
      <c r="B11723" s="265" t="s">
        <v>11571</v>
      </c>
      <c r="C11723" s="265" t="s">
        <v>11849</v>
      </c>
      <c r="D11723" s="265" t="s">
        <v>2169</v>
      </c>
    </row>
    <row r="11724" spans="1:4" ht="27" x14ac:dyDescent="0.15">
      <c r="A11724" s="266">
        <v>3111302</v>
      </c>
      <c r="B11724" s="265" t="s">
        <v>11571</v>
      </c>
      <c r="C11724" s="265" t="s">
        <v>11849</v>
      </c>
      <c r="D11724" s="265" t="s">
        <v>2170</v>
      </c>
    </row>
    <row r="11725" spans="1:4" ht="27" x14ac:dyDescent="0.15">
      <c r="A11725" s="266">
        <v>3111303</v>
      </c>
      <c r="B11725" s="265" t="s">
        <v>11571</v>
      </c>
      <c r="C11725" s="265" t="s">
        <v>11849</v>
      </c>
      <c r="D11725" s="265" t="s">
        <v>616</v>
      </c>
    </row>
    <row r="11726" spans="1:4" ht="27" x14ac:dyDescent="0.15">
      <c r="A11726" s="266">
        <v>3111304</v>
      </c>
      <c r="B11726" s="265" t="s">
        <v>11571</v>
      </c>
      <c r="C11726" s="265" t="s">
        <v>11849</v>
      </c>
      <c r="D11726" s="265" t="s">
        <v>2175</v>
      </c>
    </row>
    <row r="11727" spans="1:4" ht="27" x14ac:dyDescent="0.15">
      <c r="A11727" s="266">
        <v>3111305</v>
      </c>
      <c r="B11727" s="265" t="s">
        <v>11571</v>
      </c>
      <c r="C11727" s="265" t="s">
        <v>11849</v>
      </c>
      <c r="D11727" s="265" t="s">
        <v>1409</v>
      </c>
    </row>
    <row r="11728" spans="1:4" ht="27" x14ac:dyDescent="0.15">
      <c r="A11728" s="266">
        <v>3111306</v>
      </c>
      <c r="B11728" s="265" t="s">
        <v>11571</v>
      </c>
      <c r="C11728" s="265" t="s">
        <v>11849</v>
      </c>
      <c r="D11728" s="265" t="s">
        <v>1849</v>
      </c>
    </row>
    <row r="11729" spans="1:4" ht="27" x14ac:dyDescent="0.15">
      <c r="A11729" s="266">
        <v>3111307</v>
      </c>
      <c r="B11729" s="265" t="s">
        <v>11571</v>
      </c>
      <c r="C11729" s="265" t="s">
        <v>11849</v>
      </c>
      <c r="D11729" s="265" t="s">
        <v>2173</v>
      </c>
    </row>
    <row r="11730" spans="1:4" ht="27" x14ac:dyDescent="0.15">
      <c r="A11730" s="266">
        <v>3111311</v>
      </c>
      <c r="B11730" s="265" t="s">
        <v>11571</v>
      </c>
      <c r="C11730" s="265" t="s">
        <v>11849</v>
      </c>
      <c r="D11730" s="265" t="s">
        <v>2171</v>
      </c>
    </row>
    <row r="11731" spans="1:4" ht="27" x14ac:dyDescent="0.15">
      <c r="A11731" s="266">
        <v>3111312</v>
      </c>
      <c r="B11731" s="265" t="s">
        <v>11571</v>
      </c>
      <c r="C11731" s="265" t="s">
        <v>11849</v>
      </c>
      <c r="D11731" s="265" t="s">
        <v>2172</v>
      </c>
    </row>
    <row r="11732" spans="1:4" ht="27" x14ac:dyDescent="0.15">
      <c r="A11732" s="266">
        <v>3111313</v>
      </c>
      <c r="B11732" s="265" t="s">
        <v>11571</v>
      </c>
      <c r="C11732" s="265" t="s">
        <v>11849</v>
      </c>
      <c r="D11732" s="265" t="s">
        <v>2174</v>
      </c>
    </row>
    <row r="11733" spans="1:4" x14ac:dyDescent="0.15">
      <c r="A11733" s="266">
        <v>3111401</v>
      </c>
      <c r="B11733" s="265" t="s">
        <v>11571</v>
      </c>
      <c r="C11733" s="265" t="s">
        <v>1996</v>
      </c>
      <c r="D11733" s="265" t="s">
        <v>2042</v>
      </c>
    </row>
    <row r="11734" spans="1:4" x14ac:dyDescent="0.15">
      <c r="A11734" s="266">
        <v>3111402</v>
      </c>
      <c r="B11734" s="265" t="s">
        <v>11571</v>
      </c>
      <c r="C11734" s="265" t="s">
        <v>1996</v>
      </c>
      <c r="D11734" s="265" t="s">
        <v>1794</v>
      </c>
    </row>
    <row r="11735" spans="1:4" x14ac:dyDescent="0.15">
      <c r="A11735" s="266">
        <v>3111403</v>
      </c>
      <c r="B11735" s="265" t="s">
        <v>11571</v>
      </c>
      <c r="C11735" s="265" t="s">
        <v>1996</v>
      </c>
      <c r="D11735" s="265" t="s">
        <v>2013</v>
      </c>
    </row>
    <row r="11736" spans="1:4" x14ac:dyDescent="0.15">
      <c r="A11736" s="266">
        <v>3111404</v>
      </c>
      <c r="B11736" s="265" t="s">
        <v>11571</v>
      </c>
      <c r="C11736" s="265" t="s">
        <v>1996</v>
      </c>
      <c r="D11736" s="265" t="s">
        <v>2021</v>
      </c>
    </row>
    <row r="11737" spans="1:4" x14ac:dyDescent="0.15">
      <c r="A11737" s="266">
        <v>3111405</v>
      </c>
      <c r="B11737" s="265" t="s">
        <v>11571</v>
      </c>
      <c r="C11737" s="265" t="s">
        <v>1996</v>
      </c>
      <c r="D11737" s="265" t="s">
        <v>2012</v>
      </c>
    </row>
    <row r="11738" spans="1:4" x14ac:dyDescent="0.15">
      <c r="A11738" s="266">
        <v>3111406</v>
      </c>
      <c r="B11738" s="265" t="s">
        <v>11571</v>
      </c>
      <c r="C11738" s="265" t="s">
        <v>1996</v>
      </c>
      <c r="D11738" s="265" t="s">
        <v>1572</v>
      </c>
    </row>
    <row r="11739" spans="1:4" x14ac:dyDescent="0.15">
      <c r="A11739" s="266">
        <v>3111411</v>
      </c>
      <c r="B11739" s="265" t="s">
        <v>11571</v>
      </c>
      <c r="C11739" s="265" t="s">
        <v>1996</v>
      </c>
      <c r="D11739" s="265" t="s">
        <v>1999</v>
      </c>
    </row>
    <row r="11740" spans="1:4" x14ac:dyDescent="0.15">
      <c r="A11740" s="266">
        <v>3111412</v>
      </c>
      <c r="B11740" s="265" t="s">
        <v>11571</v>
      </c>
      <c r="C11740" s="265" t="s">
        <v>1996</v>
      </c>
      <c r="D11740" s="265" t="s">
        <v>2030</v>
      </c>
    </row>
    <row r="11741" spans="1:4" x14ac:dyDescent="0.15">
      <c r="A11741" s="266">
        <v>3111413</v>
      </c>
      <c r="B11741" s="265" t="s">
        <v>11571</v>
      </c>
      <c r="C11741" s="265" t="s">
        <v>1996</v>
      </c>
      <c r="D11741" s="265" t="s">
        <v>2038</v>
      </c>
    </row>
    <row r="11742" spans="1:4" x14ac:dyDescent="0.15">
      <c r="A11742" s="266">
        <v>3111414</v>
      </c>
      <c r="B11742" s="265" t="s">
        <v>11571</v>
      </c>
      <c r="C11742" s="265" t="s">
        <v>1996</v>
      </c>
      <c r="D11742" s="265" t="s">
        <v>2019</v>
      </c>
    </row>
    <row r="11743" spans="1:4" x14ac:dyDescent="0.15">
      <c r="A11743" s="266">
        <v>3111415</v>
      </c>
      <c r="B11743" s="265" t="s">
        <v>11571</v>
      </c>
      <c r="C11743" s="265" t="s">
        <v>1996</v>
      </c>
      <c r="D11743" s="265" t="s">
        <v>1263</v>
      </c>
    </row>
    <row r="11744" spans="1:4" x14ac:dyDescent="0.15">
      <c r="A11744" s="266">
        <v>3111416</v>
      </c>
      <c r="B11744" s="265" t="s">
        <v>11571</v>
      </c>
      <c r="C11744" s="265" t="s">
        <v>1996</v>
      </c>
      <c r="D11744" s="265" t="s">
        <v>2022</v>
      </c>
    </row>
    <row r="11745" spans="1:4" x14ac:dyDescent="0.15">
      <c r="A11745" s="266">
        <v>3111421</v>
      </c>
      <c r="B11745" s="265" t="s">
        <v>11571</v>
      </c>
      <c r="C11745" s="265" t="s">
        <v>1996</v>
      </c>
      <c r="D11745" s="265" t="s">
        <v>2010</v>
      </c>
    </row>
    <row r="11746" spans="1:4" x14ac:dyDescent="0.15">
      <c r="A11746" s="266">
        <v>3111422</v>
      </c>
      <c r="B11746" s="265" t="s">
        <v>11571</v>
      </c>
      <c r="C11746" s="265" t="s">
        <v>1996</v>
      </c>
      <c r="D11746" s="265" t="s">
        <v>2009</v>
      </c>
    </row>
    <row r="11747" spans="1:4" x14ac:dyDescent="0.15">
      <c r="A11747" s="266">
        <v>3111423</v>
      </c>
      <c r="B11747" s="265" t="s">
        <v>11571</v>
      </c>
      <c r="C11747" s="265" t="s">
        <v>1996</v>
      </c>
      <c r="D11747" s="265" t="s">
        <v>2029</v>
      </c>
    </row>
    <row r="11748" spans="1:4" ht="27" x14ac:dyDescent="0.15">
      <c r="A11748" s="266">
        <v>3111424</v>
      </c>
      <c r="B11748" s="265" t="s">
        <v>11571</v>
      </c>
      <c r="C11748" s="265" t="s">
        <v>1996</v>
      </c>
      <c r="D11748" s="265" t="s">
        <v>2008</v>
      </c>
    </row>
    <row r="11749" spans="1:4" x14ac:dyDescent="0.15">
      <c r="A11749" s="266">
        <v>3111425</v>
      </c>
      <c r="B11749" s="265" t="s">
        <v>11571</v>
      </c>
      <c r="C11749" s="265" t="s">
        <v>1996</v>
      </c>
      <c r="D11749" s="265" t="s">
        <v>2046</v>
      </c>
    </row>
    <row r="11750" spans="1:4" x14ac:dyDescent="0.15">
      <c r="A11750" s="266">
        <v>3111426</v>
      </c>
      <c r="B11750" s="265" t="s">
        <v>11571</v>
      </c>
      <c r="C11750" s="265" t="s">
        <v>1996</v>
      </c>
      <c r="D11750" s="265" t="s">
        <v>2044</v>
      </c>
    </row>
    <row r="11751" spans="1:4" x14ac:dyDescent="0.15">
      <c r="A11751" s="266">
        <v>3111427</v>
      </c>
      <c r="B11751" s="265" t="s">
        <v>11571</v>
      </c>
      <c r="C11751" s="265" t="s">
        <v>1996</v>
      </c>
      <c r="D11751" s="265" t="s">
        <v>2033</v>
      </c>
    </row>
    <row r="11752" spans="1:4" x14ac:dyDescent="0.15">
      <c r="A11752" s="266">
        <v>3111501</v>
      </c>
      <c r="B11752" s="265" t="s">
        <v>11571</v>
      </c>
      <c r="C11752" s="265" t="s">
        <v>1996</v>
      </c>
      <c r="D11752" s="265" t="s">
        <v>2040</v>
      </c>
    </row>
    <row r="11753" spans="1:4" x14ac:dyDescent="0.15">
      <c r="A11753" s="266">
        <v>3111502</v>
      </c>
      <c r="B11753" s="265" t="s">
        <v>11571</v>
      </c>
      <c r="C11753" s="265" t="s">
        <v>1996</v>
      </c>
      <c r="D11753" s="265" t="s">
        <v>2005</v>
      </c>
    </row>
    <row r="11754" spans="1:4" x14ac:dyDescent="0.15">
      <c r="A11754" s="266">
        <v>3111503</v>
      </c>
      <c r="B11754" s="265" t="s">
        <v>11571</v>
      </c>
      <c r="C11754" s="265" t="s">
        <v>1996</v>
      </c>
      <c r="D11754" s="265" t="s">
        <v>2034</v>
      </c>
    </row>
    <row r="11755" spans="1:4" x14ac:dyDescent="0.15">
      <c r="A11755" s="266">
        <v>3111504</v>
      </c>
      <c r="B11755" s="265" t="s">
        <v>11571</v>
      </c>
      <c r="C11755" s="265" t="s">
        <v>1996</v>
      </c>
      <c r="D11755" s="265" t="s">
        <v>2000</v>
      </c>
    </row>
    <row r="11756" spans="1:4" x14ac:dyDescent="0.15">
      <c r="A11756" s="266">
        <v>3111505</v>
      </c>
      <c r="B11756" s="265" t="s">
        <v>11571</v>
      </c>
      <c r="C11756" s="265" t="s">
        <v>1996</v>
      </c>
      <c r="D11756" s="265" t="s">
        <v>2020</v>
      </c>
    </row>
    <row r="11757" spans="1:4" x14ac:dyDescent="0.15">
      <c r="A11757" s="266">
        <v>3111506</v>
      </c>
      <c r="B11757" s="265" t="s">
        <v>11571</v>
      </c>
      <c r="C11757" s="265" t="s">
        <v>1996</v>
      </c>
      <c r="D11757" s="265" t="s">
        <v>985</v>
      </c>
    </row>
    <row r="11758" spans="1:4" x14ac:dyDescent="0.15">
      <c r="A11758" s="266">
        <v>3111511</v>
      </c>
      <c r="B11758" s="265" t="s">
        <v>11571</v>
      </c>
      <c r="C11758" s="265" t="s">
        <v>1996</v>
      </c>
      <c r="D11758" s="265" t="s">
        <v>2007</v>
      </c>
    </row>
    <row r="11759" spans="1:4" x14ac:dyDescent="0.15">
      <c r="A11759" s="266">
        <v>3111512</v>
      </c>
      <c r="B11759" s="265" t="s">
        <v>11571</v>
      </c>
      <c r="C11759" s="265" t="s">
        <v>1996</v>
      </c>
      <c r="D11759" s="265" t="s">
        <v>2024</v>
      </c>
    </row>
    <row r="11760" spans="1:4" x14ac:dyDescent="0.15">
      <c r="A11760" s="266">
        <v>3111513</v>
      </c>
      <c r="B11760" s="265" t="s">
        <v>11571</v>
      </c>
      <c r="C11760" s="265" t="s">
        <v>1996</v>
      </c>
      <c r="D11760" s="265" t="s">
        <v>2004</v>
      </c>
    </row>
    <row r="11761" spans="1:4" x14ac:dyDescent="0.15">
      <c r="A11761" s="266">
        <v>3111514</v>
      </c>
      <c r="B11761" s="265" t="s">
        <v>11571</v>
      </c>
      <c r="C11761" s="265" t="s">
        <v>1996</v>
      </c>
      <c r="D11761" s="265" t="s">
        <v>2045</v>
      </c>
    </row>
    <row r="11762" spans="1:4" x14ac:dyDescent="0.15">
      <c r="A11762" s="266">
        <v>3111515</v>
      </c>
      <c r="B11762" s="265" t="s">
        <v>11571</v>
      </c>
      <c r="C11762" s="265" t="s">
        <v>1996</v>
      </c>
      <c r="D11762" s="265" t="s">
        <v>2011</v>
      </c>
    </row>
    <row r="11763" spans="1:4" x14ac:dyDescent="0.15">
      <c r="A11763" s="266">
        <v>3111516</v>
      </c>
      <c r="B11763" s="265" t="s">
        <v>11571</v>
      </c>
      <c r="C11763" s="265" t="s">
        <v>1996</v>
      </c>
      <c r="D11763" s="265" t="s">
        <v>2025</v>
      </c>
    </row>
    <row r="11764" spans="1:4" x14ac:dyDescent="0.15">
      <c r="A11764" s="266">
        <v>3111517</v>
      </c>
      <c r="B11764" s="265" t="s">
        <v>11571</v>
      </c>
      <c r="C11764" s="265" t="s">
        <v>1996</v>
      </c>
      <c r="D11764" s="265" t="s">
        <v>2041</v>
      </c>
    </row>
    <row r="11765" spans="1:4" x14ac:dyDescent="0.15">
      <c r="A11765" s="266">
        <v>3111518</v>
      </c>
      <c r="B11765" s="265" t="s">
        <v>11571</v>
      </c>
      <c r="C11765" s="265" t="s">
        <v>1996</v>
      </c>
      <c r="D11765" s="265" t="s">
        <v>2026</v>
      </c>
    </row>
    <row r="11766" spans="1:4" x14ac:dyDescent="0.15">
      <c r="A11766" s="266">
        <v>3111521</v>
      </c>
      <c r="B11766" s="265" t="s">
        <v>11571</v>
      </c>
      <c r="C11766" s="265" t="s">
        <v>1996</v>
      </c>
      <c r="D11766" s="265" t="s">
        <v>2001</v>
      </c>
    </row>
    <row r="11767" spans="1:4" x14ac:dyDescent="0.15">
      <c r="A11767" s="266">
        <v>3111522</v>
      </c>
      <c r="B11767" s="265" t="s">
        <v>11571</v>
      </c>
      <c r="C11767" s="265" t="s">
        <v>1996</v>
      </c>
      <c r="D11767" s="265" t="s">
        <v>2031</v>
      </c>
    </row>
    <row r="11768" spans="1:4" x14ac:dyDescent="0.15">
      <c r="A11768" s="266">
        <v>3111523</v>
      </c>
      <c r="B11768" s="265" t="s">
        <v>11571</v>
      </c>
      <c r="C11768" s="265" t="s">
        <v>1996</v>
      </c>
      <c r="D11768" s="265" t="s">
        <v>2017</v>
      </c>
    </row>
    <row r="11769" spans="1:4" x14ac:dyDescent="0.15">
      <c r="A11769" s="266">
        <v>3111524</v>
      </c>
      <c r="B11769" s="265" t="s">
        <v>11571</v>
      </c>
      <c r="C11769" s="265" t="s">
        <v>1996</v>
      </c>
      <c r="D11769" s="265" t="s">
        <v>1804</v>
      </c>
    </row>
    <row r="11770" spans="1:4" x14ac:dyDescent="0.15">
      <c r="A11770" s="266">
        <v>3111525</v>
      </c>
      <c r="B11770" s="265" t="s">
        <v>11571</v>
      </c>
      <c r="C11770" s="265" t="s">
        <v>1996</v>
      </c>
      <c r="D11770" s="265" t="s">
        <v>2036</v>
      </c>
    </row>
    <row r="11771" spans="1:4" x14ac:dyDescent="0.15">
      <c r="A11771" s="266">
        <v>3111526</v>
      </c>
      <c r="B11771" s="265" t="s">
        <v>11571</v>
      </c>
      <c r="C11771" s="265" t="s">
        <v>1996</v>
      </c>
      <c r="D11771" s="265" t="s">
        <v>2037</v>
      </c>
    </row>
    <row r="11772" spans="1:4" x14ac:dyDescent="0.15">
      <c r="A11772" s="266">
        <v>3111527</v>
      </c>
      <c r="B11772" s="265" t="s">
        <v>11571</v>
      </c>
      <c r="C11772" s="265" t="s">
        <v>1996</v>
      </c>
      <c r="D11772" s="265" t="s">
        <v>1736</v>
      </c>
    </row>
    <row r="11773" spans="1:4" x14ac:dyDescent="0.15">
      <c r="A11773" s="266">
        <v>3111528</v>
      </c>
      <c r="B11773" s="265" t="s">
        <v>11571</v>
      </c>
      <c r="C11773" s="265" t="s">
        <v>1996</v>
      </c>
      <c r="D11773" s="265" t="s">
        <v>2032</v>
      </c>
    </row>
    <row r="11774" spans="1:4" x14ac:dyDescent="0.15">
      <c r="A11774" s="266">
        <v>3111531</v>
      </c>
      <c r="B11774" s="265" t="s">
        <v>11571</v>
      </c>
      <c r="C11774" s="265" t="s">
        <v>1996</v>
      </c>
      <c r="D11774" s="265" t="s">
        <v>2027</v>
      </c>
    </row>
    <row r="11775" spans="1:4" x14ac:dyDescent="0.15">
      <c r="A11775" s="266">
        <v>3111532</v>
      </c>
      <c r="B11775" s="265" t="s">
        <v>11571</v>
      </c>
      <c r="C11775" s="265" t="s">
        <v>1996</v>
      </c>
      <c r="D11775" s="265" t="s">
        <v>2015</v>
      </c>
    </row>
    <row r="11776" spans="1:4" x14ac:dyDescent="0.15">
      <c r="A11776" s="266">
        <v>3111533</v>
      </c>
      <c r="B11776" s="265" t="s">
        <v>11571</v>
      </c>
      <c r="C11776" s="265" t="s">
        <v>1996</v>
      </c>
      <c r="D11776" s="265" t="s">
        <v>2023</v>
      </c>
    </row>
    <row r="11777" spans="1:4" x14ac:dyDescent="0.15">
      <c r="A11777" s="266">
        <v>3111534</v>
      </c>
      <c r="B11777" s="265" t="s">
        <v>11571</v>
      </c>
      <c r="C11777" s="265" t="s">
        <v>1996</v>
      </c>
      <c r="D11777" s="265" t="s">
        <v>2035</v>
      </c>
    </row>
    <row r="11778" spans="1:4" x14ac:dyDescent="0.15">
      <c r="A11778" s="266">
        <v>3111535</v>
      </c>
      <c r="B11778" s="265" t="s">
        <v>11571</v>
      </c>
      <c r="C11778" s="265" t="s">
        <v>1996</v>
      </c>
      <c r="D11778" s="265" t="s">
        <v>1871</v>
      </c>
    </row>
    <row r="11779" spans="1:4" x14ac:dyDescent="0.15">
      <c r="A11779" s="266">
        <v>3111536</v>
      </c>
      <c r="B11779" s="265" t="s">
        <v>11571</v>
      </c>
      <c r="C11779" s="265" t="s">
        <v>1996</v>
      </c>
      <c r="D11779" s="265" t="s">
        <v>488</v>
      </c>
    </row>
    <row r="11780" spans="1:4" x14ac:dyDescent="0.15">
      <c r="A11780" s="266">
        <v>3111537</v>
      </c>
      <c r="B11780" s="265" t="s">
        <v>11571</v>
      </c>
      <c r="C11780" s="265" t="s">
        <v>1996</v>
      </c>
      <c r="D11780" s="265" t="s">
        <v>2043</v>
      </c>
    </row>
    <row r="11781" spans="1:4" x14ac:dyDescent="0.15">
      <c r="A11781" s="266">
        <v>3111701</v>
      </c>
      <c r="B11781" s="265" t="s">
        <v>11571</v>
      </c>
      <c r="C11781" s="265" t="s">
        <v>1953</v>
      </c>
      <c r="D11781" s="265" t="s">
        <v>1979</v>
      </c>
    </row>
    <row r="11782" spans="1:4" x14ac:dyDescent="0.15">
      <c r="A11782" s="266">
        <v>3111702</v>
      </c>
      <c r="B11782" s="265" t="s">
        <v>11571</v>
      </c>
      <c r="C11782" s="265" t="s">
        <v>1953</v>
      </c>
      <c r="D11782" s="265" t="s">
        <v>288</v>
      </c>
    </row>
    <row r="11783" spans="1:4" x14ac:dyDescent="0.15">
      <c r="A11783" s="266">
        <v>3111703</v>
      </c>
      <c r="B11783" s="265" t="s">
        <v>11571</v>
      </c>
      <c r="C11783" s="265" t="s">
        <v>1953</v>
      </c>
      <c r="D11783" s="265" t="s">
        <v>1675</v>
      </c>
    </row>
    <row r="11784" spans="1:4" x14ac:dyDescent="0.15">
      <c r="A11784" s="266">
        <v>3111704</v>
      </c>
      <c r="B11784" s="265" t="s">
        <v>11571</v>
      </c>
      <c r="C11784" s="265" t="s">
        <v>1953</v>
      </c>
      <c r="D11784" s="265" t="s">
        <v>1991</v>
      </c>
    </row>
    <row r="11785" spans="1:4" x14ac:dyDescent="0.15">
      <c r="A11785" s="266">
        <v>3111705</v>
      </c>
      <c r="B11785" s="265" t="s">
        <v>11571</v>
      </c>
      <c r="C11785" s="265" t="s">
        <v>1953</v>
      </c>
      <c r="D11785" s="265" t="s">
        <v>1962</v>
      </c>
    </row>
    <row r="11786" spans="1:4" x14ac:dyDescent="0.15">
      <c r="A11786" s="266">
        <v>3111706</v>
      </c>
      <c r="B11786" s="265" t="s">
        <v>11571</v>
      </c>
      <c r="C11786" s="265" t="s">
        <v>1953</v>
      </c>
      <c r="D11786" s="265" t="s">
        <v>2845</v>
      </c>
    </row>
    <row r="11787" spans="1:4" x14ac:dyDescent="0.15">
      <c r="A11787" s="266">
        <v>3111711</v>
      </c>
      <c r="B11787" s="265" t="s">
        <v>11571</v>
      </c>
      <c r="C11787" s="265" t="s">
        <v>1953</v>
      </c>
      <c r="D11787" s="265" t="s">
        <v>1993</v>
      </c>
    </row>
    <row r="11788" spans="1:4" x14ac:dyDescent="0.15">
      <c r="A11788" s="266">
        <v>3111712</v>
      </c>
      <c r="B11788" s="265" t="s">
        <v>11571</v>
      </c>
      <c r="C11788" s="265" t="s">
        <v>1953</v>
      </c>
      <c r="D11788" s="265" t="s">
        <v>1984</v>
      </c>
    </row>
    <row r="11789" spans="1:4" x14ac:dyDescent="0.15">
      <c r="A11789" s="266">
        <v>3111713</v>
      </c>
      <c r="B11789" s="265" t="s">
        <v>11571</v>
      </c>
      <c r="C11789" s="265" t="s">
        <v>1953</v>
      </c>
      <c r="D11789" s="265" t="s">
        <v>1272</v>
      </c>
    </row>
    <row r="11790" spans="1:4" x14ac:dyDescent="0.15">
      <c r="A11790" s="266">
        <v>3111714</v>
      </c>
      <c r="B11790" s="265" t="s">
        <v>11571</v>
      </c>
      <c r="C11790" s="265" t="s">
        <v>1953</v>
      </c>
      <c r="D11790" s="265" t="s">
        <v>1988</v>
      </c>
    </row>
    <row r="11791" spans="1:4" x14ac:dyDescent="0.15">
      <c r="A11791" s="266">
        <v>3111715</v>
      </c>
      <c r="B11791" s="265" t="s">
        <v>11571</v>
      </c>
      <c r="C11791" s="265" t="s">
        <v>1953</v>
      </c>
      <c r="D11791" s="265" t="s">
        <v>577</v>
      </c>
    </row>
    <row r="11792" spans="1:4" x14ac:dyDescent="0.15">
      <c r="A11792" s="266">
        <v>3111716</v>
      </c>
      <c r="B11792" s="265" t="s">
        <v>11571</v>
      </c>
      <c r="C11792" s="265" t="s">
        <v>1953</v>
      </c>
      <c r="D11792" s="265" t="s">
        <v>1965</v>
      </c>
    </row>
    <row r="11793" spans="1:4" x14ac:dyDescent="0.15">
      <c r="A11793" s="266">
        <v>3111721</v>
      </c>
      <c r="B11793" s="265" t="s">
        <v>11571</v>
      </c>
      <c r="C11793" s="265" t="s">
        <v>1953</v>
      </c>
      <c r="D11793" s="265" t="s">
        <v>1994</v>
      </c>
    </row>
    <row r="11794" spans="1:4" x14ac:dyDescent="0.15">
      <c r="A11794" s="266">
        <v>3111722</v>
      </c>
      <c r="B11794" s="265" t="s">
        <v>11571</v>
      </c>
      <c r="C11794" s="265" t="s">
        <v>1953</v>
      </c>
      <c r="D11794" s="265" t="s">
        <v>452</v>
      </c>
    </row>
    <row r="11795" spans="1:4" x14ac:dyDescent="0.15">
      <c r="A11795" s="266">
        <v>3111723</v>
      </c>
      <c r="B11795" s="265" t="s">
        <v>11571</v>
      </c>
      <c r="C11795" s="265" t="s">
        <v>1953</v>
      </c>
      <c r="D11795" s="265" t="s">
        <v>1992</v>
      </c>
    </row>
    <row r="11796" spans="1:4" x14ac:dyDescent="0.15">
      <c r="A11796" s="266">
        <v>3111724</v>
      </c>
      <c r="B11796" s="265" t="s">
        <v>11571</v>
      </c>
      <c r="C11796" s="265" t="s">
        <v>1953</v>
      </c>
      <c r="D11796" s="265" t="s">
        <v>1501</v>
      </c>
    </row>
    <row r="11797" spans="1:4" x14ac:dyDescent="0.15">
      <c r="A11797" s="266">
        <v>3112101</v>
      </c>
      <c r="B11797" s="265" t="s">
        <v>11571</v>
      </c>
      <c r="C11797" s="265" t="s">
        <v>1996</v>
      </c>
      <c r="D11797" s="265" t="s">
        <v>1997</v>
      </c>
    </row>
    <row r="11798" spans="1:4" x14ac:dyDescent="0.15">
      <c r="A11798" s="266">
        <v>3112102</v>
      </c>
      <c r="B11798" s="265" t="s">
        <v>11571</v>
      </c>
      <c r="C11798" s="265" t="s">
        <v>1996</v>
      </c>
      <c r="D11798" s="265" t="s">
        <v>2028</v>
      </c>
    </row>
    <row r="11799" spans="1:4" x14ac:dyDescent="0.15">
      <c r="A11799" s="266">
        <v>3112103</v>
      </c>
      <c r="B11799" s="265" t="s">
        <v>11571</v>
      </c>
      <c r="C11799" s="265" t="s">
        <v>1996</v>
      </c>
      <c r="D11799" s="265" t="s">
        <v>2018</v>
      </c>
    </row>
    <row r="11800" spans="1:4" x14ac:dyDescent="0.15">
      <c r="A11800" s="266">
        <v>3112104</v>
      </c>
      <c r="B11800" s="265" t="s">
        <v>11571</v>
      </c>
      <c r="C11800" s="265" t="s">
        <v>1996</v>
      </c>
      <c r="D11800" s="265" t="s">
        <v>2006</v>
      </c>
    </row>
    <row r="11801" spans="1:4" x14ac:dyDescent="0.15">
      <c r="A11801" s="266">
        <v>3112105</v>
      </c>
      <c r="B11801" s="265" t="s">
        <v>11571</v>
      </c>
      <c r="C11801" s="265" t="s">
        <v>1996</v>
      </c>
      <c r="D11801" s="265" t="s">
        <v>11850</v>
      </c>
    </row>
    <row r="11802" spans="1:4" x14ac:dyDescent="0.15">
      <c r="A11802" s="266">
        <v>3112111</v>
      </c>
      <c r="B11802" s="265" t="s">
        <v>11571</v>
      </c>
      <c r="C11802" s="265" t="s">
        <v>1996</v>
      </c>
      <c r="D11802" s="265" t="s">
        <v>2014</v>
      </c>
    </row>
    <row r="11803" spans="1:4" x14ac:dyDescent="0.15">
      <c r="A11803" s="266">
        <v>3112112</v>
      </c>
      <c r="B11803" s="265" t="s">
        <v>11571</v>
      </c>
      <c r="C11803" s="265" t="s">
        <v>1996</v>
      </c>
      <c r="D11803" s="265" t="s">
        <v>1590</v>
      </c>
    </row>
    <row r="11804" spans="1:4" x14ac:dyDescent="0.15">
      <c r="A11804" s="266">
        <v>3112113</v>
      </c>
      <c r="B11804" s="265" t="s">
        <v>11571</v>
      </c>
      <c r="C11804" s="265" t="s">
        <v>1996</v>
      </c>
      <c r="D11804" s="265" t="s">
        <v>2016</v>
      </c>
    </row>
    <row r="11805" spans="1:4" x14ac:dyDescent="0.15">
      <c r="A11805" s="266">
        <v>3112114</v>
      </c>
      <c r="B11805" s="265" t="s">
        <v>11571</v>
      </c>
      <c r="C11805" s="265" t="s">
        <v>1996</v>
      </c>
      <c r="D11805" s="265" t="s">
        <v>2002</v>
      </c>
    </row>
    <row r="11806" spans="1:4" x14ac:dyDescent="0.15">
      <c r="A11806" s="266">
        <v>3112115</v>
      </c>
      <c r="B11806" s="265" t="s">
        <v>11571</v>
      </c>
      <c r="C11806" s="265" t="s">
        <v>1996</v>
      </c>
      <c r="D11806" s="265" t="s">
        <v>1534</v>
      </c>
    </row>
    <row r="11807" spans="1:4" x14ac:dyDescent="0.15">
      <c r="A11807" s="266">
        <v>3112116</v>
      </c>
      <c r="B11807" s="265" t="s">
        <v>11571</v>
      </c>
      <c r="C11807" s="265" t="s">
        <v>1996</v>
      </c>
      <c r="D11807" s="265" t="s">
        <v>2039</v>
      </c>
    </row>
    <row r="11808" spans="1:4" x14ac:dyDescent="0.15">
      <c r="A11808" s="266">
        <v>3112117</v>
      </c>
      <c r="B11808" s="265" t="s">
        <v>11571</v>
      </c>
      <c r="C11808" s="265" t="s">
        <v>1996</v>
      </c>
      <c r="D11808" s="265" t="s">
        <v>2003</v>
      </c>
    </row>
    <row r="11809" spans="1:4" x14ac:dyDescent="0.15">
      <c r="A11809" s="266">
        <v>3112118</v>
      </c>
      <c r="B11809" s="265" t="s">
        <v>11571</v>
      </c>
      <c r="C11809" s="265" t="s">
        <v>1996</v>
      </c>
      <c r="D11809" s="265" t="s">
        <v>1998</v>
      </c>
    </row>
    <row r="11810" spans="1:4" ht="27" x14ac:dyDescent="0.15">
      <c r="A11810" s="266">
        <v>3112201</v>
      </c>
      <c r="B11810" s="265" t="s">
        <v>11571</v>
      </c>
      <c r="C11810" s="265" t="s">
        <v>1419</v>
      </c>
      <c r="D11810" s="265" t="s">
        <v>11851</v>
      </c>
    </row>
    <row r="11811" spans="1:4" ht="27" x14ac:dyDescent="0.15">
      <c r="A11811" s="266">
        <v>3112202</v>
      </c>
      <c r="B11811" s="265" t="s">
        <v>11571</v>
      </c>
      <c r="C11811" s="265" t="s">
        <v>1419</v>
      </c>
      <c r="D11811" s="265" t="s">
        <v>11852</v>
      </c>
    </row>
    <row r="11812" spans="1:4" ht="27" x14ac:dyDescent="0.15">
      <c r="A11812" s="266">
        <v>3112203</v>
      </c>
      <c r="B11812" s="265" t="s">
        <v>11571</v>
      </c>
      <c r="C11812" s="265" t="s">
        <v>1419</v>
      </c>
      <c r="D11812" s="265" t="s">
        <v>11853</v>
      </c>
    </row>
    <row r="11813" spans="1:4" x14ac:dyDescent="0.15">
      <c r="A11813" s="266">
        <v>3112204</v>
      </c>
      <c r="B11813" s="265" t="s">
        <v>11571</v>
      </c>
      <c r="C11813" s="265" t="s">
        <v>1419</v>
      </c>
      <c r="D11813" s="265" t="s">
        <v>11694</v>
      </c>
    </row>
    <row r="11814" spans="1:4" x14ac:dyDescent="0.15">
      <c r="A11814" s="266">
        <v>3112205</v>
      </c>
      <c r="B11814" s="265" t="s">
        <v>11571</v>
      </c>
      <c r="C11814" s="265" t="s">
        <v>1419</v>
      </c>
      <c r="D11814" s="265" t="s">
        <v>11854</v>
      </c>
    </row>
    <row r="11815" spans="1:4" x14ac:dyDescent="0.15">
      <c r="A11815" s="266">
        <v>3112206</v>
      </c>
      <c r="B11815" s="265" t="s">
        <v>11571</v>
      </c>
      <c r="C11815" s="265" t="s">
        <v>1419</v>
      </c>
      <c r="D11815" s="265" t="s">
        <v>11834</v>
      </c>
    </row>
    <row r="11816" spans="1:4" ht="27" x14ac:dyDescent="0.15">
      <c r="A11816" s="266">
        <v>3112207</v>
      </c>
      <c r="B11816" s="265" t="s">
        <v>11571</v>
      </c>
      <c r="C11816" s="265" t="s">
        <v>1419</v>
      </c>
      <c r="D11816" s="265" t="s">
        <v>11855</v>
      </c>
    </row>
    <row r="11817" spans="1:4" ht="27" x14ac:dyDescent="0.15">
      <c r="A11817" s="266">
        <v>3112211</v>
      </c>
      <c r="B11817" s="265" t="s">
        <v>11571</v>
      </c>
      <c r="C11817" s="265" t="s">
        <v>1419</v>
      </c>
      <c r="D11817" s="265" t="s">
        <v>11856</v>
      </c>
    </row>
    <row r="11818" spans="1:4" ht="27" x14ac:dyDescent="0.15">
      <c r="A11818" s="266">
        <v>3112212</v>
      </c>
      <c r="B11818" s="265" t="s">
        <v>11571</v>
      </c>
      <c r="C11818" s="265" t="s">
        <v>1419</v>
      </c>
      <c r="D11818" s="265" t="s">
        <v>11857</v>
      </c>
    </row>
    <row r="11819" spans="1:4" x14ac:dyDescent="0.15">
      <c r="A11819" s="266">
        <v>3112213</v>
      </c>
      <c r="B11819" s="265" t="s">
        <v>11571</v>
      </c>
      <c r="C11819" s="265" t="s">
        <v>1419</v>
      </c>
      <c r="D11819" s="265" t="s">
        <v>11815</v>
      </c>
    </row>
    <row r="11820" spans="1:4" x14ac:dyDescent="0.15">
      <c r="A11820" s="266">
        <v>3112214</v>
      </c>
      <c r="B11820" s="265" t="s">
        <v>11571</v>
      </c>
      <c r="C11820" s="265" t="s">
        <v>1419</v>
      </c>
      <c r="D11820" s="265" t="s">
        <v>11858</v>
      </c>
    </row>
    <row r="11821" spans="1:4" x14ac:dyDescent="0.15">
      <c r="A11821" s="266">
        <v>3112215</v>
      </c>
      <c r="B11821" s="265" t="s">
        <v>11571</v>
      </c>
      <c r="C11821" s="265" t="s">
        <v>1419</v>
      </c>
      <c r="D11821" s="265" t="s">
        <v>11859</v>
      </c>
    </row>
    <row r="11822" spans="1:4" x14ac:dyDescent="0.15">
      <c r="A11822" s="266">
        <v>3112221</v>
      </c>
      <c r="B11822" s="265" t="s">
        <v>11571</v>
      </c>
      <c r="C11822" s="265" t="s">
        <v>1419</v>
      </c>
      <c r="D11822" s="265" t="s">
        <v>11860</v>
      </c>
    </row>
    <row r="11823" spans="1:4" x14ac:dyDescent="0.15">
      <c r="A11823" s="266">
        <v>3112222</v>
      </c>
      <c r="B11823" s="265" t="s">
        <v>11571</v>
      </c>
      <c r="C11823" s="265" t="s">
        <v>1419</v>
      </c>
      <c r="D11823" s="265" t="s">
        <v>11861</v>
      </c>
    </row>
    <row r="11824" spans="1:4" x14ac:dyDescent="0.15">
      <c r="A11824" s="266">
        <v>3112223</v>
      </c>
      <c r="B11824" s="265" t="s">
        <v>11571</v>
      </c>
      <c r="C11824" s="265" t="s">
        <v>1419</v>
      </c>
      <c r="D11824" s="265" t="s">
        <v>11816</v>
      </c>
    </row>
    <row r="11825" spans="1:4" x14ac:dyDescent="0.15">
      <c r="A11825" s="266">
        <v>3112224</v>
      </c>
      <c r="B11825" s="265" t="s">
        <v>11571</v>
      </c>
      <c r="C11825" s="265" t="s">
        <v>1419</v>
      </c>
      <c r="D11825" s="265" t="s">
        <v>11862</v>
      </c>
    </row>
    <row r="11826" spans="1:4" x14ac:dyDescent="0.15">
      <c r="A11826" s="266">
        <v>3112401</v>
      </c>
      <c r="B11826" s="265" t="s">
        <v>11571</v>
      </c>
      <c r="C11826" s="265" t="s">
        <v>1438</v>
      </c>
      <c r="D11826" s="265" t="s">
        <v>1443</v>
      </c>
    </row>
    <row r="11827" spans="1:4" x14ac:dyDescent="0.15">
      <c r="A11827" s="266">
        <v>3112402</v>
      </c>
      <c r="B11827" s="265" t="s">
        <v>11571</v>
      </c>
      <c r="C11827" s="265" t="s">
        <v>1438</v>
      </c>
      <c r="D11827" s="265" t="s">
        <v>1442</v>
      </c>
    </row>
    <row r="11828" spans="1:4" x14ac:dyDescent="0.15">
      <c r="A11828" s="266">
        <v>3112403</v>
      </c>
      <c r="B11828" s="265" t="s">
        <v>11571</v>
      </c>
      <c r="C11828" s="265" t="s">
        <v>1438</v>
      </c>
      <c r="D11828" s="265" t="s">
        <v>1446</v>
      </c>
    </row>
    <row r="11829" spans="1:4" x14ac:dyDescent="0.15">
      <c r="A11829" s="266">
        <v>3112404</v>
      </c>
      <c r="B11829" s="265" t="s">
        <v>11571</v>
      </c>
      <c r="C11829" s="265" t="s">
        <v>1438</v>
      </c>
      <c r="D11829" s="265" t="s">
        <v>11863</v>
      </c>
    </row>
    <row r="11830" spans="1:4" x14ac:dyDescent="0.15">
      <c r="A11830" s="266">
        <v>3112405</v>
      </c>
      <c r="B11830" s="265" t="s">
        <v>11571</v>
      </c>
      <c r="C11830" s="265" t="s">
        <v>1438</v>
      </c>
      <c r="D11830" s="265" t="s">
        <v>1456</v>
      </c>
    </row>
    <row r="11831" spans="1:4" x14ac:dyDescent="0.15">
      <c r="A11831" s="266">
        <v>3112406</v>
      </c>
      <c r="B11831" s="265" t="s">
        <v>11571</v>
      </c>
      <c r="C11831" s="265" t="s">
        <v>1438</v>
      </c>
      <c r="D11831" s="265" t="s">
        <v>1452</v>
      </c>
    </row>
    <row r="11832" spans="1:4" x14ac:dyDescent="0.15">
      <c r="A11832" s="266">
        <v>3112407</v>
      </c>
      <c r="B11832" s="265" t="s">
        <v>11571</v>
      </c>
      <c r="C11832" s="265" t="s">
        <v>1438</v>
      </c>
      <c r="D11832" s="265" t="s">
        <v>1450</v>
      </c>
    </row>
    <row r="11833" spans="1:4" x14ac:dyDescent="0.15">
      <c r="A11833" s="266">
        <v>3112408</v>
      </c>
      <c r="B11833" s="265" t="s">
        <v>11571</v>
      </c>
      <c r="C11833" s="265" t="s">
        <v>1438</v>
      </c>
      <c r="D11833" s="265" t="s">
        <v>1455</v>
      </c>
    </row>
    <row r="11834" spans="1:4" x14ac:dyDescent="0.15">
      <c r="A11834" s="266">
        <v>3112409</v>
      </c>
      <c r="B11834" s="265" t="s">
        <v>11571</v>
      </c>
      <c r="C11834" s="265" t="s">
        <v>1438</v>
      </c>
      <c r="D11834" s="265" t="s">
        <v>1459</v>
      </c>
    </row>
    <row r="11835" spans="1:4" x14ac:dyDescent="0.15">
      <c r="A11835" s="266">
        <v>3112410</v>
      </c>
      <c r="B11835" s="265" t="s">
        <v>11571</v>
      </c>
      <c r="C11835" s="265" t="s">
        <v>1438</v>
      </c>
      <c r="D11835" s="265" t="s">
        <v>1460</v>
      </c>
    </row>
    <row r="11836" spans="1:4" x14ac:dyDescent="0.15">
      <c r="A11836" s="266">
        <v>3112412</v>
      </c>
      <c r="B11836" s="265" t="s">
        <v>11571</v>
      </c>
      <c r="C11836" s="265" t="s">
        <v>1438</v>
      </c>
      <c r="D11836" s="265" t="s">
        <v>1467</v>
      </c>
    </row>
    <row r="11837" spans="1:4" x14ac:dyDescent="0.15">
      <c r="A11837" s="266">
        <v>3112415</v>
      </c>
      <c r="B11837" s="265" t="s">
        <v>11571</v>
      </c>
      <c r="C11837" s="265" t="s">
        <v>1438</v>
      </c>
      <c r="D11837" s="265" t="s">
        <v>1458</v>
      </c>
    </row>
    <row r="11838" spans="1:4" x14ac:dyDescent="0.15">
      <c r="A11838" s="266">
        <v>3112416</v>
      </c>
      <c r="B11838" s="265" t="s">
        <v>11571</v>
      </c>
      <c r="C11838" s="265" t="s">
        <v>1438</v>
      </c>
      <c r="D11838" s="265" t="s">
        <v>1464</v>
      </c>
    </row>
    <row r="11839" spans="1:4" x14ac:dyDescent="0.15">
      <c r="A11839" s="266">
        <v>3112417</v>
      </c>
      <c r="B11839" s="265" t="s">
        <v>11571</v>
      </c>
      <c r="C11839" s="265" t="s">
        <v>1438</v>
      </c>
      <c r="D11839" s="265" t="s">
        <v>1469</v>
      </c>
    </row>
    <row r="11840" spans="1:4" x14ac:dyDescent="0.15">
      <c r="A11840" s="266">
        <v>3112418</v>
      </c>
      <c r="B11840" s="265" t="s">
        <v>11571</v>
      </c>
      <c r="C11840" s="265" t="s">
        <v>1438</v>
      </c>
      <c r="D11840" s="265" t="s">
        <v>1457</v>
      </c>
    </row>
    <row r="11841" spans="1:4" x14ac:dyDescent="0.15">
      <c r="A11841" s="266">
        <v>3112419</v>
      </c>
      <c r="B11841" s="265" t="s">
        <v>11571</v>
      </c>
      <c r="C11841" s="265" t="s">
        <v>1438</v>
      </c>
      <c r="D11841" s="265" t="s">
        <v>1044</v>
      </c>
    </row>
    <row r="11842" spans="1:4" x14ac:dyDescent="0.15">
      <c r="A11842" s="266">
        <v>3112421</v>
      </c>
      <c r="B11842" s="265" t="s">
        <v>11571</v>
      </c>
      <c r="C11842" s="265" t="s">
        <v>1438</v>
      </c>
      <c r="D11842" s="265" t="s">
        <v>615</v>
      </c>
    </row>
    <row r="11843" spans="1:4" x14ac:dyDescent="0.15">
      <c r="A11843" s="266">
        <v>3112422</v>
      </c>
      <c r="B11843" s="265" t="s">
        <v>11571</v>
      </c>
      <c r="C11843" s="265" t="s">
        <v>1438</v>
      </c>
      <c r="D11843" s="265" t="s">
        <v>1444</v>
      </c>
    </row>
    <row r="11844" spans="1:4" x14ac:dyDescent="0.15">
      <c r="A11844" s="266">
        <v>3112423</v>
      </c>
      <c r="B11844" s="265" t="s">
        <v>11571</v>
      </c>
      <c r="C11844" s="265" t="s">
        <v>1438</v>
      </c>
      <c r="D11844" s="265" t="s">
        <v>1461</v>
      </c>
    </row>
    <row r="11845" spans="1:4" x14ac:dyDescent="0.15">
      <c r="A11845" s="266">
        <v>3112424</v>
      </c>
      <c r="B11845" s="265" t="s">
        <v>11571</v>
      </c>
      <c r="C11845" s="265" t="s">
        <v>1438</v>
      </c>
      <c r="D11845" s="265" t="s">
        <v>1440</v>
      </c>
    </row>
    <row r="11846" spans="1:4" x14ac:dyDescent="0.15">
      <c r="A11846" s="266">
        <v>3112425</v>
      </c>
      <c r="B11846" s="265" t="s">
        <v>11571</v>
      </c>
      <c r="C11846" s="265" t="s">
        <v>1438</v>
      </c>
      <c r="D11846" s="265" t="s">
        <v>1439</v>
      </c>
    </row>
    <row r="11847" spans="1:4" x14ac:dyDescent="0.15">
      <c r="A11847" s="266">
        <v>3112426</v>
      </c>
      <c r="B11847" s="265" t="s">
        <v>11571</v>
      </c>
      <c r="C11847" s="265" t="s">
        <v>1438</v>
      </c>
      <c r="D11847" s="265" t="s">
        <v>1445</v>
      </c>
    </row>
    <row r="11848" spans="1:4" x14ac:dyDescent="0.15">
      <c r="A11848" s="266">
        <v>3112431</v>
      </c>
      <c r="B11848" s="265" t="s">
        <v>11571</v>
      </c>
      <c r="C11848" s="265" t="s">
        <v>1438</v>
      </c>
      <c r="D11848" s="265" t="s">
        <v>1448</v>
      </c>
    </row>
    <row r="11849" spans="1:4" x14ac:dyDescent="0.15">
      <c r="A11849" s="266">
        <v>3112432</v>
      </c>
      <c r="B11849" s="265" t="s">
        <v>11571</v>
      </c>
      <c r="C11849" s="265" t="s">
        <v>1438</v>
      </c>
      <c r="D11849" s="265" t="s">
        <v>1468</v>
      </c>
    </row>
    <row r="11850" spans="1:4" x14ac:dyDescent="0.15">
      <c r="A11850" s="266">
        <v>3112433</v>
      </c>
      <c r="B11850" s="265" t="s">
        <v>11571</v>
      </c>
      <c r="C11850" s="265" t="s">
        <v>1438</v>
      </c>
      <c r="D11850" s="265" t="s">
        <v>1463</v>
      </c>
    </row>
    <row r="11851" spans="1:4" x14ac:dyDescent="0.15">
      <c r="A11851" s="266">
        <v>3112434</v>
      </c>
      <c r="B11851" s="265" t="s">
        <v>11571</v>
      </c>
      <c r="C11851" s="265" t="s">
        <v>1438</v>
      </c>
      <c r="D11851" s="265" t="s">
        <v>1451</v>
      </c>
    </row>
    <row r="11852" spans="1:4" x14ac:dyDescent="0.15">
      <c r="A11852" s="266">
        <v>3112435</v>
      </c>
      <c r="B11852" s="265" t="s">
        <v>11571</v>
      </c>
      <c r="C11852" s="265" t="s">
        <v>1438</v>
      </c>
      <c r="D11852" s="265" t="s">
        <v>5559</v>
      </c>
    </row>
    <row r="11853" spans="1:4" x14ac:dyDescent="0.15">
      <c r="A11853" s="266">
        <v>3112436</v>
      </c>
      <c r="B11853" s="265" t="s">
        <v>11571</v>
      </c>
      <c r="C11853" s="265" t="s">
        <v>1438</v>
      </c>
      <c r="D11853" s="265" t="s">
        <v>1441</v>
      </c>
    </row>
    <row r="11854" spans="1:4" x14ac:dyDescent="0.15">
      <c r="A11854" s="266">
        <v>3112437</v>
      </c>
      <c r="B11854" s="265" t="s">
        <v>11571</v>
      </c>
      <c r="C11854" s="265" t="s">
        <v>1438</v>
      </c>
      <c r="D11854" s="265" t="s">
        <v>716</v>
      </c>
    </row>
    <row r="11855" spans="1:4" x14ac:dyDescent="0.15">
      <c r="A11855" s="266">
        <v>3112440</v>
      </c>
      <c r="B11855" s="265" t="s">
        <v>11571</v>
      </c>
      <c r="C11855" s="265" t="s">
        <v>1438</v>
      </c>
      <c r="D11855" s="265" t="s">
        <v>1447</v>
      </c>
    </row>
    <row r="11856" spans="1:4" x14ac:dyDescent="0.15">
      <c r="A11856" s="266">
        <v>3112441</v>
      </c>
      <c r="B11856" s="265" t="s">
        <v>11571</v>
      </c>
      <c r="C11856" s="265" t="s">
        <v>1438</v>
      </c>
      <c r="D11856" s="265" t="s">
        <v>487</v>
      </c>
    </row>
    <row r="11857" spans="1:4" x14ac:dyDescent="0.15">
      <c r="A11857" s="266">
        <v>3112442</v>
      </c>
      <c r="B11857" s="265" t="s">
        <v>11571</v>
      </c>
      <c r="C11857" s="265" t="s">
        <v>1438</v>
      </c>
      <c r="D11857" s="265" t="s">
        <v>1077</v>
      </c>
    </row>
    <row r="11858" spans="1:4" x14ac:dyDescent="0.15">
      <c r="A11858" s="266">
        <v>3112443</v>
      </c>
      <c r="B11858" s="265" t="s">
        <v>11571</v>
      </c>
      <c r="C11858" s="265" t="s">
        <v>1438</v>
      </c>
      <c r="D11858" s="265" t="s">
        <v>1453</v>
      </c>
    </row>
    <row r="11859" spans="1:4" x14ac:dyDescent="0.15">
      <c r="A11859" s="266">
        <v>3112444</v>
      </c>
      <c r="B11859" s="265" t="s">
        <v>11571</v>
      </c>
      <c r="C11859" s="265" t="s">
        <v>1438</v>
      </c>
      <c r="D11859" s="265" t="s">
        <v>1449</v>
      </c>
    </row>
    <row r="11860" spans="1:4" x14ac:dyDescent="0.15">
      <c r="A11860" s="266">
        <v>3112445</v>
      </c>
      <c r="B11860" s="265" t="s">
        <v>11571</v>
      </c>
      <c r="C11860" s="265" t="s">
        <v>1438</v>
      </c>
      <c r="D11860" s="265" t="s">
        <v>1466</v>
      </c>
    </row>
    <row r="11861" spans="1:4" x14ac:dyDescent="0.15">
      <c r="A11861" s="266">
        <v>3112446</v>
      </c>
      <c r="B11861" s="265" t="s">
        <v>11571</v>
      </c>
      <c r="C11861" s="265" t="s">
        <v>1438</v>
      </c>
      <c r="D11861" s="265" t="s">
        <v>1454</v>
      </c>
    </row>
    <row r="11862" spans="1:4" x14ac:dyDescent="0.15">
      <c r="A11862" s="266">
        <v>3112447</v>
      </c>
      <c r="B11862" s="265" t="s">
        <v>11571</v>
      </c>
      <c r="C11862" s="265" t="s">
        <v>1438</v>
      </c>
      <c r="D11862" s="265" t="s">
        <v>1465</v>
      </c>
    </row>
    <row r="11863" spans="1:4" x14ac:dyDescent="0.15">
      <c r="A11863" s="266">
        <v>3112448</v>
      </c>
      <c r="B11863" s="265" t="s">
        <v>11571</v>
      </c>
      <c r="C11863" s="265" t="s">
        <v>1438</v>
      </c>
      <c r="D11863" s="265" t="s">
        <v>1426</v>
      </c>
    </row>
    <row r="11864" spans="1:4" x14ac:dyDescent="0.15">
      <c r="A11864" s="266">
        <v>3112449</v>
      </c>
      <c r="B11864" s="265" t="s">
        <v>11571</v>
      </c>
      <c r="C11864" s="265" t="s">
        <v>1438</v>
      </c>
      <c r="D11864" s="265" t="s">
        <v>1462</v>
      </c>
    </row>
    <row r="11865" spans="1:4" ht="27" x14ac:dyDescent="0.15">
      <c r="A11865" s="266">
        <v>3113101</v>
      </c>
      <c r="B11865" s="265" t="s">
        <v>11571</v>
      </c>
      <c r="C11865" s="265" t="s">
        <v>11864</v>
      </c>
      <c r="D11865" s="265" t="s">
        <v>11865</v>
      </c>
    </row>
    <row r="11866" spans="1:4" ht="27" x14ac:dyDescent="0.15">
      <c r="A11866" s="266">
        <v>3113102</v>
      </c>
      <c r="B11866" s="265" t="s">
        <v>11571</v>
      </c>
      <c r="C11866" s="265" t="s">
        <v>11864</v>
      </c>
      <c r="D11866" s="265" t="s">
        <v>11866</v>
      </c>
    </row>
    <row r="11867" spans="1:4" ht="27" x14ac:dyDescent="0.15">
      <c r="A11867" s="266">
        <v>3113103</v>
      </c>
      <c r="B11867" s="265" t="s">
        <v>11571</v>
      </c>
      <c r="C11867" s="265" t="s">
        <v>11864</v>
      </c>
      <c r="D11867" s="265" t="s">
        <v>11867</v>
      </c>
    </row>
    <row r="11868" spans="1:4" ht="27" x14ac:dyDescent="0.15">
      <c r="A11868" s="266">
        <v>3113104</v>
      </c>
      <c r="B11868" s="265" t="s">
        <v>11571</v>
      </c>
      <c r="C11868" s="265" t="s">
        <v>11864</v>
      </c>
      <c r="D11868" s="265" t="s">
        <v>11868</v>
      </c>
    </row>
    <row r="11869" spans="1:4" ht="27" x14ac:dyDescent="0.15">
      <c r="A11869" s="266">
        <v>3113105</v>
      </c>
      <c r="B11869" s="265" t="s">
        <v>11571</v>
      </c>
      <c r="C11869" s="265" t="s">
        <v>11864</v>
      </c>
      <c r="D11869" s="265" t="s">
        <v>11869</v>
      </c>
    </row>
    <row r="11870" spans="1:4" ht="27" x14ac:dyDescent="0.15">
      <c r="A11870" s="266">
        <v>3113106</v>
      </c>
      <c r="B11870" s="265" t="s">
        <v>11571</v>
      </c>
      <c r="C11870" s="265" t="s">
        <v>11864</v>
      </c>
      <c r="D11870" s="265" t="s">
        <v>11870</v>
      </c>
    </row>
    <row r="11871" spans="1:4" ht="27" x14ac:dyDescent="0.15">
      <c r="A11871" s="266">
        <v>3113107</v>
      </c>
      <c r="B11871" s="265" t="s">
        <v>11571</v>
      </c>
      <c r="C11871" s="265" t="s">
        <v>11864</v>
      </c>
      <c r="D11871" s="265" t="s">
        <v>11871</v>
      </c>
    </row>
    <row r="11872" spans="1:4" ht="27" x14ac:dyDescent="0.15">
      <c r="A11872" s="266">
        <v>3113108</v>
      </c>
      <c r="B11872" s="265" t="s">
        <v>11571</v>
      </c>
      <c r="C11872" s="265" t="s">
        <v>11864</v>
      </c>
      <c r="D11872" s="265" t="s">
        <v>2166</v>
      </c>
    </row>
    <row r="11873" spans="1:4" ht="27" x14ac:dyDescent="0.15">
      <c r="A11873" s="266">
        <v>3113111</v>
      </c>
      <c r="B11873" s="265" t="s">
        <v>11571</v>
      </c>
      <c r="C11873" s="265" t="s">
        <v>11864</v>
      </c>
      <c r="D11873" s="265" t="s">
        <v>11872</v>
      </c>
    </row>
    <row r="11874" spans="1:4" ht="27" x14ac:dyDescent="0.15">
      <c r="A11874" s="266">
        <v>3113112</v>
      </c>
      <c r="B11874" s="265" t="s">
        <v>11571</v>
      </c>
      <c r="C11874" s="265" t="s">
        <v>11864</v>
      </c>
      <c r="D11874" s="265" t="s">
        <v>11873</v>
      </c>
    </row>
    <row r="11875" spans="1:4" ht="27" x14ac:dyDescent="0.15">
      <c r="A11875" s="266">
        <v>3113113</v>
      </c>
      <c r="B11875" s="265" t="s">
        <v>11571</v>
      </c>
      <c r="C11875" s="265" t="s">
        <v>11864</v>
      </c>
      <c r="D11875" s="265" t="s">
        <v>11874</v>
      </c>
    </row>
    <row r="11876" spans="1:4" ht="27" x14ac:dyDescent="0.15">
      <c r="A11876" s="266">
        <v>3113114</v>
      </c>
      <c r="B11876" s="265" t="s">
        <v>11571</v>
      </c>
      <c r="C11876" s="265" t="s">
        <v>11864</v>
      </c>
      <c r="D11876" s="265" t="s">
        <v>11875</v>
      </c>
    </row>
    <row r="11877" spans="1:4" ht="27" x14ac:dyDescent="0.15">
      <c r="A11877" s="266">
        <v>3113115</v>
      </c>
      <c r="B11877" s="265" t="s">
        <v>11571</v>
      </c>
      <c r="C11877" s="265" t="s">
        <v>11864</v>
      </c>
      <c r="D11877" s="265" t="s">
        <v>11876</v>
      </c>
    </row>
    <row r="11878" spans="1:4" ht="27" x14ac:dyDescent="0.15">
      <c r="A11878" s="266">
        <v>3113116</v>
      </c>
      <c r="B11878" s="265" t="s">
        <v>11571</v>
      </c>
      <c r="C11878" s="265" t="s">
        <v>11864</v>
      </c>
      <c r="D11878" s="265" t="s">
        <v>11877</v>
      </c>
    </row>
    <row r="11879" spans="1:4" ht="27" x14ac:dyDescent="0.15">
      <c r="A11879" s="266">
        <v>3113117</v>
      </c>
      <c r="B11879" s="265" t="s">
        <v>11571</v>
      </c>
      <c r="C11879" s="265" t="s">
        <v>11864</v>
      </c>
      <c r="D11879" s="265" t="s">
        <v>2165</v>
      </c>
    </row>
    <row r="11880" spans="1:4" ht="27" x14ac:dyDescent="0.15">
      <c r="A11880" s="266">
        <v>3113121</v>
      </c>
      <c r="B11880" s="265" t="s">
        <v>11571</v>
      </c>
      <c r="C11880" s="265" t="s">
        <v>11864</v>
      </c>
      <c r="D11880" s="265" t="s">
        <v>11878</v>
      </c>
    </row>
    <row r="11881" spans="1:4" ht="27" x14ac:dyDescent="0.15">
      <c r="A11881" s="266">
        <v>3113122</v>
      </c>
      <c r="B11881" s="265" t="s">
        <v>11571</v>
      </c>
      <c r="C11881" s="265" t="s">
        <v>11864</v>
      </c>
      <c r="D11881" s="265" t="s">
        <v>11879</v>
      </c>
    </row>
    <row r="11882" spans="1:4" ht="27" x14ac:dyDescent="0.15">
      <c r="A11882" s="266">
        <v>3113123</v>
      </c>
      <c r="B11882" s="265" t="s">
        <v>11571</v>
      </c>
      <c r="C11882" s="265" t="s">
        <v>11864</v>
      </c>
      <c r="D11882" s="265" t="s">
        <v>11880</v>
      </c>
    </row>
    <row r="11883" spans="1:4" ht="27" x14ac:dyDescent="0.15">
      <c r="A11883" s="266">
        <v>3113124</v>
      </c>
      <c r="B11883" s="265" t="s">
        <v>11571</v>
      </c>
      <c r="C11883" s="265" t="s">
        <v>11864</v>
      </c>
      <c r="D11883" s="265" t="s">
        <v>11881</v>
      </c>
    </row>
    <row r="11884" spans="1:4" ht="27" x14ac:dyDescent="0.15">
      <c r="A11884" s="266">
        <v>3113125</v>
      </c>
      <c r="B11884" s="265" t="s">
        <v>11571</v>
      </c>
      <c r="C11884" s="265" t="s">
        <v>11864</v>
      </c>
      <c r="D11884" s="265" t="s">
        <v>11882</v>
      </c>
    </row>
    <row r="11885" spans="1:4" ht="27" x14ac:dyDescent="0.15">
      <c r="A11885" s="266">
        <v>3113131</v>
      </c>
      <c r="B11885" s="265" t="s">
        <v>11571</v>
      </c>
      <c r="C11885" s="265" t="s">
        <v>11864</v>
      </c>
      <c r="D11885" s="265" t="s">
        <v>11883</v>
      </c>
    </row>
    <row r="11886" spans="1:4" ht="27" x14ac:dyDescent="0.15">
      <c r="A11886" s="266">
        <v>3113132</v>
      </c>
      <c r="B11886" s="265" t="s">
        <v>11571</v>
      </c>
      <c r="C11886" s="265" t="s">
        <v>11864</v>
      </c>
      <c r="D11886" s="265" t="s">
        <v>11884</v>
      </c>
    </row>
    <row r="11887" spans="1:4" ht="27" x14ac:dyDescent="0.15">
      <c r="A11887" s="266">
        <v>3113133</v>
      </c>
      <c r="B11887" s="265" t="s">
        <v>11571</v>
      </c>
      <c r="C11887" s="265" t="s">
        <v>11864</v>
      </c>
      <c r="D11887" s="265" t="s">
        <v>11885</v>
      </c>
    </row>
    <row r="11888" spans="1:4" ht="27" x14ac:dyDescent="0.15">
      <c r="A11888" s="266">
        <v>3113134</v>
      </c>
      <c r="B11888" s="265" t="s">
        <v>11571</v>
      </c>
      <c r="C11888" s="265" t="s">
        <v>11864</v>
      </c>
      <c r="D11888" s="265" t="s">
        <v>11886</v>
      </c>
    </row>
    <row r="11889" spans="1:4" ht="27" x14ac:dyDescent="0.15">
      <c r="A11889" s="266">
        <v>3113135</v>
      </c>
      <c r="B11889" s="265" t="s">
        <v>11571</v>
      </c>
      <c r="C11889" s="265" t="s">
        <v>11864</v>
      </c>
      <c r="D11889" s="265" t="s">
        <v>11887</v>
      </c>
    </row>
    <row r="11890" spans="1:4" ht="27" x14ac:dyDescent="0.15">
      <c r="A11890" s="266">
        <v>3113136</v>
      </c>
      <c r="B11890" s="265" t="s">
        <v>11571</v>
      </c>
      <c r="C11890" s="265" t="s">
        <v>11864</v>
      </c>
      <c r="D11890" s="265" t="s">
        <v>11888</v>
      </c>
    </row>
    <row r="11891" spans="1:4" ht="27" x14ac:dyDescent="0.15">
      <c r="A11891" s="266">
        <v>3113137</v>
      </c>
      <c r="B11891" s="265" t="s">
        <v>11571</v>
      </c>
      <c r="C11891" s="265" t="s">
        <v>11864</v>
      </c>
      <c r="D11891" s="265" t="s">
        <v>11889</v>
      </c>
    </row>
    <row r="11892" spans="1:4" ht="27" x14ac:dyDescent="0.15">
      <c r="A11892" s="266">
        <v>3113138</v>
      </c>
      <c r="B11892" s="265" t="s">
        <v>11571</v>
      </c>
      <c r="C11892" s="265" t="s">
        <v>11864</v>
      </c>
      <c r="D11892" s="265" t="s">
        <v>11890</v>
      </c>
    </row>
    <row r="11893" spans="1:4" ht="27" x14ac:dyDescent="0.15">
      <c r="A11893" s="266">
        <v>3113141</v>
      </c>
      <c r="B11893" s="265" t="s">
        <v>11571</v>
      </c>
      <c r="C11893" s="265" t="s">
        <v>11864</v>
      </c>
      <c r="D11893" s="265" t="s">
        <v>11891</v>
      </c>
    </row>
    <row r="11894" spans="1:4" ht="27" x14ac:dyDescent="0.15">
      <c r="A11894" s="266">
        <v>3113142</v>
      </c>
      <c r="B11894" s="265" t="s">
        <v>11571</v>
      </c>
      <c r="C11894" s="265" t="s">
        <v>11864</v>
      </c>
      <c r="D11894" s="265" t="s">
        <v>11892</v>
      </c>
    </row>
    <row r="11895" spans="1:4" ht="27" x14ac:dyDescent="0.15">
      <c r="A11895" s="266">
        <v>3113143</v>
      </c>
      <c r="B11895" s="265" t="s">
        <v>11571</v>
      </c>
      <c r="C11895" s="265" t="s">
        <v>11864</v>
      </c>
      <c r="D11895" s="265" t="s">
        <v>11893</v>
      </c>
    </row>
    <row r="11896" spans="1:4" ht="27" x14ac:dyDescent="0.15">
      <c r="A11896" s="266">
        <v>3113144</v>
      </c>
      <c r="B11896" s="265" t="s">
        <v>11571</v>
      </c>
      <c r="C11896" s="265" t="s">
        <v>11864</v>
      </c>
      <c r="D11896" s="265" t="s">
        <v>11894</v>
      </c>
    </row>
    <row r="11897" spans="1:4" ht="27" x14ac:dyDescent="0.15">
      <c r="A11897" s="266">
        <v>3113145</v>
      </c>
      <c r="B11897" s="265" t="s">
        <v>11571</v>
      </c>
      <c r="C11897" s="265" t="s">
        <v>11864</v>
      </c>
      <c r="D11897" s="265" t="s">
        <v>11895</v>
      </c>
    </row>
    <row r="11898" spans="1:4" ht="27" x14ac:dyDescent="0.15">
      <c r="A11898" s="266">
        <v>3113146</v>
      </c>
      <c r="B11898" s="265" t="s">
        <v>11571</v>
      </c>
      <c r="C11898" s="265" t="s">
        <v>11864</v>
      </c>
      <c r="D11898" s="265" t="s">
        <v>11896</v>
      </c>
    </row>
    <row r="11899" spans="1:4" ht="27" x14ac:dyDescent="0.15">
      <c r="A11899" s="266">
        <v>3113147</v>
      </c>
      <c r="B11899" s="265" t="s">
        <v>11571</v>
      </c>
      <c r="C11899" s="265" t="s">
        <v>11864</v>
      </c>
      <c r="D11899" s="265" t="s">
        <v>11897</v>
      </c>
    </row>
    <row r="11900" spans="1:4" ht="27" x14ac:dyDescent="0.15">
      <c r="A11900" s="266">
        <v>3113151</v>
      </c>
      <c r="B11900" s="265" t="s">
        <v>11571</v>
      </c>
      <c r="C11900" s="265" t="s">
        <v>11864</v>
      </c>
      <c r="D11900" s="265" t="s">
        <v>11898</v>
      </c>
    </row>
    <row r="11901" spans="1:4" ht="27" x14ac:dyDescent="0.15">
      <c r="A11901" s="266">
        <v>3113152</v>
      </c>
      <c r="B11901" s="265" t="s">
        <v>11571</v>
      </c>
      <c r="C11901" s="265" t="s">
        <v>11864</v>
      </c>
      <c r="D11901" s="265" t="s">
        <v>11899</v>
      </c>
    </row>
    <row r="11902" spans="1:4" ht="27" x14ac:dyDescent="0.15">
      <c r="A11902" s="266">
        <v>3113153</v>
      </c>
      <c r="B11902" s="265" t="s">
        <v>11571</v>
      </c>
      <c r="C11902" s="265" t="s">
        <v>11864</v>
      </c>
      <c r="D11902" s="265" t="s">
        <v>11900</v>
      </c>
    </row>
    <row r="11903" spans="1:4" ht="27" x14ac:dyDescent="0.15">
      <c r="A11903" s="266">
        <v>3113154</v>
      </c>
      <c r="B11903" s="265" t="s">
        <v>11571</v>
      </c>
      <c r="C11903" s="265" t="s">
        <v>11864</v>
      </c>
      <c r="D11903" s="265" t="s">
        <v>11901</v>
      </c>
    </row>
    <row r="11904" spans="1:4" ht="27" x14ac:dyDescent="0.15">
      <c r="A11904" s="266">
        <v>3113155</v>
      </c>
      <c r="B11904" s="265" t="s">
        <v>11571</v>
      </c>
      <c r="C11904" s="265" t="s">
        <v>11864</v>
      </c>
      <c r="D11904" s="265" t="s">
        <v>11902</v>
      </c>
    </row>
    <row r="11905" spans="1:4" ht="27" x14ac:dyDescent="0.15">
      <c r="A11905" s="266">
        <v>3113156</v>
      </c>
      <c r="B11905" s="265" t="s">
        <v>11571</v>
      </c>
      <c r="C11905" s="265" t="s">
        <v>11864</v>
      </c>
      <c r="D11905" s="265" t="s">
        <v>11903</v>
      </c>
    </row>
    <row r="11906" spans="1:4" ht="27" x14ac:dyDescent="0.15">
      <c r="A11906" s="266">
        <v>3113157</v>
      </c>
      <c r="B11906" s="265" t="s">
        <v>11571</v>
      </c>
      <c r="C11906" s="265" t="s">
        <v>11864</v>
      </c>
      <c r="D11906" s="265" t="s">
        <v>11904</v>
      </c>
    </row>
    <row r="11907" spans="1:4" x14ac:dyDescent="0.15">
      <c r="A11907" s="266">
        <v>3113401</v>
      </c>
      <c r="B11907" s="265" t="s">
        <v>11571</v>
      </c>
      <c r="C11907" s="265" t="s">
        <v>2116</v>
      </c>
      <c r="D11907" s="265" t="s">
        <v>2139</v>
      </c>
    </row>
    <row r="11908" spans="1:4" x14ac:dyDescent="0.15">
      <c r="A11908" s="266">
        <v>3113402</v>
      </c>
      <c r="B11908" s="265" t="s">
        <v>11571</v>
      </c>
      <c r="C11908" s="265" t="s">
        <v>2116</v>
      </c>
      <c r="D11908" s="265" t="s">
        <v>2133</v>
      </c>
    </row>
    <row r="11909" spans="1:4" x14ac:dyDescent="0.15">
      <c r="A11909" s="266">
        <v>3113403</v>
      </c>
      <c r="B11909" s="265" t="s">
        <v>11571</v>
      </c>
      <c r="C11909" s="265" t="s">
        <v>2116</v>
      </c>
      <c r="D11909" s="265" t="s">
        <v>2125</v>
      </c>
    </row>
    <row r="11910" spans="1:4" x14ac:dyDescent="0.15">
      <c r="A11910" s="266">
        <v>3113404</v>
      </c>
      <c r="B11910" s="265" t="s">
        <v>11571</v>
      </c>
      <c r="C11910" s="265" t="s">
        <v>2116</v>
      </c>
      <c r="D11910" s="265" t="s">
        <v>2117</v>
      </c>
    </row>
    <row r="11911" spans="1:4" x14ac:dyDescent="0.15">
      <c r="A11911" s="266">
        <v>3113405</v>
      </c>
      <c r="B11911" s="265" t="s">
        <v>11571</v>
      </c>
      <c r="C11911" s="265" t="s">
        <v>2116</v>
      </c>
      <c r="D11911" s="265" t="s">
        <v>2122</v>
      </c>
    </row>
    <row r="11912" spans="1:4" x14ac:dyDescent="0.15">
      <c r="A11912" s="266">
        <v>3113406</v>
      </c>
      <c r="B11912" s="265" t="s">
        <v>11571</v>
      </c>
      <c r="C11912" s="265" t="s">
        <v>2116</v>
      </c>
      <c r="D11912" s="265" t="s">
        <v>2138</v>
      </c>
    </row>
    <row r="11913" spans="1:4" x14ac:dyDescent="0.15">
      <c r="A11913" s="266">
        <v>3113411</v>
      </c>
      <c r="B11913" s="265" t="s">
        <v>11571</v>
      </c>
      <c r="C11913" s="265" t="s">
        <v>2116</v>
      </c>
      <c r="D11913" s="265" t="s">
        <v>622</v>
      </c>
    </row>
    <row r="11914" spans="1:4" x14ac:dyDescent="0.15">
      <c r="A11914" s="266">
        <v>3113412</v>
      </c>
      <c r="B11914" s="265" t="s">
        <v>11571</v>
      </c>
      <c r="C11914" s="265" t="s">
        <v>2116</v>
      </c>
      <c r="D11914" s="265" t="s">
        <v>2126</v>
      </c>
    </row>
    <row r="11915" spans="1:4" x14ac:dyDescent="0.15">
      <c r="A11915" s="266">
        <v>3113413</v>
      </c>
      <c r="B11915" s="265" t="s">
        <v>11571</v>
      </c>
      <c r="C11915" s="265" t="s">
        <v>2116</v>
      </c>
      <c r="D11915" s="265" t="s">
        <v>2160</v>
      </c>
    </row>
    <row r="11916" spans="1:4" x14ac:dyDescent="0.15">
      <c r="A11916" s="266">
        <v>3113414</v>
      </c>
      <c r="B11916" s="265" t="s">
        <v>11571</v>
      </c>
      <c r="C11916" s="265" t="s">
        <v>2116</v>
      </c>
      <c r="D11916" s="265" t="s">
        <v>2146</v>
      </c>
    </row>
    <row r="11917" spans="1:4" x14ac:dyDescent="0.15">
      <c r="A11917" s="266">
        <v>3113415</v>
      </c>
      <c r="B11917" s="265" t="s">
        <v>11571</v>
      </c>
      <c r="C11917" s="265" t="s">
        <v>2116</v>
      </c>
      <c r="D11917" s="265" t="s">
        <v>2156</v>
      </c>
    </row>
    <row r="11918" spans="1:4" x14ac:dyDescent="0.15">
      <c r="A11918" s="266">
        <v>3113416</v>
      </c>
      <c r="B11918" s="265" t="s">
        <v>11571</v>
      </c>
      <c r="C11918" s="265" t="s">
        <v>2116</v>
      </c>
      <c r="D11918" s="265" t="s">
        <v>2161</v>
      </c>
    </row>
    <row r="11919" spans="1:4" x14ac:dyDescent="0.15">
      <c r="A11919" s="266">
        <v>3113417</v>
      </c>
      <c r="B11919" s="265" t="s">
        <v>11571</v>
      </c>
      <c r="C11919" s="265" t="s">
        <v>2116</v>
      </c>
      <c r="D11919" s="265" t="s">
        <v>2128</v>
      </c>
    </row>
    <row r="11920" spans="1:4" x14ac:dyDescent="0.15">
      <c r="A11920" s="266">
        <v>3113421</v>
      </c>
      <c r="B11920" s="265" t="s">
        <v>11571</v>
      </c>
      <c r="C11920" s="265" t="s">
        <v>2116</v>
      </c>
      <c r="D11920" s="265" t="s">
        <v>2159</v>
      </c>
    </row>
    <row r="11921" spans="1:4" x14ac:dyDescent="0.15">
      <c r="A11921" s="266">
        <v>3113422</v>
      </c>
      <c r="B11921" s="265" t="s">
        <v>11571</v>
      </c>
      <c r="C11921" s="265" t="s">
        <v>2116</v>
      </c>
      <c r="D11921" s="265" t="s">
        <v>2147</v>
      </c>
    </row>
    <row r="11922" spans="1:4" x14ac:dyDescent="0.15">
      <c r="A11922" s="266">
        <v>3113423</v>
      </c>
      <c r="B11922" s="265" t="s">
        <v>11571</v>
      </c>
      <c r="C11922" s="265" t="s">
        <v>2116</v>
      </c>
      <c r="D11922" s="265" t="s">
        <v>1611</v>
      </c>
    </row>
    <row r="11923" spans="1:4" x14ac:dyDescent="0.15">
      <c r="A11923" s="266">
        <v>3113424</v>
      </c>
      <c r="B11923" s="265" t="s">
        <v>11571</v>
      </c>
      <c r="C11923" s="265" t="s">
        <v>2116</v>
      </c>
      <c r="D11923" s="265" t="s">
        <v>2152</v>
      </c>
    </row>
    <row r="11924" spans="1:4" x14ac:dyDescent="0.15">
      <c r="A11924" s="266">
        <v>3113425</v>
      </c>
      <c r="B11924" s="265" t="s">
        <v>11571</v>
      </c>
      <c r="C11924" s="265" t="s">
        <v>2116</v>
      </c>
      <c r="D11924" s="265" t="s">
        <v>2131</v>
      </c>
    </row>
    <row r="11925" spans="1:4" x14ac:dyDescent="0.15">
      <c r="A11925" s="266">
        <v>3113426</v>
      </c>
      <c r="B11925" s="265" t="s">
        <v>11571</v>
      </c>
      <c r="C11925" s="265" t="s">
        <v>2116</v>
      </c>
      <c r="D11925" s="265" t="s">
        <v>2137</v>
      </c>
    </row>
    <row r="11926" spans="1:4" x14ac:dyDescent="0.15">
      <c r="A11926" s="266">
        <v>3113431</v>
      </c>
      <c r="B11926" s="265" t="s">
        <v>11571</v>
      </c>
      <c r="C11926" s="265" t="s">
        <v>2116</v>
      </c>
      <c r="D11926" s="265" t="s">
        <v>2127</v>
      </c>
    </row>
    <row r="11927" spans="1:4" x14ac:dyDescent="0.15">
      <c r="A11927" s="266">
        <v>3113432</v>
      </c>
      <c r="B11927" s="265" t="s">
        <v>11571</v>
      </c>
      <c r="C11927" s="265" t="s">
        <v>2116</v>
      </c>
      <c r="D11927" s="265" t="s">
        <v>2136</v>
      </c>
    </row>
    <row r="11928" spans="1:4" x14ac:dyDescent="0.15">
      <c r="A11928" s="266">
        <v>3113433</v>
      </c>
      <c r="B11928" s="265" t="s">
        <v>11571</v>
      </c>
      <c r="C11928" s="265" t="s">
        <v>2116</v>
      </c>
      <c r="D11928" s="265" t="s">
        <v>1249</v>
      </c>
    </row>
    <row r="11929" spans="1:4" x14ac:dyDescent="0.15">
      <c r="A11929" s="266">
        <v>3113434</v>
      </c>
      <c r="B11929" s="265" t="s">
        <v>11571</v>
      </c>
      <c r="C11929" s="265" t="s">
        <v>2116</v>
      </c>
      <c r="D11929" s="265" t="s">
        <v>2129</v>
      </c>
    </row>
    <row r="11930" spans="1:4" x14ac:dyDescent="0.15">
      <c r="A11930" s="266">
        <v>3113435</v>
      </c>
      <c r="B11930" s="265" t="s">
        <v>11571</v>
      </c>
      <c r="C11930" s="265" t="s">
        <v>2116</v>
      </c>
      <c r="D11930" s="265" t="s">
        <v>2140</v>
      </c>
    </row>
    <row r="11931" spans="1:4" x14ac:dyDescent="0.15">
      <c r="A11931" s="266">
        <v>3113436</v>
      </c>
      <c r="B11931" s="265" t="s">
        <v>11571</v>
      </c>
      <c r="C11931" s="265" t="s">
        <v>2116</v>
      </c>
      <c r="D11931" s="265" t="s">
        <v>2123</v>
      </c>
    </row>
    <row r="11932" spans="1:4" x14ac:dyDescent="0.15">
      <c r="A11932" s="266">
        <v>3113437</v>
      </c>
      <c r="B11932" s="265" t="s">
        <v>11571</v>
      </c>
      <c r="C11932" s="265" t="s">
        <v>2116</v>
      </c>
      <c r="D11932" s="265" t="s">
        <v>629</v>
      </c>
    </row>
    <row r="11933" spans="1:4" x14ac:dyDescent="0.15">
      <c r="A11933" s="266">
        <v>3113501</v>
      </c>
      <c r="B11933" s="265" t="s">
        <v>11571</v>
      </c>
      <c r="C11933" s="265" t="s">
        <v>1953</v>
      </c>
      <c r="D11933" s="265" t="s">
        <v>3200</v>
      </c>
    </row>
    <row r="11934" spans="1:4" x14ac:dyDescent="0.15">
      <c r="A11934" s="266">
        <v>3113502</v>
      </c>
      <c r="B11934" s="265" t="s">
        <v>11571</v>
      </c>
      <c r="C11934" s="265" t="s">
        <v>1953</v>
      </c>
      <c r="D11934" s="265" t="s">
        <v>1995</v>
      </c>
    </row>
    <row r="11935" spans="1:4" x14ac:dyDescent="0.15">
      <c r="A11935" s="266">
        <v>3113503</v>
      </c>
      <c r="B11935" s="265" t="s">
        <v>11571</v>
      </c>
      <c r="C11935" s="265" t="s">
        <v>1953</v>
      </c>
      <c r="D11935" s="265" t="s">
        <v>1981</v>
      </c>
    </row>
    <row r="11936" spans="1:4" x14ac:dyDescent="0.15">
      <c r="A11936" s="266">
        <v>3113504</v>
      </c>
      <c r="B11936" s="265" t="s">
        <v>11571</v>
      </c>
      <c r="C11936" s="265" t="s">
        <v>1953</v>
      </c>
      <c r="D11936" s="265" t="s">
        <v>1990</v>
      </c>
    </row>
    <row r="11937" spans="1:4" x14ac:dyDescent="0.15">
      <c r="A11937" s="266">
        <v>3113505</v>
      </c>
      <c r="B11937" s="265" t="s">
        <v>11571</v>
      </c>
      <c r="C11937" s="265" t="s">
        <v>1953</v>
      </c>
      <c r="D11937" s="265" t="s">
        <v>1983</v>
      </c>
    </row>
    <row r="11938" spans="1:4" x14ac:dyDescent="0.15">
      <c r="A11938" s="266">
        <v>3113506</v>
      </c>
      <c r="B11938" s="265" t="s">
        <v>11571</v>
      </c>
      <c r="C11938" s="265" t="s">
        <v>1953</v>
      </c>
      <c r="D11938" s="265" t="s">
        <v>1989</v>
      </c>
    </row>
    <row r="11939" spans="1:4" x14ac:dyDescent="0.15">
      <c r="A11939" s="266">
        <v>3113507</v>
      </c>
      <c r="B11939" s="265" t="s">
        <v>11571</v>
      </c>
      <c r="C11939" s="265" t="s">
        <v>1953</v>
      </c>
      <c r="D11939" s="265" t="s">
        <v>1814</v>
      </c>
    </row>
    <row r="11940" spans="1:4" x14ac:dyDescent="0.15">
      <c r="A11940" s="266">
        <v>3113508</v>
      </c>
      <c r="B11940" s="265" t="s">
        <v>11571</v>
      </c>
      <c r="C11940" s="265" t="s">
        <v>1953</v>
      </c>
      <c r="D11940" s="265" t="s">
        <v>1963</v>
      </c>
    </row>
    <row r="11941" spans="1:4" x14ac:dyDescent="0.15">
      <c r="A11941" s="266">
        <v>3113511</v>
      </c>
      <c r="B11941" s="265" t="s">
        <v>11571</v>
      </c>
      <c r="C11941" s="265" t="s">
        <v>1953</v>
      </c>
      <c r="D11941" s="265" t="s">
        <v>1976</v>
      </c>
    </row>
    <row r="11942" spans="1:4" x14ac:dyDescent="0.15">
      <c r="A11942" s="266">
        <v>3113512</v>
      </c>
      <c r="B11942" s="265" t="s">
        <v>11571</v>
      </c>
      <c r="C11942" s="265" t="s">
        <v>1953</v>
      </c>
      <c r="D11942" s="265" t="s">
        <v>1977</v>
      </c>
    </row>
    <row r="11943" spans="1:4" x14ac:dyDescent="0.15">
      <c r="A11943" s="266">
        <v>3113513</v>
      </c>
      <c r="B11943" s="265" t="s">
        <v>11571</v>
      </c>
      <c r="C11943" s="265" t="s">
        <v>1953</v>
      </c>
      <c r="D11943" s="265" t="s">
        <v>1978</v>
      </c>
    </row>
    <row r="11944" spans="1:4" x14ac:dyDescent="0.15">
      <c r="A11944" s="266">
        <v>3113514</v>
      </c>
      <c r="B11944" s="265" t="s">
        <v>11571</v>
      </c>
      <c r="C11944" s="265" t="s">
        <v>1953</v>
      </c>
      <c r="D11944" s="265" t="s">
        <v>1970</v>
      </c>
    </row>
    <row r="11945" spans="1:4" x14ac:dyDescent="0.15">
      <c r="A11945" s="266">
        <v>3113515</v>
      </c>
      <c r="B11945" s="265" t="s">
        <v>11571</v>
      </c>
      <c r="C11945" s="265" t="s">
        <v>1953</v>
      </c>
      <c r="D11945" s="265" t="s">
        <v>1602</v>
      </c>
    </row>
    <row r="11946" spans="1:4" x14ac:dyDescent="0.15">
      <c r="A11946" s="266">
        <v>3113516</v>
      </c>
      <c r="B11946" s="265" t="s">
        <v>11571</v>
      </c>
      <c r="C11946" s="265" t="s">
        <v>1953</v>
      </c>
      <c r="D11946" s="265" t="s">
        <v>1960</v>
      </c>
    </row>
    <row r="11947" spans="1:4" x14ac:dyDescent="0.15">
      <c r="A11947" s="266">
        <v>3113517</v>
      </c>
      <c r="B11947" s="265" t="s">
        <v>11571</v>
      </c>
      <c r="C11947" s="265" t="s">
        <v>1953</v>
      </c>
      <c r="D11947" s="265" t="s">
        <v>1985</v>
      </c>
    </row>
    <row r="11948" spans="1:4" x14ac:dyDescent="0.15">
      <c r="A11948" s="266">
        <v>3113518</v>
      </c>
      <c r="B11948" s="265" t="s">
        <v>11571</v>
      </c>
      <c r="C11948" s="265" t="s">
        <v>1953</v>
      </c>
      <c r="D11948" s="265" t="s">
        <v>1957</v>
      </c>
    </row>
    <row r="11949" spans="1:4" x14ac:dyDescent="0.15">
      <c r="A11949" s="266">
        <v>3113801</v>
      </c>
      <c r="B11949" s="265" t="s">
        <v>11571</v>
      </c>
      <c r="C11949" s="265" t="s">
        <v>1953</v>
      </c>
      <c r="D11949" s="265" t="s">
        <v>1980</v>
      </c>
    </row>
    <row r="11950" spans="1:4" x14ac:dyDescent="0.15">
      <c r="A11950" s="266">
        <v>3113802</v>
      </c>
      <c r="B11950" s="265" t="s">
        <v>11571</v>
      </c>
      <c r="C11950" s="265" t="s">
        <v>1953</v>
      </c>
      <c r="D11950" s="265" t="s">
        <v>1964</v>
      </c>
    </row>
    <row r="11951" spans="1:4" x14ac:dyDescent="0.15">
      <c r="A11951" s="266">
        <v>3113803</v>
      </c>
      <c r="B11951" s="265" t="s">
        <v>11571</v>
      </c>
      <c r="C11951" s="265" t="s">
        <v>1953</v>
      </c>
      <c r="D11951" s="265" t="s">
        <v>1958</v>
      </c>
    </row>
    <row r="11952" spans="1:4" x14ac:dyDescent="0.15">
      <c r="A11952" s="266">
        <v>3113804</v>
      </c>
      <c r="B11952" s="265" t="s">
        <v>11571</v>
      </c>
      <c r="C11952" s="265" t="s">
        <v>1953</v>
      </c>
      <c r="D11952" s="265" t="s">
        <v>387</v>
      </c>
    </row>
    <row r="11953" spans="1:4" x14ac:dyDescent="0.15">
      <c r="A11953" s="266">
        <v>3113805</v>
      </c>
      <c r="B11953" s="265" t="s">
        <v>11571</v>
      </c>
      <c r="C11953" s="265" t="s">
        <v>1953</v>
      </c>
      <c r="D11953" s="265" t="s">
        <v>1982</v>
      </c>
    </row>
    <row r="11954" spans="1:4" x14ac:dyDescent="0.15">
      <c r="A11954" s="266">
        <v>3113806</v>
      </c>
      <c r="B11954" s="265" t="s">
        <v>11571</v>
      </c>
      <c r="C11954" s="265" t="s">
        <v>1953</v>
      </c>
      <c r="D11954" s="265" t="s">
        <v>1986</v>
      </c>
    </row>
    <row r="11955" spans="1:4" x14ac:dyDescent="0.15">
      <c r="A11955" s="266">
        <v>3113807</v>
      </c>
      <c r="B11955" s="265" t="s">
        <v>11571</v>
      </c>
      <c r="C11955" s="265" t="s">
        <v>1953</v>
      </c>
      <c r="D11955" s="265" t="s">
        <v>1967</v>
      </c>
    </row>
    <row r="11956" spans="1:4" x14ac:dyDescent="0.15">
      <c r="A11956" s="266">
        <v>3113811</v>
      </c>
      <c r="B11956" s="265" t="s">
        <v>11571</v>
      </c>
      <c r="C11956" s="265" t="s">
        <v>1953</v>
      </c>
      <c r="D11956" s="265" t="s">
        <v>1973</v>
      </c>
    </row>
    <row r="11957" spans="1:4" x14ac:dyDescent="0.15">
      <c r="A11957" s="266">
        <v>3113812</v>
      </c>
      <c r="B11957" s="265" t="s">
        <v>11571</v>
      </c>
      <c r="C11957" s="265" t="s">
        <v>1953</v>
      </c>
      <c r="D11957" s="265" t="s">
        <v>1974</v>
      </c>
    </row>
    <row r="11958" spans="1:4" x14ac:dyDescent="0.15">
      <c r="A11958" s="266">
        <v>3113813</v>
      </c>
      <c r="B11958" s="265" t="s">
        <v>11571</v>
      </c>
      <c r="C11958" s="265" t="s">
        <v>1953</v>
      </c>
      <c r="D11958" s="265" t="s">
        <v>1969</v>
      </c>
    </row>
    <row r="11959" spans="1:4" x14ac:dyDescent="0.15">
      <c r="A11959" s="266">
        <v>3113814</v>
      </c>
      <c r="B11959" s="265" t="s">
        <v>11571</v>
      </c>
      <c r="C11959" s="265" t="s">
        <v>1953</v>
      </c>
      <c r="D11959" s="265" t="s">
        <v>1956</v>
      </c>
    </row>
    <row r="11960" spans="1:4" x14ac:dyDescent="0.15">
      <c r="A11960" s="266">
        <v>3113815</v>
      </c>
      <c r="B11960" s="265" t="s">
        <v>11571</v>
      </c>
      <c r="C11960" s="265" t="s">
        <v>1953</v>
      </c>
      <c r="D11960" s="265" t="s">
        <v>1452</v>
      </c>
    </row>
    <row r="11961" spans="1:4" x14ac:dyDescent="0.15">
      <c r="A11961" s="266">
        <v>3113816</v>
      </c>
      <c r="B11961" s="265" t="s">
        <v>11571</v>
      </c>
      <c r="C11961" s="265" t="s">
        <v>1953</v>
      </c>
      <c r="D11961" s="265" t="s">
        <v>1968</v>
      </c>
    </row>
    <row r="11962" spans="1:4" x14ac:dyDescent="0.15">
      <c r="A11962" s="266">
        <v>3113817</v>
      </c>
      <c r="B11962" s="265" t="s">
        <v>11571</v>
      </c>
      <c r="C11962" s="265" t="s">
        <v>1953</v>
      </c>
      <c r="D11962" s="265" t="s">
        <v>1959</v>
      </c>
    </row>
    <row r="11963" spans="1:4" x14ac:dyDescent="0.15">
      <c r="A11963" s="266">
        <v>3113821</v>
      </c>
      <c r="B11963" s="265" t="s">
        <v>11571</v>
      </c>
      <c r="C11963" s="265" t="s">
        <v>1953</v>
      </c>
      <c r="D11963" s="265" t="s">
        <v>1966</v>
      </c>
    </row>
    <row r="11964" spans="1:4" x14ac:dyDescent="0.15">
      <c r="A11964" s="266">
        <v>3113822</v>
      </c>
      <c r="B11964" s="265" t="s">
        <v>11571</v>
      </c>
      <c r="C11964" s="265" t="s">
        <v>1953</v>
      </c>
      <c r="D11964" s="265" t="s">
        <v>1064</v>
      </c>
    </row>
    <row r="11965" spans="1:4" x14ac:dyDescent="0.15">
      <c r="A11965" s="266">
        <v>3113823</v>
      </c>
      <c r="B11965" s="265" t="s">
        <v>11571</v>
      </c>
      <c r="C11965" s="265" t="s">
        <v>1953</v>
      </c>
      <c r="D11965" s="265" t="s">
        <v>1972</v>
      </c>
    </row>
    <row r="11966" spans="1:4" x14ac:dyDescent="0.15">
      <c r="A11966" s="266">
        <v>3113824</v>
      </c>
      <c r="B11966" s="265" t="s">
        <v>11571</v>
      </c>
      <c r="C11966" s="265" t="s">
        <v>1953</v>
      </c>
      <c r="D11966" s="265" t="s">
        <v>1961</v>
      </c>
    </row>
    <row r="11967" spans="1:4" x14ac:dyDescent="0.15">
      <c r="A11967" s="266">
        <v>3113825</v>
      </c>
      <c r="B11967" s="265" t="s">
        <v>11571</v>
      </c>
      <c r="C11967" s="265" t="s">
        <v>1953</v>
      </c>
      <c r="D11967" s="265" t="s">
        <v>621</v>
      </c>
    </row>
    <row r="11968" spans="1:4" x14ac:dyDescent="0.15">
      <c r="A11968" s="266">
        <v>3113826</v>
      </c>
      <c r="B11968" s="265" t="s">
        <v>11571</v>
      </c>
      <c r="C11968" s="265" t="s">
        <v>1953</v>
      </c>
      <c r="D11968" s="265" t="s">
        <v>662</v>
      </c>
    </row>
    <row r="11969" spans="1:4" x14ac:dyDescent="0.15">
      <c r="A11969" s="266">
        <v>3113827</v>
      </c>
      <c r="B11969" s="265" t="s">
        <v>11571</v>
      </c>
      <c r="C11969" s="265" t="s">
        <v>1953</v>
      </c>
      <c r="D11969" s="265" t="s">
        <v>1915</v>
      </c>
    </row>
    <row r="11970" spans="1:4" x14ac:dyDescent="0.15">
      <c r="A11970" s="266">
        <v>3113831</v>
      </c>
      <c r="B11970" s="265" t="s">
        <v>11571</v>
      </c>
      <c r="C11970" s="265" t="s">
        <v>1953</v>
      </c>
      <c r="D11970" s="265" t="s">
        <v>1954</v>
      </c>
    </row>
    <row r="11971" spans="1:4" x14ac:dyDescent="0.15">
      <c r="A11971" s="266">
        <v>3113832</v>
      </c>
      <c r="B11971" s="265" t="s">
        <v>11571</v>
      </c>
      <c r="C11971" s="265" t="s">
        <v>1953</v>
      </c>
      <c r="D11971" s="265" t="s">
        <v>1955</v>
      </c>
    </row>
    <row r="11972" spans="1:4" x14ac:dyDescent="0.15">
      <c r="A11972" s="266">
        <v>3113833</v>
      </c>
      <c r="B11972" s="265" t="s">
        <v>11571</v>
      </c>
      <c r="C11972" s="265" t="s">
        <v>1953</v>
      </c>
      <c r="D11972" s="265" t="s">
        <v>1749</v>
      </c>
    </row>
    <row r="11973" spans="1:4" x14ac:dyDescent="0.15">
      <c r="A11973" s="266">
        <v>3113834</v>
      </c>
      <c r="B11973" s="265" t="s">
        <v>11571</v>
      </c>
      <c r="C11973" s="265" t="s">
        <v>1953</v>
      </c>
      <c r="D11973" s="265" t="s">
        <v>1987</v>
      </c>
    </row>
    <row r="11974" spans="1:4" x14ac:dyDescent="0.15">
      <c r="A11974" s="266">
        <v>3113835</v>
      </c>
      <c r="B11974" s="265" t="s">
        <v>11571</v>
      </c>
      <c r="C11974" s="265" t="s">
        <v>1953</v>
      </c>
      <c r="D11974" s="265" t="s">
        <v>1971</v>
      </c>
    </row>
    <row r="11975" spans="1:4" x14ac:dyDescent="0.15">
      <c r="A11975" s="266">
        <v>3113836</v>
      </c>
      <c r="B11975" s="265" t="s">
        <v>11571</v>
      </c>
      <c r="C11975" s="265" t="s">
        <v>1953</v>
      </c>
      <c r="D11975" s="265" t="s">
        <v>1141</v>
      </c>
    </row>
    <row r="11976" spans="1:4" x14ac:dyDescent="0.15">
      <c r="A11976" s="266">
        <v>3114141</v>
      </c>
      <c r="B11976" s="265" t="s">
        <v>11571</v>
      </c>
      <c r="C11976" s="265" t="s">
        <v>162</v>
      </c>
      <c r="D11976" s="265" t="s">
        <v>165</v>
      </c>
    </row>
    <row r="11977" spans="1:4" x14ac:dyDescent="0.15">
      <c r="A11977" s="266">
        <v>3114142</v>
      </c>
      <c r="B11977" s="265" t="s">
        <v>11571</v>
      </c>
      <c r="C11977" s="265" t="s">
        <v>162</v>
      </c>
      <c r="D11977" s="265" t="s">
        <v>260</v>
      </c>
    </row>
    <row r="11978" spans="1:4" x14ac:dyDescent="0.15">
      <c r="A11978" s="266">
        <v>3114143</v>
      </c>
      <c r="B11978" s="265" t="s">
        <v>11571</v>
      </c>
      <c r="C11978" s="265" t="s">
        <v>162</v>
      </c>
      <c r="D11978" s="265" t="s">
        <v>184</v>
      </c>
    </row>
    <row r="11979" spans="1:4" x14ac:dyDescent="0.15">
      <c r="A11979" s="266">
        <v>3114144</v>
      </c>
      <c r="B11979" s="265" t="s">
        <v>11571</v>
      </c>
      <c r="C11979" s="265" t="s">
        <v>162</v>
      </c>
      <c r="D11979" s="265" t="s">
        <v>267</v>
      </c>
    </row>
    <row r="11980" spans="1:4" x14ac:dyDescent="0.15">
      <c r="A11980" s="266">
        <v>3114145</v>
      </c>
      <c r="B11980" s="265" t="s">
        <v>11571</v>
      </c>
      <c r="C11980" s="265" t="s">
        <v>162</v>
      </c>
      <c r="D11980" s="265" t="s">
        <v>273</v>
      </c>
    </row>
    <row r="11981" spans="1:4" x14ac:dyDescent="0.15">
      <c r="A11981" s="266">
        <v>3114146</v>
      </c>
      <c r="B11981" s="265" t="s">
        <v>11571</v>
      </c>
      <c r="C11981" s="265" t="s">
        <v>162</v>
      </c>
      <c r="D11981" s="265" t="s">
        <v>249</v>
      </c>
    </row>
    <row r="11982" spans="1:4" x14ac:dyDescent="0.15">
      <c r="A11982" s="266">
        <v>3114151</v>
      </c>
      <c r="B11982" s="265" t="s">
        <v>11571</v>
      </c>
      <c r="C11982" s="265" t="s">
        <v>162</v>
      </c>
      <c r="D11982" s="265" t="s">
        <v>266</v>
      </c>
    </row>
    <row r="11983" spans="1:4" x14ac:dyDescent="0.15">
      <c r="A11983" s="266">
        <v>3114152</v>
      </c>
      <c r="B11983" s="265" t="s">
        <v>11571</v>
      </c>
      <c r="C11983" s="265" t="s">
        <v>162</v>
      </c>
      <c r="D11983" s="265" t="s">
        <v>198</v>
      </c>
    </row>
    <row r="11984" spans="1:4" x14ac:dyDescent="0.15">
      <c r="A11984" s="266">
        <v>3114153</v>
      </c>
      <c r="B11984" s="265" t="s">
        <v>11571</v>
      </c>
      <c r="C11984" s="265" t="s">
        <v>162</v>
      </c>
      <c r="D11984" s="265" t="s">
        <v>199</v>
      </c>
    </row>
    <row r="11985" spans="1:4" x14ac:dyDescent="0.15">
      <c r="A11985" s="266">
        <v>3114154</v>
      </c>
      <c r="B11985" s="265" t="s">
        <v>11571</v>
      </c>
      <c r="C11985" s="265" t="s">
        <v>162</v>
      </c>
      <c r="D11985" s="265" t="s">
        <v>195</v>
      </c>
    </row>
    <row r="11986" spans="1:4" x14ac:dyDescent="0.15">
      <c r="A11986" s="266">
        <v>3114155</v>
      </c>
      <c r="B11986" s="265" t="s">
        <v>11571</v>
      </c>
      <c r="C11986" s="265" t="s">
        <v>162</v>
      </c>
      <c r="D11986" s="265" t="s">
        <v>173</v>
      </c>
    </row>
    <row r="11987" spans="1:4" x14ac:dyDescent="0.15">
      <c r="A11987" s="266">
        <v>3114161</v>
      </c>
      <c r="B11987" s="265" t="s">
        <v>11571</v>
      </c>
      <c r="C11987" s="265" t="s">
        <v>162</v>
      </c>
      <c r="D11987" s="265" t="s">
        <v>277</v>
      </c>
    </row>
    <row r="11988" spans="1:4" x14ac:dyDescent="0.15">
      <c r="A11988" s="266">
        <v>3114162</v>
      </c>
      <c r="B11988" s="265" t="s">
        <v>11571</v>
      </c>
      <c r="C11988" s="265" t="s">
        <v>162</v>
      </c>
      <c r="D11988" s="265" t="s">
        <v>190</v>
      </c>
    </row>
    <row r="11989" spans="1:4" x14ac:dyDescent="0.15">
      <c r="A11989" s="266">
        <v>3114163</v>
      </c>
      <c r="B11989" s="265" t="s">
        <v>11571</v>
      </c>
      <c r="C11989" s="265" t="s">
        <v>162</v>
      </c>
      <c r="D11989" s="265" t="s">
        <v>188</v>
      </c>
    </row>
    <row r="11990" spans="1:4" x14ac:dyDescent="0.15">
      <c r="A11990" s="266">
        <v>3114164</v>
      </c>
      <c r="B11990" s="265" t="s">
        <v>11571</v>
      </c>
      <c r="C11990" s="265" t="s">
        <v>162</v>
      </c>
      <c r="D11990" s="265" t="s">
        <v>295</v>
      </c>
    </row>
    <row r="11991" spans="1:4" x14ac:dyDescent="0.15">
      <c r="A11991" s="266">
        <v>3114165</v>
      </c>
      <c r="B11991" s="265" t="s">
        <v>11571</v>
      </c>
      <c r="C11991" s="265" t="s">
        <v>162</v>
      </c>
      <c r="D11991" s="265" t="s">
        <v>171</v>
      </c>
    </row>
    <row r="11992" spans="1:4" x14ac:dyDescent="0.15">
      <c r="A11992" s="266">
        <v>3114201</v>
      </c>
      <c r="B11992" s="265" t="s">
        <v>11571</v>
      </c>
      <c r="C11992" s="265" t="s">
        <v>162</v>
      </c>
      <c r="D11992" s="265" t="s">
        <v>270</v>
      </c>
    </row>
    <row r="11993" spans="1:4" x14ac:dyDescent="0.15">
      <c r="A11993" s="266">
        <v>3114202</v>
      </c>
      <c r="B11993" s="265" t="s">
        <v>11571</v>
      </c>
      <c r="C11993" s="265" t="s">
        <v>162</v>
      </c>
      <c r="D11993" s="265" t="s">
        <v>178</v>
      </c>
    </row>
    <row r="11994" spans="1:4" x14ac:dyDescent="0.15">
      <c r="A11994" s="266">
        <v>3114203</v>
      </c>
      <c r="B11994" s="265" t="s">
        <v>11571</v>
      </c>
      <c r="C11994" s="265" t="s">
        <v>162</v>
      </c>
      <c r="D11994" s="265" t="s">
        <v>193</v>
      </c>
    </row>
    <row r="11995" spans="1:4" x14ac:dyDescent="0.15">
      <c r="A11995" s="266">
        <v>3114204</v>
      </c>
      <c r="B11995" s="265" t="s">
        <v>11571</v>
      </c>
      <c r="C11995" s="265" t="s">
        <v>162</v>
      </c>
      <c r="D11995" s="265" t="s">
        <v>237</v>
      </c>
    </row>
    <row r="11996" spans="1:4" x14ac:dyDescent="0.15">
      <c r="A11996" s="266">
        <v>3114205</v>
      </c>
      <c r="B11996" s="265" t="s">
        <v>11571</v>
      </c>
      <c r="C11996" s="265" t="s">
        <v>162</v>
      </c>
      <c r="D11996" s="265" t="s">
        <v>220</v>
      </c>
    </row>
    <row r="11997" spans="1:4" x14ac:dyDescent="0.15">
      <c r="A11997" s="266">
        <v>3114206</v>
      </c>
      <c r="B11997" s="265" t="s">
        <v>11571</v>
      </c>
      <c r="C11997" s="265" t="s">
        <v>162</v>
      </c>
      <c r="D11997" s="265" t="s">
        <v>174</v>
      </c>
    </row>
    <row r="11998" spans="1:4" x14ac:dyDescent="0.15">
      <c r="A11998" s="266">
        <v>3114207</v>
      </c>
      <c r="B11998" s="265" t="s">
        <v>11571</v>
      </c>
      <c r="C11998" s="265" t="s">
        <v>162</v>
      </c>
      <c r="D11998" s="265" t="s">
        <v>250</v>
      </c>
    </row>
    <row r="11999" spans="1:4" x14ac:dyDescent="0.15">
      <c r="A11999" s="266">
        <v>3114208</v>
      </c>
      <c r="B11999" s="265" t="s">
        <v>11571</v>
      </c>
      <c r="C11999" s="265" t="s">
        <v>162</v>
      </c>
      <c r="D11999" s="265" t="s">
        <v>271</v>
      </c>
    </row>
    <row r="12000" spans="1:4" ht="27" x14ac:dyDescent="0.15">
      <c r="A12000" s="266">
        <v>3114301</v>
      </c>
      <c r="B12000" s="265" t="s">
        <v>11571</v>
      </c>
      <c r="C12000" s="265" t="s">
        <v>11905</v>
      </c>
      <c r="D12000" s="265" t="s">
        <v>11906</v>
      </c>
    </row>
    <row r="12001" spans="1:4" ht="27" x14ac:dyDescent="0.15">
      <c r="A12001" s="266">
        <v>3114302</v>
      </c>
      <c r="B12001" s="265" t="s">
        <v>11571</v>
      </c>
      <c r="C12001" s="265" t="s">
        <v>11905</v>
      </c>
      <c r="D12001" s="265" t="s">
        <v>11907</v>
      </c>
    </row>
    <row r="12002" spans="1:4" ht="27" x14ac:dyDescent="0.15">
      <c r="A12002" s="266">
        <v>3114303</v>
      </c>
      <c r="B12002" s="265" t="s">
        <v>11571</v>
      </c>
      <c r="C12002" s="265" t="s">
        <v>11905</v>
      </c>
      <c r="D12002" s="265" t="s">
        <v>11908</v>
      </c>
    </row>
    <row r="12003" spans="1:4" ht="27" x14ac:dyDescent="0.15">
      <c r="A12003" s="266">
        <v>3114304</v>
      </c>
      <c r="B12003" s="265" t="s">
        <v>11571</v>
      </c>
      <c r="C12003" s="265" t="s">
        <v>11905</v>
      </c>
      <c r="D12003" s="265" t="s">
        <v>11909</v>
      </c>
    </row>
    <row r="12004" spans="1:4" ht="27" x14ac:dyDescent="0.15">
      <c r="A12004" s="266">
        <v>3114305</v>
      </c>
      <c r="B12004" s="265" t="s">
        <v>11571</v>
      </c>
      <c r="C12004" s="265" t="s">
        <v>11905</v>
      </c>
      <c r="D12004" s="265" t="s">
        <v>11910</v>
      </c>
    </row>
    <row r="12005" spans="1:4" ht="27" x14ac:dyDescent="0.15">
      <c r="A12005" s="266">
        <v>3114306</v>
      </c>
      <c r="B12005" s="265" t="s">
        <v>11571</v>
      </c>
      <c r="C12005" s="265" t="s">
        <v>11905</v>
      </c>
      <c r="D12005" s="265" t="s">
        <v>11911</v>
      </c>
    </row>
    <row r="12006" spans="1:4" ht="27" x14ac:dyDescent="0.15">
      <c r="A12006" s="266">
        <v>3114311</v>
      </c>
      <c r="B12006" s="265" t="s">
        <v>11571</v>
      </c>
      <c r="C12006" s="265" t="s">
        <v>11905</v>
      </c>
      <c r="D12006" s="265" t="s">
        <v>11912</v>
      </c>
    </row>
    <row r="12007" spans="1:4" ht="27" x14ac:dyDescent="0.15">
      <c r="A12007" s="266">
        <v>3114312</v>
      </c>
      <c r="B12007" s="265" t="s">
        <v>11571</v>
      </c>
      <c r="C12007" s="265" t="s">
        <v>11905</v>
      </c>
      <c r="D12007" s="265" t="s">
        <v>11913</v>
      </c>
    </row>
    <row r="12008" spans="1:4" ht="27" x14ac:dyDescent="0.15">
      <c r="A12008" s="266">
        <v>3114313</v>
      </c>
      <c r="B12008" s="265" t="s">
        <v>11571</v>
      </c>
      <c r="C12008" s="265" t="s">
        <v>11905</v>
      </c>
      <c r="D12008" s="265" t="s">
        <v>11914</v>
      </c>
    </row>
    <row r="12009" spans="1:4" ht="27" x14ac:dyDescent="0.15">
      <c r="A12009" s="266">
        <v>3114314</v>
      </c>
      <c r="B12009" s="265" t="s">
        <v>11571</v>
      </c>
      <c r="C12009" s="265" t="s">
        <v>11905</v>
      </c>
      <c r="D12009" s="265" t="s">
        <v>11915</v>
      </c>
    </row>
    <row r="12010" spans="1:4" ht="27" x14ac:dyDescent="0.15">
      <c r="A12010" s="266">
        <v>3114315</v>
      </c>
      <c r="B12010" s="265" t="s">
        <v>11571</v>
      </c>
      <c r="C12010" s="265" t="s">
        <v>11905</v>
      </c>
      <c r="D12010" s="265" t="s">
        <v>11916</v>
      </c>
    </row>
    <row r="12011" spans="1:4" ht="27" x14ac:dyDescent="0.15">
      <c r="A12011" s="266">
        <v>3114316</v>
      </c>
      <c r="B12011" s="265" t="s">
        <v>11571</v>
      </c>
      <c r="C12011" s="265" t="s">
        <v>11905</v>
      </c>
      <c r="D12011" s="265" t="s">
        <v>11917</v>
      </c>
    </row>
    <row r="12012" spans="1:4" ht="27" x14ac:dyDescent="0.15">
      <c r="A12012" s="266">
        <v>3114317</v>
      </c>
      <c r="B12012" s="265" t="s">
        <v>11571</v>
      </c>
      <c r="C12012" s="265" t="s">
        <v>11905</v>
      </c>
      <c r="D12012" s="265" t="s">
        <v>11918</v>
      </c>
    </row>
    <row r="12013" spans="1:4" ht="27" x14ac:dyDescent="0.15">
      <c r="A12013" s="266">
        <v>3114321</v>
      </c>
      <c r="B12013" s="265" t="s">
        <v>11571</v>
      </c>
      <c r="C12013" s="265" t="s">
        <v>11905</v>
      </c>
      <c r="D12013" s="265" t="s">
        <v>11919</v>
      </c>
    </row>
    <row r="12014" spans="1:4" ht="27" x14ac:dyDescent="0.15">
      <c r="A12014" s="266">
        <v>3114322</v>
      </c>
      <c r="B12014" s="265" t="s">
        <v>11571</v>
      </c>
      <c r="C12014" s="265" t="s">
        <v>11905</v>
      </c>
      <c r="D12014" s="265" t="s">
        <v>11920</v>
      </c>
    </row>
    <row r="12015" spans="1:4" ht="27" x14ac:dyDescent="0.15">
      <c r="A12015" s="266">
        <v>3114323</v>
      </c>
      <c r="B12015" s="265" t="s">
        <v>11571</v>
      </c>
      <c r="C12015" s="265" t="s">
        <v>11905</v>
      </c>
      <c r="D12015" s="265" t="s">
        <v>11921</v>
      </c>
    </row>
    <row r="12016" spans="1:4" ht="27" x14ac:dyDescent="0.15">
      <c r="A12016" s="266">
        <v>3114324</v>
      </c>
      <c r="B12016" s="265" t="s">
        <v>11571</v>
      </c>
      <c r="C12016" s="265" t="s">
        <v>11905</v>
      </c>
      <c r="D12016" s="265" t="s">
        <v>11579</v>
      </c>
    </row>
    <row r="12017" spans="1:4" ht="27" x14ac:dyDescent="0.15">
      <c r="A12017" s="266">
        <v>3114325</v>
      </c>
      <c r="B12017" s="265" t="s">
        <v>11571</v>
      </c>
      <c r="C12017" s="265" t="s">
        <v>11905</v>
      </c>
      <c r="D12017" s="265" t="s">
        <v>11922</v>
      </c>
    </row>
    <row r="12018" spans="1:4" ht="27" x14ac:dyDescent="0.15">
      <c r="A12018" s="266">
        <v>3114331</v>
      </c>
      <c r="B12018" s="265" t="s">
        <v>11571</v>
      </c>
      <c r="C12018" s="265" t="s">
        <v>11905</v>
      </c>
      <c r="D12018" s="265" t="s">
        <v>11923</v>
      </c>
    </row>
    <row r="12019" spans="1:4" ht="27" x14ac:dyDescent="0.15">
      <c r="A12019" s="266">
        <v>3114332</v>
      </c>
      <c r="B12019" s="265" t="s">
        <v>11571</v>
      </c>
      <c r="C12019" s="265" t="s">
        <v>11905</v>
      </c>
      <c r="D12019" s="265" t="s">
        <v>11924</v>
      </c>
    </row>
    <row r="12020" spans="1:4" ht="27" x14ac:dyDescent="0.15">
      <c r="A12020" s="266">
        <v>3114333</v>
      </c>
      <c r="B12020" s="265" t="s">
        <v>11571</v>
      </c>
      <c r="C12020" s="265" t="s">
        <v>11905</v>
      </c>
      <c r="D12020" s="265" t="s">
        <v>9951</v>
      </c>
    </row>
    <row r="12021" spans="1:4" ht="27" x14ac:dyDescent="0.15">
      <c r="A12021" s="266">
        <v>3114334</v>
      </c>
      <c r="B12021" s="265" t="s">
        <v>11571</v>
      </c>
      <c r="C12021" s="265" t="s">
        <v>11905</v>
      </c>
      <c r="D12021" s="265" t="s">
        <v>11925</v>
      </c>
    </row>
    <row r="12022" spans="1:4" ht="27" x14ac:dyDescent="0.15">
      <c r="A12022" s="266">
        <v>3114335</v>
      </c>
      <c r="B12022" s="265" t="s">
        <v>11571</v>
      </c>
      <c r="C12022" s="265" t="s">
        <v>11905</v>
      </c>
      <c r="D12022" s="265" t="s">
        <v>11926</v>
      </c>
    </row>
    <row r="12023" spans="1:4" ht="27" x14ac:dyDescent="0.15">
      <c r="A12023" s="266">
        <v>3114341</v>
      </c>
      <c r="B12023" s="265" t="s">
        <v>11571</v>
      </c>
      <c r="C12023" s="265" t="s">
        <v>11905</v>
      </c>
      <c r="D12023" s="265" t="s">
        <v>11927</v>
      </c>
    </row>
    <row r="12024" spans="1:4" ht="27" x14ac:dyDescent="0.15">
      <c r="A12024" s="266">
        <v>3114342</v>
      </c>
      <c r="B12024" s="265" t="s">
        <v>11571</v>
      </c>
      <c r="C12024" s="265" t="s">
        <v>11905</v>
      </c>
      <c r="D12024" s="265" t="s">
        <v>11928</v>
      </c>
    </row>
    <row r="12025" spans="1:4" ht="27" x14ac:dyDescent="0.15">
      <c r="A12025" s="266">
        <v>3114343</v>
      </c>
      <c r="B12025" s="265" t="s">
        <v>11571</v>
      </c>
      <c r="C12025" s="265" t="s">
        <v>11905</v>
      </c>
      <c r="D12025" s="265" t="s">
        <v>11929</v>
      </c>
    </row>
    <row r="12026" spans="1:4" ht="27" x14ac:dyDescent="0.15">
      <c r="A12026" s="266">
        <v>3114344</v>
      </c>
      <c r="B12026" s="265" t="s">
        <v>11571</v>
      </c>
      <c r="C12026" s="265" t="s">
        <v>11905</v>
      </c>
      <c r="D12026" s="265" t="s">
        <v>11930</v>
      </c>
    </row>
    <row r="12027" spans="1:4" ht="27" x14ac:dyDescent="0.15">
      <c r="A12027" s="266">
        <v>3114401</v>
      </c>
      <c r="B12027" s="265" t="s">
        <v>11571</v>
      </c>
      <c r="C12027" s="265" t="s">
        <v>11905</v>
      </c>
      <c r="D12027" s="265" t="s">
        <v>11931</v>
      </c>
    </row>
    <row r="12028" spans="1:4" ht="27" x14ac:dyDescent="0.15">
      <c r="A12028" s="266">
        <v>3114402</v>
      </c>
      <c r="B12028" s="265" t="s">
        <v>11571</v>
      </c>
      <c r="C12028" s="265" t="s">
        <v>11905</v>
      </c>
      <c r="D12028" s="265" t="s">
        <v>11932</v>
      </c>
    </row>
    <row r="12029" spans="1:4" ht="27" x14ac:dyDescent="0.15">
      <c r="A12029" s="266">
        <v>3114403</v>
      </c>
      <c r="B12029" s="265" t="s">
        <v>11571</v>
      </c>
      <c r="C12029" s="265" t="s">
        <v>11905</v>
      </c>
      <c r="D12029" s="265" t="s">
        <v>11933</v>
      </c>
    </row>
    <row r="12030" spans="1:4" ht="27" x14ac:dyDescent="0.15">
      <c r="A12030" s="266">
        <v>3114404</v>
      </c>
      <c r="B12030" s="265" t="s">
        <v>11571</v>
      </c>
      <c r="C12030" s="265" t="s">
        <v>11905</v>
      </c>
      <c r="D12030" s="265" t="s">
        <v>11934</v>
      </c>
    </row>
    <row r="12031" spans="1:4" ht="27" x14ac:dyDescent="0.15">
      <c r="A12031" s="266">
        <v>3114405</v>
      </c>
      <c r="B12031" s="265" t="s">
        <v>11571</v>
      </c>
      <c r="C12031" s="265" t="s">
        <v>11905</v>
      </c>
      <c r="D12031" s="265" t="s">
        <v>11935</v>
      </c>
    </row>
    <row r="12032" spans="1:4" ht="27" x14ac:dyDescent="0.15">
      <c r="A12032" s="266">
        <v>3114406</v>
      </c>
      <c r="B12032" s="265" t="s">
        <v>11571</v>
      </c>
      <c r="C12032" s="265" t="s">
        <v>11905</v>
      </c>
      <c r="D12032" s="265" t="s">
        <v>11936</v>
      </c>
    </row>
    <row r="12033" spans="1:4" ht="27" x14ac:dyDescent="0.15">
      <c r="A12033" s="266">
        <v>3114407</v>
      </c>
      <c r="B12033" s="265" t="s">
        <v>11571</v>
      </c>
      <c r="C12033" s="265" t="s">
        <v>11905</v>
      </c>
      <c r="D12033" s="265" t="s">
        <v>11937</v>
      </c>
    </row>
    <row r="12034" spans="1:4" ht="27" x14ac:dyDescent="0.15">
      <c r="A12034" s="266">
        <v>3114411</v>
      </c>
      <c r="B12034" s="265" t="s">
        <v>11938</v>
      </c>
      <c r="C12034" s="265" t="s">
        <v>11939</v>
      </c>
      <c r="D12034" s="265" t="s">
        <v>11940</v>
      </c>
    </row>
    <row r="12035" spans="1:4" ht="27" x14ac:dyDescent="0.15">
      <c r="A12035" s="266">
        <v>3114501</v>
      </c>
      <c r="B12035" s="265" t="s">
        <v>11571</v>
      </c>
      <c r="C12035" s="265" t="s">
        <v>1490</v>
      </c>
      <c r="D12035" s="265" t="s">
        <v>1503</v>
      </c>
    </row>
    <row r="12036" spans="1:4" ht="27" x14ac:dyDescent="0.15">
      <c r="A12036" s="266">
        <v>3114502</v>
      </c>
      <c r="B12036" s="265" t="s">
        <v>11571</v>
      </c>
      <c r="C12036" s="265" t="s">
        <v>1490</v>
      </c>
      <c r="D12036" s="265" t="s">
        <v>11941</v>
      </c>
    </row>
    <row r="12037" spans="1:4" ht="27" x14ac:dyDescent="0.15">
      <c r="A12037" s="266">
        <v>3114503</v>
      </c>
      <c r="B12037" s="265" t="s">
        <v>11571</v>
      </c>
      <c r="C12037" s="265" t="s">
        <v>1490</v>
      </c>
      <c r="D12037" s="265" t="s">
        <v>1541</v>
      </c>
    </row>
    <row r="12038" spans="1:4" ht="27" x14ac:dyDescent="0.15">
      <c r="A12038" s="266">
        <v>3114611</v>
      </c>
      <c r="B12038" s="265" t="s">
        <v>11571</v>
      </c>
      <c r="C12038" s="265" t="s">
        <v>1490</v>
      </c>
      <c r="D12038" s="265" t="s">
        <v>1491</v>
      </c>
    </row>
    <row r="12039" spans="1:4" ht="27" x14ac:dyDescent="0.15">
      <c r="A12039" s="266">
        <v>3114612</v>
      </c>
      <c r="B12039" s="265" t="s">
        <v>11571</v>
      </c>
      <c r="C12039" s="265" t="s">
        <v>1490</v>
      </c>
      <c r="D12039" s="265" t="s">
        <v>1534</v>
      </c>
    </row>
    <row r="12040" spans="1:4" ht="27" x14ac:dyDescent="0.15">
      <c r="A12040" s="266">
        <v>3114613</v>
      </c>
      <c r="B12040" s="265" t="s">
        <v>11571</v>
      </c>
      <c r="C12040" s="265" t="s">
        <v>1490</v>
      </c>
      <c r="D12040" s="265" t="s">
        <v>1535</v>
      </c>
    </row>
    <row r="12041" spans="1:4" ht="27" x14ac:dyDescent="0.15">
      <c r="A12041" s="266">
        <v>3114614</v>
      </c>
      <c r="B12041" s="265" t="s">
        <v>11571</v>
      </c>
      <c r="C12041" s="265" t="s">
        <v>1490</v>
      </c>
      <c r="D12041" s="265" t="s">
        <v>1020</v>
      </c>
    </row>
    <row r="12042" spans="1:4" ht="27" x14ac:dyDescent="0.15">
      <c r="A12042" s="266">
        <v>3114615</v>
      </c>
      <c r="B12042" s="265" t="s">
        <v>11571</v>
      </c>
      <c r="C12042" s="265" t="s">
        <v>1490</v>
      </c>
      <c r="D12042" s="265" t="s">
        <v>1519</v>
      </c>
    </row>
    <row r="12043" spans="1:4" ht="27" x14ac:dyDescent="0.15">
      <c r="A12043" s="266">
        <v>3114616</v>
      </c>
      <c r="B12043" s="265" t="s">
        <v>11571</v>
      </c>
      <c r="C12043" s="265" t="s">
        <v>1490</v>
      </c>
      <c r="D12043" s="265" t="s">
        <v>1545</v>
      </c>
    </row>
    <row r="12044" spans="1:4" ht="27" x14ac:dyDescent="0.15">
      <c r="A12044" s="266">
        <v>3114617</v>
      </c>
      <c r="B12044" s="265" t="s">
        <v>11571</v>
      </c>
      <c r="C12044" s="265" t="s">
        <v>1490</v>
      </c>
      <c r="D12044" s="265" t="s">
        <v>1504</v>
      </c>
    </row>
    <row r="12045" spans="1:4" ht="27" x14ac:dyDescent="0.15">
      <c r="A12045" s="266">
        <v>3114618</v>
      </c>
      <c r="B12045" s="265" t="s">
        <v>11571</v>
      </c>
      <c r="C12045" s="265" t="s">
        <v>1490</v>
      </c>
      <c r="D12045" s="265" t="s">
        <v>622</v>
      </c>
    </row>
    <row r="12046" spans="1:4" ht="27" x14ac:dyDescent="0.15">
      <c r="A12046" s="266">
        <v>3120001</v>
      </c>
      <c r="B12046" s="265" t="s">
        <v>11571</v>
      </c>
      <c r="C12046" s="265" t="s">
        <v>1343</v>
      </c>
      <c r="D12046" s="265" t="s">
        <v>11942</v>
      </c>
    </row>
    <row r="12047" spans="1:4" ht="27" x14ac:dyDescent="0.15">
      <c r="A12047" s="266">
        <v>3120002</v>
      </c>
      <c r="B12047" s="265" t="s">
        <v>11571</v>
      </c>
      <c r="C12047" s="265" t="s">
        <v>1343</v>
      </c>
      <c r="D12047" s="265" t="s">
        <v>11860</v>
      </c>
    </row>
    <row r="12048" spans="1:4" ht="27" x14ac:dyDescent="0.15">
      <c r="A12048" s="266">
        <v>3120003</v>
      </c>
      <c r="B12048" s="265" t="s">
        <v>11571</v>
      </c>
      <c r="C12048" s="265" t="s">
        <v>1343</v>
      </c>
      <c r="D12048" s="265" t="s">
        <v>11943</v>
      </c>
    </row>
    <row r="12049" spans="1:4" ht="27" x14ac:dyDescent="0.15">
      <c r="A12049" s="266">
        <v>3120004</v>
      </c>
      <c r="B12049" s="265" t="s">
        <v>11571</v>
      </c>
      <c r="C12049" s="265" t="s">
        <v>1343</v>
      </c>
      <c r="D12049" s="265" t="s">
        <v>11944</v>
      </c>
    </row>
    <row r="12050" spans="1:4" ht="27" x14ac:dyDescent="0.15">
      <c r="A12050" s="266">
        <v>3120005</v>
      </c>
      <c r="B12050" s="265" t="s">
        <v>11571</v>
      </c>
      <c r="C12050" s="265" t="s">
        <v>1343</v>
      </c>
      <c r="D12050" s="265" t="s">
        <v>1373</v>
      </c>
    </row>
    <row r="12051" spans="1:4" ht="27" x14ac:dyDescent="0.15">
      <c r="A12051" s="266">
        <v>3120006</v>
      </c>
      <c r="B12051" s="265" t="s">
        <v>11571</v>
      </c>
      <c r="C12051" s="265" t="s">
        <v>1343</v>
      </c>
      <c r="D12051" s="265" t="s">
        <v>11945</v>
      </c>
    </row>
    <row r="12052" spans="1:4" ht="27" x14ac:dyDescent="0.15">
      <c r="A12052" s="266">
        <v>3120007</v>
      </c>
      <c r="B12052" s="265" t="s">
        <v>11571</v>
      </c>
      <c r="C12052" s="265" t="s">
        <v>1343</v>
      </c>
      <c r="D12052" s="265" t="s">
        <v>1352</v>
      </c>
    </row>
    <row r="12053" spans="1:4" ht="27" x14ac:dyDescent="0.15">
      <c r="A12053" s="266">
        <v>3120011</v>
      </c>
      <c r="B12053" s="265" t="s">
        <v>11571</v>
      </c>
      <c r="C12053" s="265" t="s">
        <v>1343</v>
      </c>
      <c r="D12053" s="265" t="s">
        <v>11946</v>
      </c>
    </row>
    <row r="12054" spans="1:4" ht="27" x14ac:dyDescent="0.15">
      <c r="A12054" s="266">
        <v>3120012</v>
      </c>
      <c r="B12054" s="265" t="s">
        <v>11571</v>
      </c>
      <c r="C12054" s="265" t="s">
        <v>1343</v>
      </c>
      <c r="D12054" s="265" t="s">
        <v>11947</v>
      </c>
    </row>
    <row r="12055" spans="1:4" ht="27" x14ac:dyDescent="0.15">
      <c r="A12055" s="266">
        <v>3120013</v>
      </c>
      <c r="B12055" s="265" t="s">
        <v>11571</v>
      </c>
      <c r="C12055" s="265" t="s">
        <v>1343</v>
      </c>
      <c r="D12055" s="265" t="s">
        <v>1359</v>
      </c>
    </row>
    <row r="12056" spans="1:4" ht="27" x14ac:dyDescent="0.15">
      <c r="A12056" s="266">
        <v>3120014</v>
      </c>
      <c r="B12056" s="265" t="s">
        <v>11571</v>
      </c>
      <c r="C12056" s="265" t="s">
        <v>1343</v>
      </c>
      <c r="D12056" s="265" t="s">
        <v>1350</v>
      </c>
    </row>
    <row r="12057" spans="1:4" ht="27" x14ac:dyDescent="0.15">
      <c r="A12057" s="266">
        <v>3120015</v>
      </c>
      <c r="B12057" s="265" t="s">
        <v>11571</v>
      </c>
      <c r="C12057" s="265" t="s">
        <v>1343</v>
      </c>
      <c r="D12057" s="265" t="s">
        <v>1364</v>
      </c>
    </row>
    <row r="12058" spans="1:4" ht="27" x14ac:dyDescent="0.15">
      <c r="A12058" s="266">
        <v>3120016</v>
      </c>
      <c r="B12058" s="265" t="s">
        <v>11571</v>
      </c>
      <c r="C12058" s="265" t="s">
        <v>1343</v>
      </c>
      <c r="D12058" s="265" t="s">
        <v>1405</v>
      </c>
    </row>
    <row r="12059" spans="1:4" ht="27" x14ac:dyDescent="0.15">
      <c r="A12059" s="266">
        <v>3120017</v>
      </c>
      <c r="B12059" s="265" t="s">
        <v>11571</v>
      </c>
      <c r="C12059" s="265" t="s">
        <v>1343</v>
      </c>
      <c r="D12059" s="265" t="s">
        <v>1389</v>
      </c>
    </row>
    <row r="12060" spans="1:4" ht="27" x14ac:dyDescent="0.15">
      <c r="A12060" s="266">
        <v>3120018</v>
      </c>
      <c r="B12060" s="265" t="s">
        <v>11571</v>
      </c>
      <c r="C12060" s="265" t="s">
        <v>1343</v>
      </c>
      <c r="D12060" s="265" t="s">
        <v>1368</v>
      </c>
    </row>
    <row r="12061" spans="1:4" ht="27" x14ac:dyDescent="0.15">
      <c r="A12061" s="266">
        <v>3120021</v>
      </c>
      <c r="B12061" s="265" t="s">
        <v>11571</v>
      </c>
      <c r="C12061" s="265" t="s">
        <v>1343</v>
      </c>
      <c r="D12061" s="265" t="s">
        <v>11948</v>
      </c>
    </row>
    <row r="12062" spans="1:4" ht="27" x14ac:dyDescent="0.15">
      <c r="A12062" s="266">
        <v>3120022</v>
      </c>
      <c r="B12062" s="265" t="s">
        <v>11571</v>
      </c>
      <c r="C12062" s="265" t="s">
        <v>1343</v>
      </c>
      <c r="D12062" s="265" t="s">
        <v>11949</v>
      </c>
    </row>
    <row r="12063" spans="1:4" ht="27" x14ac:dyDescent="0.15">
      <c r="A12063" s="266">
        <v>3120023</v>
      </c>
      <c r="B12063" s="265" t="s">
        <v>11571</v>
      </c>
      <c r="C12063" s="265" t="s">
        <v>1343</v>
      </c>
      <c r="D12063" s="265" t="s">
        <v>1351</v>
      </c>
    </row>
    <row r="12064" spans="1:4" ht="27" x14ac:dyDescent="0.15">
      <c r="A12064" s="266">
        <v>3120024</v>
      </c>
      <c r="B12064" s="265" t="s">
        <v>11571</v>
      </c>
      <c r="C12064" s="265" t="s">
        <v>1343</v>
      </c>
      <c r="D12064" s="265" t="s">
        <v>11950</v>
      </c>
    </row>
    <row r="12065" spans="1:4" ht="27" x14ac:dyDescent="0.15">
      <c r="A12065" s="266">
        <v>3120025</v>
      </c>
      <c r="B12065" s="265" t="s">
        <v>11571</v>
      </c>
      <c r="C12065" s="265" t="s">
        <v>1343</v>
      </c>
      <c r="D12065" s="265" t="s">
        <v>11951</v>
      </c>
    </row>
    <row r="12066" spans="1:4" ht="27" x14ac:dyDescent="0.15">
      <c r="A12066" s="266">
        <v>3120026</v>
      </c>
      <c r="B12066" s="265" t="s">
        <v>11571</v>
      </c>
      <c r="C12066" s="265" t="s">
        <v>1343</v>
      </c>
      <c r="D12066" s="265" t="s">
        <v>1358</v>
      </c>
    </row>
    <row r="12067" spans="1:4" ht="27" x14ac:dyDescent="0.15">
      <c r="A12067" s="266">
        <v>3120027</v>
      </c>
      <c r="B12067" s="265" t="s">
        <v>11571</v>
      </c>
      <c r="C12067" s="265" t="s">
        <v>1343</v>
      </c>
      <c r="D12067" s="265" t="s">
        <v>1357</v>
      </c>
    </row>
    <row r="12068" spans="1:4" ht="27" x14ac:dyDescent="0.15">
      <c r="A12068" s="266">
        <v>3120031</v>
      </c>
      <c r="B12068" s="265" t="s">
        <v>11571</v>
      </c>
      <c r="C12068" s="265" t="s">
        <v>1343</v>
      </c>
      <c r="D12068" s="265" t="s">
        <v>11952</v>
      </c>
    </row>
    <row r="12069" spans="1:4" ht="27" x14ac:dyDescent="0.15">
      <c r="A12069" s="266">
        <v>3120032</v>
      </c>
      <c r="B12069" s="265" t="s">
        <v>11571</v>
      </c>
      <c r="C12069" s="265" t="s">
        <v>1343</v>
      </c>
      <c r="D12069" s="265" t="s">
        <v>11953</v>
      </c>
    </row>
    <row r="12070" spans="1:4" ht="27" x14ac:dyDescent="0.15">
      <c r="A12070" s="266">
        <v>3120033</v>
      </c>
      <c r="B12070" s="265" t="s">
        <v>11571</v>
      </c>
      <c r="C12070" s="265" t="s">
        <v>1343</v>
      </c>
      <c r="D12070" s="265" t="s">
        <v>11954</v>
      </c>
    </row>
    <row r="12071" spans="1:4" ht="27" x14ac:dyDescent="0.15">
      <c r="A12071" s="266">
        <v>3120034</v>
      </c>
      <c r="B12071" s="265" t="s">
        <v>11571</v>
      </c>
      <c r="C12071" s="265" t="s">
        <v>1343</v>
      </c>
      <c r="D12071" s="265" t="s">
        <v>11955</v>
      </c>
    </row>
    <row r="12072" spans="1:4" ht="27" x14ac:dyDescent="0.15">
      <c r="A12072" s="266">
        <v>3120035</v>
      </c>
      <c r="B12072" s="265" t="s">
        <v>11571</v>
      </c>
      <c r="C12072" s="265" t="s">
        <v>1343</v>
      </c>
      <c r="D12072" s="265" t="s">
        <v>11956</v>
      </c>
    </row>
    <row r="12073" spans="1:4" ht="27" x14ac:dyDescent="0.15">
      <c r="A12073" s="266">
        <v>3120036</v>
      </c>
      <c r="B12073" s="265" t="s">
        <v>11571</v>
      </c>
      <c r="C12073" s="265" t="s">
        <v>1343</v>
      </c>
      <c r="D12073" s="265" t="s">
        <v>1383</v>
      </c>
    </row>
    <row r="12074" spans="1:4" ht="27" x14ac:dyDescent="0.15">
      <c r="A12074" s="266">
        <v>3120041</v>
      </c>
      <c r="B12074" s="265" t="s">
        <v>11571</v>
      </c>
      <c r="C12074" s="265" t="s">
        <v>1343</v>
      </c>
      <c r="D12074" s="265" t="s">
        <v>1392</v>
      </c>
    </row>
    <row r="12075" spans="1:4" ht="27" x14ac:dyDescent="0.15">
      <c r="A12075" s="266">
        <v>3120042</v>
      </c>
      <c r="B12075" s="265" t="s">
        <v>11571</v>
      </c>
      <c r="C12075" s="265" t="s">
        <v>1343</v>
      </c>
      <c r="D12075" s="265" t="s">
        <v>1396</v>
      </c>
    </row>
    <row r="12076" spans="1:4" ht="27" x14ac:dyDescent="0.15">
      <c r="A12076" s="266">
        <v>3120043</v>
      </c>
      <c r="B12076" s="265" t="s">
        <v>11571</v>
      </c>
      <c r="C12076" s="265" t="s">
        <v>1343</v>
      </c>
      <c r="D12076" s="265" t="s">
        <v>1362</v>
      </c>
    </row>
    <row r="12077" spans="1:4" ht="27" x14ac:dyDescent="0.15">
      <c r="A12077" s="266">
        <v>3120044</v>
      </c>
      <c r="B12077" s="265" t="s">
        <v>11571</v>
      </c>
      <c r="C12077" s="265" t="s">
        <v>1343</v>
      </c>
      <c r="D12077" s="265" t="s">
        <v>1415</v>
      </c>
    </row>
    <row r="12078" spans="1:4" ht="27" x14ac:dyDescent="0.15">
      <c r="A12078" s="266">
        <v>3120045</v>
      </c>
      <c r="B12078" s="265" t="s">
        <v>11571</v>
      </c>
      <c r="C12078" s="265" t="s">
        <v>1343</v>
      </c>
      <c r="D12078" s="265" t="s">
        <v>1356</v>
      </c>
    </row>
    <row r="12079" spans="1:4" ht="27" x14ac:dyDescent="0.15">
      <c r="A12079" s="266">
        <v>3120046</v>
      </c>
      <c r="B12079" s="265" t="s">
        <v>11571</v>
      </c>
      <c r="C12079" s="265" t="s">
        <v>1343</v>
      </c>
      <c r="D12079" s="265" t="s">
        <v>1355</v>
      </c>
    </row>
    <row r="12080" spans="1:4" ht="27" x14ac:dyDescent="0.15">
      <c r="A12080" s="266">
        <v>3120047</v>
      </c>
      <c r="B12080" s="265" t="s">
        <v>11571</v>
      </c>
      <c r="C12080" s="265" t="s">
        <v>1343</v>
      </c>
      <c r="D12080" s="265" t="s">
        <v>1353</v>
      </c>
    </row>
    <row r="12081" spans="1:4" ht="27" x14ac:dyDescent="0.15">
      <c r="A12081" s="266">
        <v>3120048</v>
      </c>
      <c r="B12081" s="265" t="s">
        <v>11571</v>
      </c>
      <c r="C12081" s="265" t="s">
        <v>1343</v>
      </c>
      <c r="D12081" s="265" t="s">
        <v>988</v>
      </c>
    </row>
    <row r="12082" spans="1:4" ht="27" x14ac:dyDescent="0.15">
      <c r="A12082" s="266">
        <v>3120051</v>
      </c>
      <c r="B12082" s="265" t="s">
        <v>11571</v>
      </c>
      <c r="C12082" s="265" t="s">
        <v>1343</v>
      </c>
      <c r="D12082" s="265" t="s">
        <v>1386</v>
      </c>
    </row>
    <row r="12083" spans="1:4" ht="27" x14ac:dyDescent="0.15">
      <c r="A12083" s="266">
        <v>3120052</v>
      </c>
      <c r="B12083" s="265" t="s">
        <v>11571</v>
      </c>
      <c r="C12083" s="265" t="s">
        <v>1343</v>
      </c>
      <c r="D12083" s="265" t="s">
        <v>1395</v>
      </c>
    </row>
    <row r="12084" spans="1:4" ht="27" x14ac:dyDescent="0.15">
      <c r="A12084" s="266">
        <v>3120053</v>
      </c>
      <c r="B12084" s="265" t="s">
        <v>11571</v>
      </c>
      <c r="C12084" s="265" t="s">
        <v>1343</v>
      </c>
      <c r="D12084" s="265" t="s">
        <v>1375</v>
      </c>
    </row>
    <row r="12085" spans="1:4" ht="27" x14ac:dyDescent="0.15">
      <c r="A12085" s="266">
        <v>3120054</v>
      </c>
      <c r="B12085" s="265" t="s">
        <v>11571</v>
      </c>
      <c r="C12085" s="265" t="s">
        <v>1343</v>
      </c>
      <c r="D12085" s="265" t="s">
        <v>1394</v>
      </c>
    </row>
    <row r="12086" spans="1:4" ht="27" x14ac:dyDescent="0.15">
      <c r="A12086" s="266">
        <v>3120055</v>
      </c>
      <c r="B12086" s="265" t="s">
        <v>11571</v>
      </c>
      <c r="C12086" s="265" t="s">
        <v>1343</v>
      </c>
      <c r="D12086" s="265" t="s">
        <v>1376</v>
      </c>
    </row>
    <row r="12087" spans="1:4" ht="27" x14ac:dyDescent="0.15">
      <c r="A12087" s="266">
        <v>3120056</v>
      </c>
      <c r="B12087" s="265" t="s">
        <v>11571</v>
      </c>
      <c r="C12087" s="265" t="s">
        <v>1343</v>
      </c>
      <c r="D12087" s="265" t="s">
        <v>1344</v>
      </c>
    </row>
    <row r="12088" spans="1:4" ht="27" x14ac:dyDescent="0.15">
      <c r="A12088" s="266">
        <v>3120057</v>
      </c>
      <c r="B12088" s="265" t="s">
        <v>11571</v>
      </c>
      <c r="C12088" s="265" t="s">
        <v>1343</v>
      </c>
      <c r="D12088" s="265" t="s">
        <v>176</v>
      </c>
    </row>
    <row r="12089" spans="1:4" ht="27" x14ac:dyDescent="0.15">
      <c r="A12089" s="266">
        <v>3120058</v>
      </c>
      <c r="B12089" s="265" t="s">
        <v>11571</v>
      </c>
      <c r="C12089" s="265" t="s">
        <v>1343</v>
      </c>
      <c r="D12089" s="265" t="s">
        <v>1367</v>
      </c>
    </row>
    <row r="12090" spans="1:4" ht="27" x14ac:dyDescent="0.15">
      <c r="A12090" s="266">
        <v>3120061</v>
      </c>
      <c r="B12090" s="265" t="s">
        <v>11571</v>
      </c>
      <c r="C12090" s="265" t="s">
        <v>1343</v>
      </c>
      <c r="D12090" s="265" t="s">
        <v>1009</v>
      </c>
    </row>
    <row r="12091" spans="1:4" ht="27" x14ac:dyDescent="0.15">
      <c r="A12091" s="266">
        <v>3120062</v>
      </c>
      <c r="B12091" s="265" t="s">
        <v>11571</v>
      </c>
      <c r="C12091" s="265" t="s">
        <v>1343</v>
      </c>
      <c r="D12091" s="265" t="s">
        <v>1377</v>
      </c>
    </row>
    <row r="12092" spans="1:4" ht="27" x14ac:dyDescent="0.15">
      <c r="A12092" s="266">
        <v>3120063</v>
      </c>
      <c r="B12092" s="265" t="s">
        <v>11571</v>
      </c>
      <c r="C12092" s="265" t="s">
        <v>1343</v>
      </c>
      <c r="D12092" s="265" t="s">
        <v>11957</v>
      </c>
    </row>
    <row r="12093" spans="1:4" ht="27" x14ac:dyDescent="0.15">
      <c r="A12093" s="266">
        <v>3130001</v>
      </c>
      <c r="B12093" s="265" t="s">
        <v>11571</v>
      </c>
      <c r="C12093" s="265" t="s">
        <v>881</v>
      </c>
      <c r="D12093" s="265" t="s">
        <v>904</v>
      </c>
    </row>
    <row r="12094" spans="1:4" ht="27" x14ac:dyDescent="0.15">
      <c r="A12094" s="266">
        <v>3130002</v>
      </c>
      <c r="B12094" s="265" t="s">
        <v>11571</v>
      </c>
      <c r="C12094" s="265" t="s">
        <v>881</v>
      </c>
      <c r="D12094" s="265" t="s">
        <v>928</v>
      </c>
    </row>
    <row r="12095" spans="1:4" ht="27" x14ac:dyDescent="0.15">
      <c r="A12095" s="266">
        <v>3130003</v>
      </c>
      <c r="B12095" s="265" t="s">
        <v>11571</v>
      </c>
      <c r="C12095" s="265" t="s">
        <v>881</v>
      </c>
      <c r="D12095" s="265" t="s">
        <v>935</v>
      </c>
    </row>
    <row r="12096" spans="1:4" ht="27" x14ac:dyDescent="0.15">
      <c r="A12096" s="266">
        <v>3130004</v>
      </c>
      <c r="B12096" s="265" t="s">
        <v>11571</v>
      </c>
      <c r="C12096" s="265" t="s">
        <v>881</v>
      </c>
      <c r="D12096" s="265" t="s">
        <v>963</v>
      </c>
    </row>
    <row r="12097" spans="1:4" ht="27" x14ac:dyDescent="0.15">
      <c r="A12097" s="266">
        <v>3130005</v>
      </c>
      <c r="B12097" s="265" t="s">
        <v>11571</v>
      </c>
      <c r="C12097" s="265" t="s">
        <v>881</v>
      </c>
      <c r="D12097" s="265" t="s">
        <v>210</v>
      </c>
    </row>
    <row r="12098" spans="1:4" ht="27" x14ac:dyDescent="0.15">
      <c r="A12098" s="266">
        <v>3130006</v>
      </c>
      <c r="B12098" s="265" t="s">
        <v>11571</v>
      </c>
      <c r="C12098" s="265" t="s">
        <v>881</v>
      </c>
      <c r="D12098" s="265" t="s">
        <v>978</v>
      </c>
    </row>
    <row r="12099" spans="1:4" ht="27" x14ac:dyDescent="0.15">
      <c r="A12099" s="266">
        <v>3130007</v>
      </c>
      <c r="B12099" s="265" t="s">
        <v>11571</v>
      </c>
      <c r="C12099" s="265" t="s">
        <v>881</v>
      </c>
      <c r="D12099" s="265" t="s">
        <v>884</v>
      </c>
    </row>
    <row r="12100" spans="1:4" ht="27" x14ac:dyDescent="0.15">
      <c r="A12100" s="266">
        <v>3130008</v>
      </c>
      <c r="B12100" s="265" t="s">
        <v>11571</v>
      </c>
      <c r="C12100" s="265" t="s">
        <v>881</v>
      </c>
      <c r="D12100" s="265" t="s">
        <v>970</v>
      </c>
    </row>
    <row r="12101" spans="1:4" ht="27" x14ac:dyDescent="0.15">
      <c r="A12101" s="266">
        <v>3130011</v>
      </c>
      <c r="B12101" s="265" t="s">
        <v>11571</v>
      </c>
      <c r="C12101" s="265" t="s">
        <v>881</v>
      </c>
      <c r="D12101" s="265" t="s">
        <v>958</v>
      </c>
    </row>
    <row r="12102" spans="1:4" ht="27" x14ac:dyDescent="0.15">
      <c r="A12102" s="266">
        <v>3130012</v>
      </c>
      <c r="B12102" s="265" t="s">
        <v>11571</v>
      </c>
      <c r="C12102" s="265" t="s">
        <v>881</v>
      </c>
      <c r="D12102" s="265" t="s">
        <v>926</v>
      </c>
    </row>
    <row r="12103" spans="1:4" ht="27" x14ac:dyDescent="0.15">
      <c r="A12103" s="266">
        <v>3130013</v>
      </c>
      <c r="B12103" s="265" t="s">
        <v>11571</v>
      </c>
      <c r="C12103" s="265" t="s">
        <v>881</v>
      </c>
      <c r="D12103" s="265" t="s">
        <v>980</v>
      </c>
    </row>
    <row r="12104" spans="1:4" ht="27" x14ac:dyDescent="0.15">
      <c r="A12104" s="266">
        <v>3130014</v>
      </c>
      <c r="B12104" s="265" t="s">
        <v>11571</v>
      </c>
      <c r="C12104" s="265" t="s">
        <v>881</v>
      </c>
      <c r="D12104" s="265" t="s">
        <v>914</v>
      </c>
    </row>
    <row r="12105" spans="1:4" ht="27" x14ac:dyDescent="0.15">
      <c r="A12105" s="266">
        <v>3130015</v>
      </c>
      <c r="B12105" s="265" t="s">
        <v>11571</v>
      </c>
      <c r="C12105" s="265" t="s">
        <v>881</v>
      </c>
      <c r="D12105" s="265" t="s">
        <v>913</v>
      </c>
    </row>
    <row r="12106" spans="1:4" ht="27" x14ac:dyDescent="0.15">
      <c r="A12106" s="266">
        <v>3130016</v>
      </c>
      <c r="B12106" s="265" t="s">
        <v>11571</v>
      </c>
      <c r="C12106" s="265" t="s">
        <v>881</v>
      </c>
      <c r="D12106" s="265" t="s">
        <v>903</v>
      </c>
    </row>
    <row r="12107" spans="1:4" ht="27" x14ac:dyDescent="0.15">
      <c r="A12107" s="266">
        <v>3130021</v>
      </c>
      <c r="B12107" s="265" t="s">
        <v>11571</v>
      </c>
      <c r="C12107" s="265" t="s">
        <v>881</v>
      </c>
      <c r="D12107" s="265" t="s">
        <v>895</v>
      </c>
    </row>
    <row r="12108" spans="1:4" ht="27" x14ac:dyDescent="0.15">
      <c r="A12108" s="266">
        <v>3130022</v>
      </c>
      <c r="B12108" s="265" t="s">
        <v>11571</v>
      </c>
      <c r="C12108" s="265" t="s">
        <v>881</v>
      </c>
      <c r="D12108" s="265" t="s">
        <v>975</v>
      </c>
    </row>
    <row r="12109" spans="1:4" ht="27" x14ac:dyDescent="0.15">
      <c r="A12109" s="266">
        <v>3130023</v>
      </c>
      <c r="B12109" s="265" t="s">
        <v>11571</v>
      </c>
      <c r="C12109" s="265" t="s">
        <v>881</v>
      </c>
      <c r="D12109" s="265" t="s">
        <v>911</v>
      </c>
    </row>
    <row r="12110" spans="1:4" ht="27" x14ac:dyDescent="0.15">
      <c r="A12110" s="266">
        <v>3130024</v>
      </c>
      <c r="B12110" s="265" t="s">
        <v>11571</v>
      </c>
      <c r="C12110" s="265" t="s">
        <v>881</v>
      </c>
      <c r="D12110" s="265" t="s">
        <v>938</v>
      </c>
    </row>
    <row r="12111" spans="1:4" ht="27" x14ac:dyDescent="0.15">
      <c r="A12111" s="266">
        <v>3130025</v>
      </c>
      <c r="B12111" s="265" t="s">
        <v>11571</v>
      </c>
      <c r="C12111" s="265" t="s">
        <v>881</v>
      </c>
      <c r="D12111" s="265" t="s">
        <v>960</v>
      </c>
    </row>
    <row r="12112" spans="1:4" ht="27" x14ac:dyDescent="0.15">
      <c r="A12112" s="266">
        <v>3130026</v>
      </c>
      <c r="B12112" s="265" t="s">
        <v>11571</v>
      </c>
      <c r="C12112" s="265" t="s">
        <v>881</v>
      </c>
      <c r="D12112" s="265" t="s">
        <v>942</v>
      </c>
    </row>
    <row r="12113" spans="1:4" ht="27" x14ac:dyDescent="0.15">
      <c r="A12113" s="266">
        <v>3130027</v>
      </c>
      <c r="B12113" s="265" t="s">
        <v>11571</v>
      </c>
      <c r="C12113" s="265" t="s">
        <v>881</v>
      </c>
      <c r="D12113" s="265" t="s">
        <v>959</v>
      </c>
    </row>
    <row r="12114" spans="1:4" ht="27" x14ac:dyDescent="0.15">
      <c r="A12114" s="266">
        <v>3130031</v>
      </c>
      <c r="B12114" s="265" t="s">
        <v>11571</v>
      </c>
      <c r="C12114" s="265" t="s">
        <v>881</v>
      </c>
      <c r="D12114" s="265" t="s">
        <v>896</v>
      </c>
    </row>
    <row r="12115" spans="1:4" ht="27" x14ac:dyDescent="0.15">
      <c r="A12115" s="266">
        <v>3130032</v>
      </c>
      <c r="B12115" s="265" t="s">
        <v>11571</v>
      </c>
      <c r="C12115" s="265" t="s">
        <v>881</v>
      </c>
      <c r="D12115" s="265" t="s">
        <v>925</v>
      </c>
    </row>
    <row r="12116" spans="1:4" ht="27" x14ac:dyDescent="0.15">
      <c r="A12116" s="266">
        <v>3130033</v>
      </c>
      <c r="B12116" s="265" t="s">
        <v>11571</v>
      </c>
      <c r="C12116" s="265" t="s">
        <v>881</v>
      </c>
      <c r="D12116" s="265" t="s">
        <v>900</v>
      </c>
    </row>
    <row r="12117" spans="1:4" ht="27" x14ac:dyDescent="0.15">
      <c r="A12117" s="266">
        <v>3130034</v>
      </c>
      <c r="B12117" s="265" t="s">
        <v>11571</v>
      </c>
      <c r="C12117" s="265" t="s">
        <v>881</v>
      </c>
      <c r="D12117" s="265" t="s">
        <v>907</v>
      </c>
    </row>
    <row r="12118" spans="1:4" ht="27" x14ac:dyDescent="0.15">
      <c r="A12118" s="266">
        <v>3130035</v>
      </c>
      <c r="B12118" s="265" t="s">
        <v>11571</v>
      </c>
      <c r="C12118" s="265" t="s">
        <v>881</v>
      </c>
      <c r="D12118" s="265" t="s">
        <v>902</v>
      </c>
    </row>
    <row r="12119" spans="1:4" ht="27" x14ac:dyDescent="0.15">
      <c r="A12119" s="266">
        <v>3130036</v>
      </c>
      <c r="B12119" s="265" t="s">
        <v>11571</v>
      </c>
      <c r="C12119" s="265" t="s">
        <v>881</v>
      </c>
      <c r="D12119" s="265" t="s">
        <v>899</v>
      </c>
    </row>
    <row r="12120" spans="1:4" ht="27" x14ac:dyDescent="0.15">
      <c r="A12120" s="266">
        <v>3130037</v>
      </c>
      <c r="B12120" s="265" t="s">
        <v>11571</v>
      </c>
      <c r="C12120" s="265" t="s">
        <v>881</v>
      </c>
      <c r="D12120" s="265" t="s">
        <v>889</v>
      </c>
    </row>
    <row r="12121" spans="1:4" ht="27" x14ac:dyDescent="0.15">
      <c r="A12121" s="266">
        <v>3130038</v>
      </c>
      <c r="B12121" s="265" t="s">
        <v>11571</v>
      </c>
      <c r="C12121" s="265" t="s">
        <v>881</v>
      </c>
      <c r="D12121" s="265" t="s">
        <v>897</v>
      </c>
    </row>
    <row r="12122" spans="1:4" ht="27" x14ac:dyDescent="0.15">
      <c r="A12122" s="266">
        <v>3130041</v>
      </c>
      <c r="B12122" s="265" t="s">
        <v>11571</v>
      </c>
      <c r="C12122" s="265" t="s">
        <v>881</v>
      </c>
      <c r="D12122" s="265" t="s">
        <v>887</v>
      </c>
    </row>
    <row r="12123" spans="1:4" ht="27" x14ac:dyDescent="0.15">
      <c r="A12123" s="266">
        <v>3130042</v>
      </c>
      <c r="B12123" s="265" t="s">
        <v>11571</v>
      </c>
      <c r="C12123" s="265" t="s">
        <v>881</v>
      </c>
      <c r="D12123" s="265" t="s">
        <v>886</v>
      </c>
    </row>
    <row r="12124" spans="1:4" ht="27" x14ac:dyDescent="0.15">
      <c r="A12124" s="266">
        <v>3130043</v>
      </c>
      <c r="B12124" s="265" t="s">
        <v>11571</v>
      </c>
      <c r="C12124" s="265" t="s">
        <v>881</v>
      </c>
      <c r="D12124" s="265" t="s">
        <v>979</v>
      </c>
    </row>
    <row r="12125" spans="1:4" ht="27" x14ac:dyDescent="0.15">
      <c r="A12125" s="266">
        <v>3130044</v>
      </c>
      <c r="B12125" s="265" t="s">
        <v>11571</v>
      </c>
      <c r="C12125" s="265" t="s">
        <v>881</v>
      </c>
      <c r="D12125" s="265" t="s">
        <v>929</v>
      </c>
    </row>
    <row r="12126" spans="1:4" ht="27" x14ac:dyDescent="0.15">
      <c r="A12126" s="266">
        <v>3130045</v>
      </c>
      <c r="B12126" s="265" t="s">
        <v>11571</v>
      </c>
      <c r="C12126" s="265" t="s">
        <v>881</v>
      </c>
      <c r="D12126" s="265" t="s">
        <v>885</v>
      </c>
    </row>
    <row r="12127" spans="1:4" ht="27" x14ac:dyDescent="0.15">
      <c r="A12127" s="266">
        <v>3130046</v>
      </c>
      <c r="B12127" s="265" t="s">
        <v>11571</v>
      </c>
      <c r="C12127" s="265" t="s">
        <v>881</v>
      </c>
      <c r="D12127" s="265" t="s">
        <v>905</v>
      </c>
    </row>
    <row r="12128" spans="1:4" ht="27" x14ac:dyDescent="0.15">
      <c r="A12128" s="266">
        <v>3130047</v>
      </c>
      <c r="B12128" s="265" t="s">
        <v>11571</v>
      </c>
      <c r="C12128" s="265" t="s">
        <v>881</v>
      </c>
      <c r="D12128" s="265" t="s">
        <v>927</v>
      </c>
    </row>
    <row r="12129" spans="1:4" ht="27" x14ac:dyDescent="0.15">
      <c r="A12129" s="266">
        <v>3130048</v>
      </c>
      <c r="B12129" s="265" t="s">
        <v>11571</v>
      </c>
      <c r="C12129" s="265" t="s">
        <v>881</v>
      </c>
      <c r="D12129" s="265" t="s">
        <v>969</v>
      </c>
    </row>
    <row r="12130" spans="1:4" ht="27" x14ac:dyDescent="0.15">
      <c r="A12130" s="266">
        <v>3130049</v>
      </c>
      <c r="B12130" s="265" t="s">
        <v>11571</v>
      </c>
      <c r="C12130" s="265" t="s">
        <v>881</v>
      </c>
      <c r="D12130" s="265" t="s">
        <v>944</v>
      </c>
    </row>
    <row r="12131" spans="1:4" ht="27" x14ac:dyDescent="0.15">
      <c r="A12131" s="266">
        <v>3130051</v>
      </c>
      <c r="B12131" s="265" t="s">
        <v>11571</v>
      </c>
      <c r="C12131" s="265" t="s">
        <v>881</v>
      </c>
      <c r="D12131" s="265" t="s">
        <v>965</v>
      </c>
    </row>
    <row r="12132" spans="1:4" ht="27" x14ac:dyDescent="0.15">
      <c r="A12132" s="266">
        <v>3130052</v>
      </c>
      <c r="B12132" s="265" t="s">
        <v>11571</v>
      </c>
      <c r="C12132" s="265" t="s">
        <v>881</v>
      </c>
      <c r="D12132" s="265" t="s">
        <v>966</v>
      </c>
    </row>
    <row r="12133" spans="1:4" ht="27" x14ac:dyDescent="0.15">
      <c r="A12133" s="266">
        <v>3130053</v>
      </c>
      <c r="B12133" s="265" t="s">
        <v>11571</v>
      </c>
      <c r="C12133" s="265" t="s">
        <v>881</v>
      </c>
      <c r="D12133" s="265" t="s">
        <v>967</v>
      </c>
    </row>
    <row r="12134" spans="1:4" ht="27" x14ac:dyDescent="0.15">
      <c r="A12134" s="266">
        <v>3130054</v>
      </c>
      <c r="B12134" s="265" t="s">
        <v>11571</v>
      </c>
      <c r="C12134" s="265" t="s">
        <v>881</v>
      </c>
      <c r="D12134" s="265" t="s">
        <v>953</v>
      </c>
    </row>
    <row r="12135" spans="1:4" ht="27" x14ac:dyDescent="0.15">
      <c r="A12135" s="266">
        <v>3130055</v>
      </c>
      <c r="B12135" s="265" t="s">
        <v>11571</v>
      </c>
      <c r="C12135" s="265" t="s">
        <v>881</v>
      </c>
      <c r="D12135" s="265" t="s">
        <v>952</v>
      </c>
    </row>
    <row r="12136" spans="1:4" ht="27" x14ac:dyDescent="0.15">
      <c r="A12136" s="266">
        <v>3130056</v>
      </c>
      <c r="B12136" s="265" t="s">
        <v>11571</v>
      </c>
      <c r="C12136" s="265" t="s">
        <v>881</v>
      </c>
      <c r="D12136" s="265" t="s">
        <v>951</v>
      </c>
    </row>
    <row r="12137" spans="1:4" ht="27" x14ac:dyDescent="0.15">
      <c r="A12137" s="266">
        <v>3130061</v>
      </c>
      <c r="B12137" s="265" t="s">
        <v>11571</v>
      </c>
      <c r="C12137" s="265" t="s">
        <v>881</v>
      </c>
      <c r="D12137" s="265" t="s">
        <v>947</v>
      </c>
    </row>
    <row r="12138" spans="1:4" ht="27" x14ac:dyDescent="0.15">
      <c r="A12138" s="266">
        <v>3130062</v>
      </c>
      <c r="B12138" s="265" t="s">
        <v>11571</v>
      </c>
      <c r="C12138" s="265" t="s">
        <v>881</v>
      </c>
      <c r="D12138" s="265" t="s">
        <v>962</v>
      </c>
    </row>
    <row r="12139" spans="1:4" ht="27" x14ac:dyDescent="0.15">
      <c r="A12139" s="266">
        <v>3130063</v>
      </c>
      <c r="B12139" s="265" t="s">
        <v>11571</v>
      </c>
      <c r="C12139" s="265" t="s">
        <v>881</v>
      </c>
      <c r="D12139" s="265" t="s">
        <v>890</v>
      </c>
    </row>
    <row r="12140" spans="1:4" ht="27" x14ac:dyDescent="0.15">
      <c r="A12140" s="266">
        <v>3130064</v>
      </c>
      <c r="B12140" s="265" t="s">
        <v>11571</v>
      </c>
      <c r="C12140" s="265" t="s">
        <v>881</v>
      </c>
      <c r="D12140" s="265" t="s">
        <v>921</v>
      </c>
    </row>
    <row r="12141" spans="1:4" ht="27" x14ac:dyDescent="0.15">
      <c r="A12141" s="266">
        <v>3130101</v>
      </c>
      <c r="B12141" s="265" t="s">
        <v>11571</v>
      </c>
      <c r="C12141" s="265" t="s">
        <v>881</v>
      </c>
      <c r="D12141" s="265" t="s">
        <v>910</v>
      </c>
    </row>
    <row r="12142" spans="1:4" ht="27" x14ac:dyDescent="0.15">
      <c r="A12142" s="266">
        <v>3130102</v>
      </c>
      <c r="B12142" s="265" t="s">
        <v>11571</v>
      </c>
      <c r="C12142" s="265" t="s">
        <v>881</v>
      </c>
      <c r="D12142" s="265" t="s">
        <v>5213</v>
      </c>
    </row>
    <row r="12143" spans="1:4" ht="27" x14ac:dyDescent="0.15">
      <c r="A12143" s="266">
        <v>3130103</v>
      </c>
      <c r="B12143" s="265" t="s">
        <v>11571</v>
      </c>
      <c r="C12143" s="265" t="s">
        <v>881</v>
      </c>
      <c r="D12143" s="265" t="s">
        <v>932</v>
      </c>
    </row>
    <row r="12144" spans="1:4" ht="27" x14ac:dyDescent="0.15">
      <c r="A12144" s="266">
        <v>3130104</v>
      </c>
      <c r="B12144" s="265" t="s">
        <v>11571</v>
      </c>
      <c r="C12144" s="265" t="s">
        <v>881</v>
      </c>
      <c r="D12144" s="265" t="s">
        <v>908</v>
      </c>
    </row>
    <row r="12145" spans="1:4" ht="27" x14ac:dyDescent="0.15">
      <c r="A12145" s="266">
        <v>3130105</v>
      </c>
      <c r="B12145" s="265" t="s">
        <v>11571</v>
      </c>
      <c r="C12145" s="265" t="s">
        <v>881</v>
      </c>
      <c r="D12145" s="265" t="s">
        <v>949</v>
      </c>
    </row>
    <row r="12146" spans="1:4" ht="27" x14ac:dyDescent="0.15">
      <c r="A12146" s="266">
        <v>3130106</v>
      </c>
      <c r="B12146" s="265" t="s">
        <v>11571</v>
      </c>
      <c r="C12146" s="265" t="s">
        <v>881</v>
      </c>
      <c r="D12146" s="265" t="s">
        <v>931</v>
      </c>
    </row>
    <row r="12147" spans="1:4" ht="27" x14ac:dyDescent="0.15">
      <c r="A12147" s="266">
        <v>3130111</v>
      </c>
      <c r="B12147" s="265" t="s">
        <v>11571</v>
      </c>
      <c r="C12147" s="265" t="s">
        <v>881</v>
      </c>
      <c r="D12147" s="265" t="s">
        <v>936</v>
      </c>
    </row>
    <row r="12148" spans="1:4" ht="27" x14ac:dyDescent="0.15">
      <c r="A12148" s="266">
        <v>3130112</v>
      </c>
      <c r="B12148" s="265" t="s">
        <v>11571</v>
      </c>
      <c r="C12148" s="265" t="s">
        <v>881</v>
      </c>
      <c r="D12148" s="265" t="s">
        <v>888</v>
      </c>
    </row>
    <row r="12149" spans="1:4" ht="27" x14ac:dyDescent="0.15">
      <c r="A12149" s="266">
        <v>3130113</v>
      </c>
      <c r="B12149" s="265" t="s">
        <v>11571</v>
      </c>
      <c r="C12149" s="265" t="s">
        <v>881</v>
      </c>
      <c r="D12149" s="265" t="s">
        <v>937</v>
      </c>
    </row>
    <row r="12150" spans="1:4" ht="27" x14ac:dyDescent="0.15">
      <c r="A12150" s="266">
        <v>3130114</v>
      </c>
      <c r="B12150" s="265" t="s">
        <v>11571</v>
      </c>
      <c r="C12150" s="265" t="s">
        <v>881</v>
      </c>
      <c r="D12150" s="265" t="s">
        <v>976</v>
      </c>
    </row>
    <row r="12151" spans="1:4" ht="27" x14ac:dyDescent="0.15">
      <c r="A12151" s="266">
        <v>3130115</v>
      </c>
      <c r="B12151" s="265" t="s">
        <v>11571</v>
      </c>
      <c r="C12151" s="265" t="s">
        <v>881</v>
      </c>
      <c r="D12151" s="265" t="s">
        <v>939</v>
      </c>
    </row>
    <row r="12152" spans="1:4" ht="27" x14ac:dyDescent="0.15">
      <c r="A12152" s="266">
        <v>3130116</v>
      </c>
      <c r="B12152" s="265" t="s">
        <v>11571</v>
      </c>
      <c r="C12152" s="265" t="s">
        <v>881</v>
      </c>
      <c r="D12152" s="265" t="s">
        <v>891</v>
      </c>
    </row>
    <row r="12153" spans="1:4" ht="27" x14ac:dyDescent="0.15">
      <c r="A12153" s="266">
        <v>3130117</v>
      </c>
      <c r="B12153" s="265" t="s">
        <v>11571</v>
      </c>
      <c r="C12153" s="265" t="s">
        <v>881</v>
      </c>
      <c r="D12153" s="265" t="s">
        <v>977</v>
      </c>
    </row>
    <row r="12154" spans="1:4" ht="27" x14ac:dyDescent="0.15">
      <c r="A12154" s="266">
        <v>3130121</v>
      </c>
      <c r="B12154" s="265" t="s">
        <v>11571</v>
      </c>
      <c r="C12154" s="265" t="s">
        <v>881</v>
      </c>
      <c r="D12154" s="265" t="s">
        <v>882</v>
      </c>
    </row>
    <row r="12155" spans="1:4" ht="27" x14ac:dyDescent="0.15">
      <c r="A12155" s="266">
        <v>3130122</v>
      </c>
      <c r="B12155" s="265" t="s">
        <v>11571</v>
      </c>
      <c r="C12155" s="265" t="s">
        <v>881</v>
      </c>
      <c r="D12155" s="265" t="s">
        <v>941</v>
      </c>
    </row>
    <row r="12156" spans="1:4" ht="27" x14ac:dyDescent="0.15">
      <c r="A12156" s="266">
        <v>3130123</v>
      </c>
      <c r="B12156" s="265" t="s">
        <v>11571</v>
      </c>
      <c r="C12156" s="265" t="s">
        <v>881</v>
      </c>
      <c r="D12156" s="265" t="s">
        <v>917</v>
      </c>
    </row>
    <row r="12157" spans="1:4" ht="27" x14ac:dyDescent="0.15">
      <c r="A12157" s="266">
        <v>3130124</v>
      </c>
      <c r="B12157" s="265" t="s">
        <v>11571</v>
      </c>
      <c r="C12157" s="265" t="s">
        <v>881</v>
      </c>
      <c r="D12157" s="265" t="s">
        <v>11958</v>
      </c>
    </row>
    <row r="12158" spans="1:4" ht="27" x14ac:dyDescent="0.15">
      <c r="A12158" s="266">
        <v>3130125</v>
      </c>
      <c r="B12158" s="265" t="s">
        <v>11571</v>
      </c>
      <c r="C12158" s="265" t="s">
        <v>881</v>
      </c>
      <c r="D12158" s="265" t="s">
        <v>892</v>
      </c>
    </row>
    <row r="12159" spans="1:4" ht="27" x14ac:dyDescent="0.15">
      <c r="A12159" s="266">
        <v>3130126</v>
      </c>
      <c r="B12159" s="265" t="s">
        <v>11571</v>
      </c>
      <c r="C12159" s="265" t="s">
        <v>881</v>
      </c>
      <c r="D12159" s="265" t="s">
        <v>915</v>
      </c>
    </row>
    <row r="12160" spans="1:4" ht="27" x14ac:dyDescent="0.15">
      <c r="A12160" s="266">
        <v>3130131</v>
      </c>
      <c r="B12160" s="265" t="s">
        <v>11571</v>
      </c>
      <c r="C12160" s="265" t="s">
        <v>881</v>
      </c>
      <c r="D12160" s="265" t="s">
        <v>961</v>
      </c>
    </row>
    <row r="12161" spans="1:4" ht="27" x14ac:dyDescent="0.15">
      <c r="A12161" s="266">
        <v>3130132</v>
      </c>
      <c r="B12161" s="265" t="s">
        <v>11571</v>
      </c>
      <c r="C12161" s="265" t="s">
        <v>881</v>
      </c>
      <c r="D12161" s="265" t="s">
        <v>883</v>
      </c>
    </row>
    <row r="12162" spans="1:4" ht="27" x14ac:dyDescent="0.15">
      <c r="A12162" s="266">
        <v>3130133</v>
      </c>
      <c r="B12162" s="265" t="s">
        <v>11571</v>
      </c>
      <c r="C12162" s="265" t="s">
        <v>881</v>
      </c>
      <c r="D12162" s="265" t="s">
        <v>973</v>
      </c>
    </row>
    <row r="12163" spans="1:4" ht="27" x14ac:dyDescent="0.15">
      <c r="A12163" s="266">
        <v>3130134</v>
      </c>
      <c r="B12163" s="265" t="s">
        <v>11571</v>
      </c>
      <c r="C12163" s="265" t="s">
        <v>881</v>
      </c>
      <c r="D12163" s="265" t="s">
        <v>950</v>
      </c>
    </row>
    <row r="12164" spans="1:4" ht="27" x14ac:dyDescent="0.15">
      <c r="A12164" s="266">
        <v>3130135</v>
      </c>
      <c r="B12164" s="265" t="s">
        <v>11571</v>
      </c>
      <c r="C12164" s="265" t="s">
        <v>881</v>
      </c>
      <c r="D12164" s="265" t="s">
        <v>898</v>
      </c>
    </row>
    <row r="12165" spans="1:4" ht="27" x14ac:dyDescent="0.15">
      <c r="A12165" s="266">
        <v>3130211</v>
      </c>
      <c r="B12165" s="265" t="s">
        <v>11571</v>
      </c>
      <c r="C12165" s="265" t="s">
        <v>881</v>
      </c>
      <c r="D12165" s="265" t="s">
        <v>968</v>
      </c>
    </row>
    <row r="12166" spans="1:4" ht="27" x14ac:dyDescent="0.15">
      <c r="A12166" s="266">
        <v>3130212</v>
      </c>
      <c r="B12166" s="265" t="s">
        <v>11571</v>
      </c>
      <c r="C12166" s="265" t="s">
        <v>881</v>
      </c>
      <c r="D12166" s="265" t="s">
        <v>948</v>
      </c>
    </row>
    <row r="12167" spans="1:4" ht="27" x14ac:dyDescent="0.15">
      <c r="A12167" s="266">
        <v>3130213</v>
      </c>
      <c r="B12167" s="265" t="s">
        <v>11571</v>
      </c>
      <c r="C12167" s="265" t="s">
        <v>881</v>
      </c>
      <c r="D12167" s="265" t="s">
        <v>971</v>
      </c>
    </row>
    <row r="12168" spans="1:4" ht="27" x14ac:dyDescent="0.15">
      <c r="A12168" s="266">
        <v>3130214</v>
      </c>
      <c r="B12168" s="265" t="s">
        <v>11571</v>
      </c>
      <c r="C12168" s="265" t="s">
        <v>881</v>
      </c>
      <c r="D12168" s="265" t="s">
        <v>981</v>
      </c>
    </row>
    <row r="12169" spans="1:4" ht="27" x14ac:dyDescent="0.15">
      <c r="A12169" s="266">
        <v>3130215</v>
      </c>
      <c r="B12169" s="265" t="s">
        <v>11571</v>
      </c>
      <c r="C12169" s="265" t="s">
        <v>881</v>
      </c>
      <c r="D12169" s="265" t="s">
        <v>957</v>
      </c>
    </row>
    <row r="12170" spans="1:4" ht="27" x14ac:dyDescent="0.15">
      <c r="A12170" s="266">
        <v>3130221</v>
      </c>
      <c r="B12170" s="265" t="s">
        <v>11571</v>
      </c>
      <c r="C12170" s="265" t="s">
        <v>881</v>
      </c>
      <c r="D12170" s="265" t="s">
        <v>916</v>
      </c>
    </row>
    <row r="12171" spans="1:4" ht="27" x14ac:dyDescent="0.15">
      <c r="A12171" s="266">
        <v>3130222</v>
      </c>
      <c r="B12171" s="265" t="s">
        <v>11571</v>
      </c>
      <c r="C12171" s="265" t="s">
        <v>881</v>
      </c>
      <c r="D12171" s="265" t="s">
        <v>974</v>
      </c>
    </row>
    <row r="12172" spans="1:4" ht="27" x14ac:dyDescent="0.15">
      <c r="A12172" s="266">
        <v>3130223</v>
      </c>
      <c r="B12172" s="265" t="s">
        <v>11571</v>
      </c>
      <c r="C12172" s="265" t="s">
        <v>881</v>
      </c>
      <c r="D12172" s="265" t="s">
        <v>982</v>
      </c>
    </row>
    <row r="12173" spans="1:4" ht="27" x14ac:dyDescent="0.15">
      <c r="A12173" s="266">
        <v>3130224</v>
      </c>
      <c r="B12173" s="265" t="s">
        <v>11571</v>
      </c>
      <c r="C12173" s="265" t="s">
        <v>881</v>
      </c>
      <c r="D12173" s="265" t="s">
        <v>945</v>
      </c>
    </row>
    <row r="12174" spans="1:4" ht="27" x14ac:dyDescent="0.15">
      <c r="A12174" s="266">
        <v>3130225</v>
      </c>
      <c r="B12174" s="265" t="s">
        <v>11571</v>
      </c>
      <c r="C12174" s="265" t="s">
        <v>881</v>
      </c>
      <c r="D12174" s="265" t="s">
        <v>940</v>
      </c>
    </row>
    <row r="12175" spans="1:4" ht="27" x14ac:dyDescent="0.15">
      <c r="A12175" s="266">
        <v>3130351</v>
      </c>
      <c r="B12175" s="265" t="s">
        <v>11571</v>
      </c>
      <c r="C12175" s="265" t="s">
        <v>881</v>
      </c>
      <c r="D12175" s="265" t="s">
        <v>918</v>
      </c>
    </row>
    <row r="12176" spans="1:4" ht="27" x14ac:dyDescent="0.15">
      <c r="A12176" s="266">
        <v>3130352</v>
      </c>
      <c r="B12176" s="265" t="s">
        <v>11571</v>
      </c>
      <c r="C12176" s="265" t="s">
        <v>881</v>
      </c>
      <c r="D12176" s="265" t="s">
        <v>930</v>
      </c>
    </row>
    <row r="12177" spans="1:4" ht="27" x14ac:dyDescent="0.15">
      <c r="A12177" s="266">
        <v>3130353</v>
      </c>
      <c r="B12177" s="265" t="s">
        <v>11571</v>
      </c>
      <c r="C12177" s="265" t="s">
        <v>881</v>
      </c>
      <c r="D12177" s="265" t="s">
        <v>906</v>
      </c>
    </row>
    <row r="12178" spans="1:4" x14ac:dyDescent="0.15">
      <c r="A12178" s="266">
        <v>3140001</v>
      </c>
      <c r="B12178" s="265" t="s">
        <v>11571</v>
      </c>
      <c r="C12178" s="265" t="s">
        <v>1419</v>
      </c>
      <c r="D12178" s="265" t="s">
        <v>11959</v>
      </c>
    </row>
    <row r="12179" spans="1:4" x14ac:dyDescent="0.15">
      <c r="A12179" s="266">
        <v>3140002</v>
      </c>
      <c r="B12179" s="265" t="s">
        <v>11571</v>
      </c>
      <c r="C12179" s="265" t="s">
        <v>1419</v>
      </c>
      <c r="D12179" s="265" t="s">
        <v>11960</v>
      </c>
    </row>
    <row r="12180" spans="1:4" ht="27" x14ac:dyDescent="0.15">
      <c r="A12180" s="266">
        <v>3140003</v>
      </c>
      <c r="B12180" s="265" t="s">
        <v>11571</v>
      </c>
      <c r="C12180" s="265" t="s">
        <v>1419</v>
      </c>
      <c r="D12180" s="265" t="s">
        <v>11961</v>
      </c>
    </row>
    <row r="12181" spans="1:4" x14ac:dyDescent="0.15">
      <c r="A12181" s="266">
        <v>3140004</v>
      </c>
      <c r="B12181" s="265" t="s">
        <v>11571</v>
      </c>
      <c r="C12181" s="265" t="s">
        <v>1419</v>
      </c>
      <c r="D12181" s="265" t="s">
        <v>11962</v>
      </c>
    </row>
    <row r="12182" spans="1:4" x14ac:dyDescent="0.15">
      <c r="A12182" s="266">
        <v>3140005</v>
      </c>
      <c r="B12182" s="265" t="s">
        <v>11571</v>
      </c>
      <c r="C12182" s="265" t="s">
        <v>1419</v>
      </c>
      <c r="D12182" s="265" t="s">
        <v>1427</v>
      </c>
    </row>
    <row r="12183" spans="1:4" ht="27" x14ac:dyDescent="0.15">
      <c r="A12183" s="266">
        <v>3140006</v>
      </c>
      <c r="B12183" s="265" t="s">
        <v>11571</v>
      </c>
      <c r="C12183" s="265" t="s">
        <v>1419</v>
      </c>
      <c r="D12183" s="265" t="s">
        <v>11963</v>
      </c>
    </row>
    <row r="12184" spans="1:4" ht="27" x14ac:dyDescent="0.15">
      <c r="A12184" s="266">
        <v>3140007</v>
      </c>
      <c r="B12184" s="265" t="s">
        <v>11571</v>
      </c>
      <c r="C12184" s="265" t="s">
        <v>1419</v>
      </c>
      <c r="D12184" s="265" t="s">
        <v>11964</v>
      </c>
    </row>
    <row r="12185" spans="1:4" x14ac:dyDescent="0.15">
      <c r="A12185" s="266">
        <v>3140011</v>
      </c>
      <c r="B12185" s="265" t="s">
        <v>11571</v>
      </c>
      <c r="C12185" s="265" t="s">
        <v>1419</v>
      </c>
      <c r="D12185" s="265" t="s">
        <v>1434</v>
      </c>
    </row>
    <row r="12186" spans="1:4" x14ac:dyDescent="0.15">
      <c r="A12186" s="266">
        <v>3140012</v>
      </c>
      <c r="B12186" s="265" t="s">
        <v>11571</v>
      </c>
      <c r="C12186" s="265" t="s">
        <v>1419</v>
      </c>
      <c r="D12186" s="265" t="s">
        <v>9945</v>
      </c>
    </row>
    <row r="12187" spans="1:4" ht="27" x14ac:dyDescent="0.15">
      <c r="A12187" s="266">
        <v>3140013</v>
      </c>
      <c r="B12187" s="265" t="s">
        <v>11571</v>
      </c>
      <c r="C12187" s="265" t="s">
        <v>1419</v>
      </c>
      <c r="D12187" s="265" t="s">
        <v>11965</v>
      </c>
    </row>
    <row r="12188" spans="1:4" x14ac:dyDescent="0.15">
      <c r="A12188" s="266">
        <v>3140014</v>
      </c>
      <c r="B12188" s="265" t="s">
        <v>11571</v>
      </c>
      <c r="C12188" s="265" t="s">
        <v>1419</v>
      </c>
      <c r="D12188" s="265" t="s">
        <v>11966</v>
      </c>
    </row>
    <row r="12189" spans="1:4" ht="27" x14ac:dyDescent="0.15">
      <c r="A12189" s="266">
        <v>3140015</v>
      </c>
      <c r="B12189" s="265" t="s">
        <v>11571</v>
      </c>
      <c r="C12189" s="265" t="s">
        <v>1419</v>
      </c>
      <c r="D12189" s="265" t="s">
        <v>11967</v>
      </c>
    </row>
    <row r="12190" spans="1:4" ht="27" x14ac:dyDescent="0.15">
      <c r="A12190" s="266">
        <v>3140016</v>
      </c>
      <c r="B12190" s="265" t="s">
        <v>11571</v>
      </c>
      <c r="C12190" s="265" t="s">
        <v>1419</v>
      </c>
      <c r="D12190" s="265" t="s">
        <v>11968</v>
      </c>
    </row>
    <row r="12191" spans="1:4" x14ac:dyDescent="0.15">
      <c r="A12191" s="266">
        <v>3140017</v>
      </c>
      <c r="B12191" s="265" t="s">
        <v>11571</v>
      </c>
      <c r="C12191" s="265" t="s">
        <v>1419</v>
      </c>
      <c r="D12191" s="265" t="s">
        <v>1421</v>
      </c>
    </row>
    <row r="12192" spans="1:4" x14ac:dyDescent="0.15">
      <c r="A12192" s="266">
        <v>3140018</v>
      </c>
      <c r="B12192" s="265" t="s">
        <v>11571</v>
      </c>
      <c r="C12192" s="265" t="s">
        <v>1419</v>
      </c>
      <c r="D12192" s="265" t="s">
        <v>9811</v>
      </c>
    </row>
    <row r="12193" spans="1:4" x14ac:dyDescent="0.15">
      <c r="A12193" s="266">
        <v>3140021</v>
      </c>
      <c r="B12193" s="265" t="s">
        <v>11571</v>
      </c>
      <c r="C12193" s="265" t="s">
        <v>1419</v>
      </c>
      <c r="D12193" s="265" t="s">
        <v>11969</v>
      </c>
    </row>
    <row r="12194" spans="1:4" x14ac:dyDescent="0.15">
      <c r="A12194" s="266">
        <v>3140022</v>
      </c>
      <c r="B12194" s="265" t="s">
        <v>11571</v>
      </c>
      <c r="C12194" s="265" t="s">
        <v>1419</v>
      </c>
      <c r="D12194" s="265" t="s">
        <v>11970</v>
      </c>
    </row>
    <row r="12195" spans="1:4" x14ac:dyDescent="0.15">
      <c r="A12195" s="266">
        <v>3140023</v>
      </c>
      <c r="B12195" s="265" t="s">
        <v>11571</v>
      </c>
      <c r="C12195" s="265" t="s">
        <v>1419</v>
      </c>
      <c r="D12195" s="265" t="s">
        <v>11971</v>
      </c>
    </row>
    <row r="12196" spans="1:4" ht="27" x14ac:dyDescent="0.15">
      <c r="A12196" s="266">
        <v>3140024</v>
      </c>
      <c r="B12196" s="265" t="s">
        <v>11571</v>
      </c>
      <c r="C12196" s="265" t="s">
        <v>1419</v>
      </c>
      <c r="D12196" s="265" t="s">
        <v>11972</v>
      </c>
    </row>
    <row r="12197" spans="1:4" ht="27" x14ac:dyDescent="0.15">
      <c r="A12197" s="266">
        <v>3140025</v>
      </c>
      <c r="B12197" s="265" t="s">
        <v>11571</v>
      </c>
      <c r="C12197" s="265" t="s">
        <v>1419</v>
      </c>
      <c r="D12197" s="265" t="s">
        <v>11385</v>
      </c>
    </row>
    <row r="12198" spans="1:4" ht="40.5" x14ac:dyDescent="0.15">
      <c r="A12198" s="266">
        <v>3140026</v>
      </c>
      <c r="B12198" s="265" t="s">
        <v>11571</v>
      </c>
      <c r="C12198" s="265" t="s">
        <v>1419</v>
      </c>
      <c r="D12198" s="265" t="s">
        <v>11973</v>
      </c>
    </row>
    <row r="12199" spans="1:4" x14ac:dyDescent="0.15">
      <c r="A12199" s="266">
        <v>3140027</v>
      </c>
      <c r="B12199" s="265" t="s">
        <v>11571</v>
      </c>
      <c r="C12199" s="265" t="s">
        <v>1419</v>
      </c>
      <c r="D12199" s="265" t="s">
        <v>11974</v>
      </c>
    </row>
    <row r="12200" spans="1:4" x14ac:dyDescent="0.15">
      <c r="A12200" s="266">
        <v>3140028</v>
      </c>
      <c r="B12200" s="265" t="s">
        <v>11571</v>
      </c>
      <c r="C12200" s="265" t="s">
        <v>1419</v>
      </c>
      <c r="D12200" s="265" t="s">
        <v>11975</v>
      </c>
    </row>
    <row r="12201" spans="1:4" x14ac:dyDescent="0.15">
      <c r="A12201" s="266">
        <v>3140030</v>
      </c>
      <c r="B12201" s="265" t="s">
        <v>11571</v>
      </c>
      <c r="C12201" s="265" t="s">
        <v>1419</v>
      </c>
      <c r="D12201" s="265" t="s">
        <v>1425</v>
      </c>
    </row>
    <row r="12202" spans="1:4" x14ac:dyDescent="0.15">
      <c r="A12202" s="266">
        <v>3140031</v>
      </c>
      <c r="B12202" s="265" t="s">
        <v>11571</v>
      </c>
      <c r="C12202" s="265" t="s">
        <v>1419</v>
      </c>
      <c r="D12202" s="265" t="s">
        <v>1424</v>
      </c>
    </row>
    <row r="12203" spans="1:4" x14ac:dyDescent="0.15">
      <c r="A12203" s="266">
        <v>3140032</v>
      </c>
      <c r="B12203" s="265" t="s">
        <v>11571</v>
      </c>
      <c r="C12203" s="265" t="s">
        <v>1419</v>
      </c>
      <c r="D12203" s="265" t="s">
        <v>1435</v>
      </c>
    </row>
    <row r="12204" spans="1:4" x14ac:dyDescent="0.15">
      <c r="A12204" s="266">
        <v>3140033</v>
      </c>
      <c r="B12204" s="265" t="s">
        <v>11571</v>
      </c>
      <c r="C12204" s="265" t="s">
        <v>1419</v>
      </c>
      <c r="D12204" s="265" t="s">
        <v>1431</v>
      </c>
    </row>
    <row r="12205" spans="1:4" ht="27" x14ac:dyDescent="0.15">
      <c r="A12205" s="266">
        <v>3140034</v>
      </c>
      <c r="B12205" s="265" t="s">
        <v>11571</v>
      </c>
      <c r="C12205" s="265" t="s">
        <v>1419</v>
      </c>
      <c r="D12205" s="265" t="s">
        <v>11976</v>
      </c>
    </row>
    <row r="12206" spans="1:4" ht="27" x14ac:dyDescent="0.15">
      <c r="A12206" s="266">
        <v>3140035</v>
      </c>
      <c r="B12206" s="265" t="s">
        <v>11571</v>
      </c>
      <c r="C12206" s="265" t="s">
        <v>1419</v>
      </c>
      <c r="D12206" s="265" t="s">
        <v>11977</v>
      </c>
    </row>
    <row r="12207" spans="1:4" ht="27" x14ac:dyDescent="0.15">
      <c r="A12207" s="266">
        <v>3140036</v>
      </c>
      <c r="B12207" s="265" t="s">
        <v>11571</v>
      </c>
      <c r="C12207" s="265" t="s">
        <v>1419</v>
      </c>
      <c r="D12207" s="265" t="s">
        <v>11978</v>
      </c>
    </row>
    <row r="12208" spans="1:4" x14ac:dyDescent="0.15">
      <c r="A12208" s="266">
        <v>3140037</v>
      </c>
      <c r="B12208" s="265" t="s">
        <v>11571</v>
      </c>
      <c r="C12208" s="265" t="s">
        <v>1419</v>
      </c>
      <c r="D12208" s="265" t="s">
        <v>1423</v>
      </c>
    </row>
    <row r="12209" spans="1:4" x14ac:dyDescent="0.15">
      <c r="A12209" s="266">
        <v>3140038</v>
      </c>
      <c r="B12209" s="265" t="s">
        <v>11571</v>
      </c>
      <c r="C12209" s="265" t="s">
        <v>1419</v>
      </c>
      <c r="D12209" s="265" t="s">
        <v>1243</v>
      </c>
    </row>
    <row r="12210" spans="1:4" x14ac:dyDescent="0.15">
      <c r="A12210" s="266">
        <v>3140039</v>
      </c>
      <c r="B12210" s="265" t="s">
        <v>11571</v>
      </c>
      <c r="C12210" s="265" t="s">
        <v>1419</v>
      </c>
      <c r="D12210" s="265" t="s">
        <v>1324</v>
      </c>
    </row>
    <row r="12211" spans="1:4" x14ac:dyDescent="0.15">
      <c r="A12211" s="266">
        <v>3140041</v>
      </c>
      <c r="B12211" s="265" t="s">
        <v>11571</v>
      </c>
      <c r="C12211" s="265" t="s">
        <v>1419</v>
      </c>
      <c r="D12211" s="265" t="s">
        <v>11979</v>
      </c>
    </row>
    <row r="12212" spans="1:4" x14ac:dyDescent="0.15">
      <c r="A12212" s="266">
        <v>3140042</v>
      </c>
      <c r="B12212" s="265" t="s">
        <v>11571</v>
      </c>
      <c r="C12212" s="265" t="s">
        <v>1419</v>
      </c>
      <c r="D12212" s="265" t="s">
        <v>11980</v>
      </c>
    </row>
    <row r="12213" spans="1:4" x14ac:dyDescent="0.15">
      <c r="A12213" s="266">
        <v>3140043</v>
      </c>
      <c r="B12213" s="265" t="s">
        <v>11571</v>
      </c>
      <c r="C12213" s="265" t="s">
        <v>1419</v>
      </c>
      <c r="D12213" s="265" t="s">
        <v>11981</v>
      </c>
    </row>
    <row r="12214" spans="1:4" x14ac:dyDescent="0.15">
      <c r="A12214" s="266">
        <v>3140044</v>
      </c>
      <c r="B12214" s="265" t="s">
        <v>11571</v>
      </c>
      <c r="C12214" s="265" t="s">
        <v>1419</v>
      </c>
      <c r="D12214" s="265" t="s">
        <v>11982</v>
      </c>
    </row>
    <row r="12215" spans="1:4" ht="27" x14ac:dyDescent="0.15">
      <c r="A12215" s="266">
        <v>3140045</v>
      </c>
      <c r="B12215" s="265" t="s">
        <v>11571</v>
      </c>
      <c r="C12215" s="265" t="s">
        <v>1419</v>
      </c>
      <c r="D12215" s="265" t="s">
        <v>11983</v>
      </c>
    </row>
    <row r="12216" spans="1:4" ht="27" x14ac:dyDescent="0.15">
      <c r="A12216" s="266">
        <v>3140046</v>
      </c>
      <c r="B12216" s="265" t="s">
        <v>11571</v>
      </c>
      <c r="C12216" s="265" t="s">
        <v>1419</v>
      </c>
      <c r="D12216" s="265" t="s">
        <v>11984</v>
      </c>
    </row>
    <row r="12217" spans="1:4" x14ac:dyDescent="0.15">
      <c r="A12217" s="266">
        <v>3140047</v>
      </c>
      <c r="B12217" s="265" t="s">
        <v>11571</v>
      </c>
      <c r="C12217" s="265" t="s">
        <v>1419</v>
      </c>
      <c r="D12217" s="265" t="s">
        <v>11985</v>
      </c>
    </row>
    <row r="12218" spans="1:4" ht="27" x14ac:dyDescent="0.15">
      <c r="A12218" s="266">
        <v>3140048</v>
      </c>
      <c r="B12218" s="265" t="s">
        <v>11571</v>
      </c>
      <c r="C12218" s="265" t="s">
        <v>1419</v>
      </c>
      <c r="D12218" s="265" t="s">
        <v>11986</v>
      </c>
    </row>
    <row r="12219" spans="1:4" x14ac:dyDescent="0.15">
      <c r="A12219" s="266">
        <v>3140051</v>
      </c>
      <c r="B12219" s="265" t="s">
        <v>11571</v>
      </c>
      <c r="C12219" s="265" t="s">
        <v>1913</v>
      </c>
      <c r="D12219" s="265" t="s">
        <v>1432</v>
      </c>
    </row>
    <row r="12220" spans="1:4" x14ac:dyDescent="0.15">
      <c r="A12220" s="266">
        <v>3140052</v>
      </c>
      <c r="B12220" s="265" t="s">
        <v>11571</v>
      </c>
      <c r="C12220" s="265" t="s">
        <v>1913</v>
      </c>
      <c r="D12220" s="265" t="s">
        <v>11987</v>
      </c>
    </row>
    <row r="12221" spans="1:4" x14ac:dyDescent="0.15">
      <c r="A12221" s="266">
        <v>3140101</v>
      </c>
      <c r="B12221" s="265" t="s">
        <v>11571</v>
      </c>
      <c r="C12221" s="265" t="s">
        <v>1913</v>
      </c>
      <c r="D12221" s="265" t="s">
        <v>1923</v>
      </c>
    </row>
    <row r="12222" spans="1:4" x14ac:dyDescent="0.15">
      <c r="A12222" s="266">
        <v>3140102</v>
      </c>
      <c r="B12222" s="265" t="s">
        <v>11571</v>
      </c>
      <c r="C12222" s="265" t="s">
        <v>1913</v>
      </c>
      <c r="D12222" s="265" t="s">
        <v>1936</v>
      </c>
    </row>
    <row r="12223" spans="1:4" x14ac:dyDescent="0.15">
      <c r="A12223" s="266">
        <v>3140103</v>
      </c>
      <c r="B12223" s="265" t="s">
        <v>11571</v>
      </c>
      <c r="C12223" s="265" t="s">
        <v>1913</v>
      </c>
      <c r="D12223" s="265" t="s">
        <v>1941</v>
      </c>
    </row>
    <row r="12224" spans="1:4" x14ac:dyDescent="0.15">
      <c r="A12224" s="266">
        <v>3140111</v>
      </c>
      <c r="B12224" s="265" t="s">
        <v>11571</v>
      </c>
      <c r="C12224" s="265" t="s">
        <v>1913</v>
      </c>
      <c r="D12224" s="265" t="s">
        <v>1948</v>
      </c>
    </row>
    <row r="12225" spans="1:4" x14ac:dyDescent="0.15">
      <c r="A12225" s="266">
        <v>3140112</v>
      </c>
      <c r="B12225" s="265" t="s">
        <v>11571</v>
      </c>
      <c r="C12225" s="265" t="s">
        <v>1913</v>
      </c>
      <c r="D12225" s="265" t="s">
        <v>1924</v>
      </c>
    </row>
    <row r="12226" spans="1:4" x14ac:dyDescent="0.15">
      <c r="A12226" s="266">
        <v>3140113</v>
      </c>
      <c r="B12226" s="265" t="s">
        <v>11571</v>
      </c>
      <c r="C12226" s="265" t="s">
        <v>1913</v>
      </c>
      <c r="D12226" s="265" t="s">
        <v>1951</v>
      </c>
    </row>
    <row r="12227" spans="1:4" x14ac:dyDescent="0.15">
      <c r="A12227" s="266">
        <v>3140114</v>
      </c>
      <c r="B12227" s="265" t="s">
        <v>11571</v>
      </c>
      <c r="C12227" s="265" t="s">
        <v>1913</v>
      </c>
      <c r="D12227" s="265" t="s">
        <v>1937</v>
      </c>
    </row>
    <row r="12228" spans="1:4" x14ac:dyDescent="0.15">
      <c r="A12228" s="266">
        <v>3140115</v>
      </c>
      <c r="B12228" s="265" t="s">
        <v>11571</v>
      </c>
      <c r="C12228" s="265" t="s">
        <v>1913</v>
      </c>
      <c r="D12228" s="265" t="s">
        <v>766</v>
      </c>
    </row>
    <row r="12229" spans="1:4" x14ac:dyDescent="0.15">
      <c r="A12229" s="266">
        <v>3140116</v>
      </c>
      <c r="B12229" s="265" t="s">
        <v>11571</v>
      </c>
      <c r="C12229" s="265" t="s">
        <v>1913</v>
      </c>
      <c r="D12229" s="265" t="s">
        <v>1919</v>
      </c>
    </row>
    <row r="12230" spans="1:4" x14ac:dyDescent="0.15">
      <c r="A12230" s="266">
        <v>3140121</v>
      </c>
      <c r="B12230" s="265" t="s">
        <v>11571</v>
      </c>
      <c r="C12230" s="265" t="s">
        <v>1913</v>
      </c>
      <c r="D12230" s="265" t="s">
        <v>1947</v>
      </c>
    </row>
    <row r="12231" spans="1:4" x14ac:dyDescent="0.15">
      <c r="A12231" s="266">
        <v>3140122</v>
      </c>
      <c r="B12231" s="265" t="s">
        <v>11571</v>
      </c>
      <c r="C12231" s="265" t="s">
        <v>1913</v>
      </c>
      <c r="D12231" s="265" t="s">
        <v>1938</v>
      </c>
    </row>
    <row r="12232" spans="1:4" x14ac:dyDescent="0.15">
      <c r="A12232" s="266">
        <v>3140123</v>
      </c>
      <c r="B12232" s="265" t="s">
        <v>11571</v>
      </c>
      <c r="C12232" s="265" t="s">
        <v>1913</v>
      </c>
      <c r="D12232" s="265" t="s">
        <v>1231</v>
      </c>
    </row>
    <row r="12233" spans="1:4" x14ac:dyDescent="0.15">
      <c r="A12233" s="266">
        <v>3140124</v>
      </c>
      <c r="B12233" s="265" t="s">
        <v>11571</v>
      </c>
      <c r="C12233" s="265" t="s">
        <v>1913</v>
      </c>
      <c r="D12233" s="265" t="s">
        <v>1915</v>
      </c>
    </row>
    <row r="12234" spans="1:4" x14ac:dyDescent="0.15">
      <c r="A12234" s="266">
        <v>3140125</v>
      </c>
      <c r="B12234" s="265" t="s">
        <v>11571</v>
      </c>
      <c r="C12234" s="265" t="s">
        <v>1913</v>
      </c>
      <c r="D12234" s="265" t="s">
        <v>612</v>
      </c>
    </row>
    <row r="12235" spans="1:4" x14ac:dyDescent="0.15">
      <c r="A12235" s="266">
        <v>3140126</v>
      </c>
      <c r="B12235" s="265" t="s">
        <v>11571</v>
      </c>
      <c r="C12235" s="265" t="s">
        <v>1913</v>
      </c>
      <c r="D12235" s="265" t="s">
        <v>1928</v>
      </c>
    </row>
    <row r="12236" spans="1:4" x14ac:dyDescent="0.15">
      <c r="A12236" s="266">
        <v>3140127</v>
      </c>
      <c r="B12236" s="265" t="s">
        <v>11571</v>
      </c>
      <c r="C12236" s="265" t="s">
        <v>1913</v>
      </c>
      <c r="D12236" s="265" t="s">
        <v>1922</v>
      </c>
    </row>
    <row r="12237" spans="1:4" ht="27" x14ac:dyDescent="0.15">
      <c r="A12237" s="266">
        <v>3140128</v>
      </c>
      <c r="B12237" s="265" t="s">
        <v>11571</v>
      </c>
      <c r="C12237" s="265" t="s">
        <v>1913</v>
      </c>
      <c r="D12237" s="265" t="s">
        <v>1918</v>
      </c>
    </row>
    <row r="12238" spans="1:4" x14ac:dyDescent="0.15">
      <c r="A12238" s="266">
        <v>3140131</v>
      </c>
      <c r="B12238" s="265" t="s">
        <v>11571</v>
      </c>
      <c r="C12238" s="265" t="s">
        <v>1913</v>
      </c>
      <c r="D12238" s="265" t="s">
        <v>1925</v>
      </c>
    </row>
    <row r="12239" spans="1:4" x14ac:dyDescent="0.15">
      <c r="A12239" s="266">
        <v>3140132</v>
      </c>
      <c r="B12239" s="265" t="s">
        <v>11571</v>
      </c>
      <c r="C12239" s="265" t="s">
        <v>1913</v>
      </c>
      <c r="D12239" s="265" t="s">
        <v>1929</v>
      </c>
    </row>
    <row r="12240" spans="1:4" x14ac:dyDescent="0.15">
      <c r="A12240" s="266">
        <v>3140133</v>
      </c>
      <c r="B12240" s="265" t="s">
        <v>11571</v>
      </c>
      <c r="C12240" s="265" t="s">
        <v>1913</v>
      </c>
      <c r="D12240" s="265" t="s">
        <v>1914</v>
      </c>
    </row>
    <row r="12241" spans="1:4" x14ac:dyDescent="0.15">
      <c r="A12241" s="266">
        <v>3140134</v>
      </c>
      <c r="B12241" s="265" t="s">
        <v>11571</v>
      </c>
      <c r="C12241" s="265" t="s">
        <v>1913</v>
      </c>
      <c r="D12241" s="265" t="s">
        <v>1920</v>
      </c>
    </row>
    <row r="12242" spans="1:4" x14ac:dyDescent="0.15">
      <c r="A12242" s="266">
        <v>3140135</v>
      </c>
      <c r="B12242" s="265" t="s">
        <v>11571</v>
      </c>
      <c r="C12242" s="265" t="s">
        <v>1913</v>
      </c>
      <c r="D12242" s="265" t="s">
        <v>1946</v>
      </c>
    </row>
    <row r="12243" spans="1:4" x14ac:dyDescent="0.15">
      <c r="A12243" s="266">
        <v>3140141</v>
      </c>
      <c r="B12243" s="265" t="s">
        <v>11571</v>
      </c>
      <c r="C12243" s="265" t="s">
        <v>1913</v>
      </c>
      <c r="D12243" s="265" t="s">
        <v>11987</v>
      </c>
    </row>
    <row r="12244" spans="1:4" x14ac:dyDescent="0.15">
      <c r="A12244" s="266">
        <v>3140142</v>
      </c>
      <c r="B12244" s="265" t="s">
        <v>11571</v>
      </c>
      <c r="C12244" s="265" t="s">
        <v>1913</v>
      </c>
      <c r="D12244" s="265" t="s">
        <v>1945</v>
      </c>
    </row>
    <row r="12245" spans="1:4" x14ac:dyDescent="0.15">
      <c r="A12245" s="266">
        <v>3140143</v>
      </c>
      <c r="B12245" s="265" t="s">
        <v>11571</v>
      </c>
      <c r="C12245" s="265" t="s">
        <v>1913</v>
      </c>
      <c r="D12245" s="265" t="s">
        <v>1921</v>
      </c>
    </row>
    <row r="12246" spans="1:4" x14ac:dyDescent="0.15">
      <c r="A12246" s="266">
        <v>3140144</v>
      </c>
      <c r="B12246" s="265" t="s">
        <v>11571</v>
      </c>
      <c r="C12246" s="265" t="s">
        <v>1913</v>
      </c>
      <c r="D12246" s="265" t="s">
        <v>1917</v>
      </c>
    </row>
    <row r="12247" spans="1:4" x14ac:dyDescent="0.15">
      <c r="A12247" s="266">
        <v>3140145</v>
      </c>
      <c r="B12247" s="265" t="s">
        <v>11571</v>
      </c>
      <c r="C12247" s="265" t="s">
        <v>1913</v>
      </c>
      <c r="D12247" s="265" t="s">
        <v>1943</v>
      </c>
    </row>
    <row r="12248" spans="1:4" x14ac:dyDescent="0.15">
      <c r="A12248" s="266">
        <v>3140146</v>
      </c>
      <c r="B12248" s="265" t="s">
        <v>11571</v>
      </c>
      <c r="C12248" s="265" t="s">
        <v>1913</v>
      </c>
      <c r="D12248" s="265" t="s">
        <v>1942</v>
      </c>
    </row>
    <row r="12249" spans="1:4" x14ac:dyDescent="0.15">
      <c r="A12249" s="266">
        <v>3140147</v>
      </c>
      <c r="B12249" s="265" t="s">
        <v>11571</v>
      </c>
      <c r="C12249" s="265" t="s">
        <v>1913</v>
      </c>
      <c r="D12249" s="265" t="s">
        <v>1437</v>
      </c>
    </row>
    <row r="12250" spans="1:4" x14ac:dyDescent="0.15">
      <c r="A12250" s="266">
        <v>3140148</v>
      </c>
      <c r="B12250" s="265" t="s">
        <v>11571</v>
      </c>
      <c r="C12250" s="265" t="s">
        <v>1913</v>
      </c>
      <c r="D12250" s="265" t="s">
        <v>1944</v>
      </c>
    </row>
    <row r="12251" spans="1:4" x14ac:dyDescent="0.15">
      <c r="A12251" s="266">
        <v>3140252</v>
      </c>
      <c r="B12251" s="265" t="s">
        <v>11571</v>
      </c>
      <c r="C12251" s="265" t="s">
        <v>1913</v>
      </c>
      <c r="D12251" s="265" t="s">
        <v>1949</v>
      </c>
    </row>
    <row r="12252" spans="1:4" x14ac:dyDescent="0.15">
      <c r="A12252" s="266">
        <v>3140253</v>
      </c>
      <c r="B12252" s="265" t="s">
        <v>11571</v>
      </c>
      <c r="C12252" s="265" t="s">
        <v>1913</v>
      </c>
      <c r="D12252" s="265" t="s">
        <v>1926</v>
      </c>
    </row>
    <row r="12253" spans="1:4" x14ac:dyDescent="0.15">
      <c r="A12253" s="266">
        <v>3140254</v>
      </c>
      <c r="B12253" s="265" t="s">
        <v>11571</v>
      </c>
      <c r="C12253" s="265" t="s">
        <v>1913</v>
      </c>
      <c r="D12253" s="265" t="s">
        <v>571</v>
      </c>
    </row>
    <row r="12254" spans="1:4" x14ac:dyDescent="0.15">
      <c r="A12254" s="266">
        <v>3140255</v>
      </c>
      <c r="B12254" s="265" t="s">
        <v>11571</v>
      </c>
      <c r="C12254" s="265" t="s">
        <v>1913</v>
      </c>
      <c r="D12254" s="265" t="s">
        <v>1927</v>
      </c>
    </row>
    <row r="12255" spans="1:4" ht="27" x14ac:dyDescent="0.15">
      <c r="A12255" s="266">
        <v>3140256</v>
      </c>
      <c r="B12255" s="265" t="s">
        <v>11571</v>
      </c>
      <c r="C12255" s="265" t="s">
        <v>1913</v>
      </c>
      <c r="D12255" s="265" t="s">
        <v>1952</v>
      </c>
    </row>
    <row r="12256" spans="1:4" x14ac:dyDescent="0.15">
      <c r="A12256" s="266">
        <v>3140257</v>
      </c>
      <c r="B12256" s="265" t="s">
        <v>11571</v>
      </c>
      <c r="C12256" s="265" t="s">
        <v>1913</v>
      </c>
      <c r="D12256" s="265" t="s">
        <v>1916</v>
      </c>
    </row>
    <row r="12257" spans="1:4" ht="27" x14ac:dyDescent="0.15">
      <c r="A12257" s="266">
        <v>3140258</v>
      </c>
      <c r="B12257" s="265" t="s">
        <v>11571</v>
      </c>
      <c r="C12257" s="265" t="s">
        <v>1913</v>
      </c>
      <c r="D12257" s="265" t="s">
        <v>1950</v>
      </c>
    </row>
    <row r="12258" spans="1:4" x14ac:dyDescent="0.15">
      <c r="A12258" s="266">
        <v>3140341</v>
      </c>
      <c r="B12258" s="265" t="s">
        <v>11571</v>
      </c>
      <c r="C12258" s="265" t="s">
        <v>1913</v>
      </c>
      <c r="D12258" s="265" t="s">
        <v>812</v>
      </c>
    </row>
    <row r="12259" spans="1:4" x14ac:dyDescent="0.15">
      <c r="A12259" s="266">
        <v>3140342</v>
      </c>
      <c r="B12259" s="265" t="s">
        <v>11571</v>
      </c>
      <c r="C12259" s="265" t="s">
        <v>1913</v>
      </c>
      <c r="D12259" s="265" t="s">
        <v>1930</v>
      </c>
    </row>
    <row r="12260" spans="1:4" x14ac:dyDescent="0.15">
      <c r="A12260" s="266">
        <v>3140343</v>
      </c>
      <c r="B12260" s="265" t="s">
        <v>11571</v>
      </c>
      <c r="C12260" s="265" t="s">
        <v>1913</v>
      </c>
      <c r="D12260" s="265" t="s">
        <v>1934</v>
      </c>
    </row>
    <row r="12261" spans="1:4" x14ac:dyDescent="0.15">
      <c r="A12261" s="266">
        <v>3140344</v>
      </c>
      <c r="B12261" s="265" t="s">
        <v>11571</v>
      </c>
      <c r="C12261" s="265" t="s">
        <v>1913</v>
      </c>
      <c r="D12261" s="265" t="s">
        <v>1933</v>
      </c>
    </row>
    <row r="12262" spans="1:4" x14ac:dyDescent="0.15">
      <c r="A12262" s="266">
        <v>3140345</v>
      </c>
      <c r="B12262" s="265" t="s">
        <v>11571</v>
      </c>
      <c r="C12262" s="265" t="s">
        <v>1913</v>
      </c>
      <c r="D12262" s="265" t="s">
        <v>1935</v>
      </c>
    </row>
    <row r="12263" spans="1:4" x14ac:dyDescent="0.15">
      <c r="A12263" s="266">
        <v>3140346</v>
      </c>
      <c r="B12263" s="265" t="s">
        <v>11571</v>
      </c>
      <c r="C12263" s="265" t="s">
        <v>1913</v>
      </c>
      <c r="D12263" s="265" t="s">
        <v>1932</v>
      </c>
    </row>
    <row r="12264" spans="1:4" ht="27" x14ac:dyDescent="0.15">
      <c r="A12264" s="266">
        <v>3140347</v>
      </c>
      <c r="B12264" s="265" t="s">
        <v>11571</v>
      </c>
      <c r="C12264" s="265" t="s">
        <v>1913</v>
      </c>
      <c r="D12264" s="265" t="s">
        <v>1931</v>
      </c>
    </row>
    <row r="12265" spans="1:4" x14ac:dyDescent="0.15">
      <c r="A12265" s="266">
        <v>3140407</v>
      </c>
      <c r="B12265" s="265" t="s">
        <v>11571</v>
      </c>
      <c r="C12265" s="265" t="s">
        <v>1913</v>
      </c>
      <c r="D12265" s="265" t="s">
        <v>1940</v>
      </c>
    </row>
    <row r="12266" spans="1:4" x14ac:dyDescent="0.15">
      <c r="A12266" s="266">
        <v>3140408</v>
      </c>
      <c r="B12266" s="265" t="s">
        <v>11571</v>
      </c>
      <c r="C12266" s="265" t="s">
        <v>1913</v>
      </c>
      <c r="D12266" s="265" t="s">
        <v>1939</v>
      </c>
    </row>
    <row r="12267" spans="1:4" x14ac:dyDescent="0.15">
      <c r="A12267" s="266">
        <v>3150001</v>
      </c>
      <c r="B12267" s="265" t="s">
        <v>11571</v>
      </c>
      <c r="C12267" s="265" t="s">
        <v>560</v>
      </c>
      <c r="D12267" s="265" t="s">
        <v>565</v>
      </c>
    </row>
    <row r="12268" spans="1:4" x14ac:dyDescent="0.15">
      <c r="A12268" s="266">
        <v>3150002</v>
      </c>
      <c r="B12268" s="265" t="s">
        <v>11571</v>
      </c>
      <c r="C12268" s="265" t="s">
        <v>560</v>
      </c>
      <c r="D12268" s="265" t="s">
        <v>581</v>
      </c>
    </row>
    <row r="12269" spans="1:4" x14ac:dyDescent="0.15">
      <c r="A12269" s="266">
        <v>3150003</v>
      </c>
      <c r="B12269" s="265" t="s">
        <v>11571</v>
      </c>
      <c r="C12269" s="265" t="s">
        <v>560</v>
      </c>
      <c r="D12269" s="265" t="s">
        <v>642</v>
      </c>
    </row>
    <row r="12270" spans="1:4" x14ac:dyDescent="0.15">
      <c r="A12270" s="266">
        <v>3150004</v>
      </c>
      <c r="B12270" s="265" t="s">
        <v>11571</v>
      </c>
      <c r="C12270" s="265" t="s">
        <v>560</v>
      </c>
      <c r="D12270" s="265" t="s">
        <v>582</v>
      </c>
    </row>
    <row r="12271" spans="1:4" x14ac:dyDescent="0.15">
      <c r="A12271" s="266">
        <v>3150005</v>
      </c>
      <c r="B12271" s="265" t="s">
        <v>11571</v>
      </c>
      <c r="C12271" s="265" t="s">
        <v>560</v>
      </c>
      <c r="D12271" s="265" t="s">
        <v>586</v>
      </c>
    </row>
    <row r="12272" spans="1:4" x14ac:dyDescent="0.15">
      <c r="A12272" s="266">
        <v>3150006</v>
      </c>
      <c r="B12272" s="265" t="s">
        <v>11571</v>
      </c>
      <c r="C12272" s="265" t="s">
        <v>560</v>
      </c>
      <c r="D12272" s="265" t="s">
        <v>452</v>
      </c>
    </row>
    <row r="12273" spans="1:4" x14ac:dyDescent="0.15">
      <c r="A12273" s="266">
        <v>3150007</v>
      </c>
      <c r="B12273" s="265" t="s">
        <v>11571</v>
      </c>
      <c r="C12273" s="265" t="s">
        <v>560</v>
      </c>
      <c r="D12273" s="265" t="s">
        <v>611</v>
      </c>
    </row>
    <row r="12274" spans="1:4" x14ac:dyDescent="0.15">
      <c r="A12274" s="266">
        <v>3150008</v>
      </c>
      <c r="B12274" s="265" t="s">
        <v>11571</v>
      </c>
      <c r="C12274" s="265" t="s">
        <v>560</v>
      </c>
      <c r="D12274" s="265" t="s">
        <v>640</v>
      </c>
    </row>
    <row r="12275" spans="1:4" x14ac:dyDescent="0.15">
      <c r="A12275" s="266">
        <v>3150009</v>
      </c>
      <c r="B12275" s="265" t="s">
        <v>11571</v>
      </c>
      <c r="C12275" s="265" t="s">
        <v>560</v>
      </c>
      <c r="D12275" s="265" t="s">
        <v>570</v>
      </c>
    </row>
    <row r="12276" spans="1:4" x14ac:dyDescent="0.15">
      <c r="A12276" s="266">
        <v>3150010</v>
      </c>
      <c r="B12276" s="265" t="s">
        <v>11571</v>
      </c>
      <c r="C12276" s="265" t="s">
        <v>560</v>
      </c>
      <c r="D12276" s="265" t="s">
        <v>594</v>
      </c>
    </row>
    <row r="12277" spans="1:4" x14ac:dyDescent="0.15">
      <c r="A12277" s="266">
        <v>3150011</v>
      </c>
      <c r="B12277" s="265" t="s">
        <v>11571</v>
      </c>
      <c r="C12277" s="265" t="s">
        <v>560</v>
      </c>
      <c r="D12277" s="265" t="s">
        <v>605</v>
      </c>
    </row>
    <row r="12278" spans="1:4" x14ac:dyDescent="0.15">
      <c r="A12278" s="266">
        <v>3150012</v>
      </c>
      <c r="B12278" s="265" t="s">
        <v>11571</v>
      </c>
      <c r="C12278" s="265" t="s">
        <v>560</v>
      </c>
      <c r="D12278" s="265" t="s">
        <v>592</v>
      </c>
    </row>
    <row r="12279" spans="1:4" x14ac:dyDescent="0.15">
      <c r="A12279" s="266">
        <v>3150013</v>
      </c>
      <c r="B12279" s="265" t="s">
        <v>11571</v>
      </c>
      <c r="C12279" s="265" t="s">
        <v>560</v>
      </c>
      <c r="D12279" s="265" t="s">
        <v>632</v>
      </c>
    </row>
    <row r="12280" spans="1:4" x14ac:dyDescent="0.15">
      <c r="A12280" s="266">
        <v>3150014</v>
      </c>
      <c r="B12280" s="265" t="s">
        <v>11571</v>
      </c>
      <c r="C12280" s="265" t="s">
        <v>560</v>
      </c>
      <c r="D12280" s="265" t="s">
        <v>596</v>
      </c>
    </row>
    <row r="12281" spans="1:4" x14ac:dyDescent="0.15">
      <c r="A12281" s="266">
        <v>3150015</v>
      </c>
      <c r="B12281" s="265" t="s">
        <v>11571</v>
      </c>
      <c r="C12281" s="265" t="s">
        <v>560</v>
      </c>
      <c r="D12281" s="265" t="s">
        <v>579</v>
      </c>
    </row>
    <row r="12282" spans="1:4" x14ac:dyDescent="0.15">
      <c r="A12282" s="266">
        <v>3150016</v>
      </c>
      <c r="B12282" s="265" t="s">
        <v>11571</v>
      </c>
      <c r="C12282" s="265" t="s">
        <v>560</v>
      </c>
      <c r="D12282" s="265" t="s">
        <v>610</v>
      </c>
    </row>
    <row r="12283" spans="1:4" x14ac:dyDescent="0.15">
      <c r="A12283" s="266">
        <v>3150017</v>
      </c>
      <c r="B12283" s="265" t="s">
        <v>11571</v>
      </c>
      <c r="C12283" s="265" t="s">
        <v>560</v>
      </c>
      <c r="D12283" s="265" t="s">
        <v>304</v>
      </c>
    </row>
    <row r="12284" spans="1:4" x14ac:dyDescent="0.15">
      <c r="A12284" s="266">
        <v>3150018</v>
      </c>
      <c r="B12284" s="265" t="s">
        <v>11571</v>
      </c>
      <c r="C12284" s="265" t="s">
        <v>560</v>
      </c>
      <c r="D12284" s="265" t="s">
        <v>646</v>
      </c>
    </row>
    <row r="12285" spans="1:4" x14ac:dyDescent="0.15">
      <c r="A12285" s="266">
        <v>3150019</v>
      </c>
      <c r="B12285" s="265" t="s">
        <v>11571</v>
      </c>
      <c r="C12285" s="265" t="s">
        <v>560</v>
      </c>
      <c r="D12285" s="265" t="s">
        <v>599</v>
      </c>
    </row>
    <row r="12286" spans="1:4" x14ac:dyDescent="0.15">
      <c r="A12286" s="266">
        <v>3150021</v>
      </c>
      <c r="B12286" s="265" t="s">
        <v>11571</v>
      </c>
      <c r="C12286" s="265" t="s">
        <v>560</v>
      </c>
      <c r="D12286" s="265" t="s">
        <v>563</v>
      </c>
    </row>
    <row r="12287" spans="1:4" x14ac:dyDescent="0.15">
      <c r="A12287" s="266">
        <v>3150022</v>
      </c>
      <c r="B12287" s="265" t="s">
        <v>11571</v>
      </c>
      <c r="C12287" s="265" t="s">
        <v>560</v>
      </c>
      <c r="D12287" s="265" t="s">
        <v>619</v>
      </c>
    </row>
    <row r="12288" spans="1:4" x14ac:dyDescent="0.15">
      <c r="A12288" s="266">
        <v>3150023</v>
      </c>
      <c r="B12288" s="265" t="s">
        <v>11571</v>
      </c>
      <c r="C12288" s="265" t="s">
        <v>560</v>
      </c>
      <c r="D12288" s="265" t="s">
        <v>631</v>
      </c>
    </row>
    <row r="12289" spans="1:4" x14ac:dyDescent="0.15">
      <c r="A12289" s="266">
        <v>3150024</v>
      </c>
      <c r="B12289" s="265" t="s">
        <v>11571</v>
      </c>
      <c r="C12289" s="265" t="s">
        <v>560</v>
      </c>
      <c r="D12289" s="265" t="s">
        <v>623</v>
      </c>
    </row>
    <row r="12290" spans="1:4" x14ac:dyDescent="0.15">
      <c r="A12290" s="266">
        <v>3150025</v>
      </c>
      <c r="B12290" s="265" t="s">
        <v>11571</v>
      </c>
      <c r="C12290" s="265" t="s">
        <v>560</v>
      </c>
      <c r="D12290" s="265" t="s">
        <v>177</v>
      </c>
    </row>
    <row r="12291" spans="1:4" x14ac:dyDescent="0.15">
      <c r="A12291" s="266">
        <v>3150026</v>
      </c>
      <c r="B12291" s="265" t="s">
        <v>11571</v>
      </c>
      <c r="C12291" s="265" t="s">
        <v>560</v>
      </c>
      <c r="D12291" s="265" t="s">
        <v>609</v>
      </c>
    </row>
    <row r="12292" spans="1:4" x14ac:dyDescent="0.15">
      <c r="A12292" s="266">
        <v>3150027</v>
      </c>
      <c r="B12292" s="265" t="s">
        <v>11571</v>
      </c>
      <c r="C12292" s="265" t="s">
        <v>560</v>
      </c>
      <c r="D12292" s="265" t="s">
        <v>608</v>
      </c>
    </row>
    <row r="12293" spans="1:4" x14ac:dyDescent="0.15">
      <c r="A12293" s="266">
        <v>3150028</v>
      </c>
      <c r="B12293" s="265" t="s">
        <v>11571</v>
      </c>
      <c r="C12293" s="265" t="s">
        <v>560</v>
      </c>
      <c r="D12293" s="265" t="s">
        <v>626</v>
      </c>
    </row>
    <row r="12294" spans="1:4" x14ac:dyDescent="0.15">
      <c r="A12294" s="266">
        <v>3150029</v>
      </c>
      <c r="B12294" s="265" t="s">
        <v>11571</v>
      </c>
      <c r="C12294" s="265" t="s">
        <v>560</v>
      </c>
      <c r="D12294" s="265" t="s">
        <v>620</v>
      </c>
    </row>
    <row r="12295" spans="1:4" x14ac:dyDescent="0.15">
      <c r="A12295" s="266">
        <v>3150030</v>
      </c>
      <c r="B12295" s="265" t="s">
        <v>11571</v>
      </c>
      <c r="C12295" s="265" t="s">
        <v>560</v>
      </c>
      <c r="D12295" s="265" t="s">
        <v>564</v>
      </c>
    </row>
    <row r="12296" spans="1:4" x14ac:dyDescent="0.15">
      <c r="A12296" s="266">
        <v>3150031</v>
      </c>
      <c r="B12296" s="265" t="s">
        <v>11571</v>
      </c>
      <c r="C12296" s="265" t="s">
        <v>560</v>
      </c>
      <c r="D12296" s="265" t="s">
        <v>628</v>
      </c>
    </row>
    <row r="12297" spans="1:4" x14ac:dyDescent="0.15">
      <c r="A12297" s="266">
        <v>3150032</v>
      </c>
      <c r="B12297" s="265" t="s">
        <v>11571</v>
      </c>
      <c r="C12297" s="265" t="s">
        <v>560</v>
      </c>
      <c r="D12297" s="265" t="s">
        <v>595</v>
      </c>
    </row>
    <row r="12298" spans="1:4" x14ac:dyDescent="0.15">
      <c r="A12298" s="266">
        <v>3150033</v>
      </c>
      <c r="B12298" s="265" t="s">
        <v>11571</v>
      </c>
      <c r="C12298" s="265" t="s">
        <v>560</v>
      </c>
      <c r="D12298" s="265" t="s">
        <v>616</v>
      </c>
    </row>
    <row r="12299" spans="1:4" x14ac:dyDescent="0.15">
      <c r="A12299" s="266">
        <v>3150034</v>
      </c>
      <c r="B12299" s="265" t="s">
        <v>11571</v>
      </c>
      <c r="C12299" s="265" t="s">
        <v>560</v>
      </c>
      <c r="D12299" s="265" t="s">
        <v>629</v>
      </c>
    </row>
    <row r="12300" spans="1:4" x14ac:dyDescent="0.15">
      <c r="A12300" s="266">
        <v>3150035</v>
      </c>
      <c r="B12300" s="265" t="s">
        <v>11571</v>
      </c>
      <c r="C12300" s="265" t="s">
        <v>560</v>
      </c>
      <c r="D12300" s="265" t="s">
        <v>637</v>
      </c>
    </row>
    <row r="12301" spans="1:4" x14ac:dyDescent="0.15">
      <c r="A12301" s="266">
        <v>3150036</v>
      </c>
      <c r="B12301" s="265" t="s">
        <v>11571</v>
      </c>
      <c r="C12301" s="265" t="s">
        <v>560</v>
      </c>
      <c r="D12301" s="265" t="s">
        <v>574</v>
      </c>
    </row>
    <row r="12302" spans="1:4" x14ac:dyDescent="0.15">
      <c r="A12302" s="266">
        <v>3150037</v>
      </c>
      <c r="B12302" s="265" t="s">
        <v>11571</v>
      </c>
      <c r="C12302" s="265" t="s">
        <v>560</v>
      </c>
      <c r="D12302" s="265" t="s">
        <v>627</v>
      </c>
    </row>
    <row r="12303" spans="1:4" x14ac:dyDescent="0.15">
      <c r="A12303" s="266">
        <v>3150038</v>
      </c>
      <c r="B12303" s="265" t="s">
        <v>11571</v>
      </c>
      <c r="C12303" s="265" t="s">
        <v>560</v>
      </c>
      <c r="D12303" s="265" t="s">
        <v>562</v>
      </c>
    </row>
    <row r="12304" spans="1:4" x14ac:dyDescent="0.15">
      <c r="A12304" s="266">
        <v>3150041</v>
      </c>
      <c r="B12304" s="265" t="s">
        <v>11571</v>
      </c>
      <c r="C12304" s="265" t="s">
        <v>560</v>
      </c>
      <c r="D12304" s="265" t="s">
        <v>613</v>
      </c>
    </row>
    <row r="12305" spans="1:4" x14ac:dyDescent="0.15">
      <c r="A12305" s="266">
        <v>3150042</v>
      </c>
      <c r="B12305" s="265" t="s">
        <v>11571</v>
      </c>
      <c r="C12305" s="265" t="s">
        <v>560</v>
      </c>
      <c r="D12305" s="265" t="s">
        <v>624</v>
      </c>
    </row>
    <row r="12306" spans="1:4" x14ac:dyDescent="0.15">
      <c r="A12306" s="266">
        <v>3150043</v>
      </c>
      <c r="B12306" s="265" t="s">
        <v>11571</v>
      </c>
      <c r="C12306" s="265" t="s">
        <v>560</v>
      </c>
      <c r="D12306" s="265" t="s">
        <v>617</v>
      </c>
    </row>
    <row r="12307" spans="1:4" x14ac:dyDescent="0.15">
      <c r="A12307" s="266">
        <v>3150044</v>
      </c>
      <c r="B12307" s="265" t="s">
        <v>11571</v>
      </c>
      <c r="C12307" s="265" t="s">
        <v>560</v>
      </c>
      <c r="D12307" s="265" t="s">
        <v>591</v>
      </c>
    </row>
    <row r="12308" spans="1:4" x14ac:dyDescent="0.15">
      <c r="A12308" s="266">
        <v>3150045</v>
      </c>
      <c r="B12308" s="265" t="s">
        <v>11571</v>
      </c>
      <c r="C12308" s="265" t="s">
        <v>560</v>
      </c>
      <c r="D12308" s="265" t="s">
        <v>612</v>
      </c>
    </row>
    <row r="12309" spans="1:4" x14ac:dyDescent="0.15">
      <c r="A12309" s="266">
        <v>3150046</v>
      </c>
      <c r="B12309" s="265" t="s">
        <v>11571</v>
      </c>
      <c r="C12309" s="265" t="s">
        <v>560</v>
      </c>
      <c r="D12309" s="265" t="s">
        <v>175</v>
      </c>
    </row>
    <row r="12310" spans="1:4" x14ac:dyDescent="0.15">
      <c r="A12310" s="266">
        <v>3150047</v>
      </c>
      <c r="B12310" s="265" t="s">
        <v>11571</v>
      </c>
      <c r="C12310" s="265" t="s">
        <v>560</v>
      </c>
      <c r="D12310" s="265" t="s">
        <v>566</v>
      </c>
    </row>
    <row r="12311" spans="1:4" x14ac:dyDescent="0.15">
      <c r="A12311" s="266">
        <v>3150048</v>
      </c>
      <c r="B12311" s="265" t="s">
        <v>11571</v>
      </c>
      <c r="C12311" s="265" t="s">
        <v>560</v>
      </c>
      <c r="D12311" s="265" t="s">
        <v>638</v>
      </c>
    </row>
    <row r="12312" spans="1:4" ht="27" x14ac:dyDescent="0.15">
      <c r="A12312" s="266">
        <v>3150051</v>
      </c>
      <c r="B12312" s="265" t="s">
        <v>11571</v>
      </c>
      <c r="C12312" s="265" t="s">
        <v>1830</v>
      </c>
      <c r="D12312" s="265" t="s">
        <v>1677</v>
      </c>
    </row>
    <row r="12313" spans="1:4" ht="27" x14ac:dyDescent="0.15">
      <c r="A12313" s="266">
        <v>3150052</v>
      </c>
      <c r="B12313" s="265" t="s">
        <v>11571</v>
      </c>
      <c r="C12313" s="265" t="s">
        <v>1830</v>
      </c>
      <c r="D12313" s="265" t="s">
        <v>1853</v>
      </c>
    </row>
    <row r="12314" spans="1:4" ht="27" x14ac:dyDescent="0.15">
      <c r="A12314" s="266">
        <v>3150053</v>
      </c>
      <c r="B12314" s="265" t="s">
        <v>11571</v>
      </c>
      <c r="C12314" s="265" t="s">
        <v>1830</v>
      </c>
      <c r="D12314" s="265" t="s">
        <v>1836</v>
      </c>
    </row>
    <row r="12315" spans="1:4" ht="27" x14ac:dyDescent="0.15">
      <c r="A12315" s="266">
        <v>3150054</v>
      </c>
      <c r="B12315" s="265" t="s">
        <v>11571</v>
      </c>
      <c r="C12315" s="265" t="s">
        <v>1830</v>
      </c>
      <c r="D12315" s="265" t="s">
        <v>1835</v>
      </c>
    </row>
    <row r="12316" spans="1:4" ht="27" x14ac:dyDescent="0.15">
      <c r="A12316" s="266">
        <v>3150055</v>
      </c>
      <c r="B12316" s="265" t="s">
        <v>11571</v>
      </c>
      <c r="C12316" s="265" t="s">
        <v>1830</v>
      </c>
      <c r="D12316" s="265" t="s">
        <v>1837</v>
      </c>
    </row>
    <row r="12317" spans="1:4" ht="27" x14ac:dyDescent="0.15">
      <c r="A12317" s="266">
        <v>3150056</v>
      </c>
      <c r="B12317" s="265" t="s">
        <v>11571</v>
      </c>
      <c r="C12317" s="265" t="s">
        <v>1830</v>
      </c>
      <c r="D12317" s="265" t="s">
        <v>1843</v>
      </c>
    </row>
    <row r="12318" spans="1:4" ht="27" x14ac:dyDescent="0.15">
      <c r="A12318" s="266">
        <v>3150057</v>
      </c>
      <c r="B12318" s="265" t="s">
        <v>11571</v>
      </c>
      <c r="C12318" s="265" t="s">
        <v>1830</v>
      </c>
      <c r="D12318" s="265" t="s">
        <v>1847</v>
      </c>
    </row>
    <row r="12319" spans="1:4" ht="27" x14ac:dyDescent="0.15">
      <c r="A12319" s="266">
        <v>3150058</v>
      </c>
      <c r="B12319" s="265" t="s">
        <v>11571</v>
      </c>
      <c r="C12319" s="265" t="s">
        <v>1830</v>
      </c>
      <c r="D12319" s="265" t="s">
        <v>1857</v>
      </c>
    </row>
    <row r="12320" spans="1:4" ht="27" x14ac:dyDescent="0.15">
      <c r="A12320" s="266">
        <v>3150061</v>
      </c>
      <c r="B12320" s="265" t="s">
        <v>11571</v>
      </c>
      <c r="C12320" s="265" t="s">
        <v>1830</v>
      </c>
      <c r="D12320" s="265" t="s">
        <v>1849</v>
      </c>
    </row>
    <row r="12321" spans="1:4" ht="27" x14ac:dyDescent="0.15">
      <c r="A12321" s="266">
        <v>3150062</v>
      </c>
      <c r="B12321" s="265" t="s">
        <v>11571</v>
      </c>
      <c r="C12321" s="265" t="s">
        <v>1830</v>
      </c>
      <c r="D12321" s="265" t="s">
        <v>1586</v>
      </c>
    </row>
    <row r="12322" spans="1:4" ht="27" x14ac:dyDescent="0.15">
      <c r="A12322" s="266">
        <v>3150063</v>
      </c>
      <c r="B12322" s="265" t="s">
        <v>11571</v>
      </c>
      <c r="C12322" s="265" t="s">
        <v>1830</v>
      </c>
      <c r="D12322" s="265" t="s">
        <v>376</v>
      </c>
    </row>
    <row r="12323" spans="1:4" ht="27" x14ac:dyDescent="0.15">
      <c r="A12323" s="266">
        <v>3150064</v>
      </c>
      <c r="B12323" s="265" t="s">
        <v>11571</v>
      </c>
      <c r="C12323" s="265" t="s">
        <v>1830</v>
      </c>
      <c r="D12323" s="265" t="s">
        <v>1840</v>
      </c>
    </row>
    <row r="12324" spans="1:4" ht="27" x14ac:dyDescent="0.15">
      <c r="A12324" s="266">
        <v>3150065</v>
      </c>
      <c r="B12324" s="265" t="s">
        <v>11571</v>
      </c>
      <c r="C12324" s="265" t="s">
        <v>1830</v>
      </c>
      <c r="D12324" s="265" t="s">
        <v>1845</v>
      </c>
    </row>
    <row r="12325" spans="1:4" ht="27" x14ac:dyDescent="0.15">
      <c r="A12325" s="266">
        <v>3150066</v>
      </c>
      <c r="B12325" s="265" t="s">
        <v>11571</v>
      </c>
      <c r="C12325" s="265" t="s">
        <v>1830</v>
      </c>
      <c r="D12325" s="265" t="s">
        <v>1860</v>
      </c>
    </row>
    <row r="12326" spans="1:4" ht="27" x14ac:dyDescent="0.15">
      <c r="A12326" s="266">
        <v>3150067</v>
      </c>
      <c r="B12326" s="265" t="s">
        <v>11571</v>
      </c>
      <c r="C12326" s="265" t="s">
        <v>1830</v>
      </c>
      <c r="D12326" s="265" t="s">
        <v>1855</v>
      </c>
    </row>
    <row r="12327" spans="1:4" ht="27" x14ac:dyDescent="0.15">
      <c r="A12327" s="266">
        <v>3150068</v>
      </c>
      <c r="B12327" s="265" t="s">
        <v>11571</v>
      </c>
      <c r="C12327" s="265" t="s">
        <v>1830</v>
      </c>
      <c r="D12327" s="265" t="s">
        <v>1867</v>
      </c>
    </row>
    <row r="12328" spans="1:4" ht="27" x14ac:dyDescent="0.15">
      <c r="A12328" s="266">
        <v>3150069</v>
      </c>
      <c r="B12328" s="265" t="s">
        <v>11571</v>
      </c>
      <c r="C12328" s="265" t="s">
        <v>1830</v>
      </c>
      <c r="D12328" s="265" t="s">
        <v>1868</v>
      </c>
    </row>
    <row r="12329" spans="1:4" ht="27" x14ac:dyDescent="0.15">
      <c r="A12329" s="266">
        <v>3150071</v>
      </c>
      <c r="B12329" s="265" t="s">
        <v>11571</v>
      </c>
      <c r="C12329" s="265" t="s">
        <v>1830</v>
      </c>
      <c r="D12329" s="265" t="s">
        <v>1834</v>
      </c>
    </row>
    <row r="12330" spans="1:4" ht="27" x14ac:dyDescent="0.15">
      <c r="A12330" s="266">
        <v>3150072</v>
      </c>
      <c r="B12330" s="265" t="s">
        <v>11571</v>
      </c>
      <c r="C12330" s="265" t="s">
        <v>1830</v>
      </c>
      <c r="D12330" s="265" t="s">
        <v>1864</v>
      </c>
    </row>
    <row r="12331" spans="1:4" ht="27" x14ac:dyDescent="0.15">
      <c r="A12331" s="266">
        <v>3150073</v>
      </c>
      <c r="B12331" s="265" t="s">
        <v>11571</v>
      </c>
      <c r="C12331" s="265" t="s">
        <v>1830</v>
      </c>
      <c r="D12331" s="265" t="s">
        <v>1863</v>
      </c>
    </row>
    <row r="12332" spans="1:4" ht="27" x14ac:dyDescent="0.15">
      <c r="A12332" s="266">
        <v>3150074</v>
      </c>
      <c r="B12332" s="265" t="s">
        <v>11571</v>
      </c>
      <c r="C12332" s="265" t="s">
        <v>1830</v>
      </c>
      <c r="D12332" s="265" t="s">
        <v>1856</v>
      </c>
    </row>
    <row r="12333" spans="1:4" ht="27" x14ac:dyDescent="0.15">
      <c r="A12333" s="266">
        <v>3150075</v>
      </c>
      <c r="B12333" s="265" t="s">
        <v>11571</v>
      </c>
      <c r="C12333" s="265" t="s">
        <v>1830</v>
      </c>
      <c r="D12333" s="265" t="s">
        <v>1861</v>
      </c>
    </row>
    <row r="12334" spans="1:4" ht="27" x14ac:dyDescent="0.15">
      <c r="A12334" s="266">
        <v>3150076</v>
      </c>
      <c r="B12334" s="265" t="s">
        <v>11571</v>
      </c>
      <c r="C12334" s="265" t="s">
        <v>1830</v>
      </c>
      <c r="D12334" s="265" t="s">
        <v>1846</v>
      </c>
    </row>
    <row r="12335" spans="1:4" ht="27" x14ac:dyDescent="0.15">
      <c r="A12335" s="266">
        <v>3150077</v>
      </c>
      <c r="B12335" s="265" t="s">
        <v>11571</v>
      </c>
      <c r="C12335" s="265" t="s">
        <v>1830</v>
      </c>
      <c r="D12335" s="265" t="s">
        <v>1858</v>
      </c>
    </row>
    <row r="12336" spans="1:4" ht="27" x14ac:dyDescent="0.15">
      <c r="A12336" s="266">
        <v>3150078</v>
      </c>
      <c r="B12336" s="265" t="s">
        <v>11571</v>
      </c>
      <c r="C12336" s="265" t="s">
        <v>1830</v>
      </c>
      <c r="D12336" s="265" t="s">
        <v>1832</v>
      </c>
    </row>
    <row r="12337" spans="1:4" x14ac:dyDescent="0.15">
      <c r="A12337" s="266">
        <v>3150101</v>
      </c>
      <c r="B12337" s="265" t="s">
        <v>11571</v>
      </c>
      <c r="C12337" s="265" t="s">
        <v>560</v>
      </c>
      <c r="D12337" s="265" t="s">
        <v>573</v>
      </c>
    </row>
    <row r="12338" spans="1:4" x14ac:dyDescent="0.15">
      <c r="A12338" s="266">
        <v>3150102</v>
      </c>
      <c r="B12338" s="265" t="s">
        <v>11571</v>
      </c>
      <c r="C12338" s="265" t="s">
        <v>560</v>
      </c>
      <c r="D12338" s="265" t="s">
        <v>571</v>
      </c>
    </row>
    <row r="12339" spans="1:4" x14ac:dyDescent="0.15">
      <c r="A12339" s="266">
        <v>3150103</v>
      </c>
      <c r="B12339" s="265" t="s">
        <v>11571</v>
      </c>
      <c r="C12339" s="265" t="s">
        <v>560</v>
      </c>
      <c r="D12339" s="265" t="s">
        <v>618</v>
      </c>
    </row>
    <row r="12340" spans="1:4" x14ac:dyDescent="0.15">
      <c r="A12340" s="266">
        <v>3150104</v>
      </c>
      <c r="B12340" s="265" t="s">
        <v>11571</v>
      </c>
      <c r="C12340" s="265" t="s">
        <v>560</v>
      </c>
      <c r="D12340" s="265" t="s">
        <v>578</v>
      </c>
    </row>
    <row r="12341" spans="1:4" x14ac:dyDescent="0.15">
      <c r="A12341" s="266">
        <v>3150105</v>
      </c>
      <c r="B12341" s="265" t="s">
        <v>11571</v>
      </c>
      <c r="C12341" s="265" t="s">
        <v>560</v>
      </c>
      <c r="D12341" s="265" t="s">
        <v>572</v>
      </c>
    </row>
    <row r="12342" spans="1:4" x14ac:dyDescent="0.15">
      <c r="A12342" s="266">
        <v>3150111</v>
      </c>
      <c r="B12342" s="265" t="s">
        <v>11571</v>
      </c>
      <c r="C12342" s="265" t="s">
        <v>560</v>
      </c>
      <c r="D12342" s="265" t="s">
        <v>197</v>
      </c>
    </row>
    <row r="12343" spans="1:4" x14ac:dyDescent="0.15">
      <c r="A12343" s="266">
        <v>3150112</v>
      </c>
      <c r="B12343" s="265" t="s">
        <v>11571</v>
      </c>
      <c r="C12343" s="265" t="s">
        <v>560</v>
      </c>
      <c r="D12343" s="265" t="s">
        <v>634</v>
      </c>
    </row>
    <row r="12344" spans="1:4" x14ac:dyDescent="0.15">
      <c r="A12344" s="266">
        <v>3150113</v>
      </c>
      <c r="B12344" s="265" t="s">
        <v>11571</v>
      </c>
      <c r="C12344" s="265" t="s">
        <v>560</v>
      </c>
      <c r="D12344" s="265" t="s">
        <v>583</v>
      </c>
    </row>
    <row r="12345" spans="1:4" x14ac:dyDescent="0.15">
      <c r="A12345" s="266">
        <v>3150114</v>
      </c>
      <c r="B12345" s="265" t="s">
        <v>11571</v>
      </c>
      <c r="C12345" s="265" t="s">
        <v>560</v>
      </c>
      <c r="D12345" s="265" t="s">
        <v>589</v>
      </c>
    </row>
    <row r="12346" spans="1:4" x14ac:dyDescent="0.15">
      <c r="A12346" s="266">
        <v>3150115</v>
      </c>
      <c r="B12346" s="265" t="s">
        <v>11571</v>
      </c>
      <c r="C12346" s="265" t="s">
        <v>560</v>
      </c>
      <c r="D12346" s="265" t="s">
        <v>568</v>
      </c>
    </row>
    <row r="12347" spans="1:4" x14ac:dyDescent="0.15">
      <c r="A12347" s="266">
        <v>3150116</v>
      </c>
      <c r="B12347" s="265" t="s">
        <v>11571</v>
      </c>
      <c r="C12347" s="265" t="s">
        <v>560</v>
      </c>
      <c r="D12347" s="265" t="s">
        <v>580</v>
      </c>
    </row>
    <row r="12348" spans="1:4" x14ac:dyDescent="0.15">
      <c r="A12348" s="266">
        <v>3150117</v>
      </c>
      <c r="B12348" s="265" t="s">
        <v>11571</v>
      </c>
      <c r="C12348" s="265" t="s">
        <v>560</v>
      </c>
      <c r="D12348" s="265" t="s">
        <v>600</v>
      </c>
    </row>
    <row r="12349" spans="1:4" x14ac:dyDescent="0.15">
      <c r="A12349" s="266">
        <v>3150118</v>
      </c>
      <c r="B12349" s="265" t="s">
        <v>11571</v>
      </c>
      <c r="C12349" s="265" t="s">
        <v>560</v>
      </c>
      <c r="D12349" s="265" t="s">
        <v>622</v>
      </c>
    </row>
    <row r="12350" spans="1:4" x14ac:dyDescent="0.15">
      <c r="A12350" s="266">
        <v>3150121</v>
      </c>
      <c r="B12350" s="265" t="s">
        <v>11571</v>
      </c>
      <c r="C12350" s="265" t="s">
        <v>560</v>
      </c>
      <c r="D12350" s="265" t="s">
        <v>636</v>
      </c>
    </row>
    <row r="12351" spans="1:4" x14ac:dyDescent="0.15">
      <c r="A12351" s="266">
        <v>3150122</v>
      </c>
      <c r="B12351" s="265" t="s">
        <v>11571</v>
      </c>
      <c r="C12351" s="265" t="s">
        <v>560</v>
      </c>
      <c r="D12351" s="265" t="s">
        <v>630</v>
      </c>
    </row>
    <row r="12352" spans="1:4" x14ac:dyDescent="0.15">
      <c r="A12352" s="266">
        <v>3150123</v>
      </c>
      <c r="B12352" s="265" t="s">
        <v>11571</v>
      </c>
      <c r="C12352" s="265" t="s">
        <v>560</v>
      </c>
      <c r="D12352" s="265" t="s">
        <v>639</v>
      </c>
    </row>
    <row r="12353" spans="1:4" x14ac:dyDescent="0.15">
      <c r="A12353" s="266">
        <v>3150124</v>
      </c>
      <c r="B12353" s="265" t="s">
        <v>11571</v>
      </c>
      <c r="C12353" s="265" t="s">
        <v>560</v>
      </c>
      <c r="D12353" s="265" t="s">
        <v>602</v>
      </c>
    </row>
    <row r="12354" spans="1:4" x14ac:dyDescent="0.15">
      <c r="A12354" s="266">
        <v>3150125</v>
      </c>
      <c r="B12354" s="265" t="s">
        <v>11571</v>
      </c>
      <c r="C12354" s="265" t="s">
        <v>560</v>
      </c>
      <c r="D12354" s="265" t="s">
        <v>641</v>
      </c>
    </row>
    <row r="12355" spans="1:4" x14ac:dyDescent="0.15">
      <c r="A12355" s="266">
        <v>3150131</v>
      </c>
      <c r="B12355" s="265" t="s">
        <v>11571</v>
      </c>
      <c r="C12355" s="265" t="s">
        <v>560</v>
      </c>
      <c r="D12355" s="265" t="s">
        <v>604</v>
      </c>
    </row>
    <row r="12356" spans="1:4" x14ac:dyDescent="0.15">
      <c r="A12356" s="266">
        <v>3150132</v>
      </c>
      <c r="B12356" s="265" t="s">
        <v>11571</v>
      </c>
      <c r="C12356" s="265" t="s">
        <v>560</v>
      </c>
      <c r="D12356" s="265" t="s">
        <v>621</v>
      </c>
    </row>
    <row r="12357" spans="1:4" x14ac:dyDescent="0.15">
      <c r="A12357" s="266">
        <v>3150133</v>
      </c>
      <c r="B12357" s="265" t="s">
        <v>11571</v>
      </c>
      <c r="C12357" s="265" t="s">
        <v>560</v>
      </c>
      <c r="D12357" s="265" t="s">
        <v>625</v>
      </c>
    </row>
    <row r="12358" spans="1:4" x14ac:dyDescent="0.15">
      <c r="A12358" s="266">
        <v>3150134</v>
      </c>
      <c r="B12358" s="265" t="s">
        <v>11571</v>
      </c>
      <c r="C12358" s="265" t="s">
        <v>560</v>
      </c>
      <c r="D12358" s="265" t="s">
        <v>590</v>
      </c>
    </row>
    <row r="12359" spans="1:4" x14ac:dyDescent="0.15">
      <c r="A12359" s="266">
        <v>3150135</v>
      </c>
      <c r="B12359" s="265" t="s">
        <v>11571</v>
      </c>
      <c r="C12359" s="265" t="s">
        <v>560</v>
      </c>
      <c r="D12359" s="265" t="s">
        <v>11988</v>
      </c>
    </row>
    <row r="12360" spans="1:4" x14ac:dyDescent="0.15">
      <c r="A12360" s="266">
        <v>3150136</v>
      </c>
      <c r="B12360" s="265" t="s">
        <v>11571</v>
      </c>
      <c r="C12360" s="265" t="s">
        <v>560</v>
      </c>
      <c r="D12360" s="265" t="s">
        <v>584</v>
      </c>
    </row>
    <row r="12361" spans="1:4" x14ac:dyDescent="0.15">
      <c r="A12361" s="266">
        <v>3150137</v>
      </c>
      <c r="B12361" s="265" t="s">
        <v>11571</v>
      </c>
      <c r="C12361" s="265" t="s">
        <v>560</v>
      </c>
      <c r="D12361" s="265" t="s">
        <v>585</v>
      </c>
    </row>
    <row r="12362" spans="1:4" x14ac:dyDescent="0.15">
      <c r="A12362" s="266">
        <v>3150138</v>
      </c>
      <c r="B12362" s="265" t="s">
        <v>11571</v>
      </c>
      <c r="C12362" s="265" t="s">
        <v>560</v>
      </c>
      <c r="D12362" s="265" t="s">
        <v>588</v>
      </c>
    </row>
    <row r="12363" spans="1:4" x14ac:dyDescent="0.15">
      <c r="A12363" s="266">
        <v>3150141</v>
      </c>
      <c r="B12363" s="265" t="s">
        <v>11571</v>
      </c>
      <c r="C12363" s="265" t="s">
        <v>560</v>
      </c>
      <c r="D12363" s="265" t="s">
        <v>614</v>
      </c>
    </row>
    <row r="12364" spans="1:4" x14ac:dyDescent="0.15">
      <c r="A12364" s="266">
        <v>3150142</v>
      </c>
      <c r="B12364" s="265" t="s">
        <v>11571</v>
      </c>
      <c r="C12364" s="265" t="s">
        <v>560</v>
      </c>
      <c r="D12364" s="265" t="s">
        <v>643</v>
      </c>
    </row>
    <row r="12365" spans="1:4" x14ac:dyDescent="0.15">
      <c r="A12365" s="266">
        <v>3150143</v>
      </c>
      <c r="B12365" s="265" t="s">
        <v>11571</v>
      </c>
      <c r="C12365" s="265" t="s">
        <v>560</v>
      </c>
      <c r="D12365" s="265" t="s">
        <v>601</v>
      </c>
    </row>
    <row r="12366" spans="1:4" x14ac:dyDescent="0.15">
      <c r="A12366" s="266">
        <v>3150144</v>
      </c>
      <c r="B12366" s="265" t="s">
        <v>11571</v>
      </c>
      <c r="C12366" s="265" t="s">
        <v>560</v>
      </c>
      <c r="D12366" s="265" t="s">
        <v>576</v>
      </c>
    </row>
    <row r="12367" spans="1:4" x14ac:dyDescent="0.15">
      <c r="A12367" s="266">
        <v>3150145</v>
      </c>
      <c r="B12367" s="265" t="s">
        <v>11571</v>
      </c>
      <c r="C12367" s="265" t="s">
        <v>560</v>
      </c>
      <c r="D12367" s="265" t="s">
        <v>633</v>
      </c>
    </row>
    <row r="12368" spans="1:4" x14ac:dyDescent="0.15">
      <c r="A12368" s="266">
        <v>3150146</v>
      </c>
      <c r="B12368" s="265" t="s">
        <v>11571</v>
      </c>
      <c r="C12368" s="265" t="s">
        <v>560</v>
      </c>
      <c r="D12368" s="265" t="s">
        <v>606</v>
      </c>
    </row>
    <row r="12369" spans="1:4" x14ac:dyDescent="0.15">
      <c r="A12369" s="266">
        <v>3150147</v>
      </c>
      <c r="B12369" s="265" t="s">
        <v>11571</v>
      </c>
      <c r="C12369" s="265" t="s">
        <v>560</v>
      </c>
      <c r="D12369" s="265" t="s">
        <v>615</v>
      </c>
    </row>
    <row r="12370" spans="1:4" x14ac:dyDescent="0.15">
      <c r="A12370" s="266">
        <v>3150148</v>
      </c>
      <c r="B12370" s="265" t="s">
        <v>11571</v>
      </c>
      <c r="C12370" s="265" t="s">
        <v>560</v>
      </c>
      <c r="D12370" s="265" t="s">
        <v>561</v>
      </c>
    </row>
    <row r="12371" spans="1:4" x14ac:dyDescent="0.15">
      <c r="A12371" s="266">
        <v>3150151</v>
      </c>
      <c r="B12371" s="265" t="s">
        <v>11571</v>
      </c>
      <c r="C12371" s="265" t="s">
        <v>560</v>
      </c>
      <c r="D12371" s="265" t="s">
        <v>607</v>
      </c>
    </row>
    <row r="12372" spans="1:4" x14ac:dyDescent="0.15">
      <c r="A12372" s="266">
        <v>3150152</v>
      </c>
      <c r="B12372" s="265" t="s">
        <v>11571</v>
      </c>
      <c r="C12372" s="265" t="s">
        <v>560</v>
      </c>
      <c r="D12372" s="265" t="s">
        <v>635</v>
      </c>
    </row>
    <row r="12373" spans="1:4" x14ac:dyDescent="0.15">
      <c r="A12373" s="266">
        <v>3150153</v>
      </c>
      <c r="B12373" s="265" t="s">
        <v>11571</v>
      </c>
      <c r="C12373" s="265" t="s">
        <v>560</v>
      </c>
      <c r="D12373" s="265" t="s">
        <v>603</v>
      </c>
    </row>
    <row r="12374" spans="1:4" x14ac:dyDescent="0.15">
      <c r="A12374" s="266">
        <v>3150154</v>
      </c>
      <c r="B12374" s="265" t="s">
        <v>11571</v>
      </c>
      <c r="C12374" s="265" t="s">
        <v>560</v>
      </c>
      <c r="D12374" s="265" t="s">
        <v>587</v>
      </c>
    </row>
    <row r="12375" spans="1:4" x14ac:dyDescent="0.15">
      <c r="A12375" s="266">
        <v>3150155</v>
      </c>
      <c r="B12375" s="265" t="s">
        <v>11571</v>
      </c>
      <c r="C12375" s="265" t="s">
        <v>560</v>
      </c>
      <c r="D12375" s="265" t="s">
        <v>577</v>
      </c>
    </row>
    <row r="12376" spans="1:4" x14ac:dyDescent="0.15">
      <c r="A12376" s="266">
        <v>3150156</v>
      </c>
      <c r="B12376" s="265" t="s">
        <v>11571</v>
      </c>
      <c r="C12376" s="265" t="s">
        <v>560</v>
      </c>
      <c r="D12376" s="265" t="s">
        <v>644</v>
      </c>
    </row>
    <row r="12377" spans="1:4" x14ac:dyDescent="0.15">
      <c r="A12377" s="266">
        <v>3150157</v>
      </c>
      <c r="B12377" s="265" t="s">
        <v>11571</v>
      </c>
      <c r="C12377" s="265" t="s">
        <v>560</v>
      </c>
      <c r="D12377" s="265" t="s">
        <v>569</v>
      </c>
    </row>
    <row r="12378" spans="1:4" x14ac:dyDescent="0.15">
      <c r="A12378" s="266">
        <v>3150161</v>
      </c>
      <c r="B12378" s="265" t="s">
        <v>11571</v>
      </c>
      <c r="C12378" s="265" t="s">
        <v>560</v>
      </c>
      <c r="D12378" s="265" t="s">
        <v>597</v>
      </c>
    </row>
    <row r="12379" spans="1:4" x14ac:dyDescent="0.15">
      <c r="A12379" s="266">
        <v>3150162</v>
      </c>
      <c r="B12379" s="265" t="s">
        <v>11571</v>
      </c>
      <c r="C12379" s="265" t="s">
        <v>560</v>
      </c>
      <c r="D12379" s="265" t="s">
        <v>567</v>
      </c>
    </row>
    <row r="12380" spans="1:4" x14ac:dyDescent="0.15">
      <c r="A12380" s="266">
        <v>3150163</v>
      </c>
      <c r="B12380" s="265" t="s">
        <v>11571</v>
      </c>
      <c r="C12380" s="265" t="s">
        <v>560</v>
      </c>
      <c r="D12380" s="265" t="s">
        <v>593</v>
      </c>
    </row>
    <row r="12381" spans="1:4" x14ac:dyDescent="0.15">
      <c r="A12381" s="266">
        <v>3150164</v>
      </c>
      <c r="B12381" s="265" t="s">
        <v>11571</v>
      </c>
      <c r="C12381" s="265" t="s">
        <v>560</v>
      </c>
      <c r="D12381" s="265" t="s">
        <v>598</v>
      </c>
    </row>
    <row r="12382" spans="1:4" x14ac:dyDescent="0.15">
      <c r="A12382" s="266">
        <v>3150165</v>
      </c>
      <c r="B12382" s="265" t="s">
        <v>11571</v>
      </c>
      <c r="C12382" s="265" t="s">
        <v>560</v>
      </c>
      <c r="D12382" s="265" t="s">
        <v>575</v>
      </c>
    </row>
    <row r="12383" spans="1:4" x14ac:dyDescent="0.15">
      <c r="A12383" s="266">
        <v>3150166</v>
      </c>
      <c r="B12383" s="265" t="s">
        <v>11571</v>
      </c>
      <c r="C12383" s="265" t="s">
        <v>560</v>
      </c>
      <c r="D12383" s="265" t="s">
        <v>391</v>
      </c>
    </row>
    <row r="12384" spans="1:4" x14ac:dyDescent="0.15">
      <c r="A12384" s="266">
        <v>3150167</v>
      </c>
      <c r="B12384" s="265" t="s">
        <v>11571</v>
      </c>
      <c r="C12384" s="265" t="s">
        <v>560</v>
      </c>
      <c r="D12384" s="265" t="s">
        <v>645</v>
      </c>
    </row>
    <row r="12385" spans="1:4" x14ac:dyDescent="0.15">
      <c r="A12385" s="266">
        <v>3160001</v>
      </c>
      <c r="B12385" s="265" t="s">
        <v>11571</v>
      </c>
      <c r="C12385" s="265" t="s">
        <v>307</v>
      </c>
      <c r="D12385" s="265" t="s">
        <v>336</v>
      </c>
    </row>
    <row r="12386" spans="1:4" x14ac:dyDescent="0.15">
      <c r="A12386" s="266">
        <v>3160002</v>
      </c>
      <c r="B12386" s="265" t="s">
        <v>11571</v>
      </c>
      <c r="C12386" s="265" t="s">
        <v>307</v>
      </c>
      <c r="D12386" s="265" t="s">
        <v>330</v>
      </c>
    </row>
    <row r="12387" spans="1:4" x14ac:dyDescent="0.15">
      <c r="A12387" s="266">
        <v>3160003</v>
      </c>
      <c r="B12387" s="265" t="s">
        <v>11571</v>
      </c>
      <c r="C12387" s="265" t="s">
        <v>307</v>
      </c>
      <c r="D12387" s="265" t="s">
        <v>339</v>
      </c>
    </row>
    <row r="12388" spans="1:4" x14ac:dyDescent="0.15">
      <c r="A12388" s="266">
        <v>3160004</v>
      </c>
      <c r="B12388" s="265" t="s">
        <v>11571</v>
      </c>
      <c r="C12388" s="265" t="s">
        <v>307</v>
      </c>
      <c r="D12388" s="265" t="s">
        <v>352</v>
      </c>
    </row>
    <row r="12389" spans="1:4" x14ac:dyDescent="0.15">
      <c r="A12389" s="266">
        <v>3160005</v>
      </c>
      <c r="B12389" s="265" t="s">
        <v>11571</v>
      </c>
      <c r="C12389" s="265" t="s">
        <v>307</v>
      </c>
      <c r="D12389" s="265" t="s">
        <v>325</v>
      </c>
    </row>
    <row r="12390" spans="1:4" x14ac:dyDescent="0.15">
      <c r="A12390" s="266">
        <v>3160006</v>
      </c>
      <c r="B12390" s="265" t="s">
        <v>11571</v>
      </c>
      <c r="C12390" s="265" t="s">
        <v>307</v>
      </c>
      <c r="D12390" s="265" t="s">
        <v>229</v>
      </c>
    </row>
    <row r="12391" spans="1:4" x14ac:dyDescent="0.15">
      <c r="A12391" s="266">
        <v>3160007</v>
      </c>
      <c r="B12391" s="265" t="s">
        <v>11571</v>
      </c>
      <c r="C12391" s="265" t="s">
        <v>307</v>
      </c>
      <c r="D12391" s="265" t="s">
        <v>249</v>
      </c>
    </row>
    <row r="12392" spans="1:4" x14ac:dyDescent="0.15">
      <c r="A12392" s="266">
        <v>3160011</v>
      </c>
      <c r="B12392" s="265" t="s">
        <v>11571</v>
      </c>
      <c r="C12392" s="265" t="s">
        <v>307</v>
      </c>
      <c r="D12392" s="265" t="s">
        <v>348</v>
      </c>
    </row>
    <row r="12393" spans="1:4" x14ac:dyDescent="0.15">
      <c r="A12393" s="266">
        <v>3160012</v>
      </c>
      <c r="B12393" s="265" t="s">
        <v>11571</v>
      </c>
      <c r="C12393" s="265" t="s">
        <v>307</v>
      </c>
      <c r="D12393" s="265" t="s">
        <v>314</v>
      </c>
    </row>
    <row r="12394" spans="1:4" x14ac:dyDescent="0.15">
      <c r="A12394" s="266">
        <v>3160013</v>
      </c>
      <c r="B12394" s="265" t="s">
        <v>11571</v>
      </c>
      <c r="C12394" s="265" t="s">
        <v>307</v>
      </c>
      <c r="D12394" s="265" t="s">
        <v>341</v>
      </c>
    </row>
    <row r="12395" spans="1:4" ht="27" x14ac:dyDescent="0.15">
      <c r="A12395" s="266">
        <v>3160014</v>
      </c>
      <c r="B12395" s="265" t="s">
        <v>11571</v>
      </c>
      <c r="C12395" s="265" t="s">
        <v>307</v>
      </c>
      <c r="D12395" s="265" t="s">
        <v>350</v>
      </c>
    </row>
    <row r="12396" spans="1:4" x14ac:dyDescent="0.15">
      <c r="A12396" s="266">
        <v>3160015</v>
      </c>
      <c r="B12396" s="265" t="s">
        <v>11571</v>
      </c>
      <c r="C12396" s="265" t="s">
        <v>307</v>
      </c>
      <c r="D12396" s="265" t="s">
        <v>321</v>
      </c>
    </row>
    <row r="12397" spans="1:4" x14ac:dyDescent="0.15">
      <c r="A12397" s="266">
        <v>3160021</v>
      </c>
      <c r="B12397" s="265" t="s">
        <v>11571</v>
      </c>
      <c r="C12397" s="265" t="s">
        <v>307</v>
      </c>
      <c r="D12397" s="265" t="s">
        <v>337</v>
      </c>
    </row>
    <row r="12398" spans="1:4" x14ac:dyDescent="0.15">
      <c r="A12398" s="266">
        <v>3160022</v>
      </c>
      <c r="B12398" s="265" t="s">
        <v>11571</v>
      </c>
      <c r="C12398" s="265" t="s">
        <v>307</v>
      </c>
      <c r="D12398" s="265" t="s">
        <v>315</v>
      </c>
    </row>
    <row r="12399" spans="1:4" ht="27" x14ac:dyDescent="0.15">
      <c r="A12399" s="266">
        <v>3160023</v>
      </c>
      <c r="B12399" s="265" t="s">
        <v>11571</v>
      </c>
      <c r="C12399" s="265" t="s">
        <v>307</v>
      </c>
      <c r="D12399" s="265" t="s">
        <v>349</v>
      </c>
    </row>
    <row r="12400" spans="1:4" x14ac:dyDescent="0.15">
      <c r="A12400" s="266">
        <v>3160024</v>
      </c>
      <c r="B12400" s="265" t="s">
        <v>11571</v>
      </c>
      <c r="C12400" s="265" t="s">
        <v>307</v>
      </c>
      <c r="D12400" s="265" t="s">
        <v>360</v>
      </c>
    </row>
    <row r="12401" spans="1:4" x14ac:dyDescent="0.15">
      <c r="A12401" s="266">
        <v>3160025</v>
      </c>
      <c r="B12401" s="265" t="s">
        <v>11571</v>
      </c>
      <c r="C12401" s="265" t="s">
        <v>307</v>
      </c>
      <c r="D12401" s="265" t="s">
        <v>366</v>
      </c>
    </row>
    <row r="12402" spans="1:4" x14ac:dyDescent="0.15">
      <c r="A12402" s="266">
        <v>3160026</v>
      </c>
      <c r="B12402" s="265" t="s">
        <v>11571</v>
      </c>
      <c r="C12402" s="265" t="s">
        <v>307</v>
      </c>
      <c r="D12402" s="265" t="s">
        <v>359</v>
      </c>
    </row>
    <row r="12403" spans="1:4" x14ac:dyDescent="0.15">
      <c r="A12403" s="266">
        <v>3160031</v>
      </c>
      <c r="B12403" s="265" t="s">
        <v>11571</v>
      </c>
      <c r="C12403" s="265" t="s">
        <v>307</v>
      </c>
      <c r="D12403" s="265" t="s">
        <v>250</v>
      </c>
    </row>
    <row r="12404" spans="1:4" ht="27" x14ac:dyDescent="0.15">
      <c r="A12404" s="266">
        <v>3160032</v>
      </c>
      <c r="B12404" s="265" t="s">
        <v>11571</v>
      </c>
      <c r="C12404" s="265" t="s">
        <v>307</v>
      </c>
      <c r="D12404" s="265" t="s">
        <v>347</v>
      </c>
    </row>
    <row r="12405" spans="1:4" ht="27" x14ac:dyDescent="0.15">
      <c r="A12405" s="266">
        <v>3160033</v>
      </c>
      <c r="B12405" s="265" t="s">
        <v>11571</v>
      </c>
      <c r="C12405" s="265" t="s">
        <v>307</v>
      </c>
      <c r="D12405" s="265" t="s">
        <v>343</v>
      </c>
    </row>
    <row r="12406" spans="1:4" ht="27" x14ac:dyDescent="0.15">
      <c r="A12406" s="266">
        <v>3160034</v>
      </c>
      <c r="B12406" s="265" t="s">
        <v>11571</v>
      </c>
      <c r="C12406" s="265" t="s">
        <v>307</v>
      </c>
      <c r="D12406" s="265" t="s">
        <v>355</v>
      </c>
    </row>
    <row r="12407" spans="1:4" x14ac:dyDescent="0.15">
      <c r="A12407" s="266">
        <v>3160035</v>
      </c>
      <c r="B12407" s="265" t="s">
        <v>11571</v>
      </c>
      <c r="C12407" s="265" t="s">
        <v>307</v>
      </c>
      <c r="D12407" s="265" t="s">
        <v>328</v>
      </c>
    </row>
    <row r="12408" spans="1:4" x14ac:dyDescent="0.15">
      <c r="A12408" s="266">
        <v>3160036</v>
      </c>
      <c r="B12408" s="265" t="s">
        <v>11571</v>
      </c>
      <c r="C12408" s="265" t="s">
        <v>307</v>
      </c>
      <c r="D12408" s="265" t="s">
        <v>309</v>
      </c>
    </row>
    <row r="12409" spans="1:4" ht="27" x14ac:dyDescent="0.15">
      <c r="A12409" s="266">
        <v>3170051</v>
      </c>
      <c r="B12409" s="265" t="s">
        <v>11571</v>
      </c>
      <c r="C12409" s="265" t="s">
        <v>307</v>
      </c>
      <c r="D12409" s="265" t="s">
        <v>346</v>
      </c>
    </row>
    <row r="12410" spans="1:4" ht="27" x14ac:dyDescent="0.15">
      <c r="A12410" s="266">
        <v>3170052</v>
      </c>
      <c r="B12410" s="265" t="s">
        <v>11571</v>
      </c>
      <c r="C12410" s="265" t="s">
        <v>307</v>
      </c>
      <c r="D12410" s="265" t="s">
        <v>354</v>
      </c>
    </row>
    <row r="12411" spans="1:4" x14ac:dyDescent="0.15">
      <c r="A12411" s="266">
        <v>3170053</v>
      </c>
      <c r="B12411" s="265" t="s">
        <v>11571</v>
      </c>
      <c r="C12411" s="265" t="s">
        <v>307</v>
      </c>
      <c r="D12411" s="265" t="s">
        <v>345</v>
      </c>
    </row>
    <row r="12412" spans="1:4" x14ac:dyDescent="0.15">
      <c r="A12412" s="266">
        <v>3170054</v>
      </c>
      <c r="B12412" s="265" t="s">
        <v>11571</v>
      </c>
      <c r="C12412" s="265" t="s">
        <v>307</v>
      </c>
      <c r="D12412" s="265" t="s">
        <v>364</v>
      </c>
    </row>
    <row r="12413" spans="1:4" x14ac:dyDescent="0.15">
      <c r="A12413" s="266">
        <v>3170055</v>
      </c>
      <c r="B12413" s="265" t="s">
        <v>11571</v>
      </c>
      <c r="C12413" s="265" t="s">
        <v>307</v>
      </c>
      <c r="D12413" s="265" t="s">
        <v>363</v>
      </c>
    </row>
    <row r="12414" spans="1:4" x14ac:dyDescent="0.15">
      <c r="A12414" s="266">
        <v>3170056</v>
      </c>
      <c r="B12414" s="265" t="s">
        <v>11571</v>
      </c>
      <c r="C12414" s="265" t="s">
        <v>307</v>
      </c>
      <c r="D12414" s="265" t="s">
        <v>334</v>
      </c>
    </row>
    <row r="12415" spans="1:4" x14ac:dyDescent="0.15">
      <c r="A12415" s="266">
        <v>3170061</v>
      </c>
      <c r="B12415" s="265" t="s">
        <v>11571</v>
      </c>
      <c r="C12415" s="265" t="s">
        <v>307</v>
      </c>
      <c r="D12415" s="265" t="s">
        <v>353</v>
      </c>
    </row>
    <row r="12416" spans="1:4" x14ac:dyDescent="0.15">
      <c r="A12416" s="266">
        <v>3170062</v>
      </c>
      <c r="B12416" s="265" t="s">
        <v>11571</v>
      </c>
      <c r="C12416" s="265" t="s">
        <v>307</v>
      </c>
      <c r="D12416" s="265" t="s">
        <v>357</v>
      </c>
    </row>
    <row r="12417" spans="1:4" x14ac:dyDescent="0.15">
      <c r="A12417" s="266">
        <v>3170063</v>
      </c>
      <c r="B12417" s="265" t="s">
        <v>11571</v>
      </c>
      <c r="C12417" s="265" t="s">
        <v>307</v>
      </c>
      <c r="D12417" s="265" t="s">
        <v>367</v>
      </c>
    </row>
    <row r="12418" spans="1:4" x14ac:dyDescent="0.15">
      <c r="A12418" s="266">
        <v>3170064</v>
      </c>
      <c r="B12418" s="265" t="s">
        <v>11571</v>
      </c>
      <c r="C12418" s="265" t="s">
        <v>307</v>
      </c>
      <c r="D12418" s="265" t="s">
        <v>323</v>
      </c>
    </row>
    <row r="12419" spans="1:4" x14ac:dyDescent="0.15">
      <c r="A12419" s="266">
        <v>3170065</v>
      </c>
      <c r="B12419" s="265" t="s">
        <v>11571</v>
      </c>
      <c r="C12419" s="265" t="s">
        <v>307</v>
      </c>
      <c r="D12419" s="265" t="s">
        <v>335</v>
      </c>
    </row>
    <row r="12420" spans="1:4" x14ac:dyDescent="0.15">
      <c r="A12420" s="266">
        <v>3170066</v>
      </c>
      <c r="B12420" s="265" t="s">
        <v>11571</v>
      </c>
      <c r="C12420" s="265" t="s">
        <v>307</v>
      </c>
      <c r="D12420" s="265" t="s">
        <v>338</v>
      </c>
    </row>
    <row r="12421" spans="1:4" x14ac:dyDescent="0.15">
      <c r="A12421" s="266">
        <v>3170071</v>
      </c>
      <c r="B12421" s="265" t="s">
        <v>11571</v>
      </c>
      <c r="C12421" s="265" t="s">
        <v>307</v>
      </c>
      <c r="D12421" s="265" t="s">
        <v>320</v>
      </c>
    </row>
    <row r="12422" spans="1:4" x14ac:dyDescent="0.15">
      <c r="A12422" s="266">
        <v>3170072</v>
      </c>
      <c r="B12422" s="265" t="s">
        <v>11571</v>
      </c>
      <c r="C12422" s="265" t="s">
        <v>307</v>
      </c>
      <c r="D12422" s="265" t="s">
        <v>358</v>
      </c>
    </row>
    <row r="12423" spans="1:4" x14ac:dyDescent="0.15">
      <c r="A12423" s="266">
        <v>3170073</v>
      </c>
      <c r="B12423" s="265" t="s">
        <v>11571</v>
      </c>
      <c r="C12423" s="265" t="s">
        <v>307</v>
      </c>
      <c r="D12423" s="265" t="s">
        <v>329</v>
      </c>
    </row>
    <row r="12424" spans="1:4" x14ac:dyDescent="0.15">
      <c r="A12424" s="266">
        <v>3170074</v>
      </c>
      <c r="B12424" s="265" t="s">
        <v>11571</v>
      </c>
      <c r="C12424" s="265" t="s">
        <v>307</v>
      </c>
      <c r="D12424" s="265" t="s">
        <v>169</v>
      </c>
    </row>
    <row r="12425" spans="1:4" x14ac:dyDescent="0.15">
      <c r="A12425" s="266">
        <v>3170075</v>
      </c>
      <c r="B12425" s="265" t="s">
        <v>11571</v>
      </c>
      <c r="C12425" s="265" t="s">
        <v>307</v>
      </c>
      <c r="D12425" s="265" t="s">
        <v>308</v>
      </c>
    </row>
    <row r="12426" spans="1:4" x14ac:dyDescent="0.15">
      <c r="A12426" s="266">
        <v>3170076</v>
      </c>
      <c r="B12426" s="265" t="s">
        <v>11571</v>
      </c>
      <c r="C12426" s="265" t="s">
        <v>307</v>
      </c>
      <c r="D12426" s="265" t="s">
        <v>313</v>
      </c>
    </row>
    <row r="12427" spans="1:4" x14ac:dyDescent="0.15">
      <c r="A12427" s="266">
        <v>3170077</v>
      </c>
      <c r="B12427" s="265" t="s">
        <v>11571</v>
      </c>
      <c r="C12427" s="265" t="s">
        <v>307</v>
      </c>
      <c r="D12427" s="265" t="s">
        <v>333</v>
      </c>
    </row>
    <row r="12428" spans="1:4" ht="27" x14ac:dyDescent="0.15">
      <c r="A12428" s="266">
        <v>3180001</v>
      </c>
      <c r="B12428" s="265" t="s">
        <v>11571</v>
      </c>
      <c r="C12428" s="265" t="s">
        <v>983</v>
      </c>
      <c r="D12428" s="265" t="s">
        <v>11989</v>
      </c>
    </row>
    <row r="12429" spans="1:4" x14ac:dyDescent="0.15">
      <c r="A12429" s="266">
        <v>3180002</v>
      </c>
      <c r="B12429" s="265" t="s">
        <v>11571</v>
      </c>
      <c r="C12429" s="265" t="s">
        <v>983</v>
      </c>
      <c r="D12429" s="265" t="s">
        <v>11990</v>
      </c>
    </row>
    <row r="12430" spans="1:4" ht="27" x14ac:dyDescent="0.15">
      <c r="A12430" s="266">
        <v>3180003</v>
      </c>
      <c r="B12430" s="265" t="s">
        <v>11571</v>
      </c>
      <c r="C12430" s="265" t="s">
        <v>983</v>
      </c>
      <c r="D12430" s="265" t="s">
        <v>11991</v>
      </c>
    </row>
    <row r="12431" spans="1:4" ht="27" x14ac:dyDescent="0.15">
      <c r="A12431" s="266">
        <v>3180004</v>
      </c>
      <c r="B12431" s="265" t="s">
        <v>11571</v>
      </c>
      <c r="C12431" s="265" t="s">
        <v>983</v>
      </c>
      <c r="D12431" s="265" t="s">
        <v>11992</v>
      </c>
    </row>
    <row r="12432" spans="1:4" ht="27" x14ac:dyDescent="0.15">
      <c r="A12432" s="266">
        <v>3180005</v>
      </c>
      <c r="B12432" s="265" t="s">
        <v>11571</v>
      </c>
      <c r="C12432" s="265" t="s">
        <v>983</v>
      </c>
      <c r="D12432" s="265" t="s">
        <v>11993</v>
      </c>
    </row>
    <row r="12433" spans="1:4" x14ac:dyDescent="0.15">
      <c r="A12433" s="266">
        <v>3180011</v>
      </c>
      <c r="B12433" s="265" t="s">
        <v>11571</v>
      </c>
      <c r="C12433" s="265" t="s">
        <v>983</v>
      </c>
      <c r="D12433" s="265" t="s">
        <v>992</v>
      </c>
    </row>
    <row r="12434" spans="1:4" x14ac:dyDescent="0.15">
      <c r="A12434" s="266">
        <v>3180012</v>
      </c>
      <c r="B12434" s="265" t="s">
        <v>11571</v>
      </c>
      <c r="C12434" s="265" t="s">
        <v>983</v>
      </c>
      <c r="D12434" s="265" t="s">
        <v>374</v>
      </c>
    </row>
    <row r="12435" spans="1:4" x14ac:dyDescent="0.15">
      <c r="A12435" s="266">
        <v>3180013</v>
      </c>
      <c r="B12435" s="265" t="s">
        <v>11571</v>
      </c>
      <c r="C12435" s="265" t="s">
        <v>983</v>
      </c>
      <c r="D12435" s="265" t="s">
        <v>991</v>
      </c>
    </row>
    <row r="12436" spans="1:4" x14ac:dyDescent="0.15">
      <c r="A12436" s="266">
        <v>3180014</v>
      </c>
      <c r="B12436" s="265" t="s">
        <v>11571</v>
      </c>
      <c r="C12436" s="265" t="s">
        <v>983</v>
      </c>
      <c r="D12436" s="265" t="s">
        <v>541</v>
      </c>
    </row>
    <row r="12437" spans="1:4" ht="27" x14ac:dyDescent="0.15">
      <c r="A12437" s="266">
        <v>3180021</v>
      </c>
      <c r="B12437" s="265" t="s">
        <v>11571</v>
      </c>
      <c r="C12437" s="265" t="s">
        <v>983</v>
      </c>
      <c r="D12437" s="265" t="s">
        <v>11994</v>
      </c>
    </row>
    <row r="12438" spans="1:4" ht="27" x14ac:dyDescent="0.15">
      <c r="A12438" s="266">
        <v>3180022</v>
      </c>
      <c r="B12438" s="265" t="s">
        <v>11571</v>
      </c>
      <c r="C12438" s="265" t="s">
        <v>983</v>
      </c>
      <c r="D12438" s="265" t="s">
        <v>11995</v>
      </c>
    </row>
    <row r="12439" spans="1:4" x14ac:dyDescent="0.15">
      <c r="A12439" s="266">
        <v>3180023</v>
      </c>
      <c r="B12439" s="265" t="s">
        <v>11571</v>
      </c>
      <c r="C12439" s="265" t="s">
        <v>983</v>
      </c>
      <c r="D12439" s="265" t="s">
        <v>11996</v>
      </c>
    </row>
    <row r="12440" spans="1:4" ht="27" x14ac:dyDescent="0.15">
      <c r="A12440" s="266">
        <v>3180024</v>
      </c>
      <c r="B12440" s="265" t="s">
        <v>11571</v>
      </c>
      <c r="C12440" s="265" t="s">
        <v>983</v>
      </c>
      <c r="D12440" s="265" t="s">
        <v>11997</v>
      </c>
    </row>
    <row r="12441" spans="1:4" ht="27" x14ac:dyDescent="0.15">
      <c r="A12441" s="266">
        <v>3180025</v>
      </c>
      <c r="B12441" s="265" t="s">
        <v>11571</v>
      </c>
      <c r="C12441" s="265" t="s">
        <v>983</v>
      </c>
      <c r="D12441" s="265" t="s">
        <v>11998</v>
      </c>
    </row>
    <row r="12442" spans="1:4" x14ac:dyDescent="0.15">
      <c r="A12442" s="266">
        <v>3180031</v>
      </c>
      <c r="B12442" s="265" t="s">
        <v>11571</v>
      </c>
      <c r="C12442" s="265" t="s">
        <v>983</v>
      </c>
      <c r="D12442" s="265" t="s">
        <v>988</v>
      </c>
    </row>
    <row r="12443" spans="1:4" x14ac:dyDescent="0.15">
      <c r="A12443" s="266">
        <v>3180032</v>
      </c>
      <c r="B12443" s="265" t="s">
        <v>11571</v>
      </c>
      <c r="C12443" s="265" t="s">
        <v>983</v>
      </c>
      <c r="D12443" s="265" t="s">
        <v>478</v>
      </c>
    </row>
    <row r="12444" spans="1:4" x14ac:dyDescent="0.15">
      <c r="A12444" s="266">
        <v>3180033</v>
      </c>
      <c r="B12444" s="265" t="s">
        <v>11571</v>
      </c>
      <c r="C12444" s="265" t="s">
        <v>983</v>
      </c>
      <c r="D12444" s="265" t="s">
        <v>276</v>
      </c>
    </row>
    <row r="12445" spans="1:4" ht="27" x14ac:dyDescent="0.15">
      <c r="A12445" s="266">
        <v>3180034</v>
      </c>
      <c r="B12445" s="265" t="s">
        <v>11571</v>
      </c>
      <c r="C12445" s="265" t="s">
        <v>983</v>
      </c>
      <c r="D12445" s="265" t="s">
        <v>11999</v>
      </c>
    </row>
    <row r="12446" spans="1:4" ht="27" x14ac:dyDescent="0.15">
      <c r="A12446" s="266">
        <v>3180101</v>
      </c>
      <c r="B12446" s="265" t="s">
        <v>11571</v>
      </c>
      <c r="C12446" s="265" t="s">
        <v>983</v>
      </c>
      <c r="D12446" s="265" t="s">
        <v>12000</v>
      </c>
    </row>
    <row r="12447" spans="1:4" ht="27" x14ac:dyDescent="0.15">
      <c r="A12447" s="266">
        <v>3180102</v>
      </c>
      <c r="B12447" s="265" t="s">
        <v>11571</v>
      </c>
      <c r="C12447" s="265" t="s">
        <v>983</v>
      </c>
      <c r="D12447" s="265" t="s">
        <v>11592</v>
      </c>
    </row>
    <row r="12448" spans="1:4" ht="27" x14ac:dyDescent="0.15">
      <c r="A12448" s="266">
        <v>3180103</v>
      </c>
      <c r="B12448" s="265" t="s">
        <v>11571</v>
      </c>
      <c r="C12448" s="265" t="s">
        <v>983</v>
      </c>
      <c r="D12448" s="265" t="s">
        <v>12001</v>
      </c>
    </row>
    <row r="12449" spans="1:4" ht="27" x14ac:dyDescent="0.15">
      <c r="A12449" s="266">
        <v>3180104</v>
      </c>
      <c r="B12449" s="265" t="s">
        <v>11571</v>
      </c>
      <c r="C12449" s="265" t="s">
        <v>983</v>
      </c>
      <c r="D12449" s="265" t="s">
        <v>12002</v>
      </c>
    </row>
    <row r="12450" spans="1:4" ht="27" x14ac:dyDescent="0.15">
      <c r="A12450" s="266">
        <v>3180105</v>
      </c>
      <c r="B12450" s="265" t="s">
        <v>11571</v>
      </c>
      <c r="C12450" s="265" t="s">
        <v>983</v>
      </c>
      <c r="D12450" s="265" t="s">
        <v>12003</v>
      </c>
    </row>
    <row r="12451" spans="1:4" ht="27" x14ac:dyDescent="0.15">
      <c r="A12451" s="266">
        <v>3180106</v>
      </c>
      <c r="B12451" s="265" t="s">
        <v>11571</v>
      </c>
      <c r="C12451" s="265" t="s">
        <v>983</v>
      </c>
      <c r="D12451" s="265" t="s">
        <v>12004</v>
      </c>
    </row>
    <row r="12452" spans="1:4" x14ac:dyDescent="0.15">
      <c r="A12452" s="266">
        <v>3190101</v>
      </c>
      <c r="B12452" s="265" t="s">
        <v>11571</v>
      </c>
      <c r="C12452" s="265" t="s">
        <v>2116</v>
      </c>
      <c r="D12452" s="265" t="s">
        <v>2151</v>
      </c>
    </row>
    <row r="12453" spans="1:4" x14ac:dyDescent="0.15">
      <c r="A12453" s="266">
        <v>3190102</v>
      </c>
      <c r="B12453" s="265" t="s">
        <v>11571</v>
      </c>
      <c r="C12453" s="265" t="s">
        <v>2116</v>
      </c>
      <c r="D12453" s="265" t="s">
        <v>2132</v>
      </c>
    </row>
    <row r="12454" spans="1:4" x14ac:dyDescent="0.15">
      <c r="A12454" s="266">
        <v>3190103</v>
      </c>
      <c r="B12454" s="265" t="s">
        <v>11571</v>
      </c>
      <c r="C12454" s="265" t="s">
        <v>2116</v>
      </c>
      <c r="D12454" s="265" t="s">
        <v>2135</v>
      </c>
    </row>
    <row r="12455" spans="1:4" x14ac:dyDescent="0.15">
      <c r="A12455" s="266">
        <v>3190104</v>
      </c>
      <c r="B12455" s="265" t="s">
        <v>11571</v>
      </c>
      <c r="C12455" s="265" t="s">
        <v>2116</v>
      </c>
      <c r="D12455" s="265" t="s">
        <v>2134</v>
      </c>
    </row>
    <row r="12456" spans="1:4" x14ac:dyDescent="0.15">
      <c r="A12456" s="266">
        <v>3190105</v>
      </c>
      <c r="B12456" s="265" t="s">
        <v>11571</v>
      </c>
      <c r="C12456" s="265" t="s">
        <v>2116</v>
      </c>
      <c r="D12456" s="265" t="s">
        <v>2144</v>
      </c>
    </row>
    <row r="12457" spans="1:4" x14ac:dyDescent="0.15">
      <c r="A12457" s="266">
        <v>3190106</v>
      </c>
      <c r="B12457" s="265" t="s">
        <v>11571</v>
      </c>
      <c r="C12457" s="265" t="s">
        <v>2116</v>
      </c>
      <c r="D12457" s="265" t="s">
        <v>2121</v>
      </c>
    </row>
    <row r="12458" spans="1:4" x14ac:dyDescent="0.15">
      <c r="A12458" s="266">
        <v>3190107</v>
      </c>
      <c r="B12458" s="265" t="s">
        <v>11571</v>
      </c>
      <c r="C12458" s="265" t="s">
        <v>2116</v>
      </c>
      <c r="D12458" s="265" t="s">
        <v>2130</v>
      </c>
    </row>
    <row r="12459" spans="1:4" x14ac:dyDescent="0.15">
      <c r="A12459" s="266">
        <v>3190108</v>
      </c>
      <c r="B12459" s="265" t="s">
        <v>11571</v>
      </c>
      <c r="C12459" s="265" t="s">
        <v>2116</v>
      </c>
      <c r="D12459" s="265" t="s">
        <v>2158</v>
      </c>
    </row>
    <row r="12460" spans="1:4" x14ac:dyDescent="0.15">
      <c r="A12460" s="266">
        <v>3190111</v>
      </c>
      <c r="B12460" s="265" t="s">
        <v>11571</v>
      </c>
      <c r="C12460" s="265" t="s">
        <v>2116</v>
      </c>
      <c r="D12460" s="265" t="s">
        <v>2148</v>
      </c>
    </row>
    <row r="12461" spans="1:4" x14ac:dyDescent="0.15">
      <c r="A12461" s="266">
        <v>3190112</v>
      </c>
      <c r="B12461" s="265" t="s">
        <v>11571</v>
      </c>
      <c r="C12461" s="265" t="s">
        <v>2116</v>
      </c>
      <c r="D12461" s="265" t="s">
        <v>2142</v>
      </c>
    </row>
    <row r="12462" spans="1:4" x14ac:dyDescent="0.15">
      <c r="A12462" s="266">
        <v>3190113</v>
      </c>
      <c r="B12462" s="265" t="s">
        <v>11571</v>
      </c>
      <c r="C12462" s="265" t="s">
        <v>2116</v>
      </c>
      <c r="D12462" s="265" t="s">
        <v>2141</v>
      </c>
    </row>
    <row r="12463" spans="1:4" x14ac:dyDescent="0.15">
      <c r="A12463" s="266">
        <v>3190114</v>
      </c>
      <c r="B12463" s="265" t="s">
        <v>11571</v>
      </c>
      <c r="C12463" s="265" t="s">
        <v>2116</v>
      </c>
      <c r="D12463" s="265" t="s">
        <v>2143</v>
      </c>
    </row>
    <row r="12464" spans="1:4" x14ac:dyDescent="0.15">
      <c r="A12464" s="266">
        <v>3190115</v>
      </c>
      <c r="B12464" s="265" t="s">
        <v>11571</v>
      </c>
      <c r="C12464" s="265" t="s">
        <v>2116</v>
      </c>
      <c r="D12464" s="265" t="s">
        <v>2124</v>
      </c>
    </row>
    <row r="12465" spans="1:4" x14ac:dyDescent="0.15">
      <c r="A12465" s="266">
        <v>3190116</v>
      </c>
      <c r="B12465" s="265" t="s">
        <v>11571</v>
      </c>
      <c r="C12465" s="265" t="s">
        <v>2116</v>
      </c>
      <c r="D12465" s="265" t="s">
        <v>1577</v>
      </c>
    </row>
    <row r="12466" spans="1:4" x14ac:dyDescent="0.15">
      <c r="A12466" s="266">
        <v>3190121</v>
      </c>
      <c r="B12466" s="265" t="s">
        <v>11571</v>
      </c>
      <c r="C12466" s="265" t="s">
        <v>2116</v>
      </c>
      <c r="D12466" s="265" t="s">
        <v>2150</v>
      </c>
    </row>
    <row r="12467" spans="1:4" x14ac:dyDescent="0.15">
      <c r="A12467" s="266">
        <v>3190122</v>
      </c>
      <c r="B12467" s="265" t="s">
        <v>11571</v>
      </c>
      <c r="C12467" s="265" t="s">
        <v>2116</v>
      </c>
      <c r="D12467" s="265" t="s">
        <v>2118</v>
      </c>
    </row>
    <row r="12468" spans="1:4" x14ac:dyDescent="0.15">
      <c r="A12468" s="266">
        <v>3190123</v>
      </c>
      <c r="B12468" s="265" t="s">
        <v>11571</v>
      </c>
      <c r="C12468" s="265" t="s">
        <v>2116</v>
      </c>
      <c r="D12468" s="265" t="s">
        <v>2153</v>
      </c>
    </row>
    <row r="12469" spans="1:4" x14ac:dyDescent="0.15">
      <c r="A12469" s="266">
        <v>3190124</v>
      </c>
      <c r="B12469" s="265" t="s">
        <v>11571</v>
      </c>
      <c r="C12469" s="265" t="s">
        <v>2116</v>
      </c>
      <c r="D12469" s="265" t="s">
        <v>2154</v>
      </c>
    </row>
    <row r="12470" spans="1:4" x14ac:dyDescent="0.15">
      <c r="A12470" s="266">
        <v>3190125</v>
      </c>
      <c r="B12470" s="265" t="s">
        <v>11571</v>
      </c>
      <c r="C12470" s="265" t="s">
        <v>2116</v>
      </c>
      <c r="D12470" s="265" t="s">
        <v>2120</v>
      </c>
    </row>
    <row r="12471" spans="1:4" x14ac:dyDescent="0.15">
      <c r="A12471" s="266">
        <v>3190126</v>
      </c>
      <c r="B12471" s="265" t="s">
        <v>11571</v>
      </c>
      <c r="C12471" s="265" t="s">
        <v>2116</v>
      </c>
      <c r="D12471" s="265" t="s">
        <v>1609</v>
      </c>
    </row>
    <row r="12472" spans="1:4" x14ac:dyDescent="0.15">
      <c r="A12472" s="266">
        <v>3190131</v>
      </c>
      <c r="B12472" s="265" t="s">
        <v>11571</v>
      </c>
      <c r="C12472" s="265" t="s">
        <v>2116</v>
      </c>
      <c r="D12472" s="265" t="s">
        <v>1032</v>
      </c>
    </row>
    <row r="12473" spans="1:4" x14ac:dyDescent="0.15">
      <c r="A12473" s="266">
        <v>3190132</v>
      </c>
      <c r="B12473" s="265" t="s">
        <v>11571</v>
      </c>
      <c r="C12473" s="265" t="s">
        <v>2116</v>
      </c>
      <c r="D12473" s="265" t="s">
        <v>2157</v>
      </c>
    </row>
    <row r="12474" spans="1:4" x14ac:dyDescent="0.15">
      <c r="A12474" s="266">
        <v>3190133</v>
      </c>
      <c r="B12474" s="265" t="s">
        <v>11571</v>
      </c>
      <c r="C12474" s="265" t="s">
        <v>2116</v>
      </c>
      <c r="D12474" s="265" t="s">
        <v>2155</v>
      </c>
    </row>
    <row r="12475" spans="1:4" x14ac:dyDescent="0.15">
      <c r="A12475" s="266">
        <v>3190134</v>
      </c>
      <c r="B12475" s="265" t="s">
        <v>11571</v>
      </c>
      <c r="C12475" s="265" t="s">
        <v>2116</v>
      </c>
      <c r="D12475" s="265" t="s">
        <v>2149</v>
      </c>
    </row>
    <row r="12476" spans="1:4" x14ac:dyDescent="0.15">
      <c r="A12476" s="266">
        <v>3190135</v>
      </c>
      <c r="B12476" s="265" t="s">
        <v>11571</v>
      </c>
      <c r="C12476" s="265" t="s">
        <v>2116</v>
      </c>
      <c r="D12476" s="265" t="s">
        <v>1804</v>
      </c>
    </row>
    <row r="12477" spans="1:4" x14ac:dyDescent="0.15">
      <c r="A12477" s="266">
        <v>3190136</v>
      </c>
      <c r="B12477" s="265" t="s">
        <v>11571</v>
      </c>
      <c r="C12477" s="265" t="s">
        <v>2116</v>
      </c>
      <c r="D12477" s="265" t="s">
        <v>2145</v>
      </c>
    </row>
    <row r="12478" spans="1:4" x14ac:dyDescent="0.15">
      <c r="A12478" s="266">
        <v>3190137</v>
      </c>
      <c r="B12478" s="265" t="s">
        <v>11571</v>
      </c>
      <c r="C12478" s="265" t="s">
        <v>2116</v>
      </c>
      <c r="D12478" s="265" t="s">
        <v>2119</v>
      </c>
    </row>
    <row r="12479" spans="1:4" x14ac:dyDescent="0.15">
      <c r="A12479" s="266">
        <v>3190201</v>
      </c>
      <c r="B12479" s="265" t="s">
        <v>11571</v>
      </c>
      <c r="C12479" s="265" t="s">
        <v>998</v>
      </c>
      <c r="D12479" s="265" t="s">
        <v>1023</v>
      </c>
    </row>
    <row r="12480" spans="1:4" x14ac:dyDescent="0.15">
      <c r="A12480" s="266">
        <v>3190202</v>
      </c>
      <c r="B12480" s="265" t="s">
        <v>11571</v>
      </c>
      <c r="C12480" s="265" t="s">
        <v>998</v>
      </c>
      <c r="D12480" s="265" t="s">
        <v>1028</v>
      </c>
    </row>
    <row r="12481" spans="1:4" x14ac:dyDescent="0.15">
      <c r="A12481" s="266">
        <v>3190203</v>
      </c>
      <c r="B12481" s="265" t="s">
        <v>11571</v>
      </c>
      <c r="C12481" s="265" t="s">
        <v>998</v>
      </c>
      <c r="D12481" s="265" t="s">
        <v>1053</v>
      </c>
    </row>
    <row r="12482" spans="1:4" x14ac:dyDescent="0.15">
      <c r="A12482" s="266">
        <v>3190204</v>
      </c>
      <c r="B12482" s="265" t="s">
        <v>11571</v>
      </c>
      <c r="C12482" s="265" t="s">
        <v>998</v>
      </c>
      <c r="D12482" s="265" t="s">
        <v>1039</v>
      </c>
    </row>
    <row r="12483" spans="1:4" x14ac:dyDescent="0.15">
      <c r="A12483" s="266">
        <v>3190205</v>
      </c>
      <c r="B12483" s="265" t="s">
        <v>11571</v>
      </c>
      <c r="C12483" s="265" t="s">
        <v>998</v>
      </c>
      <c r="D12483" s="265" t="s">
        <v>1015</v>
      </c>
    </row>
    <row r="12484" spans="1:4" x14ac:dyDescent="0.15">
      <c r="A12484" s="266">
        <v>3190206</v>
      </c>
      <c r="B12484" s="265" t="s">
        <v>11571</v>
      </c>
      <c r="C12484" s="265" t="s">
        <v>998</v>
      </c>
      <c r="D12484" s="265" t="s">
        <v>1000</v>
      </c>
    </row>
    <row r="12485" spans="1:4" x14ac:dyDescent="0.15">
      <c r="A12485" s="266">
        <v>3190207</v>
      </c>
      <c r="B12485" s="265" t="s">
        <v>11571</v>
      </c>
      <c r="C12485" s="265" t="s">
        <v>998</v>
      </c>
      <c r="D12485" s="265" t="s">
        <v>1044</v>
      </c>
    </row>
    <row r="12486" spans="1:4" x14ac:dyDescent="0.15">
      <c r="A12486" s="266">
        <v>3190208</v>
      </c>
      <c r="B12486" s="265" t="s">
        <v>11571</v>
      </c>
      <c r="C12486" s="265" t="s">
        <v>998</v>
      </c>
      <c r="D12486" s="265" t="s">
        <v>1008</v>
      </c>
    </row>
    <row r="12487" spans="1:4" x14ac:dyDescent="0.15">
      <c r="A12487" s="266">
        <v>3190209</v>
      </c>
      <c r="B12487" s="265" t="s">
        <v>11571</v>
      </c>
      <c r="C12487" s="265" t="s">
        <v>998</v>
      </c>
      <c r="D12487" s="265" t="s">
        <v>1006</v>
      </c>
    </row>
    <row r="12488" spans="1:4" ht="27" x14ac:dyDescent="0.15">
      <c r="A12488" s="266">
        <v>3190211</v>
      </c>
      <c r="B12488" s="265" t="s">
        <v>11571</v>
      </c>
      <c r="C12488" s="265" t="s">
        <v>998</v>
      </c>
      <c r="D12488" s="265" t="s">
        <v>1007</v>
      </c>
    </row>
    <row r="12489" spans="1:4" x14ac:dyDescent="0.15">
      <c r="A12489" s="266">
        <v>3190301</v>
      </c>
      <c r="B12489" s="265" t="s">
        <v>11571</v>
      </c>
      <c r="C12489" s="265" t="s">
        <v>162</v>
      </c>
      <c r="D12489" s="265" t="s">
        <v>235</v>
      </c>
    </row>
    <row r="12490" spans="1:4" x14ac:dyDescent="0.15">
      <c r="A12490" s="266">
        <v>3190302</v>
      </c>
      <c r="B12490" s="265" t="s">
        <v>11571</v>
      </c>
      <c r="C12490" s="265" t="s">
        <v>162</v>
      </c>
      <c r="D12490" s="265" t="s">
        <v>284</v>
      </c>
    </row>
    <row r="12491" spans="1:4" x14ac:dyDescent="0.15">
      <c r="A12491" s="266">
        <v>3190303</v>
      </c>
      <c r="B12491" s="265" t="s">
        <v>11571</v>
      </c>
      <c r="C12491" s="265" t="s">
        <v>162</v>
      </c>
      <c r="D12491" s="265" t="s">
        <v>201</v>
      </c>
    </row>
    <row r="12492" spans="1:4" x14ac:dyDescent="0.15">
      <c r="A12492" s="266">
        <v>3190304</v>
      </c>
      <c r="B12492" s="265" t="s">
        <v>11571</v>
      </c>
      <c r="C12492" s="265" t="s">
        <v>162</v>
      </c>
      <c r="D12492" s="265" t="s">
        <v>172</v>
      </c>
    </row>
    <row r="12493" spans="1:4" x14ac:dyDescent="0.15">
      <c r="A12493" s="266">
        <v>3190305</v>
      </c>
      <c r="B12493" s="265" t="s">
        <v>11571</v>
      </c>
      <c r="C12493" s="265" t="s">
        <v>162</v>
      </c>
      <c r="D12493" s="265" t="s">
        <v>248</v>
      </c>
    </row>
    <row r="12494" spans="1:4" x14ac:dyDescent="0.15">
      <c r="A12494" s="266">
        <v>3190306</v>
      </c>
      <c r="B12494" s="265" t="s">
        <v>11571</v>
      </c>
      <c r="C12494" s="265" t="s">
        <v>162</v>
      </c>
      <c r="D12494" s="265" t="s">
        <v>230</v>
      </c>
    </row>
    <row r="12495" spans="1:4" x14ac:dyDescent="0.15">
      <c r="A12495" s="266">
        <v>3190307</v>
      </c>
      <c r="B12495" s="265" t="s">
        <v>11571</v>
      </c>
      <c r="C12495" s="265" t="s">
        <v>162</v>
      </c>
      <c r="D12495" s="265" t="s">
        <v>187</v>
      </c>
    </row>
    <row r="12496" spans="1:4" x14ac:dyDescent="0.15">
      <c r="A12496" s="266">
        <v>3190311</v>
      </c>
      <c r="B12496" s="265" t="s">
        <v>11571</v>
      </c>
      <c r="C12496" s="265" t="s">
        <v>162</v>
      </c>
      <c r="D12496" s="265" t="s">
        <v>179</v>
      </c>
    </row>
    <row r="12497" spans="1:4" x14ac:dyDescent="0.15">
      <c r="A12497" s="266">
        <v>3190312</v>
      </c>
      <c r="B12497" s="265" t="s">
        <v>11571</v>
      </c>
      <c r="C12497" s="265" t="s">
        <v>162</v>
      </c>
      <c r="D12497" s="265" t="s">
        <v>183</v>
      </c>
    </row>
    <row r="12498" spans="1:4" x14ac:dyDescent="0.15">
      <c r="A12498" s="266">
        <v>3190313</v>
      </c>
      <c r="B12498" s="265" t="s">
        <v>11571</v>
      </c>
      <c r="C12498" s="265" t="s">
        <v>162</v>
      </c>
      <c r="D12498" s="265" t="s">
        <v>240</v>
      </c>
    </row>
    <row r="12499" spans="1:4" x14ac:dyDescent="0.15">
      <c r="A12499" s="266">
        <v>3190314</v>
      </c>
      <c r="B12499" s="265" t="s">
        <v>11571</v>
      </c>
      <c r="C12499" s="265" t="s">
        <v>162</v>
      </c>
      <c r="D12499" s="265" t="s">
        <v>164</v>
      </c>
    </row>
    <row r="12500" spans="1:4" x14ac:dyDescent="0.15">
      <c r="A12500" s="266">
        <v>3190315</v>
      </c>
      <c r="B12500" s="265" t="s">
        <v>11571</v>
      </c>
      <c r="C12500" s="265" t="s">
        <v>162</v>
      </c>
      <c r="D12500" s="265" t="s">
        <v>181</v>
      </c>
    </row>
    <row r="12501" spans="1:4" x14ac:dyDescent="0.15">
      <c r="A12501" s="266">
        <v>3190316</v>
      </c>
      <c r="B12501" s="265" t="s">
        <v>11571</v>
      </c>
      <c r="C12501" s="265" t="s">
        <v>162</v>
      </c>
      <c r="D12501" s="265" t="s">
        <v>287</v>
      </c>
    </row>
    <row r="12502" spans="1:4" x14ac:dyDescent="0.15">
      <c r="A12502" s="266">
        <v>3190317</v>
      </c>
      <c r="B12502" s="265" t="s">
        <v>11571</v>
      </c>
      <c r="C12502" s="265" t="s">
        <v>162</v>
      </c>
      <c r="D12502" s="265" t="s">
        <v>180</v>
      </c>
    </row>
    <row r="12503" spans="1:4" x14ac:dyDescent="0.15">
      <c r="A12503" s="266">
        <v>3190321</v>
      </c>
      <c r="B12503" s="265" t="s">
        <v>11571</v>
      </c>
      <c r="C12503" s="265" t="s">
        <v>162</v>
      </c>
      <c r="D12503" s="265" t="s">
        <v>234</v>
      </c>
    </row>
    <row r="12504" spans="1:4" x14ac:dyDescent="0.15">
      <c r="A12504" s="266">
        <v>3190322</v>
      </c>
      <c r="B12504" s="265" t="s">
        <v>11571</v>
      </c>
      <c r="C12504" s="265" t="s">
        <v>162</v>
      </c>
      <c r="D12504" s="265" t="s">
        <v>221</v>
      </c>
    </row>
    <row r="12505" spans="1:4" x14ac:dyDescent="0.15">
      <c r="A12505" s="266">
        <v>3190323</v>
      </c>
      <c r="B12505" s="265" t="s">
        <v>11571</v>
      </c>
      <c r="C12505" s="265" t="s">
        <v>162</v>
      </c>
      <c r="D12505" s="265" t="s">
        <v>204</v>
      </c>
    </row>
    <row r="12506" spans="1:4" x14ac:dyDescent="0.15">
      <c r="A12506" s="266">
        <v>3190324</v>
      </c>
      <c r="B12506" s="265" t="s">
        <v>11571</v>
      </c>
      <c r="C12506" s="265" t="s">
        <v>162</v>
      </c>
      <c r="D12506" s="265" t="s">
        <v>208</v>
      </c>
    </row>
    <row r="12507" spans="1:4" x14ac:dyDescent="0.15">
      <c r="A12507" s="266">
        <v>3190325</v>
      </c>
      <c r="B12507" s="265" t="s">
        <v>11571</v>
      </c>
      <c r="C12507" s="265" t="s">
        <v>162</v>
      </c>
      <c r="D12507" s="265" t="s">
        <v>206</v>
      </c>
    </row>
    <row r="12508" spans="1:4" ht="27" x14ac:dyDescent="0.15">
      <c r="A12508" s="266">
        <v>3191101</v>
      </c>
      <c r="B12508" s="265" t="s">
        <v>11571</v>
      </c>
      <c r="C12508" s="265" t="s">
        <v>12005</v>
      </c>
      <c r="D12508" s="265" t="s">
        <v>12006</v>
      </c>
    </row>
    <row r="12509" spans="1:4" ht="27" x14ac:dyDescent="0.15">
      <c r="A12509" s="266">
        <v>3191102</v>
      </c>
      <c r="B12509" s="265" t="s">
        <v>11571</v>
      </c>
      <c r="C12509" s="265" t="s">
        <v>12005</v>
      </c>
      <c r="D12509" s="265" t="s">
        <v>12007</v>
      </c>
    </row>
    <row r="12510" spans="1:4" ht="27" x14ac:dyDescent="0.15">
      <c r="A12510" s="266">
        <v>3191103</v>
      </c>
      <c r="B12510" s="265" t="s">
        <v>11571</v>
      </c>
      <c r="C12510" s="265" t="s">
        <v>12005</v>
      </c>
      <c r="D12510" s="265" t="s">
        <v>12008</v>
      </c>
    </row>
    <row r="12511" spans="1:4" ht="27" x14ac:dyDescent="0.15">
      <c r="A12511" s="266">
        <v>3191104</v>
      </c>
      <c r="B12511" s="265" t="s">
        <v>11571</v>
      </c>
      <c r="C12511" s="265" t="s">
        <v>12005</v>
      </c>
      <c r="D12511" s="265" t="s">
        <v>12009</v>
      </c>
    </row>
    <row r="12512" spans="1:4" ht="27" x14ac:dyDescent="0.15">
      <c r="A12512" s="266">
        <v>3191105</v>
      </c>
      <c r="B12512" s="265" t="s">
        <v>11571</v>
      </c>
      <c r="C12512" s="265" t="s">
        <v>12005</v>
      </c>
      <c r="D12512" s="265" t="s">
        <v>12010</v>
      </c>
    </row>
    <row r="12513" spans="1:4" ht="27" x14ac:dyDescent="0.15">
      <c r="A12513" s="266">
        <v>3191106</v>
      </c>
      <c r="B12513" s="265" t="s">
        <v>11571</v>
      </c>
      <c r="C12513" s="265" t="s">
        <v>12005</v>
      </c>
      <c r="D12513" s="265" t="s">
        <v>12011</v>
      </c>
    </row>
    <row r="12514" spans="1:4" ht="27" x14ac:dyDescent="0.15">
      <c r="A12514" s="266">
        <v>3191107</v>
      </c>
      <c r="B12514" s="265" t="s">
        <v>11571</v>
      </c>
      <c r="C12514" s="265" t="s">
        <v>12005</v>
      </c>
      <c r="D12514" s="265" t="s">
        <v>2189</v>
      </c>
    </row>
    <row r="12515" spans="1:4" ht="27" x14ac:dyDescent="0.15">
      <c r="A12515" s="266">
        <v>3191108</v>
      </c>
      <c r="B12515" s="265" t="s">
        <v>11571</v>
      </c>
      <c r="C12515" s="265" t="s">
        <v>12005</v>
      </c>
      <c r="D12515" s="265" t="s">
        <v>2192</v>
      </c>
    </row>
    <row r="12516" spans="1:4" ht="27" x14ac:dyDescent="0.15">
      <c r="A12516" s="266">
        <v>3191109</v>
      </c>
      <c r="B12516" s="265" t="s">
        <v>11571</v>
      </c>
      <c r="C12516" s="265" t="s">
        <v>12005</v>
      </c>
      <c r="D12516" s="265" t="s">
        <v>2186</v>
      </c>
    </row>
    <row r="12517" spans="1:4" ht="27" x14ac:dyDescent="0.15">
      <c r="A12517" s="266">
        <v>3191111</v>
      </c>
      <c r="B12517" s="265" t="s">
        <v>11571</v>
      </c>
      <c r="C12517" s="265" t="s">
        <v>12005</v>
      </c>
      <c r="D12517" s="265" t="s">
        <v>12012</v>
      </c>
    </row>
    <row r="12518" spans="1:4" ht="27" x14ac:dyDescent="0.15">
      <c r="A12518" s="266">
        <v>3191112</v>
      </c>
      <c r="B12518" s="265" t="s">
        <v>11571</v>
      </c>
      <c r="C12518" s="265" t="s">
        <v>12005</v>
      </c>
      <c r="D12518" s="265" t="s">
        <v>12013</v>
      </c>
    </row>
    <row r="12519" spans="1:4" ht="27" x14ac:dyDescent="0.15">
      <c r="A12519" s="266">
        <v>3191113</v>
      </c>
      <c r="B12519" s="265" t="s">
        <v>11571</v>
      </c>
      <c r="C12519" s="265" t="s">
        <v>12005</v>
      </c>
      <c r="D12519" s="265" t="s">
        <v>12014</v>
      </c>
    </row>
    <row r="12520" spans="1:4" ht="27" x14ac:dyDescent="0.15">
      <c r="A12520" s="266">
        <v>3191114</v>
      </c>
      <c r="B12520" s="265" t="s">
        <v>11571</v>
      </c>
      <c r="C12520" s="265" t="s">
        <v>12005</v>
      </c>
      <c r="D12520" s="265" t="s">
        <v>12015</v>
      </c>
    </row>
    <row r="12521" spans="1:4" ht="27" x14ac:dyDescent="0.15">
      <c r="A12521" s="266">
        <v>3191115</v>
      </c>
      <c r="B12521" s="265" t="s">
        <v>11571</v>
      </c>
      <c r="C12521" s="265" t="s">
        <v>12005</v>
      </c>
      <c r="D12521" s="265" t="s">
        <v>12016</v>
      </c>
    </row>
    <row r="12522" spans="1:4" ht="27" x14ac:dyDescent="0.15">
      <c r="A12522" s="266">
        <v>3191116</v>
      </c>
      <c r="B12522" s="265" t="s">
        <v>11571</v>
      </c>
      <c r="C12522" s="265" t="s">
        <v>12005</v>
      </c>
      <c r="D12522" s="265" t="s">
        <v>2190</v>
      </c>
    </row>
    <row r="12523" spans="1:4" ht="27" x14ac:dyDescent="0.15">
      <c r="A12523" s="266">
        <v>3191117</v>
      </c>
      <c r="B12523" s="265" t="s">
        <v>11571</v>
      </c>
      <c r="C12523" s="265" t="s">
        <v>12005</v>
      </c>
      <c r="D12523" s="265" t="s">
        <v>2187</v>
      </c>
    </row>
    <row r="12524" spans="1:4" ht="27" x14ac:dyDescent="0.15">
      <c r="A12524" s="266">
        <v>3191118</v>
      </c>
      <c r="B12524" s="265" t="s">
        <v>11571</v>
      </c>
      <c r="C12524" s="265" t="s">
        <v>12005</v>
      </c>
      <c r="D12524" s="265" t="s">
        <v>2191</v>
      </c>
    </row>
    <row r="12525" spans="1:4" ht="27" x14ac:dyDescent="0.15">
      <c r="A12525" s="266">
        <v>3191119</v>
      </c>
      <c r="B12525" s="265" t="s">
        <v>11571</v>
      </c>
      <c r="C12525" s="265" t="s">
        <v>12005</v>
      </c>
      <c r="D12525" s="265" t="s">
        <v>2185</v>
      </c>
    </row>
    <row r="12526" spans="1:4" x14ac:dyDescent="0.15">
      <c r="A12526" s="266">
        <v>3191221</v>
      </c>
      <c r="B12526" s="265" t="s">
        <v>11571</v>
      </c>
      <c r="C12526" s="265" t="s">
        <v>307</v>
      </c>
      <c r="D12526" s="265" t="s">
        <v>316</v>
      </c>
    </row>
    <row r="12527" spans="1:4" x14ac:dyDescent="0.15">
      <c r="A12527" s="266">
        <v>3191222</v>
      </c>
      <c r="B12527" s="265" t="s">
        <v>11571</v>
      </c>
      <c r="C12527" s="265" t="s">
        <v>307</v>
      </c>
      <c r="D12527" s="265" t="s">
        <v>327</v>
      </c>
    </row>
    <row r="12528" spans="1:4" x14ac:dyDescent="0.15">
      <c r="A12528" s="266">
        <v>3191223</v>
      </c>
      <c r="B12528" s="265" t="s">
        <v>11571</v>
      </c>
      <c r="C12528" s="265" t="s">
        <v>307</v>
      </c>
      <c r="D12528" s="265" t="s">
        <v>361</v>
      </c>
    </row>
    <row r="12529" spans="1:4" ht="27" x14ac:dyDescent="0.15">
      <c r="A12529" s="266">
        <v>3191224</v>
      </c>
      <c r="B12529" s="265" t="s">
        <v>11571</v>
      </c>
      <c r="C12529" s="265" t="s">
        <v>307</v>
      </c>
      <c r="D12529" s="265" t="s">
        <v>362</v>
      </c>
    </row>
    <row r="12530" spans="1:4" x14ac:dyDescent="0.15">
      <c r="A12530" s="266">
        <v>3191225</v>
      </c>
      <c r="B12530" s="265" t="s">
        <v>11571</v>
      </c>
      <c r="C12530" s="265" t="s">
        <v>307</v>
      </c>
      <c r="D12530" s="265" t="s">
        <v>311</v>
      </c>
    </row>
    <row r="12531" spans="1:4" x14ac:dyDescent="0.15">
      <c r="A12531" s="266">
        <v>3191231</v>
      </c>
      <c r="B12531" s="265" t="s">
        <v>11571</v>
      </c>
      <c r="C12531" s="265" t="s">
        <v>307</v>
      </c>
      <c r="D12531" s="265" t="s">
        <v>342</v>
      </c>
    </row>
    <row r="12532" spans="1:4" ht="27" x14ac:dyDescent="0.15">
      <c r="A12532" s="266">
        <v>3191232</v>
      </c>
      <c r="B12532" s="265" t="s">
        <v>11571</v>
      </c>
      <c r="C12532" s="265" t="s">
        <v>307</v>
      </c>
      <c r="D12532" s="265" t="s">
        <v>331</v>
      </c>
    </row>
    <row r="12533" spans="1:4" x14ac:dyDescent="0.15">
      <c r="A12533" s="266">
        <v>3191233</v>
      </c>
      <c r="B12533" s="265" t="s">
        <v>11571</v>
      </c>
      <c r="C12533" s="265" t="s">
        <v>307</v>
      </c>
      <c r="D12533" s="265" t="s">
        <v>326</v>
      </c>
    </row>
    <row r="12534" spans="1:4" x14ac:dyDescent="0.15">
      <c r="A12534" s="266">
        <v>3191234</v>
      </c>
      <c r="B12534" s="265" t="s">
        <v>11571</v>
      </c>
      <c r="C12534" s="265" t="s">
        <v>307</v>
      </c>
      <c r="D12534" s="265" t="s">
        <v>317</v>
      </c>
    </row>
    <row r="12535" spans="1:4" x14ac:dyDescent="0.15">
      <c r="A12535" s="266">
        <v>3191235</v>
      </c>
      <c r="B12535" s="265" t="s">
        <v>11571</v>
      </c>
      <c r="C12535" s="265" t="s">
        <v>307</v>
      </c>
      <c r="D12535" s="265" t="s">
        <v>365</v>
      </c>
    </row>
    <row r="12536" spans="1:4" ht="27" x14ac:dyDescent="0.15">
      <c r="A12536" s="266">
        <v>3191301</v>
      </c>
      <c r="B12536" s="265" t="s">
        <v>11571</v>
      </c>
      <c r="C12536" s="265" t="s">
        <v>307</v>
      </c>
      <c r="D12536" s="265" t="s">
        <v>12017</v>
      </c>
    </row>
    <row r="12537" spans="1:4" ht="27" x14ac:dyDescent="0.15">
      <c r="A12537" s="266">
        <v>3191302</v>
      </c>
      <c r="B12537" s="265" t="s">
        <v>11571</v>
      </c>
      <c r="C12537" s="265" t="s">
        <v>307</v>
      </c>
      <c r="D12537" s="265" t="s">
        <v>12018</v>
      </c>
    </row>
    <row r="12538" spans="1:4" ht="27" x14ac:dyDescent="0.15">
      <c r="A12538" s="266">
        <v>3191303</v>
      </c>
      <c r="B12538" s="265" t="s">
        <v>11571</v>
      </c>
      <c r="C12538" s="265" t="s">
        <v>307</v>
      </c>
      <c r="D12538" s="265" t="s">
        <v>12019</v>
      </c>
    </row>
    <row r="12539" spans="1:4" ht="27" x14ac:dyDescent="0.15">
      <c r="A12539" s="266">
        <v>3191304</v>
      </c>
      <c r="B12539" s="265" t="s">
        <v>11571</v>
      </c>
      <c r="C12539" s="265" t="s">
        <v>307</v>
      </c>
      <c r="D12539" s="265" t="s">
        <v>12020</v>
      </c>
    </row>
    <row r="12540" spans="1:4" ht="27" x14ac:dyDescent="0.15">
      <c r="A12540" s="266">
        <v>3191305</v>
      </c>
      <c r="B12540" s="265" t="s">
        <v>11571</v>
      </c>
      <c r="C12540" s="265" t="s">
        <v>307</v>
      </c>
      <c r="D12540" s="265" t="s">
        <v>12021</v>
      </c>
    </row>
    <row r="12541" spans="1:4" ht="27" x14ac:dyDescent="0.15">
      <c r="A12541" s="266">
        <v>3191306</v>
      </c>
      <c r="B12541" s="265" t="s">
        <v>11571</v>
      </c>
      <c r="C12541" s="265" t="s">
        <v>307</v>
      </c>
      <c r="D12541" s="265" t="s">
        <v>12022</v>
      </c>
    </row>
    <row r="12542" spans="1:4" ht="27" x14ac:dyDescent="0.15">
      <c r="A12542" s="266">
        <v>3191307</v>
      </c>
      <c r="B12542" s="265" t="s">
        <v>11571</v>
      </c>
      <c r="C12542" s="265" t="s">
        <v>307</v>
      </c>
      <c r="D12542" s="265" t="s">
        <v>12023</v>
      </c>
    </row>
    <row r="12543" spans="1:4" ht="27" x14ac:dyDescent="0.15">
      <c r="A12543" s="266">
        <v>3191308</v>
      </c>
      <c r="B12543" s="265" t="s">
        <v>11571</v>
      </c>
      <c r="C12543" s="265" t="s">
        <v>307</v>
      </c>
      <c r="D12543" s="265" t="s">
        <v>12024</v>
      </c>
    </row>
    <row r="12544" spans="1:4" x14ac:dyDescent="0.15">
      <c r="A12544" s="266">
        <v>3191411</v>
      </c>
      <c r="B12544" s="265" t="s">
        <v>11571</v>
      </c>
      <c r="C12544" s="265" t="s">
        <v>307</v>
      </c>
      <c r="D12544" s="265" t="s">
        <v>324</v>
      </c>
    </row>
    <row r="12545" spans="1:4" x14ac:dyDescent="0.15">
      <c r="A12545" s="266">
        <v>3191412</v>
      </c>
      <c r="B12545" s="265" t="s">
        <v>11571</v>
      </c>
      <c r="C12545" s="265" t="s">
        <v>307</v>
      </c>
      <c r="D12545" s="265" t="s">
        <v>319</v>
      </c>
    </row>
    <row r="12546" spans="1:4" x14ac:dyDescent="0.15">
      <c r="A12546" s="266">
        <v>3191413</v>
      </c>
      <c r="B12546" s="265" t="s">
        <v>11571</v>
      </c>
      <c r="C12546" s="265" t="s">
        <v>307</v>
      </c>
      <c r="D12546" s="265" t="s">
        <v>318</v>
      </c>
    </row>
    <row r="12547" spans="1:4" x14ac:dyDescent="0.15">
      <c r="A12547" s="266">
        <v>3191414</v>
      </c>
      <c r="B12547" s="265" t="s">
        <v>11571</v>
      </c>
      <c r="C12547" s="265" t="s">
        <v>307</v>
      </c>
      <c r="D12547" s="265" t="s">
        <v>356</v>
      </c>
    </row>
    <row r="12548" spans="1:4" x14ac:dyDescent="0.15">
      <c r="A12548" s="266">
        <v>3191415</v>
      </c>
      <c r="B12548" s="265" t="s">
        <v>11571</v>
      </c>
      <c r="C12548" s="265" t="s">
        <v>307</v>
      </c>
      <c r="D12548" s="265" t="s">
        <v>12025</v>
      </c>
    </row>
    <row r="12549" spans="1:4" x14ac:dyDescent="0.15">
      <c r="A12549" s="266">
        <v>3191416</v>
      </c>
      <c r="B12549" s="265" t="s">
        <v>11571</v>
      </c>
      <c r="C12549" s="265" t="s">
        <v>307</v>
      </c>
      <c r="D12549" s="265" t="s">
        <v>340</v>
      </c>
    </row>
    <row r="12550" spans="1:4" x14ac:dyDescent="0.15">
      <c r="A12550" s="266">
        <v>3191417</v>
      </c>
      <c r="B12550" s="265" t="s">
        <v>11571</v>
      </c>
      <c r="C12550" s="265" t="s">
        <v>307</v>
      </c>
      <c r="D12550" s="265" t="s">
        <v>322</v>
      </c>
    </row>
    <row r="12551" spans="1:4" ht="27" x14ac:dyDescent="0.15">
      <c r="A12551" s="266">
        <v>3191418</v>
      </c>
      <c r="B12551" s="265" t="s">
        <v>11571</v>
      </c>
      <c r="C12551" s="265" t="s">
        <v>307</v>
      </c>
      <c r="D12551" s="265" t="s">
        <v>310</v>
      </c>
    </row>
    <row r="12552" spans="1:4" ht="27" x14ac:dyDescent="0.15">
      <c r="A12552" s="266">
        <v>3191531</v>
      </c>
      <c r="B12552" s="265" t="s">
        <v>11571</v>
      </c>
      <c r="C12552" s="265" t="s">
        <v>995</v>
      </c>
      <c r="D12552" s="265" t="s">
        <v>12026</v>
      </c>
    </row>
    <row r="12553" spans="1:4" ht="27" x14ac:dyDescent="0.15">
      <c r="A12553" s="266">
        <v>3191532</v>
      </c>
      <c r="B12553" s="265" t="s">
        <v>11571</v>
      </c>
      <c r="C12553" s="265" t="s">
        <v>995</v>
      </c>
      <c r="D12553" s="265" t="s">
        <v>12027</v>
      </c>
    </row>
    <row r="12554" spans="1:4" ht="27" x14ac:dyDescent="0.15">
      <c r="A12554" s="266">
        <v>3191533</v>
      </c>
      <c r="B12554" s="265" t="s">
        <v>11571</v>
      </c>
      <c r="C12554" s="265" t="s">
        <v>995</v>
      </c>
      <c r="D12554" s="265" t="s">
        <v>12028</v>
      </c>
    </row>
    <row r="12555" spans="1:4" ht="27" x14ac:dyDescent="0.15">
      <c r="A12555" s="266">
        <v>3191534</v>
      </c>
      <c r="B12555" s="265" t="s">
        <v>11571</v>
      </c>
      <c r="C12555" s="265" t="s">
        <v>995</v>
      </c>
      <c r="D12555" s="265" t="s">
        <v>12029</v>
      </c>
    </row>
    <row r="12556" spans="1:4" ht="27" x14ac:dyDescent="0.15">
      <c r="A12556" s="266">
        <v>3191535</v>
      </c>
      <c r="B12556" s="265" t="s">
        <v>11571</v>
      </c>
      <c r="C12556" s="265" t="s">
        <v>995</v>
      </c>
      <c r="D12556" s="265" t="s">
        <v>12030</v>
      </c>
    </row>
    <row r="12557" spans="1:4" ht="27" x14ac:dyDescent="0.15">
      <c r="A12557" s="266">
        <v>3191536</v>
      </c>
      <c r="B12557" s="265" t="s">
        <v>11571</v>
      </c>
      <c r="C12557" s="265" t="s">
        <v>995</v>
      </c>
      <c r="D12557" s="265" t="s">
        <v>12031</v>
      </c>
    </row>
    <row r="12558" spans="1:4" ht="27" x14ac:dyDescent="0.15">
      <c r="A12558" s="266">
        <v>3191537</v>
      </c>
      <c r="B12558" s="265" t="s">
        <v>11571</v>
      </c>
      <c r="C12558" s="265" t="s">
        <v>995</v>
      </c>
      <c r="D12558" s="265" t="s">
        <v>12032</v>
      </c>
    </row>
    <row r="12559" spans="1:4" ht="27" x14ac:dyDescent="0.15">
      <c r="A12559" s="266">
        <v>3191538</v>
      </c>
      <c r="B12559" s="265" t="s">
        <v>11571</v>
      </c>
      <c r="C12559" s="265" t="s">
        <v>995</v>
      </c>
      <c r="D12559" s="265" t="s">
        <v>12033</v>
      </c>
    </row>
    <row r="12560" spans="1:4" ht="27" x14ac:dyDescent="0.15">
      <c r="A12560" s="266">
        <v>3191541</v>
      </c>
      <c r="B12560" s="265" t="s">
        <v>11571</v>
      </c>
      <c r="C12560" s="265" t="s">
        <v>995</v>
      </c>
      <c r="D12560" s="265" t="s">
        <v>12034</v>
      </c>
    </row>
    <row r="12561" spans="1:4" ht="27" x14ac:dyDescent="0.15">
      <c r="A12561" s="266">
        <v>3191542</v>
      </c>
      <c r="B12561" s="265" t="s">
        <v>11571</v>
      </c>
      <c r="C12561" s="265" t="s">
        <v>995</v>
      </c>
      <c r="D12561" s="265" t="s">
        <v>12035</v>
      </c>
    </row>
    <row r="12562" spans="1:4" ht="27" x14ac:dyDescent="0.15">
      <c r="A12562" s="266">
        <v>3191543</v>
      </c>
      <c r="B12562" s="265" t="s">
        <v>11571</v>
      </c>
      <c r="C12562" s="265" t="s">
        <v>995</v>
      </c>
      <c r="D12562" s="265" t="s">
        <v>12036</v>
      </c>
    </row>
    <row r="12563" spans="1:4" ht="27" x14ac:dyDescent="0.15">
      <c r="A12563" s="266">
        <v>3191544</v>
      </c>
      <c r="B12563" s="265" t="s">
        <v>11571</v>
      </c>
      <c r="C12563" s="265" t="s">
        <v>995</v>
      </c>
      <c r="D12563" s="265" t="s">
        <v>12037</v>
      </c>
    </row>
    <row r="12564" spans="1:4" ht="27" x14ac:dyDescent="0.15">
      <c r="A12564" s="266">
        <v>3191545</v>
      </c>
      <c r="B12564" s="265" t="s">
        <v>11571</v>
      </c>
      <c r="C12564" s="265" t="s">
        <v>995</v>
      </c>
      <c r="D12564" s="265" t="s">
        <v>12038</v>
      </c>
    </row>
    <row r="12565" spans="1:4" ht="27" x14ac:dyDescent="0.15">
      <c r="A12565" s="266">
        <v>3191546</v>
      </c>
      <c r="B12565" s="265" t="s">
        <v>11571</v>
      </c>
      <c r="C12565" s="265" t="s">
        <v>995</v>
      </c>
      <c r="D12565" s="265" t="s">
        <v>12039</v>
      </c>
    </row>
    <row r="12566" spans="1:4" ht="27" x14ac:dyDescent="0.15">
      <c r="A12566" s="266">
        <v>3191547</v>
      </c>
      <c r="B12566" s="265" t="s">
        <v>11571</v>
      </c>
      <c r="C12566" s="265" t="s">
        <v>995</v>
      </c>
      <c r="D12566" s="265" t="s">
        <v>12040</v>
      </c>
    </row>
    <row r="12567" spans="1:4" ht="27" x14ac:dyDescent="0.15">
      <c r="A12567" s="266">
        <v>3191551</v>
      </c>
      <c r="B12567" s="265" t="s">
        <v>11571</v>
      </c>
      <c r="C12567" s="265" t="s">
        <v>995</v>
      </c>
      <c r="D12567" s="265" t="s">
        <v>12041</v>
      </c>
    </row>
    <row r="12568" spans="1:4" ht="27" x14ac:dyDescent="0.15">
      <c r="A12568" s="266">
        <v>3191552</v>
      </c>
      <c r="B12568" s="265" t="s">
        <v>11571</v>
      </c>
      <c r="C12568" s="265" t="s">
        <v>995</v>
      </c>
      <c r="D12568" s="265" t="s">
        <v>12042</v>
      </c>
    </row>
    <row r="12569" spans="1:4" ht="27" x14ac:dyDescent="0.15">
      <c r="A12569" s="266">
        <v>3191553</v>
      </c>
      <c r="B12569" s="265" t="s">
        <v>11571</v>
      </c>
      <c r="C12569" s="265" t="s">
        <v>995</v>
      </c>
      <c r="D12569" s="265" t="s">
        <v>12043</v>
      </c>
    </row>
    <row r="12570" spans="1:4" ht="27" x14ac:dyDescent="0.15">
      <c r="A12570" s="266">
        <v>3191554</v>
      </c>
      <c r="B12570" s="265" t="s">
        <v>11571</v>
      </c>
      <c r="C12570" s="265" t="s">
        <v>995</v>
      </c>
      <c r="D12570" s="265" t="s">
        <v>12044</v>
      </c>
    </row>
    <row r="12571" spans="1:4" ht="27" x14ac:dyDescent="0.15">
      <c r="A12571" s="266">
        <v>3191555</v>
      </c>
      <c r="B12571" s="265" t="s">
        <v>11571</v>
      </c>
      <c r="C12571" s="265" t="s">
        <v>995</v>
      </c>
      <c r="D12571" s="265" t="s">
        <v>12045</v>
      </c>
    </row>
    <row r="12572" spans="1:4" ht="27" x14ac:dyDescent="0.15">
      <c r="A12572" s="266">
        <v>3191556</v>
      </c>
      <c r="B12572" s="265" t="s">
        <v>11571</v>
      </c>
      <c r="C12572" s="265" t="s">
        <v>995</v>
      </c>
      <c r="D12572" s="265" t="s">
        <v>12046</v>
      </c>
    </row>
    <row r="12573" spans="1:4" ht="27" x14ac:dyDescent="0.15">
      <c r="A12573" s="266">
        <v>3191557</v>
      </c>
      <c r="B12573" s="265" t="s">
        <v>11571</v>
      </c>
      <c r="C12573" s="265" t="s">
        <v>995</v>
      </c>
      <c r="D12573" s="265" t="s">
        <v>12047</v>
      </c>
    </row>
    <row r="12574" spans="1:4" ht="27" x14ac:dyDescent="0.15">
      <c r="A12574" s="266">
        <v>3191558</v>
      </c>
      <c r="B12574" s="265" t="s">
        <v>11571</v>
      </c>
      <c r="C12574" s="265" t="s">
        <v>995</v>
      </c>
      <c r="D12574" s="265" t="s">
        <v>12048</v>
      </c>
    </row>
    <row r="12575" spans="1:4" ht="27" x14ac:dyDescent="0.15">
      <c r="A12575" s="266">
        <v>3191559</v>
      </c>
      <c r="B12575" s="265" t="s">
        <v>11571</v>
      </c>
      <c r="C12575" s="265" t="s">
        <v>995</v>
      </c>
      <c r="D12575" s="265" t="s">
        <v>12049</v>
      </c>
    </row>
    <row r="12576" spans="1:4" x14ac:dyDescent="0.15">
      <c r="A12576" s="266">
        <v>3191701</v>
      </c>
      <c r="B12576" s="265" t="s">
        <v>11571</v>
      </c>
      <c r="C12576" s="265" t="s">
        <v>995</v>
      </c>
      <c r="D12576" s="265" t="s">
        <v>997</v>
      </c>
    </row>
    <row r="12577" spans="1:4" x14ac:dyDescent="0.15">
      <c r="A12577" s="266">
        <v>3191702</v>
      </c>
      <c r="B12577" s="265" t="s">
        <v>11571</v>
      </c>
      <c r="C12577" s="265" t="s">
        <v>995</v>
      </c>
      <c r="D12577" s="265" t="s">
        <v>996</v>
      </c>
    </row>
    <row r="12578" spans="1:4" ht="27" x14ac:dyDescent="0.15">
      <c r="A12578" s="266">
        <v>3191703</v>
      </c>
      <c r="B12578" s="265" t="s">
        <v>11571</v>
      </c>
      <c r="C12578" s="265" t="s">
        <v>995</v>
      </c>
      <c r="D12578" s="265" t="s">
        <v>12050</v>
      </c>
    </row>
    <row r="12579" spans="1:4" ht="27" x14ac:dyDescent="0.15">
      <c r="A12579" s="266">
        <v>3191704</v>
      </c>
      <c r="B12579" s="265" t="s">
        <v>11571</v>
      </c>
      <c r="C12579" s="265" t="s">
        <v>995</v>
      </c>
      <c r="D12579" s="265" t="s">
        <v>12051</v>
      </c>
    </row>
    <row r="12580" spans="1:4" ht="27" x14ac:dyDescent="0.15">
      <c r="A12580" s="266">
        <v>3191711</v>
      </c>
      <c r="B12580" s="265" t="s">
        <v>11571</v>
      </c>
      <c r="C12580" s="265" t="s">
        <v>995</v>
      </c>
      <c r="D12580" s="265" t="s">
        <v>12052</v>
      </c>
    </row>
    <row r="12581" spans="1:4" ht="27" x14ac:dyDescent="0.15">
      <c r="A12581" s="266">
        <v>3191712</v>
      </c>
      <c r="B12581" s="265" t="s">
        <v>11571</v>
      </c>
      <c r="C12581" s="265" t="s">
        <v>995</v>
      </c>
      <c r="D12581" s="265" t="s">
        <v>12053</v>
      </c>
    </row>
    <row r="12582" spans="1:4" ht="27" x14ac:dyDescent="0.15">
      <c r="A12582" s="266">
        <v>3191713</v>
      </c>
      <c r="B12582" s="265" t="s">
        <v>11571</v>
      </c>
      <c r="C12582" s="265" t="s">
        <v>995</v>
      </c>
      <c r="D12582" s="265" t="s">
        <v>12054</v>
      </c>
    </row>
    <row r="12583" spans="1:4" ht="27" x14ac:dyDescent="0.15">
      <c r="A12583" s="266">
        <v>3191714</v>
      </c>
      <c r="B12583" s="265" t="s">
        <v>11571</v>
      </c>
      <c r="C12583" s="265" t="s">
        <v>995</v>
      </c>
      <c r="D12583" s="265" t="s">
        <v>12055</v>
      </c>
    </row>
    <row r="12584" spans="1:4" ht="27" x14ac:dyDescent="0.15">
      <c r="A12584" s="266">
        <v>3191715</v>
      </c>
      <c r="B12584" s="265" t="s">
        <v>11571</v>
      </c>
      <c r="C12584" s="265" t="s">
        <v>995</v>
      </c>
      <c r="D12584" s="265" t="s">
        <v>12056</v>
      </c>
    </row>
    <row r="12585" spans="1:4" ht="27" x14ac:dyDescent="0.15">
      <c r="A12585" s="266">
        <v>3191721</v>
      </c>
      <c r="B12585" s="265" t="s">
        <v>11571</v>
      </c>
      <c r="C12585" s="265" t="s">
        <v>995</v>
      </c>
      <c r="D12585" s="265" t="s">
        <v>12057</v>
      </c>
    </row>
    <row r="12586" spans="1:4" ht="27" x14ac:dyDescent="0.15">
      <c r="A12586" s="266">
        <v>3191722</v>
      </c>
      <c r="B12586" s="265" t="s">
        <v>11571</v>
      </c>
      <c r="C12586" s="265" t="s">
        <v>995</v>
      </c>
      <c r="D12586" s="265" t="s">
        <v>12058</v>
      </c>
    </row>
    <row r="12587" spans="1:4" ht="27" x14ac:dyDescent="0.15">
      <c r="A12587" s="266">
        <v>3191723</v>
      </c>
      <c r="B12587" s="265" t="s">
        <v>11571</v>
      </c>
      <c r="C12587" s="265" t="s">
        <v>995</v>
      </c>
      <c r="D12587" s="265" t="s">
        <v>12059</v>
      </c>
    </row>
    <row r="12588" spans="1:4" ht="27" x14ac:dyDescent="0.15">
      <c r="A12588" s="266">
        <v>3191724</v>
      </c>
      <c r="B12588" s="265" t="s">
        <v>11571</v>
      </c>
      <c r="C12588" s="265" t="s">
        <v>995</v>
      </c>
      <c r="D12588" s="265" t="s">
        <v>12060</v>
      </c>
    </row>
    <row r="12589" spans="1:4" ht="27" x14ac:dyDescent="0.15">
      <c r="A12589" s="266">
        <v>3191725</v>
      </c>
      <c r="B12589" s="265" t="s">
        <v>11571</v>
      </c>
      <c r="C12589" s="265" t="s">
        <v>995</v>
      </c>
      <c r="D12589" s="265" t="s">
        <v>12061</v>
      </c>
    </row>
    <row r="12590" spans="1:4" ht="27" x14ac:dyDescent="0.15">
      <c r="A12590" s="266">
        <v>3191726</v>
      </c>
      <c r="B12590" s="265" t="s">
        <v>11571</v>
      </c>
      <c r="C12590" s="265" t="s">
        <v>995</v>
      </c>
      <c r="D12590" s="265" t="s">
        <v>12062</v>
      </c>
    </row>
    <row r="12591" spans="1:4" ht="27" x14ac:dyDescent="0.15">
      <c r="A12591" s="266">
        <v>3191727</v>
      </c>
      <c r="B12591" s="265" t="s">
        <v>11571</v>
      </c>
      <c r="C12591" s="265" t="s">
        <v>995</v>
      </c>
      <c r="D12591" s="265" t="s">
        <v>12063</v>
      </c>
    </row>
    <row r="12592" spans="1:4" x14ac:dyDescent="0.15">
      <c r="A12592" s="266">
        <v>3192102</v>
      </c>
      <c r="B12592" s="265" t="s">
        <v>11571</v>
      </c>
      <c r="C12592" s="265" t="s">
        <v>1557</v>
      </c>
      <c r="D12592" s="265" t="s">
        <v>1558</v>
      </c>
    </row>
    <row r="12593" spans="1:4" x14ac:dyDescent="0.15">
      <c r="A12593" s="266">
        <v>3192103</v>
      </c>
      <c r="B12593" s="265" t="s">
        <v>11571</v>
      </c>
      <c r="C12593" s="265" t="s">
        <v>1557</v>
      </c>
      <c r="D12593" s="265" t="s">
        <v>711</v>
      </c>
    </row>
    <row r="12594" spans="1:4" x14ac:dyDescent="0.15">
      <c r="A12594" s="266">
        <v>3192104</v>
      </c>
      <c r="B12594" s="265" t="s">
        <v>11571</v>
      </c>
      <c r="C12594" s="265" t="s">
        <v>1557</v>
      </c>
      <c r="D12594" s="265" t="s">
        <v>1102</v>
      </c>
    </row>
    <row r="12595" spans="1:4" x14ac:dyDescent="0.15">
      <c r="A12595" s="266">
        <v>3192105</v>
      </c>
      <c r="B12595" s="265" t="s">
        <v>11571</v>
      </c>
      <c r="C12595" s="265" t="s">
        <v>1557</v>
      </c>
      <c r="D12595" s="265" t="s">
        <v>1565</v>
      </c>
    </row>
    <row r="12596" spans="1:4" x14ac:dyDescent="0.15">
      <c r="A12596" s="266">
        <v>3192106</v>
      </c>
      <c r="B12596" s="265" t="s">
        <v>11571</v>
      </c>
      <c r="C12596" s="265" t="s">
        <v>1557</v>
      </c>
      <c r="D12596" s="265" t="s">
        <v>1566</v>
      </c>
    </row>
    <row r="12597" spans="1:4" x14ac:dyDescent="0.15">
      <c r="A12597" s="266">
        <v>3192107</v>
      </c>
      <c r="B12597" s="265" t="s">
        <v>11571</v>
      </c>
      <c r="C12597" s="265" t="s">
        <v>1557</v>
      </c>
      <c r="D12597" s="265" t="s">
        <v>1568</v>
      </c>
    </row>
    <row r="12598" spans="1:4" ht="27" x14ac:dyDescent="0.15">
      <c r="A12598" s="266">
        <v>3192131</v>
      </c>
      <c r="B12598" s="265" t="s">
        <v>11571</v>
      </c>
      <c r="C12598" s="265" t="s">
        <v>1490</v>
      </c>
      <c r="D12598" s="265" t="s">
        <v>1524</v>
      </c>
    </row>
    <row r="12599" spans="1:4" ht="27" x14ac:dyDescent="0.15">
      <c r="A12599" s="266">
        <v>3192132</v>
      </c>
      <c r="B12599" s="265" t="s">
        <v>11571</v>
      </c>
      <c r="C12599" s="265" t="s">
        <v>1490</v>
      </c>
      <c r="D12599" s="265" t="s">
        <v>1502</v>
      </c>
    </row>
    <row r="12600" spans="1:4" ht="27" x14ac:dyDescent="0.15">
      <c r="A12600" s="266">
        <v>3192133</v>
      </c>
      <c r="B12600" s="265" t="s">
        <v>11571</v>
      </c>
      <c r="C12600" s="265" t="s">
        <v>1490</v>
      </c>
      <c r="D12600" s="265" t="s">
        <v>390</v>
      </c>
    </row>
    <row r="12601" spans="1:4" ht="27" x14ac:dyDescent="0.15">
      <c r="A12601" s="266">
        <v>3192134</v>
      </c>
      <c r="B12601" s="265" t="s">
        <v>11571</v>
      </c>
      <c r="C12601" s="265" t="s">
        <v>1490</v>
      </c>
      <c r="D12601" s="265" t="s">
        <v>1516</v>
      </c>
    </row>
    <row r="12602" spans="1:4" ht="27" x14ac:dyDescent="0.15">
      <c r="A12602" s="266">
        <v>3192135</v>
      </c>
      <c r="B12602" s="265" t="s">
        <v>11571</v>
      </c>
      <c r="C12602" s="265" t="s">
        <v>1490</v>
      </c>
      <c r="D12602" s="265" t="s">
        <v>1492</v>
      </c>
    </row>
    <row r="12603" spans="1:4" ht="27" x14ac:dyDescent="0.15">
      <c r="A12603" s="266">
        <v>3192136</v>
      </c>
      <c r="B12603" s="265" t="s">
        <v>11571</v>
      </c>
      <c r="C12603" s="265" t="s">
        <v>1490</v>
      </c>
      <c r="D12603" s="265" t="s">
        <v>1510</v>
      </c>
    </row>
    <row r="12604" spans="1:4" ht="27" x14ac:dyDescent="0.15">
      <c r="A12604" s="266">
        <v>3192141</v>
      </c>
      <c r="B12604" s="265" t="s">
        <v>11571</v>
      </c>
      <c r="C12604" s="265" t="s">
        <v>1490</v>
      </c>
      <c r="D12604" s="265" t="s">
        <v>1520</v>
      </c>
    </row>
    <row r="12605" spans="1:4" ht="27" x14ac:dyDescent="0.15">
      <c r="A12605" s="266">
        <v>3192142</v>
      </c>
      <c r="B12605" s="265" t="s">
        <v>11571</v>
      </c>
      <c r="C12605" s="265" t="s">
        <v>1490</v>
      </c>
      <c r="D12605" s="265" t="s">
        <v>1505</v>
      </c>
    </row>
    <row r="12606" spans="1:4" ht="27" x14ac:dyDescent="0.15">
      <c r="A12606" s="266">
        <v>3192143</v>
      </c>
      <c r="B12606" s="265" t="s">
        <v>11571</v>
      </c>
      <c r="C12606" s="265" t="s">
        <v>1490</v>
      </c>
      <c r="D12606" s="265" t="s">
        <v>253</v>
      </c>
    </row>
    <row r="12607" spans="1:4" ht="27" x14ac:dyDescent="0.15">
      <c r="A12607" s="266">
        <v>3192144</v>
      </c>
      <c r="B12607" s="265" t="s">
        <v>11571</v>
      </c>
      <c r="C12607" s="265" t="s">
        <v>1490</v>
      </c>
      <c r="D12607" s="265" t="s">
        <v>1006</v>
      </c>
    </row>
    <row r="12608" spans="1:4" ht="27" x14ac:dyDescent="0.15">
      <c r="A12608" s="266">
        <v>3192145</v>
      </c>
      <c r="B12608" s="265" t="s">
        <v>11571</v>
      </c>
      <c r="C12608" s="265" t="s">
        <v>1490</v>
      </c>
      <c r="D12608" s="265" t="s">
        <v>1496</v>
      </c>
    </row>
    <row r="12609" spans="1:4" ht="27" x14ac:dyDescent="0.15">
      <c r="A12609" s="266">
        <v>3192201</v>
      </c>
      <c r="B12609" s="265" t="s">
        <v>11571</v>
      </c>
      <c r="C12609" s="265" t="s">
        <v>1490</v>
      </c>
      <c r="D12609" s="265" t="s">
        <v>1529</v>
      </c>
    </row>
    <row r="12610" spans="1:4" ht="27" x14ac:dyDescent="0.15">
      <c r="A12610" s="266">
        <v>3192202</v>
      </c>
      <c r="B12610" s="265" t="s">
        <v>11571</v>
      </c>
      <c r="C12610" s="265" t="s">
        <v>1490</v>
      </c>
      <c r="D12610" s="265" t="s">
        <v>1518</v>
      </c>
    </row>
    <row r="12611" spans="1:4" ht="27" x14ac:dyDescent="0.15">
      <c r="A12611" s="266">
        <v>3192203</v>
      </c>
      <c r="B12611" s="265" t="s">
        <v>11571</v>
      </c>
      <c r="C12611" s="265" t="s">
        <v>1490</v>
      </c>
      <c r="D12611" s="265" t="s">
        <v>575</v>
      </c>
    </row>
    <row r="12612" spans="1:4" ht="27" x14ac:dyDescent="0.15">
      <c r="A12612" s="266">
        <v>3192204</v>
      </c>
      <c r="B12612" s="265" t="s">
        <v>11571</v>
      </c>
      <c r="C12612" s="265" t="s">
        <v>1490</v>
      </c>
      <c r="D12612" s="265" t="s">
        <v>1532</v>
      </c>
    </row>
    <row r="12613" spans="1:4" ht="27" x14ac:dyDescent="0.15">
      <c r="A12613" s="266">
        <v>3192205</v>
      </c>
      <c r="B12613" s="265" t="s">
        <v>11571</v>
      </c>
      <c r="C12613" s="265" t="s">
        <v>1490</v>
      </c>
      <c r="D12613" s="265" t="s">
        <v>1548</v>
      </c>
    </row>
    <row r="12614" spans="1:4" ht="27" x14ac:dyDescent="0.15">
      <c r="A12614" s="266">
        <v>3192211</v>
      </c>
      <c r="B12614" s="265" t="s">
        <v>11571</v>
      </c>
      <c r="C12614" s="265" t="s">
        <v>1490</v>
      </c>
      <c r="D12614" s="265" t="s">
        <v>1494</v>
      </c>
    </row>
    <row r="12615" spans="1:4" ht="27" x14ac:dyDescent="0.15">
      <c r="A12615" s="266">
        <v>3192212</v>
      </c>
      <c r="B12615" s="265" t="s">
        <v>11571</v>
      </c>
      <c r="C12615" s="265" t="s">
        <v>1490</v>
      </c>
      <c r="D12615" s="265" t="s">
        <v>1506</v>
      </c>
    </row>
    <row r="12616" spans="1:4" ht="27" x14ac:dyDescent="0.15">
      <c r="A12616" s="266">
        <v>3192213</v>
      </c>
      <c r="B12616" s="265" t="s">
        <v>11571</v>
      </c>
      <c r="C12616" s="265" t="s">
        <v>1490</v>
      </c>
      <c r="D12616" s="265" t="s">
        <v>1515</v>
      </c>
    </row>
    <row r="12617" spans="1:4" ht="27" x14ac:dyDescent="0.15">
      <c r="A12617" s="266">
        <v>3192214</v>
      </c>
      <c r="B12617" s="265" t="s">
        <v>11571</v>
      </c>
      <c r="C12617" s="265" t="s">
        <v>1490</v>
      </c>
      <c r="D12617" s="265" t="s">
        <v>1091</v>
      </c>
    </row>
    <row r="12618" spans="1:4" ht="27" x14ac:dyDescent="0.15">
      <c r="A12618" s="266">
        <v>3192221</v>
      </c>
      <c r="B12618" s="265" t="s">
        <v>11571</v>
      </c>
      <c r="C12618" s="265" t="s">
        <v>1490</v>
      </c>
      <c r="D12618" s="265" t="s">
        <v>1543</v>
      </c>
    </row>
    <row r="12619" spans="1:4" ht="27" x14ac:dyDescent="0.15">
      <c r="A12619" s="266">
        <v>3192222</v>
      </c>
      <c r="B12619" s="265" t="s">
        <v>11571</v>
      </c>
      <c r="C12619" s="265" t="s">
        <v>1490</v>
      </c>
      <c r="D12619" s="265" t="s">
        <v>1556</v>
      </c>
    </row>
    <row r="12620" spans="1:4" ht="27" x14ac:dyDescent="0.15">
      <c r="A12620" s="266">
        <v>3192223</v>
      </c>
      <c r="B12620" s="265" t="s">
        <v>11571</v>
      </c>
      <c r="C12620" s="265" t="s">
        <v>1490</v>
      </c>
      <c r="D12620" s="265" t="s">
        <v>1549</v>
      </c>
    </row>
    <row r="12621" spans="1:4" ht="27" x14ac:dyDescent="0.15">
      <c r="A12621" s="266">
        <v>3192224</v>
      </c>
      <c r="B12621" s="265" t="s">
        <v>11571</v>
      </c>
      <c r="C12621" s="265" t="s">
        <v>1490</v>
      </c>
      <c r="D12621" s="265" t="s">
        <v>1531</v>
      </c>
    </row>
    <row r="12622" spans="1:4" ht="27" x14ac:dyDescent="0.15">
      <c r="A12622" s="266">
        <v>3192225</v>
      </c>
      <c r="B12622" s="265" t="s">
        <v>11571</v>
      </c>
      <c r="C12622" s="265" t="s">
        <v>1490</v>
      </c>
      <c r="D12622" s="265" t="s">
        <v>1538</v>
      </c>
    </row>
    <row r="12623" spans="1:4" ht="27" x14ac:dyDescent="0.15">
      <c r="A12623" s="266">
        <v>3192226</v>
      </c>
      <c r="B12623" s="265" t="s">
        <v>11571</v>
      </c>
      <c r="C12623" s="265" t="s">
        <v>1490</v>
      </c>
      <c r="D12623" s="265" t="s">
        <v>1511</v>
      </c>
    </row>
    <row r="12624" spans="1:4" ht="27" x14ac:dyDescent="0.15">
      <c r="A12624" s="266">
        <v>3192227</v>
      </c>
      <c r="B12624" s="265" t="s">
        <v>11571</v>
      </c>
      <c r="C12624" s="265" t="s">
        <v>1490</v>
      </c>
      <c r="D12624" s="265" t="s">
        <v>12064</v>
      </c>
    </row>
    <row r="12625" spans="1:4" ht="27" x14ac:dyDescent="0.15">
      <c r="A12625" s="266">
        <v>3192251</v>
      </c>
      <c r="B12625" s="265" t="s">
        <v>11571</v>
      </c>
      <c r="C12625" s="265" t="s">
        <v>1490</v>
      </c>
      <c r="D12625" s="265" t="s">
        <v>1495</v>
      </c>
    </row>
    <row r="12626" spans="1:4" ht="27" x14ac:dyDescent="0.15">
      <c r="A12626" s="266">
        <v>3192252</v>
      </c>
      <c r="B12626" s="265" t="s">
        <v>11571</v>
      </c>
      <c r="C12626" s="265" t="s">
        <v>1490</v>
      </c>
      <c r="D12626" s="265" t="s">
        <v>1544</v>
      </c>
    </row>
    <row r="12627" spans="1:4" ht="27" x14ac:dyDescent="0.15">
      <c r="A12627" s="266">
        <v>3192253</v>
      </c>
      <c r="B12627" s="265" t="s">
        <v>11571</v>
      </c>
      <c r="C12627" s="265" t="s">
        <v>1490</v>
      </c>
      <c r="D12627" s="265" t="s">
        <v>1527</v>
      </c>
    </row>
    <row r="12628" spans="1:4" ht="27" x14ac:dyDescent="0.15">
      <c r="A12628" s="266">
        <v>3192254</v>
      </c>
      <c r="B12628" s="265" t="s">
        <v>11571</v>
      </c>
      <c r="C12628" s="265" t="s">
        <v>1490</v>
      </c>
      <c r="D12628" s="265" t="s">
        <v>1512</v>
      </c>
    </row>
    <row r="12629" spans="1:4" ht="27" x14ac:dyDescent="0.15">
      <c r="A12629" s="266">
        <v>3192255</v>
      </c>
      <c r="B12629" s="265" t="s">
        <v>11571</v>
      </c>
      <c r="C12629" s="265" t="s">
        <v>1490</v>
      </c>
      <c r="D12629" s="265" t="s">
        <v>1542</v>
      </c>
    </row>
    <row r="12630" spans="1:4" ht="27" x14ac:dyDescent="0.15">
      <c r="A12630" s="266">
        <v>3192256</v>
      </c>
      <c r="B12630" s="265" t="s">
        <v>11571</v>
      </c>
      <c r="C12630" s="265" t="s">
        <v>1490</v>
      </c>
      <c r="D12630" s="265" t="s">
        <v>1528</v>
      </c>
    </row>
    <row r="12631" spans="1:4" ht="27" x14ac:dyDescent="0.15">
      <c r="A12631" s="266">
        <v>3192261</v>
      </c>
      <c r="B12631" s="265" t="s">
        <v>11571</v>
      </c>
      <c r="C12631" s="265" t="s">
        <v>1490</v>
      </c>
      <c r="D12631" s="265" t="s">
        <v>1508</v>
      </c>
    </row>
    <row r="12632" spans="1:4" ht="27" x14ac:dyDescent="0.15">
      <c r="A12632" s="266">
        <v>3192262</v>
      </c>
      <c r="B12632" s="265" t="s">
        <v>11571</v>
      </c>
      <c r="C12632" s="265" t="s">
        <v>1490</v>
      </c>
      <c r="D12632" s="265" t="s">
        <v>1522</v>
      </c>
    </row>
    <row r="12633" spans="1:4" ht="27" x14ac:dyDescent="0.15">
      <c r="A12633" s="266">
        <v>3192263</v>
      </c>
      <c r="B12633" s="265" t="s">
        <v>11571</v>
      </c>
      <c r="C12633" s="265" t="s">
        <v>1490</v>
      </c>
      <c r="D12633" s="265" t="s">
        <v>551</v>
      </c>
    </row>
    <row r="12634" spans="1:4" ht="27" x14ac:dyDescent="0.15">
      <c r="A12634" s="266">
        <v>3192264</v>
      </c>
      <c r="B12634" s="265" t="s">
        <v>11571</v>
      </c>
      <c r="C12634" s="265" t="s">
        <v>1490</v>
      </c>
      <c r="D12634" s="265" t="s">
        <v>210</v>
      </c>
    </row>
    <row r="12635" spans="1:4" ht="27" x14ac:dyDescent="0.15">
      <c r="A12635" s="266">
        <v>3192265</v>
      </c>
      <c r="B12635" s="265" t="s">
        <v>11571</v>
      </c>
      <c r="C12635" s="265" t="s">
        <v>1490</v>
      </c>
      <c r="D12635" s="265" t="s">
        <v>1537</v>
      </c>
    </row>
    <row r="12636" spans="1:4" ht="27" x14ac:dyDescent="0.15">
      <c r="A12636" s="266">
        <v>3192266</v>
      </c>
      <c r="B12636" s="265" t="s">
        <v>11571</v>
      </c>
      <c r="C12636" s="265" t="s">
        <v>1490</v>
      </c>
      <c r="D12636" s="265" t="s">
        <v>1553</v>
      </c>
    </row>
    <row r="12637" spans="1:4" ht="27" x14ac:dyDescent="0.15">
      <c r="A12637" s="266">
        <v>3192401</v>
      </c>
      <c r="B12637" s="265" t="s">
        <v>11571</v>
      </c>
      <c r="C12637" s="265" t="s">
        <v>1490</v>
      </c>
      <c r="D12637" s="265" t="s">
        <v>1507</v>
      </c>
    </row>
    <row r="12638" spans="1:4" ht="27" x14ac:dyDescent="0.15">
      <c r="A12638" s="266">
        <v>3192402</v>
      </c>
      <c r="B12638" s="265" t="s">
        <v>11571</v>
      </c>
      <c r="C12638" s="265" t="s">
        <v>1490</v>
      </c>
      <c r="D12638" s="265" t="s">
        <v>1521</v>
      </c>
    </row>
    <row r="12639" spans="1:4" ht="27" x14ac:dyDescent="0.15">
      <c r="A12639" s="266">
        <v>3192403</v>
      </c>
      <c r="B12639" s="265" t="s">
        <v>11571</v>
      </c>
      <c r="C12639" s="265" t="s">
        <v>1490</v>
      </c>
      <c r="D12639" s="265" t="s">
        <v>439</v>
      </c>
    </row>
    <row r="12640" spans="1:4" ht="27" x14ac:dyDescent="0.15">
      <c r="A12640" s="266">
        <v>3192404</v>
      </c>
      <c r="B12640" s="265" t="s">
        <v>11571</v>
      </c>
      <c r="C12640" s="265" t="s">
        <v>1490</v>
      </c>
      <c r="D12640" s="265" t="s">
        <v>1513</v>
      </c>
    </row>
    <row r="12641" spans="1:4" ht="27" x14ac:dyDescent="0.15">
      <c r="A12641" s="266">
        <v>3192405</v>
      </c>
      <c r="B12641" s="265" t="s">
        <v>11571</v>
      </c>
      <c r="C12641" s="265" t="s">
        <v>1490</v>
      </c>
      <c r="D12641" s="265" t="s">
        <v>1500</v>
      </c>
    </row>
    <row r="12642" spans="1:4" ht="27" x14ac:dyDescent="0.15">
      <c r="A12642" s="266">
        <v>3192411</v>
      </c>
      <c r="B12642" s="265" t="s">
        <v>11571</v>
      </c>
      <c r="C12642" s="265" t="s">
        <v>1490</v>
      </c>
      <c r="D12642" s="265" t="s">
        <v>1517</v>
      </c>
    </row>
    <row r="12643" spans="1:4" ht="27" x14ac:dyDescent="0.15">
      <c r="A12643" s="266">
        <v>3192412</v>
      </c>
      <c r="B12643" s="265" t="s">
        <v>11571</v>
      </c>
      <c r="C12643" s="265" t="s">
        <v>1490</v>
      </c>
      <c r="D12643" s="265" t="s">
        <v>1499</v>
      </c>
    </row>
    <row r="12644" spans="1:4" ht="27" x14ac:dyDescent="0.15">
      <c r="A12644" s="266">
        <v>3192413</v>
      </c>
      <c r="B12644" s="265" t="s">
        <v>11571</v>
      </c>
      <c r="C12644" s="265" t="s">
        <v>1490</v>
      </c>
      <c r="D12644" s="265" t="s">
        <v>1547</v>
      </c>
    </row>
    <row r="12645" spans="1:4" ht="27" x14ac:dyDescent="0.15">
      <c r="A12645" s="266">
        <v>3192414</v>
      </c>
      <c r="B12645" s="265" t="s">
        <v>11571</v>
      </c>
      <c r="C12645" s="265" t="s">
        <v>1490</v>
      </c>
      <c r="D12645" s="265" t="s">
        <v>1555</v>
      </c>
    </row>
    <row r="12646" spans="1:4" ht="27" x14ac:dyDescent="0.15">
      <c r="A12646" s="266">
        <v>3192415</v>
      </c>
      <c r="B12646" s="265" t="s">
        <v>11571</v>
      </c>
      <c r="C12646" s="265" t="s">
        <v>1490</v>
      </c>
      <c r="D12646" s="265" t="s">
        <v>1493</v>
      </c>
    </row>
    <row r="12647" spans="1:4" ht="27" x14ac:dyDescent="0.15">
      <c r="A12647" s="266">
        <v>3192416</v>
      </c>
      <c r="B12647" s="265" t="s">
        <v>11571</v>
      </c>
      <c r="C12647" s="265" t="s">
        <v>1490</v>
      </c>
      <c r="D12647" s="265" t="s">
        <v>1525</v>
      </c>
    </row>
    <row r="12648" spans="1:4" ht="27" x14ac:dyDescent="0.15">
      <c r="A12648" s="266">
        <v>3192417</v>
      </c>
      <c r="B12648" s="265" t="s">
        <v>11571</v>
      </c>
      <c r="C12648" s="265" t="s">
        <v>1490</v>
      </c>
      <c r="D12648" s="265" t="s">
        <v>1554</v>
      </c>
    </row>
    <row r="12649" spans="1:4" ht="27" x14ac:dyDescent="0.15">
      <c r="A12649" s="266">
        <v>3192418</v>
      </c>
      <c r="B12649" s="265" t="s">
        <v>11571</v>
      </c>
      <c r="C12649" s="265" t="s">
        <v>1490</v>
      </c>
      <c r="D12649" s="265" t="s">
        <v>1497</v>
      </c>
    </row>
    <row r="12650" spans="1:4" ht="27" x14ac:dyDescent="0.15">
      <c r="A12650" s="266">
        <v>3192511</v>
      </c>
      <c r="B12650" s="265" t="s">
        <v>11571</v>
      </c>
      <c r="C12650" s="265" t="s">
        <v>1490</v>
      </c>
      <c r="D12650" s="265" t="s">
        <v>1509</v>
      </c>
    </row>
    <row r="12651" spans="1:4" ht="27" x14ac:dyDescent="0.15">
      <c r="A12651" s="266">
        <v>3192512</v>
      </c>
      <c r="B12651" s="265" t="s">
        <v>11571</v>
      </c>
      <c r="C12651" s="265" t="s">
        <v>1490</v>
      </c>
      <c r="D12651" s="265" t="s">
        <v>1523</v>
      </c>
    </row>
    <row r="12652" spans="1:4" ht="27" x14ac:dyDescent="0.15">
      <c r="A12652" s="266">
        <v>3192513</v>
      </c>
      <c r="B12652" s="265" t="s">
        <v>11571</v>
      </c>
      <c r="C12652" s="265" t="s">
        <v>1490</v>
      </c>
      <c r="D12652" s="265" t="s">
        <v>1306</v>
      </c>
    </row>
    <row r="12653" spans="1:4" ht="27" x14ac:dyDescent="0.15">
      <c r="A12653" s="266">
        <v>3192601</v>
      </c>
      <c r="B12653" s="265" t="s">
        <v>11571</v>
      </c>
      <c r="C12653" s="265" t="s">
        <v>1490</v>
      </c>
      <c r="D12653" s="265" t="s">
        <v>1526</v>
      </c>
    </row>
    <row r="12654" spans="1:4" ht="27" x14ac:dyDescent="0.15">
      <c r="A12654" s="266">
        <v>3192602</v>
      </c>
      <c r="B12654" s="265" t="s">
        <v>11571</v>
      </c>
      <c r="C12654" s="265" t="s">
        <v>1490</v>
      </c>
      <c r="D12654" s="265" t="s">
        <v>9812</v>
      </c>
    </row>
    <row r="12655" spans="1:4" ht="27" x14ac:dyDescent="0.15">
      <c r="A12655" s="266">
        <v>3192603</v>
      </c>
      <c r="B12655" s="265" t="s">
        <v>11571</v>
      </c>
      <c r="C12655" s="265" t="s">
        <v>1490</v>
      </c>
      <c r="D12655" s="265" t="s">
        <v>1533</v>
      </c>
    </row>
    <row r="12656" spans="1:4" ht="27" x14ac:dyDescent="0.15">
      <c r="A12656" s="266">
        <v>3193101</v>
      </c>
      <c r="B12656" s="265" t="s">
        <v>11571</v>
      </c>
      <c r="C12656" s="265" t="s">
        <v>1490</v>
      </c>
      <c r="D12656" s="265" t="s">
        <v>1514</v>
      </c>
    </row>
    <row r="12657" spans="1:4" ht="27" x14ac:dyDescent="0.15">
      <c r="A12657" s="266">
        <v>3193102</v>
      </c>
      <c r="B12657" s="265" t="s">
        <v>11571</v>
      </c>
      <c r="C12657" s="265" t="s">
        <v>1490</v>
      </c>
      <c r="D12657" s="265" t="s">
        <v>1550</v>
      </c>
    </row>
    <row r="12658" spans="1:4" ht="27" x14ac:dyDescent="0.15">
      <c r="A12658" s="266">
        <v>3193103</v>
      </c>
      <c r="B12658" s="265" t="s">
        <v>11571</v>
      </c>
      <c r="C12658" s="265" t="s">
        <v>1490</v>
      </c>
      <c r="D12658" s="265" t="s">
        <v>1436</v>
      </c>
    </row>
    <row r="12659" spans="1:4" ht="27" x14ac:dyDescent="0.15">
      <c r="A12659" s="266">
        <v>3193104</v>
      </c>
      <c r="B12659" s="265" t="s">
        <v>11571</v>
      </c>
      <c r="C12659" s="265" t="s">
        <v>1490</v>
      </c>
      <c r="D12659" s="265" t="s">
        <v>2195</v>
      </c>
    </row>
    <row r="12660" spans="1:4" ht="27" x14ac:dyDescent="0.15">
      <c r="A12660" s="266">
        <v>3193105</v>
      </c>
      <c r="B12660" s="265" t="s">
        <v>11571</v>
      </c>
      <c r="C12660" s="265" t="s">
        <v>1490</v>
      </c>
      <c r="D12660" s="265" t="s">
        <v>1551</v>
      </c>
    </row>
    <row r="12661" spans="1:4" ht="27" x14ac:dyDescent="0.15">
      <c r="A12661" s="266">
        <v>3193106</v>
      </c>
      <c r="B12661" s="265" t="s">
        <v>11571</v>
      </c>
      <c r="C12661" s="265" t="s">
        <v>1490</v>
      </c>
      <c r="D12661" s="265" t="s">
        <v>1539</v>
      </c>
    </row>
    <row r="12662" spans="1:4" ht="27" x14ac:dyDescent="0.15">
      <c r="A12662" s="266">
        <v>3193107</v>
      </c>
      <c r="B12662" s="265" t="s">
        <v>11571</v>
      </c>
      <c r="C12662" s="265" t="s">
        <v>1490</v>
      </c>
      <c r="D12662" s="265" t="s">
        <v>1546</v>
      </c>
    </row>
    <row r="12663" spans="1:4" ht="27" x14ac:dyDescent="0.15">
      <c r="A12663" s="266">
        <v>3193111</v>
      </c>
      <c r="B12663" s="265" t="s">
        <v>11571</v>
      </c>
      <c r="C12663" s="265" t="s">
        <v>1490</v>
      </c>
      <c r="D12663" s="265" t="s">
        <v>1552</v>
      </c>
    </row>
    <row r="12664" spans="1:4" ht="27" x14ac:dyDescent="0.15">
      <c r="A12664" s="266">
        <v>3193112</v>
      </c>
      <c r="B12664" s="265" t="s">
        <v>11571</v>
      </c>
      <c r="C12664" s="265" t="s">
        <v>1490</v>
      </c>
      <c r="D12664" s="265" t="s">
        <v>1501</v>
      </c>
    </row>
    <row r="12665" spans="1:4" ht="27" x14ac:dyDescent="0.15">
      <c r="A12665" s="266">
        <v>3193113</v>
      </c>
      <c r="B12665" s="265" t="s">
        <v>11571</v>
      </c>
      <c r="C12665" s="265" t="s">
        <v>1490</v>
      </c>
      <c r="D12665" s="265" t="s">
        <v>1530</v>
      </c>
    </row>
    <row r="12666" spans="1:4" ht="27" x14ac:dyDescent="0.15">
      <c r="A12666" s="266">
        <v>3193114</v>
      </c>
      <c r="B12666" s="265" t="s">
        <v>11571</v>
      </c>
      <c r="C12666" s="265" t="s">
        <v>1490</v>
      </c>
      <c r="D12666" s="265" t="s">
        <v>1540</v>
      </c>
    </row>
    <row r="12667" spans="1:4" ht="27" x14ac:dyDescent="0.15">
      <c r="A12667" s="266">
        <v>3193115</v>
      </c>
      <c r="B12667" s="265" t="s">
        <v>11571</v>
      </c>
      <c r="C12667" s="265" t="s">
        <v>1490</v>
      </c>
      <c r="D12667" s="265" t="s">
        <v>12064</v>
      </c>
    </row>
    <row r="12668" spans="1:4" ht="27" x14ac:dyDescent="0.15">
      <c r="A12668" s="266">
        <v>3193116</v>
      </c>
      <c r="B12668" s="265" t="s">
        <v>11571</v>
      </c>
      <c r="C12668" s="265" t="s">
        <v>1490</v>
      </c>
      <c r="D12668" s="265" t="s">
        <v>1498</v>
      </c>
    </row>
    <row r="12669" spans="1:4" ht="27" x14ac:dyDescent="0.15">
      <c r="A12669" s="266">
        <v>3193117</v>
      </c>
      <c r="B12669" s="265" t="s">
        <v>11571</v>
      </c>
      <c r="C12669" s="265" t="s">
        <v>1490</v>
      </c>
      <c r="D12669" s="265" t="s">
        <v>1536</v>
      </c>
    </row>
    <row r="12670" spans="1:4" ht="27" x14ac:dyDescent="0.15">
      <c r="A12670" s="266">
        <v>3193361</v>
      </c>
      <c r="B12670" s="265" t="s">
        <v>11571</v>
      </c>
      <c r="C12670" s="265" t="s">
        <v>12065</v>
      </c>
      <c r="D12670" s="265" t="s">
        <v>12066</v>
      </c>
    </row>
    <row r="12671" spans="1:4" ht="27" x14ac:dyDescent="0.15">
      <c r="A12671" s="266">
        <v>3193362</v>
      </c>
      <c r="B12671" s="265" t="s">
        <v>11571</v>
      </c>
      <c r="C12671" s="265" t="s">
        <v>12065</v>
      </c>
      <c r="D12671" s="265" t="s">
        <v>12067</v>
      </c>
    </row>
    <row r="12672" spans="1:4" ht="27" x14ac:dyDescent="0.15">
      <c r="A12672" s="266">
        <v>3193363</v>
      </c>
      <c r="B12672" s="265" t="s">
        <v>11571</v>
      </c>
      <c r="C12672" s="265" t="s">
        <v>12065</v>
      </c>
      <c r="D12672" s="265" t="s">
        <v>12068</v>
      </c>
    </row>
    <row r="12673" spans="1:4" ht="27" x14ac:dyDescent="0.15">
      <c r="A12673" s="266">
        <v>3193364</v>
      </c>
      <c r="B12673" s="265" t="s">
        <v>11571</v>
      </c>
      <c r="C12673" s="265" t="s">
        <v>12065</v>
      </c>
      <c r="D12673" s="265" t="s">
        <v>12069</v>
      </c>
    </row>
    <row r="12674" spans="1:4" ht="27" x14ac:dyDescent="0.15">
      <c r="A12674" s="266">
        <v>3193365</v>
      </c>
      <c r="B12674" s="265" t="s">
        <v>11571</v>
      </c>
      <c r="C12674" s="265" t="s">
        <v>12065</v>
      </c>
      <c r="D12674" s="265" t="s">
        <v>12070</v>
      </c>
    </row>
    <row r="12675" spans="1:4" ht="27" x14ac:dyDescent="0.15">
      <c r="A12675" s="266">
        <v>3193366</v>
      </c>
      <c r="B12675" s="265" t="s">
        <v>11571</v>
      </c>
      <c r="C12675" s="265" t="s">
        <v>12065</v>
      </c>
      <c r="D12675" s="265" t="s">
        <v>12071</v>
      </c>
    </row>
    <row r="12676" spans="1:4" ht="27" x14ac:dyDescent="0.15">
      <c r="A12676" s="266">
        <v>3193511</v>
      </c>
      <c r="B12676" s="265" t="s">
        <v>11571</v>
      </c>
      <c r="C12676" s="265" t="s">
        <v>12065</v>
      </c>
      <c r="D12676" s="265" t="s">
        <v>12072</v>
      </c>
    </row>
    <row r="12677" spans="1:4" ht="27" x14ac:dyDescent="0.15">
      <c r="A12677" s="266">
        <v>3193512</v>
      </c>
      <c r="B12677" s="265" t="s">
        <v>11571</v>
      </c>
      <c r="C12677" s="265" t="s">
        <v>12065</v>
      </c>
      <c r="D12677" s="265" t="s">
        <v>12073</v>
      </c>
    </row>
    <row r="12678" spans="1:4" ht="27" x14ac:dyDescent="0.15">
      <c r="A12678" s="266">
        <v>3193513</v>
      </c>
      <c r="B12678" s="265" t="s">
        <v>11571</v>
      </c>
      <c r="C12678" s="265" t="s">
        <v>12065</v>
      </c>
      <c r="D12678" s="265" t="s">
        <v>12074</v>
      </c>
    </row>
    <row r="12679" spans="1:4" ht="27" x14ac:dyDescent="0.15">
      <c r="A12679" s="266">
        <v>3193514</v>
      </c>
      <c r="B12679" s="265" t="s">
        <v>11571</v>
      </c>
      <c r="C12679" s="265" t="s">
        <v>12065</v>
      </c>
      <c r="D12679" s="265" t="s">
        <v>12075</v>
      </c>
    </row>
    <row r="12680" spans="1:4" ht="27" x14ac:dyDescent="0.15">
      <c r="A12680" s="266">
        <v>3193515</v>
      </c>
      <c r="B12680" s="265" t="s">
        <v>11571</v>
      </c>
      <c r="C12680" s="265" t="s">
        <v>12065</v>
      </c>
      <c r="D12680" s="265" t="s">
        <v>12076</v>
      </c>
    </row>
    <row r="12681" spans="1:4" ht="27" x14ac:dyDescent="0.15">
      <c r="A12681" s="266">
        <v>3193521</v>
      </c>
      <c r="B12681" s="265" t="s">
        <v>11571</v>
      </c>
      <c r="C12681" s="265" t="s">
        <v>12065</v>
      </c>
      <c r="D12681" s="265" t="s">
        <v>12077</v>
      </c>
    </row>
    <row r="12682" spans="1:4" ht="27" x14ac:dyDescent="0.15">
      <c r="A12682" s="266">
        <v>3193522</v>
      </c>
      <c r="B12682" s="265" t="s">
        <v>11571</v>
      </c>
      <c r="C12682" s="265" t="s">
        <v>12065</v>
      </c>
      <c r="D12682" s="265" t="s">
        <v>12078</v>
      </c>
    </row>
    <row r="12683" spans="1:4" ht="27" x14ac:dyDescent="0.15">
      <c r="A12683" s="266">
        <v>3193523</v>
      </c>
      <c r="B12683" s="265" t="s">
        <v>11571</v>
      </c>
      <c r="C12683" s="265" t="s">
        <v>12065</v>
      </c>
      <c r="D12683" s="265" t="s">
        <v>12079</v>
      </c>
    </row>
    <row r="12684" spans="1:4" ht="27" x14ac:dyDescent="0.15">
      <c r="A12684" s="266">
        <v>3193524</v>
      </c>
      <c r="B12684" s="265" t="s">
        <v>11571</v>
      </c>
      <c r="C12684" s="265" t="s">
        <v>12065</v>
      </c>
      <c r="D12684" s="265" t="s">
        <v>12080</v>
      </c>
    </row>
    <row r="12685" spans="1:4" ht="27" x14ac:dyDescent="0.15">
      <c r="A12685" s="266">
        <v>3193525</v>
      </c>
      <c r="B12685" s="265" t="s">
        <v>11571</v>
      </c>
      <c r="C12685" s="265" t="s">
        <v>12065</v>
      </c>
      <c r="D12685" s="265" t="s">
        <v>12081</v>
      </c>
    </row>
    <row r="12686" spans="1:4" ht="27" x14ac:dyDescent="0.15">
      <c r="A12686" s="266">
        <v>3193526</v>
      </c>
      <c r="B12686" s="265" t="s">
        <v>11571</v>
      </c>
      <c r="C12686" s="265" t="s">
        <v>12065</v>
      </c>
      <c r="D12686" s="265" t="s">
        <v>12082</v>
      </c>
    </row>
    <row r="12687" spans="1:4" ht="27" x14ac:dyDescent="0.15">
      <c r="A12687" s="266">
        <v>3193531</v>
      </c>
      <c r="B12687" s="265" t="s">
        <v>11571</v>
      </c>
      <c r="C12687" s="265" t="s">
        <v>12065</v>
      </c>
      <c r="D12687" s="265" t="s">
        <v>12083</v>
      </c>
    </row>
    <row r="12688" spans="1:4" ht="27" x14ac:dyDescent="0.15">
      <c r="A12688" s="266">
        <v>3193532</v>
      </c>
      <c r="B12688" s="265" t="s">
        <v>11571</v>
      </c>
      <c r="C12688" s="265" t="s">
        <v>12065</v>
      </c>
      <c r="D12688" s="265" t="s">
        <v>12084</v>
      </c>
    </row>
    <row r="12689" spans="1:4" ht="27" x14ac:dyDescent="0.15">
      <c r="A12689" s="266">
        <v>3193533</v>
      </c>
      <c r="B12689" s="265" t="s">
        <v>11571</v>
      </c>
      <c r="C12689" s="265" t="s">
        <v>12065</v>
      </c>
      <c r="D12689" s="265" t="s">
        <v>12085</v>
      </c>
    </row>
    <row r="12690" spans="1:4" ht="27" x14ac:dyDescent="0.15">
      <c r="A12690" s="266">
        <v>3193534</v>
      </c>
      <c r="B12690" s="265" t="s">
        <v>11571</v>
      </c>
      <c r="C12690" s="265" t="s">
        <v>12065</v>
      </c>
      <c r="D12690" s="265" t="s">
        <v>12086</v>
      </c>
    </row>
    <row r="12691" spans="1:4" ht="27" x14ac:dyDescent="0.15">
      <c r="A12691" s="266">
        <v>3193535</v>
      </c>
      <c r="B12691" s="265" t="s">
        <v>11571</v>
      </c>
      <c r="C12691" s="265" t="s">
        <v>12065</v>
      </c>
      <c r="D12691" s="265" t="s">
        <v>12087</v>
      </c>
    </row>
    <row r="12692" spans="1:4" ht="27" x14ac:dyDescent="0.15">
      <c r="A12692" s="266">
        <v>3193536</v>
      </c>
      <c r="B12692" s="265" t="s">
        <v>11571</v>
      </c>
      <c r="C12692" s="265" t="s">
        <v>12065</v>
      </c>
      <c r="D12692" s="265" t="s">
        <v>12088</v>
      </c>
    </row>
    <row r="12693" spans="1:4" ht="27" x14ac:dyDescent="0.15">
      <c r="A12693" s="266">
        <v>3193537</v>
      </c>
      <c r="B12693" s="265" t="s">
        <v>11571</v>
      </c>
      <c r="C12693" s="265" t="s">
        <v>12065</v>
      </c>
      <c r="D12693" s="265" t="s">
        <v>11585</v>
      </c>
    </row>
    <row r="12694" spans="1:4" ht="27" x14ac:dyDescent="0.15">
      <c r="A12694" s="266">
        <v>3193538</v>
      </c>
      <c r="B12694" s="265" t="s">
        <v>11571</v>
      </c>
      <c r="C12694" s="265" t="s">
        <v>12065</v>
      </c>
      <c r="D12694" s="265" t="s">
        <v>12089</v>
      </c>
    </row>
    <row r="12695" spans="1:4" ht="27" x14ac:dyDescent="0.15">
      <c r="A12695" s="266">
        <v>3193541</v>
      </c>
      <c r="B12695" s="265" t="s">
        <v>11571</v>
      </c>
      <c r="C12695" s="265" t="s">
        <v>12065</v>
      </c>
      <c r="D12695" s="265" t="s">
        <v>12090</v>
      </c>
    </row>
    <row r="12696" spans="1:4" ht="27" x14ac:dyDescent="0.15">
      <c r="A12696" s="266">
        <v>3193542</v>
      </c>
      <c r="B12696" s="265" t="s">
        <v>11571</v>
      </c>
      <c r="C12696" s="265" t="s">
        <v>12065</v>
      </c>
      <c r="D12696" s="265" t="s">
        <v>12091</v>
      </c>
    </row>
    <row r="12697" spans="1:4" ht="27" x14ac:dyDescent="0.15">
      <c r="A12697" s="266">
        <v>3193543</v>
      </c>
      <c r="B12697" s="265" t="s">
        <v>11571</v>
      </c>
      <c r="C12697" s="265" t="s">
        <v>12065</v>
      </c>
      <c r="D12697" s="265" t="s">
        <v>12092</v>
      </c>
    </row>
    <row r="12698" spans="1:4" ht="27" x14ac:dyDescent="0.15">
      <c r="A12698" s="266">
        <v>3193544</v>
      </c>
      <c r="B12698" s="265" t="s">
        <v>11571</v>
      </c>
      <c r="C12698" s="265" t="s">
        <v>12065</v>
      </c>
      <c r="D12698" s="265" t="s">
        <v>12093</v>
      </c>
    </row>
    <row r="12699" spans="1:4" ht="27" x14ac:dyDescent="0.15">
      <c r="A12699" s="266">
        <v>3193551</v>
      </c>
      <c r="B12699" s="265" t="s">
        <v>11571</v>
      </c>
      <c r="C12699" s="265" t="s">
        <v>12065</v>
      </c>
      <c r="D12699" s="265" t="s">
        <v>12094</v>
      </c>
    </row>
    <row r="12700" spans="1:4" ht="27" x14ac:dyDescent="0.15">
      <c r="A12700" s="266">
        <v>3193552</v>
      </c>
      <c r="B12700" s="265" t="s">
        <v>11571</v>
      </c>
      <c r="C12700" s="265" t="s">
        <v>12065</v>
      </c>
      <c r="D12700" s="265" t="s">
        <v>12095</v>
      </c>
    </row>
    <row r="12701" spans="1:4" ht="27" x14ac:dyDescent="0.15">
      <c r="A12701" s="266">
        <v>3193553</v>
      </c>
      <c r="B12701" s="265" t="s">
        <v>11571</v>
      </c>
      <c r="C12701" s="265" t="s">
        <v>12065</v>
      </c>
      <c r="D12701" s="265" t="s">
        <v>12096</v>
      </c>
    </row>
    <row r="12702" spans="1:4" ht="27" x14ac:dyDescent="0.15">
      <c r="A12702" s="266">
        <v>3193554</v>
      </c>
      <c r="B12702" s="265" t="s">
        <v>11571</v>
      </c>
      <c r="C12702" s="265" t="s">
        <v>12065</v>
      </c>
      <c r="D12702" s="265" t="s">
        <v>12097</v>
      </c>
    </row>
    <row r="12703" spans="1:4" ht="27" x14ac:dyDescent="0.15">
      <c r="A12703" s="266">
        <v>3193555</v>
      </c>
      <c r="B12703" s="265" t="s">
        <v>11571</v>
      </c>
      <c r="C12703" s="265" t="s">
        <v>12065</v>
      </c>
      <c r="D12703" s="265" t="s">
        <v>12098</v>
      </c>
    </row>
    <row r="12704" spans="1:4" ht="27" x14ac:dyDescent="0.15">
      <c r="A12704" s="266">
        <v>3193556</v>
      </c>
      <c r="B12704" s="265" t="s">
        <v>11571</v>
      </c>
      <c r="C12704" s="265" t="s">
        <v>12065</v>
      </c>
      <c r="D12704" s="265" t="s">
        <v>12099</v>
      </c>
    </row>
    <row r="12705" spans="1:4" ht="27" x14ac:dyDescent="0.15">
      <c r="A12705" s="266">
        <v>3193701</v>
      </c>
      <c r="B12705" s="265" t="s">
        <v>11571</v>
      </c>
      <c r="C12705" s="265" t="s">
        <v>12065</v>
      </c>
      <c r="D12705" s="265" t="s">
        <v>12100</v>
      </c>
    </row>
    <row r="12706" spans="1:4" ht="27" x14ac:dyDescent="0.15">
      <c r="A12706" s="266">
        <v>3193702</v>
      </c>
      <c r="B12706" s="265" t="s">
        <v>11571</v>
      </c>
      <c r="C12706" s="265" t="s">
        <v>12065</v>
      </c>
      <c r="D12706" s="265" t="s">
        <v>12101</v>
      </c>
    </row>
    <row r="12707" spans="1:4" ht="27" x14ac:dyDescent="0.15">
      <c r="A12707" s="266">
        <v>3193703</v>
      </c>
      <c r="B12707" s="265" t="s">
        <v>11571</v>
      </c>
      <c r="C12707" s="265" t="s">
        <v>12065</v>
      </c>
      <c r="D12707" s="265" t="s">
        <v>12102</v>
      </c>
    </row>
    <row r="12708" spans="1:4" ht="27" x14ac:dyDescent="0.15">
      <c r="A12708" s="266">
        <v>3193704</v>
      </c>
      <c r="B12708" s="265" t="s">
        <v>11571</v>
      </c>
      <c r="C12708" s="265" t="s">
        <v>12065</v>
      </c>
      <c r="D12708" s="265" t="s">
        <v>12103</v>
      </c>
    </row>
    <row r="12709" spans="1:4" ht="27" x14ac:dyDescent="0.15">
      <c r="A12709" s="266">
        <v>3193705</v>
      </c>
      <c r="B12709" s="265" t="s">
        <v>11571</v>
      </c>
      <c r="C12709" s="265" t="s">
        <v>12065</v>
      </c>
      <c r="D12709" s="265" t="s">
        <v>12104</v>
      </c>
    </row>
    <row r="12710" spans="1:4" x14ac:dyDescent="0.15">
      <c r="A12710" s="266">
        <v>3200001</v>
      </c>
      <c r="B12710" s="265" t="s">
        <v>11938</v>
      </c>
      <c r="C12710" s="265" t="s">
        <v>3658</v>
      </c>
      <c r="D12710" s="265" t="s">
        <v>558</v>
      </c>
    </row>
    <row r="12711" spans="1:4" x14ac:dyDescent="0.15">
      <c r="A12711" s="266">
        <v>3200002</v>
      </c>
      <c r="B12711" s="265" t="s">
        <v>11938</v>
      </c>
      <c r="C12711" s="265" t="s">
        <v>3658</v>
      </c>
      <c r="D12711" s="265" t="s">
        <v>3707</v>
      </c>
    </row>
    <row r="12712" spans="1:4" x14ac:dyDescent="0.15">
      <c r="A12712" s="266">
        <v>3200003</v>
      </c>
      <c r="B12712" s="265" t="s">
        <v>11938</v>
      </c>
      <c r="C12712" s="265" t="s">
        <v>3658</v>
      </c>
      <c r="D12712" s="265" t="s">
        <v>3781</v>
      </c>
    </row>
    <row r="12713" spans="1:4" x14ac:dyDescent="0.15">
      <c r="A12713" s="266">
        <v>3200004</v>
      </c>
      <c r="B12713" s="265" t="s">
        <v>11938</v>
      </c>
      <c r="C12713" s="265" t="s">
        <v>3658</v>
      </c>
      <c r="D12713" s="265" t="s">
        <v>3785</v>
      </c>
    </row>
    <row r="12714" spans="1:4" x14ac:dyDescent="0.15">
      <c r="A12714" s="266">
        <v>3200005</v>
      </c>
      <c r="B12714" s="265" t="s">
        <v>11938</v>
      </c>
      <c r="C12714" s="265" t="s">
        <v>3658</v>
      </c>
      <c r="D12714" s="265" t="s">
        <v>3879</v>
      </c>
    </row>
    <row r="12715" spans="1:4" x14ac:dyDescent="0.15">
      <c r="A12715" s="266">
        <v>3200011</v>
      </c>
      <c r="B12715" s="265" t="s">
        <v>11938</v>
      </c>
      <c r="C12715" s="265" t="s">
        <v>3658</v>
      </c>
      <c r="D12715" s="265" t="s">
        <v>2105</v>
      </c>
    </row>
    <row r="12716" spans="1:4" x14ac:dyDescent="0.15">
      <c r="A12716" s="266">
        <v>3200012</v>
      </c>
      <c r="B12716" s="265" t="s">
        <v>11938</v>
      </c>
      <c r="C12716" s="265" t="s">
        <v>3658</v>
      </c>
      <c r="D12716" s="265" t="s">
        <v>1867</v>
      </c>
    </row>
    <row r="12717" spans="1:4" x14ac:dyDescent="0.15">
      <c r="A12717" s="266">
        <v>3200013</v>
      </c>
      <c r="B12717" s="265" t="s">
        <v>11938</v>
      </c>
      <c r="C12717" s="265" t="s">
        <v>3658</v>
      </c>
      <c r="D12717" s="265" t="s">
        <v>3690</v>
      </c>
    </row>
    <row r="12718" spans="1:4" x14ac:dyDescent="0.15">
      <c r="A12718" s="266">
        <v>3200014</v>
      </c>
      <c r="B12718" s="265" t="s">
        <v>11938</v>
      </c>
      <c r="C12718" s="265" t="s">
        <v>3658</v>
      </c>
      <c r="D12718" s="265" t="s">
        <v>3683</v>
      </c>
    </row>
    <row r="12719" spans="1:4" x14ac:dyDescent="0.15">
      <c r="A12719" s="266">
        <v>3200015</v>
      </c>
      <c r="B12719" s="265" t="s">
        <v>11938</v>
      </c>
      <c r="C12719" s="265" t="s">
        <v>3658</v>
      </c>
      <c r="D12719" s="265" t="s">
        <v>1294</v>
      </c>
    </row>
    <row r="12720" spans="1:4" x14ac:dyDescent="0.15">
      <c r="A12720" s="266">
        <v>3200016</v>
      </c>
      <c r="B12720" s="265" t="s">
        <v>11938</v>
      </c>
      <c r="C12720" s="265" t="s">
        <v>3658</v>
      </c>
      <c r="D12720" s="265" t="s">
        <v>3872</v>
      </c>
    </row>
    <row r="12721" spans="1:4" x14ac:dyDescent="0.15">
      <c r="A12721" s="266">
        <v>3200017</v>
      </c>
      <c r="B12721" s="265" t="s">
        <v>11938</v>
      </c>
      <c r="C12721" s="265" t="s">
        <v>3658</v>
      </c>
      <c r="D12721" s="265" t="s">
        <v>3778</v>
      </c>
    </row>
    <row r="12722" spans="1:4" x14ac:dyDescent="0.15">
      <c r="A12722" s="266">
        <v>3200021</v>
      </c>
      <c r="B12722" s="265" t="s">
        <v>11938</v>
      </c>
      <c r="C12722" s="265" t="s">
        <v>3658</v>
      </c>
      <c r="D12722" s="265" t="s">
        <v>3823</v>
      </c>
    </row>
    <row r="12723" spans="1:4" x14ac:dyDescent="0.15">
      <c r="A12723" s="266">
        <v>3200022</v>
      </c>
      <c r="B12723" s="265" t="s">
        <v>11938</v>
      </c>
      <c r="C12723" s="265" t="s">
        <v>3658</v>
      </c>
      <c r="D12723" s="265" t="s">
        <v>3755</v>
      </c>
    </row>
    <row r="12724" spans="1:4" x14ac:dyDescent="0.15">
      <c r="A12724" s="266">
        <v>3200023</v>
      </c>
      <c r="B12724" s="265" t="s">
        <v>11938</v>
      </c>
      <c r="C12724" s="265" t="s">
        <v>3658</v>
      </c>
      <c r="D12724" s="265" t="s">
        <v>2478</v>
      </c>
    </row>
    <row r="12725" spans="1:4" x14ac:dyDescent="0.15">
      <c r="A12725" s="266">
        <v>3200024</v>
      </c>
      <c r="B12725" s="265" t="s">
        <v>11938</v>
      </c>
      <c r="C12725" s="265" t="s">
        <v>3658</v>
      </c>
      <c r="D12725" s="265" t="s">
        <v>210</v>
      </c>
    </row>
    <row r="12726" spans="1:4" x14ac:dyDescent="0.15">
      <c r="A12726" s="266">
        <v>3200025</v>
      </c>
      <c r="B12726" s="265" t="s">
        <v>11938</v>
      </c>
      <c r="C12726" s="265" t="s">
        <v>3658</v>
      </c>
      <c r="D12726" s="265" t="s">
        <v>286</v>
      </c>
    </row>
    <row r="12727" spans="1:4" x14ac:dyDescent="0.15">
      <c r="A12727" s="266">
        <v>3200026</v>
      </c>
      <c r="B12727" s="265" t="s">
        <v>11938</v>
      </c>
      <c r="C12727" s="265" t="s">
        <v>3658</v>
      </c>
      <c r="D12727" s="265" t="s">
        <v>3812</v>
      </c>
    </row>
    <row r="12728" spans="1:4" x14ac:dyDescent="0.15">
      <c r="A12728" s="266">
        <v>3200027</v>
      </c>
      <c r="B12728" s="265" t="s">
        <v>11938</v>
      </c>
      <c r="C12728" s="265" t="s">
        <v>3658</v>
      </c>
      <c r="D12728" s="265" t="s">
        <v>3811</v>
      </c>
    </row>
    <row r="12729" spans="1:4" x14ac:dyDescent="0.15">
      <c r="A12729" s="266">
        <v>3200031</v>
      </c>
      <c r="B12729" s="265" t="s">
        <v>11938</v>
      </c>
      <c r="C12729" s="265" t="s">
        <v>3658</v>
      </c>
      <c r="D12729" s="265" t="s">
        <v>3780</v>
      </c>
    </row>
    <row r="12730" spans="1:4" x14ac:dyDescent="0.15">
      <c r="A12730" s="266">
        <v>3200032</v>
      </c>
      <c r="B12730" s="265" t="s">
        <v>11938</v>
      </c>
      <c r="C12730" s="265" t="s">
        <v>3658</v>
      </c>
      <c r="D12730" s="265" t="s">
        <v>2636</v>
      </c>
    </row>
    <row r="12731" spans="1:4" x14ac:dyDescent="0.15">
      <c r="A12731" s="266">
        <v>3200033</v>
      </c>
      <c r="B12731" s="265" t="s">
        <v>11938</v>
      </c>
      <c r="C12731" s="265" t="s">
        <v>3658</v>
      </c>
      <c r="D12731" s="265" t="s">
        <v>276</v>
      </c>
    </row>
    <row r="12732" spans="1:4" x14ac:dyDescent="0.15">
      <c r="A12732" s="266">
        <v>3200034</v>
      </c>
      <c r="B12732" s="265" t="s">
        <v>11938</v>
      </c>
      <c r="C12732" s="265" t="s">
        <v>3658</v>
      </c>
      <c r="D12732" s="265" t="s">
        <v>177</v>
      </c>
    </row>
    <row r="12733" spans="1:4" x14ac:dyDescent="0.15">
      <c r="A12733" s="266">
        <v>3200035</v>
      </c>
      <c r="B12733" s="265" t="s">
        <v>11938</v>
      </c>
      <c r="C12733" s="265" t="s">
        <v>3658</v>
      </c>
      <c r="D12733" s="265" t="s">
        <v>3772</v>
      </c>
    </row>
    <row r="12734" spans="1:4" x14ac:dyDescent="0.15">
      <c r="A12734" s="266">
        <v>3200036</v>
      </c>
      <c r="B12734" s="265" t="s">
        <v>11938</v>
      </c>
      <c r="C12734" s="265" t="s">
        <v>3658</v>
      </c>
      <c r="D12734" s="265" t="s">
        <v>577</v>
      </c>
    </row>
    <row r="12735" spans="1:4" x14ac:dyDescent="0.15">
      <c r="A12735" s="266">
        <v>3200037</v>
      </c>
      <c r="B12735" s="265" t="s">
        <v>11938</v>
      </c>
      <c r="C12735" s="265" t="s">
        <v>3658</v>
      </c>
      <c r="D12735" s="265" t="s">
        <v>3713</v>
      </c>
    </row>
    <row r="12736" spans="1:4" x14ac:dyDescent="0.15">
      <c r="A12736" s="266">
        <v>3200038</v>
      </c>
      <c r="B12736" s="265" t="s">
        <v>11938</v>
      </c>
      <c r="C12736" s="265" t="s">
        <v>3658</v>
      </c>
      <c r="D12736" s="265" t="s">
        <v>3840</v>
      </c>
    </row>
    <row r="12737" spans="1:4" x14ac:dyDescent="0.15">
      <c r="A12737" s="266">
        <v>3200041</v>
      </c>
      <c r="B12737" s="265" t="s">
        <v>11938</v>
      </c>
      <c r="C12737" s="265" t="s">
        <v>3658</v>
      </c>
      <c r="D12737" s="265" t="s">
        <v>1704</v>
      </c>
    </row>
    <row r="12738" spans="1:4" x14ac:dyDescent="0.15">
      <c r="A12738" s="266">
        <v>3200042</v>
      </c>
      <c r="B12738" s="265" t="s">
        <v>11938</v>
      </c>
      <c r="C12738" s="265" t="s">
        <v>3658</v>
      </c>
      <c r="D12738" s="265" t="s">
        <v>3722</v>
      </c>
    </row>
    <row r="12739" spans="1:4" x14ac:dyDescent="0.15">
      <c r="A12739" s="266">
        <v>3200043</v>
      </c>
      <c r="B12739" s="265" t="s">
        <v>11938</v>
      </c>
      <c r="C12739" s="265" t="s">
        <v>3658</v>
      </c>
      <c r="D12739" s="265" t="s">
        <v>1226</v>
      </c>
    </row>
    <row r="12740" spans="1:4" ht="27" x14ac:dyDescent="0.15">
      <c r="A12740" s="266">
        <v>3200044</v>
      </c>
      <c r="B12740" s="265" t="s">
        <v>11938</v>
      </c>
      <c r="C12740" s="265" t="s">
        <v>3658</v>
      </c>
      <c r="D12740" s="265" t="s">
        <v>3851</v>
      </c>
    </row>
    <row r="12741" spans="1:4" ht="27" x14ac:dyDescent="0.15">
      <c r="A12741" s="266">
        <v>3200045</v>
      </c>
      <c r="B12741" s="265" t="s">
        <v>11938</v>
      </c>
      <c r="C12741" s="265" t="s">
        <v>3658</v>
      </c>
      <c r="D12741" s="265" t="s">
        <v>3783</v>
      </c>
    </row>
    <row r="12742" spans="1:4" ht="27" x14ac:dyDescent="0.15">
      <c r="A12742" s="266">
        <v>3200046</v>
      </c>
      <c r="B12742" s="265" t="s">
        <v>11938</v>
      </c>
      <c r="C12742" s="265" t="s">
        <v>3658</v>
      </c>
      <c r="D12742" s="265" t="s">
        <v>3794</v>
      </c>
    </row>
    <row r="12743" spans="1:4" x14ac:dyDescent="0.15">
      <c r="A12743" s="266">
        <v>3200047</v>
      </c>
      <c r="B12743" s="265" t="s">
        <v>11938</v>
      </c>
      <c r="C12743" s="265" t="s">
        <v>3658</v>
      </c>
      <c r="D12743" s="265" t="s">
        <v>3610</v>
      </c>
    </row>
    <row r="12744" spans="1:4" ht="27" x14ac:dyDescent="0.15">
      <c r="A12744" s="266">
        <v>3200048</v>
      </c>
      <c r="B12744" s="265" t="s">
        <v>11938</v>
      </c>
      <c r="C12744" s="265" t="s">
        <v>3658</v>
      </c>
      <c r="D12744" s="265" t="s">
        <v>3710</v>
      </c>
    </row>
    <row r="12745" spans="1:4" x14ac:dyDescent="0.15">
      <c r="A12745" s="266">
        <v>3200049</v>
      </c>
      <c r="B12745" s="265" t="s">
        <v>11938</v>
      </c>
      <c r="C12745" s="265" t="s">
        <v>3658</v>
      </c>
      <c r="D12745" s="265" t="s">
        <v>3667</v>
      </c>
    </row>
    <row r="12746" spans="1:4" x14ac:dyDescent="0.15">
      <c r="A12746" s="266">
        <v>3200051</v>
      </c>
      <c r="B12746" s="265" t="s">
        <v>11938</v>
      </c>
      <c r="C12746" s="265" t="s">
        <v>3658</v>
      </c>
      <c r="D12746" s="265" t="s">
        <v>3700</v>
      </c>
    </row>
    <row r="12747" spans="1:4" ht="27" x14ac:dyDescent="0.15">
      <c r="A12747" s="266">
        <v>3200052</v>
      </c>
      <c r="B12747" s="265" t="s">
        <v>11938</v>
      </c>
      <c r="C12747" s="265" t="s">
        <v>3658</v>
      </c>
      <c r="D12747" s="265" t="s">
        <v>3792</v>
      </c>
    </row>
    <row r="12748" spans="1:4" x14ac:dyDescent="0.15">
      <c r="A12748" s="266">
        <v>3200053</v>
      </c>
      <c r="B12748" s="265" t="s">
        <v>11938</v>
      </c>
      <c r="C12748" s="265" t="s">
        <v>3658</v>
      </c>
      <c r="D12748" s="265" t="s">
        <v>3779</v>
      </c>
    </row>
    <row r="12749" spans="1:4" x14ac:dyDescent="0.15">
      <c r="A12749" s="266">
        <v>3200054</v>
      </c>
      <c r="B12749" s="265" t="s">
        <v>11938</v>
      </c>
      <c r="C12749" s="265" t="s">
        <v>3658</v>
      </c>
      <c r="D12749" s="265" t="s">
        <v>3822</v>
      </c>
    </row>
    <row r="12750" spans="1:4" x14ac:dyDescent="0.15">
      <c r="A12750" s="266">
        <v>3200055</v>
      </c>
      <c r="B12750" s="265" t="s">
        <v>11938</v>
      </c>
      <c r="C12750" s="265" t="s">
        <v>3658</v>
      </c>
      <c r="D12750" s="265" t="s">
        <v>3742</v>
      </c>
    </row>
    <row r="12751" spans="1:4" x14ac:dyDescent="0.15">
      <c r="A12751" s="266">
        <v>3200056</v>
      </c>
      <c r="B12751" s="265" t="s">
        <v>11938</v>
      </c>
      <c r="C12751" s="265" t="s">
        <v>3658</v>
      </c>
      <c r="D12751" s="265" t="s">
        <v>3777</v>
      </c>
    </row>
    <row r="12752" spans="1:4" x14ac:dyDescent="0.15">
      <c r="A12752" s="266">
        <v>3200057</v>
      </c>
      <c r="B12752" s="265" t="s">
        <v>11938</v>
      </c>
      <c r="C12752" s="265" t="s">
        <v>3658</v>
      </c>
      <c r="D12752" s="265" t="s">
        <v>3791</v>
      </c>
    </row>
    <row r="12753" spans="1:4" x14ac:dyDescent="0.15">
      <c r="A12753" s="266">
        <v>3200058</v>
      </c>
      <c r="B12753" s="265" t="s">
        <v>11938</v>
      </c>
      <c r="C12753" s="265" t="s">
        <v>3658</v>
      </c>
      <c r="D12753" s="265" t="s">
        <v>3699</v>
      </c>
    </row>
    <row r="12754" spans="1:4" x14ac:dyDescent="0.15">
      <c r="A12754" s="266">
        <v>3200061</v>
      </c>
      <c r="B12754" s="265" t="s">
        <v>11938</v>
      </c>
      <c r="C12754" s="265" t="s">
        <v>3658</v>
      </c>
      <c r="D12754" s="265" t="s">
        <v>3762</v>
      </c>
    </row>
    <row r="12755" spans="1:4" ht="27" x14ac:dyDescent="0.15">
      <c r="A12755" s="266">
        <v>3200062</v>
      </c>
      <c r="B12755" s="265" t="s">
        <v>11938</v>
      </c>
      <c r="C12755" s="265" t="s">
        <v>3658</v>
      </c>
      <c r="D12755" s="265" t="s">
        <v>3821</v>
      </c>
    </row>
    <row r="12756" spans="1:4" x14ac:dyDescent="0.15">
      <c r="A12756" s="266">
        <v>3200063</v>
      </c>
      <c r="B12756" s="265" t="s">
        <v>11938</v>
      </c>
      <c r="C12756" s="265" t="s">
        <v>3658</v>
      </c>
      <c r="D12756" s="265" t="s">
        <v>3875</v>
      </c>
    </row>
    <row r="12757" spans="1:4" x14ac:dyDescent="0.15">
      <c r="A12757" s="266">
        <v>3200064</v>
      </c>
      <c r="B12757" s="265" t="s">
        <v>11938</v>
      </c>
      <c r="C12757" s="265" t="s">
        <v>3658</v>
      </c>
      <c r="D12757" s="265" t="s">
        <v>3803</v>
      </c>
    </row>
    <row r="12758" spans="1:4" x14ac:dyDescent="0.15">
      <c r="A12758" s="266">
        <v>3200065</v>
      </c>
      <c r="B12758" s="265" t="s">
        <v>11938</v>
      </c>
      <c r="C12758" s="265" t="s">
        <v>3658</v>
      </c>
      <c r="D12758" s="265" t="s">
        <v>3721</v>
      </c>
    </row>
    <row r="12759" spans="1:4" x14ac:dyDescent="0.15">
      <c r="A12759" s="266">
        <v>3200066</v>
      </c>
      <c r="B12759" s="265" t="s">
        <v>11938</v>
      </c>
      <c r="C12759" s="265" t="s">
        <v>3658</v>
      </c>
      <c r="D12759" s="265" t="s">
        <v>3720</v>
      </c>
    </row>
    <row r="12760" spans="1:4" x14ac:dyDescent="0.15">
      <c r="A12760" s="266">
        <v>3200071</v>
      </c>
      <c r="B12760" s="265" t="s">
        <v>11938</v>
      </c>
      <c r="C12760" s="265" t="s">
        <v>3658</v>
      </c>
      <c r="D12760" s="265" t="s">
        <v>3807</v>
      </c>
    </row>
    <row r="12761" spans="1:4" x14ac:dyDescent="0.15">
      <c r="A12761" s="266">
        <v>3200072</v>
      </c>
      <c r="B12761" s="265" t="s">
        <v>11938</v>
      </c>
      <c r="C12761" s="265" t="s">
        <v>3658</v>
      </c>
      <c r="D12761" s="265" t="s">
        <v>3883</v>
      </c>
    </row>
    <row r="12762" spans="1:4" x14ac:dyDescent="0.15">
      <c r="A12762" s="266">
        <v>3200073</v>
      </c>
      <c r="B12762" s="265" t="s">
        <v>11938</v>
      </c>
      <c r="C12762" s="265" t="s">
        <v>3658</v>
      </c>
      <c r="D12762" s="265" t="s">
        <v>635</v>
      </c>
    </row>
    <row r="12763" spans="1:4" x14ac:dyDescent="0.15">
      <c r="A12763" s="266">
        <v>3200074</v>
      </c>
      <c r="B12763" s="265" t="s">
        <v>11938</v>
      </c>
      <c r="C12763" s="265" t="s">
        <v>3658</v>
      </c>
      <c r="D12763" s="265" t="s">
        <v>3841</v>
      </c>
    </row>
    <row r="12764" spans="1:4" ht="27" x14ac:dyDescent="0.15">
      <c r="A12764" s="266">
        <v>3200075</v>
      </c>
      <c r="B12764" s="265" t="s">
        <v>11938</v>
      </c>
      <c r="C12764" s="265" t="s">
        <v>3658</v>
      </c>
      <c r="D12764" s="265" t="s">
        <v>3763</v>
      </c>
    </row>
    <row r="12765" spans="1:4" x14ac:dyDescent="0.15">
      <c r="A12765" s="266">
        <v>3200801</v>
      </c>
      <c r="B12765" s="265" t="s">
        <v>11938</v>
      </c>
      <c r="C12765" s="265" t="s">
        <v>3658</v>
      </c>
      <c r="D12765" s="265" t="s">
        <v>2970</v>
      </c>
    </row>
    <row r="12766" spans="1:4" x14ac:dyDescent="0.15">
      <c r="A12766" s="266">
        <v>3200802</v>
      </c>
      <c r="B12766" s="265" t="s">
        <v>11938</v>
      </c>
      <c r="C12766" s="265" t="s">
        <v>3658</v>
      </c>
      <c r="D12766" s="265" t="s">
        <v>3681</v>
      </c>
    </row>
    <row r="12767" spans="1:4" x14ac:dyDescent="0.15">
      <c r="A12767" s="266">
        <v>3200803</v>
      </c>
      <c r="B12767" s="265" t="s">
        <v>11938</v>
      </c>
      <c r="C12767" s="265" t="s">
        <v>3658</v>
      </c>
      <c r="D12767" s="265" t="s">
        <v>3843</v>
      </c>
    </row>
    <row r="12768" spans="1:4" x14ac:dyDescent="0.15">
      <c r="A12768" s="266">
        <v>3200804</v>
      </c>
      <c r="B12768" s="265" t="s">
        <v>11938</v>
      </c>
      <c r="C12768" s="265" t="s">
        <v>3658</v>
      </c>
      <c r="D12768" s="265" t="s">
        <v>3837</v>
      </c>
    </row>
    <row r="12769" spans="1:4" ht="27" x14ac:dyDescent="0.15">
      <c r="A12769" s="266">
        <v>3200805</v>
      </c>
      <c r="B12769" s="265" t="s">
        <v>11938</v>
      </c>
      <c r="C12769" s="265" t="s">
        <v>3658</v>
      </c>
      <c r="D12769" s="265" t="s">
        <v>3769</v>
      </c>
    </row>
    <row r="12770" spans="1:4" x14ac:dyDescent="0.15">
      <c r="A12770" s="266">
        <v>3200806</v>
      </c>
      <c r="B12770" s="265" t="s">
        <v>11938</v>
      </c>
      <c r="C12770" s="265" t="s">
        <v>3658</v>
      </c>
      <c r="D12770" s="265" t="s">
        <v>239</v>
      </c>
    </row>
    <row r="12771" spans="1:4" x14ac:dyDescent="0.15">
      <c r="A12771" s="266">
        <v>3200807</v>
      </c>
      <c r="B12771" s="265" t="s">
        <v>11938</v>
      </c>
      <c r="C12771" s="265" t="s">
        <v>3658</v>
      </c>
      <c r="D12771" s="265" t="s">
        <v>3844</v>
      </c>
    </row>
    <row r="12772" spans="1:4" x14ac:dyDescent="0.15">
      <c r="A12772" s="266">
        <v>3200808</v>
      </c>
      <c r="B12772" s="265" t="s">
        <v>11938</v>
      </c>
      <c r="C12772" s="265" t="s">
        <v>3658</v>
      </c>
      <c r="D12772" s="265" t="s">
        <v>3855</v>
      </c>
    </row>
    <row r="12773" spans="1:4" x14ac:dyDescent="0.15">
      <c r="A12773" s="266">
        <v>3200811</v>
      </c>
      <c r="B12773" s="265" t="s">
        <v>11938</v>
      </c>
      <c r="C12773" s="265" t="s">
        <v>3658</v>
      </c>
      <c r="D12773" s="265" t="s">
        <v>3684</v>
      </c>
    </row>
    <row r="12774" spans="1:4" x14ac:dyDescent="0.15">
      <c r="A12774" s="266">
        <v>3200812</v>
      </c>
      <c r="B12774" s="265" t="s">
        <v>11938</v>
      </c>
      <c r="C12774" s="265" t="s">
        <v>3658</v>
      </c>
      <c r="D12774" s="265" t="s">
        <v>2817</v>
      </c>
    </row>
    <row r="12775" spans="1:4" x14ac:dyDescent="0.15">
      <c r="A12775" s="266">
        <v>3200813</v>
      </c>
      <c r="B12775" s="265" t="s">
        <v>11938</v>
      </c>
      <c r="C12775" s="265" t="s">
        <v>3658</v>
      </c>
      <c r="D12775" s="265" t="s">
        <v>2915</v>
      </c>
    </row>
    <row r="12776" spans="1:4" x14ac:dyDescent="0.15">
      <c r="A12776" s="266">
        <v>3200814</v>
      </c>
      <c r="B12776" s="265" t="s">
        <v>11938</v>
      </c>
      <c r="C12776" s="265" t="s">
        <v>3658</v>
      </c>
      <c r="D12776" s="265" t="s">
        <v>2865</v>
      </c>
    </row>
    <row r="12777" spans="1:4" x14ac:dyDescent="0.15">
      <c r="A12777" s="266">
        <v>3200815</v>
      </c>
      <c r="B12777" s="265" t="s">
        <v>11938</v>
      </c>
      <c r="C12777" s="265" t="s">
        <v>3658</v>
      </c>
      <c r="D12777" s="265" t="s">
        <v>3787</v>
      </c>
    </row>
    <row r="12778" spans="1:4" x14ac:dyDescent="0.15">
      <c r="A12778" s="266">
        <v>3200816</v>
      </c>
      <c r="B12778" s="265" t="s">
        <v>11938</v>
      </c>
      <c r="C12778" s="265" t="s">
        <v>3658</v>
      </c>
      <c r="D12778" s="265" t="s">
        <v>3771</v>
      </c>
    </row>
    <row r="12779" spans="1:4" x14ac:dyDescent="0.15">
      <c r="A12779" s="266">
        <v>3200817</v>
      </c>
      <c r="B12779" s="265" t="s">
        <v>11938</v>
      </c>
      <c r="C12779" s="265" t="s">
        <v>3658</v>
      </c>
      <c r="D12779" s="265" t="s">
        <v>12105</v>
      </c>
    </row>
    <row r="12780" spans="1:4" x14ac:dyDescent="0.15">
      <c r="A12780" s="266">
        <v>3200818</v>
      </c>
      <c r="B12780" s="265" t="s">
        <v>11938</v>
      </c>
      <c r="C12780" s="265" t="s">
        <v>3658</v>
      </c>
      <c r="D12780" s="265" t="s">
        <v>2605</v>
      </c>
    </row>
    <row r="12781" spans="1:4" x14ac:dyDescent="0.15">
      <c r="A12781" s="266">
        <v>3200821</v>
      </c>
      <c r="B12781" s="265" t="s">
        <v>11938</v>
      </c>
      <c r="C12781" s="265" t="s">
        <v>3658</v>
      </c>
      <c r="D12781" s="265" t="s">
        <v>3666</v>
      </c>
    </row>
    <row r="12782" spans="1:4" x14ac:dyDescent="0.15">
      <c r="A12782" s="266">
        <v>3200822</v>
      </c>
      <c r="B12782" s="265" t="s">
        <v>11938</v>
      </c>
      <c r="C12782" s="265" t="s">
        <v>3658</v>
      </c>
      <c r="D12782" s="265" t="s">
        <v>2535</v>
      </c>
    </row>
    <row r="12783" spans="1:4" x14ac:dyDescent="0.15">
      <c r="A12783" s="266">
        <v>3200823</v>
      </c>
      <c r="B12783" s="265" t="s">
        <v>11938</v>
      </c>
      <c r="C12783" s="265" t="s">
        <v>3658</v>
      </c>
      <c r="D12783" s="265" t="s">
        <v>3686</v>
      </c>
    </row>
    <row r="12784" spans="1:4" x14ac:dyDescent="0.15">
      <c r="A12784" s="266">
        <v>3200824</v>
      </c>
      <c r="B12784" s="265" t="s">
        <v>11938</v>
      </c>
      <c r="C12784" s="265" t="s">
        <v>3658</v>
      </c>
      <c r="D12784" s="265" t="s">
        <v>3530</v>
      </c>
    </row>
    <row r="12785" spans="1:4" x14ac:dyDescent="0.15">
      <c r="A12785" s="266">
        <v>3200825</v>
      </c>
      <c r="B12785" s="265" t="s">
        <v>11938</v>
      </c>
      <c r="C12785" s="265" t="s">
        <v>3658</v>
      </c>
      <c r="D12785" s="265" t="s">
        <v>3734</v>
      </c>
    </row>
    <row r="12786" spans="1:4" x14ac:dyDescent="0.15">
      <c r="A12786" s="266">
        <v>3200826</v>
      </c>
      <c r="B12786" s="265" t="s">
        <v>11938</v>
      </c>
      <c r="C12786" s="265" t="s">
        <v>3658</v>
      </c>
      <c r="D12786" s="265" t="s">
        <v>3804</v>
      </c>
    </row>
    <row r="12787" spans="1:4" x14ac:dyDescent="0.15">
      <c r="A12787" s="266">
        <v>3200827</v>
      </c>
      <c r="B12787" s="265" t="s">
        <v>11938</v>
      </c>
      <c r="C12787" s="265" t="s">
        <v>3658</v>
      </c>
      <c r="D12787" s="265" t="s">
        <v>3809</v>
      </c>
    </row>
    <row r="12788" spans="1:4" ht="27" x14ac:dyDescent="0.15">
      <c r="A12788" s="266">
        <v>3200828</v>
      </c>
      <c r="B12788" s="265" t="s">
        <v>11938</v>
      </c>
      <c r="C12788" s="265" t="s">
        <v>3658</v>
      </c>
      <c r="D12788" s="265" t="s">
        <v>3810</v>
      </c>
    </row>
    <row r="12789" spans="1:4" x14ac:dyDescent="0.15">
      <c r="A12789" s="266">
        <v>3200831</v>
      </c>
      <c r="B12789" s="265" t="s">
        <v>11938</v>
      </c>
      <c r="C12789" s="265" t="s">
        <v>3658</v>
      </c>
      <c r="D12789" s="265" t="s">
        <v>700</v>
      </c>
    </row>
    <row r="12790" spans="1:4" x14ac:dyDescent="0.15">
      <c r="A12790" s="266">
        <v>3200832</v>
      </c>
      <c r="B12790" s="265" t="s">
        <v>11938</v>
      </c>
      <c r="C12790" s="265" t="s">
        <v>3658</v>
      </c>
      <c r="D12790" s="265" t="s">
        <v>1461</v>
      </c>
    </row>
    <row r="12791" spans="1:4" x14ac:dyDescent="0.15">
      <c r="A12791" s="266">
        <v>3200833</v>
      </c>
      <c r="B12791" s="265" t="s">
        <v>11938</v>
      </c>
      <c r="C12791" s="265" t="s">
        <v>3658</v>
      </c>
      <c r="D12791" s="265" t="s">
        <v>2661</v>
      </c>
    </row>
    <row r="12792" spans="1:4" x14ac:dyDescent="0.15">
      <c r="A12792" s="266">
        <v>3200834</v>
      </c>
      <c r="B12792" s="265" t="s">
        <v>11938</v>
      </c>
      <c r="C12792" s="265" t="s">
        <v>3658</v>
      </c>
      <c r="D12792" s="265" t="s">
        <v>3877</v>
      </c>
    </row>
    <row r="12793" spans="1:4" x14ac:dyDescent="0.15">
      <c r="A12793" s="266">
        <v>3200835</v>
      </c>
      <c r="B12793" s="265" t="s">
        <v>11938</v>
      </c>
      <c r="C12793" s="265" t="s">
        <v>3658</v>
      </c>
      <c r="D12793" s="265" t="s">
        <v>3857</v>
      </c>
    </row>
    <row r="12794" spans="1:4" x14ac:dyDescent="0.15">
      <c r="A12794" s="266">
        <v>3200836</v>
      </c>
      <c r="B12794" s="265" t="s">
        <v>11938</v>
      </c>
      <c r="C12794" s="265" t="s">
        <v>3658</v>
      </c>
      <c r="D12794" s="265" t="s">
        <v>7095</v>
      </c>
    </row>
    <row r="12795" spans="1:4" x14ac:dyDescent="0.15">
      <c r="A12795" s="266">
        <v>3200837</v>
      </c>
      <c r="B12795" s="265" t="s">
        <v>11938</v>
      </c>
      <c r="C12795" s="265" t="s">
        <v>3658</v>
      </c>
      <c r="D12795" s="265" t="s">
        <v>3873</v>
      </c>
    </row>
    <row r="12796" spans="1:4" x14ac:dyDescent="0.15">
      <c r="A12796" s="266">
        <v>3200838</v>
      </c>
      <c r="B12796" s="265" t="s">
        <v>11938</v>
      </c>
      <c r="C12796" s="265" t="s">
        <v>3658</v>
      </c>
      <c r="D12796" s="265" t="s">
        <v>3880</v>
      </c>
    </row>
    <row r="12797" spans="1:4" x14ac:dyDescent="0.15">
      <c r="A12797" s="266">
        <v>3200841</v>
      </c>
      <c r="B12797" s="265" t="s">
        <v>11938</v>
      </c>
      <c r="C12797" s="265" t="s">
        <v>3658</v>
      </c>
      <c r="D12797" s="265" t="s">
        <v>3882</v>
      </c>
    </row>
    <row r="12798" spans="1:4" x14ac:dyDescent="0.15">
      <c r="A12798" s="266">
        <v>3200842</v>
      </c>
      <c r="B12798" s="265" t="s">
        <v>11938</v>
      </c>
      <c r="C12798" s="265" t="s">
        <v>3658</v>
      </c>
      <c r="D12798" s="265" t="s">
        <v>3712</v>
      </c>
    </row>
    <row r="12799" spans="1:4" x14ac:dyDescent="0.15">
      <c r="A12799" s="266">
        <v>3200843</v>
      </c>
      <c r="B12799" s="265" t="s">
        <v>11938</v>
      </c>
      <c r="C12799" s="265" t="s">
        <v>3658</v>
      </c>
      <c r="D12799" s="265" t="s">
        <v>2487</v>
      </c>
    </row>
    <row r="12800" spans="1:4" x14ac:dyDescent="0.15">
      <c r="A12800" s="266">
        <v>3200844</v>
      </c>
      <c r="B12800" s="265" t="s">
        <v>11938</v>
      </c>
      <c r="C12800" s="265" t="s">
        <v>3658</v>
      </c>
      <c r="D12800" s="265" t="s">
        <v>3709</v>
      </c>
    </row>
    <row r="12801" spans="1:4" x14ac:dyDescent="0.15">
      <c r="A12801" s="266">
        <v>3200845</v>
      </c>
      <c r="B12801" s="265" t="s">
        <v>11938</v>
      </c>
      <c r="C12801" s="265" t="s">
        <v>3658</v>
      </c>
      <c r="D12801" s="265" t="s">
        <v>168</v>
      </c>
    </row>
    <row r="12802" spans="1:4" x14ac:dyDescent="0.15">
      <c r="A12802" s="266">
        <v>3200846</v>
      </c>
      <c r="B12802" s="265" t="s">
        <v>11938</v>
      </c>
      <c r="C12802" s="265" t="s">
        <v>3658</v>
      </c>
      <c r="D12802" s="265" t="s">
        <v>3447</v>
      </c>
    </row>
    <row r="12803" spans="1:4" x14ac:dyDescent="0.15">
      <c r="A12803" s="266">
        <v>3200847</v>
      </c>
      <c r="B12803" s="265" t="s">
        <v>11938</v>
      </c>
      <c r="C12803" s="265" t="s">
        <v>3658</v>
      </c>
      <c r="D12803" s="265" t="s">
        <v>3764</v>
      </c>
    </row>
    <row r="12804" spans="1:4" x14ac:dyDescent="0.15">
      <c r="A12804" s="266">
        <v>3200848</v>
      </c>
      <c r="B12804" s="265" t="s">
        <v>11938</v>
      </c>
      <c r="C12804" s="265" t="s">
        <v>3658</v>
      </c>
      <c r="D12804" s="265" t="s">
        <v>329</v>
      </c>
    </row>
    <row r="12805" spans="1:4" x14ac:dyDescent="0.15">
      <c r="A12805" s="266">
        <v>3200851</v>
      </c>
      <c r="B12805" s="265" t="s">
        <v>11938</v>
      </c>
      <c r="C12805" s="265" t="s">
        <v>3658</v>
      </c>
      <c r="D12805" s="265" t="s">
        <v>3770</v>
      </c>
    </row>
    <row r="12806" spans="1:4" x14ac:dyDescent="0.15">
      <c r="A12806" s="266">
        <v>3200852</v>
      </c>
      <c r="B12806" s="265" t="s">
        <v>11938</v>
      </c>
      <c r="C12806" s="265" t="s">
        <v>3658</v>
      </c>
      <c r="D12806" s="265" t="s">
        <v>3741</v>
      </c>
    </row>
    <row r="12807" spans="1:4" x14ac:dyDescent="0.15">
      <c r="A12807" s="266">
        <v>3200853</v>
      </c>
      <c r="B12807" s="265" t="s">
        <v>11938</v>
      </c>
      <c r="C12807" s="265" t="s">
        <v>3658</v>
      </c>
      <c r="D12807" s="265" t="s">
        <v>3731</v>
      </c>
    </row>
    <row r="12808" spans="1:4" x14ac:dyDescent="0.15">
      <c r="A12808" s="266">
        <v>3200854</v>
      </c>
      <c r="B12808" s="265" t="s">
        <v>11938</v>
      </c>
      <c r="C12808" s="265" t="s">
        <v>3658</v>
      </c>
      <c r="D12808" s="265" t="s">
        <v>3724</v>
      </c>
    </row>
    <row r="12809" spans="1:4" x14ac:dyDescent="0.15">
      <c r="A12809" s="266">
        <v>3200855</v>
      </c>
      <c r="B12809" s="265" t="s">
        <v>11938</v>
      </c>
      <c r="C12809" s="265" t="s">
        <v>3658</v>
      </c>
      <c r="D12809" s="265" t="s">
        <v>3692</v>
      </c>
    </row>
    <row r="12810" spans="1:4" x14ac:dyDescent="0.15">
      <c r="A12810" s="266">
        <v>3200856</v>
      </c>
      <c r="B12810" s="265" t="s">
        <v>11938</v>
      </c>
      <c r="C12810" s="265" t="s">
        <v>3658</v>
      </c>
      <c r="D12810" s="265" t="s">
        <v>3775</v>
      </c>
    </row>
    <row r="12811" spans="1:4" x14ac:dyDescent="0.15">
      <c r="A12811" s="266">
        <v>3200857</v>
      </c>
      <c r="B12811" s="265" t="s">
        <v>11938</v>
      </c>
      <c r="C12811" s="265" t="s">
        <v>3658</v>
      </c>
      <c r="D12811" s="265" t="s">
        <v>2144</v>
      </c>
    </row>
    <row r="12812" spans="1:4" x14ac:dyDescent="0.15">
      <c r="A12812" s="266">
        <v>3200861</v>
      </c>
      <c r="B12812" s="265" t="s">
        <v>11938</v>
      </c>
      <c r="C12812" s="265" t="s">
        <v>3658</v>
      </c>
      <c r="D12812" s="265" t="s">
        <v>1098</v>
      </c>
    </row>
    <row r="12813" spans="1:4" x14ac:dyDescent="0.15">
      <c r="A12813" s="266">
        <v>3200862</v>
      </c>
      <c r="B12813" s="265" t="s">
        <v>11938</v>
      </c>
      <c r="C12813" s="265" t="s">
        <v>3658</v>
      </c>
      <c r="D12813" s="265" t="s">
        <v>252</v>
      </c>
    </row>
    <row r="12814" spans="1:4" x14ac:dyDescent="0.15">
      <c r="A12814" s="266">
        <v>3200863</v>
      </c>
      <c r="B12814" s="265" t="s">
        <v>11938</v>
      </c>
      <c r="C12814" s="265" t="s">
        <v>3658</v>
      </c>
      <c r="D12814" s="265" t="s">
        <v>3847</v>
      </c>
    </row>
    <row r="12815" spans="1:4" x14ac:dyDescent="0.15">
      <c r="A12815" s="266">
        <v>3200864</v>
      </c>
      <c r="B12815" s="265" t="s">
        <v>11938</v>
      </c>
      <c r="C12815" s="265" t="s">
        <v>3658</v>
      </c>
      <c r="D12815" s="265" t="s">
        <v>231</v>
      </c>
    </row>
    <row r="12816" spans="1:4" x14ac:dyDescent="0.15">
      <c r="A12816" s="266">
        <v>3200865</v>
      </c>
      <c r="B12816" s="265" t="s">
        <v>11938</v>
      </c>
      <c r="C12816" s="265" t="s">
        <v>3658</v>
      </c>
      <c r="D12816" s="265" t="s">
        <v>3863</v>
      </c>
    </row>
    <row r="12817" spans="1:4" x14ac:dyDescent="0.15">
      <c r="A12817" s="266">
        <v>3200866</v>
      </c>
      <c r="B12817" s="265" t="s">
        <v>11938</v>
      </c>
      <c r="C12817" s="265" t="s">
        <v>3658</v>
      </c>
      <c r="D12817" s="265" t="s">
        <v>3802</v>
      </c>
    </row>
    <row r="12818" spans="1:4" x14ac:dyDescent="0.15">
      <c r="A12818" s="266">
        <v>3200867</v>
      </c>
      <c r="B12818" s="265" t="s">
        <v>11938</v>
      </c>
      <c r="C12818" s="265" t="s">
        <v>3658</v>
      </c>
      <c r="D12818" s="265" t="s">
        <v>3756</v>
      </c>
    </row>
    <row r="12819" spans="1:4" ht="27" x14ac:dyDescent="0.15">
      <c r="A12819" s="266">
        <v>3210101</v>
      </c>
      <c r="B12819" s="265" t="s">
        <v>11938</v>
      </c>
      <c r="C12819" s="265" t="s">
        <v>3658</v>
      </c>
      <c r="D12819" s="265" t="s">
        <v>3679</v>
      </c>
    </row>
    <row r="12820" spans="1:4" x14ac:dyDescent="0.15">
      <c r="A12820" s="266">
        <v>3210102</v>
      </c>
      <c r="B12820" s="265" t="s">
        <v>11938</v>
      </c>
      <c r="C12820" s="265" t="s">
        <v>3658</v>
      </c>
      <c r="D12820" s="265" t="s">
        <v>3680</v>
      </c>
    </row>
    <row r="12821" spans="1:4" ht="27" x14ac:dyDescent="0.15">
      <c r="A12821" s="266">
        <v>3210103</v>
      </c>
      <c r="B12821" s="265" t="s">
        <v>11938</v>
      </c>
      <c r="C12821" s="265" t="s">
        <v>3658</v>
      </c>
      <c r="D12821" s="265" t="s">
        <v>3758</v>
      </c>
    </row>
    <row r="12822" spans="1:4" x14ac:dyDescent="0.15">
      <c r="A12822" s="266">
        <v>3210104</v>
      </c>
      <c r="B12822" s="265" t="s">
        <v>11938</v>
      </c>
      <c r="C12822" s="265" t="s">
        <v>3658</v>
      </c>
      <c r="D12822" s="265" t="s">
        <v>3757</v>
      </c>
    </row>
    <row r="12823" spans="1:4" x14ac:dyDescent="0.15">
      <c r="A12823" s="266">
        <v>3210105</v>
      </c>
      <c r="B12823" s="265" t="s">
        <v>11938</v>
      </c>
      <c r="C12823" s="265" t="s">
        <v>3658</v>
      </c>
      <c r="D12823" s="265" t="s">
        <v>3878</v>
      </c>
    </row>
    <row r="12824" spans="1:4" x14ac:dyDescent="0.15">
      <c r="A12824" s="266">
        <v>3210106</v>
      </c>
      <c r="B12824" s="265" t="s">
        <v>11938</v>
      </c>
      <c r="C12824" s="265" t="s">
        <v>3658</v>
      </c>
      <c r="D12824" s="265" t="s">
        <v>3703</v>
      </c>
    </row>
    <row r="12825" spans="1:4" x14ac:dyDescent="0.15">
      <c r="A12825" s="266">
        <v>3210107</v>
      </c>
      <c r="B12825" s="265" t="s">
        <v>11938</v>
      </c>
      <c r="C12825" s="265" t="s">
        <v>3658</v>
      </c>
      <c r="D12825" s="265" t="s">
        <v>3678</v>
      </c>
    </row>
    <row r="12826" spans="1:4" x14ac:dyDescent="0.15">
      <c r="A12826" s="266">
        <v>3210108</v>
      </c>
      <c r="B12826" s="265" t="s">
        <v>11938</v>
      </c>
      <c r="C12826" s="265" t="s">
        <v>3658</v>
      </c>
      <c r="D12826" s="265" t="s">
        <v>988</v>
      </c>
    </row>
    <row r="12827" spans="1:4" x14ac:dyDescent="0.15">
      <c r="A12827" s="266">
        <v>3210111</v>
      </c>
      <c r="B12827" s="265" t="s">
        <v>11938</v>
      </c>
      <c r="C12827" s="265" t="s">
        <v>3658</v>
      </c>
      <c r="D12827" s="265" t="s">
        <v>3705</v>
      </c>
    </row>
    <row r="12828" spans="1:4" x14ac:dyDescent="0.15">
      <c r="A12828" s="266">
        <v>3210112</v>
      </c>
      <c r="B12828" s="265" t="s">
        <v>11938</v>
      </c>
      <c r="C12828" s="265" t="s">
        <v>3658</v>
      </c>
      <c r="D12828" s="265" t="s">
        <v>3867</v>
      </c>
    </row>
    <row r="12829" spans="1:4" x14ac:dyDescent="0.15">
      <c r="A12829" s="266">
        <v>3210113</v>
      </c>
      <c r="B12829" s="265" t="s">
        <v>11938</v>
      </c>
      <c r="C12829" s="265" t="s">
        <v>3658</v>
      </c>
      <c r="D12829" s="265" t="s">
        <v>3753</v>
      </c>
    </row>
    <row r="12830" spans="1:4" x14ac:dyDescent="0.15">
      <c r="A12830" s="266">
        <v>3210114</v>
      </c>
      <c r="B12830" s="265" t="s">
        <v>11938</v>
      </c>
      <c r="C12830" s="265" t="s">
        <v>3658</v>
      </c>
      <c r="D12830" s="265" t="s">
        <v>3790</v>
      </c>
    </row>
    <row r="12831" spans="1:4" x14ac:dyDescent="0.15">
      <c r="A12831" s="266">
        <v>3210115</v>
      </c>
      <c r="B12831" s="265" t="s">
        <v>11938</v>
      </c>
      <c r="C12831" s="265" t="s">
        <v>3658</v>
      </c>
      <c r="D12831" s="265" t="s">
        <v>3701</v>
      </c>
    </row>
    <row r="12832" spans="1:4" x14ac:dyDescent="0.15">
      <c r="A12832" s="266">
        <v>3210116</v>
      </c>
      <c r="B12832" s="265" t="s">
        <v>11938</v>
      </c>
      <c r="C12832" s="265" t="s">
        <v>3658</v>
      </c>
      <c r="D12832" s="265" t="s">
        <v>3827</v>
      </c>
    </row>
    <row r="12833" spans="1:4" x14ac:dyDescent="0.15">
      <c r="A12833" s="266">
        <v>3210117</v>
      </c>
      <c r="B12833" s="265" t="s">
        <v>11938</v>
      </c>
      <c r="C12833" s="265" t="s">
        <v>3658</v>
      </c>
      <c r="D12833" s="265" t="s">
        <v>224</v>
      </c>
    </row>
    <row r="12834" spans="1:4" x14ac:dyDescent="0.15">
      <c r="A12834" s="266">
        <v>3210118</v>
      </c>
      <c r="B12834" s="265" t="s">
        <v>11938</v>
      </c>
      <c r="C12834" s="265" t="s">
        <v>3658</v>
      </c>
      <c r="D12834" s="265" t="s">
        <v>12106</v>
      </c>
    </row>
    <row r="12835" spans="1:4" ht="27" x14ac:dyDescent="0.15">
      <c r="A12835" s="266">
        <v>3210121</v>
      </c>
      <c r="B12835" s="265" t="s">
        <v>11938</v>
      </c>
      <c r="C12835" s="265" t="s">
        <v>3658</v>
      </c>
      <c r="D12835" s="265" t="s">
        <v>3752</v>
      </c>
    </row>
    <row r="12836" spans="1:4" ht="27" x14ac:dyDescent="0.15">
      <c r="A12836" s="266">
        <v>3210122</v>
      </c>
      <c r="B12836" s="265" t="s">
        <v>11938</v>
      </c>
      <c r="C12836" s="265" t="s">
        <v>3658</v>
      </c>
      <c r="D12836" s="265" t="s">
        <v>3739</v>
      </c>
    </row>
    <row r="12837" spans="1:4" x14ac:dyDescent="0.15">
      <c r="A12837" s="266">
        <v>3210123</v>
      </c>
      <c r="B12837" s="265" t="s">
        <v>11938</v>
      </c>
      <c r="C12837" s="265" t="s">
        <v>3658</v>
      </c>
      <c r="D12837" s="265" t="s">
        <v>3774</v>
      </c>
    </row>
    <row r="12838" spans="1:4" x14ac:dyDescent="0.15">
      <c r="A12838" s="266">
        <v>3210124</v>
      </c>
      <c r="B12838" s="265" t="s">
        <v>11938</v>
      </c>
      <c r="C12838" s="265" t="s">
        <v>3658</v>
      </c>
      <c r="D12838" s="265" t="s">
        <v>3745</v>
      </c>
    </row>
    <row r="12839" spans="1:4" ht="27" x14ac:dyDescent="0.15">
      <c r="A12839" s="266">
        <v>3210125</v>
      </c>
      <c r="B12839" s="265" t="s">
        <v>11938</v>
      </c>
      <c r="C12839" s="265" t="s">
        <v>3658</v>
      </c>
      <c r="D12839" s="265" t="s">
        <v>3849</v>
      </c>
    </row>
    <row r="12840" spans="1:4" x14ac:dyDescent="0.15">
      <c r="A12840" s="266">
        <v>3210126</v>
      </c>
      <c r="B12840" s="265" t="s">
        <v>11938</v>
      </c>
      <c r="C12840" s="265" t="s">
        <v>3658</v>
      </c>
      <c r="D12840" s="265" t="s">
        <v>3866</v>
      </c>
    </row>
    <row r="12841" spans="1:4" ht="27" x14ac:dyDescent="0.15">
      <c r="A12841" s="266">
        <v>3210127</v>
      </c>
      <c r="B12841" s="265" t="s">
        <v>11938</v>
      </c>
      <c r="C12841" s="265" t="s">
        <v>3658</v>
      </c>
      <c r="D12841" s="265" t="s">
        <v>3808</v>
      </c>
    </row>
    <row r="12842" spans="1:4" x14ac:dyDescent="0.15">
      <c r="A12842" s="266">
        <v>3210131</v>
      </c>
      <c r="B12842" s="265" t="s">
        <v>11938</v>
      </c>
      <c r="C12842" s="265" t="s">
        <v>3658</v>
      </c>
      <c r="D12842" s="265" t="s">
        <v>3856</v>
      </c>
    </row>
    <row r="12843" spans="1:4" x14ac:dyDescent="0.15">
      <c r="A12843" s="266">
        <v>3210132</v>
      </c>
      <c r="B12843" s="265" t="s">
        <v>11938</v>
      </c>
      <c r="C12843" s="265" t="s">
        <v>3658</v>
      </c>
      <c r="D12843" s="265" t="s">
        <v>3751</v>
      </c>
    </row>
    <row r="12844" spans="1:4" x14ac:dyDescent="0.15">
      <c r="A12844" s="266">
        <v>3210133</v>
      </c>
      <c r="B12844" s="265" t="s">
        <v>11938</v>
      </c>
      <c r="C12844" s="265" t="s">
        <v>3658</v>
      </c>
      <c r="D12844" s="265" t="s">
        <v>3749</v>
      </c>
    </row>
    <row r="12845" spans="1:4" x14ac:dyDescent="0.15">
      <c r="A12845" s="266">
        <v>3210134</v>
      </c>
      <c r="B12845" s="265" t="s">
        <v>11938</v>
      </c>
      <c r="C12845" s="265" t="s">
        <v>3658</v>
      </c>
      <c r="D12845" s="265" t="s">
        <v>3759</v>
      </c>
    </row>
    <row r="12846" spans="1:4" x14ac:dyDescent="0.15">
      <c r="A12846" s="266">
        <v>3210135</v>
      </c>
      <c r="B12846" s="265" t="s">
        <v>11938</v>
      </c>
      <c r="C12846" s="265" t="s">
        <v>3658</v>
      </c>
      <c r="D12846" s="265" t="s">
        <v>1365</v>
      </c>
    </row>
    <row r="12847" spans="1:4" x14ac:dyDescent="0.15">
      <c r="A12847" s="266">
        <v>3210136</v>
      </c>
      <c r="B12847" s="265" t="s">
        <v>11938</v>
      </c>
      <c r="C12847" s="265" t="s">
        <v>3658</v>
      </c>
      <c r="D12847" s="265" t="s">
        <v>3850</v>
      </c>
    </row>
    <row r="12848" spans="1:4" x14ac:dyDescent="0.15">
      <c r="A12848" s="266">
        <v>3210137</v>
      </c>
      <c r="B12848" s="265" t="s">
        <v>11938</v>
      </c>
      <c r="C12848" s="265" t="s">
        <v>3658</v>
      </c>
      <c r="D12848" s="265" t="s">
        <v>3813</v>
      </c>
    </row>
    <row r="12849" spans="1:4" x14ac:dyDescent="0.15">
      <c r="A12849" s="266">
        <v>3210138</v>
      </c>
      <c r="B12849" s="265" t="s">
        <v>11938</v>
      </c>
      <c r="C12849" s="265" t="s">
        <v>3658</v>
      </c>
      <c r="D12849" s="265" t="s">
        <v>3829</v>
      </c>
    </row>
    <row r="12850" spans="1:4" x14ac:dyDescent="0.15">
      <c r="A12850" s="266">
        <v>3210139</v>
      </c>
      <c r="B12850" s="265" t="s">
        <v>11938</v>
      </c>
      <c r="C12850" s="265" t="s">
        <v>3658</v>
      </c>
      <c r="D12850" s="265" t="s">
        <v>3884</v>
      </c>
    </row>
    <row r="12851" spans="1:4" x14ac:dyDescent="0.15">
      <c r="A12851" s="266">
        <v>3210141</v>
      </c>
      <c r="B12851" s="265" t="s">
        <v>11938</v>
      </c>
      <c r="C12851" s="265" t="s">
        <v>3658</v>
      </c>
      <c r="D12851" s="265" t="s">
        <v>3726</v>
      </c>
    </row>
    <row r="12852" spans="1:4" x14ac:dyDescent="0.15">
      <c r="A12852" s="266">
        <v>3210142</v>
      </c>
      <c r="B12852" s="265" t="s">
        <v>11938</v>
      </c>
      <c r="C12852" s="265" t="s">
        <v>3658</v>
      </c>
      <c r="D12852" s="265" t="s">
        <v>283</v>
      </c>
    </row>
    <row r="12853" spans="1:4" ht="27" x14ac:dyDescent="0.15">
      <c r="A12853" s="266">
        <v>3210143</v>
      </c>
      <c r="B12853" s="265" t="s">
        <v>11938</v>
      </c>
      <c r="C12853" s="265" t="s">
        <v>3658</v>
      </c>
      <c r="D12853" s="265" t="s">
        <v>3853</v>
      </c>
    </row>
    <row r="12854" spans="1:4" x14ac:dyDescent="0.15">
      <c r="A12854" s="266">
        <v>3210144</v>
      </c>
      <c r="B12854" s="265" t="s">
        <v>11938</v>
      </c>
      <c r="C12854" s="265" t="s">
        <v>3658</v>
      </c>
      <c r="D12854" s="265" t="s">
        <v>3750</v>
      </c>
    </row>
    <row r="12855" spans="1:4" x14ac:dyDescent="0.15">
      <c r="A12855" s="266">
        <v>3210145</v>
      </c>
      <c r="B12855" s="265" t="s">
        <v>11938</v>
      </c>
      <c r="C12855" s="265" t="s">
        <v>3658</v>
      </c>
      <c r="D12855" s="265" t="s">
        <v>3294</v>
      </c>
    </row>
    <row r="12856" spans="1:4" x14ac:dyDescent="0.15">
      <c r="A12856" s="266">
        <v>3210146</v>
      </c>
      <c r="B12856" s="265" t="s">
        <v>11938</v>
      </c>
      <c r="C12856" s="265" t="s">
        <v>3658</v>
      </c>
      <c r="D12856" s="265" t="s">
        <v>661</v>
      </c>
    </row>
    <row r="12857" spans="1:4" x14ac:dyDescent="0.15">
      <c r="A12857" s="266">
        <v>3210147</v>
      </c>
      <c r="B12857" s="265" t="s">
        <v>11938</v>
      </c>
      <c r="C12857" s="265" t="s">
        <v>3658</v>
      </c>
      <c r="D12857" s="265" t="s">
        <v>3814</v>
      </c>
    </row>
    <row r="12858" spans="1:4" x14ac:dyDescent="0.15">
      <c r="A12858" s="266">
        <v>3210151</v>
      </c>
      <c r="B12858" s="265" t="s">
        <v>11938</v>
      </c>
      <c r="C12858" s="265" t="s">
        <v>3658</v>
      </c>
      <c r="D12858" s="265" t="s">
        <v>3799</v>
      </c>
    </row>
    <row r="12859" spans="1:4" x14ac:dyDescent="0.15">
      <c r="A12859" s="266">
        <v>3210152</v>
      </c>
      <c r="B12859" s="265" t="s">
        <v>11938</v>
      </c>
      <c r="C12859" s="265" t="s">
        <v>3658</v>
      </c>
      <c r="D12859" s="265" t="s">
        <v>3796</v>
      </c>
    </row>
    <row r="12860" spans="1:4" x14ac:dyDescent="0.15">
      <c r="A12860" s="266">
        <v>3210153</v>
      </c>
      <c r="B12860" s="265" t="s">
        <v>11938</v>
      </c>
      <c r="C12860" s="265" t="s">
        <v>3658</v>
      </c>
      <c r="D12860" s="265" t="s">
        <v>3711</v>
      </c>
    </row>
    <row r="12861" spans="1:4" ht="27" x14ac:dyDescent="0.15">
      <c r="A12861" s="266">
        <v>3210154</v>
      </c>
      <c r="B12861" s="265" t="s">
        <v>11938</v>
      </c>
      <c r="C12861" s="265" t="s">
        <v>3658</v>
      </c>
      <c r="D12861" s="265" t="s">
        <v>3797</v>
      </c>
    </row>
    <row r="12862" spans="1:4" x14ac:dyDescent="0.15">
      <c r="A12862" s="266">
        <v>3210155</v>
      </c>
      <c r="B12862" s="265" t="s">
        <v>11938</v>
      </c>
      <c r="C12862" s="265" t="s">
        <v>3658</v>
      </c>
      <c r="D12862" s="265" t="s">
        <v>3800</v>
      </c>
    </row>
    <row r="12863" spans="1:4" x14ac:dyDescent="0.15">
      <c r="A12863" s="266">
        <v>3210156</v>
      </c>
      <c r="B12863" s="265" t="s">
        <v>11938</v>
      </c>
      <c r="C12863" s="265" t="s">
        <v>3658</v>
      </c>
      <c r="D12863" s="265" t="s">
        <v>3830</v>
      </c>
    </row>
    <row r="12864" spans="1:4" x14ac:dyDescent="0.15">
      <c r="A12864" s="266">
        <v>3210157</v>
      </c>
      <c r="B12864" s="265" t="s">
        <v>11938</v>
      </c>
      <c r="C12864" s="265" t="s">
        <v>3658</v>
      </c>
      <c r="D12864" s="265" t="s">
        <v>3842</v>
      </c>
    </row>
    <row r="12865" spans="1:4" ht="27" x14ac:dyDescent="0.15">
      <c r="A12865" s="266">
        <v>3210158</v>
      </c>
      <c r="B12865" s="265" t="s">
        <v>11938</v>
      </c>
      <c r="C12865" s="265" t="s">
        <v>3658</v>
      </c>
      <c r="D12865" s="265" t="s">
        <v>3798</v>
      </c>
    </row>
    <row r="12866" spans="1:4" x14ac:dyDescent="0.15">
      <c r="A12866" s="266">
        <v>3210161</v>
      </c>
      <c r="B12866" s="265" t="s">
        <v>11938</v>
      </c>
      <c r="C12866" s="265" t="s">
        <v>3658</v>
      </c>
      <c r="D12866" s="265" t="s">
        <v>184</v>
      </c>
    </row>
    <row r="12867" spans="1:4" x14ac:dyDescent="0.15">
      <c r="A12867" s="266">
        <v>3210162</v>
      </c>
      <c r="B12867" s="265" t="s">
        <v>11938</v>
      </c>
      <c r="C12867" s="265" t="s">
        <v>3658</v>
      </c>
      <c r="D12867" s="265" t="s">
        <v>7095</v>
      </c>
    </row>
    <row r="12868" spans="1:4" x14ac:dyDescent="0.15">
      <c r="A12868" s="266">
        <v>3210163</v>
      </c>
      <c r="B12868" s="265" t="s">
        <v>11938</v>
      </c>
      <c r="C12868" s="265" t="s">
        <v>3658</v>
      </c>
      <c r="D12868" s="265" t="s">
        <v>978</v>
      </c>
    </row>
    <row r="12869" spans="1:4" x14ac:dyDescent="0.15">
      <c r="A12869" s="266">
        <v>3210164</v>
      </c>
      <c r="B12869" s="265" t="s">
        <v>11938</v>
      </c>
      <c r="C12869" s="265" t="s">
        <v>3658</v>
      </c>
      <c r="D12869" s="265" t="s">
        <v>1105</v>
      </c>
    </row>
    <row r="12870" spans="1:4" x14ac:dyDescent="0.15">
      <c r="A12870" s="266">
        <v>3210165</v>
      </c>
      <c r="B12870" s="265" t="s">
        <v>11938</v>
      </c>
      <c r="C12870" s="265" t="s">
        <v>3658</v>
      </c>
      <c r="D12870" s="265" t="s">
        <v>1487</v>
      </c>
    </row>
    <row r="12871" spans="1:4" x14ac:dyDescent="0.15">
      <c r="A12871" s="266">
        <v>3210166</v>
      </c>
      <c r="B12871" s="265" t="s">
        <v>11938</v>
      </c>
      <c r="C12871" s="265" t="s">
        <v>3658</v>
      </c>
      <c r="D12871" s="265" t="s">
        <v>3671</v>
      </c>
    </row>
    <row r="12872" spans="1:4" x14ac:dyDescent="0.15">
      <c r="A12872" s="266">
        <v>3210167</v>
      </c>
      <c r="B12872" s="265" t="s">
        <v>11938</v>
      </c>
      <c r="C12872" s="265" t="s">
        <v>3658</v>
      </c>
      <c r="D12872" s="265" t="s">
        <v>3816</v>
      </c>
    </row>
    <row r="12873" spans="1:4" x14ac:dyDescent="0.15">
      <c r="A12873" s="266">
        <v>3210168</v>
      </c>
      <c r="B12873" s="265" t="s">
        <v>11938</v>
      </c>
      <c r="C12873" s="265" t="s">
        <v>3658</v>
      </c>
      <c r="D12873" s="265" t="s">
        <v>3824</v>
      </c>
    </row>
    <row r="12874" spans="1:4" x14ac:dyDescent="0.15">
      <c r="A12874" s="266">
        <v>3210169</v>
      </c>
      <c r="B12874" s="265" t="s">
        <v>11938</v>
      </c>
      <c r="C12874" s="265" t="s">
        <v>3658</v>
      </c>
      <c r="D12874" s="265" t="s">
        <v>3868</v>
      </c>
    </row>
    <row r="12875" spans="1:4" ht="27" x14ac:dyDescent="0.15">
      <c r="A12875" s="266">
        <v>3210201</v>
      </c>
      <c r="B12875" s="265" t="s">
        <v>11938</v>
      </c>
      <c r="C12875" s="265" t="s">
        <v>12107</v>
      </c>
      <c r="D12875" s="265" t="s">
        <v>12108</v>
      </c>
    </row>
    <row r="12876" spans="1:4" ht="27" x14ac:dyDescent="0.15">
      <c r="A12876" s="266">
        <v>3210202</v>
      </c>
      <c r="B12876" s="265" t="s">
        <v>11938</v>
      </c>
      <c r="C12876" s="265" t="s">
        <v>12107</v>
      </c>
      <c r="D12876" s="265" t="s">
        <v>4667</v>
      </c>
    </row>
    <row r="12877" spans="1:4" ht="27" x14ac:dyDescent="0.15">
      <c r="A12877" s="266">
        <v>3210203</v>
      </c>
      <c r="B12877" s="265" t="s">
        <v>11938</v>
      </c>
      <c r="C12877" s="265" t="s">
        <v>12107</v>
      </c>
      <c r="D12877" s="265" t="s">
        <v>329</v>
      </c>
    </row>
    <row r="12878" spans="1:4" ht="27" x14ac:dyDescent="0.15">
      <c r="A12878" s="266">
        <v>3210204</v>
      </c>
      <c r="B12878" s="265" t="s">
        <v>11938</v>
      </c>
      <c r="C12878" s="265" t="s">
        <v>12107</v>
      </c>
      <c r="D12878" s="265" t="s">
        <v>282</v>
      </c>
    </row>
    <row r="12879" spans="1:4" ht="27" x14ac:dyDescent="0.15">
      <c r="A12879" s="266">
        <v>3210205</v>
      </c>
      <c r="B12879" s="265" t="s">
        <v>11938</v>
      </c>
      <c r="C12879" s="265" t="s">
        <v>12107</v>
      </c>
      <c r="D12879" s="265" t="s">
        <v>3977</v>
      </c>
    </row>
    <row r="12880" spans="1:4" ht="27" x14ac:dyDescent="0.15">
      <c r="A12880" s="266">
        <v>3210206</v>
      </c>
      <c r="B12880" s="265" t="s">
        <v>11938</v>
      </c>
      <c r="C12880" s="265" t="s">
        <v>12107</v>
      </c>
      <c r="D12880" s="265" t="s">
        <v>168</v>
      </c>
    </row>
    <row r="12881" spans="1:4" ht="27" x14ac:dyDescent="0.15">
      <c r="A12881" s="266">
        <v>3210207</v>
      </c>
      <c r="B12881" s="265" t="s">
        <v>11938</v>
      </c>
      <c r="C12881" s="265" t="s">
        <v>12107</v>
      </c>
      <c r="D12881" s="265" t="s">
        <v>12109</v>
      </c>
    </row>
    <row r="12882" spans="1:4" ht="27" x14ac:dyDescent="0.15">
      <c r="A12882" s="266">
        <v>3210211</v>
      </c>
      <c r="B12882" s="265" t="s">
        <v>11938</v>
      </c>
      <c r="C12882" s="265" t="s">
        <v>12107</v>
      </c>
      <c r="D12882" s="265" t="s">
        <v>12110</v>
      </c>
    </row>
    <row r="12883" spans="1:4" ht="27" x14ac:dyDescent="0.15">
      <c r="A12883" s="266">
        <v>3210212</v>
      </c>
      <c r="B12883" s="265" t="s">
        <v>11938</v>
      </c>
      <c r="C12883" s="265" t="s">
        <v>12107</v>
      </c>
      <c r="D12883" s="265" t="s">
        <v>921</v>
      </c>
    </row>
    <row r="12884" spans="1:4" ht="27" x14ac:dyDescent="0.15">
      <c r="A12884" s="266">
        <v>3210213</v>
      </c>
      <c r="B12884" s="265" t="s">
        <v>11938</v>
      </c>
      <c r="C12884" s="265" t="s">
        <v>12107</v>
      </c>
      <c r="D12884" s="265" t="s">
        <v>177</v>
      </c>
    </row>
    <row r="12885" spans="1:4" ht="27" x14ac:dyDescent="0.15">
      <c r="A12885" s="266">
        <v>3210214</v>
      </c>
      <c r="B12885" s="265" t="s">
        <v>11938</v>
      </c>
      <c r="C12885" s="265" t="s">
        <v>12107</v>
      </c>
      <c r="D12885" s="265" t="s">
        <v>12111</v>
      </c>
    </row>
    <row r="12886" spans="1:4" ht="27" x14ac:dyDescent="0.15">
      <c r="A12886" s="266">
        <v>3210215</v>
      </c>
      <c r="B12886" s="265" t="s">
        <v>11938</v>
      </c>
      <c r="C12886" s="265" t="s">
        <v>12107</v>
      </c>
      <c r="D12886" s="265" t="s">
        <v>12112</v>
      </c>
    </row>
    <row r="12887" spans="1:4" ht="27" x14ac:dyDescent="0.15">
      <c r="A12887" s="266">
        <v>3210216</v>
      </c>
      <c r="B12887" s="265" t="s">
        <v>11938</v>
      </c>
      <c r="C12887" s="265" t="s">
        <v>12107</v>
      </c>
      <c r="D12887" s="265" t="s">
        <v>12113</v>
      </c>
    </row>
    <row r="12888" spans="1:4" ht="27" x14ac:dyDescent="0.15">
      <c r="A12888" s="266">
        <v>3210217</v>
      </c>
      <c r="B12888" s="265" t="s">
        <v>11938</v>
      </c>
      <c r="C12888" s="265" t="s">
        <v>12107</v>
      </c>
      <c r="D12888" s="265" t="s">
        <v>4668</v>
      </c>
    </row>
    <row r="12889" spans="1:4" ht="27" x14ac:dyDescent="0.15">
      <c r="A12889" s="266">
        <v>3210218</v>
      </c>
      <c r="B12889" s="265" t="s">
        <v>11938</v>
      </c>
      <c r="C12889" s="265" t="s">
        <v>12107</v>
      </c>
      <c r="D12889" s="265" t="s">
        <v>1616</v>
      </c>
    </row>
    <row r="12890" spans="1:4" ht="27" x14ac:dyDescent="0.15">
      <c r="A12890" s="266">
        <v>3210219</v>
      </c>
      <c r="B12890" s="265" t="s">
        <v>11938</v>
      </c>
      <c r="C12890" s="265" t="s">
        <v>12107</v>
      </c>
      <c r="D12890" s="265" t="s">
        <v>12114</v>
      </c>
    </row>
    <row r="12891" spans="1:4" ht="27" x14ac:dyDescent="0.15">
      <c r="A12891" s="266">
        <v>3210221</v>
      </c>
      <c r="B12891" s="265" t="s">
        <v>11938</v>
      </c>
      <c r="C12891" s="265" t="s">
        <v>12107</v>
      </c>
      <c r="D12891" s="265" t="s">
        <v>12115</v>
      </c>
    </row>
    <row r="12892" spans="1:4" ht="27" x14ac:dyDescent="0.15">
      <c r="A12892" s="266">
        <v>3210222</v>
      </c>
      <c r="B12892" s="265" t="s">
        <v>11938</v>
      </c>
      <c r="C12892" s="265" t="s">
        <v>12107</v>
      </c>
      <c r="D12892" s="265" t="s">
        <v>4666</v>
      </c>
    </row>
    <row r="12893" spans="1:4" ht="27" x14ac:dyDescent="0.15">
      <c r="A12893" s="266">
        <v>3210223</v>
      </c>
      <c r="B12893" s="265" t="s">
        <v>11938</v>
      </c>
      <c r="C12893" s="265" t="s">
        <v>12107</v>
      </c>
      <c r="D12893" s="265" t="s">
        <v>1415</v>
      </c>
    </row>
    <row r="12894" spans="1:4" ht="27" x14ac:dyDescent="0.15">
      <c r="A12894" s="266">
        <v>3210224</v>
      </c>
      <c r="B12894" s="265" t="s">
        <v>11938</v>
      </c>
      <c r="C12894" s="265" t="s">
        <v>12107</v>
      </c>
      <c r="D12894" s="265" t="s">
        <v>2532</v>
      </c>
    </row>
    <row r="12895" spans="1:4" ht="27" x14ac:dyDescent="0.15">
      <c r="A12895" s="266">
        <v>3210225</v>
      </c>
      <c r="B12895" s="265" t="s">
        <v>11938</v>
      </c>
      <c r="C12895" s="265" t="s">
        <v>12107</v>
      </c>
      <c r="D12895" s="265" t="s">
        <v>4670</v>
      </c>
    </row>
    <row r="12896" spans="1:4" ht="27" x14ac:dyDescent="0.15">
      <c r="A12896" s="266">
        <v>3210226</v>
      </c>
      <c r="B12896" s="265" t="s">
        <v>11938</v>
      </c>
      <c r="C12896" s="265" t="s">
        <v>12107</v>
      </c>
      <c r="D12896" s="265" t="s">
        <v>524</v>
      </c>
    </row>
    <row r="12897" spans="1:4" ht="27" x14ac:dyDescent="0.15">
      <c r="A12897" s="266">
        <v>3210227</v>
      </c>
      <c r="B12897" s="265" t="s">
        <v>11938</v>
      </c>
      <c r="C12897" s="265" t="s">
        <v>12107</v>
      </c>
      <c r="D12897" s="265" t="s">
        <v>4669</v>
      </c>
    </row>
    <row r="12898" spans="1:4" ht="27" x14ac:dyDescent="0.15">
      <c r="A12898" s="266">
        <v>3210228</v>
      </c>
      <c r="B12898" s="265" t="s">
        <v>11938</v>
      </c>
      <c r="C12898" s="265" t="s">
        <v>12107</v>
      </c>
      <c r="D12898" s="265" t="s">
        <v>9814</v>
      </c>
    </row>
    <row r="12899" spans="1:4" ht="27" x14ac:dyDescent="0.15">
      <c r="A12899" s="266">
        <v>3210231</v>
      </c>
      <c r="B12899" s="265" t="s">
        <v>11938</v>
      </c>
      <c r="C12899" s="265" t="s">
        <v>12107</v>
      </c>
      <c r="D12899" s="265" t="s">
        <v>9962</v>
      </c>
    </row>
    <row r="12900" spans="1:4" ht="27" x14ac:dyDescent="0.15">
      <c r="A12900" s="266">
        <v>3210232</v>
      </c>
      <c r="B12900" s="265" t="s">
        <v>11938</v>
      </c>
      <c r="C12900" s="265" t="s">
        <v>12107</v>
      </c>
      <c r="D12900" s="265" t="s">
        <v>12116</v>
      </c>
    </row>
    <row r="12901" spans="1:4" ht="27" x14ac:dyDescent="0.15">
      <c r="A12901" s="266">
        <v>3210233</v>
      </c>
      <c r="B12901" s="265" t="s">
        <v>11938</v>
      </c>
      <c r="C12901" s="265" t="s">
        <v>12107</v>
      </c>
      <c r="D12901" s="265" t="s">
        <v>12117</v>
      </c>
    </row>
    <row r="12902" spans="1:4" ht="27" x14ac:dyDescent="0.15">
      <c r="A12902" s="266">
        <v>3210234</v>
      </c>
      <c r="B12902" s="265" t="s">
        <v>11938</v>
      </c>
      <c r="C12902" s="265" t="s">
        <v>12107</v>
      </c>
      <c r="D12902" s="265" t="s">
        <v>12118</v>
      </c>
    </row>
    <row r="12903" spans="1:4" ht="27" x14ac:dyDescent="0.15">
      <c r="A12903" s="266">
        <v>3210235</v>
      </c>
      <c r="B12903" s="265" t="s">
        <v>11938</v>
      </c>
      <c r="C12903" s="265" t="s">
        <v>12107</v>
      </c>
      <c r="D12903" s="265" t="s">
        <v>12119</v>
      </c>
    </row>
    <row r="12904" spans="1:4" ht="27" x14ac:dyDescent="0.15">
      <c r="A12904" s="266">
        <v>3210236</v>
      </c>
      <c r="B12904" s="265" t="s">
        <v>11938</v>
      </c>
      <c r="C12904" s="265" t="s">
        <v>12107</v>
      </c>
      <c r="D12904" s="265" t="s">
        <v>12120</v>
      </c>
    </row>
    <row r="12905" spans="1:4" ht="27" x14ac:dyDescent="0.15">
      <c r="A12905" s="266">
        <v>3210237</v>
      </c>
      <c r="B12905" s="265" t="s">
        <v>11938</v>
      </c>
      <c r="C12905" s="265" t="s">
        <v>12107</v>
      </c>
      <c r="D12905" s="265" t="s">
        <v>12121</v>
      </c>
    </row>
    <row r="12906" spans="1:4" ht="40.5" x14ac:dyDescent="0.15">
      <c r="A12906" s="266">
        <v>3210238</v>
      </c>
      <c r="B12906" s="265" t="s">
        <v>11938</v>
      </c>
      <c r="C12906" s="265" t="s">
        <v>12107</v>
      </c>
      <c r="D12906" s="265" t="s">
        <v>4671</v>
      </c>
    </row>
    <row r="12907" spans="1:4" x14ac:dyDescent="0.15">
      <c r="A12907" s="266">
        <v>3210341</v>
      </c>
      <c r="B12907" s="265" t="s">
        <v>11938</v>
      </c>
      <c r="C12907" s="265" t="s">
        <v>3658</v>
      </c>
      <c r="D12907" s="265" t="s">
        <v>3718</v>
      </c>
    </row>
    <row r="12908" spans="1:4" x14ac:dyDescent="0.15">
      <c r="A12908" s="266">
        <v>3210342</v>
      </c>
      <c r="B12908" s="265" t="s">
        <v>11938</v>
      </c>
      <c r="C12908" s="265" t="s">
        <v>3658</v>
      </c>
      <c r="D12908" s="265" t="s">
        <v>3836</v>
      </c>
    </row>
    <row r="12909" spans="1:4" x14ac:dyDescent="0.15">
      <c r="A12909" s="266">
        <v>3210343</v>
      </c>
      <c r="B12909" s="265" t="s">
        <v>11938</v>
      </c>
      <c r="C12909" s="265" t="s">
        <v>3658</v>
      </c>
      <c r="D12909" s="265" t="s">
        <v>3767</v>
      </c>
    </row>
    <row r="12910" spans="1:4" x14ac:dyDescent="0.15">
      <c r="A12910" s="266">
        <v>3210344</v>
      </c>
      <c r="B12910" s="265" t="s">
        <v>11938</v>
      </c>
      <c r="C12910" s="265" t="s">
        <v>3658</v>
      </c>
      <c r="D12910" s="265" t="s">
        <v>3768</v>
      </c>
    </row>
    <row r="12911" spans="1:4" x14ac:dyDescent="0.15">
      <c r="A12911" s="266">
        <v>3210345</v>
      </c>
      <c r="B12911" s="265" t="s">
        <v>11938</v>
      </c>
      <c r="C12911" s="265" t="s">
        <v>3658</v>
      </c>
      <c r="D12911" s="265" t="s">
        <v>3685</v>
      </c>
    </row>
    <row r="12912" spans="1:4" x14ac:dyDescent="0.15">
      <c r="A12912" s="266">
        <v>3210346</v>
      </c>
      <c r="B12912" s="265" t="s">
        <v>11938</v>
      </c>
      <c r="C12912" s="265" t="s">
        <v>3658</v>
      </c>
      <c r="D12912" s="265" t="s">
        <v>3729</v>
      </c>
    </row>
    <row r="12913" spans="1:4" x14ac:dyDescent="0.15">
      <c r="A12913" s="266">
        <v>3210347</v>
      </c>
      <c r="B12913" s="265" t="s">
        <v>11938</v>
      </c>
      <c r="C12913" s="265" t="s">
        <v>3658</v>
      </c>
      <c r="D12913" s="265" t="s">
        <v>3661</v>
      </c>
    </row>
    <row r="12914" spans="1:4" x14ac:dyDescent="0.15">
      <c r="A12914" s="266">
        <v>3210401</v>
      </c>
      <c r="B12914" s="265" t="s">
        <v>11938</v>
      </c>
      <c r="C12914" s="265" t="s">
        <v>3658</v>
      </c>
      <c r="D12914" s="265" t="s">
        <v>3696</v>
      </c>
    </row>
    <row r="12915" spans="1:4" x14ac:dyDescent="0.15">
      <c r="A12915" s="266">
        <v>3210402</v>
      </c>
      <c r="B12915" s="265" t="s">
        <v>11938</v>
      </c>
      <c r="C12915" s="265" t="s">
        <v>3658</v>
      </c>
      <c r="D12915" s="265" t="s">
        <v>3670</v>
      </c>
    </row>
    <row r="12916" spans="1:4" x14ac:dyDescent="0.15">
      <c r="A12916" s="266">
        <v>3210403</v>
      </c>
      <c r="B12916" s="265" t="s">
        <v>11938</v>
      </c>
      <c r="C12916" s="265" t="s">
        <v>3658</v>
      </c>
      <c r="D12916" s="265" t="s">
        <v>3738</v>
      </c>
    </row>
    <row r="12917" spans="1:4" x14ac:dyDescent="0.15">
      <c r="A12917" s="266">
        <v>3210404</v>
      </c>
      <c r="B12917" s="265" t="s">
        <v>11938</v>
      </c>
      <c r="C12917" s="265" t="s">
        <v>3658</v>
      </c>
      <c r="D12917" s="265" t="s">
        <v>3660</v>
      </c>
    </row>
    <row r="12918" spans="1:4" x14ac:dyDescent="0.15">
      <c r="A12918" s="266">
        <v>3210405</v>
      </c>
      <c r="B12918" s="265" t="s">
        <v>11938</v>
      </c>
      <c r="C12918" s="265" t="s">
        <v>3658</v>
      </c>
      <c r="D12918" s="265" t="s">
        <v>3676</v>
      </c>
    </row>
    <row r="12919" spans="1:4" x14ac:dyDescent="0.15">
      <c r="A12919" s="266">
        <v>3210406</v>
      </c>
      <c r="B12919" s="265" t="s">
        <v>11938</v>
      </c>
      <c r="C12919" s="265" t="s">
        <v>3658</v>
      </c>
      <c r="D12919" s="265" t="s">
        <v>3688</v>
      </c>
    </row>
    <row r="12920" spans="1:4" ht="27" x14ac:dyDescent="0.15">
      <c r="A12920" s="266">
        <v>3210407</v>
      </c>
      <c r="B12920" s="265" t="s">
        <v>11938</v>
      </c>
      <c r="C12920" s="265" t="s">
        <v>3658</v>
      </c>
      <c r="D12920" s="265" t="s">
        <v>3845</v>
      </c>
    </row>
    <row r="12921" spans="1:4" x14ac:dyDescent="0.15">
      <c r="A12921" s="266">
        <v>3210411</v>
      </c>
      <c r="B12921" s="265" t="s">
        <v>11938</v>
      </c>
      <c r="C12921" s="265" t="s">
        <v>3658</v>
      </c>
      <c r="D12921" s="265" t="s">
        <v>3859</v>
      </c>
    </row>
    <row r="12922" spans="1:4" x14ac:dyDescent="0.15">
      <c r="A12922" s="266">
        <v>3210412</v>
      </c>
      <c r="B12922" s="265" t="s">
        <v>11938</v>
      </c>
      <c r="C12922" s="265" t="s">
        <v>3658</v>
      </c>
      <c r="D12922" s="265" t="s">
        <v>3708</v>
      </c>
    </row>
    <row r="12923" spans="1:4" x14ac:dyDescent="0.15">
      <c r="A12923" s="266">
        <v>3210413</v>
      </c>
      <c r="B12923" s="265" t="s">
        <v>11938</v>
      </c>
      <c r="C12923" s="265" t="s">
        <v>3658</v>
      </c>
      <c r="D12923" s="265" t="s">
        <v>3747</v>
      </c>
    </row>
    <row r="12924" spans="1:4" x14ac:dyDescent="0.15">
      <c r="A12924" s="266">
        <v>3210414</v>
      </c>
      <c r="B12924" s="265" t="s">
        <v>11938</v>
      </c>
      <c r="C12924" s="265" t="s">
        <v>3658</v>
      </c>
      <c r="D12924" s="265" t="s">
        <v>3789</v>
      </c>
    </row>
    <row r="12925" spans="1:4" x14ac:dyDescent="0.15">
      <c r="A12925" s="266">
        <v>3210415</v>
      </c>
      <c r="B12925" s="265" t="s">
        <v>11938</v>
      </c>
      <c r="C12925" s="265" t="s">
        <v>3658</v>
      </c>
      <c r="D12925" s="265" t="s">
        <v>3864</v>
      </c>
    </row>
    <row r="12926" spans="1:4" x14ac:dyDescent="0.15">
      <c r="A12926" s="266">
        <v>3210416</v>
      </c>
      <c r="B12926" s="265" t="s">
        <v>11938</v>
      </c>
      <c r="C12926" s="265" t="s">
        <v>3658</v>
      </c>
      <c r="D12926" s="265" t="s">
        <v>3760</v>
      </c>
    </row>
    <row r="12927" spans="1:4" x14ac:dyDescent="0.15">
      <c r="A12927" s="266">
        <v>3210417</v>
      </c>
      <c r="B12927" s="265" t="s">
        <v>11938</v>
      </c>
      <c r="C12927" s="265" t="s">
        <v>3658</v>
      </c>
      <c r="D12927" s="265" t="s">
        <v>3838</v>
      </c>
    </row>
    <row r="12928" spans="1:4" ht="27" x14ac:dyDescent="0.15">
      <c r="A12928" s="266">
        <v>3210501</v>
      </c>
      <c r="B12928" s="265" t="s">
        <v>11938</v>
      </c>
      <c r="C12928" s="265" t="s">
        <v>4589</v>
      </c>
      <c r="D12928" s="265" t="s">
        <v>2262</v>
      </c>
    </row>
    <row r="12929" spans="1:4" ht="27" x14ac:dyDescent="0.15">
      <c r="A12929" s="266">
        <v>3210502</v>
      </c>
      <c r="B12929" s="265" t="s">
        <v>11938</v>
      </c>
      <c r="C12929" s="265" t="s">
        <v>4589</v>
      </c>
      <c r="D12929" s="265" t="s">
        <v>4599</v>
      </c>
    </row>
    <row r="12930" spans="1:4" ht="27" x14ac:dyDescent="0.15">
      <c r="A12930" s="266">
        <v>3210503</v>
      </c>
      <c r="B12930" s="265" t="s">
        <v>11938</v>
      </c>
      <c r="C12930" s="265" t="s">
        <v>4589</v>
      </c>
      <c r="D12930" s="265" t="s">
        <v>4609</v>
      </c>
    </row>
    <row r="12931" spans="1:4" ht="27" x14ac:dyDescent="0.15">
      <c r="A12931" s="266">
        <v>3210504</v>
      </c>
      <c r="B12931" s="265" t="s">
        <v>11938</v>
      </c>
      <c r="C12931" s="265" t="s">
        <v>4589</v>
      </c>
      <c r="D12931" s="265" t="s">
        <v>4604</v>
      </c>
    </row>
    <row r="12932" spans="1:4" ht="27" x14ac:dyDescent="0.15">
      <c r="A12932" s="266">
        <v>3210505</v>
      </c>
      <c r="B12932" s="265" t="s">
        <v>11938</v>
      </c>
      <c r="C12932" s="265" t="s">
        <v>4589</v>
      </c>
      <c r="D12932" s="265" t="s">
        <v>4597</v>
      </c>
    </row>
    <row r="12933" spans="1:4" ht="27" x14ac:dyDescent="0.15">
      <c r="A12933" s="266">
        <v>3210511</v>
      </c>
      <c r="B12933" s="265" t="s">
        <v>11938</v>
      </c>
      <c r="C12933" s="265" t="s">
        <v>4589</v>
      </c>
      <c r="D12933" s="265" t="s">
        <v>4600</v>
      </c>
    </row>
    <row r="12934" spans="1:4" ht="27" x14ac:dyDescent="0.15">
      <c r="A12934" s="266">
        <v>3210512</v>
      </c>
      <c r="B12934" s="265" t="s">
        <v>11938</v>
      </c>
      <c r="C12934" s="265" t="s">
        <v>4589</v>
      </c>
      <c r="D12934" s="265" t="s">
        <v>3638</v>
      </c>
    </row>
    <row r="12935" spans="1:4" ht="27" x14ac:dyDescent="0.15">
      <c r="A12935" s="266">
        <v>3210513</v>
      </c>
      <c r="B12935" s="265" t="s">
        <v>11938</v>
      </c>
      <c r="C12935" s="265" t="s">
        <v>4589</v>
      </c>
      <c r="D12935" s="265" t="s">
        <v>597</v>
      </c>
    </row>
    <row r="12936" spans="1:4" ht="27" x14ac:dyDescent="0.15">
      <c r="A12936" s="266">
        <v>3210514</v>
      </c>
      <c r="B12936" s="265" t="s">
        <v>11938</v>
      </c>
      <c r="C12936" s="265" t="s">
        <v>4589</v>
      </c>
      <c r="D12936" s="265" t="s">
        <v>4615</v>
      </c>
    </row>
    <row r="12937" spans="1:4" ht="27" x14ac:dyDescent="0.15">
      <c r="A12937" s="266">
        <v>3210515</v>
      </c>
      <c r="B12937" s="265" t="s">
        <v>11938</v>
      </c>
      <c r="C12937" s="265" t="s">
        <v>4589</v>
      </c>
      <c r="D12937" s="265" t="s">
        <v>870</v>
      </c>
    </row>
    <row r="12938" spans="1:4" ht="27" x14ac:dyDescent="0.15">
      <c r="A12938" s="266">
        <v>3210516</v>
      </c>
      <c r="B12938" s="265" t="s">
        <v>11938</v>
      </c>
      <c r="C12938" s="265" t="s">
        <v>4589</v>
      </c>
      <c r="D12938" s="265" t="s">
        <v>2248</v>
      </c>
    </row>
    <row r="12939" spans="1:4" ht="27" x14ac:dyDescent="0.15">
      <c r="A12939" s="266">
        <v>3210517</v>
      </c>
      <c r="B12939" s="265" t="s">
        <v>11938</v>
      </c>
      <c r="C12939" s="265" t="s">
        <v>4589</v>
      </c>
      <c r="D12939" s="265" t="s">
        <v>4610</v>
      </c>
    </row>
    <row r="12940" spans="1:4" ht="27" x14ac:dyDescent="0.15">
      <c r="A12940" s="266">
        <v>3210521</v>
      </c>
      <c r="B12940" s="265" t="s">
        <v>11938</v>
      </c>
      <c r="C12940" s="265" t="s">
        <v>4589</v>
      </c>
      <c r="D12940" s="265" t="s">
        <v>4591</v>
      </c>
    </row>
    <row r="12941" spans="1:4" ht="27" x14ac:dyDescent="0.15">
      <c r="A12941" s="266">
        <v>3210522</v>
      </c>
      <c r="B12941" s="265" t="s">
        <v>11938</v>
      </c>
      <c r="C12941" s="265" t="s">
        <v>4589</v>
      </c>
      <c r="D12941" s="265" t="s">
        <v>4593</v>
      </c>
    </row>
    <row r="12942" spans="1:4" ht="27" x14ac:dyDescent="0.15">
      <c r="A12942" s="266">
        <v>3210523</v>
      </c>
      <c r="B12942" s="265" t="s">
        <v>11938</v>
      </c>
      <c r="C12942" s="265" t="s">
        <v>4589</v>
      </c>
      <c r="D12942" s="265" t="s">
        <v>4607</v>
      </c>
    </row>
    <row r="12943" spans="1:4" ht="27" x14ac:dyDescent="0.15">
      <c r="A12943" s="266">
        <v>3210524</v>
      </c>
      <c r="B12943" s="265" t="s">
        <v>11938</v>
      </c>
      <c r="C12943" s="265" t="s">
        <v>4589</v>
      </c>
      <c r="D12943" s="265" t="s">
        <v>4617</v>
      </c>
    </row>
    <row r="12944" spans="1:4" ht="27" x14ac:dyDescent="0.15">
      <c r="A12944" s="266">
        <v>3210525</v>
      </c>
      <c r="B12944" s="265" t="s">
        <v>11938</v>
      </c>
      <c r="C12944" s="265" t="s">
        <v>4589</v>
      </c>
      <c r="D12944" s="265" t="s">
        <v>2102</v>
      </c>
    </row>
    <row r="12945" spans="1:4" ht="27" x14ac:dyDescent="0.15">
      <c r="A12945" s="266">
        <v>3210526</v>
      </c>
      <c r="B12945" s="265" t="s">
        <v>11938</v>
      </c>
      <c r="C12945" s="265" t="s">
        <v>4589</v>
      </c>
      <c r="D12945" s="265" t="s">
        <v>4608</v>
      </c>
    </row>
    <row r="12946" spans="1:4" ht="27" x14ac:dyDescent="0.15">
      <c r="A12946" s="266">
        <v>3210527</v>
      </c>
      <c r="B12946" s="265" t="s">
        <v>11938</v>
      </c>
      <c r="C12946" s="265" t="s">
        <v>4589</v>
      </c>
      <c r="D12946" s="265" t="s">
        <v>4592</v>
      </c>
    </row>
    <row r="12947" spans="1:4" ht="27" x14ac:dyDescent="0.15">
      <c r="A12947" s="266">
        <v>3210528</v>
      </c>
      <c r="B12947" s="265" t="s">
        <v>11938</v>
      </c>
      <c r="C12947" s="265" t="s">
        <v>4589</v>
      </c>
      <c r="D12947" s="265" t="s">
        <v>575</v>
      </c>
    </row>
    <row r="12948" spans="1:4" ht="27" x14ac:dyDescent="0.15">
      <c r="A12948" s="266">
        <v>3210531</v>
      </c>
      <c r="B12948" s="265" t="s">
        <v>11938</v>
      </c>
      <c r="C12948" s="265" t="s">
        <v>4589</v>
      </c>
      <c r="D12948" s="265" t="s">
        <v>2134</v>
      </c>
    </row>
    <row r="12949" spans="1:4" ht="27" x14ac:dyDescent="0.15">
      <c r="A12949" s="266">
        <v>3210532</v>
      </c>
      <c r="B12949" s="265" t="s">
        <v>11938</v>
      </c>
      <c r="C12949" s="265" t="s">
        <v>4589</v>
      </c>
      <c r="D12949" s="265" t="s">
        <v>3388</v>
      </c>
    </row>
    <row r="12950" spans="1:4" ht="27" x14ac:dyDescent="0.15">
      <c r="A12950" s="266">
        <v>3210533</v>
      </c>
      <c r="B12950" s="265" t="s">
        <v>11938</v>
      </c>
      <c r="C12950" s="265" t="s">
        <v>4589</v>
      </c>
      <c r="D12950" s="265" t="s">
        <v>4612</v>
      </c>
    </row>
    <row r="12951" spans="1:4" ht="27" x14ac:dyDescent="0.15">
      <c r="A12951" s="266">
        <v>3210534</v>
      </c>
      <c r="B12951" s="265" t="s">
        <v>11938</v>
      </c>
      <c r="C12951" s="265" t="s">
        <v>4589</v>
      </c>
      <c r="D12951" s="265" t="s">
        <v>834</v>
      </c>
    </row>
    <row r="12952" spans="1:4" ht="27" x14ac:dyDescent="0.15">
      <c r="A12952" s="266">
        <v>3210535</v>
      </c>
      <c r="B12952" s="265" t="s">
        <v>11938</v>
      </c>
      <c r="C12952" s="265" t="s">
        <v>4589</v>
      </c>
      <c r="D12952" s="265" t="s">
        <v>4602</v>
      </c>
    </row>
    <row r="12953" spans="1:4" ht="27" x14ac:dyDescent="0.15">
      <c r="A12953" s="266">
        <v>3210601</v>
      </c>
      <c r="B12953" s="265" t="s">
        <v>11938</v>
      </c>
      <c r="C12953" s="265" t="s">
        <v>4589</v>
      </c>
      <c r="D12953" s="265" t="s">
        <v>4606</v>
      </c>
    </row>
    <row r="12954" spans="1:4" ht="27" x14ac:dyDescent="0.15">
      <c r="A12954" s="266">
        <v>3210602</v>
      </c>
      <c r="B12954" s="265" t="s">
        <v>11938</v>
      </c>
      <c r="C12954" s="265" t="s">
        <v>4589</v>
      </c>
      <c r="D12954" s="265" t="s">
        <v>4595</v>
      </c>
    </row>
    <row r="12955" spans="1:4" ht="27" x14ac:dyDescent="0.15">
      <c r="A12955" s="266">
        <v>3210603</v>
      </c>
      <c r="B12955" s="265" t="s">
        <v>11938</v>
      </c>
      <c r="C12955" s="265" t="s">
        <v>4589</v>
      </c>
      <c r="D12955" s="265" t="s">
        <v>4616</v>
      </c>
    </row>
    <row r="12956" spans="1:4" ht="27" x14ac:dyDescent="0.15">
      <c r="A12956" s="266">
        <v>3210604</v>
      </c>
      <c r="B12956" s="265" t="s">
        <v>11938</v>
      </c>
      <c r="C12956" s="265" t="s">
        <v>4589</v>
      </c>
      <c r="D12956" s="265" t="s">
        <v>1278</v>
      </c>
    </row>
    <row r="12957" spans="1:4" ht="27" x14ac:dyDescent="0.15">
      <c r="A12957" s="266">
        <v>3210605</v>
      </c>
      <c r="B12957" s="265" t="s">
        <v>11938</v>
      </c>
      <c r="C12957" s="265" t="s">
        <v>4589</v>
      </c>
      <c r="D12957" s="265" t="s">
        <v>426</v>
      </c>
    </row>
    <row r="12958" spans="1:4" ht="27" x14ac:dyDescent="0.15">
      <c r="A12958" s="266">
        <v>3210611</v>
      </c>
      <c r="B12958" s="265" t="s">
        <v>11938</v>
      </c>
      <c r="C12958" s="265" t="s">
        <v>4589</v>
      </c>
      <c r="D12958" s="265" t="s">
        <v>4598</v>
      </c>
    </row>
    <row r="12959" spans="1:4" ht="27" x14ac:dyDescent="0.15">
      <c r="A12959" s="266">
        <v>3210612</v>
      </c>
      <c r="B12959" s="265" t="s">
        <v>11938</v>
      </c>
      <c r="C12959" s="265" t="s">
        <v>4589</v>
      </c>
      <c r="D12959" s="265" t="s">
        <v>823</v>
      </c>
    </row>
    <row r="12960" spans="1:4" ht="27" x14ac:dyDescent="0.15">
      <c r="A12960" s="266">
        <v>3210613</v>
      </c>
      <c r="B12960" s="265" t="s">
        <v>11938</v>
      </c>
      <c r="C12960" s="265" t="s">
        <v>4589</v>
      </c>
      <c r="D12960" s="265" t="s">
        <v>4594</v>
      </c>
    </row>
    <row r="12961" spans="1:4" ht="27" x14ac:dyDescent="0.15">
      <c r="A12961" s="266">
        <v>3210614</v>
      </c>
      <c r="B12961" s="265" t="s">
        <v>11938</v>
      </c>
      <c r="C12961" s="265" t="s">
        <v>4589</v>
      </c>
      <c r="D12961" s="265" t="s">
        <v>4601</v>
      </c>
    </row>
    <row r="12962" spans="1:4" ht="27" x14ac:dyDescent="0.15">
      <c r="A12962" s="266">
        <v>3210615</v>
      </c>
      <c r="B12962" s="265" t="s">
        <v>11938</v>
      </c>
      <c r="C12962" s="265" t="s">
        <v>4589</v>
      </c>
      <c r="D12962" s="265" t="s">
        <v>4603</v>
      </c>
    </row>
    <row r="12963" spans="1:4" ht="27" x14ac:dyDescent="0.15">
      <c r="A12963" s="266">
        <v>3210616</v>
      </c>
      <c r="B12963" s="265" t="s">
        <v>11938</v>
      </c>
      <c r="C12963" s="265" t="s">
        <v>4589</v>
      </c>
      <c r="D12963" s="265" t="s">
        <v>4605</v>
      </c>
    </row>
    <row r="12964" spans="1:4" ht="27" x14ac:dyDescent="0.15">
      <c r="A12964" s="266">
        <v>3210617</v>
      </c>
      <c r="B12964" s="265" t="s">
        <v>11938</v>
      </c>
      <c r="C12964" s="265" t="s">
        <v>4589</v>
      </c>
      <c r="D12964" s="265" t="s">
        <v>1190</v>
      </c>
    </row>
    <row r="12965" spans="1:4" ht="27" x14ac:dyDescent="0.15">
      <c r="A12965" s="266">
        <v>3210618</v>
      </c>
      <c r="B12965" s="265" t="s">
        <v>11938</v>
      </c>
      <c r="C12965" s="265" t="s">
        <v>4589</v>
      </c>
      <c r="D12965" s="265" t="s">
        <v>4618</v>
      </c>
    </row>
    <row r="12966" spans="1:4" ht="27" x14ac:dyDescent="0.15">
      <c r="A12966" s="266">
        <v>3210621</v>
      </c>
      <c r="B12966" s="265" t="s">
        <v>11938</v>
      </c>
      <c r="C12966" s="265" t="s">
        <v>4589</v>
      </c>
      <c r="D12966" s="265" t="s">
        <v>239</v>
      </c>
    </row>
    <row r="12967" spans="1:4" ht="27" x14ac:dyDescent="0.15">
      <c r="A12967" s="266">
        <v>3210622</v>
      </c>
      <c r="B12967" s="265" t="s">
        <v>11938</v>
      </c>
      <c r="C12967" s="265" t="s">
        <v>4589</v>
      </c>
      <c r="D12967" s="265" t="s">
        <v>223</v>
      </c>
    </row>
    <row r="12968" spans="1:4" ht="27" x14ac:dyDescent="0.15">
      <c r="A12968" s="266">
        <v>3210623</v>
      </c>
      <c r="B12968" s="265" t="s">
        <v>11938</v>
      </c>
      <c r="C12968" s="265" t="s">
        <v>4589</v>
      </c>
      <c r="D12968" s="265" t="s">
        <v>3145</v>
      </c>
    </row>
    <row r="12969" spans="1:4" ht="27" x14ac:dyDescent="0.15">
      <c r="A12969" s="266">
        <v>3210624</v>
      </c>
      <c r="B12969" s="265" t="s">
        <v>11938</v>
      </c>
      <c r="C12969" s="265" t="s">
        <v>4589</v>
      </c>
      <c r="D12969" s="265" t="s">
        <v>2605</v>
      </c>
    </row>
    <row r="12970" spans="1:4" ht="27" x14ac:dyDescent="0.15">
      <c r="A12970" s="266">
        <v>3210625</v>
      </c>
      <c r="B12970" s="265" t="s">
        <v>11938</v>
      </c>
      <c r="C12970" s="265" t="s">
        <v>4589</v>
      </c>
      <c r="D12970" s="265" t="s">
        <v>4613</v>
      </c>
    </row>
    <row r="12971" spans="1:4" ht="27" x14ac:dyDescent="0.15">
      <c r="A12971" s="266">
        <v>3210626</v>
      </c>
      <c r="B12971" s="265" t="s">
        <v>11938</v>
      </c>
      <c r="C12971" s="265" t="s">
        <v>4589</v>
      </c>
      <c r="D12971" s="265" t="s">
        <v>4611</v>
      </c>
    </row>
    <row r="12972" spans="1:4" ht="27" x14ac:dyDescent="0.15">
      <c r="A12972" s="266">
        <v>3210627</v>
      </c>
      <c r="B12972" s="265" t="s">
        <v>11938</v>
      </c>
      <c r="C12972" s="265" t="s">
        <v>4589</v>
      </c>
      <c r="D12972" s="265" t="s">
        <v>1141</v>
      </c>
    </row>
    <row r="12973" spans="1:4" ht="27" x14ac:dyDescent="0.15">
      <c r="A12973" s="266">
        <v>3210628</v>
      </c>
      <c r="B12973" s="265" t="s">
        <v>11938</v>
      </c>
      <c r="C12973" s="265" t="s">
        <v>4589</v>
      </c>
      <c r="D12973" s="265" t="s">
        <v>1020</v>
      </c>
    </row>
    <row r="12974" spans="1:4" ht="27" x14ac:dyDescent="0.15">
      <c r="A12974" s="266">
        <v>3210629</v>
      </c>
      <c r="B12974" s="265" t="s">
        <v>11938</v>
      </c>
      <c r="C12974" s="265" t="s">
        <v>4589</v>
      </c>
      <c r="D12974" s="265" t="s">
        <v>4590</v>
      </c>
    </row>
    <row r="12975" spans="1:4" ht="27" x14ac:dyDescent="0.15">
      <c r="A12975" s="266">
        <v>3210631</v>
      </c>
      <c r="B12975" s="265" t="s">
        <v>11938</v>
      </c>
      <c r="C12975" s="265" t="s">
        <v>4589</v>
      </c>
      <c r="D12975" s="265" t="s">
        <v>1243</v>
      </c>
    </row>
    <row r="12976" spans="1:4" ht="27" x14ac:dyDescent="0.15">
      <c r="A12976" s="266">
        <v>3210632</v>
      </c>
      <c r="B12976" s="265" t="s">
        <v>11938</v>
      </c>
      <c r="C12976" s="265" t="s">
        <v>4589</v>
      </c>
      <c r="D12976" s="265" t="s">
        <v>4596</v>
      </c>
    </row>
    <row r="12977" spans="1:4" ht="27" x14ac:dyDescent="0.15">
      <c r="A12977" s="266">
        <v>3210633</v>
      </c>
      <c r="B12977" s="265" t="s">
        <v>11938</v>
      </c>
      <c r="C12977" s="265" t="s">
        <v>4589</v>
      </c>
      <c r="D12977" s="265" t="s">
        <v>3628</v>
      </c>
    </row>
    <row r="12978" spans="1:4" ht="27" x14ac:dyDescent="0.15">
      <c r="A12978" s="266">
        <v>3210634</v>
      </c>
      <c r="B12978" s="265" t="s">
        <v>11938</v>
      </c>
      <c r="C12978" s="265" t="s">
        <v>4589</v>
      </c>
      <c r="D12978" s="265" t="s">
        <v>1540</v>
      </c>
    </row>
    <row r="12979" spans="1:4" ht="27" x14ac:dyDescent="0.15">
      <c r="A12979" s="266">
        <v>3210635</v>
      </c>
      <c r="B12979" s="265" t="s">
        <v>11938</v>
      </c>
      <c r="C12979" s="265" t="s">
        <v>4589</v>
      </c>
      <c r="D12979" s="265" t="s">
        <v>4614</v>
      </c>
    </row>
    <row r="12980" spans="1:4" ht="27" x14ac:dyDescent="0.15">
      <c r="A12980" s="266">
        <v>3210636</v>
      </c>
      <c r="B12980" s="265" t="s">
        <v>11938</v>
      </c>
      <c r="C12980" s="265" t="s">
        <v>4589</v>
      </c>
      <c r="D12980" s="265" t="s">
        <v>1616</v>
      </c>
    </row>
    <row r="12981" spans="1:4" x14ac:dyDescent="0.15">
      <c r="A12981" s="266">
        <v>3210901</v>
      </c>
      <c r="B12981" s="265" t="s">
        <v>11938</v>
      </c>
      <c r="C12981" s="265" t="s">
        <v>3658</v>
      </c>
      <c r="D12981" s="265" t="s">
        <v>3832</v>
      </c>
    </row>
    <row r="12982" spans="1:4" x14ac:dyDescent="0.15">
      <c r="A12982" s="266">
        <v>3210902</v>
      </c>
      <c r="B12982" s="265" t="s">
        <v>11938</v>
      </c>
      <c r="C12982" s="265" t="s">
        <v>3658</v>
      </c>
      <c r="D12982" s="265" t="s">
        <v>3869</v>
      </c>
    </row>
    <row r="12983" spans="1:4" x14ac:dyDescent="0.15">
      <c r="A12983" s="266">
        <v>3210903</v>
      </c>
      <c r="B12983" s="265" t="s">
        <v>11938</v>
      </c>
      <c r="C12983" s="265" t="s">
        <v>3658</v>
      </c>
      <c r="D12983" s="265" t="s">
        <v>3743</v>
      </c>
    </row>
    <row r="12984" spans="1:4" x14ac:dyDescent="0.15">
      <c r="A12984" s="266">
        <v>3210904</v>
      </c>
      <c r="B12984" s="265" t="s">
        <v>11938</v>
      </c>
      <c r="C12984" s="265" t="s">
        <v>3658</v>
      </c>
      <c r="D12984" s="265" t="s">
        <v>3876</v>
      </c>
    </row>
    <row r="12985" spans="1:4" ht="27" x14ac:dyDescent="0.15">
      <c r="A12985" s="266">
        <v>3210905</v>
      </c>
      <c r="B12985" s="265" t="s">
        <v>11938</v>
      </c>
      <c r="C12985" s="265" t="s">
        <v>3658</v>
      </c>
      <c r="D12985" s="265" t="s">
        <v>3831</v>
      </c>
    </row>
    <row r="12986" spans="1:4" x14ac:dyDescent="0.15">
      <c r="A12986" s="266">
        <v>3210906</v>
      </c>
      <c r="B12986" s="265" t="s">
        <v>11938</v>
      </c>
      <c r="C12986" s="265" t="s">
        <v>3658</v>
      </c>
      <c r="D12986" s="265" t="s">
        <v>3788</v>
      </c>
    </row>
    <row r="12987" spans="1:4" x14ac:dyDescent="0.15">
      <c r="A12987" s="266">
        <v>3210911</v>
      </c>
      <c r="B12987" s="265" t="s">
        <v>11938</v>
      </c>
      <c r="C12987" s="265" t="s">
        <v>3658</v>
      </c>
      <c r="D12987" s="265" t="s">
        <v>3782</v>
      </c>
    </row>
    <row r="12988" spans="1:4" x14ac:dyDescent="0.15">
      <c r="A12988" s="266">
        <v>3210912</v>
      </c>
      <c r="B12988" s="265" t="s">
        <v>11938</v>
      </c>
      <c r="C12988" s="265" t="s">
        <v>3658</v>
      </c>
      <c r="D12988" s="265" t="s">
        <v>3663</v>
      </c>
    </row>
    <row r="12989" spans="1:4" x14ac:dyDescent="0.15">
      <c r="A12989" s="266">
        <v>3210913</v>
      </c>
      <c r="B12989" s="265" t="s">
        <v>11938</v>
      </c>
      <c r="C12989" s="265" t="s">
        <v>3658</v>
      </c>
      <c r="D12989" s="265" t="s">
        <v>3694</v>
      </c>
    </row>
    <row r="12990" spans="1:4" ht="27" x14ac:dyDescent="0.15">
      <c r="A12990" s="266">
        <v>3210914</v>
      </c>
      <c r="B12990" s="265" t="s">
        <v>11938</v>
      </c>
      <c r="C12990" s="265" t="s">
        <v>3658</v>
      </c>
      <c r="D12990" s="265" t="s">
        <v>3735</v>
      </c>
    </row>
    <row r="12991" spans="1:4" ht="27" x14ac:dyDescent="0.15">
      <c r="A12991" s="266">
        <v>3210915</v>
      </c>
      <c r="B12991" s="265" t="s">
        <v>11938</v>
      </c>
      <c r="C12991" s="265" t="s">
        <v>3658</v>
      </c>
      <c r="D12991" s="265" t="s">
        <v>3818</v>
      </c>
    </row>
    <row r="12992" spans="1:4" ht="27" x14ac:dyDescent="0.15">
      <c r="A12992" s="266">
        <v>3210916</v>
      </c>
      <c r="B12992" s="265" t="s">
        <v>11938</v>
      </c>
      <c r="C12992" s="265" t="s">
        <v>3658</v>
      </c>
      <c r="D12992" s="265" t="s">
        <v>3819</v>
      </c>
    </row>
    <row r="12993" spans="1:4" ht="27" x14ac:dyDescent="0.15">
      <c r="A12993" s="266">
        <v>3210917</v>
      </c>
      <c r="B12993" s="265" t="s">
        <v>11938</v>
      </c>
      <c r="C12993" s="265" t="s">
        <v>3658</v>
      </c>
      <c r="D12993" s="265" t="s">
        <v>3795</v>
      </c>
    </row>
    <row r="12994" spans="1:4" x14ac:dyDescent="0.15">
      <c r="A12994" s="266">
        <v>3210918</v>
      </c>
      <c r="B12994" s="265" t="s">
        <v>11938</v>
      </c>
      <c r="C12994" s="265" t="s">
        <v>3658</v>
      </c>
      <c r="D12994" s="265" t="s">
        <v>3833</v>
      </c>
    </row>
    <row r="12995" spans="1:4" x14ac:dyDescent="0.15">
      <c r="A12995" s="266">
        <v>3210921</v>
      </c>
      <c r="B12995" s="265" t="s">
        <v>11938</v>
      </c>
      <c r="C12995" s="265" t="s">
        <v>3658</v>
      </c>
      <c r="D12995" s="265" t="s">
        <v>3848</v>
      </c>
    </row>
    <row r="12996" spans="1:4" x14ac:dyDescent="0.15">
      <c r="A12996" s="266">
        <v>3210922</v>
      </c>
      <c r="B12996" s="265" t="s">
        <v>11938</v>
      </c>
      <c r="C12996" s="265" t="s">
        <v>3658</v>
      </c>
      <c r="D12996" s="265" t="s">
        <v>3727</v>
      </c>
    </row>
    <row r="12997" spans="1:4" x14ac:dyDescent="0.15">
      <c r="A12997" s="266">
        <v>3210923</v>
      </c>
      <c r="B12997" s="265" t="s">
        <v>11938</v>
      </c>
      <c r="C12997" s="265" t="s">
        <v>3658</v>
      </c>
      <c r="D12997" s="265" t="s">
        <v>3736</v>
      </c>
    </row>
    <row r="12998" spans="1:4" x14ac:dyDescent="0.15">
      <c r="A12998" s="266">
        <v>3210924</v>
      </c>
      <c r="B12998" s="265" t="s">
        <v>11938</v>
      </c>
      <c r="C12998" s="265" t="s">
        <v>3658</v>
      </c>
      <c r="D12998" s="265" t="s">
        <v>771</v>
      </c>
    </row>
    <row r="12999" spans="1:4" x14ac:dyDescent="0.15">
      <c r="A12999" s="266">
        <v>3210925</v>
      </c>
      <c r="B12999" s="265" t="s">
        <v>11938</v>
      </c>
      <c r="C12999" s="265" t="s">
        <v>3658</v>
      </c>
      <c r="D12999" s="265" t="s">
        <v>3826</v>
      </c>
    </row>
    <row r="13000" spans="1:4" x14ac:dyDescent="0.15">
      <c r="A13000" s="266">
        <v>3210931</v>
      </c>
      <c r="B13000" s="265" t="s">
        <v>11938</v>
      </c>
      <c r="C13000" s="265" t="s">
        <v>3658</v>
      </c>
      <c r="D13000" s="265" t="s">
        <v>3834</v>
      </c>
    </row>
    <row r="13001" spans="1:4" ht="27" x14ac:dyDescent="0.15">
      <c r="A13001" s="266">
        <v>3210932</v>
      </c>
      <c r="B13001" s="265" t="s">
        <v>11938</v>
      </c>
      <c r="C13001" s="265" t="s">
        <v>3658</v>
      </c>
      <c r="D13001" s="265" t="s">
        <v>3835</v>
      </c>
    </row>
    <row r="13002" spans="1:4" x14ac:dyDescent="0.15">
      <c r="A13002" s="266">
        <v>3210933</v>
      </c>
      <c r="B13002" s="265" t="s">
        <v>11938</v>
      </c>
      <c r="C13002" s="265" t="s">
        <v>3658</v>
      </c>
      <c r="D13002" s="265" t="s">
        <v>3871</v>
      </c>
    </row>
    <row r="13003" spans="1:4" x14ac:dyDescent="0.15">
      <c r="A13003" s="266">
        <v>3210934</v>
      </c>
      <c r="B13003" s="265" t="s">
        <v>11938</v>
      </c>
      <c r="C13003" s="265" t="s">
        <v>3658</v>
      </c>
      <c r="D13003" s="265" t="s">
        <v>3870</v>
      </c>
    </row>
    <row r="13004" spans="1:4" x14ac:dyDescent="0.15">
      <c r="A13004" s="266">
        <v>3210935</v>
      </c>
      <c r="B13004" s="265" t="s">
        <v>11938</v>
      </c>
      <c r="C13004" s="265" t="s">
        <v>3658</v>
      </c>
      <c r="D13004" s="265" t="s">
        <v>223</v>
      </c>
    </row>
    <row r="13005" spans="1:4" x14ac:dyDescent="0.15">
      <c r="A13005" s="266">
        <v>3210936</v>
      </c>
      <c r="B13005" s="265" t="s">
        <v>11938</v>
      </c>
      <c r="C13005" s="265" t="s">
        <v>3658</v>
      </c>
      <c r="D13005" s="265" t="s">
        <v>5866</v>
      </c>
    </row>
    <row r="13006" spans="1:4" ht="27" x14ac:dyDescent="0.15">
      <c r="A13006" s="266">
        <v>3210941</v>
      </c>
      <c r="B13006" s="265" t="s">
        <v>11938</v>
      </c>
      <c r="C13006" s="265" t="s">
        <v>3658</v>
      </c>
      <c r="D13006" s="265" t="s">
        <v>3815</v>
      </c>
    </row>
    <row r="13007" spans="1:4" x14ac:dyDescent="0.15">
      <c r="A13007" s="266">
        <v>3210942</v>
      </c>
      <c r="B13007" s="265" t="s">
        <v>11938</v>
      </c>
      <c r="C13007" s="265" t="s">
        <v>3658</v>
      </c>
      <c r="D13007" s="265" t="s">
        <v>3493</v>
      </c>
    </row>
    <row r="13008" spans="1:4" x14ac:dyDescent="0.15">
      <c r="A13008" s="266">
        <v>3210943</v>
      </c>
      <c r="B13008" s="265" t="s">
        <v>11938</v>
      </c>
      <c r="C13008" s="265" t="s">
        <v>3658</v>
      </c>
      <c r="D13008" s="265" t="s">
        <v>3854</v>
      </c>
    </row>
    <row r="13009" spans="1:4" x14ac:dyDescent="0.15">
      <c r="A13009" s="266">
        <v>3210944</v>
      </c>
      <c r="B13009" s="265" t="s">
        <v>11938</v>
      </c>
      <c r="C13009" s="265" t="s">
        <v>3658</v>
      </c>
      <c r="D13009" s="265" t="s">
        <v>3825</v>
      </c>
    </row>
    <row r="13010" spans="1:4" x14ac:dyDescent="0.15">
      <c r="A13010" s="266">
        <v>3210945</v>
      </c>
      <c r="B13010" s="265" t="s">
        <v>11938</v>
      </c>
      <c r="C13010" s="265" t="s">
        <v>3658</v>
      </c>
      <c r="D13010" s="265" t="s">
        <v>3746</v>
      </c>
    </row>
    <row r="13011" spans="1:4" x14ac:dyDescent="0.15">
      <c r="A13011" s="266">
        <v>3210946</v>
      </c>
      <c r="B13011" s="265" t="s">
        <v>11938</v>
      </c>
      <c r="C13011" s="265" t="s">
        <v>3658</v>
      </c>
      <c r="D13011" s="265" t="s">
        <v>5416</v>
      </c>
    </row>
    <row r="13012" spans="1:4" x14ac:dyDescent="0.15">
      <c r="A13012" s="266">
        <v>3210951</v>
      </c>
      <c r="B13012" s="265" t="s">
        <v>11938</v>
      </c>
      <c r="C13012" s="265" t="s">
        <v>3658</v>
      </c>
      <c r="D13012" s="265" t="s">
        <v>3717</v>
      </c>
    </row>
    <row r="13013" spans="1:4" x14ac:dyDescent="0.15">
      <c r="A13013" s="266">
        <v>3210952</v>
      </c>
      <c r="B13013" s="265" t="s">
        <v>11938</v>
      </c>
      <c r="C13013" s="265" t="s">
        <v>3658</v>
      </c>
      <c r="D13013" s="265" t="s">
        <v>2687</v>
      </c>
    </row>
    <row r="13014" spans="1:4" ht="27" x14ac:dyDescent="0.15">
      <c r="A13014" s="266">
        <v>3210953</v>
      </c>
      <c r="B13014" s="265" t="s">
        <v>11938</v>
      </c>
      <c r="C13014" s="265" t="s">
        <v>3658</v>
      </c>
      <c r="D13014" s="265" t="s">
        <v>3820</v>
      </c>
    </row>
    <row r="13015" spans="1:4" x14ac:dyDescent="0.15">
      <c r="A13015" s="266">
        <v>3210954</v>
      </c>
      <c r="B13015" s="265" t="s">
        <v>11938</v>
      </c>
      <c r="C13015" s="265" t="s">
        <v>3658</v>
      </c>
      <c r="D13015" s="265" t="s">
        <v>3865</v>
      </c>
    </row>
    <row r="13016" spans="1:4" ht="27" x14ac:dyDescent="0.15">
      <c r="A13016" s="266">
        <v>3210961</v>
      </c>
      <c r="B13016" s="265" t="s">
        <v>11938</v>
      </c>
      <c r="C13016" s="265" t="s">
        <v>3658</v>
      </c>
      <c r="D13016" s="265" t="s">
        <v>3668</v>
      </c>
    </row>
    <row r="13017" spans="1:4" x14ac:dyDescent="0.15">
      <c r="A13017" s="266">
        <v>3210962</v>
      </c>
      <c r="B13017" s="265" t="s">
        <v>11938</v>
      </c>
      <c r="C13017" s="265" t="s">
        <v>3658</v>
      </c>
      <c r="D13017" s="265" t="s">
        <v>3669</v>
      </c>
    </row>
    <row r="13018" spans="1:4" x14ac:dyDescent="0.15">
      <c r="A13018" s="266">
        <v>3210963</v>
      </c>
      <c r="B13018" s="265" t="s">
        <v>11938</v>
      </c>
      <c r="C13018" s="265" t="s">
        <v>3658</v>
      </c>
      <c r="D13018" s="265" t="s">
        <v>3852</v>
      </c>
    </row>
    <row r="13019" spans="1:4" x14ac:dyDescent="0.15">
      <c r="A13019" s="266">
        <v>3210964</v>
      </c>
      <c r="B13019" s="265" t="s">
        <v>11938</v>
      </c>
      <c r="C13019" s="265" t="s">
        <v>3658</v>
      </c>
      <c r="D13019" s="265" t="s">
        <v>3677</v>
      </c>
    </row>
    <row r="13020" spans="1:4" x14ac:dyDescent="0.15">
      <c r="A13020" s="266">
        <v>3210965</v>
      </c>
      <c r="B13020" s="265" t="s">
        <v>11938</v>
      </c>
      <c r="C13020" s="265" t="s">
        <v>3658</v>
      </c>
      <c r="D13020" s="265" t="s">
        <v>3706</v>
      </c>
    </row>
    <row r="13021" spans="1:4" x14ac:dyDescent="0.15">
      <c r="A13021" s="266">
        <v>3210966</v>
      </c>
      <c r="B13021" s="265" t="s">
        <v>11938</v>
      </c>
      <c r="C13021" s="265" t="s">
        <v>3658</v>
      </c>
      <c r="D13021" s="265" t="s">
        <v>379</v>
      </c>
    </row>
    <row r="13022" spans="1:4" x14ac:dyDescent="0.15">
      <c r="A13022" s="266">
        <v>3210967</v>
      </c>
      <c r="B13022" s="265" t="s">
        <v>11938</v>
      </c>
      <c r="C13022" s="265" t="s">
        <v>3658</v>
      </c>
      <c r="D13022" s="265" t="s">
        <v>3801</v>
      </c>
    </row>
    <row r="13023" spans="1:4" x14ac:dyDescent="0.15">
      <c r="A13023" s="266">
        <v>3210968</v>
      </c>
      <c r="B13023" s="265" t="s">
        <v>11938</v>
      </c>
      <c r="C13023" s="265" t="s">
        <v>3658</v>
      </c>
      <c r="D13023" s="265" t="s">
        <v>3784</v>
      </c>
    </row>
    <row r="13024" spans="1:4" x14ac:dyDescent="0.15">
      <c r="A13024" s="266">
        <v>3210969</v>
      </c>
      <c r="B13024" s="265" t="s">
        <v>11938</v>
      </c>
      <c r="C13024" s="265" t="s">
        <v>3658</v>
      </c>
      <c r="D13024" s="265" t="s">
        <v>3858</v>
      </c>
    </row>
    <row r="13025" spans="1:4" x14ac:dyDescent="0.15">
      <c r="A13025" s="266">
        <v>3210971</v>
      </c>
      <c r="B13025" s="265" t="s">
        <v>11938</v>
      </c>
      <c r="C13025" s="265" t="s">
        <v>3658</v>
      </c>
      <c r="D13025" s="265" t="s">
        <v>3687</v>
      </c>
    </row>
    <row r="13026" spans="1:4" x14ac:dyDescent="0.15">
      <c r="A13026" s="266">
        <v>3210972</v>
      </c>
      <c r="B13026" s="265" t="s">
        <v>11938</v>
      </c>
      <c r="C13026" s="265" t="s">
        <v>3658</v>
      </c>
      <c r="D13026" s="265" t="s">
        <v>3733</v>
      </c>
    </row>
    <row r="13027" spans="1:4" x14ac:dyDescent="0.15">
      <c r="A13027" s="266">
        <v>3210973</v>
      </c>
      <c r="B13027" s="265" t="s">
        <v>11938</v>
      </c>
      <c r="C13027" s="265" t="s">
        <v>3658</v>
      </c>
      <c r="D13027" s="265" t="s">
        <v>3672</v>
      </c>
    </row>
    <row r="13028" spans="1:4" x14ac:dyDescent="0.15">
      <c r="A13028" s="266">
        <v>3210974</v>
      </c>
      <c r="B13028" s="265" t="s">
        <v>11938</v>
      </c>
      <c r="C13028" s="265" t="s">
        <v>3658</v>
      </c>
      <c r="D13028" s="265" t="s">
        <v>3766</v>
      </c>
    </row>
    <row r="13029" spans="1:4" x14ac:dyDescent="0.15">
      <c r="A13029" s="266">
        <v>3210975</v>
      </c>
      <c r="B13029" s="265" t="s">
        <v>11938</v>
      </c>
      <c r="C13029" s="265" t="s">
        <v>3658</v>
      </c>
      <c r="D13029" s="265" t="s">
        <v>3754</v>
      </c>
    </row>
    <row r="13030" spans="1:4" x14ac:dyDescent="0.15">
      <c r="A13030" s="266">
        <v>3210976</v>
      </c>
      <c r="B13030" s="265" t="s">
        <v>11938</v>
      </c>
      <c r="C13030" s="265" t="s">
        <v>3658</v>
      </c>
      <c r="D13030" s="265" t="s">
        <v>3674</v>
      </c>
    </row>
    <row r="13031" spans="1:4" x14ac:dyDescent="0.15">
      <c r="A13031" s="266">
        <v>3210977</v>
      </c>
      <c r="B13031" s="265" t="s">
        <v>11938</v>
      </c>
      <c r="C13031" s="265" t="s">
        <v>3658</v>
      </c>
      <c r="D13031" s="265" t="s">
        <v>196</v>
      </c>
    </row>
    <row r="13032" spans="1:4" x14ac:dyDescent="0.15">
      <c r="A13032" s="266">
        <v>3210981</v>
      </c>
      <c r="B13032" s="265" t="s">
        <v>11938</v>
      </c>
      <c r="C13032" s="265" t="s">
        <v>3658</v>
      </c>
      <c r="D13032" s="265" t="s">
        <v>3675</v>
      </c>
    </row>
    <row r="13033" spans="1:4" ht="27" x14ac:dyDescent="0.15">
      <c r="A13033" s="266">
        <v>3210982</v>
      </c>
      <c r="B13033" s="265" t="s">
        <v>11938</v>
      </c>
      <c r="C13033" s="265" t="s">
        <v>3658</v>
      </c>
      <c r="D13033" s="265" t="s">
        <v>3860</v>
      </c>
    </row>
    <row r="13034" spans="1:4" x14ac:dyDescent="0.15">
      <c r="A13034" s="266">
        <v>3210983</v>
      </c>
      <c r="B13034" s="265" t="s">
        <v>11938</v>
      </c>
      <c r="C13034" s="265" t="s">
        <v>3658</v>
      </c>
      <c r="D13034" s="265" t="s">
        <v>3862</v>
      </c>
    </row>
    <row r="13035" spans="1:4" x14ac:dyDescent="0.15">
      <c r="A13035" s="266">
        <v>3210984</v>
      </c>
      <c r="B13035" s="265" t="s">
        <v>11938</v>
      </c>
      <c r="C13035" s="265" t="s">
        <v>3658</v>
      </c>
      <c r="D13035" s="265" t="s">
        <v>3861</v>
      </c>
    </row>
    <row r="13036" spans="1:4" x14ac:dyDescent="0.15">
      <c r="A13036" s="266">
        <v>3210985</v>
      </c>
      <c r="B13036" s="265" t="s">
        <v>11938</v>
      </c>
      <c r="C13036" s="265" t="s">
        <v>3658</v>
      </c>
      <c r="D13036" s="265" t="s">
        <v>3043</v>
      </c>
    </row>
    <row r="13037" spans="1:4" x14ac:dyDescent="0.15">
      <c r="A13037" s="266">
        <v>3211101</v>
      </c>
      <c r="B13037" s="265" t="s">
        <v>11938</v>
      </c>
      <c r="C13037" s="265" t="s">
        <v>4200</v>
      </c>
      <c r="D13037" s="265" t="s">
        <v>1333</v>
      </c>
    </row>
    <row r="13038" spans="1:4" x14ac:dyDescent="0.15">
      <c r="A13038" s="266">
        <v>3211102</v>
      </c>
      <c r="B13038" s="265" t="s">
        <v>11938</v>
      </c>
      <c r="C13038" s="265" t="s">
        <v>4200</v>
      </c>
      <c r="D13038" s="265" t="s">
        <v>1595</v>
      </c>
    </row>
    <row r="13039" spans="1:4" x14ac:dyDescent="0.15">
      <c r="A13039" s="266">
        <v>3211103</v>
      </c>
      <c r="B13039" s="265" t="s">
        <v>11938</v>
      </c>
      <c r="C13039" s="265" t="s">
        <v>4200</v>
      </c>
      <c r="D13039" s="265" t="s">
        <v>4255</v>
      </c>
    </row>
    <row r="13040" spans="1:4" x14ac:dyDescent="0.15">
      <c r="A13040" s="266">
        <v>3211104</v>
      </c>
      <c r="B13040" s="265" t="s">
        <v>11938</v>
      </c>
      <c r="C13040" s="265" t="s">
        <v>4200</v>
      </c>
      <c r="D13040" s="265" t="s">
        <v>1494</v>
      </c>
    </row>
    <row r="13041" spans="1:4" x14ac:dyDescent="0.15">
      <c r="A13041" s="266">
        <v>3211105</v>
      </c>
      <c r="B13041" s="265" t="s">
        <v>11938</v>
      </c>
      <c r="C13041" s="265" t="s">
        <v>4200</v>
      </c>
      <c r="D13041" s="265" t="s">
        <v>4275</v>
      </c>
    </row>
    <row r="13042" spans="1:4" x14ac:dyDescent="0.15">
      <c r="A13042" s="266">
        <v>3211106</v>
      </c>
      <c r="B13042" s="265" t="s">
        <v>11938</v>
      </c>
      <c r="C13042" s="265" t="s">
        <v>4200</v>
      </c>
      <c r="D13042" s="265" t="s">
        <v>4235</v>
      </c>
    </row>
    <row r="13043" spans="1:4" x14ac:dyDescent="0.15">
      <c r="A13043" s="266">
        <v>3211107</v>
      </c>
      <c r="B13043" s="265" t="s">
        <v>11938</v>
      </c>
      <c r="C13043" s="265" t="s">
        <v>4200</v>
      </c>
      <c r="D13043" s="265" t="s">
        <v>4238</v>
      </c>
    </row>
    <row r="13044" spans="1:4" x14ac:dyDescent="0.15">
      <c r="A13044" s="266">
        <v>3211108</v>
      </c>
      <c r="B13044" s="265" t="s">
        <v>11938</v>
      </c>
      <c r="C13044" s="265" t="s">
        <v>4200</v>
      </c>
      <c r="D13044" s="265" t="s">
        <v>4263</v>
      </c>
    </row>
    <row r="13045" spans="1:4" x14ac:dyDescent="0.15">
      <c r="A13045" s="266">
        <v>3211111</v>
      </c>
      <c r="B13045" s="265" t="s">
        <v>11938</v>
      </c>
      <c r="C13045" s="265" t="s">
        <v>4114</v>
      </c>
      <c r="D13045" s="265" t="s">
        <v>4120</v>
      </c>
    </row>
    <row r="13046" spans="1:4" x14ac:dyDescent="0.15">
      <c r="A13046" s="266">
        <v>3211261</v>
      </c>
      <c r="B13046" s="265" t="s">
        <v>11938</v>
      </c>
      <c r="C13046" s="265" t="s">
        <v>4200</v>
      </c>
      <c r="D13046" s="265" t="s">
        <v>4204</v>
      </c>
    </row>
    <row r="13047" spans="1:4" x14ac:dyDescent="0.15">
      <c r="A13047" s="266">
        <v>3211262</v>
      </c>
      <c r="B13047" s="265" t="s">
        <v>11938</v>
      </c>
      <c r="C13047" s="265" t="s">
        <v>4200</v>
      </c>
      <c r="D13047" s="265" t="s">
        <v>4274</v>
      </c>
    </row>
    <row r="13048" spans="1:4" x14ac:dyDescent="0.15">
      <c r="A13048" s="266">
        <v>3211263</v>
      </c>
      <c r="B13048" s="265" t="s">
        <v>11938</v>
      </c>
      <c r="C13048" s="265" t="s">
        <v>4200</v>
      </c>
      <c r="D13048" s="265" t="s">
        <v>4245</v>
      </c>
    </row>
    <row r="13049" spans="1:4" x14ac:dyDescent="0.15">
      <c r="A13049" s="266">
        <v>3211264</v>
      </c>
      <c r="B13049" s="265" t="s">
        <v>11938</v>
      </c>
      <c r="C13049" s="265" t="s">
        <v>4200</v>
      </c>
      <c r="D13049" s="265" t="s">
        <v>4246</v>
      </c>
    </row>
    <row r="13050" spans="1:4" x14ac:dyDescent="0.15">
      <c r="A13050" s="266">
        <v>3211265</v>
      </c>
      <c r="B13050" s="265" t="s">
        <v>11938</v>
      </c>
      <c r="C13050" s="265" t="s">
        <v>4200</v>
      </c>
      <c r="D13050" s="265" t="s">
        <v>12122</v>
      </c>
    </row>
    <row r="13051" spans="1:4" x14ac:dyDescent="0.15">
      <c r="A13051" s="266">
        <v>3211266</v>
      </c>
      <c r="B13051" s="265" t="s">
        <v>11938</v>
      </c>
      <c r="C13051" s="265" t="s">
        <v>4200</v>
      </c>
      <c r="D13051" s="265" t="s">
        <v>524</v>
      </c>
    </row>
    <row r="13052" spans="1:4" x14ac:dyDescent="0.15">
      <c r="A13052" s="266">
        <v>3211271</v>
      </c>
      <c r="B13052" s="265" t="s">
        <v>11938</v>
      </c>
      <c r="C13052" s="265" t="s">
        <v>4200</v>
      </c>
      <c r="D13052" s="265" t="s">
        <v>3028</v>
      </c>
    </row>
    <row r="13053" spans="1:4" ht="27" x14ac:dyDescent="0.15">
      <c r="A13053" s="266">
        <v>3211272</v>
      </c>
      <c r="B13053" s="265" t="s">
        <v>11938</v>
      </c>
      <c r="C13053" s="265" t="s">
        <v>4200</v>
      </c>
      <c r="D13053" s="265" t="s">
        <v>4205</v>
      </c>
    </row>
    <row r="13054" spans="1:4" x14ac:dyDescent="0.15">
      <c r="A13054" s="266">
        <v>3211273</v>
      </c>
      <c r="B13054" s="265" t="s">
        <v>11938</v>
      </c>
      <c r="C13054" s="265" t="s">
        <v>4200</v>
      </c>
      <c r="D13054" s="265" t="s">
        <v>4219</v>
      </c>
    </row>
    <row r="13055" spans="1:4" x14ac:dyDescent="0.15">
      <c r="A13055" s="266">
        <v>3211274</v>
      </c>
      <c r="B13055" s="265" t="s">
        <v>11938</v>
      </c>
      <c r="C13055" s="265" t="s">
        <v>4200</v>
      </c>
      <c r="D13055" s="265" t="s">
        <v>4258</v>
      </c>
    </row>
    <row r="13056" spans="1:4" x14ac:dyDescent="0.15">
      <c r="A13056" s="266">
        <v>3211275</v>
      </c>
      <c r="B13056" s="265" t="s">
        <v>11938</v>
      </c>
      <c r="C13056" s="265" t="s">
        <v>4200</v>
      </c>
      <c r="D13056" s="265" t="s">
        <v>4282</v>
      </c>
    </row>
    <row r="13057" spans="1:4" x14ac:dyDescent="0.15">
      <c r="A13057" s="266">
        <v>3211276</v>
      </c>
      <c r="B13057" s="265" t="s">
        <v>11938</v>
      </c>
      <c r="C13057" s="265" t="s">
        <v>4200</v>
      </c>
      <c r="D13057" s="265" t="s">
        <v>3180</v>
      </c>
    </row>
    <row r="13058" spans="1:4" x14ac:dyDescent="0.15">
      <c r="A13058" s="266">
        <v>3211277</v>
      </c>
      <c r="B13058" s="265" t="s">
        <v>11938</v>
      </c>
      <c r="C13058" s="265" t="s">
        <v>4200</v>
      </c>
      <c r="D13058" s="265" t="s">
        <v>4248</v>
      </c>
    </row>
    <row r="13059" spans="1:4" ht="27" x14ac:dyDescent="0.15">
      <c r="A13059" s="266">
        <v>3211351</v>
      </c>
      <c r="B13059" s="265" t="s">
        <v>11938</v>
      </c>
      <c r="C13059" s="265" t="s">
        <v>4200</v>
      </c>
      <c r="D13059" s="265" t="s">
        <v>4273</v>
      </c>
    </row>
    <row r="13060" spans="1:4" x14ac:dyDescent="0.15">
      <c r="A13060" s="266">
        <v>3211352</v>
      </c>
      <c r="B13060" s="265" t="s">
        <v>11938</v>
      </c>
      <c r="C13060" s="265" t="s">
        <v>4200</v>
      </c>
      <c r="D13060" s="265" t="s">
        <v>4281</v>
      </c>
    </row>
    <row r="13061" spans="1:4" x14ac:dyDescent="0.15">
      <c r="A13061" s="266">
        <v>3211353</v>
      </c>
      <c r="B13061" s="265" t="s">
        <v>11938</v>
      </c>
      <c r="C13061" s="265" t="s">
        <v>4200</v>
      </c>
      <c r="D13061" s="265" t="s">
        <v>4280</v>
      </c>
    </row>
    <row r="13062" spans="1:4" x14ac:dyDescent="0.15">
      <c r="A13062" s="266">
        <v>3211354</v>
      </c>
      <c r="B13062" s="265" t="s">
        <v>11938</v>
      </c>
      <c r="C13062" s="265" t="s">
        <v>4200</v>
      </c>
      <c r="D13062" s="265" t="s">
        <v>4262</v>
      </c>
    </row>
    <row r="13063" spans="1:4" x14ac:dyDescent="0.15">
      <c r="A13063" s="266">
        <v>3211355</v>
      </c>
      <c r="B13063" s="265" t="s">
        <v>11938</v>
      </c>
      <c r="C13063" s="265" t="s">
        <v>4200</v>
      </c>
      <c r="D13063" s="265" t="s">
        <v>4266</v>
      </c>
    </row>
    <row r="13064" spans="1:4" x14ac:dyDescent="0.15">
      <c r="A13064" s="266">
        <v>3211356</v>
      </c>
      <c r="B13064" s="265" t="s">
        <v>11938</v>
      </c>
      <c r="C13064" s="265" t="s">
        <v>4200</v>
      </c>
      <c r="D13064" s="265" t="s">
        <v>4251</v>
      </c>
    </row>
    <row r="13065" spans="1:4" x14ac:dyDescent="0.15">
      <c r="A13065" s="266">
        <v>3211401</v>
      </c>
      <c r="B13065" s="265" t="s">
        <v>11938</v>
      </c>
      <c r="C13065" s="265" t="s">
        <v>4200</v>
      </c>
      <c r="D13065" s="265" t="s">
        <v>4212</v>
      </c>
    </row>
    <row r="13066" spans="1:4" x14ac:dyDescent="0.15">
      <c r="A13066" s="266">
        <v>3211402</v>
      </c>
      <c r="B13066" s="265" t="s">
        <v>11938</v>
      </c>
      <c r="C13066" s="265" t="s">
        <v>4200</v>
      </c>
      <c r="D13066" s="265" t="s">
        <v>4264</v>
      </c>
    </row>
    <row r="13067" spans="1:4" x14ac:dyDescent="0.15">
      <c r="A13067" s="266">
        <v>3211403</v>
      </c>
      <c r="B13067" s="265" t="s">
        <v>11938</v>
      </c>
      <c r="C13067" s="265" t="s">
        <v>4200</v>
      </c>
      <c r="D13067" s="265" t="s">
        <v>4244</v>
      </c>
    </row>
    <row r="13068" spans="1:4" x14ac:dyDescent="0.15">
      <c r="A13068" s="266">
        <v>3211404</v>
      </c>
      <c r="B13068" s="265" t="s">
        <v>11938</v>
      </c>
      <c r="C13068" s="265" t="s">
        <v>4200</v>
      </c>
      <c r="D13068" s="265" t="s">
        <v>4236</v>
      </c>
    </row>
    <row r="13069" spans="1:4" x14ac:dyDescent="0.15">
      <c r="A13069" s="266">
        <v>3211405</v>
      </c>
      <c r="B13069" s="265" t="s">
        <v>11938</v>
      </c>
      <c r="C13069" s="265" t="s">
        <v>4200</v>
      </c>
      <c r="D13069" s="265" t="s">
        <v>4202</v>
      </c>
    </row>
    <row r="13070" spans="1:4" x14ac:dyDescent="0.15">
      <c r="A13070" s="266">
        <v>3211406</v>
      </c>
      <c r="B13070" s="265" t="s">
        <v>11938</v>
      </c>
      <c r="C13070" s="265" t="s">
        <v>4200</v>
      </c>
      <c r="D13070" s="265" t="s">
        <v>4279</v>
      </c>
    </row>
    <row r="13071" spans="1:4" x14ac:dyDescent="0.15">
      <c r="A13071" s="266">
        <v>3211407</v>
      </c>
      <c r="B13071" s="265" t="s">
        <v>11938</v>
      </c>
      <c r="C13071" s="265" t="s">
        <v>4200</v>
      </c>
      <c r="D13071" s="265" t="s">
        <v>4287</v>
      </c>
    </row>
    <row r="13072" spans="1:4" x14ac:dyDescent="0.15">
      <c r="A13072" s="266">
        <v>3211411</v>
      </c>
      <c r="B13072" s="265" t="s">
        <v>11938</v>
      </c>
      <c r="C13072" s="265" t="s">
        <v>4200</v>
      </c>
      <c r="D13072" s="265" t="s">
        <v>2974</v>
      </c>
    </row>
    <row r="13073" spans="1:4" x14ac:dyDescent="0.15">
      <c r="A13073" s="266">
        <v>3211412</v>
      </c>
      <c r="B13073" s="265" t="s">
        <v>11938</v>
      </c>
      <c r="C13073" s="265" t="s">
        <v>4200</v>
      </c>
      <c r="D13073" s="265" t="s">
        <v>4256</v>
      </c>
    </row>
    <row r="13074" spans="1:4" x14ac:dyDescent="0.15">
      <c r="A13074" s="266">
        <v>3211413</v>
      </c>
      <c r="B13074" s="265" t="s">
        <v>11938</v>
      </c>
      <c r="C13074" s="265" t="s">
        <v>4200</v>
      </c>
      <c r="D13074" s="265" t="s">
        <v>3886</v>
      </c>
    </row>
    <row r="13075" spans="1:4" x14ac:dyDescent="0.15">
      <c r="A13075" s="266">
        <v>3211414</v>
      </c>
      <c r="B13075" s="265" t="s">
        <v>11938</v>
      </c>
      <c r="C13075" s="265" t="s">
        <v>4200</v>
      </c>
      <c r="D13075" s="265" t="s">
        <v>4272</v>
      </c>
    </row>
    <row r="13076" spans="1:4" x14ac:dyDescent="0.15">
      <c r="A13076" s="266">
        <v>3211415</v>
      </c>
      <c r="B13076" s="265" t="s">
        <v>11938</v>
      </c>
      <c r="C13076" s="265" t="s">
        <v>4200</v>
      </c>
      <c r="D13076" s="265" t="s">
        <v>4267</v>
      </c>
    </row>
    <row r="13077" spans="1:4" x14ac:dyDescent="0.15">
      <c r="A13077" s="266">
        <v>3211421</v>
      </c>
      <c r="B13077" s="265" t="s">
        <v>11938</v>
      </c>
      <c r="C13077" s="265" t="s">
        <v>4200</v>
      </c>
      <c r="D13077" s="265" t="s">
        <v>4257</v>
      </c>
    </row>
    <row r="13078" spans="1:4" x14ac:dyDescent="0.15">
      <c r="A13078" s="266">
        <v>3211422</v>
      </c>
      <c r="B13078" s="265" t="s">
        <v>11938</v>
      </c>
      <c r="C13078" s="265" t="s">
        <v>4200</v>
      </c>
      <c r="D13078" s="265" t="s">
        <v>4276</v>
      </c>
    </row>
    <row r="13079" spans="1:4" x14ac:dyDescent="0.15">
      <c r="A13079" s="266">
        <v>3211423</v>
      </c>
      <c r="B13079" s="265" t="s">
        <v>11938</v>
      </c>
      <c r="C13079" s="265" t="s">
        <v>4200</v>
      </c>
      <c r="D13079" s="265" t="s">
        <v>4243</v>
      </c>
    </row>
    <row r="13080" spans="1:4" x14ac:dyDescent="0.15">
      <c r="A13080" s="266">
        <v>3211424</v>
      </c>
      <c r="B13080" s="265" t="s">
        <v>11938</v>
      </c>
      <c r="C13080" s="265" t="s">
        <v>4200</v>
      </c>
      <c r="D13080" s="265" t="s">
        <v>1541</v>
      </c>
    </row>
    <row r="13081" spans="1:4" x14ac:dyDescent="0.15">
      <c r="A13081" s="266">
        <v>3211425</v>
      </c>
      <c r="B13081" s="265" t="s">
        <v>11938</v>
      </c>
      <c r="C13081" s="265" t="s">
        <v>4200</v>
      </c>
      <c r="D13081" s="265" t="s">
        <v>1006</v>
      </c>
    </row>
    <row r="13082" spans="1:4" x14ac:dyDescent="0.15">
      <c r="A13082" s="266">
        <v>3211426</v>
      </c>
      <c r="B13082" s="265" t="s">
        <v>11938</v>
      </c>
      <c r="C13082" s="265" t="s">
        <v>4200</v>
      </c>
      <c r="D13082" s="265" t="s">
        <v>4286</v>
      </c>
    </row>
    <row r="13083" spans="1:4" x14ac:dyDescent="0.15">
      <c r="A13083" s="266">
        <v>3211431</v>
      </c>
      <c r="B13083" s="265" t="s">
        <v>11938</v>
      </c>
      <c r="C13083" s="265" t="s">
        <v>4200</v>
      </c>
      <c r="D13083" s="265" t="s">
        <v>4241</v>
      </c>
    </row>
    <row r="13084" spans="1:4" x14ac:dyDescent="0.15">
      <c r="A13084" s="266">
        <v>3211432</v>
      </c>
      <c r="B13084" s="265" t="s">
        <v>11938</v>
      </c>
      <c r="C13084" s="265" t="s">
        <v>4200</v>
      </c>
      <c r="D13084" s="265" t="s">
        <v>4284</v>
      </c>
    </row>
    <row r="13085" spans="1:4" x14ac:dyDescent="0.15">
      <c r="A13085" s="266">
        <v>3211433</v>
      </c>
      <c r="B13085" s="265" t="s">
        <v>11938</v>
      </c>
      <c r="C13085" s="265" t="s">
        <v>4200</v>
      </c>
      <c r="D13085" s="265" t="s">
        <v>4252</v>
      </c>
    </row>
    <row r="13086" spans="1:4" x14ac:dyDescent="0.15">
      <c r="A13086" s="266">
        <v>3211434</v>
      </c>
      <c r="B13086" s="265" t="s">
        <v>11938</v>
      </c>
      <c r="C13086" s="265" t="s">
        <v>4200</v>
      </c>
      <c r="D13086" s="265" t="s">
        <v>276</v>
      </c>
    </row>
    <row r="13087" spans="1:4" x14ac:dyDescent="0.15">
      <c r="A13087" s="266">
        <v>3211435</v>
      </c>
      <c r="B13087" s="265" t="s">
        <v>11938</v>
      </c>
      <c r="C13087" s="265" t="s">
        <v>4200</v>
      </c>
      <c r="D13087" s="265" t="s">
        <v>4270</v>
      </c>
    </row>
    <row r="13088" spans="1:4" x14ac:dyDescent="0.15">
      <c r="A13088" s="266">
        <v>3211436</v>
      </c>
      <c r="B13088" s="265" t="s">
        <v>11938</v>
      </c>
      <c r="C13088" s="265" t="s">
        <v>4200</v>
      </c>
      <c r="D13088" s="265" t="s">
        <v>4230</v>
      </c>
    </row>
    <row r="13089" spans="1:4" ht="27" x14ac:dyDescent="0.15">
      <c r="A13089" s="266">
        <v>3211441</v>
      </c>
      <c r="B13089" s="265" t="s">
        <v>11938</v>
      </c>
      <c r="C13089" s="265" t="s">
        <v>4200</v>
      </c>
      <c r="D13089" s="265" t="s">
        <v>4223</v>
      </c>
    </row>
    <row r="13090" spans="1:4" ht="27" x14ac:dyDescent="0.15">
      <c r="A13090" s="266">
        <v>3211442</v>
      </c>
      <c r="B13090" s="265" t="s">
        <v>11938</v>
      </c>
      <c r="C13090" s="265" t="s">
        <v>4200</v>
      </c>
      <c r="D13090" s="265" t="s">
        <v>4226</v>
      </c>
    </row>
    <row r="13091" spans="1:4" ht="27" x14ac:dyDescent="0.15">
      <c r="A13091" s="266">
        <v>3211443</v>
      </c>
      <c r="B13091" s="265" t="s">
        <v>11938</v>
      </c>
      <c r="C13091" s="265" t="s">
        <v>4200</v>
      </c>
      <c r="D13091" s="265" t="s">
        <v>4224</v>
      </c>
    </row>
    <row r="13092" spans="1:4" x14ac:dyDescent="0.15">
      <c r="A13092" s="266">
        <v>3211444</v>
      </c>
      <c r="B13092" s="265" t="s">
        <v>11938</v>
      </c>
      <c r="C13092" s="265" t="s">
        <v>4200</v>
      </c>
      <c r="D13092" s="265" t="s">
        <v>4222</v>
      </c>
    </row>
    <row r="13093" spans="1:4" x14ac:dyDescent="0.15">
      <c r="A13093" s="266">
        <v>3211445</v>
      </c>
      <c r="B13093" s="265" t="s">
        <v>11938</v>
      </c>
      <c r="C13093" s="265" t="s">
        <v>4200</v>
      </c>
      <c r="D13093" s="265" t="s">
        <v>4277</v>
      </c>
    </row>
    <row r="13094" spans="1:4" ht="27" x14ac:dyDescent="0.15">
      <c r="A13094" s="266">
        <v>3211446</v>
      </c>
      <c r="B13094" s="265" t="s">
        <v>11938</v>
      </c>
      <c r="C13094" s="265" t="s">
        <v>4200</v>
      </c>
      <c r="D13094" s="265" t="s">
        <v>4227</v>
      </c>
    </row>
    <row r="13095" spans="1:4" ht="27" x14ac:dyDescent="0.15">
      <c r="A13095" s="266">
        <v>3211447</v>
      </c>
      <c r="B13095" s="265" t="s">
        <v>11938</v>
      </c>
      <c r="C13095" s="265" t="s">
        <v>4200</v>
      </c>
      <c r="D13095" s="265" t="s">
        <v>4228</v>
      </c>
    </row>
    <row r="13096" spans="1:4" ht="27" x14ac:dyDescent="0.15">
      <c r="A13096" s="266">
        <v>3211448</v>
      </c>
      <c r="B13096" s="265" t="s">
        <v>11938</v>
      </c>
      <c r="C13096" s="265" t="s">
        <v>4200</v>
      </c>
      <c r="D13096" s="265" t="s">
        <v>4225</v>
      </c>
    </row>
    <row r="13097" spans="1:4" x14ac:dyDescent="0.15">
      <c r="A13097" s="266">
        <v>3211449</v>
      </c>
      <c r="B13097" s="265" t="s">
        <v>11938</v>
      </c>
      <c r="C13097" s="265" t="s">
        <v>4200</v>
      </c>
      <c r="D13097" s="265" t="s">
        <v>4253</v>
      </c>
    </row>
    <row r="13098" spans="1:4" ht="27" x14ac:dyDescent="0.15">
      <c r="A13098" s="266">
        <v>3211501</v>
      </c>
      <c r="B13098" s="265" t="s">
        <v>11938</v>
      </c>
      <c r="C13098" s="265" t="s">
        <v>4200</v>
      </c>
      <c r="D13098" s="265" t="s">
        <v>12123</v>
      </c>
    </row>
    <row r="13099" spans="1:4" ht="27" x14ac:dyDescent="0.15">
      <c r="A13099" s="266">
        <v>3211502</v>
      </c>
      <c r="B13099" s="265" t="s">
        <v>11938</v>
      </c>
      <c r="C13099" s="265" t="s">
        <v>4200</v>
      </c>
      <c r="D13099" s="265" t="s">
        <v>12124</v>
      </c>
    </row>
    <row r="13100" spans="1:4" ht="27" x14ac:dyDescent="0.15">
      <c r="A13100" s="266">
        <v>3211503</v>
      </c>
      <c r="B13100" s="265" t="s">
        <v>11938</v>
      </c>
      <c r="C13100" s="265" t="s">
        <v>4200</v>
      </c>
      <c r="D13100" s="265" t="s">
        <v>12125</v>
      </c>
    </row>
    <row r="13101" spans="1:4" ht="27" x14ac:dyDescent="0.15">
      <c r="A13101" s="266">
        <v>3211504</v>
      </c>
      <c r="B13101" s="265" t="s">
        <v>11938</v>
      </c>
      <c r="C13101" s="265" t="s">
        <v>4200</v>
      </c>
      <c r="D13101" s="265" t="s">
        <v>12126</v>
      </c>
    </row>
    <row r="13102" spans="1:4" ht="27" x14ac:dyDescent="0.15">
      <c r="A13102" s="266">
        <v>3211505</v>
      </c>
      <c r="B13102" s="265" t="s">
        <v>11938</v>
      </c>
      <c r="C13102" s="265" t="s">
        <v>4200</v>
      </c>
      <c r="D13102" s="265" t="s">
        <v>12127</v>
      </c>
    </row>
    <row r="13103" spans="1:4" ht="27" x14ac:dyDescent="0.15">
      <c r="A13103" s="266">
        <v>3211506</v>
      </c>
      <c r="B13103" s="265" t="s">
        <v>11938</v>
      </c>
      <c r="C13103" s="265" t="s">
        <v>4200</v>
      </c>
      <c r="D13103" s="265" t="s">
        <v>12128</v>
      </c>
    </row>
    <row r="13104" spans="1:4" ht="27" x14ac:dyDescent="0.15">
      <c r="A13104" s="266">
        <v>3211507</v>
      </c>
      <c r="B13104" s="265" t="s">
        <v>11938</v>
      </c>
      <c r="C13104" s="265" t="s">
        <v>4200</v>
      </c>
      <c r="D13104" s="265" t="s">
        <v>12129</v>
      </c>
    </row>
    <row r="13105" spans="1:4" ht="27" x14ac:dyDescent="0.15">
      <c r="A13105" s="266">
        <v>3211508</v>
      </c>
      <c r="B13105" s="265" t="s">
        <v>11938</v>
      </c>
      <c r="C13105" s="265" t="s">
        <v>4200</v>
      </c>
      <c r="D13105" s="265" t="s">
        <v>12130</v>
      </c>
    </row>
    <row r="13106" spans="1:4" x14ac:dyDescent="0.15">
      <c r="A13106" s="266">
        <v>3211511</v>
      </c>
      <c r="B13106" s="265" t="s">
        <v>11938</v>
      </c>
      <c r="C13106" s="265" t="s">
        <v>4200</v>
      </c>
      <c r="D13106" s="265" t="s">
        <v>4201</v>
      </c>
    </row>
    <row r="13107" spans="1:4" ht="27" x14ac:dyDescent="0.15">
      <c r="A13107" s="266">
        <v>3211512</v>
      </c>
      <c r="B13107" s="265" t="s">
        <v>11938</v>
      </c>
      <c r="C13107" s="265" t="s">
        <v>4200</v>
      </c>
      <c r="D13107" s="265" t="s">
        <v>12131</v>
      </c>
    </row>
    <row r="13108" spans="1:4" ht="27" x14ac:dyDescent="0.15">
      <c r="A13108" s="266">
        <v>3211513</v>
      </c>
      <c r="B13108" s="265" t="s">
        <v>11938</v>
      </c>
      <c r="C13108" s="265" t="s">
        <v>4200</v>
      </c>
      <c r="D13108" s="265" t="s">
        <v>12132</v>
      </c>
    </row>
    <row r="13109" spans="1:4" ht="27" x14ac:dyDescent="0.15">
      <c r="A13109" s="266">
        <v>3211514</v>
      </c>
      <c r="B13109" s="265" t="s">
        <v>11938</v>
      </c>
      <c r="C13109" s="265" t="s">
        <v>4200</v>
      </c>
      <c r="D13109" s="265" t="s">
        <v>12133</v>
      </c>
    </row>
    <row r="13110" spans="1:4" ht="27" x14ac:dyDescent="0.15">
      <c r="A13110" s="266">
        <v>3211515</v>
      </c>
      <c r="B13110" s="265" t="s">
        <v>11938</v>
      </c>
      <c r="C13110" s="265" t="s">
        <v>4200</v>
      </c>
      <c r="D13110" s="265" t="s">
        <v>12134</v>
      </c>
    </row>
    <row r="13111" spans="1:4" ht="27" x14ac:dyDescent="0.15">
      <c r="A13111" s="266">
        <v>3211521</v>
      </c>
      <c r="B13111" s="265" t="s">
        <v>11938</v>
      </c>
      <c r="C13111" s="265" t="s">
        <v>4200</v>
      </c>
      <c r="D13111" s="265" t="s">
        <v>12135</v>
      </c>
    </row>
    <row r="13112" spans="1:4" ht="27" x14ac:dyDescent="0.15">
      <c r="A13112" s="266">
        <v>3211522</v>
      </c>
      <c r="B13112" s="265" t="s">
        <v>11938</v>
      </c>
      <c r="C13112" s="265" t="s">
        <v>4200</v>
      </c>
      <c r="D13112" s="265" t="s">
        <v>12136</v>
      </c>
    </row>
    <row r="13113" spans="1:4" ht="27" x14ac:dyDescent="0.15">
      <c r="A13113" s="266">
        <v>3211523</v>
      </c>
      <c r="B13113" s="265" t="s">
        <v>11938</v>
      </c>
      <c r="C13113" s="265" t="s">
        <v>4200</v>
      </c>
      <c r="D13113" s="265" t="s">
        <v>12137</v>
      </c>
    </row>
    <row r="13114" spans="1:4" ht="27" x14ac:dyDescent="0.15">
      <c r="A13114" s="266">
        <v>3211524</v>
      </c>
      <c r="B13114" s="265" t="s">
        <v>11938</v>
      </c>
      <c r="C13114" s="265" t="s">
        <v>4200</v>
      </c>
      <c r="D13114" s="265" t="s">
        <v>12138</v>
      </c>
    </row>
    <row r="13115" spans="1:4" x14ac:dyDescent="0.15">
      <c r="A13115" s="266">
        <v>3211661</v>
      </c>
      <c r="B13115" s="265" t="s">
        <v>11938</v>
      </c>
      <c r="C13115" s="265" t="s">
        <v>4200</v>
      </c>
      <c r="D13115" s="265" t="s">
        <v>4254</v>
      </c>
    </row>
    <row r="13116" spans="1:4" x14ac:dyDescent="0.15">
      <c r="A13116" s="266">
        <v>3211662</v>
      </c>
      <c r="B13116" s="265" t="s">
        <v>11938</v>
      </c>
      <c r="C13116" s="265" t="s">
        <v>4200</v>
      </c>
      <c r="D13116" s="265" t="s">
        <v>3407</v>
      </c>
    </row>
    <row r="13117" spans="1:4" x14ac:dyDescent="0.15">
      <c r="A13117" s="266">
        <v>3212101</v>
      </c>
      <c r="B13117" s="265" t="s">
        <v>11938</v>
      </c>
      <c r="C13117" s="265" t="s">
        <v>3658</v>
      </c>
      <c r="D13117" s="265" t="s">
        <v>3662</v>
      </c>
    </row>
    <row r="13118" spans="1:4" x14ac:dyDescent="0.15">
      <c r="A13118" s="266">
        <v>3212102</v>
      </c>
      <c r="B13118" s="265" t="s">
        <v>11938</v>
      </c>
      <c r="C13118" s="265" t="s">
        <v>3658</v>
      </c>
      <c r="D13118" s="265" t="s">
        <v>3728</v>
      </c>
    </row>
    <row r="13119" spans="1:4" x14ac:dyDescent="0.15">
      <c r="A13119" s="266">
        <v>3212103</v>
      </c>
      <c r="B13119" s="265" t="s">
        <v>11938</v>
      </c>
      <c r="C13119" s="265" t="s">
        <v>3658</v>
      </c>
      <c r="D13119" s="265" t="s">
        <v>3664</v>
      </c>
    </row>
    <row r="13120" spans="1:4" x14ac:dyDescent="0.15">
      <c r="A13120" s="266">
        <v>3212104</v>
      </c>
      <c r="B13120" s="265" t="s">
        <v>11938</v>
      </c>
      <c r="C13120" s="265" t="s">
        <v>3658</v>
      </c>
      <c r="D13120" s="265" t="s">
        <v>3695</v>
      </c>
    </row>
    <row r="13121" spans="1:4" x14ac:dyDescent="0.15">
      <c r="A13121" s="266">
        <v>3212105</v>
      </c>
      <c r="B13121" s="265" t="s">
        <v>11938</v>
      </c>
      <c r="C13121" s="265" t="s">
        <v>3658</v>
      </c>
      <c r="D13121" s="265" t="s">
        <v>3737</v>
      </c>
    </row>
    <row r="13122" spans="1:4" x14ac:dyDescent="0.15">
      <c r="A13122" s="266">
        <v>3212111</v>
      </c>
      <c r="B13122" s="265" t="s">
        <v>11938</v>
      </c>
      <c r="C13122" s="265" t="s">
        <v>3658</v>
      </c>
      <c r="D13122" s="265" t="s">
        <v>3682</v>
      </c>
    </row>
    <row r="13123" spans="1:4" x14ac:dyDescent="0.15">
      <c r="A13123" s="266">
        <v>3212112</v>
      </c>
      <c r="B13123" s="265" t="s">
        <v>11938</v>
      </c>
      <c r="C13123" s="265" t="s">
        <v>3658</v>
      </c>
      <c r="D13123" s="265" t="s">
        <v>3702</v>
      </c>
    </row>
    <row r="13124" spans="1:4" x14ac:dyDescent="0.15">
      <c r="A13124" s="266">
        <v>3212113</v>
      </c>
      <c r="B13124" s="265" t="s">
        <v>11938</v>
      </c>
      <c r="C13124" s="265" t="s">
        <v>3658</v>
      </c>
      <c r="D13124" s="265" t="s">
        <v>3744</v>
      </c>
    </row>
    <row r="13125" spans="1:4" x14ac:dyDescent="0.15">
      <c r="A13125" s="266">
        <v>3212114</v>
      </c>
      <c r="B13125" s="265" t="s">
        <v>11938</v>
      </c>
      <c r="C13125" s="265" t="s">
        <v>3658</v>
      </c>
      <c r="D13125" s="265" t="s">
        <v>3732</v>
      </c>
    </row>
    <row r="13126" spans="1:4" x14ac:dyDescent="0.15">
      <c r="A13126" s="266">
        <v>3212115</v>
      </c>
      <c r="B13126" s="265" t="s">
        <v>11938</v>
      </c>
      <c r="C13126" s="265" t="s">
        <v>3658</v>
      </c>
      <c r="D13126" s="265" t="s">
        <v>3693</v>
      </c>
    </row>
    <row r="13127" spans="1:4" x14ac:dyDescent="0.15">
      <c r="A13127" s="266">
        <v>3212116</v>
      </c>
      <c r="B13127" s="265" t="s">
        <v>11938</v>
      </c>
      <c r="C13127" s="265" t="s">
        <v>3658</v>
      </c>
      <c r="D13127" s="265" t="s">
        <v>3776</v>
      </c>
    </row>
    <row r="13128" spans="1:4" x14ac:dyDescent="0.15">
      <c r="A13128" s="266">
        <v>3212117</v>
      </c>
      <c r="B13128" s="265" t="s">
        <v>11938</v>
      </c>
      <c r="C13128" s="265" t="s">
        <v>3658</v>
      </c>
      <c r="D13128" s="265" t="s">
        <v>3673</v>
      </c>
    </row>
    <row r="13129" spans="1:4" x14ac:dyDescent="0.15">
      <c r="A13129" s="266">
        <v>3212118</v>
      </c>
      <c r="B13129" s="265" t="s">
        <v>11938</v>
      </c>
      <c r="C13129" s="265" t="s">
        <v>3658</v>
      </c>
      <c r="D13129" s="265" t="s">
        <v>3805</v>
      </c>
    </row>
    <row r="13130" spans="1:4" x14ac:dyDescent="0.15">
      <c r="A13130" s="266">
        <v>3212331</v>
      </c>
      <c r="B13130" s="265" t="s">
        <v>11938</v>
      </c>
      <c r="C13130" s="265" t="s">
        <v>4200</v>
      </c>
      <c r="D13130" s="265" t="s">
        <v>4271</v>
      </c>
    </row>
    <row r="13131" spans="1:4" x14ac:dyDescent="0.15">
      <c r="A13131" s="266">
        <v>3212332</v>
      </c>
      <c r="B13131" s="265" t="s">
        <v>11938</v>
      </c>
      <c r="C13131" s="265" t="s">
        <v>4200</v>
      </c>
      <c r="D13131" s="265" t="s">
        <v>2216</v>
      </c>
    </row>
    <row r="13132" spans="1:4" x14ac:dyDescent="0.15">
      <c r="A13132" s="266">
        <v>3212333</v>
      </c>
      <c r="B13132" s="265" t="s">
        <v>11938</v>
      </c>
      <c r="C13132" s="265" t="s">
        <v>4200</v>
      </c>
      <c r="D13132" s="265" t="s">
        <v>4206</v>
      </c>
    </row>
    <row r="13133" spans="1:4" x14ac:dyDescent="0.15">
      <c r="A13133" s="266">
        <v>3212334</v>
      </c>
      <c r="B13133" s="265" t="s">
        <v>11938</v>
      </c>
      <c r="C13133" s="265" t="s">
        <v>4200</v>
      </c>
      <c r="D13133" s="265" t="s">
        <v>3469</v>
      </c>
    </row>
    <row r="13134" spans="1:4" x14ac:dyDescent="0.15">
      <c r="A13134" s="266">
        <v>3212335</v>
      </c>
      <c r="B13134" s="265" t="s">
        <v>11938</v>
      </c>
      <c r="C13134" s="265" t="s">
        <v>4200</v>
      </c>
      <c r="D13134" s="265" t="s">
        <v>4283</v>
      </c>
    </row>
    <row r="13135" spans="1:4" x14ac:dyDescent="0.15">
      <c r="A13135" s="266">
        <v>3212336</v>
      </c>
      <c r="B13135" s="265" t="s">
        <v>11938</v>
      </c>
      <c r="C13135" s="265" t="s">
        <v>4200</v>
      </c>
      <c r="D13135" s="265" t="s">
        <v>4210</v>
      </c>
    </row>
    <row r="13136" spans="1:4" x14ac:dyDescent="0.15">
      <c r="A13136" s="266">
        <v>3212341</v>
      </c>
      <c r="B13136" s="265" t="s">
        <v>11938</v>
      </c>
      <c r="C13136" s="265" t="s">
        <v>4200</v>
      </c>
      <c r="D13136" s="265" t="s">
        <v>4208</v>
      </c>
    </row>
    <row r="13137" spans="1:4" x14ac:dyDescent="0.15">
      <c r="A13137" s="266">
        <v>3212342</v>
      </c>
      <c r="B13137" s="265" t="s">
        <v>11938</v>
      </c>
      <c r="C13137" s="265" t="s">
        <v>4200</v>
      </c>
      <c r="D13137" s="265" t="s">
        <v>4268</v>
      </c>
    </row>
    <row r="13138" spans="1:4" x14ac:dyDescent="0.15">
      <c r="A13138" s="266">
        <v>3212343</v>
      </c>
      <c r="B13138" s="265" t="s">
        <v>11938</v>
      </c>
      <c r="C13138" s="265" t="s">
        <v>4200</v>
      </c>
      <c r="D13138" s="265" t="s">
        <v>878</v>
      </c>
    </row>
    <row r="13139" spans="1:4" x14ac:dyDescent="0.15">
      <c r="A13139" s="266">
        <v>3212344</v>
      </c>
      <c r="B13139" s="265" t="s">
        <v>11938</v>
      </c>
      <c r="C13139" s="265" t="s">
        <v>4200</v>
      </c>
      <c r="D13139" s="265" t="s">
        <v>4203</v>
      </c>
    </row>
    <row r="13140" spans="1:4" x14ac:dyDescent="0.15">
      <c r="A13140" s="266">
        <v>3212345</v>
      </c>
      <c r="B13140" s="265" t="s">
        <v>11938</v>
      </c>
      <c r="C13140" s="265" t="s">
        <v>4200</v>
      </c>
      <c r="D13140" s="265" t="s">
        <v>4229</v>
      </c>
    </row>
    <row r="13141" spans="1:4" x14ac:dyDescent="0.15">
      <c r="A13141" s="266">
        <v>3212351</v>
      </c>
      <c r="B13141" s="265" t="s">
        <v>11938</v>
      </c>
      <c r="C13141" s="265" t="s">
        <v>4200</v>
      </c>
      <c r="D13141" s="265" t="s">
        <v>4242</v>
      </c>
    </row>
    <row r="13142" spans="1:4" x14ac:dyDescent="0.15">
      <c r="A13142" s="266">
        <v>3212352</v>
      </c>
      <c r="B13142" s="265" t="s">
        <v>11938</v>
      </c>
      <c r="C13142" s="265" t="s">
        <v>4200</v>
      </c>
      <c r="D13142" s="265" t="s">
        <v>3415</v>
      </c>
    </row>
    <row r="13143" spans="1:4" x14ac:dyDescent="0.15">
      <c r="A13143" s="266">
        <v>3212353</v>
      </c>
      <c r="B13143" s="265" t="s">
        <v>11938</v>
      </c>
      <c r="C13143" s="265" t="s">
        <v>4200</v>
      </c>
      <c r="D13143" s="265" t="s">
        <v>1741</v>
      </c>
    </row>
    <row r="13144" spans="1:4" x14ac:dyDescent="0.15">
      <c r="A13144" s="266">
        <v>3212354</v>
      </c>
      <c r="B13144" s="265" t="s">
        <v>11938</v>
      </c>
      <c r="C13144" s="265" t="s">
        <v>4200</v>
      </c>
      <c r="D13144" s="265" t="s">
        <v>2121</v>
      </c>
    </row>
    <row r="13145" spans="1:4" x14ac:dyDescent="0.15">
      <c r="A13145" s="266">
        <v>3212355</v>
      </c>
      <c r="B13145" s="265" t="s">
        <v>11938</v>
      </c>
      <c r="C13145" s="265" t="s">
        <v>4200</v>
      </c>
      <c r="D13145" s="265" t="s">
        <v>4240</v>
      </c>
    </row>
    <row r="13146" spans="1:4" x14ac:dyDescent="0.15">
      <c r="A13146" s="266">
        <v>3212356</v>
      </c>
      <c r="B13146" s="265" t="s">
        <v>11938</v>
      </c>
      <c r="C13146" s="265" t="s">
        <v>4200</v>
      </c>
      <c r="D13146" s="265" t="s">
        <v>4285</v>
      </c>
    </row>
    <row r="13147" spans="1:4" x14ac:dyDescent="0.15">
      <c r="A13147" s="266">
        <v>3212401</v>
      </c>
      <c r="B13147" s="265" t="s">
        <v>11938</v>
      </c>
      <c r="C13147" s="265" t="s">
        <v>4200</v>
      </c>
      <c r="D13147" s="265" t="s">
        <v>4218</v>
      </c>
    </row>
    <row r="13148" spans="1:4" x14ac:dyDescent="0.15">
      <c r="A13148" s="266">
        <v>3212402</v>
      </c>
      <c r="B13148" s="265" t="s">
        <v>11938</v>
      </c>
      <c r="C13148" s="265" t="s">
        <v>4200</v>
      </c>
      <c r="D13148" s="265" t="s">
        <v>4209</v>
      </c>
    </row>
    <row r="13149" spans="1:4" x14ac:dyDescent="0.15">
      <c r="A13149" s="266">
        <v>3212403</v>
      </c>
      <c r="B13149" s="265" t="s">
        <v>11938</v>
      </c>
      <c r="C13149" s="265" t="s">
        <v>4200</v>
      </c>
      <c r="D13149" s="265" t="s">
        <v>4278</v>
      </c>
    </row>
    <row r="13150" spans="1:4" x14ac:dyDescent="0.15">
      <c r="A13150" s="266">
        <v>3212404</v>
      </c>
      <c r="B13150" s="265" t="s">
        <v>11938</v>
      </c>
      <c r="C13150" s="265" t="s">
        <v>4200</v>
      </c>
      <c r="D13150" s="265" t="s">
        <v>4260</v>
      </c>
    </row>
    <row r="13151" spans="1:4" x14ac:dyDescent="0.15">
      <c r="A13151" s="266">
        <v>3212405</v>
      </c>
      <c r="B13151" s="265" t="s">
        <v>11938</v>
      </c>
      <c r="C13151" s="265" t="s">
        <v>4200</v>
      </c>
      <c r="D13151" s="265" t="s">
        <v>4247</v>
      </c>
    </row>
    <row r="13152" spans="1:4" x14ac:dyDescent="0.15">
      <c r="A13152" s="266">
        <v>3212411</v>
      </c>
      <c r="B13152" s="265" t="s">
        <v>11938</v>
      </c>
      <c r="C13152" s="265" t="s">
        <v>4200</v>
      </c>
      <c r="D13152" s="265" t="s">
        <v>4207</v>
      </c>
    </row>
    <row r="13153" spans="1:4" x14ac:dyDescent="0.15">
      <c r="A13153" s="266">
        <v>3212412</v>
      </c>
      <c r="B13153" s="265" t="s">
        <v>11938</v>
      </c>
      <c r="C13153" s="265" t="s">
        <v>4200</v>
      </c>
      <c r="D13153" s="265" t="s">
        <v>4231</v>
      </c>
    </row>
    <row r="13154" spans="1:4" ht="27" x14ac:dyDescent="0.15">
      <c r="A13154" s="266">
        <v>3212413</v>
      </c>
      <c r="B13154" s="265" t="s">
        <v>11938</v>
      </c>
      <c r="C13154" s="265" t="s">
        <v>4200</v>
      </c>
      <c r="D13154" s="265" t="s">
        <v>4232</v>
      </c>
    </row>
    <row r="13155" spans="1:4" x14ac:dyDescent="0.15">
      <c r="A13155" s="266">
        <v>3212414</v>
      </c>
      <c r="B13155" s="265" t="s">
        <v>11938</v>
      </c>
      <c r="C13155" s="265" t="s">
        <v>4200</v>
      </c>
      <c r="D13155" s="265" t="s">
        <v>854</v>
      </c>
    </row>
    <row r="13156" spans="1:4" x14ac:dyDescent="0.15">
      <c r="A13156" s="266">
        <v>3212421</v>
      </c>
      <c r="B13156" s="265" t="s">
        <v>11938</v>
      </c>
      <c r="C13156" s="265" t="s">
        <v>4200</v>
      </c>
      <c r="D13156" s="265" t="s">
        <v>4233</v>
      </c>
    </row>
    <row r="13157" spans="1:4" x14ac:dyDescent="0.15">
      <c r="A13157" s="266">
        <v>3212422</v>
      </c>
      <c r="B13157" s="265" t="s">
        <v>11938</v>
      </c>
      <c r="C13157" s="265" t="s">
        <v>4200</v>
      </c>
      <c r="D13157" s="265" t="s">
        <v>2196</v>
      </c>
    </row>
    <row r="13158" spans="1:4" x14ac:dyDescent="0.15">
      <c r="A13158" s="266">
        <v>3212423</v>
      </c>
      <c r="B13158" s="265" t="s">
        <v>11938</v>
      </c>
      <c r="C13158" s="265" t="s">
        <v>4200</v>
      </c>
      <c r="D13158" s="265" t="s">
        <v>862</v>
      </c>
    </row>
    <row r="13159" spans="1:4" x14ac:dyDescent="0.15">
      <c r="A13159" s="266">
        <v>3212424</v>
      </c>
      <c r="B13159" s="265" t="s">
        <v>11938</v>
      </c>
      <c r="C13159" s="265" t="s">
        <v>4200</v>
      </c>
      <c r="D13159" s="265" t="s">
        <v>12122</v>
      </c>
    </row>
    <row r="13160" spans="1:4" x14ac:dyDescent="0.15">
      <c r="A13160" s="266">
        <v>3212425</v>
      </c>
      <c r="B13160" s="265" t="s">
        <v>11938</v>
      </c>
      <c r="C13160" s="265" t="s">
        <v>4200</v>
      </c>
      <c r="D13160" s="265" t="s">
        <v>12122</v>
      </c>
    </row>
    <row r="13161" spans="1:4" x14ac:dyDescent="0.15">
      <c r="A13161" s="266">
        <v>3212426</v>
      </c>
      <c r="B13161" s="265" t="s">
        <v>11938</v>
      </c>
      <c r="C13161" s="265" t="s">
        <v>4200</v>
      </c>
      <c r="D13161" s="265" t="s">
        <v>12122</v>
      </c>
    </row>
    <row r="13162" spans="1:4" x14ac:dyDescent="0.15">
      <c r="A13162" s="266">
        <v>3212427</v>
      </c>
      <c r="B13162" s="265" t="s">
        <v>11938</v>
      </c>
      <c r="C13162" s="265" t="s">
        <v>4200</v>
      </c>
      <c r="D13162" s="265" t="s">
        <v>4239</v>
      </c>
    </row>
    <row r="13163" spans="1:4" ht="27" x14ac:dyDescent="0.15">
      <c r="A13163" s="266">
        <v>3212501</v>
      </c>
      <c r="B13163" s="265" t="s">
        <v>11938</v>
      </c>
      <c r="C13163" s="265" t="s">
        <v>12139</v>
      </c>
      <c r="D13163" s="265" t="s">
        <v>12140</v>
      </c>
    </row>
    <row r="13164" spans="1:4" x14ac:dyDescent="0.15">
      <c r="A13164" s="266">
        <v>3212521</v>
      </c>
      <c r="B13164" s="265" t="s">
        <v>11938</v>
      </c>
      <c r="C13164" s="265" t="s">
        <v>4200</v>
      </c>
      <c r="D13164" s="265" t="s">
        <v>12141</v>
      </c>
    </row>
    <row r="13165" spans="1:4" ht="27" x14ac:dyDescent="0.15">
      <c r="A13165" s="266">
        <v>3212522</v>
      </c>
      <c r="B13165" s="265" t="s">
        <v>11938</v>
      </c>
      <c r="C13165" s="265" t="s">
        <v>4200</v>
      </c>
      <c r="D13165" s="265" t="s">
        <v>4220</v>
      </c>
    </row>
    <row r="13166" spans="1:4" x14ac:dyDescent="0.15">
      <c r="A13166" s="266">
        <v>3212523</v>
      </c>
      <c r="B13166" s="265" t="s">
        <v>11938</v>
      </c>
      <c r="C13166" s="265" t="s">
        <v>4200</v>
      </c>
      <c r="D13166" s="265" t="s">
        <v>4249</v>
      </c>
    </row>
    <row r="13167" spans="1:4" x14ac:dyDescent="0.15">
      <c r="A13167" s="266">
        <v>3212524</v>
      </c>
      <c r="B13167" s="265" t="s">
        <v>11938</v>
      </c>
      <c r="C13167" s="265" t="s">
        <v>4200</v>
      </c>
      <c r="D13167" s="265" t="s">
        <v>4214</v>
      </c>
    </row>
    <row r="13168" spans="1:4" x14ac:dyDescent="0.15">
      <c r="A13168" s="266">
        <v>3212525</v>
      </c>
      <c r="B13168" s="265" t="s">
        <v>11938</v>
      </c>
      <c r="C13168" s="265" t="s">
        <v>4200</v>
      </c>
      <c r="D13168" s="265" t="s">
        <v>4237</v>
      </c>
    </row>
    <row r="13169" spans="1:4" ht="27" x14ac:dyDescent="0.15">
      <c r="A13169" s="266">
        <v>3212526</v>
      </c>
      <c r="B13169" s="265" t="s">
        <v>11938</v>
      </c>
      <c r="C13169" s="265" t="s">
        <v>4200</v>
      </c>
      <c r="D13169" s="265" t="s">
        <v>4221</v>
      </c>
    </row>
    <row r="13170" spans="1:4" x14ac:dyDescent="0.15">
      <c r="A13170" s="266">
        <v>3212601</v>
      </c>
      <c r="B13170" s="265" t="s">
        <v>11938</v>
      </c>
      <c r="C13170" s="265" t="s">
        <v>4200</v>
      </c>
      <c r="D13170" s="265" t="s">
        <v>12142</v>
      </c>
    </row>
    <row r="13171" spans="1:4" x14ac:dyDescent="0.15">
      <c r="A13171" s="266">
        <v>3212602</v>
      </c>
      <c r="B13171" s="265" t="s">
        <v>11938</v>
      </c>
      <c r="C13171" s="265" t="s">
        <v>4200</v>
      </c>
      <c r="D13171" s="265" t="s">
        <v>3030</v>
      </c>
    </row>
    <row r="13172" spans="1:4" x14ac:dyDescent="0.15">
      <c r="A13172" s="266">
        <v>3212603</v>
      </c>
      <c r="B13172" s="265" t="s">
        <v>11938</v>
      </c>
      <c r="C13172" s="265" t="s">
        <v>4200</v>
      </c>
      <c r="D13172" s="265" t="s">
        <v>3030</v>
      </c>
    </row>
    <row r="13173" spans="1:4" x14ac:dyDescent="0.15">
      <c r="A13173" s="266">
        <v>3212604</v>
      </c>
      <c r="B13173" s="265" t="s">
        <v>11938</v>
      </c>
      <c r="C13173" s="265" t="s">
        <v>4200</v>
      </c>
      <c r="D13173" s="265" t="s">
        <v>3030</v>
      </c>
    </row>
    <row r="13174" spans="1:4" ht="27" x14ac:dyDescent="0.15">
      <c r="A13174" s="266">
        <v>3212611</v>
      </c>
      <c r="B13174" s="265" t="s">
        <v>11938</v>
      </c>
      <c r="C13174" s="265" t="s">
        <v>4200</v>
      </c>
      <c r="D13174" s="265" t="s">
        <v>4215</v>
      </c>
    </row>
    <row r="13175" spans="1:4" ht="27" x14ac:dyDescent="0.15">
      <c r="A13175" s="266">
        <v>3212612</v>
      </c>
      <c r="B13175" s="265" t="s">
        <v>11938</v>
      </c>
      <c r="C13175" s="265" t="s">
        <v>4200</v>
      </c>
      <c r="D13175" s="265" t="s">
        <v>4216</v>
      </c>
    </row>
    <row r="13176" spans="1:4" x14ac:dyDescent="0.15">
      <c r="A13176" s="266">
        <v>3212613</v>
      </c>
      <c r="B13176" s="265" t="s">
        <v>11938</v>
      </c>
      <c r="C13176" s="265" t="s">
        <v>4200</v>
      </c>
      <c r="D13176" s="265" t="s">
        <v>12141</v>
      </c>
    </row>
    <row r="13177" spans="1:4" ht="27" x14ac:dyDescent="0.15">
      <c r="A13177" s="266">
        <v>3212614</v>
      </c>
      <c r="B13177" s="265" t="s">
        <v>11938</v>
      </c>
      <c r="C13177" s="265" t="s">
        <v>4200</v>
      </c>
      <c r="D13177" s="265" t="s">
        <v>4217</v>
      </c>
    </row>
    <row r="13178" spans="1:4" x14ac:dyDescent="0.15">
      <c r="A13178" s="266">
        <v>3212615</v>
      </c>
      <c r="B13178" s="265" t="s">
        <v>11938</v>
      </c>
      <c r="C13178" s="265" t="s">
        <v>4200</v>
      </c>
      <c r="D13178" s="265" t="s">
        <v>5716</v>
      </c>
    </row>
    <row r="13179" spans="1:4" x14ac:dyDescent="0.15">
      <c r="A13179" s="266">
        <v>3212616</v>
      </c>
      <c r="B13179" s="265" t="s">
        <v>11938</v>
      </c>
      <c r="C13179" s="265" t="s">
        <v>4200</v>
      </c>
      <c r="D13179" s="265" t="s">
        <v>4250</v>
      </c>
    </row>
    <row r="13180" spans="1:4" x14ac:dyDescent="0.15">
      <c r="A13180" s="266">
        <v>3212711</v>
      </c>
      <c r="B13180" s="265" t="s">
        <v>11938</v>
      </c>
      <c r="C13180" s="265" t="s">
        <v>4200</v>
      </c>
      <c r="D13180" s="265" t="s">
        <v>2928</v>
      </c>
    </row>
    <row r="13181" spans="1:4" x14ac:dyDescent="0.15">
      <c r="A13181" s="266">
        <v>3212712</v>
      </c>
      <c r="B13181" s="265" t="s">
        <v>11938</v>
      </c>
      <c r="C13181" s="265" t="s">
        <v>4200</v>
      </c>
      <c r="D13181" s="265" t="s">
        <v>2925</v>
      </c>
    </row>
    <row r="13182" spans="1:4" x14ac:dyDescent="0.15">
      <c r="A13182" s="266">
        <v>3212713</v>
      </c>
      <c r="B13182" s="265" t="s">
        <v>11938</v>
      </c>
      <c r="C13182" s="265" t="s">
        <v>4200</v>
      </c>
      <c r="D13182" s="265" t="s">
        <v>4234</v>
      </c>
    </row>
    <row r="13183" spans="1:4" x14ac:dyDescent="0.15">
      <c r="A13183" s="266">
        <v>3212714</v>
      </c>
      <c r="B13183" s="265" t="s">
        <v>11938</v>
      </c>
      <c r="C13183" s="265" t="s">
        <v>4200</v>
      </c>
      <c r="D13183" s="265" t="s">
        <v>4261</v>
      </c>
    </row>
    <row r="13184" spans="1:4" x14ac:dyDescent="0.15">
      <c r="A13184" s="266">
        <v>3212715</v>
      </c>
      <c r="B13184" s="265" t="s">
        <v>11938</v>
      </c>
      <c r="C13184" s="265" t="s">
        <v>4200</v>
      </c>
      <c r="D13184" s="265" t="s">
        <v>4211</v>
      </c>
    </row>
    <row r="13185" spans="1:4" x14ac:dyDescent="0.15">
      <c r="A13185" s="266">
        <v>3212716</v>
      </c>
      <c r="B13185" s="265" t="s">
        <v>11938</v>
      </c>
      <c r="C13185" s="265" t="s">
        <v>4200</v>
      </c>
      <c r="D13185" s="265" t="s">
        <v>4269</v>
      </c>
    </row>
    <row r="13186" spans="1:4" x14ac:dyDescent="0.15">
      <c r="A13186" s="266">
        <v>3212717</v>
      </c>
      <c r="B13186" s="265" t="s">
        <v>11938</v>
      </c>
      <c r="C13186" s="265" t="s">
        <v>4200</v>
      </c>
      <c r="D13186" s="265" t="s">
        <v>590</v>
      </c>
    </row>
    <row r="13187" spans="1:4" x14ac:dyDescent="0.15">
      <c r="A13187" s="266">
        <v>3212718</v>
      </c>
      <c r="B13187" s="265" t="s">
        <v>11938</v>
      </c>
      <c r="C13187" s="265" t="s">
        <v>4200</v>
      </c>
      <c r="D13187" s="265" t="s">
        <v>4288</v>
      </c>
    </row>
    <row r="13188" spans="1:4" x14ac:dyDescent="0.15">
      <c r="A13188" s="266">
        <v>3212801</v>
      </c>
      <c r="B13188" s="265" t="s">
        <v>11938</v>
      </c>
      <c r="C13188" s="265" t="s">
        <v>4200</v>
      </c>
      <c r="D13188" s="265" t="s">
        <v>993</v>
      </c>
    </row>
    <row r="13189" spans="1:4" x14ac:dyDescent="0.15">
      <c r="A13189" s="266">
        <v>3212802</v>
      </c>
      <c r="B13189" s="265" t="s">
        <v>11938</v>
      </c>
      <c r="C13189" s="265" t="s">
        <v>4200</v>
      </c>
      <c r="D13189" s="265" t="s">
        <v>4213</v>
      </c>
    </row>
    <row r="13190" spans="1:4" x14ac:dyDescent="0.15">
      <c r="A13190" s="266">
        <v>3212803</v>
      </c>
      <c r="B13190" s="265" t="s">
        <v>11938</v>
      </c>
      <c r="C13190" s="265" t="s">
        <v>4200</v>
      </c>
      <c r="D13190" s="265" t="s">
        <v>4265</v>
      </c>
    </row>
    <row r="13191" spans="1:4" x14ac:dyDescent="0.15">
      <c r="A13191" s="266">
        <v>3212804</v>
      </c>
      <c r="B13191" s="265" t="s">
        <v>11938</v>
      </c>
      <c r="C13191" s="265" t="s">
        <v>4200</v>
      </c>
      <c r="D13191" s="265" t="s">
        <v>1975</v>
      </c>
    </row>
    <row r="13192" spans="1:4" x14ac:dyDescent="0.15">
      <c r="A13192" s="266">
        <v>3212805</v>
      </c>
      <c r="B13192" s="265" t="s">
        <v>11938</v>
      </c>
      <c r="C13192" s="265" t="s">
        <v>4200</v>
      </c>
      <c r="D13192" s="265" t="s">
        <v>4259</v>
      </c>
    </row>
    <row r="13193" spans="1:4" x14ac:dyDescent="0.15">
      <c r="A13193" s="266">
        <v>3212806</v>
      </c>
      <c r="B13193" s="265" t="s">
        <v>11938</v>
      </c>
      <c r="C13193" s="265" t="s">
        <v>4200</v>
      </c>
      <c r="D13193" s="265" t="s">
        <v>5716</v>
      </c>
    </row>
    <row r="13194" spans="1:4" x14ac:dyDescent="0.15">
      <c r="A13194" s="266">
        <v>3213221</v>
      </c>
      <c r="B13194" s="265" t="s">
        <v>11938</v>
      </c>
      <c r="C13194" s="265" t="s">
        <v>3658</v>
      </c>
      <c r="D13194" s="265" t="s">
        <v>3665</v>
      </c>
    </row>
    <row r="13195" spans="1:4" x14ac:dyDescent="0.15">
      <c r="A13195" s="266">
        <v>3213222</v>
      </c>
      <c r="B13195" s="265" t="s">
        <v>11938</v>
      </c>
      <c r="C13195" s="265" t="s">
        <v>3658</v>
      </c>
      <c r="D13195" s="265" t="s">
        <v>3806</v>
      </c>
    </row>
    <row r="13196" spans="1:4" x14ac:dyDescent="0.15">
      <c r="A13196" s="266">
        <v>3213223</v>
      </c>
      <c r="B13196" s="265" t="s">
        <v>11938</v>
      </c>
      <c r="C13196" s="265" t="s">
        <v>3658</v>
      </c>
      <c r="D13196" s="265" t="s">
        <v>3715</v>
      </c>
    </row>
    <row r="13197" spans="1:4" x14ac:dyDescent="0.15">
      <c r="A13197" s="266">
        <v>3213224</v>
      </c>
      <c r="B13197" s="265" t="s">
        <v>11938</v>
      </c>
      <c r="C13197" s="265" t="s">
        <v>3658</v>
      </c>
      <c r="D13197" s="265" t="s">
        <v>3704</v>
      </c>
    </row>
    <row r="13198" spans="1:4" x14ac:dyDescent="0.15">
      <c r="A13198" s="266">
        <v>3213225</v>
      </c>
      <c r="B13198" s="265" t="s">
        <v>11938</v>
      </c>
      <c r="C13198" s="265" t="s">
        <v>3658</v>
      </c>
      <c r="D13198" s="265" t="s">
        <v>3846</v>
      </c>
    </row>
    <row r="13199" spans="1:4" x14ac:dyDescent="0.15">
      <c r="A13199" s="266">
        <v>3213226</v>
      </c>
      <c r="B13199" s="265" t="s">
        <v>11938</v>
      </c>
      <c r="C13199" s="265" t="s">
        <v>3658</v>
      </c>
      <c r="D13199" s="265" t="s">
        <v>3874</v>
      </c>
    </row>
    <row r="13200" spans="1:4" ht="27" x14ac:dyDescent="0.15">
      <c r="A13200" s="266">
        <v>3213231</v>
      </c>
      <c r="B13200" s="265" t="s">
        <v>11938</v>
      </c>
      <c r="C13200" s="265" t="s">
        <v>3658</v>
      </c>
      <c r="D13200" s="265" t="s">
        <v>3714</v>
      </c>
    </row>
    <row r="13201" spans="1:4" x14ac:dyDescent="0.15">
      <c r="A13201" s="266">
        <v>3213232</v>
      </c>
      <c r="B13201" s="265" t="s">
        <v>11938</v>
      </c>
      <c r="C13201" s="265" t="s">
        <v>3658</v>
      </c>
      <c r="D13201" s="265" t="s">
        <v>3828</v>
      </c>
    </row>
    <row r="13202" spans="1:4" x14ac:dyDescent="0.15">
      <c r="A13202" s="266">
        <v>3213233</v>
      </c>
      <c r="B13202" s="265" t="s">
        <v>11938</v>
      </c>
      <c r="C13202" s="265" t="s">
        <v>3658</v>
      </c>
      <c r="D13202" s="265" t="s">
        <v>3697</v>
      </c>
    </row>
    <row r="13203" spans="1:4" x14ac:dyDescent="0.15">
      <c r="A13203" s="266">
        <v>3213234</v>
      </c>
      <c r="B13203" s="265" t="s">
        <v>11938</v>
      </c>
      <c r="C13203" s="265" t="s">
        <v>3658</v>
      </c>
      <c r="D13203" s="265" t="s">
        <v>3716</v>
      </c>
    </row>
    <row r="13204" spans="1:4" x14ac:dyDescent="0.15">
      <c r="A13204" s="266">
        <v>3213235</v>
      </c>
      <c r="B13204" s="265" t="s">
        <v>11938</v>
      </c>
      <c r="C13204" s="265" t="s">
        <v>3658</v>
      </c>
      <c r="D13204" s="265" t="s">
        <v>3719</v>
      </c>
    </row>
    <row r="13205" spans="1:4" x14ac:dyDescent="0.15">
      <c r="A13205" s="266">
        <v>3213236</v>
      </c>
      <c r="B13205" s="265" t="s">
        <v>11938</v>
      </c>
      <c r="C13205" s="265" t="s">
        <v>3658</v>
      </c>
      <c r="D13205" s="265" t="s">
        <v>3765</v>
      </c>
    </row>
    <row r="13206" spans="1:4" ht="27" x14ac:dyDescent="0.15">
      <c r="A13206" s="266">
        <v>3213237</v>
      </c>
      <c r="B13206" s="265" t="s">
        <v>11938</v>
      </c>
      <c r="C13206" s="265" t="s">
        <v>3658</v>
      </c>
      <c r="D13206" s="265" t="s">
        <v>3773</v>
      </c>
    </row>
    <row r="13207" spans="1:4" ht="27" x14ac:dyDescent="0.15">
      <c r="A13207" s="266">
        <v>3213301</v>
      </c>
      <c r="B13207" s="265" t="s">
        <v>11938</v>
      </c>
      <c r="C13207" s="265" t="s">
        <v>12143</v>
      </c>
      <c r="D13207" s="265" t="s">
        <v>12144</v>
      </c>
    </row>
    <row r="13208" spans="1:4" ht="27" x14ac:dyDescent="0.15">
      <c r="A13208" s="266">
        <v>3213302</v>
      </c>
      <c r="B13208" s="265" t="s">
        <v>11938</v>
      </c>
      <c r="C13208" s="265" t="s">
        <v>12143</v>
      </c>
      <c r="D13208" s="265" t="s">
        <v>12145</v>
      </c>
    </row>
    <row r="13209" spans="1:4" ht="27" x14ac:dyDescent="0.15">
      <c r="A13209" s="266">
        <v>3213303</v>
      </c>
      <c r="B13209" s="265" t="s">
        <v>11938</v>
      </c>
      <c r="C13209" s="265" t="s">
        <v>12143</v>
      </c>
      <c r="D13209" s="265" t="s">
        <v>12146</v>
      </c>
    </row>
    <row r="13210" spans="1:4" ht="27" x14ac:dyDescent="0.15">
      <c r="A13210" s="266">
        <v>3213304</v>
      </c>
      <c r="B13210" s="265" t="s">
        <v>11938</v>
      </c>
      <c r="C13210" s="265" t="s">
        <v>12143</v>
      </c>
      <c r="D13210" s="265" t="s">
        <v>12147</v>
      </c>
    </row>
    <row r="13211" spans="1:4" ht="27" x14ac:dyDescent="0.15">
      <c r="A13211" s="266">
        <v>3213305</v>
      </c>
      <c r="B13211" s="265" t="s">
        <v>11938</v>
      </c>
      <c r="C13211" s="265" t="s">
        <v>12143</v>
      </c>
      <c r="D13211" s="265" t="s">
        <v>12148</v>
      </c>
    </row>
    <row r="13212" spans="1:4" ht="27" x14ac:dyDescent="0.15">
      <c r="A13212" s="266">
        <v>3213306</v>
      </c>
      <c r="B13212" s="265" t="s">
        <v>11938</v>
      </c>
      <c r="C13212" s="265" t="s">
        <v>12143</v>
      </c>
      <c r="D13212" s="265" t="s">
        <v>12149</v>
      </c>
    </row>
    <row r="13213" spans="1:4" ht="27" x14ac:dyDescent="0.15">
      <c r="A13213" s="266">
        <v>3213307</v>
      </c>
      <c r="B13213" s="265" t="s">
        <v>11938</v>
      </c>
      <c r="C13213" s="265" t="s">
        <v>12143</v>
      </c>
      <c r="D13213" s="265" t="s">
        <v>4664</v>
      </c>
    </row>
    <row r="13214" spans="1:4" ht="27" x14ac:dyDescent="0.15">
      <c r="A13214" s="266">
        <v>3213311</v>
      </c>
      <c r="B13214" s="265" t="s">
        <v>11938</v>
      </c>
      <c r="C13214" s="265" t="s">
        <v>12143</v>
      </c>
      <c r="D13214" s="265" t="s">
        <v>12150</v>
      </c>
    </row>
    <row r="13215" spans="1:4" ht="27" x14ac:dyDescent="0.15">
      <c r="A13215" s="266">
        <v>3213312</v>
      </c>
      <c r="B13215" s="265" t="s">
        <v>11938</v>
      </c>
      <c r="C13215" s="265" t="s">
        <v>12143</v>
      </c>
      <c r="D13215" s="265" t="s">
        <v>12151</v>
      </c>
    </row>
    <row r="13216" spans="1:4" ht="27" x14ac:dyDescent="0.15">
      <c r="A13216" s="266">
        <v>3213313</v>
      </c>
      <c r="B13216" s="265" t="s">
        <v>11938</v>
      </c>
      <c r="C13216" s="265" t="s">
        <v>12143</v>
      </c>
      <c r="D13216" s="265" t="s">
        <v>12152</v>
      </c>
    </row>
    <row r="13217" spans="1:4" ht="27" x14ac:dyDescent="0.15">
      <c r="A13217" s="266">
        <v>3213314</v>
      </c>
      <c r="B13217" s="265" t="s">
        <v>11938</v>
      </c>
      <c r="C13217" s="265" t="s">
        <v>12143</v>
      </c>
      <c r="D13217" s="265" t="s">
        <v>12153</v>
      </c>
    </row>
    <row r="13218" spans="1:4" ht="27" x14ac:dyDescent="0.15">
      <c r="A13218" s="266">
        <v>3213315</v>
      </c>
      <c r="B13218" s="265" t="s">
        <v>11938</v>
      </c>
      <c r="C13218" s="265" t="s">
        <v>12143</v>
      </c>
      <c r="D13218" s="265" t="s">
        <v>12154</v>
      </c>
    </row>
    <row r="13219" spans="1:4" ht="27" x14ac:dyDescent="0.15">
      <c r="A13219" s="266">
        <v>3213316</v>
      </c>
      <c r="B13219" s="265" t="s">
        <v>11938</v>
      </c>
      <c r="C13219" s="265" t="s">
        <v>12143</v>
      </c>
      <c r="D13219" s="265" t="s">
        <v>12155</v>
      </c>
    </row>
    <row r="13220" spans="1:4" ht="27" x14ac:dyDescent="0.15">
      <c r="A13220" s="266">
        <v>3213321</v>
      </c>
      <c r="B13220" s="265" t="s">
        <v>11938</v>
      </c>
      <c r="C13220" s="265" t="s">
        <v>12143</v>
      </c>
      <c r="D13220" s="265" t="s">
        <v>12156</v>
      </c>
    </row>
    <row r="13221" spans="1:4" ht="27" x14ac:dyDescent="0.15">
      <c r="A13221" s="266">
        <v>3213322</v>
      </c>
      <c r="B13221" s="265" t="s">
        <v>11938</v>
      </c>
      <c r="C13221" s="265" t="s">
        <v>12143</v>
      </c>
      <c r="D13221" s="265" t="s">
        <v>12157</v>
      </c>
    </row>
    <row r="13222" spans="1:4" ht="27" x14ac:dyDescent="0.15">
      <c r="A13222" s="266">
        <v>3213323</v>
      </c>
      <c r="B13222" s="265" t="s">
        <v>11938</v>
      </c>
      <c r="C13222" s="265" t="s">
        <v>12143</v>
      </c>
      <c r="D13222" s="265" t="s">
        <v>12158</v>
      </c>
    </row>
    <row r="13223" spans="1:4" ht="27" x14ac:dyDescent="0.15">
      <c r="A13223" s="266">
        <v>3213324</v>
      </c>
      <c r="B13223" s="265" t="s">
        <v>11938</v>
      </c>
      <c r="C13223" s="265" t="s">
        <v>12143</v>
      </c>
      <c r="D13223" s="265" t="s">
        <v>12159</v>
      </c>
    </row>
    <row r="13224" spans="1:4" ht="27" x14ac:dyDescent="0.15">
      <c r="A13224" s="266">
        <v>3213325</v>
      </c>
      <c r="B13224" s="265" t="s">
        <v>11938</v>
      </c>
      <c r="C13224" s="265" t="s">
        <v>12143</v>
      </c>
      <c r="D13224" s="265" t="s">
        <v>4665</v>
      </c>
    </row>
    <row r="13225" spans="1:4" ht="27" x14ac:dyDescent="0.15">
      <c r="A13225" s="266">
        <v>3213401</v>
      </c>
      <c r="B13225" s="265" t="s">
        <v>11938</v>
      </c>
      <c r="C13225" s="265" t="s">
        <v>12160</v>
      </c>
      <c r="D13225" s="265" t="s">
        <v>12161</v>
      </c>
    </row>
    <row r="13226" spans="1:4" ht="27" x14ac:dyDescent="0.15">
      <c r="A13226" s="266">
        <v>3213402</v>
      </c>
      <c r="B13226" s="265" t="s">
        <v>11938</v>
      </c>
      <c r="C13226" s="265" t="s">
        <v>12160</v>
      </c>
      <c r="D13226" s="265" t="s">
        <v>12162</v>
      </c>
    </row>
    <row r="13227" spans="1:4" ht="27" x14ac:dyDescent="0.15">
      <c r="A13227" s="266">
        <v>3213403</v>
      </c>
      <c r="B13227" s="265" t="s">
        <v>11938</v>
      </c>
      <c r="C13227" s="265" t="s">
        <v>12160</v>
      </c>
      <c r="D13227" s="265" t="s">
        <v>12163</v>
      </c>
    </row>
    <row r="13228" spans="1:4" ht="27" x14ac:dyDescent="0.15">
      <c r="A13228" s="266">
        <v>3213404</v>
      </c>
      <c r="B13228" s="265" t="s">
        <v>11938</v>
      </c>
      <c r="C13228" s="265" t="s">
        <v>12160</v>
      </c>
      <c r="D13228" s="265" t="s">
        <v>12164</v>
      </c>
    </row>
    <row r="13229" spans="1:4" ht="27" x14ac:dyDescent="0.15">
      <c r="A13229" s="266">
        <v>3213405</v>
      </c>
      <c r="B13229" s="265" t="s">
        <v>11938</v>
      </c>
      <c r="C13229" s="265" t="s">
        <v>12160</v>
      </c>
      <c r="D13229" s="265" t="s">
        <v>12165</v>
      </c>
    </row>
    <row r="13230" spans="1:4" ht="27" x14ac:dyDescent="0.15">
      <c r="A13230" s="266">
        <v>3213406</v>
      </c>
      <c r="B13230" s="265" t="s">
        <v>11938</v>
      </c>
      <c r="C13230" s="265" t="s">
        <v>12160</v>
      </c>
      <c r="D13230" s="265" t="s">
        <v>12166</v>
      </c>
    </row>
    <row r="13231" spans="1:4" ht="27" x14ac:dyDescent="0.15">
      <c r="A13231" s="266">
        <v>3213411</v>
      </c>
      <c r="B13231" s="265" t="s">
        <v>11938</v>
      </c>
      <c r="C13231" s="265" t="s">
        <v>12160</v>
      </c>
      <c r="D13231" s="265" t="s">
        <v>12167</v>
      </c>
    </row>
    <row r="13232" spans="1:4" ht="27" x14ac:dyDescent="0.15">
      <c r="A13232" s="266">
        <v>3213412</v>
      </c>
      <c r="B13232" s="265" t="s">
        <v>11938</v>
      </c>
      <c r="C13232" s="265" t="s">
        <v>12160</v>
      </c>
      <c r="D13232" s="265" t="s">
        <v>11980</v>
      </c>
    </row>
    <row r="13233" spans="1:4" ht="27" x14ac:dyDescent="0.15">
      <c r="A13233" s="266">
        <v>3213413</v>
      </c>
      <c r="B13233" s="265" t="s">
        <v>11938</v>
      </c>
      <c r="C13233" s="265" t="s">
        <v>12160</v>
      </c>
      <c r="D13233" s="265" t="s">
        <v>12168</v>
      </c>
    </row>
    <row r="13234" spans="1:4" ht="27" x14ac:dyDescent="0.15">
      <c r="A13234" s="266">
        <v>3213414</v>
      </c>
      <c r="B13234" s="265" t="s">
        <v>11938</v>
      </c>
      <c r="C13234" s="265" t="s">
        <v>12160</v>
      </c>
      <c r="D13234" s="265" t="s">
        <v>12169</v>
      </c>
    </row>
    <row r="13235" spans="1:4" ht="27" x14ac:dyDescent="0.15">
      <c r="A13235" s="266">
        <v>3213415</v>
      </c>
      <c r="B13235" s="265" t="s">
        <v>11938</v>
      </c>
      <c r="C13235" s="265" t="s">
        <v>12160</v>
      </c>
      <c r="D13235" s="265" t="s">
        <v>12170</v>
      </c>
    </row>
    <row r="13236" spans="1:4" ht="27" x14ac:dyDescent="0.15">
      <c r="A13236" s="266">
        <v>3213421</v>
      </c>
      <c r="B13236" s="265" t="s">
        <v>11938</v>
      </c>
      <c r="C13236" s="265" t="s">
        <v>12160</v>
      </c>
      <c r="D13236" s="265" t="s">
        <v>12171</v>
      </c>
    </row>
    <row r="13237" spans="1:4" ht="27" x14ac:dyDescent="0.15">
      <c r="A13237" s="266">
        <v>3213422</v>
      </c>
      <c r="B13237" s="265" t="s">
        <v>11938</v>
      </c>
      <c r="C13237" s="265" t="s">
        <v>12160</v>
      </c>
      <c r="D13237" s="265" t="s">
        <v>12172</v>
      </c>
    </row>
    <row r="13238" spans="1:4" ht="27" x14ac:dyDescent="0.15">
      <c r="A13238" s="266">
        <v>3213423</v>
      </c>
      <c r="B13238" s="265" t="s">
        <v>11938</v>
      </c>
      <c r="C13238" s="265" t="s">
        <v>12160</v>
      </c>
      <c r="D13238" s="265" t="s">
        <v>12173</v>
      </c>
    </row>
    <row r="13239" spans="1:4" ht="27" x14ac:dyDescent="0.15">
      <c r="A13239" s="266">
        <v>3213424</v>
      </c>
      <c r="B13239" s="265" t="s">
        <v>11938</v>
      </c>
      <c r="C13239" s="265" t="s">
        <v>12160</v>
      </c>
      <c r="D13239" s="265" t="s">
        <v>12174</v>
      </c>
    </row>
    <row r="13240" spans="1:4" ht="27" x14ac:dyDescent="0.15">
      <c r="A13240" s="266">
        <v>3213425</v>
      </c>
      <c r="B13240" s="265" t="s">
        <v>11938</v>
      </c>
      <c r="C13240" s="265" t="s">
        <v>12160</v>
      </c>
      <c r="D13240" s="265" t="s">
        <v>12175</v>
      </c>
    </row>
    <row r="13241" spans="1:4" ht="27" x14ac:dyDescent="0.15">
      <c r="A13241" s="266">
        <v>3213426</v>
      </c>
      <c r="B13241" s="265" t="s">
        <v>11938</v>
      </c>
      <c r="C13241" s="265" t="s">
        <v>12160</v>
      </c>
      <c r="D13241" s="265" t="s">
        <v>12176</v>
      </c>
    </row>
    <row r="13242" spans="1:4" ht="27" x14ac:dyDescent="0.15">
      <c r="A13242" s="266">
        <v>3213531</v>
      </c>
      <c r="B13242" s="265" t="s">
        <v>11938</v>
      </c>
      <c r="C13242" s="265" t="s">
        <v>11939</v>
      </c>
      <c r="D13242" s="265" t="s">
        <v>12177</v>
      </c>
    </row>
    <row r="13243" spans="1:4" ht="27" x14ac:dyDescent="0.15">
      <c r="A13243" s="266">
        <v>3213532</v>
      </c>
      <c r="B13243" s="265" t="s">
        <v>11938</v>
      </c>
      <c r="C13243" s="265" t="s">
        <v>11939</v>
      </c>
      <c r="D13243" s="265" t="s">
        <v>12178</v>
      </c>
    </row>
    <row r="13244" spans="1:4" ht="27" x14ac:dyDescent="0.15">
      <c r="A13244" s="266">
        <v>3213533</v>
      </c>
      <c r="B13244" s="265" t="s">
        <v>11938</v>
      </c>
      <c r="C13244" s="265" t="s">
        <v>11939</v>
      </c>
      <c r="D13244" s="265" t="s">
        <v>11940</v>
      </c>
    </row>
    <row r="13245" spans="1:4" ht="27" x14ac:dyDescent="0.15">
      <c r="A13245" s="266">
        <v>3213534</v>
      </c>
      <c r="B13245" s="265" t="s">
        <v>11938</v>
      </c>
      <c r="C13245" s="265" t="s">
        <v>11939</v>
      </c>
      <c r="D13245" s="265" t="s">
        <v>12179</v>
      </c>
    </row>
    <row r="13246" spans="1:4" ht="27" x14ac:dyDescent="0.15">
      <c r="A13246" s="266">
        <v>3213535</v>
      </c>
      <c r="B13246" s="265" t="s">
        <v>11938</v>
      </c>
      <c r="C13246" s="265" t="s">
        <v>11939</v>
      </c>
      <c r="D13246" s="265" t="s">
        <v>12180</v>
      </c>
    </row>
    <row r="13247" spans="1:4" ht="27" x14ac:dyDescent="0.15">
      <c r="A13247" s="266">
        <v>3213536</v>
      </c>
      <c r="B13247" s="265" t="s">
        <v>11938</v>
      </c>
      <c r="C13247" s="265" t="s">
        <v>11939</v>
      </c>
      <c r="D13247" s="265" t="s">
        <v>12181</v>
      </c>
    </row>
    <row r="13248" spans="1:4" ht="27" x14ac:dyDescent="0.15">
      <c r="A13248" s="266">
        <v>3213541</v>
      </c>
      <c r="B13248" s="265" t="s">
        <v>11938</v>
      </c>
      <c r="C13248" s="265" t="s">
        <v>11939</v>
      </c>
      <c r="D13248" s="265" t="s">
        <v>12182</v>
      </c>
    </row>
    <row r="13249" spans="1:4" ht="27" x14ac:dyDescent="0.15">
      <c r="A13249" s="266">
        <v>3213542</v>
      </c>
      <c r="B13249" s="265" t="s">
        <v>11938</v>
      </c>
      <c r="C13249" s="265" t="s">
        <v>11939</v>
      </c>
      <c r="D13249" s="265" t="s">
        <v>12183</v>
      </c>
    </row>
    <row r="13250" spans="1:4" ht="27" x14ac:dyDescent="0.15">
      <c r="A13250" s="266">
        <v>3213543</v>
      </c>
      <c r="B13250" s="265" t="s">
        <v>11938</v>
      </c>
      <c r="C13250" s="265" t="s">
        <v>11939</v>
      </c>
      <c r="D13250" s="265" t="s">
        <v>12184</v>
      </c>
    </row>
    <row r="13251" spans="1:4" ht="27" x14ac:dyDescent="0.15">
      <c r="A13251" s="266">
        <v>3213544</v>
      </c>
      <c r="B13251" s="265" t="s">
        <v>11938</v>
      </c>
      <c r="C13251" s="265" t="s">
        <v>11939</v>
      </c>
      <c r="D13251" s="265" t="s">
        <v>12185</v>
      </c>
    </row>
    <row r="13252" spans="1:4" ht="27" x14ac:dyDescent="0.15">
      <c r="A13252" s="266">
        <v>3213545</v>
      </c>
      <c r="B13252" s="265" t="s">
        <v>11938</v>
      </c>
      <c r="C13252" s="265" t="s">
        <v>11939</v>
      </c>
      <c r="D13252" s="265" t="s">
        <v>12186</v>
      </c>
    </row>
    <row r="13253" spans="1:4" ht="27" x14ac:dyDescent="0.15">
      <c r="A13253" s="266">
        <v>3213546</v>
      </c>
      <c r="B13253" s="265" t="s">
        <v>11938</v>
      </c>
      <c r="C13253" s="265" t="s">
        <v>11939</v>
      </c>
      <c r="D13253" s="265" t="s">
        <v>12187</v>
      </c>
    </row>
    <row r="13254" spans="1:4" ht="27" x14ac:dyDescent="0.15">
      <c r="A13254" s="266">
        <v>3213547</v>
      </c>
      <c r="B13254" s="265" t="s">
        <v>11938</v>
      </c>
      <c r="C13254" s="265" t="s">
        <v>11939</v>
      </c>
      <c r="D13254" s="265" t="s">
        <v>12188</v>
      </c>
    </row>
    <row r="13255" spans="1:4" ht="27" x14ac:dyDescent="0.15">
      <c r="A13255" s="266">
        <v>3213551</v>
      </c>
      <c r="B13255" s="265" t="s">
        <v>11938</v>
      </c>
      <c r="C13255" s="265" t="s">
        <v>11939</v>
      </c>
      <c r="D13255" s="265" t="s">
        <v>12189</v>
      </c>
    </row>
    <row r="13256" spans="1:4" ht="27" x14ac:dyDescent="0.15">
      <c r="A13256" s="266">
        <v>3213552</v>
      </c>
      <c r="B13256" s="265" t="s">
        <v>11938</v>
      </c>
      <c r="C13256" s="265" t="s">
        <v>11939</v>
      </c>
      <c r="D13256" s="265" t="s">
        <v>12190</v>
      </c>
    </row>
    <row r="13257" spans="1:4" ht="27" x14ac:dyDescent="0.15">
      <c r="A13257" s="266">
        <v>3213553</v>
      </c>
      <c r="B13257" s="265" t="s">
        <v>11938</v>
      </c>
      <c r="C13257" s="265" t="s">
        <v>11939</v>
      </c>
      <c r="D13257" s="265" t="s">
        <v>12191</v>
      </c>
    </row>
    <row r="13258" spans="1:4" ht="27" x14ac:dyDescent="0.15">
      <c r="A13258" s="266">
        <v>3213554</v>
      </c>
      <c r="B13258" s="265" t="s">
        <v>11938</v>
      </c>
      <c r="C13258" s="265" t="s">
        <v>11939</v>
      </c>
      <c r="D13258" s="265" t="s">
        <v>12192</v>
      </c>
    </row>
    <row r="13259" spans="1:4" ht="27" x14ac:dyDescent="0.15">
      <c r="A13259" s="266">
        <v>3213555</v>
      </c>
      <c r="B13259" s="265" t="s">
        <v>11938</v>
      </c>
      <c r="C13259" s="265" t="s">
        <v>11939</v>
      </c>
      <c r="D13259" s="265" t="s">
        <v>12193</v>
      </c>
    </row>
    <row r="13260" spans="1:4" ht="27" x14ac:dyDescent="0.15">
      <c r="A13260" s="266">
        <v>3213556</v>
      </c>
      <c r="B13260" s="265" t="s">
        <v>11938</v>
      </c>
      <c r="C13260" s="265" t="s">
        <v>11939</v>
      </c>
      <c r="D13260" s="265" t="s">
        <v>12194</v>
      </c>
    </row>
    <row r="13261" spans="1:4" ht="27" x14ac:dyDescent="0.15">
      <c r="A13261" s="266">
        <v>3213557</v>
      </c>
      <c r="B13261" s="265" t="s">
        <v>11938</v>
      </c>
      <c r="C13261" s="265" t="s">
        <v>11939</v>
      </c>
      <c r="D13261" s="265" t="s">
        <v>12195</v>
      </c>
    </row>
    <row r="13262" spans="1:4" ht="27" x14ac:dyDescent="0.15">
      <c r="A13262" s="266">
        <v>3213561</v>
      </c>
      <c r="B13262" s="265" t="s">
        <v>11938</v>
      </c>
      <c r="C13262" s="265" t="s">
        <v>11939</v>
      </c>
      <c r="D13262" s="265" t="s">
        <v>12196</v>
      </c>
    </row>
    <row r="13263" spans="1:4" ht="27" x14ac:dyDescent="0.15">
      <c r="A13263" s="266">
        <v>3213562</v>
      </c>
      <c r="B13263" s="265" t="s">
        <v>11938</v>
      </c>
      <c r="C13263" s="265" t="s">
        <v>11939</v>
      </c>
      <c r="D13263" s="265" t="s">
        <v>12197</v>
      </c>
    </row>
    <row r="13264" spans="1:4" ht="27" x14ac:dyDescent="0.15">
      <c r="A13264" s="266">
        <v>3213563</v>
      </c>
      <c r="B13264" s="265" t="s">
        <v>11938</v>
      </c>
      <c r="C13264" s="265" t="s">
        <v>11939</v>
      </c>
      <c r="D13264" s="265" t="s">
        <v>11816</v>
      </c>
    </row>
    <row r="13265" spans="1:4" ht="27" x14ac:dyDescent="0.15">
      <c r="A13265" s="266">
        <v>3213564</v>
      </c>
      <c r="B13265" s="265" t="s">
        <v>11938</v>
      </c>
      <c r="C13265" s="265" t="s">
        <v>11939</v>
      </c>
      <c r="D13265" s="265" t="s">
        <v>11912</v>
      </c>
    </row>
    <row r="13266" spans="1:4" ht="27" x14ac:dyDescent="0.15">
      <c r="A13266" s="266">
        <v>3213565</v>
      </c>
      <c r="B13266" s="265" t="s">
        <v>11938</v>
      </c>
      <c r="C13266" s="265" t="s">
        <v>11939</v>
      </c>
      <c r="D13266" s="265" t="s">
        <v>12166</v>
      </c>
    </row>
    <row r="13267" spans="1:4" ht="27" x14ac:dyDescent="0.15">
      <c r="A13267" s="266">
        <v>3213566</v>
      </c>
      <c r="B13267" s="265" t="s">
        <v>11938</v>
      </c>
      <c r="C13267" s="265" t="s">
        <v>11939</v>
      </c>
      <c r="D13267" s="265" t="s">
        <v>12198</v>
      </c>
    </row>
    <row r="13268" spans="1:4" ht="27" x14ac:dyDescent="0.15">
      <c r="A13268" s="266">
        <v>3213621</v>
      </c>
      <c r="B13268" s="265" t="s">
        <v>11938</v>
      </c>
      <c r="C13268" s="265" t="s">
        <v>11939</v>
      </c>
      <c r="D13268" s="265" t="s">
        <v>12199</v>
      </c>
    </row>
    <row r="13269" spans="1:4" ht="27" x14ac:dyDescent="0.15">
      <c r="A13269" s="266">
        <v>3213622</v>
      </c>
      <c r="B13269" s="265" t="s">
        <v>11938</v>
      </c>
      <c r="C13269" s="265" t="s">
        <v>11939</v>
      </c>
      <c r="D13269" s="265" t="s">
        <v>12200</v>
      </c>
    </row>
    <row r="13270" spans="1:4" ht="27" x14ac:dyDescent="0.15">
      <c r="A13270" s="266">
        <v>3213623</v>
      </c>
      <c r="B13270" s="265" t="s">
        <v>11938</v>
      </c>
      <c r="C13270" s="265" t="s">
        <v>11939</v>
      </c>
      <c r="D13270" s="265" t="s">
        <v>12201</v>
      </c>
    </row>
    <row r="13271" spans="1:4" ht="27" x14ac:dyDescent="0.15">
      <c r="A13271" s="266">
        <v>3213624</v>
      </c>
      <c r="B13271" s="265" t="s">
        <v>11938</v>
      </c>
      <c r="C13271" s="265" t="s">
        <v>11939</v>
      </c>
      <c r="D13271" s="265" t="s">
        <v>12202</v>
      </c>
    </row>
    <row r="13272" spans="1:4" ht="27" x14ac:dyDescent="0.15">
      <c r="A13272" s="266">
        <v>3213625</v>
      </c>
      <c r="B13272" s="265" t="s">
        <v>11938</v>
      </c>
      <c r="C13272" s="265" t="s">
        <v>11939</v>
      </c>
      <c r="D13272" s="265" t="s">
        <v>12203</v>
      </c>
    </row>
    <row r="13273" spans="1:4" ht="27" x14ac:dyDescent="0.15">
      <c r="A13273" s="266">
        <v>3213626</v>
      </c>
      <c r="B13273" s="265" t="s">
        <v>11938</v>
      </c>
      <c r="C13273" s="265" t="s">
        <v>11939</v>
      </c>
      <c r="D13273" s="265" t="s">
        <v>12204</v>
      </c>
    </row>
    <row r="13274" spans="1:4" ht="27" x14ac:dyDescent="0.15">
      <c r="A13274" s="266">
        <v>3213627</v>
      </c>
      <c r="B13274" s="265" t="s">
        <v>11938</v>
      </c>
      <c r="C13274" s="265" t="s">
        <v>11939</v>
      </c>
      <c r="D13274" s="265" t="s">
        <v>12205</v>
      </c>
    </row>
    <row r="13275" spans="1:4" ht="27" x14ac:dyDescent="0.15">
      <c r="A13275" s="266">
        <v>3213628</v>
      </c>
      <c r="B13275" s="265" t="s">
        <v>11938</v>
      </c>
      <c r="C13275" s="265" t="s">
        <v>11939</v>
      </c>
      <c r="D13275" s="265" t="s">
        <v>12206</v>
      </c>
    </row>
    <row r="13276" spans="1:4" ht="27" x14ac:dyDescent="0.15">
      <c r="A13276" s="266">
        <v>3213701</v>
      </c>
      <c r="B13276" s="265" t="s">
        <v>11938</v>
      </c>
      <c r="C13276" s="265" t="s">
        <v>11939</v>
      </c>
      <c r="D13276" s="265" t="s">
        <v>11600</v>
      </c>
    </row>
    <row r="13277" spans="1:4" ht="27" x14ac:dyDescent="0.15">
      <c r="A13277" s="266">
        <v>3213702</v>
      </c>
      <c r="B13277" s="265" t="s">
        <v>11938</v>
      </c>
      <c r="C13277" s="265" t="s">
        <v>11939</v>
      </c>
      <c r="D13277" s="265" t="s">
        <v>12207</v>
      </c>
    </row>
    <row r="13278" spans="1:4" ht="27" x14ac:dyDescent="0.15">
      <c r="A13278" s="266">
        <v>3213703</v>
      </c>
      <c r="B13278" s="265" t="s">
        <v>11938</v>
      </c>
      <c r="C13278" s="265" t="s">
        <v>11939</v>
      </c>
      <c r="D13278" s="265" t="s">
        <v>12208</v>
      </c>
    </row>
    <row r="13279" spans="1:4" ht="27" x14ac:dyDescent="0.15">
      <c r="A13279" s="266">
        <v>3213704</v>
      </c>
      <c r="B13279" s="265" t="s">
        <v>11938</v>
      </c>
      <c r="C13279" s="265" t="s">
        <v>11939</v>
      </c>
      <c r="D13279" s="265" t="s">
        <v>12209</v>
      </c>
    </row>
    <row r="13280" spans="1:4" ht="27" x14ac:dyDescent="0.15">
      <c r="A13280" s="266">
        <v>3213705</v>
      </c>
      <c r="B13280" s="265" t="s">
        <v>11938</v>
      </c>
      <c r="C13280" s="265" t="s">
        <v>11939</v>
      </c>
      <c r="D13280" s="265" t="s">
        <v>12210</v>
      </c>
    </row>
    <row r="13281" spans="1:4" ht="27" x14ac:dyDescent="0.15">
      <c r="A13281" s="266">
        <v>3213706</v>
      </c>
      <c r="B13281" s="265" t="s">
        <v>11938</v>
      </c>
      <c r="C13281" s="265" t="s">
        <v>11939</v>
      </c>
      <c r="D13281" s="265" t="s">
        <v>12211</v>
      </c>
    </row>
    <row r="13282" spans="1:4" ht="27" x14ac:dyDescent="0.15">
      <c r="A13282" s="266">
        <v>3213707</v>
      </c>
      <c r="B13282" s="265" t="s">
        <v>11938</v>
      </c>
      <c r="C13282" s="265" t="s">
        <v>11939</v>
      </c>
      <c r="D13282" s="265" t="s">
        <v>12212</v>
      </c>
    </row>
    <row r="13283" spans="1:4" ht="27" x14ac:dyDescent="0.15">
      <c r="A13283" s="266">
        <v>3214101</v>
      </c>
      <c r="B13283" s="265" t="s">
        <v>11938</v>
      </c>
      <c r="C13283" s="265" t="s">
        <v>12213</v>
      </c>
      <c r="D13283" s="265" t="s">
        <v>12214</v>
      </c>
    </row>
    <row r="13284" spans="1:4" ht="27" x14ac:dyDescent="0.15">
      <c r="A13284" s="266">
        <v>3214102</v>
      </c>
      <c r="B13284" s="265" t="s">
        <v>11938</v>
      </c>
      <c r="C13284" s="265" t="s">
        <v>12213</v>
      </c>
      <c r="D13284" s="265" t="s">
        <v>12215</v>
      </c>
    </row>
    <row r="13285" spans="1:4" ht="27" x14ac:dyDescent="0.15">
      <c r="A13285" s="266">
        <v>3214103</v>
      </c>
      <c r="B13285" s="265" t="s">
        <v>11938</v>
      </c>
      <c r="C13285" s="265" t="s">
        <v>12213</v>
      </c>
      <c r="D13285" s="265" t="s">
        <v>12216</v>
      </c>
    </row>
    <row r="13286" spans="1:4" ht="27" x14ac:dyDescent="0.15">
      <c r="A13286" s="266">
        <v>3214104</v>
      </c>
      <c r="B13286" s="265" t="s">
        <v>11938</v>
      </c>
      <c r="C13286" s="265" t="s">
        <v>12213</v>
      </c>
      <c r="D13286" s="265" t="s">
        <v>12071</v>
      </c>
    </row>
    <row r="13287" spans="1:4" ht="27" x14ac:dyDescent="0.15">
      <c r="A13287" s="266">
        <v>3214105</v>
      </c>
      <c r="B13287" s="265" t="s">
        <v>11938</v>
      </c>
      <c r="C13287" s="265" t="s">
        <v>12213</v>
      </c>
      <c r="D13287" s="265" t="s">
        <v>12217</v>
      </c>
    </row>
    <row r="13288" spans="1:4" ht="27" x14ac:dyDescent="0.15">
      <c r="A13288" s="266">
        <v>3214106</v>
      </c>
      <c r="B13288" s="265" t="s">
        <v>11938</v>
      </c>
      <c r="C13288" s="265" t="s">
        <v>12213</v>
      </c>
      <c r="D13288" s="265" t="s">
        <v>12218</v>
      </c>
    </row>
    <row r="13289" spans="1:4" ht="27" x14ac:dyDescent="0.15">
      <c r="A13289" s="266">
        <v>3214107</v>
      </c>
      <c r="B13289" s="265" t="s">
        <v>11938</v>
      </c>
      <c r="C13289" s="265" t="s">
        <v>12213</v>
      </c>
      <c r="D13289" s="265" t="s">
        <v>4657</v>
      </c>
    </row>
    <row r="13290" spans="1:4" ht="27" x14ac:dyDescent="0.15">
      <c r="A13290" s="266">
        <v>3214211</v>
      </c>
      <c r="B13290" s="265" t="s">
        <v>11938</v>
      </c>
      <c r="C13290" s="265" t="s">
        <v>12213</v>
      </c>
      <c r="D13290" s="265" t="s">
        <v>12219</v>
      </c>
    </row>
    <row r="13291" spans="1:4" ht="27" x14ac:dyDescent="0.15">
      <c r="A13291" s="266">
        <v>3214212</v>
      </c>
      <c r="B13291" s="265" t="s">
        <v>11938</v>
      </c>
      <c r="C13291" s="265" t="s">
        <v>12213</v>
      </c>
      <c r="D13291" s="265" t="s">
        <v>12220</v>
      </c>
    </row>
    <row r="13292" spans="1:4" ht="27" x14ac:dyDescent="0.15">
      <c r="A13292" s="266">
        <v>3214213</v>
      </c>
      <c r="B13292" s="265" t="s">
        <v>11938</v>
      </c>
      <c r="C13292" s="265" t="s">
        <v>12213</v>
      </c>
      <c r="D13292" s="265" t="s">
        <v>12221</v>
      </c>
    </row>
    <row r="13293" spans="1:4" ht="27" x14ac:dyDescent="0.15">
      <c r="A13293" s="266">
        <v>3214214</v>
      </c>
      <c r="B13293" s="265" t="s">
        <v>11938</v>
      </c>
      <c r="C13293" s="265" t="s">
        <v>12213</v>
      </c>
      <c r="D13293" s="265" t="s">
        <v>12222</v>
      </c>
    </row>
    <row r="13294" spans="1:4" ht="27" x14ac:dyDescent="0.15">
      <c r="A13294" s="266">
        <v>3214215</v>
      </c>
      <c r="B13294" s="265" t="s">
        <v>11938</v>
      </c>
      <c r="C13294" s="265" t="s">
        <v>12213</v>
      </c>
      <c r="D13294" s="265" t="s">
        <v>12223</v>
      </c>
    </row>
    <row r="13295" spans="1:4" ht="27" x14ac:dyDescent="0.15">
      <c r="A13295" s="266">
        <v>3214216</v>
      </c>
      <c r="B13295" s="265" t="s">
        <v>11938</v>
      </c>
      <c r="C13295" s="265" t="s">
        <v>12213</v>
      </c>
      <c r="D13295" s="265" t="s">
        <v>11585</v>
      </c>
    </row>
    <row r="13296" spans="1:4" ht="27" x14ac:dyDescent="0.15">
      <c r="A13296" s="266">
        <v>3214217</v>
      </c>
      <c r="B13296" s="265" t="s">
        <v>11938</v>
      </c>
      <c r="C13296" s="265" t="s">
        <v>12213</v>
      </c>
      <c r="D13296" s="265" t="s">
        <v>12224</v>
      </c>
    </row>
    <row r="13297" spans="1:4" ht="27" x14ac:dyDescent="0.15">
      <c r="A13297" s="266">
        <v>3214218</v>
      </c>
      <c r="B13297" s="265" t="s">
        <v>11938</v>
      </c>
      <c r="C13297" s="265" t="s">
        <v>12213</v>
      </c>
      <c r="D13297" s="265" t="s">
        <v>4656</v>
      </c>
    </row>
    <row r="13298" spans="1:4" ht="27" x14ac:dyDescent="0.15">
      <c r="A13298" s="266">
        <v>3214221</v>
      </c>
      <c r="B13298" s="265" t="s">
        <v>11938</v>
      </c>
      <c r="C13298" s="265" t="s">
        <v>12213</v>
      </c>
      <c r="D13298" s="265" t="s">
        <v>12225</v>
      </c>
    </row>
    <row r="13299" spans="1:4" ht="27" x14ac:dyDescent="0.15">
      <c r="A13299" s="266">
        <v>3214222</v>
      </c>
      <c r="B13299" s="265" t="s">
        <v>11938</v>
      </c>
      <c r="C13299" s="265" t="s">
        <v>12213</v>
      </c>
      <c r="D13299" s="265" t="s">
        <v>12226</v>
      </c>
    </row>
    <row r="13300" spans="1:4" ht="27" x14ac:dyDescent="0.15">
      <c r="A13300" s="266">
        <v>3214223</v>
      </c>
      <c r="B13300" s="265" t="s">
        <v>11938</v>
      </c>
      <c r="C13300" s="265" t="s">
        <v>12213</v>
      </c>
      <c r="D13300" s="265" t="s">
        <v>12227</v>
      </c>
    </row>
    <row r="13301" spans="1:4" ht="27" x14ac:dyDescent="0.15">
      <c r="A13301" s="266">
        <v>3214224</v>
      </c>
      <c r="B13301" s="265" t="s">
        <v>11938</v>
      </c>
      <c r="C13301" s="265" t="s">
        <v>12213</v>
      </c>
      <c r="D13301" s="265" t="s">
        <v>12228</v>
      </c>
    </row>
    <row r="13302" spans="1:4" ht="27" x14ac:dyDescent="0.15">
      <c r="A13302" s="266">
        <v>3214225</v>
      </c>
      <c r="B13302" s="265" t="s">
        <v>11938</v>
      </c>
      <c r="C13302" s="265" t="s">
        <v>12213</v>
      </c>
      <c r="D13302" s="265" t="s">
        <v>12229</v>
      </c>
    </row>
    <row r="13303" spans="1:4" ht="27" x14ac:dyDescent="0.15">
      <c r="A13303" s="266">
        <v>3214226</v>
      </c>
      <c r="B13303" s="265" t="s">
        <v>11938</v>
      </c>
      <c r="C13303" s="265" t="s">
        <v>12213</v>
      </c>
      <c r="D13303" s="265" t="s">
        <v>12230</v>
      </c>
    </row>
    <row r="13304" spans="1:4" ht="27" x14ac:dyDescent="0.15">
      <c r="A13304" s="266">
        <v>3214227</v>
      </c>
      <c r="B13304" s="265" t="s">
        <v>11938</v>
      </c>
      <c r="C13304" s="265" t="s">
        <v>12213</v>
      </c>
      <c r="D13304" s="265" t="s">
        <v>12231</v>
      </c>
    </row>
    <row r="13305" spans="1:4" x14ac:dyDescent="0.15">
      <c r="A13305" s="266">
        <v>3214301</v>
      </c>
      <c r="B13305" s="265" t="s">
        <v>11938</v>
      </c>
      <c r="C13305" s="265" t="s">
        <v>4317</v>
      </c>
      <c r="D13305" s="265" t="s">
        <v>3640</v>
      </c>
    </row>
    <row r="13306" spans="1:4" x14ac:dyDescent="0.15">
      <c r="A13306" s="266">
        <v>3214302</v>
      </c>
      <c r="B13306" s="265" t="s">
        <v>11938</v>
      </c>
      <c r="C13306" s="265" t="s">
        <v>4317</v>
      </c>
      <c r="D13306" s="265" t="s">
        <v>2144</v>
      </c>
    </row>
    <row r="13307" spans="1:4" x14ac:dyDescent="0.15">
      <c r="A13307" s="266">
        <v>3214303</v>
      </c>
      <c r="B13307" s="265" t="s">
        <v>11938</v>
      </c>
      <c r="C13307" s="265" t="s">
        <v>4317</v>
      </c>
      <c r="D13307" s="265" t="s">
        <v>4363</v>
      </c>
    </row>
    <row r="13308" spans="1:4" x14ac:dyDescent="0.15">
      <c r="A13308" s="266">
        <v>3214304</v>
      </c>
      <c r="B13308" s="265" t="s">
        <v>11938</v>
      </c>
      <c r="C13308" s="265" t="s">
        <v>4317</v>
      </c>
      <c r="D13308" s="265" t="s">
        <v>4364</v>
      </c>
    </row>
    <row r="13309" spans="1:4" x14ac:dyDescent="0.15">
      <c r="A13309" s="266">
        <v>3214305</v>
      </c>
      <c r="B13309" s="265" t="s">
        <v>11938</v>
      </c>
      <c r="C13309" s="265" t="s">
        <v>4317</v>
      </c>
      <c r="D13309" s="265" t="s">
        <v>2389</v>
      </c>
    </row>
    <row r="13310" spans="1:4" x14ac:dyDescent="0.15">
      <c r="A13310" s="266">
        <v>3214306</v>
      </c>
      <c r="B13310" s="265" t="s">
        <v>11938</v>
      </c>
      <c r="C13310" s="265" t="s">
        <v>4317</v>
      </c>
      <c r="D13310" s="265" t="s">
        <v>1247</v>
      </c>
    </row>
    <row r="13311" spans="1:4" x14ac:dyDescent="0.15">
      <c r="A13311" s="266">
        <v>3214307</v>
      </c>
      <c r="B13311" s="265" t="s">
        <v>11938</v>
      </c>
      <c r="C13311" s="265" t="s">
        <v>4317</v>
      </c>
      <c r="D13311" s="265" t="s">
        <v>2221</v>
      </c>
    </row>
    <row r="13312" spans="1:4" x14ac:dyDescent="0.15">
      <c r="A13312" s="266">
        <v>3214308</v>
      </c>
      <c r="B13312" s="265" t="s">
        <v>11938</v>
      </c>
      <c r="C13312" s="265" t="s">
        <v>4317</v>
      </c>
      <c r="D13312" s="265" t="s">
        <v>786</v>
      </c>
    </row>
    <row r="13313" spans="1:4" x14ac:dyDescent="0.15">
      <c r="A13313" s="266">
        <v>3214309</v>
      </c>
      <c r="B13313" s="265" t="s">
        <v>11938</v>
      </c>
      <c r="C13313" s="265" t="s">
        <v>4317</v>
      </c>
      <c r="D13313" s="265" t="s">
        <v>4357</v>
      </c>
    </row>
    <row r="13314" spans="1:4" x14ac:dyDescent="0.15">
      <c r="A13314" s="266">
        <v>3214311</v>
      </c>
      <c r="B13314" s="265" t="s">
        <v>11938</v>
      </c>
      <c r="C13314" s="265" t="s">
        <v>4317</v>
      </c>
      <c r="D13314" s="265" t="s">
        <v>253</v>
      </c>
    </row>
    <row r="13315" spans="1:4" x14ac:dyDescent="0.15">
      <c r="A13315" s="266">
        <v>3214312</v>
      </c>
      <c r="B13315" s="265" t="s">
        <v>11938</v>
      </c>
      <c r="C13315" s="265" t="s">
        <v>4317</v>
      </c>
      <c r="D13315" s="265" t="s">
        <v>4318</v>
      </c>
    </row>
    <row r="13316" spans="1:4" x14ac:dyDescent="0.15">
      <c r="A13316" s="266">
        <v>3214313</v>
      </c>
      <c r="B13316" s="265" t="s">
        <v>11938</v>
      </c>
      <c r="C13316" s="265" t="s">
        <v>4317</v>
      </c>
      <c r="D13316" s="265" t="s">
        <v>607</v>
      </c>
    </row>
    <row r="13317" spans="1:4" x14ac:dyDescent="0.15">
      <c r="A13317" s="266">
        <v>3214314</v>
      </c>
      <c r="B13317" s="265" t="s">
        <v>11938</v>
      </c>
      <c r="C13317" s="265" t="s">
        <v>4317</v>
      </c>
      <c r="D13317" s="265" t="s">
        <v>1988</v>
      </c>
    </row>
    <row r="13318" spans="1:4" x14ac:dyDescent="0.15">
      <c r="A13318" s="266">
        <v>3214315</v>
      </c>
      <c r="B13318" s="265" t="s">
        <v>11938</v>
      </c>
      <c r="C13318" s="265" t="s">
        <v>4317</v>
      </c>
      <c r="D13318" s="265" t="s">
        <v>4347</v>
      </c>
    </row>
    <row r="13319" spans="1:4" x14ac:dyDescent="0.15">
      <c r="A13319" s="266">
        <v>3214316</v>
      </c>
      <c r="B13319" s="265" t="s">
        <v>11938</v>
      </c>
      <c r="C13319" s="265" t="s">
        <v>4317</v>
      </c>
      <c r="D13319" s="265" t="s">
        <v>1206</v>
      </c>
    </row>
    <row r="13320" spans="1:4" x14ac:dyDescent="0.15">
      <c r="A13320" s="266">
        <v>3214317</v>
      </c>
      <c r="B13320" s="265" t="s">
        <v>11938</v>
      </c>
      <c r="C13320" s="265" t="s">
        <v>4317</v>
      </c>
      <c r="D13320" s="265" t="s">
        <v>12232</v>
      </c>
    </row>
    <row r="13321" spans="1:4" x14ac:dyDescent="0.15">
      <c r="A13321" s="266">
        <v>3214321</v>
      </c>
      <c r="B13321" s="265" t="s">
        <v>11938</v>
      </c>
      <c r="C13321" s="265" t="s">
        <v>4317</v>
      </c>
      <c r="D13321" s="265" t="s">
        <v>3415</v>
      </c>
    </row>
    <row r="13322" spans="1:4" x14ac:dyDescent="0.15">
      <c r="A13322" s="266">
        <v>3214322</v>
      </c>
      <c r="B13322" s="265" t="s">
        <v>11938</v>
      </c>
      <c r="C13322" s="265" t="s">
        <v>4317</v>
      </c>
      <c r="D13322" s="265" t="s">
        <v>1396</v>
      </c>
    </row>
    <row r="13323" spans="1:4" x14ac:dyDescent="0.15">
      <c r="A13323" s="266">
        <v>3214323</v>
      </c>
      <c r="B13323" s="265" t="s">
        <v>11938</v>
      </c>
      <c r="C13323" s="265" t="s">
        <v>4317</v>
      </c>
      <c r="D13323" s="265" t="s">
        <v>4365</v>
      </c>
    </row>
    <row r="13324" spans="1:4" x14ac:dyDescent="0.15">
      <c r="A13324" s="266">
        <v>3214324</v>
      </c>
      <c r="B13324" s="265" t="s">
        <v>11938</v>
      </c>
      <c r="C13324" s="265" t="s">
        <v>4317</v>
      </c>
      <c r="D13324" s="265" t="s">
        <v>4361</v>
      </c>
    </row>
    <row r="13325" spans="1:4" x14ac:dyDescent="0.15">
      <c r="A13325" s="266">
        <v>3214325</v>
      </c>
      <c r="B13325" s="265" t="s">
        <v>11938</v>
      </c>
      <c r="C13325" s="265" t="s">
        <v>4317</v>
      </c>
      <c r="D13325" s="265" t="s">
        <v>708</v>
      </c>
    </row>
    <row r="13326" spans="1:4" x14ac:dyDescent="0.15">
      <c r="A13326" s="266">
        <v>3214326</v>
      </c>
      <c r="B13326" s="265" t="s">
        <v>11938</v>
      </c>
      <c r="C13326" s="265" t="s">
        <v>4317</v>
      </c>
      <c r="D13326" s="265" t="s">
        <v>1232</v>
      </c>
    </row>
    <row r="13327" spans="1:4" x14ac:dyDescent="0.15">
      <c r="A13327" s="266">
        <v>3214331</v>
      </c>
      <c r="B13327" s="265" t="s">
        <v>11938</v>
      </c>
      <c r="C13327" s="265" t="s">
        <v>4317</v>
      </c>
      <c r="D13327" s="265" t="s">
        <v>4362</v>
      </c>
    </row>
    <row r="13328" spans="1:4" x14ac:dyDescent="0.15">
      <c r="A13328" s="266">
        <v>3214332</v>
      </c>
      <c r="B13328" s="265" t="s">
        <v>11938</v>
      </c>
      <c r="C13328" s="265" t="s">
        <v>4317</v>
      </c>
      <c r="D13328" s="265" t="s">
        <v>4327</v>
      </c>
    </row>
    <row r="13329" spans="1:4" x14ac:dyDescent="0.15">
      <c r="A13329" s="266">
        <v>3214333</v>
      </c>
      <c r="B13329" s="265" t="s">
        <v>11938</v>
      </c>
      <c r="C13329" s="265" t="s">
        <v>4317</v>
      </c>
      <c r="D13329" s="265" t="s">
        <v>4329</v>
      </c>
    </row>
    <row r="13330" spans="1:4" x14ac:dyDescent="0.15">
      <c r="A13330" s="266">
        <v>3214334</v>
      </c>
      <c r="B13330" s="265" t="s">
        <v>11938</v>
      </c>
      <c r="C13330" s="265" t="s">
        <v>4317</v>
      </c>
      <c r="D13330" s="265" t="s">
        <v>4372</v>
      </c>
    </row>
    <row r="13331" spans="1:4" x14ac:dyDescent="0.15">
      <c r="A13331" s="266">
        <v>3214335</v>
      </c>
      <c r="B13331" s="265" t="s">
        <v>11938</v>
      </c>
      <c r="C13331" s="265" t="s">
        <v>4317</v>
      </c>
      <c r="D13331" s="265" t="s">
        <v>4351</v>
      </c>
    </row>
    <row r="13332" spans="1:4" x14ac:dyDescent="0.15">
      <c r="A13332" s="266">
        <v>3214336</v>
      </c>
      <c r="B13332" s="265" t="s">
        <v>11938</v>
      </c>
      <c r="C13332" s="265" t="s">
        <v>4317</v>
      </c>
      <c r="D13332" s="265" t="s">
        <v>4360</v>
      </c>
    </row>
    <row r="13333" spans="1:4" x14ac:dyDescent="0.15">
      <c r="A13333" s="266">
        <v>3214337</v>
      </c>
      <c r="B13333" s="265" t="s">
        <v>11938</v>
      </c>
      <c r="C13333" s="265" t="s">
        <v>4317</v>
      </c>
      <c r="D13333" s="265" t="s">
        <v>4336</v>
      </c>
    </row>
    <row r="13334" spans="1:4" x14ac:dyDescent="0.15">
      <c r="A13334" s="266">
        <v>3214338</v>
      </c>
      <c r="B13334" s="265" t="s">
        <v>11938</v>
      </c>
      <c r="C13334" s="265" t="s">
        <v>4317</v>
      </c>
      <c r="D13334" s="265" t="s">
        <v>4328</v>
      </c>
    </row>
    <row r="13335" spans="1:4" x14ac:dyDescent="0.15">
      <c r="A13335" s="266">
        <v>3214341</v>
      </c>
      <c r="B13335" s="265" t="s">
        <v>11938</v>
      </c>
      <c r="C13335" s="265" t="s">
        <v>4317</v>
      </c>
      <c r="D13335" s="265" t="s">
        <v>4355</v>
      </c>
    </row>
    <row r="13336" spans="1:4" x14ac:dyDescent="0.15">
      <c r="A13336" s="266">
        <v>3214342</v>
      </c>
      <c r="B13336" s="265" t="s">
        <v>11938</v>
      </c>
      <c r="C13336" s="265" t="s">
        <v>4317</v>
      </c>
      <c r="D13336" s="265" t="s">
        <v>4324</v>
      </c>
    </row>
    <row r="13337" spans="1:4" x14ac:dyDescent="0.15">
      <c r="A13337" s="266">
        <v>3214343</v>
      </c>
      <c r="B13337" s="265" t="s">
        <v>11938</v>
      </c>
      <c r="C13337" s="265" t="s">
        <v>4317</v>
      </c>
      <c r="D13337" s="265" t="s">
        <v>4346</v>
      </c>
    </row>
    <row r="13338" spans="1:4" x14ac:dyDescent="0.15">
      <c r="A13338" s="266">
        <v>3214344</v>
      </c>
      <c r="B13338" s="265" t="s">
        <v>11938</v>
      </c>
      <c r="C13338" s="265" t="s">
        <v>4317</v>
      </c>
      <c r="D13338" s="265" t="s">
        <v>4340</v>
      </c>
    </row>
    <row r="13339" spans="1:4" x14ac:dyDescent="0.15">
      <c r="A13339" s="266">
        <v>3214345</v>
      </c>
      <c r="B13339" s="265" t="s">
        <v>11938</v>
      </c>
      <c r="C13339" s="265" t="s">
        <v>4317</v>
      </c>
      <c r="D13339" s="265" t="s">
        <v>1805</v>
      </c>
    </row>
    <row r="13340" spans="1:4" x14ac:dyDescent="0.15">
      <c r="A13340" s="266">
        <v>3214346</v>
      </c>
      <c r="B13340" s="265" t="s">
        <v>11938</v>
      </c>
      <c r="C13340" s="265" t="s">
        <v>4317</v>
      </c>
      <c r="D13340" s="265" t="s">
        <v>2503</v>
      </c>
    </row>
    <row r="13341" spans="1:4" x14ac:dyDescent="0.15">
      <c r="A13341" s="266">
        <v>3214347</v>
      </c>
      <c r="B13341" s="265" t="s">
        <v>11938</v>
      </c>
      <c r="C13341" s="265" t="s">
        <v>4317</v>
      </c>
      <c r="D13341" s="265" t="s">
        <v>3637</v>
      </c>
    </row>
    <row r="13342" spans="1:4" x14ac:dyDescent="0.15">
      <c r="A13342" s="266">
        <v>3214351</v>
      </c>
      <c r="B13342" s="265" t="s">
        <v>11938</v>
      </c>
      <c r="C13342" s="265" t="s">
        <v>4317</v>
      </c>
      <c r="D13342" s="265" t="s">
        <v>439</v>
      </c>
    </row>
    <row r="13343" spans="1:4" x14ac:dyDescent="0.15">
      <c r="A13343" s="266">
        <v>3214352</v>
      </c>
      <c r="B13343" s="265" t="s">
        <v>11938</v>
      </c>
      <c r="C13343" s="265" t="s">
        <v>4317</v>
      </c>
      <c r="D13343" s="265" t="s">
        <v>12233</v>
      </c>
    </row>
    <row r="13344" spans="1:4" x14ac:dyDescent="0.15">
      <c r="A13344" s="266">
        <v>3214353</v>
      </c>
      <c r="B13344" s="265" t="s">
        <v>11938</v>
      </c>
      <c r="C13344" s="265" t="s">
        <v>4317</v>
      </c>
      <c r="D13344" s="265" t="s">
        <v>4330</v>
      </c>
    </row>
    <row r="13345" spans="1:4" x14ac:dyDescent="0.15">
      <c r="A13345" s="266">
        <v>3214354</v>
      </c>
      <c r="B13345" s="265" t="s">
        <v>11938</v>
      </c>
      <c r="C13345" s="265" t="s">
        <v>4317</v>
      </c>
      <c r="D13345" s="265" t="s">
        <v>4356</v>
      </c>
    </row>
    <row r="13346" spans="1:4" x14ac:dyDescent="0.15">
      <c r="A13346" s="266">
        <v>3214355</v>
      </c>
      <c r="B13346" s="265" t="s">
        <v>11938</v>
      </c>
      <c r="C13346" s="265" t="s">
        <v>4317</v>
      </c>
      <c r="D13346" s="265" t="s">
        <v>4335</v>
      </c>
    </row>
    <row r="13347" spans="1:4" x14ac:dyDescent="0.15">
      <c r="A13347" s="266">
        <v>3214356</v>
      </c>
      <c r="B13347" s="265" t="s">
        <v>11938</v>
      </c>
      <c r="C13347" s="265" t="s">
        <v>4317</v>
      </c>
      <c r="D13347" s="265" t="s">
        <v>4325</v>
      </c>
    </row>
    <row r="13348" spans="1:4" x14ac:dyDescent="0.15">
      <c r="A13348" s="266">
        <v>3214357</v>
      </c>
      <c r="B13348" s="265" t="s">
        <v>11938</v>
      </c>
      <c r="C13348" s="265" t="s">
        <v>4317</v>
      </c>
      <c r="D13348" s="265" t="s">
        <v>4350</v>
      </c>
    </row>
    <row r="13349" spans="1:4" x14ac:dyDescent="0.15">
      <c r="A13349" s="266">
        <v>3214361</v>
      </c>
      <c r="B13349" s="265" t="s">
        <v>11938</v>
      </c>
      <c r="C13349" s="265" t="s">
        <v>4317</v>
      </c>
      <c r="D13349" s="265" t="s">
        <v>3028</v>
      </c>
    </row>
    <row r="13350" spans="1:4" x14ac:dyDescent="0.15">
      <c r="A13350" s="266">
        <v>3214362</v>
      </c>
      <c r="B13350" s="265" t="s">
        <v>11938</v>
      </c>
      <c r="C13350" s="265" t="s">
        <v>4317</v>
      </c>
      <c r="D13350" s="265" t="s">
        <v>4344</v>
      </c>
    </row>
    <row r="13351" spans="1:4" x14ac:dyDescent="0.15">
      <c r="A13351" s="266">
        <v>3214363</v>
      </c>
      <c r="B13351" s="265" t="s">
        <v>11938</v>
      </c>
      <c r="C13351" s="265" t="s">
        <v>4317</v>
      </c>
      <c r="D13351" s="265" t="s">
        <v>4339</v>
      </c>
    </row>
    <row r="13352" spans="1:4" x14ac:dyDescent="0.15">
      <c r="A13352" s="266">
        <v>3214364</v>
      </c>
      <c r="B13352" s="265" t="s">
        <v>11938</v>
      </c>
      <c r="C13352" s="265" t="s">
        <v>4317</v>
      </c>
      <c r="D13352" s="265" t="s">
        <v>3234</v>
      </c>
    </row>
    <row r="13353" spans="1:4" x14ac:dyDescent="0.15">
      <c r="A13353" s="266">
        <v>3214365</v>
      </c>
      <c r="B13353" s="265" t="s">
        <v>11938</v>
      </c>
      <c r="C13353" s="265" t="s">
        <v>4317</v>
      </c>
      <c r="D13353" s="265" t="s">
        <v>4373</v>
      </c>
    </row>
    <row r="13354" spans="1:4" x14ac:dyDescent="0.15">
      <c r="A13354" s="266">
        <v>3214366</v>
      </c>
      <c r="B13354" s="265" t="s">
        <v>11938</v>
      </c>
      <c r="C13354" s="265" t="s">
        <v>4317</v>
      </c>
      <c r="D13354" s="265" t="s">
        <v>4331</v>
      </c>
    </row>
    <row r="13355" spans="1:4" x14ac:dyDescent="0.15">
      <c r="A13355" s="266">
        <v>3214367</v>
      </c>
      <c r="B13355" s="265" t="s">
        <v>11938</v>
      </c>
      <c r="C13355" s="265" t="s">
        <v>4317</v>
      </c>
      <c r="D13355" s="265" t="s">
        <v>4341</v>
      </c>
    </row>
    <row r="13356" spans="1:4" x14ac:dyDescent="0.15">
      <c r="A13356" s="266">
        <v>3214368</v>
      </c>
      <c r="B13356" s="265" t="s">
        <v>11938</v>
      </c>
      <c r="C13356" s="265" t="s">
        <v>4317</v>
      </c>
      <c r="D13356" s="265" t="s">
        <v>3395</v>
      </c>
    </row>
    <row r="13357" spans="1:4" x14ac:dyDescent="0.15">
      <c r="A13357" s="266">
        <v>3214369</v>
      </c>
      <c r="B13357" s="265" t="s">
        <v>11938</v>
      </c>
      <c r="C13357" s="265" t="s">
        <v>4317</v>
      </c>
      <c r="D13357" s="265" t="s">
        <v>3559</v>
      </c>
    </row>
    <row r="13358" spans="1:4" x14ac:dyDescent="0.15">
      <c r="A13358" s="266">
        <v>3214401</v>
      </c>
      <c r="B13358" s="265" t="s">
        <v>11938</v>
      </c>
      <c r="C13358" s="265" t="s">
        <v>4317</v>
      </c>
      <c r="D13358" s="265" t="s">
        <v>3609</v>
      </c>
    </row>
    <row r="13359" spans="1:4" x14ac:dyDescent="0.15">
      <c r="A13359" s="266">
        <v>3214402</v>
      </c>
      <c r="B13359" s="265" t="s">
        <v>11938</v>
      </c>
      <c r="C13359" s="265" t="s">
        <v>4317</v>
      </c>
      <c r="D13359" s="265" t="s">
        <v>1085</v>
      </c>
    </row>
    <row r="13360" spans="1:4" x14ac:dyDescent="0.15">
      <c r="A13360" s="266">
        <v>3214403</v>
      </c>
      <c r="B13360" s="265" t="s">
        <v>11938</v>
      </c>
      <c r="C13360" s="265" t="s">
        <v>4317</v>
      </c>
      <c r="D13360" s="265" t="s">
        <v>538</v>
      </c>
    </row>
    <row r="13361" spans="1:4" x14ac:dyDescent="0.15">
      <c r="A13361" s="266">
        <v>3214404</v>
      </c>
      <c r="B13361" s="265" t="s">
        <v>11938</v>
      </c>
      <c r="C13361" s="265" t="s">
        <v>4317</v>
      </c>
      <c r="D13361" s="265" t="s">
        <v>613</v>
      </c>
    </row>
    <row r="13362" spans="1:4" x14ac:dyDescent="0.15">
      <c r="A13362" s="266">
        <v>3214405</v>
      </c>
      <c r="B13362" s="265" t="s">
        <v>11938</v>
      </c>
      <c r="C13362" s="265" t="s">
        <v>4317</v>
      </c>
      <c r="D13362" s="265" t="s">
        <v>4321</v>
      </c>
    </row>
    <row r="13363" spans="1:4" x14ac:dyDescent="0.15">
      <c r="A13363" s="266">
        <v>3214406</v>
      </c>
      <c r="B13363" s="265" t="s">
        <v>11938</v>
      </c>
      <c r="C13363" s="265" t="s">
        <v>4317</v>
      </c>
      <c r="D13363" s="265" t="s">
        <v>4342</v>
      </c>
    </row>
    <row r="13364" spans="1:4" x14ac:dyDescent="0.15">
      <c r="A13364" s="266">
        <v>3214411</v>
      </c>
      <c r="B13364" s="265" t="s">
        <v>11938</v>
      </c>
      <c r="C13364" s="265" t="s">
        <v>4317</v>
      </c>
      <c r="D13364" s="265" t="s">
        <v>4334</v>
      </c>
    </row>
    <row r="13365" spans="1:4" x14ac:dyDescent="0.15">
      <c r="A13365" s="266">
        <v>3214412</v>
      </c>
      <c r="B13365" s="265" t="s">
        <v>11938</v>
      </c>
      <c r="C13365" s="265" t="s">
        <v>4317</v>
      </c>
      <c r="D13365" s="265" t="s">
        <v>4367</v>
      </c>
    </row>
    <row r="13366" spans="1:4" x14ac:dyDescent="0.15">
      <c r="A13366" s="266">
        <v>3214413</v>
      </c>
      <c r="B13366" s="265" t="s">
        <v>11938</v>
      </c>
      <c r="C13366" s="265" t="s">
        <v>4317</v>
      </c>
      <c r="D13366" s="265" t="s">
        <v>4349</v>
      </c>
    </row>
    <row r="13367" spans="1:4" x14ac:dyDescent="0.15">
      <c r="A13367" s="266">
        <v>3214414</v>
      </c>
      <c r="B13367" s="265" t="s">
        <v>11938</v>
      </c>
      <c r="C13367" s="265" t="s">
        <v>4317</v>
      </c>
      <c r="D13367" s="265" t="s">
        <v>4353</v>
      </c>
    </row>
    <row r="13368" spans="1:4" x14ac:dyDescent="0.15">
      <c r="A13368" s="266">
        <v>3214415</v>
      </c>
      <c r="B13368" s="265" t="s">
        <v>11938</v>
      </c>
      <c r="C13368" s="265" t="s">
        <v>4317</v>
      </c>
      <c r="D13368" s="265" t="s">
        <v>4352</v>
      </c>
    </row>
    <row r="13369" spans="1:4" x14ac:dyDescent="0.15">
      <c r="A13369" s="266">
        <v>3214416</v>
      </c>
      <c r="B13369" s="265" t="s">
        <v>11938</v>
      </c>
      <c r="C13369" s="265" t="s">
        <v>4317</v>
      </c>
      <c r="D13369" s="265" t="s">
        <v>4337</v>
      </c>
    </row>
    <row r="13370" spans="1:4" x14ac:dyDescent="0.15">
      <c r="A13370" s="266">
        <v>3214501</v>
      </c>
      <c r="B13370" s="265" t="s">
        <v>11938</v>
      </c>
      <c r="C13370" s="265" t="s">
        <v>4317</v>
      </c>
      <c r="D13370" s="265" t="s">
        <v>3066</v>
      </c>
    </row>
    <row r="13371" spans="1:4" x14ac:dyDescent="0.15">
      <c r="A13371" s="266">
        <v>3214502</v>
      </c>
      <c r="B13371" s="265" t="s">
        <v>11938</v>
      </c>
      <c r="C13371" s="265" t="s">
        <v>4317</v>
      </c>
      <c r="D13371" s="265" t="s">
        <v>4370</v>
      </c>
    </row>
    <row r="13372" spans="1:4" x14ac:dyDescent="0.15">
      <c r="A13372" s="266">
        <v>3214503</v>
      </c>
      <c r="B13372" s="265" t="s">
        <v>11938</v>
      </c>
      <c r="C13372" s="265" t="s">
        <v>4317</v>
      </c>
      <c r="D13372" s="265" t="s">
        <v>4345</v>
      </c>
    </row>
    <row r="13373" spans="1:4" x14ac:dyDescent="0.15">
      <c r="A13373" s="266">
        <v>3214504</v>
      </c>
      <c r="B13373" s="265" t="s">
        <v>11938</v>
      </c>
      <c r="C13373" s="265" t="s">
        <v>4317</v>
      </c>
      <c r="D13373" s="265" t="s">
        <v>1792</v>
      </c>
    </row>
    <row r="13374" spans="1:4" x14ac:dyDescent="0.15">
      <c r="A13374" s="266">
        <v>3214505</v>
      </c>
      <c r="B13374" s="265" t="s">
        <v>11938</v>
      </c>
      <c r="C13374" s="265" t="s">
        <v>4317</v>
      </c>
      <c r="D13374" s="265" t="s">
        <v>3144</v>
      </c>
    </row>
    <row r="13375" spans="1:4" x14ac:dyDescent="0.15">
      <c r="A13375" s="266">
        <v>3214506</v>
      </c>
      <c r="B13375" s="265" t="s">
        <v>11938</v>
      </c>
      <c r="C13375" s="265" t="s">
        <v>4317</v>
      </c>
      <c r="D13375" s="265" t="s">
        <v>4326</v>
      </c>
    </row>
    <row r="13376" spans="1:4" x14ac:dyDescent="0.15">
      <c r="A13376" s="266">
        <v>3214507</v>
      </c>
      <c r="B13376" s="265" t="s">
        <v>11938</v>
      </c>
      <c r="C13376" s="265" t="s">
        <v>4317</v>
      </c>
      <c r="D13376" s="265" t="s">
        <v>4323</v>
      </c>
    </row>
    <row r="13377" spans="1:4" x14ac:dyDescent="0.15">
      <c r="A13377" s="266">
        <v>3214508</v>
      </c>
      <c r="B13377" s="265" t="s">
        <v>11938</v>
      </c>
      <c r="C13377" s="265" t="s">
        <v>4317</v>
      </c>
      <c r="D13377" s="265" t="s">
        <v>488</v>
      </c>
    </row>
    <row r="13378" spans="1:4" x14ac:dyDescent="0.15">
      <c r="A13378" s="266">
        <v>3214511</v>
      </c>
      <c r="B13378" s="265" t="s">
        <v>11938</v>
      </c>
      <c r="C13378" s="265" t="s">
        <v>4317</v>
      </c>
      <c r="D13378" s="265" t="s">
        <v>1804</v>
      </c>
    </row>
    <row r="13379" spans="1:4" x14ac:dyDescent="0.15">
      <c r="A13379" s="266">
        <v>3214512</v>
      </c>
      <c r="B13379" s="265" t="s">
        <v>11938</v>
      </c>
      <c r="C13379" s="265" t="s">
        <v>4317</v>
      </c>
      <c r="D13379" s="265" t="s">
        <v>4319</v>
      </c>
    </row>
    <row r="13380" spans="1:4" x14ac:dyDescent="0.15">
      <c r="A13380" s="266">
        <v>3214513</v>
      </c>
      <c r="B13380" s="265" t="s">
        <v>11938</v>
      </c>
      <c r="C13380" s="265" t="s">
        <v>4317</v>
      </c>
      <c r="D13380" s="265" t="s">
        <v>4369</v>
      </c>
    </row>
    <row r="13381" spans="1:4" x14ac:dyDescent="0.15">
      <c r="A13381" s="266">
        <v>3214514</v>
      </c>
      <c r="B13381" s="265" t="s">
        <v>11938</v>
      </c>
      <c r="C13381" s="265" t="s">
        <v>4317</v>
      </c>
      <c r="D13381" s="265" t="s">
        <v>4368</v>
      </c>
    </row>
    <row r="13382" spans="1:4" x14ac:dyDescent="0.15">
      <c r="A13382" s="266">
        <v>3214515</v>
      </c>
      <c r="B13382" s="265" t="s">
        <v>11938</v>
      </c>
      <c r="C13382" s="265" t="s">
        <v>4317</v>
      </c>
      <c r="D13382" s="265" t="s">
        <v>3341</v>
      </c>
    </row>
    <row r="13383" spans="1:4" x14ac:dyDescent="0.15">
      <c r="A13383" s="266">
        <v>3214516</v>
      </c>
      <c r="B13383" s="265" t="s">
        <v>11938</v>
      </c>
      <c r="C13383" s="265" t="s">
        <v>4317</v>
      </c>
      <c r="D13383" s="265" t="s">
        <v>621</v>
      </c>
    </row>
    <row r="13384" spans="1:4" x14ac:dyDescent="0.15">
      <c r="A13384" s="266">
        <v>3214517</v>
      </c>
      <c r="B13384" s="265" t="s">
        <v>11938</v>
      </c>
      <c r="C13384" s="265" t="s">
        <v>4317</v>
      </c>
      <c r="D13384" s="265" t="s">
        <v>4320</v>
      </c>
    </row>
    <row r="13385" spans="1:4" x14ac:dyDescent="0.15">
      <c r="A13385" s="266">
        <v>3214521</v>
      </c>
      <c r="B13385" s="265" t="s">
        <v>11938</v>
      </c>
      <c r="C13385" s="265" t="s">
        <v>4317</v>
      </c>
      <c r="D13385" s="265" t="s">
        <v>2251</v>
      </c>
    </row>
    <row r="13386" spans="1:4" x14ac:dyDescent="0.15">
      <c r="A13386" s="266">
        <v>3214522</v>
      </c>
      <c r="B13386" s="265" t="s">
        <v>11938</v>
      </c>
      <c r="C13386" s="265" t="s">
        <v>4317</v>
      </c>
      <c r="D13386" s="265" t="s">
        <v>4343</v>
      </c>
    </row>
    <row r="13387" spans="1:4" x14ac:dyDescent="0.15">
      <c r="A13387" s="266">
        <v>3214523</v>
      </c>
      <c r="B13387" s="265" t="s">
        <v>11938</v>
      </c>
      <c r="C13387" s="265" t="s">
        <v>4317</v>
      </c>
      <c r="D13387" s="265" t="s">
        <v>1226</v>
      </c>
    </row>
    <row r="13388" spans="1:4" x14ac:dyDescent="0.15">
      <c r="A13388" s="266">
        <v>3214531</v>
      </c>
      <c r="B13388" s="265" t="s">
        <v>11938</v>
      </c>
      <c r="C13388" s="265" t="s">
        <v>4317</v>
      </c>
      <c r="D13388" s="265" t="s">
        <v>561</v>
      </c>
    </row>
    <row r="13389" spans="1:4" x14ac:dyDescent="0.15">
      <c r="A13389" s="266">
        <v>3214532</v>
      </c>
      <c r="B13389" s="265" t="s">
        <v>11938</v>
      </c>
      <c r="C13389" s="265" t="s">
        <v>4317</v>
      </c>
      <c r="D13389" s="265" t="s">
        <v>4358</v>
      </c>
    </row>
    <row r="13390" spans="1:4" x14ac:dyDescent="0.15">
      <c r="A13390" s="266">
        <v>3214533</v>
      </c>
      <c r="B13390" s="265" t="s">
        <v>11938</v>
      </c>
      <c r="C13390" s="265" t="s">
        <v>4317</v>
      </c>
      <c r="D13390" s="265" t="s">
        <v>4366</v>
      </c>
    </row>
    <row r="13391" spans="1:4" x14ac:dyDescent="0.15">
      <c r="A13391" s="266">
        <v>3214534</v>
      </c>
      <c r="B13391" s="265" t="s">
        <v>11938</v>
      </c>
      <c r="C13391" s="265" t="s">
        <v>4317</v>
      </c>
      <c r="D13391" s="265" t="s">
        <v>762</v>
      </c>
    </row>
    <row r="13392" spans="1:4" x14ac:dyDescent="0.15">
      <c r="A13392" s="266">
        <v>3214535</v>
      </c>
      <c r="B13392" s="265" t="s">
        <v>11938</v>
      </c>
      <c r="C13392" s="265" t="s">
        <v>4317</v>
      </c>
      <c r="D13392" s="265" t="s">
        <v>1217</v>
      </c>
    </row>
    <row r="13393" spans="1:4" x14ac:dyDescent="0.15">
      <c r="A13393" s="266">
        <v>3214536</v>
      </c>
      <c r="B13393" s="265" t="s">
        <v>11938</v>
      </c>
      <c r="C13393" s="265" t="s">
        <v>4317</v>
      </c>
      <c r="D13393" s="265" t="s">
        <v>4332</v>
      </c>
    </row>
    <row r="13394" spans="1:4" x14ac:dyDescent="0.15">
      <c r="A13394" s="266">
        <v>3214537</v>
      </c>
      <c r="B13394" s="265" t="s">
        <v>11938</v>
      </c>
      <c r="C13394" s="265" t="s">
        <v>4317</v>
      </c>
      <c r="D13394" s="265" t="s">
        <v>4359</v>
      </c>
    </row>
    <row r="13395" spans="1:4" x14ac:dyDescent="0.15">
      <c r="A13395" s="266">
        <v>3214538</v>
      </c>
      <c r="B13395" s="265" t="s">
        <v>11938</v>
      </c>
      <c r="C13395" s="265" t="s">
        <v>4317</v>
      </c>
      <c r="D13395" s="265" t="s">
        <v>4374</v>
      </c>
    </row>
    <row r="13396" spans="1:4" x14ac:dyDescent="0.15">
      <c r="A13396" s="266">
        <v>3214539</v>
      </c>
      <c r="B13396" s="265" t="s">
        <v>11938</v>
      </c>
      <c r="C13396" s="265" t="s">
        <v>4317</v>
      </c>
      <c r="D13396" s="265" t="s">
        <v>3026</v>
      </c>
    </row>
    <row r="13397" spans="1:4" x14ac:dyDescent="0.15">
      <c r="A13397" s="266">
        <v>3214541</v>
      </c>
      <c r="B13397" s="265" t="s">
        <v>11938</v>
      </c>
      <c r="C13397" s="265" t="s">
        <v>4317</v>
      </c>
      <c r="D13397" s="265" t="s">
        <v>4338</v>
      </c>
    </row>
    <row r="13398" spans="1:4" x14ac:dyDescent="0.15">
      <c r="A13398" s="266">
        <v>3214542</v>
      </c>
      <c r="B13398" s="265" t="s">
        <v>11938</v>
      </c>
      <c r="C13398" s="265" t="s">
        <v>4317</v>
      </c>
      <c r="D13398" s="265" t="s">
        <v>4333</v>
      </c>
    </row>
    <row r="13399" spans="1:4" x14ac:dyDescent="0.15">
      <c r="A13399" s="266">
        <v>3214543</v>
      </c>
      <c r="B13399" s="265" t="s">
        <v>11938</v>
      </c>
      <c r="C13399" s="265" t="s">
        <v>4317</v>
      </c>
      <c r="D13399" s="265" t="s">
        <v>4348</v>
      </c>
    </row>
    <row r="13400" spans="1:4" x14ac:dyDescent="0.15">
      <c r="A13400" s="266">
        <v>3214544</v>
      </c>
      <c r="B13400" s="265" t="s">
        <v>11938</v>
      </c>
      <c r="C13400" s="265" t="s">
        <v>4317</v>
      </c>
      <c r="D13400" s="265" t="s">
        <v>802</v>
      </c>
    </row>
    <row r="13401" spans="1:4" x14ac:dyDescent="0.15">
      <c r="A13401" s="266">
        <v>3214545</v>
      </c>
      <c r="B13401" s="265" t="s">
        <v>11938</v>
      </c>
      <c r="C13401" s="265" t="s">
        <v>4317</v>
      </c>
      <c r="D13401" s="265" t="s">
        <v>4354</v>
      </c>
    </row>
    <row r="13402" spans="1:4" x14ac:dyDescent="0.15">
      <c r="A13402" s="266">
        <v>3214546</v>
      </c>
      <c r="B13402" s="265" t="s">
        <v>11938</v>
      </c>
      <c r="C13402" s="265" t="s">
        <v>4317</v>
      </c>
      <c r="D13402" s="265" t="s">
        <v>4322</v>
      </c>
    </row>
    <row r="13403" spans="1:4" x14ac:dyDescent="0.15">
      <c r="A13403" s="266">
        <v>3214547</v>
      </c>
      <c r="B13403" s="265" t="s">
        <v>11938</v>
      </c>
      <c r="C13403" s="265" t="s">
        <v>4317</v>
      </c>
      <c r="D13403" s="265" t="s">
        <v>4371</v>
      </c>
    </row>
    <row r="13404" spans="1:4" x14ac:dyDescent="0.15">
      <c r="A13404" s="266">
        <v>3214551</v>
      </c>
      <c r="B13404" s="265" t="s">
        <v>11938</v>
      </c>
      <c r="C13404" s="265" t="s">
        <v>4317</v>
      </c>
      <c r="D13404" s="265" t="s">
        <v>12233</v>
      </c>
    </row>
    <row r="13405" spans="1:4" x14ac:dyDescent="0.15">
      <c r="A13405" s="266">
        <v>3220001</v>
      </c>
      <c r="B13405" s="265" t="s">
        <v>11938</v>
      </c>
      <c r="C13405" s="265" t="s">
        <v>4114</v>
      </c>
      <c r="D13405" s="265" t="s">
        <v>4171</v>
      </c>
    </row>
    <row r="13406" spans="1:4" x14ac:dyDescent="0.15">
      <c r="A13406" s="266">
        <v>3220002</v>
      </c>
      <c r="B13406" s="265" t="s">
        <v>11938</v>
      </c>
      <c r="C13406" s="265" t="s">
        <v>4114</v>
      </c>
      <c r="D13406" s="265" t="s">
        <v>4168</v>
      </c>
    </row>
    <row r="13407" spans="1:4" x14ac:dyDescent="0.15">
      <c r="A13407" s="266">
        <v>3220003</v>
      </c>
      <c r="B13407" s="265" t="s">
        <v>11938</v>
      </c>
      <c r="C13407" s="265" t="s">
        <v>4114</v>
      </c>
      <c r="D13407" s="265" t="s">
        <v>4178</v>
      </c>
    </row>
    <row r="13408" spans="1:4" x14ac:dyDescent="0.15">
      <c r="A13408" s="266">
        <v>3220004</v>
      </c>
      <c r="B13408" s="265" t="s">
        <v>11938</v>
      </c>
      <c r="C13408" s="265" t="s">
        <v>4114</v>
      </c>
      <c r="D13408" s="265" t="s">
        <v>4158</v>
      </c>
    </row>
    <row r="13409" spans="1:4" ht="27" x14ac:dyDescent="0.15">
      <c r="A13409" s="266">
        <v>3220005</v>
      </c>
      <c r="B13409" s="265" t="s">
        <v>11938</v>
      </c>
      <c r="C13409" s="265" t="s">
        <v>4114</v>
      </c>
      <c r="D13409" s="265" t="s">
        <v>4125</v>
      </c>
    </row>
    <row r="13410" spans="1:4" x14ac:dyDescent="0.15">
      <c r="A13410" s="266">
        <v>3220006</v>
      </c>
      <c r="B13410" s="265" t="s">
        <v>11938</v>
      </c>
      <c r="C13410" s="265" t="s">
        <v>4114</v>
      </c>
      <c r="D13410" s="265" t="s">
        <v>1532</v>
      </c>
    </row>
    <row r="13411" spans="1:4" x14ac:dyDescent="0.15">
      <c r="A13411" s="266">
        <v>3220007</v>
      </c>
      <c r="B13411" s="265" t="s">
        <v>11938</v>
      </c>
      <c r="C13411" s="265" t="s">
        <v>4114</v>
      </c>
      <c r="D13411" s="265" t="s">
        <v>4169</v>
      </c>
    </row>
    <row r="13412" spans="1:4" x14ac:dyDescent="0.15">
      <c r="A13412" s="266">
        <v>3220008</v>
      </c>
      <c r="B13412" s="265" t="s">
        <v>11938</v>
      </c>
      <c r="C13412" s="265" t="s">
        <v>4114</v>
      </c>
      <c r="D13412" s="265" t="s">
        <v>3718</v>
      </c>
    </row>
    <row r="13413" spans="1:4" x14ac:dyDescent="0.15">
      <c r="A13413" s="266">
        <v>3220009</v>
      </c>
      <c r="B13413" s="265" t="s">
        <v>11938</v>
      </c>
      <c r="C13413" s="265" t="s">
        <v>4114</v>
      </c>
      <c r="D13413" s="265" t="s">
        <v>506</v>
      </c>
    </row>
    <row r="13414" spans="1:4" x14ac:dyDescent="0.15">
      <c r="A13414" s="266">
        <v>3220011</v>
      </c>
      <c r="B13414" s="265" t="s">
        <v>11938</v>
      </c>
      <c r="C13414" s="265" t="s">
        <v>4114</v>
      </c>
      <c r="D13414" s="265" t="s">
        <v>4166</v>
      </c>
    </row>
    <row r="13415" spans="1:4" x14ac:dyDescent="0.15">
      <c r="A13415" s="266">
        <v>3220012</v>
      </c>
      <c r="B13415" s="265" t="s">
        <v>11938</v>
      </c>
      <c r="C13415" s="265" t="s">
        <v>4114</v>
      </c>
      <c r="D13415" s="265" t="s">
        <v>1704</v>
      </c>
    </row>
    <row r="13416" spans="1:4" x14ac:dyDescent="0.15">
      <c r="A13416" s="266">
        <v>3220013</v>
      </c>
      <c r="B13416" s="265" t="s">
        <v>11938</v>
      </c>
      <c r="C13416" s="265" t="s">
        <v>4114</v>
      </c>
      <c r="D13416" s="265" t="s">
        <v>4189</v>
      </c>
    </row>
    <row r="13417" spans="1:4" x14ac:dyDescent="0.15">
      <c r="A13417" s="266">
        <v>3220014</v>
      </c>
      <c r="B13417" s="265" t="s">
        <v>11938</v>
      </c>
      <c r="C13417" s="265" t="s">
        <v>4114</v>
      </c>
      <c r="D13417" s="265" t="s">
        <v>2440</v>
      </c>
    </row>
    <row r="13418" spans="1:4" x14ac:dyDescent="0.15">
      <c r="A13418" s="266">
        <v>3220015</v>
      </c>
      <c r="B13418" s="265" t="s">
        <v>11938</v>
      </c>
      <c r="C13418" s="265" t="s">
        <v>4114</v>
      </c>
      <c r="D13418" s="265" t="s">
        <v>4128</v>
      </c>
    </row>
    <row r="13419" spans="1:4" ht="27" x14ac:dyDescent="0.15">
      <c r="A13419" s="266">
        <v>3220016</v>
      </c>
      <c r="B13419" s="265" t="s">
        <v>11938</v>
      </c>
      <c r="C13419" s="265" t="s">
        <v>4114</v>
      </c>
      <c r="D13419" s="265" t="s">
        <v>12234</v>
      </c>
    </row>
    <row r="13420" spans="1:4" x14ac:dyDescent="0.15">
      <c r="A13420" s="266">
        <v>3220017</v>
      </c>
      <c r="B13420" s="265" t="s">
        <v>11938</v>
      </c>
      <c r="C13420" s="265" t="s">
        <v>4114</v>
      </c>
      <c r="D13420" s="265" t="s">
        <v>4152</v>
      </c>
    </row>
    <row r="13421" spans="1:4" x14ac:dyDescent="0.15">
      <c r="A13421" s="266">
        <v>3220018</v>
      </c>
      <c r="B13421" s="265" t="s">
        <v>11938</v>
      </c>
      <c r="C13421" s="265" t="s">
        <v>4114</v>
      </c>
      <c r="D13421" s="265" t="s">
        <v>4117</v>
      </c>
    </row>
    <row r="13422" spans="1:4" x14ac:dyDescent="0.15">
      <c r="A13422" s="266">
        <v>3220021</v>
      </c>
      <c r="B13422" s="265" t="s">
        <v>11938</v>
      </c>
      <c r="C13422" s="265" t="s">
        <v>4114</v>
      </c>
      <c r="D13422" s="265" t="s">
        <v>4123</v>
      </c>
    </row>
    <row r="13423" spans="1:4" x14ac:dyDescent="0.15">
      <c r="A13423" s="266">
        <v>3220022</v>
      </c>
      <c r="B13423" s="265" t="s">
        <v>11938</v>
      </c>
      <c r="C13423" s="265" t="s">
        <v>4114</v>
      </c>
      <c r="D13423" s="265" t="s">
        <v>666</v>
      </c>
    </row>
    <row r="13424" spans="1:4" x14ac:dyDescent="0.15">
      <c r="A13424" s="266">
        <v>3220023</v>
      </c>
      <c r="B13424" s="265" t="s">
        <v>11938</v>
      </c>
      <c r="C13424" s="265" t="s">
        <v>4114</v>
      </c>
      <c r="D13424" s="265" t="s">
        <v>329</v>
      </c>
    </row>
    <row r="13425" spans="1:4" x14ac:dyDescent="0.15">
      <c r="A13425" s="266">
        <v>3220024</v>
      </c>
      <c r="B13425" s="265" t="s">
        <v>11938</v>
      </c>
      <c r="C13425" s="265" t="s">
        <v>4114</v>
      </c>
      <c r="D13425" s="265" t="s">
        <v>4145</v>
      </c>
    </row>
    <row r="13426" spans="1:4" x14ac:dyDescent="0.15">
      <c r="A13426" s="266">
        <v>3220025</v>
      </c>
      <c r="B13426" s="265" t="s">
        <v>11938</v>
      </c>
      <c r="C13426" s="265" t="s">
        <v>4114</v>
      </c>
      <c r="D13426" s="265" t="s">
        <v>282</v>
      </c>
    </row>
    <row r="13427" spans="1:4" x14ac:dyDescent="0.15">
      <c r="A13427" s="266">
        <v>3220026</v>
      </c>
      <c r="B13427" s="265" t="s">
        <v>11938</v>
      </c>
      <c r="C13427" s="265" t="s">
        <v>4114</v>
      </c>
      <c r="D13427" s="265" t="s">
        <v>2211</v>
      </c>
    </row>
    <row r="13428" spans="1:4" x14ac:dyDescent="0.15">
      <c r="A13428" s="266">
        <v>3220027</v>
      </c>
      <c r="B13428" s="265" t="s">
        <v>11938</v>
      </c>
      <c r="C13428" s="265" t="s">
        <v>4114</v>
      </c>
      <c r="D13428" s="265" t="s">
        <v>4126</v>
      </c>
    </row>
    <row r="13429" spans="1:4" x14ac:dyDescent="0.15">
      <c r="A13429" s="266">
        <v>3220028</v>
      </c>
      <c r="B13429" s="265" t="s">
        <v>11938</v>
      </c>
      <c r="C13429" s="265" t="s">
        <v>4114</v>
      </c>
      <c r="D13429" s="265" t="s">
        <v>210</v>
      </c>
    </row>
    <row r="13430" spans="1:4" x14ac:dyDescent="0.15">
      <c r="A13430" s="266">
        <v>3220029</v>
      </c>
      <c r="B13430" s="265" t="s">
        <v>11938</v>
      </c>
      <c r="C13430" s="265" t="s">
        <v>4114</v>
      </c>
      <c r="D13430" s="265" t="s">
        <v>4181</v>
      </c>
    </row>
    <row r="13431" spans="1:4" x14ac:dyDescent="0.15">
      <c r="A13431" s="266">
        <v>3220031</v>
      </c>
      <c r="B13431" s="265" t="s">
        <v>11938</v>
      </c>
      <c r="C13431" s="265" t="s">
        <v>4114</v>
      </c>
      <c r="D13431" s="265" t="s">
        <v>3863</v>
      </c>
    </row>
    <row r="13432" spans="1:4" ht="27" x14ac:dyDescent="0.15">
      <c r="A13432" s="266">
        <v>3220032</v>
      </c>
      <c r="B13432" s="265" t="s">
        <v>11938</v>
      </c>
      <c r="C13432" s="265" t="s">
        <v>4114</v>
      </c>
      <c r="D13432" s="265" t="s">
        <v>4194</v>
      </c>
    </row>
    <row r="13433" spans="1:4" x14ac:dyDescent="0.15">
      <c r="A13433" s="266">
        <v>3220033</v>
      </c>
      <c r="B13433" s="265" t="s">
        <v>11938</v>
      </c>
      <c r="C13433" s="265" t="s">
        <v>4114</v>
      </c>
      <c r="D13433" s="265" t="s">
        <v>4193</v>
      </c>
    </row>
    <row r="13434" spans="1:4" x14ac:dyDescent="0.15">
      <c r="A13434" s="266">
        <v>3220034</v>
      </c>
      <c r="B13434" s="265" t="s">
        <v>11938</v>
      </c>
      <c r="C13434" s="265" t="s">
        <v>4114</v>
      </c>
      <c r="D13434" s="265" t="s">
        <v>4192</v>
      </c>
    </row>
    <row r="13435" spans="1:4" x14ac:dyDescent="0.15">
      <c r="A13435" s="266">
        <v>3220035</v>
      </c>
      <c r="B13435" s="265" t="s">
        <v>11938</v>
      </c>
      <c r="C13435" s="265" t="s">
        <v>4114</v>
      </c>
      <c r="D13435" s="265" t="s">
        <v>169</v>
      </c>
    </row>
    <row r="13436" spans="1:4" x14ac:dyDescent="0.15">
      <c r="A13436" s="266">
        <v>3220036</v>
      </c>
      <c r="B13436" s="265" t="s">
        <v>11938</v>
      </c>
      <c r="C13436" s="265" t="s">
        <v>4114</v>
      </c>
      <c r="D13436" s="265" t="s">
        <v>4159</v>
      </c>
    </row>
    <row r="13437" spans="1:4" x14ac:dyDescent="0.15">
      <c r="A13437" s="266">
        <v>3220037</v>
      </c>
      <c r="B13437" s="265" t="s">
        <v>11938</v>
      </c>
      <c r="C13437" s="265" t="s">
        <v>4114</v>
      </c>
      <c r="D13437" s="265" t="s">
        <v>4176</v>
      </c>
    </row>
    <row r="13438" spans="1:4" x14ac:dyDescent="0.15">
      <c r="A13438" s="266">
        <v>3220038</v>
      </c>
      <c r="B13438" s="265" t="s">
        <v>11938</v>
      </c>
      <c r="C13438" s="265" t="s">
        <v>4114</v>
      </c>
      <c r="D13438" s="265" t="s">
        <v>229</v>
      </c>
    </row>
    <row r="13439" spans="1:4" ht="27" x14ac:dyDescent="0.15">
      <c r="A13439" s="266">
        <v>3220039</v>
      </c>
      <c r="B13439" s="265" t="s">
        <v>11938</v>
      </c>
      <c r="C13439" s="265" t="s">
        <v>4114</v>
      </c>
      <c r="D13439" s="265" t="s">
        <v>4185</v>
      </c>
    </row>
    <row r="13440" spans="1:4" x14ac:dyDescent="0.15">
      <c r="A13440" s="266">
        <v>3220041</v>
      </c>
      <c r="B13440" s="265" t="s">
        <v>11938</v>
      </c>
      <c r="C13440" s="265" t="s">
        <v>4114</v>
      </c>
      <c r="D13440" s="265" t="s">
        <v>4150</v>
      </c>
    </row>
    <row r="13441" spans="1:4" x14ac:dyDescent="0.15">
      <c r="A13441" s="266">
        <v>3220042</v>
      </c>
      <c r="B13441" s="265" t="s">
        <v>11938</v>
      </c>
      <c r="C13441" s="265" t="s">
        <v>4114</v>
      </c>
      <c r="D13441" s="265" t="s">
        <v>2497</v>
      </c>
    </row>
    <row r="13442" spans="1:4" x14ac:dyDescent="0.15">
      <c r="A13442" s="266">
        <v>3220043</v>
      </c>
      <c r="B13442" s="265" t="s">
        <v>11938</v>
      </c>
      <c r="C13442" s="265" t="s">
        <v>4114</v>
      </c>
      <c r="D13442" s="265" t="s">
        <v>4027</v>
      </c>
    </row>
    <row r="13443" spans="1:4" x14ac:dyDescent="0.15">
      <c r="A13443" s="266">
        <v>3220044</v>
      </c>
      <c r="B13443" s="265" t="s">
        <v>11938</v>
      </c>
      <c r="C13443" s="265" t="s">
        <v>4114</v>
      </c>
      <c r="D13443" s="265" t="s">
        <v>4173</v>
      </c>
    </row>
    <row r="13444" spans="1:4" x14ac:dyDescent="0.15">
      <c r="A13444" s="266">
        <v>3220045</v>
      </c>
      <c r="B13444" s="265" t="s">
        <v>11938</v>
      </c>
      <c r="C13444" s="265" t="s">
        <v>4114</v>
      </c>
      <c r="D13444" s="265" t="s">
        <v>4134</v>
      </c>
    </row>
    <row r="13445" spans="1:4" x14ac:dyDescent="0.15">
      <c r="A13445" s="266">
        <v>3220046</v>
      </c>
      <c r="B13445" s="265" t="s">
        <v>11938</v>
      </c>
      <c r="C13445" s="265" t="s">
        <v>4114</v>
      </c>
      <c r="D13445" s="265" t="s">
        <v>4199</v>
      </c>
    </row>
    <row r="13446" spans="1:4" x14ac:dyDescent="0.15">
      <c r="A13446" s="266">
        <v>3220047</v>
      </c>
      <c r="B13446" s="265" t="s">
        <v>11938</v>
      </c>
      <c r="C13446" s="265" t="s">
        <v>4114</v>
      </c>
      <c r="D13446" s="265" t="s">
        <v>4147</v>
      </c>
    </row>
    <row r="13447" spans="1:4" x14ac:dyDescent="0.15">
      <c r="A13447" s="266">
        <v>3220048</v>
      </c>
      <c r="B13447" s="265" t="s">
        <v>11938</v>
      </c>
      <c r="C13447" s="265" t="s">
        <v>4114</v>
      </c>
      <c r="D13447" s="265" t="s">
        <v>4198</v>
      </c>
    </row>
    <row r="13448" spans="1:4" x14ac:dyDescent="0.15">
      <c r="A13448" s="266">
        <v>3220049</v>
      </c>
      <c r="B13448" s="265" t="s">
        <v>11938</v>
      </c>
      <c r="C13448" s="265" t="s">
        <v>4114</v>
      </c>
      <c r="D13448" s="265" t="s">
        <v>4184</v>
      </c>
    </row>
    <row r="13449" spans="1:4" x14ac:dyDescent="0.15">
      <c r="A13449" s="266">
        <v>3220051</v>
      </c>
      <c r="B13449" s="265" t="s">
        <v>11938</v>
      </c>
      <c r="C13449" s="265" t="s">
        <v>4114</v>
      </c>
      <c r="D13449" s="265" t="s">
        <v>4065</v>
      </c>
    </row>
    <row r="13450" spans="1:4" x14ac:dyDescent="0.15">
      <c r="A13450" s="266">
        <v>3220052</v>
      </c>
      <c r="B13450" s="265" t="s">
        <v>11938</v>
      </c>
      <c r="C13450" s="265" t="s">
        <v>4114</v>
      </c>
      <c r="D13450" s="265" t="s">
        <v>4141</v>
      </c>
    </row>
    <row r="13451" spans="1:4" x14ac:dyDescent="0.15">
      <c r="A13451" s="266">
        <v>3220053</v>
      </c>
      <c r="B13451" s="265" t="s">
        <v>11938</v>
      </c>
      <c r="C13451" s="265" t="s">
        <v>4114</v>
      </c>
      <c r="D13451" s="265" t="s">
        <v>2478</v>
      </c>
    </row>
    <row r="13452" spans="1:4" x14ac:dyDescent="0.15">
      <c r="A13452" s="266">
        <v>3220054</v>
      </c>
      <c r="B13452" s="265" t="s">
        <v>11938</v>
      </c>
      <c r="C13452" s="265" t="s">
        <v>4114</v>
      </c>
      <c r="D13452" s="265" t="s">
        <v>4165</v>
      </c>
    </row>
    <row r="13453" spans="1:4" x14ac:dyDescent="0.15">
      <c r="A13453" s="266">
        <v>3220055</v>
      </c>
      <c r="B13453" s="265" t="s">
        <v>11938</v>
      </c>
      <c r="C13453" s="265" t="s">
        <v>4114</v>
      </c>
      <c r="D13453" s="265" t="s">
        <v>4118</v>
      </c>
    </row>
    <row r="13454" spans="1:4" ht="27" x14ac:dyDescent="0.15">
      <c r="A13454" s="266">
        <v>3220056</v>
      </c>
      <c r="B13454" s="265" t="s">
        <v>11938</v>
      </c>
      <c r="C13454" s="265" t="s">
        <v>4114</v>
      </c>
      <c r="D13454" s="265" t="s">
        <v>4156</v>
      </c>
    </row>
    <row r="13455" spans="1:4" x14ac:dyDescent="0.15">
      <c r="A13455" s="266">
        <v>3220057</v>
      </c>
      <c r="B13455" s="265" t="s">
        <v>11938</v>
      </c>
      <c r="C13455" s="265" t="s">
        <v>4114</v>
      </c>
      <c r="D13455" s="265" t="s">
        <v>3083</v>
      </c>
    </row>
    <row r="13456" spans="1:4" x14ac:dyDescent="0.15">
      <c r="A13456" s="266">
        <v>3220058</v>
      </c>
      <c r="B13456" s="265" t="s">
        <v>11938</v>
      </c>
      <c r="C13456" s="265" t="s">
        <v>4114</v>
      </c>
      <c r="D13456" s="265" t="s">
        <v>4115</v>
      </c>
    </row>
    <row r="13457" spans="1:4" x14ac:dyDescent="0.15">
      <c r="A13457" s="266">
        <v>3220061</v>
      </c>
      <c r="B13457" s="265" t="s">
        <v>11938</v>
      </c>
      <c r="C13457" s="265" t="s">
        <v>4114</v>
      </c>
      <c r="D13457" s="265" t="s">
        <v>4167</v>
      </c>
    </row>
    <row r="13458" spans="1:4" x14ac:dyDescent="0.15">
      <c r="A13458" s="266">
        <v>3220062</v>
      </c>
      <c r="B13458" s="265" t="s">
        <v>11938</v>
      </c>
      <c r="C13458" s="265" t="s">
        <v>4114</v>
      </c>
      <c r="D13458" s="265" t="s">
        <v>177</v>
      </c>
    </row>
    <row r="13459" spans="1:4" x14ac:dyDescent="0.15">
      <c r="A13459" s="266">
        <v>3220063</v>
      </c>
      <c r="B13459" s="265" t="s">
        <v>11938</v>
      </c>
      <c r="C13459" s="265" t="s">
        <v>4114</v>
      </c>
      <c r="D13459" s="265" t="s">
        <v>4172</v>
      </c>
    </row>
    <row r="13460" spans="1:4" ht="27" x14ac:dyDescent="0.15">
      <c r="A13460" s="266">
        <v>3220064</v>
      </c>
      <c r="B13460" s="265" t="s">
        <v>11938</v>
      </c>
      <c r="C13460" s="265" t="s">
        <v>4114</v>
      </c>
      <c r="D13460" s="265" t="s">
        <v>4195</v>
      </c>
    </row>
    <row r="13461" spans="1:4" ht="27" x14ac:dyDescent="0.15">
      <c r="A13461" s="266">
        <v>3220065</v>
      </c>
      <c r="B13461" s="265" t="s">
        <v>11938</v>
      </c>
      <c r="C13461" s="265" t="s">
        <v>4114</v>
      </c>
      <c r="D13461" s="265" t="s">
        <v>4132</v>
      </c>
    </row>
    <row r="13462" spans="1:4" x14ac:dyDescent="0.15">
      <c r="A13462" s="266">
        <v>3220066</v>
      </c>
      <c r="B13462" s="265" t="s">
        <v>11938</v>
      </c>
      <c r="C13462" s="265" t="s">
        <v>4114</v>
      </c>
      <c r="D13462" s="265" t="s">
        <v>4133</v>
      </c>
    </row>
    <row r="13463" spans="1:4" x14ac:dyDescent="0.15">
      <c r="A13463" s="266">
        <v>3220067</v>
      </c>
      <c r="B13463" s="265" t="s">
        <v>11938</v>
      </c>
      <c r="C13463" s="265" t="s">
        <v>4114</v>
      </c>
      <c r="D13463" s="265" t="s">
        <v>2472</v>
      </c>
    </row>
    <row r="13464" spans="1:4" x14ac:dyDescent="0.15">
      <c r="A13464" s="266">
        <v>3220068</v>
      </c>
      <c r="B13464" s="265" t="s">
        <v>11938</v>
      </c>
      <c r="C13464" s="265" t="s">
        <v>4114</v>
      </c>
      <c r="D13464" s="265" t="s">
        <v>4121</v>
      </c>
    </row>
    <row r="13465" spans="1:4" x14ac:dyDescent="0.15">
      <c r="A13465" s="266">
        <v>3220069</v>
      </c>
      <c r="B13465" s="265" t="s">
        <v>11938</v>
      </c>
      <c r="C13465" s="265" t="s">
        <v>4114</v>
      </c>
      <c r="D13465" s="265" t="s">
        <v>4146</v>
      </c>
    </row>
    <row r="13466" spans="1:4" x14ac:dyDescent="0.15">
      <c r="A13466" s="266">
        <v>3220071</v>
      </c>
      <c r="B13466" s="265" t="s">
        <v>11938</v>
      </c>
      <c r="C13466" s="265" t="s">
        <v>4114</v>
      </c>
      <c r="D13466" s="265" t="s">
        <v>4197</v>
      </c>
    </row>
    <row r="13467" spans="1:4" x14ac:dyDescent="0.15">
      <c r="A13467" s="266">
        <v>3220072</v>
      </c>
      <c r="B13467" s="265" t="s">
        <v>11938</v>
      </c>
      <c r="C13467" s="265" t="s">
        <v>4114</v>
      </c>
      <c r="D13467" s="265" t="s">
        <v>4170</v>
      </c>
    </row>
    <row r="13468" spans="1:4" x14ac:dyDescent="0.15">
      <c r="A13468" s="266">
        <v>3220073</v>
      </c>
      <c r="B13468" s="265" t="s">
        <v>11938</v>
      </c>
      <c r="C13468" s="265" t="s">
        <v>4114</v>
      </c>
      <c r="D13468" s="265" t="s">
        <v>4179</v>
      </c>
    </row>
    <row r="13469" spans="1:4" x14ac:dyDescent="0.15">
      <c r="A13469" s="266">
        <v>3220074</v>
      </c>
      <c r="B13469" s="265" t="s">
        <v>11938</v>
      </c>
      <c r="C13469" s="265" t="s">
        <v>4114</v>
      </c>
      <c r="D13469" s="265" t="s">
        <v>4187</v>
      </c>
    </row>
    <row r="13470" spans="1:4" x14ac:dyDescent="0.15">
      <c r="A13470" s="266">
        <v>3220075</v>
      </c>
      <c r="B13470" s="265" t="s">
        <v>11938</v>
      </c>
      <c r="C13470" s="265" t="s">
        <v>4114</v>
      </c>
      <c r="D13470" s="265" t="s">
        <v>4164</v>
      </c>
    </row>
    <row r="13471" spans="1:4" x14ac:dyDescent="0.15">
      <c r="A13471" s="266">
        <v>3220076</v>
      </c>
      <c r="B13471" s="265" t="s">
        <v>11938</v>
      </c>
      <c r="C13471" s="265" t="s">
        <v>4114</v>
      </c>
      <c r="D13471" s="265" t="s">
        <v>4138</v>
      </c>
    </row>
    <row r="13472" spans="1:4" x14ac:dyDescent="0.15">
      <c r="A13472" s="266">
        <v>3220077</v>
      </c>
      <c r="B13472" s="265" t="s">
        <v>11938</v>
      </c>
      <c r="C13472" s="265" t="s">
        <v>4114</v>
      </c>
      <c r="D13472" s="265" t="s">
        <v>4188</v>
      </c>
    </row>
    <row r="13473" spans="1:4" x14ac:dyDescent="0.15">
      <c r="A13473" s="266">
        <v>3220078</v>
      </c>
      <c r="B13473" s="265" t="s">
        <v>11938</v>
      </c>
      <c r="C13473" s="265" t="s">
        <v>4114</v>
      </c>
      <c r="D13473" s="265" t="s">
        <v>4148</v>
      </c>
    </row>
    <row r="13474" spans="1:4" x14ac:dyDescent="0.15">
      <c r="A13474" s="266">
        <v>3220079</v>
      </c>
      <c r="B13474" s="265" t="s">
        <v>11938</v>
      </c>
      <c r="C13474" s="265" t="s">
        <v>4114</v>
      </c>
      <c r="D13474" s="265" t="s">
        <v>4160</v>
      </c>
    </row>
    <row r="13475" spans="1:4" x14ac:dyDescent="0.15">
      <c r="A13475" s="266">
        <v>3220101</v>
      </c>
      <c r="B13475" s="265" t="s">
        <v>11938</v>
      </c>
      <c r="C13475" s="265" t="s">
        <v>4114</v>
      </c>
      <c r="D13475" s="265" t="s">
        <v>4142</v>
      </c>
    </row>
    <row r="13476" spans="1:4" x14ac:dyDescent="0.15">
      <c r="A13476" s="266">
        <v>3220102</v>
      </c>
      <c r="B13476" s="265" t="s">
        <v>11938</v>
      </c>
      <c r="C13476" s="265" t="s">
        <v>4114</v>
      </c>
      <c r="D13476" s="265" t="s">
        <v>4129</v>
      </c>
    </row>
    <row r="13477" spans="1:4" x14ac:dyDescent="0.15">
      <c r="A13477" s="266">
        <v>3220103</v>
      </c>
      <c r="B13477" s="265" t="s">
        <v>11938</v>
      </c>
      <c r="C13477" s="265" t="s">
        <v>4114</v>
      </c>
      <c r="D13477" s="265" t="s">
        <v>4153</v>
      </c>
    </row>
    <row r="13478" spans="1:4" x14ac:dyDescent="0.15">
      <c r="A13478" s="266">
        <v>3220251</v>
      </c>
      <c r="B13478" s="265" t="s">
        <v>11938</v>
      </c>
      <c r="C13478" s="265" t="s">
        <v>4114</v>
      </c>
      <c r="D13478" s="265" t="s">
        <v>3512</v>
      </c>
    </row>
    <row r="13479" spans="1:4" x14ac:dyDescent="0.15">
      <c r="A13479" s="266">
        <v>3220252</v>
      </c>
      <c r="B13479" s="265" t="s">
        <v>11938</v>
      </c>
      <c r="C13479" s="265" t="s">
        <v>4114</v>
      </c>
      <c r="D13479" s="265" t="s">
        <v>4127</v>
      </c>
    </row>
    <row r="13480" spans="1:4" x14ac:dyDescent="0.15">
      <c r="A13480" s="266">
        <v>3220253</v>
      </c>
      <c r="B13480" s="265" t="s">
        <v>11938</v>
      </c>
      <c r="C13480" s="265" t="s">
        <v>4114</v>
      </c>
      <c r="D13480" s="265" t="s">
        <v>4155</v>
      </c>
    </row>
    <row r="13481" spans="1:4" x14ac:dyDescent="0.15">
      <c r="A13481" s="266">
        <v>3220254</v>
      </c>
      <c r="B13481" s="265" t="s">
        <v>11938</v>
      </c>
      <c r="C13481" s="265" t="s">
        <v>4114</v>
      </c>
      <c r="D13481" s="265" t="s">
        <v>4131</v>
      </c>
    </row>
    <row r="13482" spans="1:4" x14ac:dyDescent="0.15">
      <c r="A13482" s="266">
        <v>3220255</v>
      </c>
      <c r="B13482" s="265" t="s">
        <v>11938</v>
      </c>
      <c r="C13482" s="265" t="s">
        <v>4114</v>
      </c>
      <c r="D13482" s="265" t="s">
        <v>4186</v>
      </c>
    </row>
    <row r="13483" spans="1:4" x14ac:dyDescent="0.15">
      <c r="A13483" s="266">
        <v>3220256</v>
      </c>
      <c r="B13483" s="265" t="s">
        <v>11938</v>
      </c>
      <c r="C13483" s="265" t="s">
        <v>4114</v>
      </c>
      <c r="D13483" s="265" t="s">
        <v>4157</v>
      </c>
    </row>
    <row r="13484" spans="1:4" x14ac:dyDescent="0.15">
      <c r="A13484" s="266">
        <v>3220301</v>
      </c>
      <c r="B13484" s="265" t="s">
        <v>11938</v>
      </c>
      <c r="C13484" s="265" t="s">
        <v>4114</v>
      </c>
      <c r="D13484" s="265" t="s">
        <v>3376</v>
      </c>
    </row>
    <row r="13485" spans="1:4" x14ac:dyDescent="0.15">
      <c r="A13485" s="266">
        <v>3220302</v>
      </c>
      <c r="B13485" s="265" t="s">
        <v>11938</v>
      </c>
      <c r="C13485" s="265" t="s">
        <v>4114</v>
      </c>
      <c r="D13485" s="265" t="s">
        <v>4190</v>
      </c>
    </row>
    <row r="13486" spans="1:4" x14ac:dyDescent="0.15">
      <c r="A13486" s="266">
        <v>3220303</v>
      </c>
      <c r="B13486" s="265" t="s">
        <v>11938</v>
      </c>
      <c r="C13486" s="265" t="s">
        <v>4114</v>
      </c>
      <c r="D13486" s="265" t="s">
        <v>4144</v>
      </c>
    </row>
    <row r="13487" spans="1:4" x14ac:dyDescent="0.15">
      <c r="A13487" s="266">
        <v>3220304</v>
      </c>
      <c r="B13487" s="265" t="s">
        <v>11938</v>
      </c>
      <c r="C13487" s="265" t="s">
        <v>4114</v>
      </c>
      <c r="D13487" s="265" t="s">
        <v>1775</v>
      </c>
    </row>
    <row r="13488" spans="1:4" x14ac:dyDescent="0.15">
      <c r="A13488" s="266">
        <v>3220305</v>
      </c>
      <c r="B13488" s="265" t="s">
        <v>11938</v>
      </c>
      <c r="C13488" s="265" t="s">
        <v>4114</v>
      </c>
      <c r="D13488" s="265" t="s">
        <v>4143</v>
      </c>
    </row>
    <row r="13489" spans="1:4" x14ac:dyDescent="0.15">
      <c r="A13489" s="266">
        <v>3220306</v>
      </c>
      <c r="B13489" s="265" t="s">
        <v>11938</v>
      </c>
      <c r="C13489" s="265" t="s">
        <v>4114</v>
      </c>
      <c r="D13489" s="265" t="s">
        <v>4174</v>
      </c>
    </row>
    <row r="13490" spans="1:4" x14ac:dyDescent="0.15">
      <c r="A13490" s="266">
        <v>3220307</v>
      </c>
      <c r="B13490" s="265" t="s">
        <v>11938</v>
      </c>
      <c r="C13490" s="265" t="s">
        <v>4114</v>
      </c>
      <c r="D13490" s="265" t="s">
        <v>4122</v>
      </c>
    </row>
    <row r="13491" spans="1:4" x14ac:dyDescent="0.15">
      <c r="A13491" s="266">
        <v>3220341</v>
      </c>
      <c r="B13491" s="265" t="s">
        <v>11938</v>
      </c>
      <c r="C13491" s="265" t="s">
        <v>4114</v>
      </c>
      <c r="D13491" s="265" t="s">
        <v>4163</v>
      </c>
    </row>
    <row r="13492" spans="1:4" x14ac:dyDescent="0.15">
      <c r="A13492" s="266">
        <v>3220342</v>
      </c>
      <c r="B13492" s="265" t="s">
        <v>11938</v>
      </c>
      <c r="C13492" s="265" t="s">
        <v>4114</v>
      </c>
      <c r="D13492" s="265" t="s">
        <v>4116</v>
      </c>
    </row>
    <row r="13493" spans="1:4" x14ac:dyDescent="0.15">
      <c r="A13493" s="266">
        <v>3220343</v>
      </c>
      <c r="B13493" s="265" t="s">
        <v>11938</v>
      </c>
      <c r="C13493" s="265" t="s">
        <v>4114</v>
      </c>
      <c r="D13493" s="265" t="s">
        <v>4149</v>
      </c>
    </row>
    <row r="13494" spans="1:4" x14ac:dyDescent="0.15">
      <c r="A13494" s="266">
        <v>3220344</v>
      </c>
      <c r="B13494" s="265" t="s">
        <v>11938</v>
      </c>
      <c r="C13494" s="265" t="s">
        <v>4114</v>
      </c>
      <c r="D13494" s="265" t="s">
        <v>4180</v>
      </c>
    </row>
    <row r="13495" spans="1:4" x14ac:dyDescent="0.15">
      <c r="A13495" s="266">
        <v>3220345</v>
      </c>
      <c r="B13495" s="265" t="s">
        <v>11938</v>
      </c>
      <c r="C13495" s="265" t="s">
        <v>4114</v>
      </c>
      <c r="D13495" s="265" t="s">
        <v>1421</v>
      </c>
    </row>
    <row r="13496" spans="1:4" x14ac:dyDescent="0.15">
      <c r="A13496" s="266">
        <v>3220346</v>
      </c>
      <c r="B13496" s="265" t="s">
        <v>11938</v>
      </c>
      <c r="C13496" s="265" t="s">
        <v>4114</v>
      </c>
      <c r="D13496" s="265" t="s">
        <v>4137</v>
      </c>
    </row>
    <row r="13497" spans="1:4" x14ac:dyDescent="0.15">
      <c r="A13497" s="266">
        <v>3220421</v>
      </c>
      <c r="B13497" s="265" t="s">
        <v>11938</v>
      </c>
      <c r="C13497" s="265" t="s">
        <v>4114</v>
      </c>
      <c r="D13497" s="265" t="s">
        <v>4154</v>
      </c>
    </row>
    <row r="13498" spans="1:4" x14ac:dyDescent="0.15">
      <c r="A13498" s="266">
        <v>3220422</v>
      </c>
      <c r="B13498" s="265" t="s">
        <v>11938</v>
      </c>
      <c r="C13498" s="265" t="s">
        <v>4114</v>
      </c>
      <c r="D13498" s="265" t="s">
        <v>4175</v>
      </c>
    </row>
    <row r="13499" spans="1:4" x14ac:dyDescent="0.15">
      <c r="A13499" s="266">
        <v>3220423</v>
      </c>
      <c r="B13499" s="265" t="s">
        <v>11938</v>
      </c>
      <c r="C13499" s="265" t="s">
        <v>4114</v>
      </c>
      <c r="D13499" s="265" t="s">
        <v>4130</v>
      </c>
    </row>
    <row r="13500" spans="1:4" ht="27" x14ac:dyDescent="0.15">
      <c r="A13500" s="266">
        <v>3220521</v>
      </c>
      <c r="B13500" s="265" t="s">
        <v>11938</v>
      </c>
      <c r="C13500" s="265" t="s">
        <v>4114</v>
      </c>
      <c r="D13500" s="265" t="s">
        <v>4182</v>
      </c>
    </row>
    <row r="13501" spans="1:4" x14ac:dyDescent="0.15">
      <c r="A13501" s="266">
        <v>3220522</v>
      </c>
      <c r="B13501" s="265" t="s">
        <v>11938</v>
      </c>
      <c r="C13501" s="265" t="s">
        <v>4114</v>
      </c>
      <c r="D13501" s="265" t="s">
        <v>4136</v>
      </c>
    </row>
    <row r="13502" spans="1:4" x14ac:dyDescent="0.15">
      <c r="A13502" s="266">
        <v>3220523</v>
      </c>
      <c r="B13502" s="265" t="s">
        <v>11938</v>
      </c>
      <c r="C13502" s="265" t="s">
        <v>4114</v>
      </c>
      <c r="D13502" s="265" t="s">
        <v>4162</v>
      </c>
    </row>
    <row r="13503" spans="1:4" x14ac:dyDescent="0.15">
      <c r="A13503" s="266">
        <v>3220524</v>
      </c>
      <c r="B13503" s="265" t="s">
        <v>11938</v>
      </c>
      <c r="C13503" s="265" t="s">
        <v>4114</v>
      </c>
      <c r="D13503" s="265" t="s">
        <v>551</v>
      </c>
    </row>
    <row r="13504" spans="1:4" x14ac:dyDescent="0.15">
      <c r="A13504" s="266">
        <v>3220525</v>
      </c>
      <c r="B13504" s="265" t="s">
        <v>11938</v>
      </c>
      <c r="C13504" s="265" t="s">
        <v>4114</v>
      </c>
      <c r="D13504" s="265" t="s">
        <v>4124</v>
      </c>
    </row>
    <row r="13505" spans="1:4" x14ac:dyDescent="0.15">
      <c r="A13505" s="266">
        <v>3220526</v>
      </c>
      <c r="B13505" s="265" t="s">
        <v>11938</v>
      </c>
      <c r="C13505" s="265" t="s">
        <v>4114</v>
      </c>
      <c r="D13505" s="265" t="s">
        <v>4183</v>
      </c>
    </row>
    <row r="13506" spans="1:4" x14ac:dyDescent="0.15">
      <c r="A13506" s="266">
        <v>3220527</v>
      </c>
      <c r="B13506" s="265" t="s">
        <v>11938</v>
      </c>
      <c r="C13506" s="265" t="s">
        <v>4114</v>
      </c>
      <c r="D13506" s="265" t="s">
        <v>4151</v>
      </c>
    </row>
    <row r="13507" spans="1:4" x14ac:dyDescent="0.15">
      <c r="A13507" s="266">
        <v>3220528</v>
      </c>
      <c r="B13507" s="265" t="s">
        <v>11938</v>
      </c>
      <c r="C13507" s="265" t="s">
        <v>4114</v>
      </c>
      <c r="D13507" s="265" t="s">
        <v>4177</v>
      </c>
    </row>
    <row r="13508" spans="1:4" x14ac:dyDescent="0.15">
      <c r="A13508" s="266">
        <v>3220531</v>
      </c>
      <c r="B13508" s="265" t="s">
        <v>11938</v>
      </c>
      <c r="C13508" s="265" t="s">
        <v>4114</v>
      </c>
      <c r="D13508" s="265" t="s">
        <v>4196</v>
      </c>
    </row>
    <row r="13509" spans="1:4" x14ac:dyDescent="0.15">
      <c r="A13509" s="266">
        <v>3220532</v>
      </c>
      <c r="B13509" s="265" t="s">
        <v>11938</v>
      </c>
      <c r="C13509" s="265" t="s">
        <v>4114</v>
      </c>
      <c r="D13509" s="265" t="s">
        <v>4191</v>
      </c>
    </row>
    <row r="13510" spans="1:4" x14ac:dyDescent="0.15">
      <c r="A13510" s="266">
        <v>3220533</v>
      </c>
      <c r="B13510" s="265" t="s">
        <v>11938</v>
      </c>
      <c r="C13510" s="265" t="s">
        <v>4114</v>
      </c>
      <c r="D13510" s="265" t="s">
        <v>4140</v>
      </c>
    </row>
    <row r="13511" spans="1:4" x14ac:dyDescent="0.15">
      <c r="A13511" s="266">
        <v>3220534</v>
      </c>
      <c r="B13511" s="265" t="s">
        <v>11938</v>
      </c>
      <c r="C13511" s="265" t="s">
        <v>4114</v>
      </c>
      <c r="D13511" s="265" t="s">
        <v>4139</v>
      </c>
    </row>
    <row r="13512" spans="1:4" x14ac:dyDescent="0.15">
      <c r="A13512" s="266">
        <v>3220535</v>
      </c>
      <c r="B13512" s="265" t="s">
        <v>11938</v>
      </c>
      <c r="C13512" s="265" t="s">
        <v>4114</v>
      </c>
      <c r="D13512" s="265" t="s">
        <v>3807</v>
      </c>
    </row>
    <row r="13513" spans="1:4" x14ac:dyDescent="0.15">
      <c r="A13513" s="266">
        <v>3220536</v>
      </c>
      <c r="B13513" s="265" t="s">
        <v>11938</v>
      </c>
      <c r="C13513" s="265" t="s">
        <v>4114</v>
      </c>
      <c r="D13513" s="265" t="s">
        <v>4119</v>
      </c>
    </row>
    <row r="13514" spans="1:4" ht="27" x14ac:dyDescent="0.15">
      <c r="A13514" s="266">
        <v>3220601</v>
      </c>
      <c r="B13514" s="265" t="s">
        <v>11938</v>
      </c>
      <c r="C13514" s="265" t="s">
        <v>3978</v>
      </c>
      <c r="D13514" s="265" t="s">
        <v>12235</v>
      </c>
    </row>
    <row r="13515" spans="1:4" ht="27" x14ac:dyDescent="0.15">
      <c r="A13515" s="266">
        <v>3220602</v>
      </c>
      <c r="B13515" s="265" t="s">
        <v>11938</v>
      </c>
      <c r="C13515" s="265" t="s">
        <v>3978</v>
      </c>
      <c r="D13515" s="265" t="s">
        <v>12236</v>
      </c>
    </row>
    <row r="13516" spans="1:4" ht="27" x14ac:dyDescent="0.15">
      <c r="A13516" s="266">
        <v>3220603</v>
      </c>
      <c r="B13516" s="265" t="s">
        <v>11938</v>
      </c>
      <c r="C13516" s="265" t="s">
        <v>3978</v>
      </c>
      <c r="D13516" s="265" t="s">
        <v>12237</v>
      </c>
    </row>
    <row r="13517" spans="1:4" x14ac:dyDescent="0.15">
      <c r="A13517" s="266">
        <v>3220604</v>
      </c>
      <c r="B13517" s="265" t="s">
        <v>11938</v>
      </c>
      <c r="C13517" s="265" t="s">
        <v>3978</v>
      </c>
      <c r="D13517" s="265" t="s">
        <v>12238</v>
      </c>
    </row>
    <row r="13518" spans="1:4" ht="27" x14ac:dyDescent="0.15">
      <c r="A13518" s="266">
        <v>3220605</v>
      </c>
      <c r="B13518" s="265" t="s">
        <v>11938</v>
      </c>
      <c r="C13518" s="265" t="s">
        <v>3978</v>
      </c>
      <c r="D13518" s="265" t="s">
        <v>12239</v>
      </c>
    </row>
    <row r="13519" spans="1:4" ht="27" x14ac:dyDescent="0.15">
      <c r="A13519" s="266">
        <v>3220606</v>
      </c>
      <c r="B13519" s="265" t="s">
        <v>11938</v>
      </c>
      <c r="C13519" s="265" t="s">
        <v>3978</v>
      </c>
      <c r="D13519" s="265" t="s">
        <v>12240</v>
      </c>
    </row>
    <row r="13520" spans="1:4" x14ac:dyDescent="0.15">
      <c r="A13520" s="266">
        <v>3230001</v>
      </c>
      <c r="B13520" s="265" t="s">
        <v>11938</v>
      </c>
      <c r="C13520" s="265" t="s">
        <v>4289</v>
      </c>
      <c r="D13520" s="265" t="s">
        <v>12214</v>
      </c>
    </row>
    <row r="13521" spans="1:4" ht="27" x14ac:dyDescent="0.15">
      <c r="A13521" s="266">
        <v>3230002</v>
      </c>
      <c r="B13521" s="265" t="s">
        <v>11938</v>
      </c>
      <c r="C13521" s="265" t="s">
        <v>4289</v>
      </c>
      <c r="D13521" s="265" t="s">
        <v>12241</v>
      </c>
    </row>
    <row r="13522" spans="1:4" ht="27" x14ac:dyDescent="0.15">
      <c r="A13522" s="266">
        <v>3230003</v>
      </c>
      <c r="B13522" s="265" t="s">
        <v>11938</v>
      </c>
      <c r="C13522" s="265" t="s">
        <v>4289</v>
      </c>
      <c r="D13522" s="265" t="s">
        <v>12242</v>
      </c>
    </row>
    <row r="13523" spans="1:4" x14ac:dyDescent="0.15">
      <c r="A13523" s="266">
        <v>3230004</v>
      </c>
      <c r="B13523" s="265" t="s">
        <v>11938</v>
      </c>
      <c r="C13523" s="265" t="s">
        <v>4289</v>
      </c>
      <c r="D13523" s="265" t="s">
        <v>12243</v>
      </c>
    </row>
    <row r="13524" spans="1:4" x14ac:dyDescent="0.15">
      <c r="A13524" s="266">
        <v>3230005</v>
      </c>
      <c r="B13524" s="265" t="s">
        <v>11938</v>
      </c>
      <c r="C13524" s="265" t="s">
        <v>4289</v>
      </c>
      <c r="D13524" s="265" t="s">
        <v>12244</v>
      </c>
    </row>
    <row r="13525" spans="1:4" ht="27" x14ac:dyDescent="0.15">
      <c r="A13525" s="266">
        <v>3230006</v>
      </c>
      <c r="B13525" s="265" t="s">
        <v>11938</v>
      </c>
      <c r="C13525" s="265" t="s">
        <v>4289</v>
      </c>
      <c r="D13525" s="265" t="s">
        <v>11994</v>
      </c>
    </row>
    <row r="13526" spans="1:4" ht="27" x14ac:dyDescent="0.15">
      <c r="A13526" s="266">
        <v>3230007</v>
      </c>
      <c r="B13526" s="265" t="s">
        <v>11938</v>
      </c>
      <c r="C13526" s="265" t="s">
        <v>4289</v>
      </c>
      <c r="D13526" s="265" t="s">
        <v>12245</v>
      </c>
    </row>
    <row r="13527" spans="1:4" ht="27" x14ac:dyDescent="0.15">
      <c r="A13527" s="266">
        <v>3230008</v>
      </c>
      <c r="B13527" s="265" t="s">
        <v>11938</v>
      </c>
      <c r="C13527" s="265" t="s">
        <v>4289</v>
      </c>
      <c r="D13527" s="265" t="s">
        <v>12246</v>
      </c>
    </row>
    <row r="13528" spans="1:4" ht="27" x14ac:dyDescent="0.15">
      <c r="A13528" s="266">
        <v>3230009</v>
      </c>
      <c r="B13528" s="265" t="s">
        <v>11938</v>
      </c>
      <c r="C13528" s="265" t="s">
        <v>4289</v>
      </c>
      <c r="D13528" s="265" t="s">
        <v>12247</v>
      </c>
    </row>
    <row r="13529" spans="1:4" ht="27" x14ac:dyDescent="0.15">
      <c r="A13529" s="266">
        <v>3230011</v>
      </c>
      <c r="B13529" s="265" t="s">
        <v>11938</v>
      </c>
      <c r="C13529" s="265" t="s">
        <v>4289</v>
      </c>
      <c r="D13529" s="265" t="s">
        <v>12248</v>
      </c>
    </row>
    <row r="13530" spans="1:4" ht="27" x14ac:dyDescent="0.15">
      <c r="A13530" s="266">
        <v>3230012</v>
      </c>
      <c r="B13530" s="265" t="s">
        <v>11938</v>
      </c>
      <c r="C13530" s="265" t="s">
        <v>4289</v>
      </c>
      <c r="D13530" s="265" t="s">
        <v>12249</v>
      </c>
    </row>
    <row r="13531" spans="1:4" x14ac:dyDescent="0.15">
      <c r="A13531" s="266">
        <v>3230013</v>
      </c>
      <c r="B13531" s="265" t="s">
        <v>11938</v>
      </c>
      <c r="C13531" s="265" t="s">
        <v>4289</v>
      </c>
      <c r="D13531" s="265" t="s">
        <v>11694</v>
      </c>
    </row>
    <row r="13532" spans="1:4" ht="27" x14ac:dyDescent="0.15">
      <c r="A13532" s="266">
        <v>3230014</v>
      </c>
      <c r="B13532" s="265" t="s">
        <v>11938</v>
      </c>
      <c r="C13532" s="265" t="s">
        <v>4289</v>
      </c>
      <c r="D13532" s="265" t="s">
        <v>12250</v>
      </c>
    </row>
    <row r="13533" spans="1:4" ht="27" x14ac:dyDescent="0.15">
      <c r="A13533" s="266">
        <v>3230015</v>
      </c>
      <c r="B13533" s="265" t="s">
        <v>11938</v>
      </c>
      <c r="C13533" s="265" t="s">
        <v>4289</v>
      </c>
      <c r="D13533" s="265" t="s">
        <v>12251</v>
      </c>
    </row>
    <row r="13534" spans="1:4" x14ac:dyDescent="0.15">
      <c r="A13534" s="266">
        <v>3230016</v>
      </c>
      <c r="B13534" s="265" t="s">
        <v>11938</v>
      </c>
      <c r="C13534" s="265" t="s">
        <v>4289</v>
      </c>
      <c r="D13534" s="265" t="s">
        <v>4311</v>
      </c>
    </row>
    <row r="13535" spans="1:4" ht="27" x14ac:dyDescent="0.15">
      <c r="A13535" s="266">
        <v>3230017</v>
      </c>
      <c r="B13535" s="265" t="s">
        <v>11938</v>
      </c>
      <c r="C13535" s="265" t="s">
        <v>4289</v>
      </c>
      <c r="D13535" s="265" t="s">
        <v>12252</v>
      </c>
    </row>
    <row r="13536" spans="1:4" ht="27" x14ac:dyDescent="0.15">
      <c r="A13536" s="266">
        <v>3230021</v>
      </c>
      <c r="B13536" s="265" t="s">
        <v>11938</v>
      </c>
      <c r="C13536" s="265" t="s">
        <v>4289</v>
      </c>
      <c r="D13536" s="265" t="s">
        <v>12253</v>
      </c>
    </row>
    <row r="13537" spans="1:4" ht="27" x14ac:dyDescent="0.15">
      <c r="A13537" s="266">
        <v>3230022</v>
      </c>
      <c r="B13537" s="265" t="s">
        <v>11938</v>
      </c>
      <c r="C13537" s="265" t="s">
        <v>4289</v>
      </c>
      <c r="D13537" s="265" t="s">
        <v>4296</v>
      </c>
    </row>
    <row r="13538" spans="1:4" x14ac:dyDescent="0.15">
      <c r="A13538" s="266">
        <v>3230023</v>
      </c>
      <c r="B13538" s="265" t="s">
        <v>11938</v>
      </c>
      <c r="C13538" s="265" t="s">
        <v>4289</v>
      </c>
      <c r="D13538" s="265" t="s">
        <v>524</v>
      </c>
    </row>
    <row r="13539" spans="1:4" x14ac:dyDescent="0.15">
      <c r="A13539" s="266">
        <v>3230024</v>
      </c>
      <c r="B13539" s="265" t="s">
        <v>11938</v>
      </c>
      <c r="C13539" s="265" t="s">
        <v>4289</v>
      </c>
      <c r="D13539" s="265" t="s">
        <v>978</v>
      </c>
    </row>
    <row r="13540" spans="1:4" x14ac:dyDescent="0.15">
      <c r="A13540" s="266">
        <v>3230025</v>
      </c>
      <c r="B13540" s="265" t="s">
        <v>11938</v>
      </c>
      <c r="C13540" s="265" t="s">
        <v>4289</v>
      </c>
      <c r="D13540" s="265" t="s">
        <v>4304</v>
      </c>
    </row>
    <row r="13541" spans="1:4" x14ac:dyDescent="0.15">
      <c r="A13541" s="266">
        <v>3230026</v>
      </c>
      <c r="B13541" s="265" t="s">
        <v>11938</v>
      </c>
      <c r="C13541" s="265" t="s">
        <v>4289</v>
      </c>
      <c r="D13541" s="265" t="s">
        <v>3588</v>
      </c>
    </row>
    <row r="13542" spans="1:4" x14ac:dyDescent="0.15">
      <c r="A13542" s="266">
        <v>3230027</v>
      </c>
      <c r="B13542" s="265" t="s">
        <v>11938</v>
      </c>
      <c r="C13542" s="265" t="s">
        <v>4289</v>
      </c>
      <c r="D13542" s="265" t="s">
        <v>4308</v>
      </c>
    </row>
    <row r="13543" spans="1:4" x14ac:dyDescent="0.15">
      <c r="A13543" s="266">
        <v>3230028</v>
      </c>
      <c r="B13543" s="265" t="s">
        <v>11938</v>
      </c>
      <c r="C13543" s="265" t="s">
        <v>4289</v>
      </c>
      <c r="D13543" s="265" t="s">
        <v>12254</v>
      </c>
    </row>
    <row r="13544" spans="1:4" x14ac:dyDescent="0.15">
      <c r="A13544" s="266">
        <v>3230029</v>
      </c>
      <c r="B13544" s="265" t="s">
        <v>11938</v>
      </c>
      <c r="C13544" s="265" t="s">
        <v>4289</v>
      </c>
      <c r="D13544" s="265" t="s">
        <v>4302</v>
      </c>
    </row>
    <row r="13545" spans="1:4" x14ac:dyDescent="0.15">
      <c r="A13545" s="266">
        <v>3230031</v>
      </c>
      <c r="B13545" s="265" t="s">
        <v>11938</v>
      </c>
      <c r="C13545" s="265" t="s">
        <v>4289</v>
      </c>
      <c r="D13545" s="265" t="s">
        <v>4316</v>
      </c>
    </row>
    <row r="13546" spans="1:4" x14ac:dyDescent="0.15">
      <c r="A13546" s="266">
        <v>3230032</v>
      </c>
      <c r="B13546" s="265" t="s">
        <v>11938</v>
      </c>
      <c r="C13546" s="265" t="s">
        <v>4289</v>
      </c>
      <c r="D13546" s="265" t="s">
        <v>2472</v>
      </c>
    </row>
    <row r="13547" spans="1:4" x14ac:dyDescent="0.15">
      <c r="A13547" s="266">
        <v>3230033</v>
      </c>
      <c r="B13547" s="265" t="s">
        <v>11938</v>
      </c>
      <c r="C13547" s="265" t="s">
        <v>4289</v>
      </c>
      <c r="D13547" s="265" t="s">
        <v>2638</v>
      </c>
    </row>
    <row r="13548" spans="1:4" x14ac:dyDescent="0.15">
      <c r="A13548" s="266">
        <v>3230034</v>
      </c>
      <c r="B13548" s="265" t="s">
        <v>11938</v>
      </c>
      <c r="C13548" s="265" t="s">
        <v>4289</v>
      </c>
      <c r="D13548" s="265" t="s">
        <v>12255</v>
      </c>
    </row>
    <row r="13549" spans="1:4" ht="27" x14ac:dyDescent="0.15">
      <c r="A13549" s="266">
        <v>3230041</v>
      </c>
      <c r="B13549" s="265" t="s">
        <v>11938</v>
      </c>
      <c r="C13549" s="265" t="s">
        <v>4289</v>
      </c>
      <c r="D13549" s="265" t="s">
        <v>12256</v>
      </c>
    </row>
    <row r="13550" spans="1:4" ht="27" x14ac:dyDescent="0.15">
      <c r="A13550" s="266">
        <v>3230042</v>
      </c>
      <c r="B13550" s="265" t="s">
        <v>11938</v>
      </c>
      <c r="C13550" s="265" t="s">
        <v>4289</v>
      </c>
      <c r="D13550" s="265" t="s">
        <v>12257</v>
      </c>
    </row>
    <row r="13551" spans="1:4" ht="27" x14ac:dyDescent="0.15">
      <c r="A13551" s="266">
        <v>3230043</v>
      </c>
      <c r="B13551" s="265" t="s">
        <v>11938</v>
      </c>
      <c r="C13551" s="265" t="s">
        <v>4289</v>
      </c>
      <c r="D13551" s="265" t="s">
        <v>12258</v>
      </c>
    </row>
    <row r="13552" spans="1:4" x14ac:dyDescent="0.15">
      <c r="A13552" s="266">
        <v>3230044</v>
      </c>
      <c r="B13552" s="265" t="s">
        <v>11938</v>
      </c>
      <c r="C13552" s="265" t="s">
        <v>4289</v>
      </c>
      <c r="D13552" s="265" t="s">
        <v>12259</v>
      </c>
    </row>
    <row r="13553" spans="1:4" ht="27" x14ac:dyDescent="0.15">
      <c r="A13553" s="266">
        <v>3230045</v>
      </c>
      <c r="B13553" s="265" t="s">
        <v>11938</v>
      </c>
      <c r="C13553" s="265" t="s">
        <v>4289</v>
      </c>
      <c r="D13553" s="265" t="s">
        <v>12260</v>
      </c>
    </row>
    <row r="13554" spans="1:4" ht="27" x14ac:dyDescent="0.15">
      <c r="A13554" s="266">
        <v>3230046</v>
      </c>
      <c r="B13554" s="265" t="s">
        <v>11938</v>
      </c>
      <c r="C13554" s="265" t="s">
        <v>4289</v>
      </c>
      <c r="D13554" s="265" t="s">
        <v>12261</v>
      </c>
    </row>
    <row r="13555" spans="1:4" x14ac:dyDescent="0.15">
      <c r="A13555" s="266">
        <v>3230051</v>
      </c>
      <c r="B13555" s="265" t="s">
        <v>11938</v>
      </c>
      <c r="C13555" s="265" t="s">
        <v>4289</v>
      </c>
      <c r="D13555" s="265" t="s">
        <v>12262</v>
      </c>
    </row>
    <row r="13556" spans="1:4" ht="27" x14ac:dyDescent="0.15">
      <c r="A13556" s="266">
        <v>3230052</v>
      </c>
      <c r="B13556" s="265" t="s">
        <v>11938</v>
      </c>
      <c r="C13556" s="265" t="s">
        <v>4289</v>
      </c>
      <c r="D13556" s="265" t="s">
        <v>12263</v>
      </c>
    </row>
    <row r="13557" spans="1:4" ht="27" x14ac:dyDescent="0.15">
      <c r="A13557" s="266">
        <v>3230053</v>
      </c>
      <c r="B13557" s="265" t="s">
        <v>11938</v>
      </c>
      <c r="C13557" s="265" t="s">
        <v>4289</v>
      </c>
      <c r="D13557" s="265" t="s">
        <v>12264</v>
      </c>
    </row>
    <row r="13558" spans="1:4" x14ac:dyDescent="0.15">
      <c r="A13558" s="266">
        <v>3230054</v>
      </c>
      <c r="B13558" s="265" t="s">
        <v>11938</v>
      </c>
      <c r="C13558" s="265" t="s">
        <v>4289</v>
      </c>
      <c r="D13558" s="265" t="s">
        <v>12265</v>
      </c>
    </row>
    <row r="13559" spans="1:4" ht="27" x14ac:dyDescent="0.15">
      <c r="A13559" s="266">
        <v>3230055</v>
      </c>
      <c r="B13559" s="265" t="s">
        <v>11938</v>
      </c>
      <c r="C13559" s="265" t="s">
        <v>4289</v>
      </c>
      <c r="D13559" s="265" t="s">
        <v>12266</v>
      </c>
    </row>
    <row r="13560" spans="1:4" ht="27" x14ac:dyDescent="0.15">
      <c r="A13560" s="266">
        <v>3230056</v>
      </c>
      <c r="B13560" s="265" t="s">
        <v>11938</v>
      </c>
      <c r="C13560" s="265" t="s">
        <v>4289</v>
      </c>
      <c r="D13560" s="265" t="s">
        <v>11906</v>
      </c>
    </row>
    <row r="13561" spans="1:4" ht="27" x14ac:dyDescent="0.15">
      <c r="A13561" s="266">
        <v>3230057</v>
      </c>
      <c r="B13561" s="265" t="s">
        <v>11938</v>
      </c>
      <c r="C13561" s="265" t="s">
        <v>4289</v>
      </c>
      <c r="D13561" s="265" t="s">
        <v>12267</v>
      </c>
    </row>
    <row r="13562" spans="1:4" ht="27" x14ac:dyDescent="0.15">
      <c r="A13562" s="266">
        <v>3230058</v>
      </c>
      <c r="B13562" s="265" t="s">
        <v>11938</v>
      </c>
      <c r="C13562" s="265" t="s">
        <v>4289</v>
      </c>
      <c r="D13562" s="265" t="s">
        <v>12268</v>
      </c>
    </row>
    <row r="13563" spans="1:4" x14ac:dyDescent="0.15">
      <c r="A13563" s="266">
        <v>3230060</v>
      </c>
      <c r="B13563" s="265" t="s">
        <v>11938</v>
      </c>
      <c r="C13563" s="265" t="s">
        <v>4289</v>
      </c>
      <c r="D13563" s="265" t="s">
        <v>5773</v>
      </c>
    </row>
    <row r="13564" spans="1:4" x14ac:dyDescent="0.15">
      <c r="A13564" s="266">
        <v>3230061</v>
      </c>
      <c r="B13564" s="265" t="s">
        <v>11938</v>
      </c>
      <c r="C13564" s="265" t="s">
        <v>4289</v>
      </c>
      <c r="D13564" s="265" t="s">
        <v>12269</v>
      </c>
    </row>
    <row r="13565" spans="1:4" x14ac:dyDescent="0.15">
      <c r="A13565" s="266">
        <v>3230062</v>
      </c>
      <c r="B13565" s="265" t="s">
        <v>11938</v>
      </c>
      <c r="C13565" s="265" t="s">
        <v>4289</v>
      </c>
      <c r="D13565" s="265" t="s">
        <v>11660</v>
      </c>
    </row>
    <row r="13566" spans="1:4" ht="27" x14ac:dyDescent="0.15">
      <c r="A13566" s="266">
        <v>3230063</v>
      </c>
      <c r="B13566" s="265" t="s">
        <v>11938</v>
      </c>
      <c r="C13566" s="265" t="s">
        <v>4289</v>
      </c>
      <c r="D13566" s="265" t="s">
        <v>12270</v>
      </c>
    </row>
    <row r="13567" spans="1:4" ht="27" x14ac:dyDescent="0.15">
      <c r="A13567" s="266">
        <v>3230064</v>
      </c>
      <c r="B13567" s="265" t="s">
        <v>11938</v>
      </c>
      <c r="C13567" s="265" t="s">
        <v>4289</v>
      </c>
      <c r="D13567" s="265" t="s">
        <v>12271</v>
      </c>
    </row>
    <row r="13568" spans="1:4" ht="27" x14ac:dyDescent="0.15">
      <c r="A13568" s="266">
        <v>3230065</v>
      </c>
      <c r="B13568" s="265" t="s">
        <v>11938</v>
      </c>
      <c r="C13568" s="265" t="s">
        <v>4289</v>
      </c>
      <c r="D13568" s="265" t="s">
        <v>12272</v>
      </c>
    </row>
    <row r="13569" spans="1:4" ht="27" x14ac:dyDescent="0.15">
      <c r="A13569" s="266">
        <v>3230066</v>
      </c>
      <c r="B13569" s="265" t="s">
        <v>11938</v>
      </c>
      <c r="C13569" s="265" t="s">
        <v>4289</v>
      </c>
      <c r="D13569" s="265" t="s">
        <v>12273</v>
      </c>
    </row>
    <row r="13570" spans="1:4" ht="27" x14ac:dyDescent="0.15">
      <c r="A13570" s="266">
        <v>3230067</v>
      </c>
      <c r="B13570" s="265" t="s">
        <v>11938</v>
      </c>
      <c r="C13570" s="265" t="s">
        <v>4289</v>
      </c>
      <c r="D13570" s="265" t="s">
        <v>11702</v>
      </c>
    </row>
    <row r="13571" spans="1:4" ht="27" x14ac:dyDescent="0.15">
      <c r="A13571" s="266">
        <v>3230068</v>
      </c>
      <c r="B13571" s="265" t="s">
        <v>11938</v>
      </c>
      <c r="C13571" s="265" t="s">
        <v>4289</v>
      </c>
      <c r="D13571" s="265" t="s">
        <v>12274</v>
      </c>
    </row>
    <row r="13572" spans="1:4" ht="27" x14ac:dyDescent="0.15">
      <c r="A13572" s="266">
        <v>3230069</v>
      </c>
      <c r="B13572" s="265" t="s">
        <v>11938</v>
      </c>
      <c r="C13572" s="265" t="s">
        <v>4289</v>
      </c>
      <c r="D13572" s="265" t="s">
        <v>12275</v>
      </c>
    </row>
    <row r="13573" spans="1:4" x14ac:dyDescent="0.15">
      <c r="A13573" s="266">
        <v>3230101</v>
      </c>
      <c r="B13573" s="265" t="s">
        <v>11938</v>
      </c>
      <c r="C13573" s="265" t="s">
        <v>4619</v>
      </c>
      <c r="D13573" s="265" t="s">
        <v>2258</v>
      </c>
    </row>
    <row r="13574" spans="1:4" x14ac:dyDescent="0.15">
      <c r="A13574" s="266">
        <v>3230102</v>
      </c>
      <c r="B13574" s="265" t="s">
        <v>11938</v>
      </c>
      <c r="C13574" s="265" t="s">
        <v>4619</v>
      </c>
      <c r="D13574" s="265" t="s">
        <v>4629</v>
      </c>
    </row>
    <row r="13575" spans="1:4" x14ac:dyDescent="0.15">
      <c r="A13575" s="266">
        <v>3230103</v>
      </c>
      <c r="B13575" s="265" t="s">
        <v>11938</v>
      </c>
      <c r="C13575" s="265" t="s">
        <v>4619</v>
      </c>
      <c r="D13575" s="265" t="s">
        <v>4624</v>
      </c>
    </row>
    <row r="13576" spans="1:4" x14ac:dyDescent="0.15">
      <c r="A13576" s="266">
        <v>3230104</v>
      </c>
      <c r="B13576" s="265" t="s">
        <v>11938</v>
      </c>
      <c r="C13576" s="265" t="s">
        <v>4619</v>
      </c>
      <c r="D13576" s="265" t="s">
        <v>4643</v>
      </c>
    </row>
    <row r="13577" spans="1:4" x14ac:dyDescent="0.15">
      <c r="A13577" s="266">
        <v>3230105</v>
      </c>
      <c r="B13577" s="265" t="s">
        <v>11938</v>
      </c>
      <c r="C13577" s="265" t="s">
        <v>4619</v>
      </c>
      <c r="D13577" s="265" t="s">
        <v>4651</v>
      </c>
    </row>
    <row r="13578" spans="1:4" x14ac:dyDescent="0.15">
      <c r="A13578" s="266">
        <v>3230106</v>
      </c>
      <c r="B13578" s="265" t="s">
        <v>11938</v>
      </c>
      <c r="C13578" s="265" t="s">
        <v>4619</v>
      </c>
      <c r="D13578" s="265" t="s">
        <v>4641</v>
      </c>
    </row>
    <row r="13579" spans="1:4" x14ac:dyDescent="0.15">
      <c r="A13579" s="266">
        <v>3230107</v>
      </c>
      <c r="B13579" s="265" t="s">
        <v>11938</v>
      </c>
      <c r="C13579" s="265" t="s">
        <v>4619</v>
      </c>
      <c r="D13579" s="265" t="s">
        <v>4649</v>
      </c>
    </row>
    <row r="13580" spans="1:4" x14ac:dyDescent="0.15">
      <c r="A13580" s="266">
        <v>3230111</v>
      </c>
      <c r="B13580" s="265" t="s">
        <v>11938</v>
      </c>
      <c r="C13580" s="265" t="s">
        <v>4619</v>
      </c>
      <c r="D13580" s="265" t="s">
        <v>483</v>
      </c>
    </row>
    <row r="13581" spans="1:4" x14ac:dyDescent="0.15">
      <c r="A13581" s="266">
        <v>3230112</v>
      </c>
      <c r="B13581" s="265" t="s">
        <v>11938</v>
      </c>
      <c r="C13581" s="265" t="s">
        <v>4619</v>
      </c>
      <c r="D13581" s="265" t="s">
        <v>4647</v>
      </c>
    </row>
    <row r="13582" spans="1:4" x14ac:dyDescent="0.15">
      <c r="A13582" s="266">
        <v>3230113</v>
      </c>
      <c r="B13582" s="265" t="s">
        <v>11938</v>
      </c>
      <c r="C13582" s="265" t="s">
        <v>4619</v>
      </c>
      <c r="D13582" s="265" t="s">
        <v>4628</v>
      </c>
    </row>
    <row r="13583" spans="1:4" x14ac:dyDescent="0.15">
      <c r="A13583" s="266">
        <v>3230114</v>
      </c>
      <c r="B13583" s="265" t="s">
        <v>11938</v>
      </c>
      <c r="C13583" s="265" t="s">
        <v>4619</v>
      </c>
      <c r="D13583" s="265" t="s">
        <v>4632</v>
      </c>
    </row>
    <row r="13584" spans="1:4" x14ac:dyDescent="0.15">
      <c r="A13584" s="266">
        <v>3230115</v>
      </c>
      <c r="B13584" s="265" t="s">
        <v>11938</v>
      </c>
      <c r="C13584" s="265" t="s">
        <v>4619</v>
      </c>
      <c r="D13584" s="265" t="s">
        <v>4639</v>
      </c>
    </row>
    <row r="13585" spans="1:4" x14ac:dyDescent="0.15">
      <c r="A13585" s="266">
        <v>3230116</v>
      </c>
      <c r="B13585" s="265" t="s">
        <v>11938</v>
      </c>
      <c r="C13585" s="265" t="s">
        <v>4619</v>
      </c>
      <c r="D13585" s="265" t="s">
        <v>1690</v>
      </c>
    </row>
    <row r="13586" spans="1:4" x14ac:dyDescent="0.15">
      <c r="A13586" s="266">
        <v>3230151</v>
      </c>
      <c r="B13586" s="265" t="s">
        <v>11938</v>
      </c>
      <c r="C13586" s="265" t="s">
        <v>4289</v>
      </c>
      <c r="D13586" s="265" t="s">
        <v>12276</v>
      </c>
    </row>
    <row r="13587" spans="1:4" ht="27" x14ac:dyDescent="0.15">
      <c r="A13587" s="266">
        <v>3230152</v>
      </c>
      <c r="B13587" s="265" t="s">
        <v>11938</v>
      </c>
      <c r="C13587" s="265" t="s">
        <v>4289</v>
      </c>
      <c r="D13587" s="265" t="s">
        <v>12277</v>
      </c>
    </row>
    <row r="13588" spans="1:4" ht="27" x14ac:dyDescent="0.15">
      <c r="A13588" s="266">
        <v>3230153</v>
      </c>
      <c r="B13588" s="265" t="s">
        <v>11938</v>
      </c>
      <c r="C13588" s="265" t="s">
        <v>4289</v>
      </c>
      <c r="D13588" s="265" t="s">
        <v>12278</v>
      </c>
    </row>
    <row r="13589" spans="1:4" ht="27" x14ac:dyDescent="0.15">
      <c r="A13589" s="266">
        <v>3230154</v>
      </c>
      <c r="B13589" s="265" t="s">
        <v>11938</v>
      </c>
      <c r="C13589" s="265" t="s">
        <v>4289</v>
      </c>
      <c r="D13589" s="265" t="s">
        <v>12279</v>
      </c>
    </row>
    <row r="13590" spans="1:4" x14ac:dyDescent="0.15">
      <c r="A13590" s="266">
        <v>3230155</v>
      </c>
      <c r="B13590" s="265" t="s">
        <v>11938</v>
      </c>
      <c r="C13590" s="265" t="s">
        <v>4289</v>
      </c>
      <c r="D13590" s="265" t="s">
        <v>12280</v>
      </c>
    </row>
    <row r="13591" spans="1:4" ht="27" x14ac:dyDescent="0.15">
      <c r="A13591" s="266">
        <v>3230156</v>
      </c>
      <c r="B13591" s="265" t="s">
        <v>11938</v>
      </c>
      <c r="C13591" s="265" t="s">
        <v>4289</v>
      </c>
      <c r="D13591" s="265" t="s">
        <v>12281</v>
      </c>
    </row>
    <row r="13592" spans="1:4" ht="27" x14ac:dyDescent="0.15">
      <c r="A13592" s="266">
        <v>3230157</v>
      </c>
      <c r="B13592" s="265" t="s">
        <v>11938</v>
      </c>
      <c r="C13592" s="265" t="s">
        <v>4289</v>
      </c>
      <c r="D13592" s="265" t="s">
        <v>12282</v>
      </c>
    </row>
    <row r="13593" spans="1:4" x14ac:dyDescent="0.15">
      <c r="A13593" s="266">
        <v>3230158</v>
      </c>
      <c r="B13593" s="265" t="s">
        <v>11938</v>
      </c>
      <c r="C13593" s="265" t="s">
        <v>4289</v>
      </c>
      <c r="D13593" s="265" t="s">
        <v>12283</v>
      </c>
    </row>
    <row r="13594" spans="1:4" ht="27" x14ac:dyDescent="0.15">
      <c r="A13594" s="266">
        <v>3230801</v>
      </c>
      <c r="B13594" s="265" t="s">
        <v>11938</v>
      </c>
      <c r="C13594" s="265" t="s">
        <v>4289</v>
      </c>
      <c r="D13594" s="265" t="s">
        <v>11976</v>
      </c>
    </row>
    <row r="13595" spans="1:4" ht="27" x14ac:dyDescent="0.15">
      <c r="A13595" s="266">
        <v>3230802</v>
      </c>
      <c r="B13595" s="265" t="s">
        <v>11938</v>
      </c>
      <c r="C13595" s="265" t="s">
        <v>4289</v>
      </c>
      <c r="D13595" s="265" t="s">
        <v>12284</v>
      </c>
    </row>
    <row r="13596" spans="1:4" ht="27" x14ac:dyDescent="0.15">
      <c r="A13596" s="266">
        <v>3230803</v>
      </c>
      <c r="B13596" s="265" t="s">
        <v>11938</v>
      </c>
      <c r="C13596" s="265" t="s">
        <v>4289</v>
      </c>
      <c r="D13596" s="265" t="s">
        <v>12285</v>
      </c>
    </row>
    <row r="13597" spans="1:4" ht="27" x14ac:dyDescent="0.15">
      <c r="A13597" s="266">
        <v>3230804</v>
      </c>
      <c r="B13597" s="265" t="s">
        <v>11938</v>
      </c>
      <c r="C13597" s="265" t="s">
        <v>4289</v>
      </c>
      <c r="D13597" s="265" t="s">
        <v>12286</v>
      </c>
    </row>
    <row r="13598" spans="1:4" ht="27" x14ac:dyDescent="0.15">
      <c r="A13598" s="266">
        <v>3230805</v>
      </c>
      <c r="B13598" s="265" t="s">
        <v>11938</v>
      </c>
      <c r="C13598" s="265" t="s">
        <v>4289</v>
      </c>
      <c r="D13598" s="265" t="s">
        <v>12287</v>
      </c>
    </row>
    <row r="13599" spans="1:4" x14ac:dyDescent="0.15">
      <c r="A13599" s="266">
        <v>3230806</v>
      </c>
      <c r="B13599" s="265" t="s">
        <v>11938</v>
      </c>
      <c r="C13599" s="265" t="s">
        <v>4289</v>
      </c>
      <c r="D13599" s="265" t="s">
        <v>4305</v>
      </c>
    </row>
    <row r="13600" spans="1:4" x14ac:dyDescent="0.15">
      <c r="A13600" s="266">
        <v>3230807</v>
      </c>
      <c r="B13600" s="265" t="s">
        <v>11938</v>
      </c>
      <c r="C13600" s="265" t="s">
        <v>4289</v>
      </c>
      <c r="D13600" s="265" t="s">
        <v>223</v>
      </c>
    </row>
    <row r="13601" spans="1:4" x14ac:dyDescent="0.15">
      <c r="A13601" s="266">
        <v>3230808</v>
      </c>
      <c r="B13601" s="265" t="s">
        <v>11938</v>
      </c>
      <c r="C13601" s="265" t="s">
        <v>4289</v>
      </c>
      <c r="D13601" s="265" t="s">
        <v>12288</v>
      </c>
    </row>
    <row r="13602" spans="1:4" x14ac:dyDescent="0.15">
      <c r="A13602" s="266">
        <v>3230811</v>
      </c>
      <c r="B13602" s="265" t="s">
        <v>11938</v>
      </c>
      <c r="C13602" s="265" t="s">
        <v>4289</v>
      </c>
      <c r="D13602" s="265" t="s">
        <v>1601</v>
      </c>
    </row>
    <row r="13603" spans="1:4" x14ac:dyDescent="0.15">
      <c r="A13603" s="266">
        <v>3230812</v>
      </c>
      <c r="B13603" s="265" t="s">
        <v>11938</v>
      </c>
      <c r="C13603" s="265" t="s">
        <v>4289</v>
      </c>
      <c r="D13603" s="265" t="s">
        <v>12289</v>
      </c>
    </row>
    <row r="13604" spans="1:4" x14ac:dyDescent="0.15">
      <c r="A13604" s="266">
        <v>3230813</v>
      </c>
      <c r="B13604" s="265" t="s">
        <v>11938</v>
      </c>
      <c r="C13604" s="265" t="s">
        <v>4289</v>
      </c>
      <c r="D13604" s="265" t="s">
        <v>12290</v>
      </c>
    </row>
    <row r="13605" spans="1:4" x14ac:dyDescent="0.15">
      <c r="A13605" s="266">
        <v>3230814</v>
      </c>
      <c r="B13605" s="265" t="s">
        <v>11938</v>
      </c>
      <c r="C13605" s="265" t="s">
        <v>4289</v>
      </c>
      <c r="D13605" s="265" t="s">
        <v>11835</v>
      </c>
    </row>
    <row r="13606" spans="1:4" x14ac:dyDescent="0.15">
      <c r="A13606" s="266">
        <v>3230815</v>
      </c>
      <c r="B13606" s="265" t="s">
        <v>11938</v>
      </c>
      <c r="C13606" s="265" t="s">
        <v>4289</v>
      </c>
      <c r="D13606" s="265" t="s">
        <v>11834</v>
      </c>
    </row>
    <row r="13607" spans="1:4" ht="27" x14ac:dyDescent="0.15">
      <c r="A13607" s="266">
        <v>3230816</v>
      </c>
      <c r="B13607" s="265" t="s">
        <v>11938</v>
      </c>
      <c r="C13607" s="265" t="s">
        <v>4289</v>
      </c>
      <c r="D13607" s="265" t="s">
        <v>12291</v>
      </c>
    </row>
    <row r="13608" spans="1:4" ht="27" x14ac:dyDescent="0.15">
      <c r="A13608" s="266">
        <v>3230817</v>
      </c>
      <c r="B13608" s="265" t="s">
        <v>11938</v>
      </c>
      <c r="C13608" s="265" t="s">
        <v>4289</v>
      </c>
      <c r="D13608" s="265" t="s">
        <v>12292</v>
      </c>
    </row>
    <row r="13609" spans="1:4" ht="27" x14ac:dyDescent="0.15">
      <c r="A13609" s="266">
        <v>3230818</v>
      </c>
      <c r="B13609" s="265" t="s">
        <v>11938</v>
      </c>
      <c r="C13609" s="265" t="s">
        <v>4289</v>
      </c>
      <c r="D13609" s="265" t="s">
        <v>11790</v>
      </c>
    </row>
    <row r="13610" spans="1:4" ht="27" x14ac:dyDescent="0.15">
      <c r="A13610" s="266">
        <v>3230819</v>
      </c>
      <c r="B13610" s="265" t="s">
        <v>11938</v>
      </c>
      <c r="C13610" s="265" t="s">
        <v>4289</v>
      </c>
      <c r="D13610" s="265" t="s">
        <v>12293</v>
      </c>
    </row>
    <row r="13611" spans="1:4" x14ac:dyDescent="0.15">
      <c r="A13611" s="266">
        <v>3230820</v>
      </c>
      <c r="B13611" s="265" t="s">
        <v>11938</v>
      </c>
      <c r="C13611" s="265" t="s">
        <v>4289</v>
      </c>
      <c r="D13611" s="265" t="s">
        <v>4306</v>
      </c>
    </row>
    <row r="13612" spans="1:4" x14ac:dyDescent="0.15">
      <c r="A13612" s="266">
        <v>3230821</v>
      </c>
      <c r="B13612" s="265" t="s">
        <v>11938</v>
      </c>
      <c r="C13612" s="265" t="s">
        <v>4289</v>
      </c>
      <c r="D13612" s="265" t="s">
        <v>4313</v>
      </c>
    </row>
    <row r="13613" spans="1:4" x14ac:dyDescent="0.15">
      <c r="A13613" s="266">
        <v>3230822</v>
      </c>
      <c r="B13613" s="265" t="s">
        <v>11938</v>
      </c>
      <c r="C13613" s="265" t="s">
        <v>4289</v>
      </c>
      <c r="D13613" s="265" t="s">
        <v>4297</v>
      </c>
    </row>
    <row r="13614" spans="1:4" ht="27" x14ac:dyDescent="0.15">
      <c r="A13614" s="266">
        <v>3230823</v>
      </c>
      <c r="B13614" s="265" t="s">
        <v>11938</v>
      </c>
      <c r="C13614" s="265" t="s">
        <v>4289</v>
      </c>
      <c r="D13614" s="265" t="s">
        <v>12294</v>
      </c>
    </row>
    <row r="13615" spans="1:4" ht="27" x14ac:dyDescent="0.15">
      <c r="A13615" s="266">
        <v>3230824</v>
      </c>
      <c r="B13615" s="265" t="s">
        <v>11938</v>
      </c>
      <c r="C13615" s="265" t="s">
        <v>4289</v>
      </c>
      <c r="D13615" s="265" t="s">
        <v>12295</v>
      </c>
    </row>
    <row r="13616" spans="1:4" x14ac:dyDescent="0.15">
      <c r="A13616" s="266">
        <v>3230825</v>
      </c>
      <c r="B13616" s="265" t="s">
        <v>11938</v>
      </c>
      <c r="C13616" s="265" t="s">
        <v>4289</v>
      </c>
      <c r="D13616" s="265" t="s">
        <v>12202</v>
      </c>
    </row>
    <row r="13617" spans="1:4" ht="27" x14ac:dyDescent="0.15">
      <c r="A13617" s="266">
        <v>3230826</v>
      </c>
      <c r="B13617" s="265" t="s">
        <v>11938</v>
      </c>
      <c r="C13617" s="265" t="s">
        <v>4289</v>
      </c>
      <c r="D13617" s="265" t="s">
        <v>12296</v>
      </c>
    </row>
    <row r="13618" spans="1:4" ht="27" x14ac:dyDescent="0.15">
      <c r="A13618" s="266">
        <v>3230827</v>
      </c>
      <c r="B13618" s="265" t="s">
        <v>11938</v>
      </c>
      <c r="C13618" s="265" t="s">
        <v>4289</v>
      </c>
      <c r="D13618" s="265" t="s">
        <v>12297</v>
      </c>
    </row>
    <row r="13619" spans="1:4" x14ac:dyDescent="0.15">
      <c r="A13619" s="266">
        <v>3230828</v>
      </c>
      <c r="B13619" s="265" t="s">
        <v>11938</v>
      </c>
      <c r="C13619" s="265" t="s">
        <v>4289</v>
      </c>
      <c r="D13619" s="265" t="s">
        <v>4299</v>
      </c>
    </row>
    <row r="13620" spans="1:4" ht="27" x14ac:dyDescent="0.15">
      <c r="A13620" s="266">
        <v>3230829</v>
      </c>
      <c r="B13620" s="265" t="s">
        <v>11938</v>
      </c>
      <c r="C13620" s="265" t="s">
        <v>4289</v>
      </c>
      <c r="D13620" s="265" t="s">
        <v>4309</v>
      </c>
    </row>
    <row r="13621" spans="1:4" x14ac:dyDescent="0.15">
      <c r="A13621" s="266">
        <v>3230831</v>
      </c>
      <c r="B13621" s="265" t="s">
        <v>11938</v>
      </c>
      <c r="C13621" s="265" t="s">
        <v>4289</v>
      </c>
      <c r="D13621" s="265" t="s">
        <v>4291</v>
      </c>
    </row>
    <row r="13622" spans="1:4" ht="27" x14ac:dyDescent="0.15">
      <c r="A13622" s="266">
        <v>3231101</v>
      </c>
      <c r="B13622" s="265" t="s">
        <v>11938</v>
      </c>
      <c r="C13622" s="265" t="s">
        <v>3978</v>
      </c>
      <c r="D13622" s="265" t="s">
        <v>12298</v>
      </c>
    </row>
    <row r="13623" spans="1:4" ht="27" x14ac:dyDescent="0.15">
      <c r="A13623" s="266">
        <v>3231102</v>
      </c>
      <c r="B13623" s="265" t="s">
        <v>11938</v>
      </c>
      <c r="C13623" s="265" t="s">
        <v>3978</v>
      </c>
      <c r="D13623" s="265" t="s">
        <v>12299</v>
      </c>
    </row>
    <row r="13624" spans="1:4" ht="27" x14ac:dyDescent="0.15">
      <c r="A13624" s="266">
        <v>3231103</v>
      </c>
      <c r="B13624" s="265" t="s">
        <v>11938</v>
      </c>
      <c r="C13624" s="265" t="s">
        <v>3978</v>
      </c>
      <c r="D13624" s="265" t="s">
        <v>12300</v>
      </c>
    </row>
    <row r="13625" spans="1:4" ht="27" x14ac:dyDescent="0.15">
      <c r="A13625" s="266">
        <v>3231104</v>
      </c>
      <c r="B13625" s="265" t="s">
        <v>11938</v>
      </c>
      <c r="C13625" s="265" t="s">
        <v>3978</v>
      </c>
      <c r="D13625" s="265" t="s">
        <v>12301</v>
      </c>
    </row>
    <row r="13626" spans="1:4" ht="27" x14ac:dyDescent="0.15">
      <c r="A13626" s="266">
        <v>3231105</v>
      </c>
      <c r="B13626" s="265" t="s">
        <v>11938</v>
      </c>
      <c r="C13626" s="265" t="s">
        <v>3978</v>
      </c>
      <c r="D13626" s="265" t="s">
        <v>12302</v>
      </c>
    </row>
    <row r="13627" spans="1:4" ht="27" x14ac:dyDescent="0.15">
      <c r="A13627" s="266">
        <v>3231106</v>
      </c>
      <c r="B13627" s="265" t="s">
        <v>11938</v>
      </c>
      <c r="C13627" s="265" t="s">
        <v>3978</v>
      </c>
      <c r="D13627" s="265" t="s">
        <v>12303</v>
      </c>
    </row>
    <row r="13628" spans="1:4" ht="27" x14ac:dyDescent="0.15">
      <c r="A13628" s="266">
        <v>3231107</v>
      </c>
      <c r="B13628" s="265" t="s">
        <v>11938</v>
      </c>
      <c r="C13628" s="265" t="s">
        <v>3978</v>
      </c>
      <c r="D13628" s="265" t="s">
        <v>12304</v>
      </c>
    </row>
    <row r="13629" spans="1:4" ht="27" x14ac:dyDescent="0.15">
      <c r="A13629" s="266">
        <v>3231108</v>
      </c>
      <c r="B13629" s="265" t="s">
        <v>11938</v>
      </c>
      <c r="C13629" s="265" t="s">
        <v>3978</v>
      </c>
      <c r="D13629" s="265" t="s">
        <v>12305</v>
      </c>
    </row>
    <row r="13630" spans="1:4" x14ac:dyDescent="0.15">
      <c r="A13630" s="266">
        <v>3240001</v>
      </c>
      <c r="B13630" s="265" t="s">
        <v>11938</v>
      </c>
      <c r="C13630" s="265" t="s">
        <v>4375</v>
      </c>
      <c r="D13630" s="265" t="s">
        <v>4382</v>
      </c>
    </row>
    <row r="13631" spans="1:4" x14ac:dyDescent="0.15">
      <c r="A13631" s="266">
        <v>3240002</v>
      </c>
      <c r="B13631" s="265" t="s">
        <v>11938</v>
      </c>
      <c r="C13631" s="265" t="s">
        <v>4375</v>
      </c>
      <c r="D13631" s="265" t="s">
        <v>625</v>
      </c>
    </row>
    <row r="13632" spans="1:4" x14ac:dyDescent="0.15">
      <c r="A13632" s="266">
        <v>3240003</v>
      </c>
      <c r="B13632" s="265" t="s">
        <v>11938</v>
      </c>
      <c r="C13632" s="265" t="s">
        <v>4375</v>
      </c>
      <c r="D13632" s="265" t="s">
        <v>3625</v>
      </c>
    </row>
    <row r="13633" spans="1:4" x14ac:dyDescent="0.15">
      <c r="A13633" s="266">
        <v>3240004</v>
      </c>
      <c r="B13633" s="265" t="s">
        <v>11938</v>
      </c>
      <c r="C13633" s="265" t="s">
        <v>4375</v>
      </c>
      <c r="D13633" s="265" t="s">
        <v>4411</v>
      </c>
    </row>
    <row r="13634" spans="1:4" x14ac:dyDescent="0.15">
      <c r="A13634" s="266">
        <v>3240005</v>
      </c>
      <c r="B13634" s="265" t="s">
        <v>11938</v>
      </c>
      <c r="C13634" s="265" t="s">
        <v>4375</v>
      </c>
      <c r="D13634" s="265" t="s">
        <v>4414</v>
      </c>
    </row>
    <row r="13635" spans="1:4" x14ac:dyDescent="0.15">
      <c r="A13635" s="266">
        <v>3240006</v>
      </c>
      <c r="B13635" s="265" t="s">
        <v>11938</v>
      </c>
      <c r="C13635" s="265" t="s">
        <v>4375</v>
      </c>
      <c r="D13635" s="265" t="s">
        <v>3610</v>
      </c>
    </row>
    <row r="13636" spans="1:4" x14ac:dyDescent="0.15">
      <c r="A13636" s="266">
        <v>3240011</v>
      </c>
      <c r="B13636" s="265" t="s">
        <v>11938</v>
      </c>
      <c r="C13636" s="265" t="s">
        <v>4375</v>
      </c>
      <c r="D13636" s="265" t="s">
        <v>4393</v>
      </c>
    </row>
    <row r="13637" spans="1:4" x14ac:dyDescent="0.15">
      <c r="A13637" s="266">
        <v>3240012</v>
      </c>
      <c r="B13637" s="265" t="s">
        <v>11938</v>
      </c>
      <c r="C13637" s="265" t="s">
        <v>4375</v>
      </c>
      <c r="D13637" s="265" t="s">
        <v>4421</v>
      </c>
    </row>
    <row r="13638" spans="1:4" x14ac:dyDescent="0.15">
      <c r="A13638" s="266">
        <v>3240013</v>
      </c>
      <c r="B13638" s="265" t="s">
        <v>11938</v>
      </c>
      <c r="C13638" s="265" t="s">
        <v>4375</v>
      </c>
      <c r="D13638" s="265" t="s">
        <v>4386</v>
      </c>
    </row>
    <row r="13639" spans="1:4" x14ac:dyDescent="0.15">
      <c r="A13639" s="266">
        <v>3240014</v>
      </c>
      <c r="B13639" s="265" t="s">
        <v>11938</v>
      </c>
      <c r="C13639" s="265" t="s">
        <v>4375</v>
      </c>
      <c r="D13639" s="265" t="s">
        <v>4397</v>
      </c>
    </row>
    <row r="13640" spans="1:4" x14ac:dyDescent="0.15">
      <c r="A13640" s="266">
        <v>3240015</v>
      </c>
      <c r="B13640" s="265" t="s">
        <v>11938</v>
      </c>
      <c r="C13640" s="265" t="s">
        <v>4375</v>
      </c>
      <c r="D13640" s="265" t="s">
        <v>4376</v>
      </c>
    </row>
    <row r="13641" spans="1:4" x14ac:dyDescent="0.15">
      <c r="A13641" s="266">
        <v>3240016</v>
      </c>
      <c r="B13641" s="265" t="s">
        <v>11938</v>
      </c>
      <c r="C13641" s="265" t="s">
        <v>4375</v>
      </c>
      <c r="D13641" s="265" t="s">
        <v>4392</v>
      </c>
    </row>
    <row r="13642" spans="1:4" x14ac:dyDescent="0.15">
      <c r="A13642" s="266">
        <v>3240017</v>
      </c>
      <c r="B13642" s="265" t="s">
        <v>11938</v>
      </c>
      <c r="C13642" s="265" t="s">
        <v>4375</v>
      </c>
      <c r="D13642" s="265" t="s">
        <v>4381</v>
      </c>
    </row>
    <row r="13643" spans="1:4" x14ac:dyDescent="0.15">
      <c r="A13643" s="266">
        <v>3240018</v>
      </c>
      <c r="B13643" s="265" t="s">
        <v>11938</v>
      </c>
      <c r="C13643" s="265" t="s">
        <v>4375</v>
      </c>
      <c r="D13643" s="265" t="s">
        <v>4388</v>
      </c>
    </row>
    <row r="13644" spans="1:4" x14ac:dyDescent="0.15">
      <c r="A13644" s="266">
        <v>3240021</v>
      </c>
      <c r="B13644" s="265" t="s">
        <v>11938</v>
      </c>
      <c r="C13644" s="265" t="s">
        <v>4375</v>
      </c>
      <c r="D13644" s="265" t="s">
        <v>3883</v>
      </c>
    </row>
    <row r="13645" spans="1:4" x14ac:dyDescent="0.15">
      <c r="A13645" s="266">
        <v>3240022</v>
      </c>
      <c r="B13645" s="265" t="s">
        <v>11938</v>
      </c>
      <c r="C13645" s="265" t="s">
        <v>4375</v>
      </c>
      <c r="D13645" s="265" t="s">
        <v>12306</v>
      </c>
    </row>
    <row r="13646" spans="1:4" x14ac:dyDescent="0.15">
      <c r="A13646" s="266">
        <v>3240023</v>
      </c>
      <c r="B13646" s="265" t="s">
        <v>11938</v>
      </c>
      <c r="C13646" s="265" t="s">
        <v>4375</v>
      </c>
      <c r="D13646" s="265" t="s">
        <v>1298</v>
      </c>
    </row>
    <row r="13647" spans="1:4" x14ac:dyDescent="0.15">
      <c r="A13647" s="266">
        <v>3240024</v>
      </c>
      <c r="B13647" s="265" t="s">
        <v>11938</v>
      </c>
      <c r="C13647" s="265" t="s">
        <v>4375</v>
      </c>
      <c r="D13647" s="265" t="s">
        <v>2104</v>
      </c>
    </row>
    <row r="13648" spans="1:4" x14ac:dyDescent="0.15">
      <c r="A13648" s="266">
        <v>3240025</v>
      </c>
      <c r="B13648" s="265" t="s">
        <v>11938</v>
      </c>
      <c r="C13648" s="265" t="s">
        <v>4375</v>
      </c>
      <c r="D13648" s="265" t="s">
        <v>4378</v>
      </c>
    </row>
    <row r="13649" spans="1:4" x14ac:dyDescent="0.15">
      <c r="A13649" s="266">
        <v>3240026</v>
      </c>
      <c r="B13649" s="265" t="s">
        <v>11938</v>
      </c>
      <c r="C13649" s="265" t="s">
        <v>4375</v>
      </c>
      <c r="D13649" s="265" t="s">
        <v>4408</v>
      </c>
    </row>
    <row r="13650" spans="1:4" x14ac:dyDescent="0.15">
      <c r="A13650" s="266">
        <v>3240027</v>
      </c>
      <c r="B13650" s="265" t="s">
        <v>11938</v>
      </c>
      <c r="C13650" s="265" t="s">
        <v>4375</v>
      </c>
      <c r="D13650" s="265" t="s">
        <v>4380</v>
      </c>
    </row>
    <row r="13651" spans="1:4" x14ac:dyDescent="0.15">
      <c r="A13651" s="266">
        <v>3240028</v>
      </c>
      <c r="B13651" s="265" t="s">
        <v>11938</v>
      </c>
      <c r="C13651" s="265" t="s">
        <v>4375</v>
      </c>
      <c r="D13651" s="265" t="s">
        <v>4419</v>
      </c>
    </row>
    <row r="13652" spans="1:4" x14ac:dyDescent="0.15">
      <c r="A13652" s="266">
        <v>3240031</v>
      </c>
      <c r="B13652" s="265" t="s">
        <v>11938</v>
      </c>
      <c r="C13652" s="265" t="s">
        <v>4375</v>
      </c>
      <c r="D13652" s="265" t="s">
        <v>466</v>
      </c>
    </row>
    <row r="13653" spans="1:4" x14ac:dyDescent="0.15">
      <c r="A13653" s="266">
        <v>3240032</v>
      </c>
      <c r="B13653" s="265" t="s">
        <v>11938</v>
      </c>
      <c r="C13653" s="265" t="s">
        <v>4375</v>
      </c>
      <c r="D13653" s="265" t="s">
        <v>4401</v>
      </c>
    </row>
    <row r="13654" spans="1:4" x14ac:dyDescent="0.15">
      <c r="A13654" s="266">
        <v>3240033</v>
      </c>
      <c r="B13654" s="265" t="s">
        <v>11938</v>
      </c>
      <c r="C13654" s="265" t="s">
        <v>4375</v>
      </c>
      <c r="D13654" s="265" t="s">
        <v>3412</v>
      </c>
    </row>
    <row r="13655" spans="1:4" x14ac:dyDescent="0.15">
      <c r="A13655" s="266">
        <v>3240034</v>
      </c>
      <c r="B13655" s="265" t="s">
        <v>11938</v>
      </c>
      <c r="C13655" s="265" t="s">
        <v>4375</v>
      </c>
      <c r="D13655" s="265" t="s">
        <v>1307</v>
      </c>
    </row>
    <row r="13656" spans="1:4" x14ac:dyDescent="0.15">
      <c r="A13656" s="266">
        <v>3240035</v>
      </c>
      <c r="B13656" s="265" t="s">
        <v>11938</v>
      </c>
      <c r="C13656" s="265" t="s">
        <v>4375</v>
      </c>
      <c r="D13656" s="265" t="s">
        <v>2820</v>
      </c>
    </row>
    <row r="13657" spans="1:4" x14ac:dyDescent="0.15">
      <c r="A13657" s="266">
        <v>3240036</v>
      </c>
      <c r="B13657" s="265" t="s">
        <v>11938</v>
      </c>
      <c r="C13657" s="265" t="s">
        <v>4375</v>
      </c>
      <c r="D13657" s="265" t="s">
        <v>4404</v>
      </c>
    </row>
    <row r="13658" spans="1:4" x14ac:dyDescent="0.15">
      <c r="A13658" s="266">
        <v>3240037</v>
      </c>
      <c r="B13658" s="265" t="s">
        <v>11938</v>
      </c>
      <c r="C13658" s="265" t="s">
        <v>4375</v>
      </c>
      <c r="D13658" s="265" t="s">
        <v>4387</v>
      </c>
    </row>
    <row r="13659" spans="1:4" x14ac:dyDescent="0.15">
      <c r="A13659" s="266">
        <v>3240038</v>
      </c>
      <c r="B13659" s="265" t="s">
        <v>11938</v>
      </c>
      <c r="C13659" s="265" t="s">
        <v>4375</v>
      </c>
      <c r="D13659" s="265" t="s">
        <v>3353</v>
      </c>
    </row>
    <row r="13660" spans="1:4" x14ac:dyDescent="0.15">
      <c r="A13660" s="266">
        <v>3240041</v>
      </c>
      <c r="B13660" s="265" t="s">
        <v>11938</v>
      </c>
      <c r="C13660" s="265" t="s">
        <v>4375</v>
      </c>
      <c r="D13660" s="265" t="s">
        <v>276</v>
      </c>
    </row>
    <row r="13661" spans="1:4" x14ac:dyDescent="0.15">
      <c r="A13661" s="266">
        <v>3240042</v>
      </c>
      <c r="B13661" s="265" t="s">
        <v>11938</v>
      </c>
      <c r="C13661" s="265" t="s">
        <v>4375</v>
      </c>
      <c r="D13661" s="265" t="s">
        <v>3750</v>
      </c>
    </row>
    <row r="13662" spans="1:4" x14ac:dyDescent="0.15">
      <c r="A13662" s="266">
        <v>3240043</v>
      </c>
      <c r="B13662" s="265" t="s">
        <v>11938</v>
      </c>
      <c r="C13662" s="265" t="s">
        <v>4375</v>
      </c>
      <c r="D13662" s="265" t="s">
        <v>2601</v>
      </c>
    </row>
    <row r="13663" spans="1:4" x14ac:dyDescent="0.15">
      <c r="A13663" s="266">
        <v>3240044</v>
      </c>
      <c r="B13663" s="265" t="s">
        <v>11938</v>
      </c>
      <c r="C13663" s="265" t="s">
        <v>4375</v>
      </c>
      <c r="D13663" s="265" t="s">
        <v>4409</v>
      </c>
    </row>
    <row r="13664" spans="1:4" x14ac:dyDescent="0.15">
      <c r="A13664" s="266">
        <v>3240045</v>
      </c>
      <c r="B13664" s="265" t="s">
        <v>11938</v>
      </c>
      <c r="C13664" s="265" t="s">
        <v>4375</v>
      </c>
      <c r="D13664" s="265" t="s">
        <v>1487</v>
      </c>
    </row>
    <row r="13665" spans="1:4" x14ac:dyDescent="0.15">
      <c r="A13665" s="266">
        <v>3240046</v>
      </c>
      <c r="B13665" s="265" t="s">
        <v>11938</v>
      </c>
      <c r="C13665" s="265" t="s">
        <v>4375</v>
      </c>
      <c r="D13665" s="265" t="s">
        <v>4383</v>
      </c>
    </row>
    <row r="13666" spans="1:4" x14ac:dyDescent="0.15">
      <c r="A13666" s="266">
        <v>3240047</v>
      </c>
      <c r="B13666" s="265" t="s">
        <v>11938</v>
      </c>
      <c r="C13666" s="265" t="s">
        <v>4375</v>
      </c>
      <c r="D13666" s="265" t="s">
        <v>1048</v>
      </c>
    </row>
    <row r="13667" spans="1:4" x14ac:dyDescent="0.15">
      <c r="A13667" s="266">
        <v>3240051</v>
      </c>
      <c r="B13667" s="265" t="s">
        <v>11938</v>
      </c>
      <c r="C13667" s="265" t="s">
        <v>4375</v>
      </c>
      <c r="D13667" s="265" t="s">
        <v>4425</v>
      </c>
    </row>
    <row r="13668" spans="1:4" x14ac:dyDescent="0.15">
      <c r="A13668" s="266">
        <v>3240052</v>
      </c>
      <c r="B13668" s="265" t="s">
        <v>11938</v>
      </c>
      <c r="C13668" s="265" t="s">
        <v>4375</v>
      </c>
      <c r="D13668" s="265" t="s">
        <v>1243</v>
      </c>
    </row>
    <row r="13669" spans="1:4" x14ac:dyDescent="0.15">
      <c r="A13669" s="266">
        <v>3240053</v>
      </c>
      <c r="B13669" s="265" t="s">
        <v>11938</v>
      </c>
      <c r="C13669" s="265" t="s">
        <v>4375</v>
      </c>
      <c r="D13669" s="265" t="s">
        <v>1415</v>
      </c>
    </row>
    <row r="13670" spans="1:4" x14ac:dyDescent="0.15">
      <c r="A13670" s="266">
        <v>3240054</v>
      </c>
      <c r="B13670" s="265" t="s">
        <v>11938</v>
      </c>
      <c r="C13670" s="265" t="s">
        <v>4375</v>
      </c>
      <c r="D13670" s="265" t="s">
        <v>479</v>
      </c>
    </row>
    <row r="13671" spans="1:4" x14ac:dyDescent="0.15">
      <c r="A13671" s="266">
        <v>3240055</v>
      </c>
      <c r="B13671" s="265" t="s">
        <v>11938</v>
      </c>
      <c r="C13671" s="265" t="s">
        <v>4375</v>
      </c>
      <c r="D13671" s="265" t="s">
        <v>3749</v>
      </c>
    </row>
    <row r="13672" spans="1:4" x14ac:dyDescent="0.15">
      <c r="A13672" s="266">
        <v>3240056</v>
      </c>
      <c r="B13672" s="265" t="s">
        <v>11938</v>
      </c>
      <c r="C13672" s="265" t="s">
        <v>4375</v>
      </c>
      <c r="D13672" s="265" t="s">
        <v>239</v>
      </c>
    </row>
    <row r="13673" spans="1:4" x14ac:dyDescent="0.15">
      <c r="A13673" s="266">
        <v>3240057</v>
      </c>
      <c r="B13673" s="265" t="s">
        <v>11938</v>
      </c>
      <c r="C13673" s="265" t="s">
        <v>4375</v>
      </c>
      <c r="D13673" s="265" t="s">
        <v>231</v>
      </c>
    </row>
    <row r="13674" spans="1:4" x14ac:dyDescent="0.15">
      <c r="A13674" s="266">
        <v>3240058</v>
      </c>
      <c r="B13674" s="265" t="s">
        <v>11938</v>
      </c>
      <c r="C13674" s="265" t="s">
        <v>4375</v>
      </c>
      <c r="D13674" s="265" t="s">
        <v>4422</v>
      </c>
    </row>
    <row r="13675" spans="1:4" x14ac:dyDescent="0.15">
      <c r="A13675" s="266">
        <v>3240061</v>
      </c>
      <c r="B13675" s="265" t="s">
        <v>11938</v>
      </c>
      <c r="C13675" s="265" t="s">
        <v>4375</v>
      </c>
      <c r="D13675" s="265" t="s">
        <v>1149</v>
      </c>
    </row>
    <row r="13676" spans="1:4" x14ac:dyDescent="0.15">
      <c r="A13676" s="266">
        <v>3240062</v>
      </c>
      <c r="B13676" s="265" t="s">
        <v>11938</v>
      </c>
      <c r="C13676" s="265" t="s">
        <v>4375</v>
      </c>
      <c r="D13676" s="265" t="s">
        <v>4412</v>
      </c>
    </row>
    <row r="13677" spans="1:4" x14ac:dyDescent="0.15">
      <c r="A13677" s="266">
        <v>3240063</v>
      </c>
      <c r="B13677" s="265" t="s">
        <v>11938</v>
      </c>
      <c r="C13677" s="265" t="s">
        <v>4375</v>
      </c>
      <c r="D13677" s="265" t="s">
        <v>4420</v>
      </c>
    </row>
    <row r="13678" spans="1:4" x14ac:dyDescent="0.15">
      <c r="A13678" s="266">
        <v>3240064</v>
      </c>
      <c r="B13678" s="265" t="s">
        <v>11938</v>
      </c>
      <c r="C13678" s="265" t="s">
        <v>4375</v>
      </c>
      <c r="D13678" s="265" t="s">
        <v>379</v>
      </c>
    </row>
    <row r="13679" spans="1:4" x14ac:dyDescent="0.15">
      <c r="A13679" s="266">
        <v>3240065</v>
      </c>
      <c r="B13679" s="265" t="s">
        <v>11938</v>
      </c>
      <c r="C13679" s="265" t="s">
        <v>4375</v>
      </c>
      <c r="D13679" s="265" t="s">
        <v>1064</v>
      </c>
    </row>
    <row r="13680" spans="1:4" x14ac:dyDescent="0.15">
      <c r="A13680" s="266">
        <v>3240066</v>
      </c>
      <c r="B13680" s="265" t="s">
        <v>11938</v>
      </c>
      <c r="C13680" s="265" t="s">
        <v>4375</v>
      </c>
      <c r="D13680" s="265" t="s">
        <v>2146</v>
      </c>
    </row>
    <row r="13681" spans="1:4" x14ac:dyDescent="0.15">
      <c r="A13681" s="266">
        <v>3240201</v>
      </c>
      <c r="B13681" s="265" t="s">
        <v>11938</v>
      </c>
      <c r="C13681" s="265" t="s">
        <v>4375</v>
      </c>
      <c r="D13681" s="265" t="s">
        <v>4428</v>
      </c>
    </row>
    <row r="13682" spans="1:4" x14ac:dyDescent="0.15">
      <c r="A13682" s="266">
        <v>3240202</v>
      </c>
      <c r="B13682" s="265" t="s">
        <v>11938</v>
      </c>
      <c r="C13682" s="265" t="s">
        <v>4375</v>
      </c>
      <c r="D13682" s="265" t="s">
        <v>4391</v>
      </c>
    </row>
    <row r="13683" spans="1:4" x14ac:dyDescent="0.15">
      <c r="A13683" s="266">
        <v>3240203</v>
      </c>
      <c r="B13683" s="265" t="s">
        <v>11938</v>
      </c>
      <c r="C13683" s="265" t="s">
        <v>4375</v>
      </c>
      <c r="D13683" s="265" t="s">
        <v>4410</v>
      </c>
    </row>
    <row r="13684" spans="1:4" x14ac:dyDescent="0.15">
      <c r="A13684" s="266">
        <v>3240204</v>
      </c>
      <c r="B13684" s="265" t="s">
        <v>11938</v>
      </c>
      <c r="C13684" s="265" t="s">
        <v>4375</v>
      </c>
      <c r="D13684" s="265" t="s">
        <v>1166</v>
      </c>
    </row>
    <row r="13685" spans="1:4" x14ac:dyDescent="0.15">
      <c r="A13685" s="266">
        <v>3240205</v>
      </c>
      <c r="B13685" s="265" t="s">
        <v>11938</v>
      </c>
      <c r="C13685" s="265" t="s">
        <v>4375</v>
      </c>
      <c r="D13685" s="265" t="s">
        <v>4396</v>
      </c>
    </row>
    <row r="13686" spans="1:4" x14ac:dyDescent="0.15">
      <c r="A13686" s="266">
        <v>3240206</v>
      </c>
      <c r="B13686" s="265" t="s">
        <v>11938</v>
      </c>
      <c r="C13686" s="265" t="s">
        <v>4375</v>
      </c>
      <c r="D13686" s="265" t="s">
        <v>2206</v>
      </c>
    </row>
    <row r="13687" spans="1:4" x14ac:dyDescent="0.15">
      <c r="A13687" s="266">
        <v>3240207</v>
      </c>
      <c r="B13687" s="265" t="s">
        <v>11938</v>
      </c>
      <c r="C13687" s="265" t="s">
        <v>4375</v>
      </c>
      <c r="D13687" s="265" t="s">
        <v>3403</v>
      </c>
    </row>
    <row r="13688" spans="1:4" x14ac:dyDescent="0.15">
      <c r="A13688" s="266">
        <v>3240208</v>
      </c>
      <c r="B13688" s="265" t="s">
        <v>11938</v>
      </c>
      <c r="C13688" s="265" t="s">
        <v>4375</v>
      </c>
      <c r="D13688" s="265" t="s">
        <v>4390</v>
      </c>
    </row>
    <row r="13689" spans="1:4" x14ac:dyDescent="0.15">
      <c r="A13689" s="266">
        <v>3240211</v>
      </c>
      <c r="B13689" s="265" t="s">
        <v>11938</v>
      </c>
      <c r="C13689" s="265" t="s">
        <v>4375</v>
      </c>
      <c r="D13689" s="265" t="s">
        <v>4405</v>
      </c>
    </row>
    <row r="13690" spans="1:4" x14ac:dyDescent="0.15">
      <c r="A13690" s="266">
        <v>3240212</v>
      </c>
      <c r="B13690" s="265" t="s">
        <v>11938</v>
      </c>
      <c r="C13690" s="265" t="s">
        <v>4375</v>
      </c>
      <c r="D13690" s="265" t="s">
        <v>4406</v>
      </c>
    </row>
    <row r="13691" spans="1:4" x14ac:dyDescent="0.15">
      <c r="A13691" s="266">
        <v>3240213</v>
      </c>
      <c r="B13691" s="265" t="s">
        <v>11938</v>
      </c>
      <c r="C13691" s="265" t="s">
        <v>4375</v>
      </c>
      <c r="D13691" s="265" t="s">
        <v>4377</v>
      </c>
    </row>
    <row r="13692" spans="1:4" x14ac:dyDescent="0.15">
      <c r="A13692" s="266">
        <v>3240214</v>
      </c>
      <c r="B13692" s="265" t="s">
        <v>11938</v>
      </c>
      <c r="C13692" s="265" t="s">
        <v>4375</v>
      </c>
      <c r="D13692" s="265" t="s">
        <v>3605</v>
      </c>
    </row>
    <row r="13693" spans="1:4" x14ac:dyDescent="0.15">
      <c r="A13693" s="266">
        <v>3240215</v>
      </c>
      <c r="B13693" s="265" t="s">
        <v>11938</v>
      </c>
      <c r="C13693" s="265" t="s">
        <v>4375</v>
      </c>
      <c r="D13693" s="265" t="s">
        <v>4413</v>
      </c>
    </row>
    <row r="13694" spans="1:4" x14ac:dyDescent="0.15">
      <c r="A13694" s="266">
        <v>3240221</v>
      </c>
      <c r="B13694" s="265" t="s">
        <v>11938</v>
      </c>
      <c r="C13694" s="265" t="s">
        <v>4375</v>
      </c>
      <c r="D13694" s="265" t="s">
        <v>4389</v>
      </c>
    </row>
    <row r="13695" spans="1:4" x14ac:dyDescent="0.15">
      <c r="A13695" s="266">
        <v>3240222</v>
      </c>
      <c r="B13695" s="265" t="s">
        <v>11938</v>
      </c>
      <c r="C13695" s="265" t="s">
        <v>4375</v>
      </c>
      <c r="D13695" s="265" t="s">
        <v>4423</v>
      </c>
    </row>
    <row r="13696" spans="1:4" x14ac:dyDescent="0.15">
      <c r="A13696" s="266">
        <v>3240223</v>
      </c>
      <c r="B13696" s="265" t="s">
        <v>11938</v>
      </c>
      <c r="C13696" s="265" t="s">
        <v>4375</v>
      </c>
      <c r="D13696" s="265" t="s">
        <v>4384</v>
      </c>
    </row>
    <row r="13697" spans="1:4" x14ac:dyDescent="0.15">
      <c r="A13697" s="266">
        <v>3240224</v>
      </c>
      <c r="B13697" s="265" t="s">
        <v>11938</v>
      </c>
      <c r="C13697" s="265" t="s">
        <v>4375</v>
      </c>
      <c r="D13697" s="265" t="s">
        <v>4394</v>
      </c>
    </row>
    <row r="13698" spans="1:4" x14ac:dyDescent="0.15">
      <c r="A13698" s="266">
        <v>3240231</v>
      </c>
      <c r="B13698" s="265" t="s">
        <v>11938</v>
      </c>
      <c r="C13698" s="265" t="s">
        <v>4375</v>
      </c>
      <c r="D13698" s="265" t="s">
        <v>4395</v>
      </c>
    </row>
    <row r="13699" spans="1:4" x14ac:dyDescent="0.15">
      <c r="A13699" s="266">
        <v>3240232</v>
      </c>
      <c r="B13699" s="265" t="s">
        <v>11938</v>
      </c>
      <c r="C13699" s="265" t="s">
        <v>4375</v>
      </c>
      <c r="D13699" s="265" t="s">
        <v>4424</v>
      </c>
    </row>
    <row r="13700" spans="1:4" x14ac:dyDescent="0.15">
      <c r="A13700" s="266">
        <v>3240233</v>
      </c>
      <c r="B13700" s="265" t="s">
        <v>11938</v>
      </c>
      <c r="C13700" s="265" t="s">
        <v>4375</v>
      </c>
      <c r="D13700" s="265" t="s">
        <v>4398</v>
      </c>
    </row>
    <row r="13701" spans="1:4" x14ac:dyDescent="0.15">
      <c r="A13701" s="266">
        <v>3240234</v>
      </c>
      <c r="B13701" s="265" t="s">
        <v>11938</v>
      </c>
      <c r="C13701" s="265" t="s">
        <v>4375</v>
      </c>
      <c r="D13701" s="265" t="s">
        <v>3656</v>
      </c>
    </row>
    <row r="13702" spans="1:4" x14ac:dyDescent="0.15">
      <c r="A13702" s="266">
        <v>3240235</v>
      </c>
      <c r="B13702" s="265" t="s">
        <v>11938</v>
      </c>
      <c r="C13702" s="265" t="s">
        <v>4375</v>
      </c>
      <c r="D13702" s="265" t="s">
        <v>1463</v>
      </c>
    </row>
    <row r="13703" spans="1:4" x14ac:dyDescent="0.15">
      <c r="A13703" s="266">
        <v>3240236</v>
      </c>
      <c r="B13703" s="265" t="s">
        <v>11938</v>
      </c>
      <c r="C13703" s="265" t="s">
        <v>4375</v>
      </c>
      <c r="D13703" s="265" t="s">
        <v>4379</v>
      </c>
    </row>
    <row r="13704" spans="1:4" ht="27" x14ac:dyDescent="0.15">
      <c r="A13704" s="266">
        <v>3240241</v>
      </c>
      <c r="B13704" s="265" t="s">
        <v>11938</v>
      </c>
      <c r="C13704" s="265" t="s">
        <v>4375</v>
      </c>
      <c r="D13704" s="265" t="s">
        <v>4399</v>
      </c>
    </row>
    <row r="13705" spans="1:4" x14ac:dyDescent="0.15">
      <c r="A13705" s="266">
        <v>3240242</v>
      </c>
      <c r="B13705" s="265" t="s">
        <v>11938</v>
      </c>
      <c r="C13705" s="265" t="s">
        <v>4375</v>
      </c>
      <c r="D13705" s="265" t="s">
        <v>3075</v>
      </c>
    </row>
    <row r="13706" spans="1:4" x14ac:dyDescent="0.15">
      <c r="A13706" s="266">
        <v>3240243</v>
      </c>
      <c r="B13706" s="265" t="s">
        <v>11938</v>
      </c>
      <c r="C13706" s="265" t="s">
        <v>4375</v>
      </c>
      <c r="D13706" s="265" t="s">
        <v>4427</v>
      </c>
    </row>
    <row r="13707" spans="1:4" x14ac:dyDescent="0.15">
      <c r="A13707" s="266">
        <v>3240244</v>
      </c>
      <c r="B13707" s="265" t="s">
        <v>11938</v>
      </c>
      <c r="C13707" s="265" t="s">
        <v>4375</v>
      </c>
      <c r="D13707" s="265" t="s">
        <v>4415</v>
      </c>
    </row>
    <row r="13708" spans="1:4" x14ac:dyDescent="0.15">
      <c r="A13708" s="266">
        <v>3240245</v>
      </c>
      <c r="B13708" s="265" t="s">
        <v>11938</v>
      </c>
      <c r="C13708" s="265" t="s">
        <v>4375</v>
      </c>
      <c r="D13708" s="265" t="s">
        <v>4416</v>
      </c>
    </row>
    <row r="13709" spans="1:4" x14ac:dyDescent="0.15">
      <c r="A13709" s="266">
        <v>3240246</v>
      </c>
      <c r="B13709" s="265" t="s">
        <v>11938</v>
      </c>
      <c r="C13709" s="265" t="s">
        <v>4375</v>
      </c>
      <c r="D13709" s="265" t="s">
        <v>4402</v>
      </c>
    </row>
    <row r="13710" spans="1:4" x14ac:dyDescent="0.15">
      <c r="A13710" s="266">
        <v>3240401</v>
      </c>
      <c r="B13710" s="265" t="s">
        <v>11938</v>
      </c>
      <c r="C13710" s="265" t="s">
        <v>4375</v>
      </c>
      <c r="D13710" s="265" t="s">
        <v>4407</v>
      </c>
    </row>
    <row r="13711" spans="1:4" x14ac:dyDescent="0.15">
      <c r="A13711" s="266">
        <v>3240402</v>
      </c>
      <c r="B13711" s="265" t="s">
        <v>11938</v>
      </c>
      <c r="C13711" s="265" t="s">
        <v>4375</v>
      </c>
      <c r="D13711" s="265" t="s">
        <v>4400</v>
      </c>
    </row>
    <row r="13712" spans="1:4" x14ac:dyDescent="0.15">
      <c r="A13712" s="266">
        <v>3240403</v>
      </c>
      <c r="B13712" s="265" t="s">
        <v>11938</v>
      </c>
      <c r="C13712" s="265" t="s">
        <v>4375</v>
      </c>
      <c r="D13712" s="265" t="s">
        <v>4426</v>
      </c>
    </row>
    <row r="13713" spans="1:4" x14ac:dyDescent="0.15">
      <c r="A13713" s="266">
        <v>3240404</v>
      </c>
      <c r="B13713" s="265" t="s">
        <v>11938</v>
      </c>
      <c r="C13713" s="265" t="s">
        <v>4375</v>
      </c>
      <c r="D13713" s="265" t="s">
        <v>4403</v>
      </c>
    </row>
    <row r="13714" spans="1:4" x14ac:dyDescent="0.15">
      <c r="A13714" s="266">
        <v>3240405</v>
      </c>
      <c r="B13714" s="265" t="s">
        <v>11938</v>
      </c>
      <c r="C13714" s="265" t="s">
        <v>4375</v>
      </c>
      <c r="D13714" s="265" t="s">
        <v>4426</v>
      </c>
    </row>
    <row r="13715" spans="1:4" x14ac:dyDescent="0.15">
      <c r="A13715" s="266">
        <v>3240411</v>
      </c>
      <c r="B13715" s="265" t="s">
        <v>11938</v>
      </c>
      <c r="C13715" s="265" t="s">
        <v>4375</v>
      </c>
      <c r="D13715" s="265" t="s">
        <v>4418</v>
      </c>
    </row>
    <row r="13716" spans="1:4" x14ac:dyDescent="0.15">
      <c r="A13716" s="266">
        <v>3240412</v>
      </c>
      <c r="B13716" s="265" t="s">
        <v>11938</v>
      </c>
      <c r="C13716" s="265" t="s">
        <v>4375</v>
      </c>
      <c r="D13716" s="265" t="s">
        <v>4417</v>
      </c>
    </row>
    <row r="13717" spans="1:4" x14ac:dyDescent="0.15">
      <c r="A13717" s="266">
        <v>3240413</v>
      </c>
      <c r="B13717" s="265" t="s">
        <v>11938</v>
      </c>
      <c r="C13717" s="265" t="s">
        <v>4375</v>
      </c>
      <c r="D13717" s="265" t="s">
        <v>1957</v>
      </c>
    </row>
    <row r="13718" spans="1:4" x14ac:dyDescent="0.15">
      <c r="A13718" s="266">
        <v>3240414</v>
      </c>
      <c r="B13718" s="265" t="s">
        <v>11938</v>
      </c>
      <c r="C13718" s="265" t="s">
        <v>4375</v>
      </c>
      <c r="D13718" s="265" t="s">
        <v>4385</v>
      </c>
    </row>
    <row r="13719" spans="1:4" x14ac:dyDescent="0.15">
      <c r="A13719" s="266">
        <v>3240415</v>
      </c>
      <c r="B13719" s="265" t="s">
        <v>11938</v>
      </c>
      <c r="C13719" s="265" t="s">
        <v>4375</v>
      </c>
      <c r="D13719" s="265" t="s">
        <v>4417</v>
      </c>
    </row>
    <row r="13720" spans="1:4" ht="27" x14ac:dyDescent="0.15">
      <c r="A13720" s="266">
        <v>3240501</v>
      </c>
      <c r="B13720" s="265" t="s">
        <v>11938</v>
      </c>
      <c r="C13720" s="265" t="s">
        <v>12307</v>
      </c>
      <c r="D13720" s="265" t="s">
        <v>1611</v>
      </c>
    </row>
    <row r="13721" spans="1:4" ht="27" x14ac:dyDescent="0.15">
      <c r="A13721" s="266">
        <v>3240502</v>
      </c>
      <c r="B13721" s="265" t="s">
        <v>11938</v>
      </c>
      <c r="C13721" s="265" t="s">
        <v>12307</v>
      </c>
      <c r="D13721" s="265" t="s">
        <v>288</v>
      </c>
    </row>
    <row r="13722" spans="1:4" ht="27" x14ac:dyDescent="0.15">
      <c r="A13722" s="266">
        <v>3240503</v>
      </c>
      <c r="B13722" s="265" t="s">
        <v>11938</v>
      </c>
      <c r="C13722" s="265" t="s">
        <v>12307</v>
      </c>
      <c r="D13722" s="265" t="s">
        <v>4681</v>
      </c>
    </row>
    <row r="13723" spans="1:4" ht="27" x14ac:dyDescent="0.15">
      <c r="A13723" s="266">
        <v>3240504</v>
      </c>
      <c r="B13723" s="265" t="s">
        <v>11938</v>
      </c>
      <c r="C13723" s="265" t="s">
        <v>12307</v>
      </c>
      <c r="D13723" s="265" t="s">
        <v>4684</v>
      </c>
    </row>
    <row r="13724" spans="1:4" ht="27" x14ac:dyDescent="0.15">
      <c r="A13724" s="266">
        <v>3240505</v>
      </c>
      <c r="B13724" s="265" t="s">
        <v>11938</v>
      </c>
      <c r="C13724" s="265" t="s">
        <v>12307</v>
      </c>
      <c r="D13724" s="265" t="s">
        <v>4695</v>
      </c>
    </row>
    <row r="13725" spans="1:4" ht="27" x14ac:dyDescent="0.15">
      <c r="A13725" s="266">
        <v>3240506</v>
      </c>
      <c r="B13725" s="265" t="s">
        <v>11938</v>
      </c>
      <c r="C13725" s="265" t="s">
        <v>12307</v>
      </c>
      <c r="D13725" s="265" t="s">
        <v>4688</v>
      </c>
    </row>
    <row r="13726" spans="1:4" ht="27" x14ac:dyDescent="0.15">
      <c r="A13726" s="266">
        <v>3240511</v>
      </c>
      <c r="B13726" s="265" t="s">
        <v>11938</v>
      </c>
      <c r="C13726" s="265" t="s">
        <v>12307</v>
      </c>
      <c r="D13726" s="265" t="s">
        <v>300</v>
      </c>
    </row>
    <row r="13727" spans="1:4" ht="27" x14ac:dyDescent="0.15">
      <c r="A13727" s="266">
        <v>3240512</v>
      </c>
      <c r="B13727" s="265" t="s">
        <v>11938</v>
      </c>
      <c r="C13727" s="265" t="s">
        <v>12307</v>
      </c>
      <c r="D13727" s="265" t="s">
        <v>2199</v>
      </c>
    </row>
    <row r="13728" spans="1:4" ht="27" x14ac:dyDescent="0.15">
      <c r="A13728" s="266">
        <v>3240513</v>
      </c>
      <c r="B13728" s="265" t="s">
        <v>11938</v>
      </c>
      <c r="C13728" s="265" t="s">
        <v>12307</v>
      </c>
      <c r="D13728" s="265" t="s">
        <v>4606</v>
      </c>
    </row>
    <row r="13729" spans="1:4" ht="27" x14ac:dyDescent="0.15">
      <c r="A13729" s="266">
        <v>3240514</v>
      </c>
      <c r="B13729" s="265" t="s">
        <v>11938</v>
      </c>
      <c r="C13729" s="265" t="s">
        <v>12307</v>
      </c>
      <c r="D13729" s="265" t="s">
        <v>425</v>
      </c>
    </row>
    <row r="13730" spans="1:4" ht="27" x14ac:dyDescent="0.15">
      <c r="A13730" s="266">
        <v>3240515</v>
      </c>
      <c r="B13730" s="265" t="s">
        <v>11938</v>
      </c>
      <c r="C13730" s="265" t="s">
        <v>12307</v>
      </c>
      <c r="D13730" s="265" t="s">
        <v>4682</v>
      </c>
    </row>
    <row r="13731" spans="1:4" ht="27" x14ac:dyDescent="0.15">
      <c r="A13731" s="266">
        <v>3240516</v>
      </c>
      <c r="B13731" s="265" t="s">
        <v>11938</v>
      </c>
      <c r="C13731" s="265" t="s">
        <v>12307</v>
      </c>
      <c r="D13731" s="265" t="s">
        <v>4691</v>
      </c>
    </row>
    <row r="13732" spans="1:4" ht="27" x14ac:dyDescent="0.15">
      <c r="A13732" s="266">
        <v>3240601</v>
      </c>
      <c r="B13732" s="265" t="s">
        <v>11938</v>
      </c>
      <c r="C13732" s="265" t="s">
        <v>12307</v>
      </c>
      <c r="D13732" s="265" t="s">
        <v>4679</v>
      </c>
    </row>
    <row r="13733" spans="1:4" ht="27" x14ac:dyDescent="0.15">
      <c r="A13733" s="266">
        <v>3240602</v>
      </c>
      <c r="B13733" s="265" t="s">
        <v>11938</v>
      </c>
      <c r="C13733" s="265" t="s">
        <v>12307</v>
      </c>
      <c r="D13733" s="265" t="s">
        <v>4680</v>
      </c>
    </row>
    <row r="13734" spans="1:4" ht="27" x14ac:dyDescent="0.15">
      <c r="A13734" s="266">
        <v>3240603</v>
      </c>
      <c r="B13734" s="265" t="s">
        <v>11938</v>
      </c>
      <c r="C13734" s="265" t="s">
        <v>12307</v>
      </c>
      <c r="D13734" s="265" t="s">
        <v>4694</v>
      </c>
    </row>
    <row r="13735" spans="1:4" ht="27" x14ac:dyDescent="0.15">
      <c r="A13735" s="266">
        <v>3240604</v>
      </c>
      <c r="B13735" s="265" t="s">
        <v>11938</v>
      </c>
      <c r="C13735" s="265" t="s">
        <v>12307</v>
      </c>
      <c r="D13735" s="265" t="s">
        <v>4693</v>
      </c>
    </row>
    <row r="13736" spans="1:4" ht="27" x14ac:dyDescent="0.15">
      <c r="A13736" s="266">
        <v>3240605</v>
      </c>
      <c r="B13736" s="265" t="s">
        <v>11938</v>
      </c>
      <c r="C13736" s="265" t="s">
        <v>12307</v>
      </c>
      <c r="D13736" s="265" t="s">
        <v>1559</v>
      </c>
    </row>
    <row r="13737" spans="1:4" ht="27" x14ac:dyDescent="0.15">
      <c r="A13737" s="266">
        <v>3240606</v>
      </c>
      <c r="B13737" s="265" t="s">
        <v>11938</v>
      </c>
      <c r="C13737" s="265" t="s">
        <v>12307</v>
      </c>
      <c r="D13737" s="265" t="s">
        <v>4678</v>
      </c>
    </row>
    <row r="13738" spans="1:4" ht="27" x14ac:dyDescent="0.15">
      <c r="A13738" s="266">
        <v>3240607</v>
      </c>
      <c r="B13738" s="265" t="s">
        <v>11938</v>
      </c>
      <c r="C13738" s="265" t="s">
        <v>12307</v>
      </c>
      <c r="D13738" s="265" t="s">
        <v>557</v>
      </c>
    </row>
    <row r="13739" spans="1:4" ht="27" x14ac:dyDescent="0.15">
      <c r="A13739" s="266">
        <v>3240608</v>
      </c>
      <c r="B13739" s="265" t="s">
        <v>11938</v>
      </c>
      <c r="C13739" s="265" t="s">
        <v>12307</v>
      </c>
      <c r="D13739" s="265" t="s">
        <v>4689</v>
      </c>
    </row>
    <row r="13740" spans="1:4" ht="27" x14ac:dyDescent="0.15">
      <c r="A13740" s="266">
        <v>3240611</v>
      </c>
      <c r="B13740" s="265" t="s">
        <v>11938</v>
      </c>
      <c r="C13740" s="265" t="s">
        <v>12307</v>
      </c>
      <c r="D13740" s="265" t="s">
        <v>4686</v>
      </c>
    </row>
    <row r="13741" spans="1:4" ht="27" x14ac:dyDescent="0.15">
      <c r="A13741" s="266">
        <v>3240612</v>
      </c>
      <c r="B13741" s="265" t="s">
        <v>11938</v>
      </c>
      <c r="C13741" s="265" t="s">
        <v>12307</v>
      </c>
      <c r="D13741" s="265" t="s">
        <v>4696</v>
      </c>
    </row>
    <row r="13742" spans="1:4" ht="27" x14ac:dyDescent="0.15">
      <c r="A13742" s="266">
        <v>3240613</v>
      </c>
      <c r="B13742" s="265" t="s">
        <v>11938</v>
      </c>
      <c r="C13742" s="265" t="s">
        <v>12307</v>
      </c>
      <c r="D13742" s="265" t="s">
        <v>4690</v>
      </c>
    </row>
    <row r="13743" spans="1:4" ht="27" x14ac:dyDescent="0.15">
      <c r="A13743" s="266">
        <v>3240614</v>
      </c>
      <c r="B13743" s="265" t="s">
        <v>11938</v>
      </c>
      <c r="C13743" s="265" t="s">
        <v>12307</v>
      </c>
      <c r="D13743" s="265" t="s">
        <v>4685</v>
      </c>
    </row>
    <row r="13744" spans="1:4" ht="27" x14ac:dyDescent="0.15">
      <c r="A13744" s="266">
        <v>3240615</v>
      </c>
      <c r="B13744" s="265" t="s">
        <v>11938</v>
      </c>
      <c r="C13744" s="265" t="s">
        <v>12307</v>
      </c>
      <c r="D13744" s="265" t="s">
        <v>4692</v>
      </c>
    </row>
    <row r="13745" spans="1:4" ht="27" x14ac:dyDescent="0.15">
      <c r="A13745" s="266">
        <v>3240616</v>
      </c>
      <c r="B13745" s="265" t="s">
        <v>11938</v>
      </c>
      <c r="C13745" s="265" t="s">
        <v>12307</v>
      </c>
      <c r="D13745" s="265" t="s">
        <v>3456</v>
      </c>
    </row>
    <row r="13746" spans="1:4" ht="27" x14ac:dyDescent="0.15">
      <c r="A13746" s="266">
        <v>3240617</v>
      </c>
      <c r="B13746" s="265" t="s">
        <v>11938</v>
      </c>
      <c r="C13746" s="265" t="s">
        <v>12307</v>
      </c>
      <c r="D13746" s="265" t="s">
        <v>4683</v>
      </c>
    </row>
    <row r="13747" spans="1:4" ht="27" x14ac:dyDescent="0.15">
      <c r="A13747" s="266">
        <v>3240618</v>
      </c>
      <c r="B13747" s="265" t="s">
        <v>11938</v>
      </c>
      <c r="C13747" s="265" t="s">
        <v>12307</v>
      </c>
      <c r="D13747" s="265" t="s">
        <v>4687</v>
      </c>
    </row>
    <row r="13748" spans="1:4" ht="27" x14ac:dyDescent="0.15">
      <c r="A13748" s="266">
        <v>3250001</v>
      </c>
      <c r="B13748" s="265" t="s">
        <v>11938</v>
      </c>
      <c r="C13748" s="265" t="s">
        <v>12308</v>
      </c>
      <c r="D13748" s="265" t="s">
        <v>12309</v>
      </c>
    </row>
    <row r="13749" spans="1:4" ht="27" x14ac:dyDescent="0.15">
      <c r="A13749" s="266">
        <v>3250002</v>
      </c>
      <c r="B13749" s="265" t="s">
        <v>11938</v>
      </c>
      <c r="C13749" s="265" t="s">
        <v>12308</v>
      </c>
      <c r="D13749" s="265" t="s">
        <v>12310</v>
      </c>
    </row>
    <row r="13750" spans="1:4" ht="27" x14ac:dyDescent="0.15">
      <c r="A13750" s="266">
        <v>3250003</v>
      </c>
      <c r="B13750" s="265" t="s">
        <v>11938</v>
      </c>
      <c r="C13750" s="265" t="s">
        <v>12308</v>
      </c>
      <c r="D13750" s="265" t="s">
        <v>12311</v>
      </c>
    </row>
    <row r="13751" spans="1:4" ht="27" x14ac:dyDescent="0.15">
      <c r="A13751" s="266">
        <v>3250011</v>
      </c>
      <c r="B13751" s="265" t="s">
        <v>11938</v>
      </c>
      <c r="C13751" s="265" t="s">
        <v>4451</v>
      </c>
      <c r="D13751" s="265" t="s">
        <v>709</v>
      </c>
    </row>
    <row r="13752" spans="1:4" ht="27" x14ac:dyDescent="0.15">
      <c r="A13752" s="266">
        <v>3250012</v>
      </c>
      <c r="B13752" s="265" t="s">
        <v>11938</v>
      </c>
      <c r="C13752" s="265" t="s">
        <v>4451</v>
      </c>
      <c r="D13752" s="265" t="s">
        <v>4484</v>
      </c>
    </row>
    <row r="13753" spans="1:4" ht="27" x14ac:dyDescent="0.15">
      <c r="A13753" s="266">
        <v>3250013</v>
      </c>
      <c r="B13753" s="265" t="s">
        <v>11938</v>
      </c>
      <c r="C13753" s="265" t="s">
        <v>4451</v>
      </c>
      <c r="D13753" s="265" t="s">
        <v>4519</v>
      </c>
    </row>
    <row r="13754" spans="1:4" ht="27" x14ac:dyDescent="0.15">
      <c r="A13754" s="266">
        <v>3250014</v>
      </c>
      <c r="B13754" s="265" t="s">
        <v>11938</v>
      </c>
      <c r="C13754" s="265" t="s">
        <v>4451</v>
      </c>
      <c r="D13754" s="265" t="s">
        <v>4533</v>
      </c>
    </row>
    <row r="13755" spans="1:4" ht="27" x14ac:dyDescent="0.15">
      <c r="A13755" s="266">
        <v>3250015</v>
      </c>
      <c r="B13755" s="265" t="s">
        <v>11938</v>
      </c>
      <c r="C13755" s="265" t="s">
        <v>4451</v>
      </c>
      <c r="D13755" s="265" t="s">
        <v>538</v>
      </c>
    </row>
    <row r="13756" spans="1:4" ht="27" x14ac:dyDescent="0.15">
      <c r="A13756" s="266">
        <v>3250016</v>
      </c>
      <c r="B13756" s="265" t="s">
        <v>11938</v>
      </c>
      <c r="C13756" s="265" t="s">
        <v>4451</v>
      </c>
      <c r="D13756" s="265" t="s">
        <v>4508</v>
      </c>
    </row>
    <row r="13757" spans="1:4" ht="27" x14ac:dyDescent="0.15">
      <c r="A13757" s="266">
        <v>3250017</v>
      </c>
      <c r="B13757" s="265" t="s">
        <v>11938</v>
      </c>
      <c r="C13757" s="265" t="s">
        <v>4451</v>
      </c>
      <c r="D13757" s="265" t="s">
        <v>4482</v>
      </c>
    </row>
    <row r="13758" spans="1:4" ht="27" x14ac:dyDescent="0.15">
      <c r="A13758" s="266">
        <v>3250021</v>
      </c>
      <c r="B13758" s="265" t="s">
        <v>11938</v>
      </c>
      <c r="C13758" s="265" t="s">
        <v>4451</v>
      </c>
      <c r="D13758" s="265" t="s">
        <v>4453</v>
      </c>
    </row>
    <row r="13759" spans="1:4" ht="27" x14ac:dyDescent="0.15">
      <c r="A13759" s="266">
        <v>3250022</v>
      </c>
      <c r="B13759" s="265" t="s">
        <v>11938</v>
      </c>
      <c r="C13759" s="265" t="s">
        <v>4451</v>
      </c>
      <c r="D13759" s="265" t="s">
        <v>4540</v>
      </c>
    </row>
    <row r="13760" spans="1:4" ht="27" x14ac:dyDescent="0.15">
      <c r="A13760" s="266">
        <v>3250023</v>
      </c>
      <c r="B13760" s="265" t="s">
        <v>11938</v>
      </c>
      <c r="C13760" s="265" t="s">
        <v>4451</v>
      </c>
      <c r="D13760" s="265" t="s">
        <v>4510</v>
      </c>
    </row>
    <row r="13761" spans="1:4" ht="27" x14ac:dyDescent="0.15">
      <c r="A13761" s="266">
        <v>3250024</v>
      </c>
      <c r="B13761" s="265" t="s">
        <v>11938</v>
      </c>
      <c r="C13761" s="265" t="s">
        <v>4451</v>
      </c>
      <c r="D13761" s="265" t="s">
        <v>4563</v>
      </c>
    </row>
    <row r="13762" spans="1:4" ht="27" x14ac:dyDescent="0.15">
      <c r="A13762" s="266">
        <v>3250025</v>
      </c>
      <c r="B13762" s="265" t="s">
        <v>11938</v>
      </c>
      <c r="C13762" s="265" t="s">
        <v>4451</v>
      </c>
      <c r="D13762" s="265" t="s">
        <v>4494</v>
      </c>
    </row>
    <row r="13763" spans="1:4" ht="27" x14ac:dyDescent="0.15">
      <c r="A13763" s="266">
        <v>3250026</v>
      </c>
      <c r="B13763" s="265" t="s">
        <v>11938</v>
      </c>
      <c r="C13763" s="265" t="s">
        <v>4451</v>
      </c>
      <c r="D13763" s="265" t="s">
        <v>4465</v>
      </c>
    </row>
    <row r="13764" spans="1:4" ht="27" x14ac:dyDescent="0.15">
      <c r="A13764" s="266">
        <v>3250027</v>
      </c>
      <c r="B13764" s="265" t="s">
        <v>11938</v>
      </c>
      <c r="C13764" s="265" t="s">
        <v>4451</v>
      </c>
      <c r="D13764" s="265" t="s">
        <v>4479</v>
      </c>
    </row>
    <row r="13765" spans="1:4" ht="27" x14ac:dyDescent="0.15">
      <c r="A13765" s="266">
        <v>3250031</v>
      </c>
      <c r="B13765" s="265" t="s">
        <v>11938</v>
      </c>
      <c r="C13765" s="265" t="s">
        <v>4451</v>
      </c>
      <c r="D13765" s="265" t="s">
        <v>3028</v>
      </c>
    </row>
    <row r="13766" spans="1:4" ht="27" x14ac:dyDescent="0.15">
      <c r="A13766" s="266">
        <v>3250032</v>
      </c>
      <c r="B13766" s="265" t="s">
        <v>11938</v>
      </c>
      <c r="C13766" s="265" t="s">
        <v>4451</v>
      </c>
      <c r="D13766" s="265" t="s">
        <v>3977</v>
      </c>
    </row>
    <row r="13767" spans="1:4" ht="27" x14ac:dyDescent="0.15">
      <c r="A13767" s="266">
        <v>3250033</v>
      </c>
      <c r="B13767" s="265" t="s">
        <v>11938</v>
      </c>
      <c r="C13767" s="265" t="s">
        <v>4451</v>
      </c>
      <c r="D13767" s="265" t="s">
        <v>4486</v>
      </c>
    </row>
    <row r="13768" spans="1:4" ht="27" x14ac:dyDescent="0.15">
      <c r="A13768" s="266">
        <v>3250034</v>
      </c>
      <c r="B13768" s="265" t="s">
        <v>11938</v>
      </c>
      <c r="C13768" s="265" t="s">
        <v>4451</v>
      </c>
      <c r="D13768" s="265" t="s">
        <v>264</v>
      </c>
    </row>
    <row r="13769" spans="1:4" ht="27" x14ac:dyDescent="0.15">
      <c r="A13769" s="266">
        <v>3250035</v>
      </c>
      <c r="B13769" s="265" t="s">
        <v>11938</v>
      </c>
      <c r="C13769" s="265" t="s">
        <v>4451</v>
      </c>
      <c r="D13769" s="265" t="s">
        <v>4485</v>
      </c>
    </row>
    <row r="13770" spans="1:4" ht="27" x14ac:dyDescent="0.15">
      <c r="A13770" s="266">
        <v>3250036</v>
      </c>
      <c r="B13770" s="265" t="s">
        <v>11938</v>
      </c>
      <c r="C13770" s="265" t="s">
        <v>4451</v>
      </c>
      <c r="D13770" s="265" t="s">
        <v>4516</v>
      </c>
    </row>
    <row r="13771" spans="1:4" ht="27" x14ac:dyDescent="0.15">
      <c r="A13771" s="266">
        <v>3250037</v>
      </c>
      <c r="B13771" s="265" t="s">
        <v>11938</v>
      </c>
      <c r="C13771" s="265" t="s">
        <v>4451</v>
      </c>
      <c r="D13771" s="265" t="s">
        <v>3287</v>
      </c>
    </row>
    <row r="13772" spans="1:4" ht="27" x14ac:dyDescent="0.15">
      <c r="A13772" s="266">
        <v>3250038</v>
      </c>
      <c r="B13772" s="265" t="s">
        <v>11938</v>
      </c>
      <c r="C13772" s="265" t="s">
        <v>4451</v>
      </c>
      <c r="D13772" s="265" t="s">
        <v>4511</v>
      </c>
    </row>
    <row r="13773" spans="1:4" ht="27" x14ac:dyDescent="0.15">
      <c r="A13773" s="266">
        <v>3250039</v>
      </c>
      <c r="B13773" s="265" t="s">
        <v>11938</v>
      </c>
      <c r="C13773" s="265" t="s">
        <v>4451</v>
      </c>
      <c r="D13773" s="265" t="s">
        <v>4475</v>
      </c>
    </row>
    <row r="13774" spans="1:4" ht="27" x14ac:dyDescent="0.15">
      <c r="A13774" s="266">
        <v>3250041</v>
      </c>
      <c r="B13774" s="265" t="s">
        <v>11938</v>
      </c>
      <c r="C13774" s="265" t="s">
        <v>4451</v>
      </c>
      <c r="D13774" s="265" t="s">
        <v>4542</v>
      </c>
    </row>
    <row r="13775" spans="1:4" ht="27" x14ac:dyDescent="0.15">
      <c r="A13775" s="266">
        <v>3250042</v>
      </c>
      <c r="B13775" s="265" t="s">
        <v>11938</v>
      </c>
      <c r="C13775" s="265" t="s">
        <v>4451</v>
      </c>
      <c r="D13775" s="265" t="s">
        <v>3077</v>
      </c>
    </row>
    <row r="13776" spans="1:4" ht="27" x14ac:dyDescent="0.15">
      <c r="A13776" s="266">
        <v>3250043</v>
      </c>
      <c r="B13776" s="265" t="s">
        <v>11938</v>
      </c>
      <c r="C13776" s="265" t="s">
        <v>4451</v>
      </c>
      <c r="D13776" s="265" t="s">
        <v>4534</v>
      </c>
    </row>
    <row r="13777" spans="1:4" ht="27" x14ac:dyDescent="0.15">
      <c r="A13777" s="266">
        <v>3250044</v>
      </c>
      <c r="B13777" s="265" t="s">
        <v>11938</v>
      </c>
      <c r="C13777" s="265" t="s">
        <v>4451</v>
      </c>
      <c r="D13777" s="265" t="s">
        <v>3971</v>
      </c>
    </row>
    <row r="13778" spans="1:4" ht="27" x14ac:dyDescent="0.15">
      <c r="A13778" s="266">
        <v>3250045</v>
      </c>
      <c r="B13778" s="265" t="s">
        <v>11938</v>
      </c>
      <c r="C13778" s="265" t="s">
        <v>4451</v>
      </c>
      <c r="D13778" s="265" t="s">
        <v>3759</v>
      </c>
    </row>
    <row r="13779" spans="1:4" ht="27" x14ac:dyDescent="0.15">
      <c r="A13779" s="266">
        <v>3250046</v>
      </c>
      <c r="B13779" s="265" t="s">
        <v>11938</v>
      </c>
      <c r="C13779" s="265" t="s">
        <v>4451</v>
      </c>
      <c r="D13779" s="265" t="s">
        <v>3017</v>
      </c>
    </row>
    <row r="13780" spans="1:4" ht="27" x14ac:dyDescent="0.15">
      <c r="A13780" s="266">
        <v>3250047</v>
      </c>
      <c r="B13780" s="265" t="s">
        <v>11938</v>
      </c>
      <c r="C13780" s="265" t="s">
        <v>4451</v>
      </c>
      <c r="D13780" s="265" t="s">
        <v>367</v>
      </c>
    </row>
    <row r="13781" spans="1:4" ht="27" x14ac:dyDescent="0.15">
      <c r="A13781" s="266">
        <v>3250048</v>
      </c>
      <c r="B13781" s="265" t="s">
        <v>11938</v>
      </c>
      <c r="C13781" s="265" t="s">
        <v>4451</v>
      </c>
      <c r="D13781" s="265" t="s">
        <v>3722</v>
      </c>
    </row>
    <row r="13782" spans="1:4" ht="27" x14ac:dyDescent="0.15">
      <c r="A13782" s="266">
        <v>3250051</v>
      </c>
      <c r="B13782" s="265" t="s">
        <v>11938</v>
      </c>
      <c r="C13782" s="265" t="s">
        <v>4451</v>
      </c>
      <c r="D13782" s="265" t="s">
        <v>4559</v>
      </c>
    </row>
    <row r="13783" spans="1:4" ht="27" x14ac:dyDescent="0.15">
      <c r="A13783" s="266">
        <v>3250052</v>
      </c>
      <c r="B13783" s="265" t="s">
        <v>11938</v>
      </c>
      <c r="C13783" s="265" t="s">
        <v>4451</v>
      </c>
      <c r="D13783" s="265" t="s">
        <v>524</v>
      </c>
    </row>
    <row r="13784" spans="1:4" ht="27" x14ac:dyDescent="0.15">
      <c r="A13784" s="266">
        <v>3250053</v>
      </c>
      <c r="B13784" s="265" t="s">
        <v>11938</v>
      </c>
      <c r="C13784" s="265" t="s">
        <v>4451</v>
      </c>
      <c r="D13784" s="265" t="s">
        <v>3588</v>
      </c>
    </row>
    <row r="13785" spans="1:4" ht="27" x14ac:dyDescent="0.15">
      <c r="A13785" s="266">
        <v>3250054</v>
      </c>
      <c r="B13785" s="265" t="s">
        <v>11938</v>
      </c>
      <c r="C13785" s="265" t="s">
        <v>4451</v>
      </c>
      <c r="D13785" s="265" t="s">
        <v>4499</v>
      </c>
    </row>
    <row r="13786" spans="1:4" ht="27" x14ac:dyDescent="0.15">
      <c r="A13786" s="266">
        <v>3250055</v>
      </c>
      <c r="B13786" s="265" t="s">
        <v>11938</v>
      </c>
      <c r="C13786" s="265" t="s">
        <v>4451</v>
      </c>
      <c r="D13786" s="265" t="s">
        <v>4552</v>
      </c>
    </row>
    <row r="13787" spans="1:4" ht="27" x14ac:dyDescent="0.15">
      <c r="A13787" s="266">
        <v>3250056</v>
      </c>
      <c r="B13787" s="265" t="s">
        <v>11938</v>
      </c>
      <c r="C13787" s="265" t="s">
        <v>4451</v>
      </c>
      <c r="D13787" s="265" t="s">
        <v>276</v>
      </c>
    </row>
    <row r="13788" spans="1:4" ht="27" x14ac:dyDescent="0.15">
      <c r="A13788" s="266">
        <v>3250057</v>
      </c>
      <c r="B13788" s="265" t="s">
        <v>11938</v>
      </c>
      <c r="C13788" s="265" t="s">
        <v>4451</v>
      </c>
      <c r="D13788" s="265" t="s">
        <v>4483</v>
      </c>
    </row>
    <row r="13789" spans="1:4" ht="27" x14ac:dyDescent="0.15">
      <c r="A13789" s="266">
        <v>3250058</v>
      </c>
      <c r="B13789" s="265" t="s">
        <v>11938</v>
      </c>
      <c r="C13789" s="265" t="s">
        <v>4451</v>
      </c>
      <c r="D13789" s="265" t="s">
        <v>531</v>
      </c>
    </row>
    <row r="13790" spans="1:4" ht="27" x14ac:dyDescent="0.15">
      <c r="A13790" s="266">
        <v>3250061</v>
      </c>
      <c r="B13790" s="265" t="s">
        <v>11938</v>
      </c>
      <c r="C13790" s="265" t="s">
        <v>4451</v>
      </c>
      <c r="D13790" s="265" t="s">
        <v>229</v>
      </c>
    </row>
    <row r="13791" spans="1:4" ht="27" x14ac:dyDescent="0.15">
      <c r="A13791" s="266">
        <v>3250062</v>
      </c>
      <c r="B13791" s="265" t="s">
        <v>11938</v>
      </c>
      <c r="C13791" s="265" t="s">
        <v>4451</v>
      </c>
      <c r="D13791" s="265" t="s">
        <v>231</v>
      </c>
    </row>
    <row r="13792" spans="1:4" ht="27" x14ac:dyDescent="0.15">
      <c r="A13792" s="266">
        <v>3250063</v>
      </c>
      <c r="B13792" s="265" t="s">
        <v>11938</v>
      </c>
      <c r="C13792" s="265" t="s">
        <v>4451</v>
      </c>
      <c r="D13792" s="265" t="s">
        <v>4513</v>
      </c>
    </row>
    <row r="13793" spans="1:4" ht="27" x14ac:dyDescent="0.15">
      <c r="A13793" s="266">
        <v>3250064</v>
      </c>
      <c r="B13793" s="265" t="s">
        <v>11938</v>
      </c>
      <c r="C13793" s="265" t="s">
        <v>4451</v>
      </c>
      <c r="D13793" s="265" t="s">
        <v>4512</v>
      </c>
    </row>
    <row r="13794" spans="1:4" ht="27" x14ac:dyDescent="0.15">
      <c r="A13794" s="266">
        <v>3250065</v>
      </c>
      <c r="B13794" s="265" t="s">
        <v>11938</v>
      </c>
      <c r="C13794" s="265" t="s">
        <v>4451</v>
      </c>
      <c r="D13794" s="265" t="s">
        <v>4514</v>
      </c>
    </row>
    <row r="13795" spans="1:4" ht="27" x14ac:dyDescent="0.15">
      <c r="A13795" s="266">
        <v>3250066</v>
      </c>
      <c r="B13795" s="265" t="s">
        <v>11938</v>
      </c>
      <c r="C13795" s="265" t="s">
        <v>4451</v>
      </c>
      <c r="D13795" s="265" t="s">
        <v>4501</v>
      </c>
    </row>
    <row r="13796" spans="1:4" ht="27" x14ac:dyDescent="0.15">
      <c r="A13796" s="266">
        <v>3250067</v>
      </c>
      <c r="B13796" s="265" t="s">
        <v>11938</v>
      </c>
      <c r="C13796" s="265" t="s">
        <v>4451</v>
      </c>
      <c r="D13796" s="265" t="s">
        <v>4480</v>
      </c>
    </row>
    <row r="13797" spans="1:4" ht="27" x14ac:dyDescent="0.15">
      <c r="A13797" s="266">
        <v>3250071</v>
      </c>
      <c r="B13797" s="265" t="s">
        <v>11938</v>
      </c>
      <c r="C13797" s="265" t="s">
        <v>4451</v>
      </c>
      <c r="D13797" s="265" t="s">
        <v>700</v>
      </c>
    </row>
    <row r="13798" spans="1:4" ht="27" x14ac:dyDescent="0.15">
      <c r="A13798" s="266">
        <v>3250072</v>
      </c>
      <c r="B13798" s="265" t="s">
        <v>11938</v>
      </c>
      <c r="C13798" s="265" t="s">
        <v>4451</v>
      </c>
      <c r="D13798" s="265" t="s">
        <v>4515</v>
      </c>
    </row>
    <row r="13799" spans="1:4" ht="27" x14ac:dyDescent="0.15">
      <c r="A13799" s="266">
        <v>3250073</v>
      </c>
      <c r="B13799" s="265" t="s">
        <v>11938</v>
      </c>
      <c r="C13799" s="265" t="s">
        <v>4451</v>
      </c>
      <c r="D13799" s="265" t="s">
        <v>4452</v>
      </c>
    </row>
    <row r="13800" spans="1:4" ht="27" x14ac:dyDescent="0.15">
      <c r="A13800" s="266">
        <v>3250074</v>
      </c>
      <c r="B13800" s="265" t="s">
        <v>11938</v>
      </c>
      <c r="C13800" s="265" t="s">
        <v>4451</v>
      </c>
      <c r="D13800" s="265" t="s">
        <v>4549</v>
      </c>
    </row>
    <row r="13801" spans="1:4" ht="27" x14ac:dyDescent="0.15">
      <c r="A13801" s="266">
        <v>3250075</v>
      </c>
      <c r="B13801" s="265" t="s">
        <v>11938</v>
      </c>
      <c r="C13801" s="265" t="s">
        <v>4451</v>
      </c>
      <c r="D13801" s="265" t="s">
        <v>988</v>
      </c>
    </row>
    <row r="13802" spans="1:4" ht="27" x14ac:dyDescent="0.15">
      <c r="A13802" s="266">
        <v>3250076</v>
      </c>
      <c r="B13802" s="265" t="s">
        <v>11938</v>
      </c>
      <c r="C13802" s="265" t="s">
        <v>4451</v>
      </c>
      <c r="D13802" s="265" t="s">
        <v>4527</v>
      </c>
    </row>
    <row r="13803" spans="1:4" ht="27" x14ac:dyDescent="0.15">
      <c r="A13803" s="266">
        <v>3250101</v>
      </c>
      <c r="B13803" s="265" t="s">
        <v>11938</v>
      </c>
      <c r="C13803" s="265" t="s">
        <v>4451</v>
      </c>
      <c r="D13803" s="265" t="s">
        <v>4523</v>
      </c>
    </row>
    <row r="13804" spans="1:4" ht="27" x14ac:dyDescent="0.15">
      <c r="A13804" s="266">
        <v>3250102</v>
      </c>
      <c r="B13804" s="265" t="s">
        <v>11938</v>
      </c>
      <c r="C13804" s="265" t="s">
        <v>4451</v>
      </c>
      <c r="D13804" s="265" t="s">
        <v>4339</v>
      </c>
    </row>
    <row r="13805" spans="1:4" ht="27" x14ac:dyDescent="0.15">
      <c r="A13805" s="266">
        <v>3250103</v>
      </c>
      <c r="B13805" s="265" t="s">
        <v>11938</v>
      </c>
      <c r="C13805" s="265" t="s">
        <v>4451</v>
      </c>
      <c r="D13805" s="265" t="s">
        <v>1870</v>
      </c>
    </row>
    <row r="13806" spans="1:4" ht="27" x14ac:dyDescent="0.15">
      <c r="A13806" s="266">
        <v>3250104</v>
      </c>
      <c r="B13806" s="265" t="s">
        <v>11938</v>
      </c>
      <c r="C13806" s="265" t="s">
        <v>4451</v>
      </c>
      <c r="D13806" s="265" t="s">
        <v>4463</v>
      </c>
    </row>
    <row r="13807" spans="1:4" ht="27" x14ac:dyDescent="0.15">
      <c r="A13807" s="266">
        <v>3250105</v>
      </c>
      <c r="B13807" s="265" t="s">
        <v>11938</v>
      </c>
      <c r="C13807" s="265" t="s">
        <v>4451</v>
      </c>
      <c r="D13807" s="265" t="s">
        <v>2042</v>
      </c>
    </row>
    <row r="13808" spans="1:4" ht="27" x14ac:dyDescent="0.15">
      <c r="A13808" s="266">
        <v>3250106</v>
      </c>
      <c r="B13808" s="265" t="s">
        <v>11938</v>
      </c>
      <c r="C13808" s="265" t="s">
        <v>4451</v>
      </c>
      <c r="D13808" s="265" t="s">
        <v>12312</v>
      </c>
    </row>
    <row r="13809" spans="1:4" ht="27" x14ac:dyDescent="0.15">
      <c r="A13809" s="266">
        <v>3250107</v>
      </c>
      <c r="B13809" s="265" t="s">
        <v>11938</v>
      </c>
      <c r="C13809" s="265" t="s">
        <v>4451</v>
      </c>
      <c r="D13809" s="265" t="s">
        <v>4504</v>
      </c>
    </row>
    <row r="13810" spans="1:4" ht="27" x14ac:dyDescent="0.15">
      <c r="A13810" s="266">
        <v>3250108</v>
      </c>
      <c r="B13810" s="265" t="s">
        <v>11938</v>
      </c>
      <c r="C13810" s="265" t="s">
        <v>4451</v>
      </c>
      <c r="D13810" s="265" t="s">
        <v>4556</v>
      </c>
    </row>
    <row r="13811" spans="1:4" ht="27" x14ac:dyDescent="0.15">
      <c r="A13811" s="266">
        <v>3250111</v>
      </c>
      <c r="B13811" s="265" t="s">
        <v>11938</v>
      </c>
      <c r="C13811" s="265" t="s">
        <v>4451</v>
      </c>
      <c r="D13811" s="265" t="s">
        <v>4456</v>
      </c>
    </row>
    <row r="13812" spans="1:4" ht="27" x14ac:dyDescent="0.15">
      <c r="A13812" s="266">
        <v>3250112</v>
      </c>
      <c r="B13812" s="265" t="s">
        <v>11938</v>
      </c>
      <c r="C13812" s="265" t="s">
        <v>4451</v>
      </c>
      <c r="D13812" s="265" t="s">
        <v>3304</v>
      </c>
    </row>
    <row r="13813" spans="1:4" ht="27" x14ac:dyDescent="0.15">
      <c r="A13813" s="266">
        <v>3250113</v>
      </c>
      <c r="B13813" s="265" t="s">
        <v>11938</v>
      </c>
      <c r="C13813" s="265" t="s">
        <v>4451</v>
      </c>
      <c r="D13813" s="265" t="s">
        <v>4546</v>
      </c>
    </row>
    <row r="13814" spans="1:4" ht="27" x14ac:dyDescent="0.15">
      <c r="A13814" s="266">
        <v>3250114</v>
      </c>
      <c r="B13814" s="265" t="s">
        <v>11938</v>
      </c>
      <c r="C13814" s="265" t="s">
        <v>4451</v>
      </c>
      <c r="D13814" s="265" t="s">
        <v>4509</v>
      </c>
    </row>
    <row r="13815" spans="1:4" ht="27" x14ac:dyDescent="0.15">
      <c r="A13815" s="266">
        <v>3250115</v>
      </c>
      <c r="B13815" s="265" t="s">
        <v>11938</v>
      </c>
      <c r="C13815" s="265" t="s">
        <v>4451</v>
      </c>
      <c r="D13815" s="265" t="s">
        <v>4555</v>
      </c>
    </row>
    <row r="13816" spans="1:4" ht="27" x14ac:dyDescent="0.15">
      <c r="A13816" s="266">
        <v>3250116</v>
      </c>
      <c r="B13816" s="265" t="s">
        <v>11938</v>
      </c>
      <c r="C13816" s="265" t="s">
        <v>4451</v>
      </c>
      <c r="D13816" s="265" t="s">
        <v>4481</v>
      </c>
    </row>
    <row r="13817" spans="1:4" ht="27" x14ac:dyDescent="0.15">
      <c r="A13817" s="266">
        <v>3250117</v>
      </c>
      <c r="B13817" s="265" t="s">
        <v>11938</v>
      </c>
      <c r="C13817" s="265" t="s">
        <v>4451</v>
      </c>
      <c r="D13817" s="265" t="s">
        <v>4558</v>
      </c>
    </row>
    <row r="13818" spans="1:4" ht="27" x14ac:dyDescent="0.15">
      <c r="A13818" s="266">
        <v>3250118</v>
      </c>
      <c r="B13818" s="265" t="s">
        <v>11938</v>
      </c>
      <c r="C13818" s="265" t="s">
        <v>4451</v>
      </c>
      <c r="D13818" s="265" t="s">
        <v>4492</v>
      </c>
    </row>
    <row r="13819" spans="1:4" ht="27" x14ac:dyDescent="0.15">
      <c r="A13819" s="266">
        <v>3250301</v>
      </c>
      <c r="B13819" s="265" t="s">
        <v>11938</v>
      </c>
      <c r="C13819" s="265" t="s">
        <v>12308</v>
      </c>
      <c r="D13819" s="265" t="s">
        <v>12313</v>
      </c>
    </row>
    <row r="13820" spans="1:4" ht="27" x14ac:dyDescent="0.15">
      <c r="A13820" s="266">
        <v>3250302</v>
      </c>
      <c r="B13820" s="265" t="s">
        <v>11938</v>
      </c>
      <c r="C13820" s="265" t="s">
        <v>12308</v>
      </c>
      <c r="D13820" s="265" t="s">
        <v>12310</v>
      </c>
    </row>
    <row r="13821" spans="1:4" ht="27" x14ac:dyDescent="0.15">
      <c r="A13821" s="266">
        <v>3250303</v>
      </c>
      <c r="B13821" s="265" t="s">
        <v>11938</v>
      </c>
      <c r="C13821" s="265" t="s">
        <v>12308</v>
      </c>
      <c r="D13821" s="265" t="s">
        <v>12314</v>
      </c>
    </row>
    <row r="13822" spans="1:4" ht="27" x14ac:dyDescent="0.15">
      <c r="A13822" s="266">
        <v>3250304</v>
      </c>
      <c r="B13822" s="265" t="s">
        <v>11938</v>
      </c>
      <c r="C13822" s="265" t="s">
        <v>12308</v>
      </c>
      <c r="D13822" s="265" t="s">
        <v>12309</v>
      </c>
    </row>
    <row r="13823" spans="1:4" ht="27" x14ac:dyDescent="0.15">
      <c r="A13823" s="266">
        <v>3260001</v>
      </c>
      <c r="B13823" s="265" t="s">
        <v>11938</v>
      </c>
      <c r="C13823" s="265" t="s">
        <v>3885</v>
      </c>
      <c r="D13823" s="265" t="s">
        <v>12315</v>
      </c>
    </row>
    <row r="13824" spans="1:4" ht="27" x14ac:dyDescent="0.15">
      <c r="A13824" s="266">
        <v>3260002</v>
      </c>
      <c r="B13824" s="265" t="s">
        <v>11938</v>
      </c>
      <c r="C13824" s="265" t="s">
        <v>3885</v>
      </c>
      <c r="D13824" s="265" t="s">
        <v>12316</v>
      </c>
    </row>
    <row r="13825" spans="1:4" ht="27" x14ac:dyDescent="0.15">
      <c r="A13825" s="266">
        <v>3260003</v>
      </c>
      <c r="B13825" s="265" t="s">
        <v>11938</v>
      </c>
      <c r="C13825" s="265" t="s">
        <v>3885</v>
      </c>
      <c r="D13825" s="265" t="s">
        <v>12317</v>
      </c>
    </row>
    <row r="13826" spans="1:4" x14ac:dyDescent="0.15">
      <c r="A13826" s="266">
        <v>3260004</v>
      </c>
      <c r="B13826" s="265" t="s">
        <v>11938</v>
      </c>
      <c r="C13826" s="265" t="s">
        <v>3885</v>
      </c>
      <c r="D13826" s="265" t="s">
        <v>3912</v>
      </c>
    </row>
    <row r="13827" spans="1:4" x14ac:dyDescent="0.15">
      <c r="A13827" s="266">
        <v>3260005</v>
      </c>
      <c r="B13827" s="265" t="s">
        <v>11938</v>
      </c>
      <c r="C13827" s="265" t="s">
        <v>3885</v>
      </c>
      <c r="D13827" s="265" t="s">
        <v>3904</v>
      </c>
    </row>
    <row r="13828" spans="1:4" x14ac:dyDescent="0.15">
      <c r="A13828" s="266">
        <v>3260006</v>
      </c>
      <c r="B13828" s="265" t="s">
        <v>11938</v>
      </c>
      <c r="C13828" s="265" t="s">
        <v>3885</v>
      </c>
      <c r="D13828" s="265" t="s">
        <v>3911</v>
      </c>
    </row>
    <row r="13829" spans="1:4" x14ac:dyDescent="0.15">
      <c r="A13829" s="266">
        <v>3260007</v>
      </c>
      <c r="B13829" s="265" t="s">
        <v>11938</v>
      </c>
      <c r="C13829" s="265" t="s">
        <v>3885</v>
      </c>
      <c r="D13829" s="265" t="s">
        <v>3929</v>
      </c>
    </row>
    <row r="13830" spans="1:4" x14ac:dyDescent="0.15">
      <c r="A13830" s="266">
        <v>3260011</v>
      </c>
      <c r="B13830" s="265" t="s">
        <v>11938</v>
      </c>
      <c r="C13830" s="265" t="s">
        <v>3885</v>
      </c>
      <c r="D13830" s="265" t="s">
        <v>3905</v>
      </c>
    </row>
    <row r="13831" spans="1:4" x14ac:dyDescent="0.15">
      <c r="A13831" s="266">
        <v>3260012</v>
      </c>
      <c r="B13831" s="265" t="s">
        <v>11938</v>
      </c>
      <c r="C13831" s="265" t="s">
        <v>3885</v>
      </c>
      <c r="D13831" s="265" t="s">
        <v>314</v>
      </c>
    </row>
    <row r="13832" spans="1:4" x14ac:dyDescent="0.15">
      <c r="A13832" s="266">
        <v>3260013</v>
      </c>
      <c r="B13832" s="265" t="s">
        <v>11938</v>
      </c>
      <c r="C13832" s="265" t="s">
        <v>3885</v>
      </c>
      <c r="D13832" s="265" t="s">
        <v>3915</v>
      </c>
    </row>
    <row r="13833" spans="1:4" x14ac:dyDescent="0.15">
      <c r="A13833" s="266">
        <v>3260014</v>
      </c>
      <c r="B13833" s="265" t="s">
        <v>11938</v>
      </c>
      <c r="C13833" s="265" t="s">
        <v>3885</v>
      </c>
      <c r="D13833" s="265" t="s">
        <v>3893</v>
      </c>
    </row>
    <row r="13834" spans="1:4" ht="27" x14ac:dyDescent="0.15">
      <c r="A13834" s="266">
        <v>3260015</v>
      </c>
      <c r="B13834" s="265" t="s">
        <v>11938</v>
      </c>
      <c r="C13834" s="265" t="s">
        <v>3885</v>
      </c>
      <c r="D13834" s="265" t="s">
        <v>3967</v>
      </c>
    </row>
    <row r="13835" spans="1:4" x14ac:dyDescent="0.15">
      <c r="A13835" s="266">
        <v>3260016</v>
      </c>
      <c r="B13835" s="265" t="s">
        <v>11938</v>
      </c>
      <c r="C13835" s="265" t="s">
        <v>3885</v>
      </c>
      <c r="D13835" s="265" t="s">
        <v>3917</v>
      </c>
    </row>
    <row r="13836" spans="1:4" x14ac:dyDescent="0.15">
      <c r="A13836" s="266">
        <v>3260021</v>
      </c>
      <c r="B13836" s="265" t="s">
        <v>11938</v>
      </c>
      <c r="C13836" s="265" t="s">
        <v>3885</v>
      </c>
      <c r="D13836" s="265" t="s">
        <v>3970</v>
      </c>
    </row>
    <row r="13837" spans="1:4" x14ac:dyDescent="0.15">
      <c r="A13837" s="266">
        <v>3260022</v>
      </c>
      <c r="B13837" s="265" t="s">
        <v>11938</v>
      </c>
      <c r="C13837" s="265" t="s">
        <v>3885</v>
      </c>
      <c r="D13837" s="265" t="s">
        <v>3938</v>
      </c>
    </row>
    <row r="13838" spans="1:4" x14ac:dyDescent="0.15">
      <c r="A13838" s="266">
        <v>3260023</v>
      </c>
      <c r="B13838" s="265" t="s">
        <v>11938</v>
      </c>
      <c r="C13838" s="265" t="s">
        <v>3885</v>
      </c>
      <c r="D13838" s="265" t="s">
        <v>3920</v>
      </c>
    </row>
    <row r="13839" spans="1:4" x14ac:dyDescent="0.15">
      <c r="A13839" s="266">
        <v>3260024</v>
      </c>
      <c r="B13839" s="265" t="s">
        <v>11938</v>
      </c>
      <c r="C13839" s="265" t="s">
        <v>3885</v>
      </c>
      <c r="D13839" s="265" t="s">
        <v>3977</v>
      </c>
    </row>
    <row r="13840" spans="1:4" x14ac:dyDescent="0.15">
      <c r="A13840" s="266">
        <v>3260025</v>
      </c>
      <c r="B13840" s="265" t="s">
        <v>11938</v>
      </c>
      <c r="C13840" s="265" t="s">
        <v>3885</v>
      </c>
      <c r="D13840" s="265" t="s">
        <v>921</v>
      </c>
    </row>
    <row r="13841" spans="1:4" x14ac:dyDescent="0.15">
      <c r="A13841" s="266">
        <v>3260026</v>
      </c>
      <c r="B13841" s="265" t="s">
        <v>11938</v>
      </c>
      <c r="C13841" s="265" t="s">
        <v>3885</v>
      </c>
      <c r="D13841" s="265" t="s">
        <v>245</v>
      </c>
    </row>
    <row r="13842" spans="1:4" x14ac:dyDescent="0.15">
      <c r="A13842" s="266">
        <v>3260027</v>
      </c>
      <c r="B13842" s="265" t="s">
        <v>11938</v>
      </c>
      <c r="C13842" s="265" t="s">
        <v>3885</v>
      </c>
      <c r="D13842" s="265" t="s">
        <v>3964</v>
      </c>
    </row>
    <row r="13843" spans="1:4" x14ac:dyDescent="0.15">
      <c r="A13843" s="266">
        <v>3260031</v>
      </c>
      <c r="B13843" s="265" t="s">
        <v>11938</v>
      </c>
      <c r="C13843" s="265" t="s">
        <v>3885</v>
      </c>
      <c r="D13843" s="265" t="s">
        <v>229</v>
      </c>
    </row>
    <row r="13844" spans="1:4" x14ac:dyDescent="0.15">
      <c r="A13844" s="266">
        <v>3260032</v>
      </c>
      <c r="B13844" s="265" t="s">
        <v>11938</v>
      </c>
      <c r="C13844" s="265" t="s">
        <v>3885</v>
      </c>
      <c r="D13844" s="265" t="s">
        <v>3959</v>
      </c>
    </row>
    <row r="13845" spans="1:4" x14ac:dyDescent="0.15">
      <c r="A13845" s="266">
        <v>3260033</v>
      </c>
      <c r="B13845" s="265" t="s">
        <v>11938</v>
      </c>
      <c r="C13845" s="265" t="s">
        <v>3885</v>
      </c>
      <c r="D13845" s="265" t="s">
        <v>2487</v>
      </c>
    </row>
    <row r="13846" spans="1:4" x14ac:dyDescent="0.15">
      <c r="A13846" s="266">
        <v>3260034</v>
      </c>
      <c r="B13846" s="265" t="s">
        <v>11938</v>
      </c>
      <c r="C13846" s="265" t="s">
        <v>3885</v>
      </c>
      <c r="D13846" s="265" t="s">
        <v>3953</v>
      </c>
    </row>
    <row r="13847" spans="1:4" x14ac:dyDescent="0.15">
      <c r="A13847" s="266">
        <v>3260035</v>
      </c>
      <c r="B13847" s="265" t="s">
        <v>11938</v>
      </c>
      <c r="C13847" s="265" t="s">
        <v>3885</v>
      </c>
      <c r="D13847" s="265" t="s">
        <v>3975</v>
      </c>
    </row>
    <row r="13848" spans="1:4" x14ac:dyDescent="0.15">
      <c r="A13848" s="266">
        <v>3260036</v>
      </c>
      <c r="B13848" s="265" t="s">
        <v>11938</v>
      </c>
      <c r="C13848" s="265" t="s">
        <v>3885</v>
      </c>
      <c r="D13848" s="265" t="s">
        <v>3971</v>
      </c>
    </row>
    <row r="13849" spans="1:4" x14ac:dyDescent="0.15">
      <c r="A13849" s="266">
        <v>3260037</v>
      </c>
      <c r="B13849" s="265" t="s">
        <v>11938</v>
      </c>
      <c r="C13849" s="265" t="s">
        <v>3885</v>
      </c>
      <c r="D13849" s="265" t="s">
        <v>661</v>
      </c>
    </row>
    <row r="13850" spans="1:4" ht="27" x14ac:dyDescent="0.15">
      <c r="A13850" s="266">
        <v>3260041</v>
      </c>
      <c r="B13850" s="265" t="s">
        <v>11938</v>
      </c>
      <c r="C13850" s="265" t="s">
        <v>3885</v>
      </c>
      <c r="D13850" s="265" t="s">
        <v>3926</v>
      </c>
    </row>
    <row r="13851" spans="1:4" ht="27" x14ac:dyDescent="0.15">
      <c r="A13851" s="266">
        <v>3260042</v>
      </c>
      <c r="B13851" s="265" t="s">
        <v>11938</v>
      </c>
      <c r="C13851" s="265" t="s">
        <v>3885</v>
      </c>
      <c r="D13851" s="265" t="s">
        <v>3928</v>
      </c>
    </row>
    <row r="13852" spans="1:4" x14ac:dyDescent="0.15">
      <c r="A13852" s="266">
        <v>3260043</v>
      </c>
      <c r="B13852" s="265" t="s">
        <v>11938</v>
      </c>
      <c r="C13852" s="265" t="s">
        <v>3885</v>
      </c>
      <c r="D13852" s="265" t="s">
        <v>3927</v>
      </c>
    </row>
    <row r="13853" spans="1:4" x14ac:dyDescent="0.15">
      <c r="A13853" s="266">
        <v>3260044</v>
      </c>
      <c r="B13853" s="265" t="s">
        <v>11938</v>
      </c>
      <c r="C13853" s="265" t="s">
        <v>3885</v>
      </c>
      <c r="D13853" s="265" t="s">
        <v>3924</v>
      </c>
    </row>
    <row r="13854" spans="1:4" x14ac:dyDescent="0.15">
      <c r="A13854" s="266">
        <v>3260045</v>
      </c>
      <c r="B13854" s="265" t="s">
        <v>11938</v>
      </c>
      <c r="C13854" s="265" t="s">
        <v>3885</v>
      </c>
      <c r="D13854" s="265" t="s">
        <v>3936</v>
      </c>
    </row>
    <row r="13855" spans="1:4" x14ac:dyDescent="0.15">
      <c r="A13855" s="266">
        <v>3260046</v>
      </c>
      <c r="B13855" s="265" t="s">
        <v>11938</v>
      </c>
      <c r="C13855" s="265" t="s">
        <v>3885</v>
      </c>
      <c r="D13855" s="265" t="s">
        <v>3900</v>
      </c>
    </row>
    <row r="13856" spans="1:4" x14ac:dyDescent="0.15">
      <c r="A13856" s="266">
        <v>3260047</v>
      </c>
      <c r="B13856" s="265" t="s">
        <v>11938</v>
      </c>
      <c r="C13856" s="265" t="s">
        <v>3885</v>
      </c>
      <c r="D13856" s="265" t="s">
        <v>531</v>
      </c>
    </row>
    <row r="13857" spans="1:4" ht="27" x14ac:dyDescent="0.15">
      <c r="A13857" s="266">
        <v>3260048</v>
      </c>
      <c r="B13857" s="265" t="s">
        <v>11938</v>
      </c>
      <c r="C13857" s="265" t="s">
        <v>3885</v>
      </c>
      <c r="D13857" s="265" t="s">
        <v>3925</v>
      </c>
    </row>
    <row r="13858" spans="1:4" x14ac:dyDescent="0.15">
      <c r="A13858" s="266">
        <v>3260051</v>
      </c>
      <c r="B13858" s="265" t="s">
        <v>11938</v>
      </c>
      <c r="C13858" s="265" t="s">
        <v>3885</v>
      </c>
      <c r="D13858" s="265" t="s">
        <v>650</v>
      </c>
    </row>
    <row r="13859" spans="1:4" x14ac:dyDescent="0.15">
      <c r="A13859" s="266">
        <v>3260052</v>
      </c>
      <c r="B13859" s="265" t="s">
        <v>11938</v>
      </c>
      <c r="C13859" s="265" t="s">
        <v>3885</v>
      </c>
      <c r="D13859" s="265" t="s">
        <v>3886</v>
      </c>
    </row>
    <row r="13860" spans="1:4" x14ac:dyDescent="0.15">
      <c r="A13860" s="266">
        <v>3260053</v>
      </c>
      <c r="B13860" s="265" t="s">
        <v>11938</v>
      </c>
      <c r="C13860" s="265" t="s">
        <v>3885</v>
      </c>
      <c r="D13860" s="265" t="s">
        <v>3895</v>
      </c>
    </row>
    <row r="13861" spans="1:4" x14ac:dyDescent="0.15">
      <c r="A13861" s="266">
        <v>3260054</v>
      </c>
      <c r="B13861" s="265" t="s">
        <v>11938</v>
      </c>
      <c r="C13861" s="265" t="s">
        <v>3885</v>
      </c>
      <c r="D13861" s="265" t="s">
        <v>3896</v>
      </c>
    </row>
    <row r="13862" spans="1:4" x14ac:dyDescent="0.15">
      <c r="A13862" s="266">
        <v>3260055</v>
      </c>
      <c r="B13862" s="265" t="s">
        <v>11938</v>
      </c>
      <c r="C13862" s="265" t="s">
        <v>3885</v>
      </c>
      <c r="D13862" s="265" t="s">
        <v>3901</v>
      </c>
    </row>
    <row r="13863" spans="1:4" x14ac:dyDescent="0.15">
      <c r="A13863" s="266">
        <v>3260056</v>
      </c>
      <c r="B13863" s="265" t="s">
        <v>11938</v>
      </c>
      <c r="C13863" s="265" t="s">
        <v>3885</v>
      </c>
      <c r="D13863" s="265" t="s">
        <v>3931</v>
      </c>
    </row>
    <row r="13864" spans="1:4" x14ac:dyDescent="0.15">
      <c r="A13864" s="266">
        <v>3260057</v>
      </c>
      <c r="B13864" s="265" t="s">
        <v>11938</v>
      </c>
      <c r="C13864" s="265" t="s">
        <v>3885</v>
      </c>
      <c r="D13864" s="265" t="s">
        <v>3961</v>
      </c>
    </row>
    <row r="13865" spans="1:4" x14ac:dyDescent="0.15">
      <c r="A13865" s="266">
        <v>3260058</v>
      </c>
      <c r="B13865" s="265" t="s">
        <v>11938</v>
      </c>
      <c r="C13865" s="265" t="s">
        <v>3885</v>
      </c>
      <c r="D13865" s="265" t="s">
        <v>3965</v>
      </c>
    </row>
    <row r="13866" spans="1:4" x14ac:dyDescent="0.15">
      <c r="A13866" s="266">
        <v>3260061</v>
      </c>
      <c r="B13866" s="265" t="s">
        <v>11938</v>
      </c>
      <c r="C13866" s="265" t="s">
        <v>3885</v>
      </c>
      <c r="D13866" s="265" t="s">
        <v>235</v>
      </c>
    </row>
    <row r="13867" spans="1:4" x14ac:dyDescent="0.15">
      <c r="A13867" s="266">
        <v>3260062</v>
      </c>
      <c r="B13867" s="265" t="s">
        <v>11938</v>
      </c>
      <c r="C13867" s="265" t="s">
        <v>3885</v>
      </c>
      <c r="D13867" s="265" t="s">
        <v>3887</v>
      </c>
    </row>
    <row r="13868" spans="1:4" x14ac:dyDescent="0.15">
      <c r="A13868" s="266">
        <v>3260063</v>
      </c>
      <c r="B13868" s="265" t="s">
        <v>11938</v>
      </c>
      <c r="C13868" s="265" t="s">
        <v>3885</v>
      </c>
      <c r="D13868" s="265" t="s">
        <v>3923</v>
      </c>
    </row>
    <row r="13869" spans="1:4" ht="27" x14ac:dyDescent="0.15">
      <c r="A13869" s="266">
        <v>3260064</v>
      </c>
      <c r="B13869" s="265" t="s">
        <v>11938</v>
      </c>
      <c r="C13869" s="265" t="s">
        <v>3885</v>
      </c>
      <c r="D13869" s="265" t="s">
        <v>3952</v>
      </c>
    </row>
    <row r="13870" spans="1:4" ht="27" x14ac:dyDescent="0.15">
      <c r="A13870" s="266">
        <v>3260065</v>
      </c>
      <c r="B13870" s="265" t="s">
        <v>11938</v>
      </c>
      <c r="C13870" s="265" t="s">
        <v>3885</v>
      </c>
      <c r="D13870" s="265" t="s">
        <v>3945</v>
      </c>
    </row>
    <row r="13871" spans="1:4" x14ac:dyDescent="0.15">
      <c r="A13871" s="266">
        <v>3260066</v>
      </c>
      <c r="B13871" s="265" t="s">
        <v>11938</v>
      </c>
      <c r="C13871" s="265" t="s">
        <v>3885</v>
      </c>
      <c r="D13871" s="265" t="s">
        <v>3934</v>
      </c>
    </row>
    <row r="13872" spans="1:4" x14ac:dyDescent="0.15">
      <c r="A13872" s="266">
        <v>3260067</v>
      </c>
      <c r="B13872" s="265" t="s">
        <v>11938</v>
      </c>
      <c r="C13872" s="265" t="s">
        <v>3885</v>
      </c>
      <c r="D13872" s="265" t="s">
        <v>3902</v>
      </c>
    </row>
    <row r="13873" spans="1:4" x14ac:dyDescent="0.15">
      <c r="A13873" s="266">
        <v>3260068</v>
      </c>
      <c r="B13873" s="265" t="s">
        <v>11938</v>
      </c>
      <c r="C13873" s="265" t="s">
        <v>3885</v>
      </c>
      <c r="D13873" s="265" t="s">
        <v>3937</v>
      </c>
    </row>
    <row r="13874" spans="1:4" x14ac:dyDescent="0.15">
      <c r="A13874" s="266">
        <v>3260101</v>
      </c>
      <c r="B13874" s="265" t="s">
        <v>11938</v>
      </c>
      <c r="C13874" s="265" t="s">
        <v>3885</v>
      </c>
      <c r="D13874" s="265" t="s">
        <v>3960</v>
      </c>
    </row>
    <row r="13875" spans="1:4" x14ac:dyDescent="0.15">
      <c r="A13875" s="266">
        <v>3260102</v>
      </c>
      <c r="B13875" s="265" t="s">
        <v>11938</v>
      </c>
      <c r="C13875" s="265" t="s">
        <v>3885</v>
      </c>
      <c r="D13875" s="265" t="s">
        <v>3897</v>
      </c>
    </row>
    <row r="13876" spans="1:4" x14ac:dyDescent="0.15">
      <c r="A13876" s="266">
        <v>3260103</v>
      </c>
      <c r="B13876" s="265" t="s">
        <v>11938</v>
      </c>
      <c r="C13876" s="265" t="s">
        <v>3885</v>
      </c>
      <c r="D13876" s="265" t="s">
        <v>3891</v>
      </c>
    </row>
    <row r="13877" spans="1:4" x14ac:dyDescent="0.15">
      <c r="A13877" s="266">
        <v>3260141</v>
      </c>
      <c r="B13877" s="265" t="s">
        <v>11938</v>
      </c>
      <c r="C13877" s="265" t="s">
        <v>3885</v>
      </c>
      <c r="D13877" s="265" t="s">
        <v>3909</v>
      </c>
    </row>
    <row r="13878" spans="1:4" ht="27" x14ac:dyDescent="0.15">
      <c r="A13878" s="266">
        <v>3260142</v>
      </c>
      <c r="B13878" s="265" t="s">
        <v>11938</v>
      </c>
      <c r="C13878" s="265" t="s">
        <v>3885</v>
      </c>
      <c r="D13878" s="265" t="s">
        <v>3910</v>
      </c>
    </row>
    <row r="13879" spans="1:4" x14ac:dyDescent="0.15">
      <c r="A13879" s="266">
        <v>3260143</v>
      </c>
      <c r="B13879" s="265" t="s">
        <v>11938</v>
      </c>
      <c r="C13879" s="265" t="s">
        <v>3885</v>
      </c>
      <c r="D13879" s="265" t="s">
        <v>3951</v>
      </c>
    </row>
    <row r="13880" spans="1:4" ht="27" x14ac:dyDescent="0.15">
      <c r="A13880" s="266">
        <v>3260144</v>
      </c>
      <c r="B13880" s="265" t="s">
        <v>11938</v>
      </c>
      <c r="C13880" s="265" t="s">
        <v>3885</v>
      </c>
      <c r="D13880" s="265" t="s">
        <v>12318</v>
      </c>
    </row>
    <row r="13881" spans="1:4" x14ac:dyDescent="0.15">
      <c r="A13881" s="266">
        <v>3260321</v>
      </c>
      <c r="B13881" s="265" t="s">
        <v>11938</v>
      </c>
      <c r="C13881" s="265" t="s">
        <v>3885</v>
      </c>
      <c r="D13881" s="265" t="s">
        <v>3969</v>
      </c>
    </row>
    <row r="13882" spans="1:4" x14ac:dyDescent="0.15">
      <c r="A13882" s="266">
        <v>3260322</v>
      </c>
      <c r="B13882" s="265" t="s">
        <v>11938</v>
      </c>
      <c r="C13882" s="265" t="s">
        <v>3885</v>
      </c>
      <c r="D13882" s="265" t="s">
        <v>3948</v>
      </c>
    </row>
    <row r="13883" spans="1:4" x14ac:dyDescent="0.15">
      <c r="A13883" s="266">
        <v>3260323</v>
      </c>
      <c r="B13883" s="265" t="s">
        <v>11938</v>
      </c>
      <c r="C13883" s="265" t="s">
        <v>3885</v>
      </c>
      <c r="D13883" s="265" t="s">
        <v>3962</v>
      </c>
    </row>
    <row r="13884" spans="1:4" x14ac:dyDescent="0.15">
      <c r="A13884" s="266">
        <v>3260324</v>
      </c>
      <c r="B13884" s="265" t="s">
        <v>11938</v>
      </c>
      <c r="C13884" s="265" t="s">
        <v>3885</v>
      </c>
      <c r="D13884" s="265" t="s">
        <v>3916</v>
      </c>
    </row>
    <row r="13885" spans="1:4" x14ac:dyDescent="0.15">
      <c r="A13885" s="266">
        <v>3260325</v>
      </c>
      <c r="B13885" s="265" t="s">
        <v>11938</v>
      </c>
      <c r="C13885" s="265" t="s">
        <v>3885</v>
      </c>
      <c r="D13885" s="265" t="s">
        <v>3760</v>
      </c>
    </row>
    <row r="13886" spans="1:4" x14ac:dyDescent="0.15">
      <c r="A13886" s="266">
        <v>3260326</v>
      </c>
      <c r="B13886" s="265" t="s">
        <v>11938</v>
      </c>
      <c r="C13886" s="265" t="s">
        <v>3885</v>
      </c>
      <c r="D13886" s="265" t="s">
        <v>3908</v>
      </c>
    </row>
    <row r="13887" spans="1:4" x14ac:dyDescent="0.15">
      <c r="A13887" s="266">
        <v>3260327</v>
      </c>
      <c r="B13887" s="265" t="s">
        <v>11938</v>
      </c>
      <c r="C13887" s="265" t="s">
        <v>3885</v>
      </c>
      <c r="D13887" s="265" t="s">
        <v>3949</v>
      </c>
    </row>
    <row r="13888" spans="1:4" x14ac:dyDescent="0.15">
      <c r="A13888" s="266">
        <v>3260328</v>
      </c>
      <c r="B13888" s="265" t="s">
        <v>11938</v>
      </c>
      <c r="C13888" s="265" t="s">
        <v>3885</v>
      </c>
      <c r="D13888" s="265" t="s">
        <v>3888</v>
      </c>
    </row>
    <row r="13889" spans="1:4" x14ac:dyDescent="0.15">
      <c r="A13889" s="266">
        <v>3260331</v>
      </c>
      <c r="B13889" s="265" t="s">
        <v>11938</v>
      </c>
      <c r="C13889" s="265" t="s">
        <v>3885</v>
      </c>
      <c r="D13889" s="265" t="s">
        <v>3955</v>
      </c>
    </row>
    <row r="13890" spans="1:4" x14ac:dyDescent="0.15">
      <c r="A13890" s="266">
        <v>3260332</v>
      </c>
      <c r="B13890" s="265" t="s">
        <v>11938</v>
      </c>
      <c r="C13890" s="265" t="s">
        <v>3885</v>
      </c>
      <c r="D13890" s="265" t="s">
        <v>12319</v>
      </c>
    </row>
    <row r="13891" spans="1:4" x14ac:dyDescent="0.15">
      <c r="A13891" s="266">
        <v>3260333</v>
      </c>
      <c r="B13891" s="265" t="s">
        <v>11938</v>
      </c>
      <c r="C13891" s="265" t="s">
        <v>3885</v>
      </c>
      <c r="D13891" s="265" t="s">
        <v>3782</v>
      </c>
    </row>
    <row r="13892" spans="1:4" ht="27" x14ac:dyDescent="0.15">
      <c r="A13892" s="266">
        <v>3260334</v>
      </c>
      <c r="B13892" s="265" t="s">
        <v>11938</v>
      </c>
      <c r="C13892" s="265" t="s">
        <v>3885</v>
      </c>
      <c r="D13892" s="265" t="s">
        <v>3921</v>
      </c>
    </row>
    <row r="13893" spans="1:4" ht="27" x14ac:dyDescent="0.15">
      <c r="A13893" s="266">
        <v>3260335</v>
      </c>
      <c r="B13893" s="265" t="s">
        <v>11938</v>
      </c>
      <c r="C13893" s="265" t="s">
        <v>3885</v>
      </c>
      <c r="D13893" s="265" t="s">
        <v>3913</v>
      </c>
    </row>
    <row r="13894" spans="1:4" x14ac:dyDescent="0.15">
      <c r="A13894" s="266">
        <v>3260336</v>
      </c>
      <c r="B13894" s="265" t="s">
        <v>11938</v>
      </c>
      <c r="C13894" s="265" t="s">
        <v>3885</v>
      </c>
      <c r="D13894" s="265" t="s">
        <v>3966</v>
      </c>
    </row>
    <row r="13895" spans="1:4" x14ac:dyDescent="0.15">
      <c r="A13895" s="266">
        <v>3260337</v>
      </c>
      <c r="B13895" s="265" t="s">
        <v>11938</v>
      </c>
      <c r="C13895" s="265" t="s">
        <v>3885</v>
      </c>
      <c r="D13895" s="265" t="s">
        <v>217</v>
      </c>
    </row>
    <row r="13896" spans="1:4" x14ac:dyDescent="0.15">
      <c r="A13896" s="266">
        <v>3260338</v>
      </c>
      <c r="B13896" s="265" t="s">
        <v>11938</v>
      </c>
      <c r="C13896" s="265" t="s">
        <v>3885</v>
      </c>
      <c r="D13896" s="265" t="s">
        <v>3954</v>
      </c>
    </row>
    <row r="13897" spans="1:4" x14ac:dyDescent="0.15">
      <c r="A13897" s="266">
        <v>3260801</v>
      </c>
      <c r="B13897" s="265" t="s">
        <v>11938</v>
      </c>
      <c r="C13897" s="265" t="s">
        <v>3885</v>
      </c>
      <c r="D13897" s="265" t="s">
        <v>3973</v>
      </c>
    </row>
    <row r="13898" spans="1:4" x14ac:dyDescent="0.15">
      <c r="A13898" s="266">
        <v>3260802</v>
      </c>
      <c r="B13898" s="265" t="s">
        <v>11938</v>
      </c>
      <c r="C13898" s="265" t="s">
        <v>3885</v>
      </c>
      <c r="D13898" s="265" t="s">
        <v>169</v>
      </c>
    </row>
    <row r="13899" spans="1:4" x14ac:dyDescent="0.15">
      <c r="A13899" s="266">
        <v>3260803</v>
      </c>
      <c r="B13899" s="265" t="s">
        <v>11938</v>
      </c>
      <c r="C13899" s="265" t="s">
        <v>3885</v>
      </c>
      <c r="D13899" s="265" t="s">
        <v>3892</v>
      </c>
    </row>
    <row r="13900" spans="1:4" x14ac:dyDescent="0.15">
      <c r="A13900" s="266">
        <v>3260804</v>
      </c>
      <c r="B13900" s="265" t="s">
        <v>11938</v>
      </c>
      <c r="C13900" s="265" t="s">
        <v>3885</v>
      </c>
      <c r="D13900" s="265" t="s">
        <v>3974</v>
      </c>
    </row>
    <row r="13901" spans="1:4" x14ac:dyDescent="0.15">
      <c r="A13901" s="266">
        <v>3260805</v>
      </c>
      <c r="B13901" s="265" t="s">
        <v>11938</v>
      </c>
      <c r="C13901" s="265" t="s">
        <v>3885</v>
      </c>
      <c r="D13901" s="265" t="s">
        <v>3941</v>
      </c>
    </row>
    <row r="13902" spans="1:4" ht="27" x14ac:dyDescent="0.15">
      <c r="A13902" s="266">
        <v>3260806</v>
      </c>
      <c r="B13902" s="265" t="s">
        <v>11938</v>
      </c>
      <c r="C13902" s="265" t="s">
        <v>3885</v>
      </c>
      <c r="D13902" s="265" t="s">
        <v>3968</v>
      </c>
    </row>
    <row r="13903" spans="1:4" x14ac:dyDescent="0.15">
      <c r="A13903" s="266">
        <v>3260807</v>
      </c>
      <c r="B13903" s="265" t="s">
        <v>11938</v>
      </c>
      <c r="C13903" s="265" t="s">
        <v>3885</v>
      </c>
      <c r="D13903" s="265" t="s">
        <v>3930</v>
      </c>
    </row>
    <row r="13904" spans="1:4" x14ac:dyDescent="0.15">
      <c r="A13904" s="266">
        <v>3260808</v>
      </c>
      <c r="B13904" s="265" t="s">
        <v>11938</v>
      </c>
      <c r="C13904" s="265" t="s">
        <v>3885</v>
      </c>
      <c r="D13904" s="265" t="s">
        <v>3958</v>
      </c>
    </row>
    <row r="13905" spans="1:4" x14ac:dyDescent="0.15">
      <c r="A13905" s="266">
        <v>3260811</v>
      </c>
      <c r="B13905" s="265" t="s">
        <v>11938</v>
      </c>
      <c r="C13905" s="265" t="s">
        <v>3885</v>
      </c>
      <c r="D13905" s="265" t="s">
        <v>3894</v>
      </c>
    </row>
    <row r="13906" spans="1:4" x14ac:dyDescent="0.15">
      <c r="A13906" s="266">
        <v>3260812</v>
      </c>
      <c r="B13906" s="265" t="s">
        <v>11938</v>
      </c>
      <c r="C13906" s="265" t="s">
        <v>3885</v>
      </c>
      <c r="D13906" s="265" t="s">
        <v>3932</v>
      </c>
    </row>
    <row r="13907" spans="1:4" x14ac:dyDescent="0.15">
      <c r="A13907" s="266">
        <v>3260813</v>
      </c>
      <c r="B13907" s="265" t="s">
        <v>11938</v>
      </c>
      <c r="C13907" s="265" t="s">
        <v>3885</v>
      </c>
      <c r="D13907" s="265" t="s">
        <v>3922</v>
      </c>
    </row>
    <row r="13908" spans="1:4" x14ac:dyDescent="0.15">
      <c r="A13908" s="266">
        <v>3260814</v>
      </c>
      <c r="B13908" s="265" t="s">
        <v>11938</v>
      </c>
      <c r="C13908" s="265" t="s">
        <v>3885</v>
      </c>
      <c r="D13908" s="265" t="s">
        <v>3940</v>
      </c>
    </row>
    <row r="13909" spans="1:4" x14ac:dyDescent="0.15">
      <c r="A13909" s="266">
        <v>3260815</v>
      </c>
      <c r="B13909" s="265" t="s">
        <v>11938</v>
      </c>
      <c r="C13909" s="265" t="s">
        <v>3885</v>
      </c>
      <c r="D13909" s="265" t="s">
        <v>210</v>
      </c>
    </row>
    <row r="13910" spans="1:4" x14ac:dyDescent="0.15">
      <c r="A13910" s="266">
        <v>3260816</v>
      </c>
      <c r="B13910" s="265" t="s">
        <v>11938</v>
      </c>
      <c r="C13910" s="265" t="s">
        <v>3885</v>
      </c>
      <c r="D13910" s="265" t="s">
        <v>282</v>
      </c>
    </row>
    <row r="13911" spans="1:4" x14ac:dyDescent="0.15">
      <c r="A13911" s="266">
        <v>3260817</v>
      </c>
      <c r="B13911" s="265" t="s">
        <v>11938</v>
      </c>
      <c r="C13911" s="265" t="s">
        <v>3885</v>
      </c>
      <c r="D13911" s="265" t="s">
        <v>3946</v>
      </c>
    </row>
    <row r="13912" spans="1:4" x14ac:dyDescent="0.15">
      <c r="A13912" s="266">
        <v>3260821</v>
      </c>
      <c r="B13912" s="265" t="s">
        <v>11938</v>
      </c>
      <c r="C13912" s="265" t="s">
        <v>3885</v>
      </c>
      <c r="D13912" s="265" t="s">
        <v>551</v>
      </c>
    </row>
    <row r="13913" spans="1:4" x14ac:dyDescent="0.15">
      <c r="A13913" s="266">
        <v>3260822</v>
      </c>
      <c r="B13913" s="265" t="s">
        <v>11938</v>
      </c>
      <c r="C13913" s="265" t="s">
        <v>3885</v>
      </c>
      <c r="D13913" s="265" t="s">
        <v>3935</v>
      </c>
    </row>
    <row r="13914" spans="1:4" x14ac:dyDescent="0.15">
      <c r="A13914" s="266">
        <v>3260823</v>
      </c>
      <c r="B13914" s="265" t="s">
        <v>11938</v>
      </c>
      <c r="C13914" s="265" t="s">
        <v>3885</v>
      </c>
      <c r="D13914" s="265" t="s">
        <v>3889</v>
      </c>
    </row>
    <row r="13915" spans="1:4" x14ac:dyDescent="0.15">
      <c r="A13915" s="266">
        <v>3260824</v>
      </c>
      <c r="B13915" s="265" t="s">
        <v>11938</v>
      </c>
      <c r="C13915" s="265" t="s">
        <v>3885</v>
      </c>
      <c r="D13915" s="265" t="s">
        <v>3972</v>
      </c>
    </row>
    <row r="13916" spans="1:4" x14ac:dyDescent="0.15">
      <c r="A13916" s="266">
        <v>3260825</v>
      </c>
      <c r="B13916" s="265" t="s">
        <v>11938</v>
      </c>
      <c r="C13916" s="265" t="s">
        <v>3885</v>
      </c>
      <c r="D13916" s="265" t="s">
        <v>3943</v>
      </c>
    </row>
    <row r="13917" spans="1:4" x14ac:dyDescent="0.15">
      <c r="A13917" s="266">
        <v>3260826</v>
      </c>
      <c r="B13917" s="265" t="s">
        <v>11938</v>
      </c>
      <c r="C13917" s="265" t="s">
        <v>3885</v>
      </c>
      <c r="D13917" s="265" t="s">
        <v>3914</v>
      </c>
    </row>
    <row r="13918" spans="1:4" x14ac:dyDescent="0.15">
      <c r="A13918" s="266">
        <v>3260831</v>
      </c>
      <c r="B13918" s="265" t="s">
        <v>11938</v>
      </c>
      <c r="C13918" s="265" t="s">
        <v>3885</v>
      </c>
      <c r="D13918" s="265" t="s">
        <v>3957</v>
      </c>
    </row>
    <row r="13919" spans="1:4" x14ac:dyDescent="0.15">
      <c r="A13919" s="266">
        <v>3260832</v>
      </c>
      <c r="B13919" s="265" t="s">
        <v>11938</v>
      </c>
      <c r="C13919" s="265" t="s">
        <v>3885</v>
      </c>
      <c r="D13919" s="265" t="s">
        <v>3890</v>
      </c>
    </row>
    <row r="13920" spans="1:4" x14ac:dyDescent="0.15">
      <c r="A13920" s="266">
        <v>3260833</v>
      </c>
      <c r="B13920" s="265" t="s">
        <v>11938</v>
      </c>
      <c r="C13920" s="265" t="s">
        <v>3885</v>
      </c>
      <c r="D13920" s="265" t="s">
        <v>3956</v>
      </c>
    </row>
    <row r="13921" spans="1:4" x14ac:dyDescent="0.15">
      <c r="A13921" s="266">
        <v>3260834</v>
      </c>
      <c r="B13921" s="265" t="s">
        <v>11938</v>
      </c>
      <c r="C13921" s="265" t="s">
        <v>3885</v>
      </c>
      <c r="D13921" s="265" t="s">
        <v>884</v>
      </c>
    </row>
    <row r="13922" spans="1:4" x14ac:dyDescent="0.15">
      <c r="A13922" s="266">
        <v>3260835</v>
      </c>
      <c r="B13922" s="265" t="s">
        <v>11938</v>
      </c>
      <c r="C13922" s="265" t="s">
        <v>3885</v>
      </c>
      <c r="D13922" s="265" t="s">
        <v>3919</v>
      </c>
    </row>
    <row r="13923" spans="1:4" x14ac:dyDescent="0.15">
      <c r="A13923" s="266">
        <v>3260836</v>
      </c>
      <c r="B13923" s="265" t="s">
        <v>11938</v>
      </c>
      <c r="C13923" s="265" t="s">
        <v>3885</v>
      </c>
      <c r="D13923" s="265" t="s">
        <v>3963</v>
      </c>
    </row>
    <row r="13924" spans="1:4" x14ac:dyDescent="0.15">
      <c r="A13924" s="266">
        <v>3260837</v>
      </c>
      <c r="B13924" s="265" t="s">
        <v>11938</v>
      </c>
      <c r="C13924" s="265" t="s">
        <v>3885</v>
      </c>
      <c r="D13924" s="265" t="s">
        <v>3944</v>
      </c>
    </row>
    <row r="13925" spans="1:4" x14ac:dyDescent="0.15">
      <c r="A13925" s="266">
        <v>3260841</v>
      </c>
      <c r="B13925" s="265" t="s">
        <v>11938</v>
      </c>
      <c r="C13925" s="265" t="s">
        <v>3885</v>
      </c>
      <c r="D13925" s="265" t="s">
        <v>3903</v>
      </c>
    </row>
    <row r="13926" spans="1:4" x14ac:dyDescent="0.15">
      <c r="A13926" s="266">
        <v>3260842</v>
      </c>
      <c r="B13926" s="265" t="s">
        <v>11938</v>
      </c>
      <c r="C13926" s="265" t="s">
        <v>3885</v>
      </c>
      <c r="D13926" s="265" t="s">
        <v>3899</v>
      </c>
    </row>
    <row r="13927" spans="1:4" x14ac:dyDescent="0.15">
      <c r="A13927" s="266">
        <v>3260843</v>
      </c>
      <c r="B13927" s="265" t="s">
        <v>11938</v>
      </c>
      <c r="C13927" s="265" t="s">
        <v>3885</v>
      </c>
      <c r="D13927" s="265" t="s">
        <v>3976</v>
      </c>
    </row>
    <row r="13928" spans="1:4" x14ac:dyDescent="0.15">
      <c r="A13928" s="266">
        <v>3260844</v>
      </c>
      <c r="B13928" s="265" t="s">
        <v>11938</v>
      </c>
      <c r="C13928" s="265" t="s">
        <v>3885</v>
      </c>
      <c r="D13928" s="265" t="s">
        <v>320</v>
      </c>
    </row>
    <row r="13929" spans="1:4" x14ac:dyDescent="0.15">
      <c r="A13929" s="266">
        <v>3260845</v>
      </c>
      <c r="B13929" s="265" t="s">
        <v>11938</v>
      </c>
      <c r="C13929" s="265" t="s">
        <v>3885</v>
      </c>
      <c r="D13929" s="265" t="s">
        <v>3906</v>
      </c>
    </row>
    <row r="13930" spans="1:4" x14ac:dyDescent="0.15">
      <c r="A13930" s="266">
        <v>3260846</v>
      </c>
      <c r="B13930" s="265" t="s">
        <v>11938</v>
      </c>
      <c r="C13930" s="265" t="s">
        <v>3885</v>
      </c>
      <c r="D13930" s="265" t="s">
        <v>980</v>
      </c>
    </row>
    <row r="13931" spans="1:4" x14ac:dyDescent="0.15">
      <c r="A13931" s="266">
        <v>3270001</v>
      </c>
      <c r="B13931" s="265" t="s">
        <v>11938</v>
      </c>
      <c r="C13931" s="265" t="s">
        <v>4028</v>
      </c>
      <c r="D13931" s="265" t="s">
        <v>922</v>
      </c>
    </row>
    <row r="13932" spans="1:4" x14ac:dyDescent="0.15">
      <c r="A13932" s="266">
        <v>3270002</v>
      </c>
      <c r="B13932" s="265" t="s">
        <v>11938</v>
      </c>
      <c r="C13932" s="265" t="s">
        <v>4028</v>
      </c>
      <c r="D13932" s="265" t="s">
        <v>3028</v>
      </c>
    </row>
    <row r="13933" spans="1:4" x14ac:dyDescent="0.15">
      <c r="A13933" s="266">
        <v>3270003</v>
      </c>
      <c r="B13933" s="265" t="s">
        <v>11938</v>
      </c>
      <c r="C13933" s="265" t="s">
        <v>4028</v>
      </c>
      <c r="D13933" s="265" t="s">
        <v>650</v>
      </c>
    </row>
    <row r="13934" spans="1:4" x14ac:dyDescent="0.15">
      <c r="A13934" s="266">
        <v>3270004</v>
      </c>
      <c r="B13934" s="265" t="s">
        <v>11938</v>
      </c>
      <c r="C13934" s="265" t="s">
        <v>4028</v>
      </c>
      <c r="D13934" s="265" t="s">
        <v>4030</v>
      </c>
    </row>
    <row r="13935" spans="1:4" x14ac:dyDescent="0.15">
      <c r="A13935" s="266">
        <v>3270005</v>
      </c>
      <c r="B13935" s="265" t="s">
        <v>11938</v>
      </c>
      <c r="C13935" s="265" t="s">
        <v>4028</v>
      </c>
      <c r="D13935" s="265" t="s">
        <v>4069</v>
      </c>
    </row>
    <row r="13936" spans="1:4" x14ac:dyDescent="0.15">
      <c r="A13936" s="266">
        <v>3270006</v>
      </c>
      <c r="B13936" s="265" t="s">
        <v>11938</v>
      </c>
      <c r="C13936" s="265" t="s">
        <v>4028</v>
      </c>
      <c r="D13936" s="265" t="s">
        <v>4057</v>
      </c>
    </row>
    <row r="13937" spans="1:4" x14ac:dyDescent="0.15">
      <c r="A13937" s="266">
        <v>3270007</v>
      </c>
      <c r="B13937" s="265" t="s">
        <v>11938</v>
      </c>
      <c r="C13937" s="265" t="s">
        <v>4028</v>
      </c>
      <c r="D13937" s="265" t="s">
        <v>4053</v>
      </c>
    </row>
    <row r="13938" spans="1:4" x14ac:dyDescent="0.15">
      <c r="A13938" s="266">
        <v>3270011</v>
      </c>
      <c r="B13938" s="265" t="s">
        <v>11938</v>
      </c>
      <c r="C13938" s="265" t="s">
        <v>4028</v>
      </c>
      <c r="D13938" s="265" t="s">
        <v>169</v>
      </c>
    </row>
    <row r="13939" spans="1:4" x14ac:dyDescent="0.15">
      <c r="A13939" s="266">
        <v>3270012</v>
      </c>
      <c r="B13939" s="265" t="s">
        <v>11938</v>
      </c>
      <c r="C13939" s="265" t="s">
        <v>4028</v>
      </c>
      <c r="D13939" s="265" t="s">
        <v>4046</v>
      </c>
    </row>
    <row r="13940" spans="1:4" x14ac:dyDescent="0.15">
      <c r="A13940" s="266">
        <v>3270013</v>
      </c>
      <c r="B13940" s="265" t="s">
        <v>11938</v>
      </c>
      <c r="C13940" s="265" t="s">
        <v>4028</v>
      </c>
      <c r="D13940" s="265" t="s">
        <v>276</v>
      </c>
    </row>
    <row r="13941" spans="1:4" x14ac:dyDescent="0.15">
      <c r="A13941" s="266">
        <v>3270014</v>
      </c>
      <c r="B13941" s="265" t="s">
        <v>11938</v>
      </c>
      <c r="C13941" s="265" t="s">
        <v>4028</v>
      </c>
      <c r="D13941" s="265" t="s">
        <v>4084</v>
      </c>
    </row>
    <row r="13942" spans="1:4" x14ac:dyDescent="0.15">
      <c r="A13942" s="266">
        <v>3270015</v>
      </c>
      <c r="B13942" s="265" t="s">
        <v>11938</v>
      </c>
      <c r="C13942" s="265" t="s">
        <v>4028</v>
      </c>
      <c r="D13942" s="265" t="s">
        <v>4052</v>
      </c>
    </row>
    <row r="13943" spans="1:4" x14ac:dyDescent="0.15">
      <c r="A13943" s="266">
        <v>3270016</v>
      </c>
      <c r="B13943" s="265" t="s">
        <v>11938</v>
      </c>
      <c r="C13943" s="265" t="s">
        <v>4028</v>
      </c>
      <c r="D13943" s="265" t="s">
        <v>4076</v>
      </c>
    </row>
    <row r="13944" spans="1:4" x14ac:dyDescent="0.15">
      <c r="A13944" s="266">
        <v>3270017</v>
      </c>
      <c r="B13944" s="265" t="s">
        <v>11938</v>
      </c>
      <c r="C13944" s="265" t="s">
        <v>4028</v>
      </c>
      <c r="D13944" s="265" t="s">
        <v>3931</v>
      </c>
    </row>
    <row r="13945" spans="1:4" x14ac:dyDescent="0.15">
      <c r="A13945" s="266">
        <v>3270021</v>
      </c>
      <c r="B13945" s="265" t="s">
        <v>11938</v>
      </c>
      <c r="C13945" s="265" t="s">
        <v>4028</v>
      </c>
      <c r="D13945" s="265" t="s">
        <v>4036</v>
      </c>
    </row>
    <row r="13946" spans="1:4" x14ac:dyDescent="0.15">
      <c r="A13946" s="266">
        <v>3270022</v>
      </c>
      <c r="B13946" s="265" t="s">
        <v>11938</v>
      </c>
      <c r="C13946" s="265" t="s">
        <v>4028</v>
      </c>
      <c r="D13946" s="265" t="s">
        <v>3759</v>
      </c>
    </row>
    <row r="13947" spans="1:4" x14ac:dyDescent="0.15">
      <c r="A13947" s="266">
        <v>3270023</v>
      </c>
      <c r="B13947" s="265" t="s">
        <v>11938</v>
      </c>
      <c r="C13947" s="265" t="s">
        <v>4028</v>
      </c>
      <c r="D13947" s="265" t="s">
        <v>3886</v>
      </c>
    </row>
    <row r="13948" spans="1:4" x14ac:dyDescent="0.15">
      <c r="A13948" s="266">
        <v>3270024</v>
      </c>
      <c r="B13948" s="265" t="s">
        <v>11938</v>
      </c>
      <c r="C13948" s="265" t="s">
        <v>4028</v>
      </c>
      <c r="D13948" s="265" t="s">
        <v>4059</v>
      </c>
    </row>
    <row r="13949" spans="1:4" x14ac:dyDescent="0.15">
      <c r="A13949" s="266">
        <v>3270025</v>
      </c>
      <c r="B13949" s="265" t="s">
        <v>11938</v>
      </c>
      <c r="C13949" s="265" t="s">
        <v>4028</v>
      </c>
      <c r="D13949" s="265" t="s">
        <v>4054</v>
      </c>
    </row>
    <row r="13950" spans="1:4" x14ac:dyDescent="0.15">
      <c r="A13950" s="266">
        <v>3270026</v>
      </c>
      <c r="B13950" s="265" t="s">
        <v>11938</v>
      </c>
      <c r="C13950" s="265" t="s">
        <v>4028</v>
      </c>
      <c r="D13950" s="265" t="s">
        <v>4055</v>
      </c>
    </row>
    <row r="13951" spans="1:4" x14ac:dyDescent="0.15">
      <c r="A13951" s="266">
        <v>3270027</v>
      </c>
      <c r="B13951" s="265" t="s">
        <v>11938</v>
      </c>
      <c r="C13951" s="265" t="s">
        <v>4028</v>
      </c>
      <c r="D13951" s="265" t="s">
        <v>478</v>
      </c>
    </row>
    <row r="13952" spans="1:4" x14ac:dyDescent="0.15">
      <c r="A13952" s="266">
        <v>3270028</v>
      </c>
      <c r="B13952" s="265" t="s">
        <v>11938</v>
      </c>
      <c r="C13952" s="265" t="s">
        <v>4028</v>
      </c>
      <c r="D13952" s="265" t="s">
        <v>4027</v>
      </c>
    </row>
    <row r="13953" spans="1:4" x14ac:dyDescent="0.15">
      <c r="A13953" s="266">
        <v>3270031</v>
      </c>
      <c r="B13953" s="265" t="s">
        <v>11938</v>
      </c>
      <c r="C13953" s="265" t="s">
        <v>4028</v>
      </c>
      <c r="D13953" s="265" t="s">
        <v>235</v>
      </c>
    </row>
    <row r="13954" spans="1:4" x14ac:dyDescent="0.15">
      <c r="A13954" s="266">
        <v>3270032</v>
      </c>
      <c r="B13954" s="265" t="s">
        <v>11938</v>
      </c>
      <c r="C13954" s="265" t="s">
        <v>4028</v>
      </c>
      <c r="D13954" s="265" t="s">
        <v>4056</v>
      </c>
    </row>
    <row r="13955" spans="1:4" x14ac:dyDescent="0.15">
      <c r="A13955" s="266">
        <v>3270033</v>
      </c>
      <c r="B13955" s="265" t="s">
        <v>11938</v>
      </c>
      <c r="C13955" s="265" t="s">
        <v>4028</v>
      </c>
      <c r="D13955" s="265" t="s">
        <v>4048</v>
      </c>
    </row>
    <row r="13956" spans="1:4" x14ac:dyDescent="0.15">
      <c r="A13956" s="266">
        <v>3270034</v>
      </c>
      <c r="B13956" s="265" t="s">
        <v>11938</v>
      </c>
      <c r="C13956" s="265" t="s">
        <v>4028</v>
      </c>
      <c r="D13956" s="265" t="s">
        <v>4040</v>
      </c>
    </row>
    <row r="13957" spans="1:4" x14ac:dyDescent="0.15">
      <c r="A13957" s="266">
        <v>3270035</v>
      </c>
      <c r="B13957" s="265" t="s">
        <v>11938</v>
      </c>
      <c r="C13957" s="265" t="s">
        <v>4028</v>
      </c>
      <c r="D13957" s="265" t="s">
        <v>4099</v>
      </c>
    </row>
    <row r="13958" spans="1:4" x14ac:dyDescent="0.15">
      <c r="A13958" s="266">
        <v>3270041</v>
      </c>
      <c r="B13958" s="265" t="s">
        <v>11938</v>
      </c>
      <c r="C13958" s="265" t="s">
        <v>4028</v>
      </c>
      <c r="D13958" s="265" t="s">
        <v>4104</v>
      </c>
    </row>
    <row r="13959" spans="1:4" x14ac:dyDescent="0.15">
      <c r="A13959" s="266">
        <v>3270042</v>
      </c>
      <c r="B13959" s="265" t="s">
        <v>11938</v>
      </c>
      <c r="C13959" s="265" t="s">
        <v>4028</v>
      </c>
      <c r="D13959" s="265" t="s">
        <v>4058</v>
      </c>
    </row>
    <row r="13960" spans="1:4" x14ac:dyDescent="0.15">
      <c r="A13960" s="266">
        <v>3270043</v>
      </c>
      <c r="B13960" s="265" t="s">
        <v>11938</v>
      </c>
      <c r="C13960" s="265" t="s">
        <v>4028</v>
      </c>
      <c r="D13960" s="265" t="s">
        <v>4062</v>
      </c>
    </row>
    <row r="13961" spans="1:4" ht="27" x14ac:dyDescent="0.15">
      <c r="A13961" s="266">
        <v>3270044</v>
      </c>
      <c r="B13961" s="265" t="s">
        <v>11938</v>
      </c>
      <c r="C13961" s="265" t="s">
        <v>4028</v>
      </c>
      <c r="D13961" s="265" t="s">
        <v>4071</v>
      </c>
    </row>
    <row r="13962" spans="1:4" x14ac:dyDescent="0.15">
      <c r="A13962" s="266">
        <v>3270045</v>
      </c>
      <c r="B13962" s="265" t="s">
        <v>11938</v>
      </c>
      <c r="C13962" s="265" t="s">
        <v>4028</v>
      </c>
      <c r="D13962" s="265" t="s">
        <v>4078</v>
      </c>
    </row>
    <row r="13963" spans="1:4" x14ac:dyDescent="0.15">
      <c r="A13963" s="266">
        <v>3270046</v>
      </c>
      <c r="B13963" s="265" t="s">
        <v>11938</v>
      </c>
      <c r="C13963" s="265" t="s">
        <v>4028</v>
      </c>
      <c r="D13963" s="265" t="s">
        <v>4103</v>
      </c>
    </row>
    <row r="13964" spans="1:4" x14ac:dyDescent="0.15">
      <c r="A13964" s="266">
        <v>3270101</v>
      </c>
      <c r="B13964" s="265" t="s">
        <v>11938</v>
      </c>
      <c r="C13964" s="265" t="s">
        <v>4028</v>
      </c>
      <c r="D13964" s="265" t="s">
        <v>4083</v>
      </c>
    </row>
    <row r="13965" spans="1:4" ht="27" x14ac:dyDescent="0.15">
      <c r="A13965" s="266">
        <v>3270102</v>
      </c>
      <c r="B13965" s="265" t="s">
        <v>11938</v>
      </c>
      <c r="C13965" s="265" t="s">
        <v>4028</v>
      </c>
      <c r="D13965" s="265" t="s">
        <v>4038</v>
      </c>
    </row>
    <row r="13966" spans="1:4" x14ac:dyDescent="0.15">
      <c r="A13966" s="266">
        <v>3270103</v>
      </c>
      <c r="B13966" s="265" t="s">
        <v>11938</v>
      </c>
      <c r="C13966" s="265" t="s">
        <v>4028</v>
      </c>
      <c r="D13966" s="265" t="s">
        <v>4037</v>
      </c>
    </row>
    <row r="13967" spans="1:4" x14ac:dyDescent="0.15">
      <c r="A13967" s="266">
        <v>3270104</v>
      </c>
      <c r="B13967" s="265" t="s">
        <v>11938</v>
      </c>
      <c r="C13967" s="265" t="s">
        <v>4028</v>
      </c>
      <c r="D13967" s="265" t="s">
        <v>4031</v>
      </c>
    </row>
    <row r="13968" spans="1:4" x14ac:dyDescent="0.15">
      <c r="A13968" s="266">
        <v>3270231</v>
      </c>
      <c r="B13968" s="265" t="s">
        <v>11938</v>
      </c>
      <c r="C13968" s="265" t="s">
        <v>4028</v>
      </c>
      <c r="D13968" s="265" t="s">
        <v>4096</v>
      </c>
    </row>
    <row r="13969" spans="1:4" x14ac:dyDescent="0.15">
      <c r="A13969" s="266">
        <v>3270301</v>
      </c>
      <c r="B13969" s="265" t="s">
        <v>11938</v>
      </c>
      <c r="C13969" s="265" t="s">
        <v>4028</v>
      </c>
      <c r="D13969" s="265" t="s">
        <v>4068</v>
      </c>
    </row>
    <row r="13970" spans="1:4" x14ac:dyDescent="0.15">
      <c r="A13970" s="266">
        <v>3270302</v>
      </c>
      <c r="B13970" s="265" t="s">
        <v>11938</v>
      </c>
      <c r="C13970" s="265" t="s">
        <v>4028</v>
      </c>
      <c r="D13970" s="265" t="s">
        <v>4073</v>
      </c>
    </row>
    <row r="13971" spans="1:4" x14ac:dyDescent="0.15">
      <c r="A13971" s="266">
        <v>3270303</v>
      </c>
      <c r="B13971" s="265" t="s">
        <v>11938</v>
      </c>
      <c r="C13971" s="265" t="s">
        <v>4028</v>
      </c>
      <c r="D13971" s="265" t="s">
        <v>4094</v>
      </c>
    </row>
    <row r="13972" spans="1:4" x14ac:dyDescent="0.15">
      <c r="A13972" s="266">
        <v>3270304</v>
      </c>
      <c r="B13972" s="265" t="s">
        <v>11938</v>
      </c>
      <c r="C13972" s="265" t="s">
        <v>4028</v>
      </c>
      <c r="D13972" s="265" t="s">
        <v>4102</v>
      </c>
    </row>
    <row r="13973" spans="1:4" x14ac:dyDescent="0.15">
      <c r="A13973" s="266">
        <v>3270305</v>
      </c>
      <c r="B13973" s="265" t="s">
        <v>11938</v>
      </c>
      <c r="C13973" s="265" t="s">
        <v>4028</v>
      </c>
      <c r="D13973" s="265" t="s">
        <v>4098</v>
      </c>
    </row>
    <row r="13974" spans="1:4" x14ac:dyDescent="0.15">
      <c r="A13974" s="266">
        <v>3270306</v>
      </c>
      <c r="B13974" s="265" t="s">
        <v>11938</v>
      </c>
      <c r="C13974" s="265" t="s">
        <v>4028</v>
      </c>
      <c r="D13974" s="265" t="s">
        <v>4088</v>
      </c>
    </row>
    <row r="13975" spans="1:4" x14ac:dyDescent="0.15">
      <c r="A13975" s="266">
        <v>3270307</v>
      </c>
      <c r="B13975" s="265" t="s">
        <v>11938</v>
      </c>
      <c r="C13975" s="265" t="s">
        <v>4028</v>
      </c>
      <c r="D13975" s="265" t="s">
        <v>4041</v>
      </c>
    </row>
    <row r="13976" spans="1:4" x14ac:dyDescent="0.15">
      <c r="A13976" s="266">
        <v>3270311</v>
      </c>
      <c r="B13976" s="265" t="s">
        <v>11938</v>
      </c>
      <c r="C13976" s="265" t="s">
        <v>4028</v>
      </c>
      <c r="D13976" s="265" t="s">
        <v>4080</v>
      </c>
    </row>
    <row r="13977" spans="1:4" x14ac:dyDescent="0.15">
      <c r="A13977" s="266">
        <v>3270312</v>
      </c>
      <c r="B13977" s="265" t="s">
        <v>11938</v>
      </c>
      <c r="C13977" s="265" t="s">
        <v>4028</v>
      </c>
      <c r="D13977" s="265" t="s">
        <v>4085</v>
      </c>
    </row>
    <row r="13978" spans="1:4" x14ac:dyDescent="0.15">
      <c r="A13978" s="266">
        <v>3270313</v>
      </c>
      <c r="B13978" s="265" t="s">
        <v>11938</v>
      </c>
      <c r="C13978" s="265" t="s">
        <v>4028</v>
      </c>
      <c r="D13978" s="265" t="s">
        <v>4110</v>
      </c>
    </row>
    <row r="13979" spans="1:4" ht="27" x14ac:dyDescent="0.15">
      <c r="A13979" s="266">
        <v>3270314</v>
      </c>
      <c r="B13979" s="265" t="s">
        <v>11938</v>
      </c>
      <c r="C13979" s="265" t="s">
        <v>4028</v>
      </c>
      <c r="D13979" s="265" t="s">
        <v>4074</v>
      </c>
    </row>
    <row r="13980" spans="1:4" x14ac:dyDescent="0.15">
      <c r="A13980" s="266">
        <v>3270315</v>
      </c>
      <c r="B13980" s="265" t="s">
        <v>11938</v>
      </c>
      <c r="C13980" s="265" t="s">
        <v>4028</v>
      </c>
      <c r="D13980" s="265" t="s">
        <v>4109</v>
      </c>
    </row>
    <row r="13981" spans="1:4" x14ac:dyDescent="0.15">
      <c r="A13981" s="266">
        <v>3270316</v>
      </c>
      <c r="B13981" s="265" t="s">
        <v>11938</v>
      </c>
      <c r="C13981" s="265" t="s">
        <v>4028</v>
      </c>
      <c r="D13981" s="265" t="s">
        <v>4049</v>
      </c>
    </row>
    <row r="13982" spans="1:4" x14ac:dyDescent="0.15">
      <c r="A13982" s="266">
        <v>3270317</v>
      </c>
      <c r="B13982" s="265" t="s">
        <v>11938</v>
      </c>
      <c r="C13982" s="265" t="s">
        <v>4028</v>
      </c>
      <c r="D13982" s="265" t="s">
        <v>4081</v>
      </c>
    </row>
    <row r="13983" spans="1:4" x14ac:dyDescent="0.15">
      <c r="A13983" s="266">
        <v>3270318</v>
      </c>
      <c r="B13983" s="265" t="s">
        <v>11938</v>
      </c>
      <c r="C13983" s="265" t="s">
        <v>4028</v>
      </c>
      <c r="D13983" s="265" t="s">
        <v>4107</v>
      </c>
    </row>
    <row r="13984" spans="1:4" x14ac:dyDescent="0.15">
      <c r="A13984" s="266">
        <v>3270321</v>
      </c>
      <c r="B13984" s="265" t="s">
        <v>11938</v>
      </c>
      <c r="C13984" s="265" t="s">
        <v>4028</v>
      </c>
      <c r="D13984" s="265" t="s">
        <v>4060</v>
      </c>
    </row>
    <row r="13985" spans="1:4" x14ac:dyDescent="0.15">
      <c r="A13985" s="266">
        <v>3270322</v>
      </c>
      <c r="B13985" s="265" t="s">
        <v>11938</v>
      </c>
      <c r="C13985" s="265" t="s">
        <v>4028</v>
      </c>
      <c r="D13985" s="265" t="s">
        <v>4045</v>
      </c>
    </row>
    <row r="13986" spans="1:4" x14ac:dyDescent="0.15">
      <c r="A13986" s="266">
        <v>3270323</v>
      </c>
      <c r="B13986" s="265" t="s">
        <v>11938</v>
      </c>
      <c r="C13986" s="265" t="s">
        <v>4028</v>
      </c>
      <c r="D13986" s="265" t="s">
        <v>4086</v>
      </c>
    </row>
    <row r="13987" spans="1:4" x14ac:dyDescent="0.15">
      <c r="A13987" s="266">
        <v>3270324</v>
      </c>
      <c r="B13987" s="265" t="s">
        <v>11938</v>
      </c>
      <c r="C13987" s="265" t="s">
        <v>4028</v>
      </c>
      <c r="D13987" s="265" t="s">
        <v>4106</v>
      </c>
    </row>
    <row r="13988" spans="1:4" x14ac:dyDescent="0.15">
      <c r="A13988" s="266">
        <v>3270325</v>
      </c>
      <c r="B13988" s="265" t="s">
        <v>11938</v>
      </c>
      <c r="C13988" s="265" t="s">
        <v>4028</v>
      </c>
      <c r="D13988" s="265" t="s">
        <v>4072</v>
      </c>
    </row>
    <row r="13989" spans="1:4" x14ac:dyDescent="0.15">
      <c r="A13989" s="266">
        <v>3270501</v>
      </c>
      <c r="B13989" s="265" t="s">
        <v>11938</v>
      </c>
      <c r="C13989" s="265" t="s">
        <v>4028</v>
      </c>
      <c r="D13989" s="265" t="s">
        <v>4064</v>
      </c>
    </row>
    <row r="13990" spans="1:4" x14ac:dyDescent="0.15">
      <c r="A13990" s="266">
        <v>3270502</v>
      </c>
      <c r="B13990" s="265" t="s">
        <v>11938</v>
      </c>
      <c r="C13990" s="265" t="s">
        <v>4028</v>
      </c>
      <c r="D13990" s="265" t="s">
        <v>240</v>
      </c>
    </row>
    <row r="13991" spans="1:4" x14ac:dyDescent="0.15">
      <c r="A13991" s="266">
        <v>3270503</v>
      </c>
      <c r="B13991" s="265" t="s">
        <v>11938</v>
      </c>
      <c r="C13991" s="265" t="s">
        <v>4028</v>
      </c>
      <c r="D13991" s="265" t="s">
        <v>661</v>
      </c>
    </row>
    <row r="13992" spans="1:4" x14ac:dyDescent="0.15">
      <c r="A13992" s="266">
        <v>3270504</v>
      </c>
      <c r="B13992" s="265" t="s">
        <v>11938</v>
      </c>
      <c r="C13992" s="265" t="s">
        <v>4028</v>
      </c>
      <c r="D13992" s="265" t="s">
        <v>3397</v>
      </c>
    </row>
    <row r="13993" spans="1:4" x14ac:dyDescent="0.15">
      <c r="A13993" s="266">
        <v>3270505</v>
      </c>
      <c r="B13993" s="265" t="s">
        <v>11938</v>
      </c>
      <c r="C13993" s="265" t="s">
        <v>4028</v>
      </c>
      <c r="D13993" s="265" t="s">
        <v>4108</v>
      </c>
    </row>
    <row r="13994" spans="1:4" x14ac:dyDescent="0.15">
      <c r="A13994" s="266">
        <v>3270507</v>
      </c>
      <c r="B13994" s="265" t="s">
        <v>11938</v>
      </c>
      <c r="C13994" s="265" t="s">
        <v>4028</v>
      </c>
      <c r="D13994" s="265" t="s">
        <v>4063</v>
      </c>
    </row>
    <row r="13995" spans="1:4" x14ac:dyDescent="0.15">
      <c r="A13995" s="266">
        <v>3270508</v>
      </c>
      <c r="B13995" s="265" t="s">
        <v>11938</v>
      </c>
      <c r="C13995" s="265" t="s">
        <v>4028</v>
      </c>
      <c r="D13995" s="265" t="s">
        <v>4095</v>
      </c>
    </row>
    <row r="13996" spans="1:4" x14ac:dyDescent="0.15">
      <c r="A13996" s="266">
        <v>3270509</v>
      </c>
      <c r="B13996" s="265" t="s">
        <v>11938</v>
      </c>
      <c r="C13996" s="265" t="s">
        <v>4028</v>
      </c>
      <c r="D13996" s="265" t="s">
        <v>2511</v>
      </c>
    </row>
    <row r="13997" spans="1:4" x14ac:dyDescent="0.15">
      <c r="A13997" s="266">
        <v>3270511</v>
      </c>
      <c r="B13997" s="265" t="s">
        <v>11938</v>
      </c>
      <c r="C13997" s="265" t="s">
        <v>4028</v>
      </c>
      <c r="D13997" s="265" t="s">
        <v>4029</v>
      </c>
    </row>
    <row r="13998" spans="1:4" x14ac:dyDescent="0.15">
      <c r="A13998" s="266">
        <v>3270512</v>
      </c>
      <c r="B13998" s="265" t="s">
        <v>11938</v>
      </c>
      <c r="C13998" s="265" t="s">
        <v>4028</v>
      </c>
      <c r="D13998" s="265" t="s">
        <v>4089</v>
      </c>
    </row>
    <row r="13999" spans="1:4" x14ac:dyDescent="0.15">
      <c r="A13999" s="266">
        <v>3270513</v>
      </c>
      <c r="B13999" s="265" t="s">
        <v>11938</v>
      </c>
      <c r="C13999" s="265" t="s">
        <v>4028</v>
      </c>
      <c r="D13999" s="265" t="s">
        <v>4101</v>
      </c>
    </row>
    <row r="14000" spans="1:4" x14ac:dyDescent="0.15">
      <c r="A14000" s="266">
        <v>3270514</v>
      </c>
      <c r="B14000" s="265" t="s">
        <v>11938</v>
      </c>
      <c r="C14000" s="265" t="s">
        <v>4028</v>
      </c>
      <c r="D14000" s="265" t="s">
        <v>232</v>
      </c>
    </row>
    <row r="14001" spans="1:4" x14ac:dyDescent="0.15">
      <c r="A14001" s="266">
        <v>3270515</v>
      </c>
      <c r="B14001" s="265" t="s">
        <v>11938</v>
      </c>
      <c r="C14001" s="265" t="s">
        <v>4028</v>
      </c>
      <c r="D14001" s="265" t="s">
        <v>4050</v>
      </c>
    </row>
    <row r="14002" spans="1:4" x14ac:dyDescent="0.15">
      <c r="A14002" s="266">
        <v>3270516</v>
      </c>
      <c r="B14002" s="265" t="s">
        <v>11938</v>
      </c>
      <c r="C14002" s="265" t="s">
        <v>4028</v>
      </c>
      <c r="D14002" s="265" t="s">
        <v>360</v>
      </c>
    </row>
    <row r="14003" spans="1:4" x14ac:dyDescent="0.15">
      <c r="A14003" s="266">
        <v>3270517</v>
      </c>
      <c r="B14003" s="265" t="s">
        <v>11938</v>
      </c>
      <c r="C14003" s="265" t="s">
        <v>4028</v>
      </c>
      <c r="D14003" s="265" t="s">
        <v>4032</v>
      </c>
    </row>
    <row r="14004" spans="1:4" x14ac:dyDescent="0.15">
      <c r="A14004" s="266">
        <v>3270523</v>
      </c>
      <c r="B14004" s="265" t="s">
        <v>11938</v>
      </c>
      <c r="C14004" s="265" t="s">
        <v>4028</v>
      </c>
      <c r="D14004" s="265" t="s">
        <v>4051</v>
      </c>
    </row>
    <row r="14005" spans="1:4" x14ac:dyDescent="0.15">
      <c r="A14005" s="266">
        <v>3270524</v>
      </c>
      <c r="B14005" s="265" t="s">
        <v>11938</v>
      </c>
      <c r="C14005" s="265" t="s">
        <v>4028</v>
      </c>
      <c r="D14005" s="265" t="s">
        <v>4090</v>
      </c>
    </row>
    <row r="14006" spans="1:4" x14ac:dyDescent="0.15">
      <c r="A14006" s="266">
        <v>3270525</v>
      </c>
      <c r="B14006" s="265" t="s">
        <v>11938</v>
      </c>
      <c r="C14006" s="265" t="s">
        <v>4028</v>
      </c>
      <c r="D14006" s="265" t="s">
        <v>4033</v>
      </c>
    </row>
    <row r="14007" spans="1:4" x14ac:dyDescent="0.15">
      <c r="A14007" s="266">
        <v>3270801</v>
      </c>
      <c r="B14007" s="265" t="s">
        <v>11938</v>
      </c>
      <c r="C14007" s="265" t="s">
        <v>4028</v>
      </c>
      <c r="D14007" s="265" t="s">
        <v>4097</v>
      </c>
    </row>
    <row r="14008" spans="1:4" x14ac:dyDescent="0.15">
      <c r="A14008" s="266">
        <v>3270802</v>
      </c>
      <c r="B14008" s="265" t="s">
        <v>11938</v>
      </c>
      <c r="C14008" s="265" t="s">
        <v>4028</v>
      </c>
      <c r="D14008" s="265" t="s">
        <v>4093</v>
      </c>
    </row>
    <row r="14009" spans="1:4" ht="27" x14ac:dyDescent="0.15">
      <c r="A14009" s="266">
        <v>3270803</v>
      </c>
      <c r="B14009" s="265" t="s">
        <v>11938</v>
      </c>
      <c r="C14009" s="265" t="s">
        <v>4028</v>
      </c>
      <c r="D14009" s="265" t="s">
        <v>12320</v>
      </c>
    </row>
    <row r="14010" spans="1:4" ht="27" x14ac:dyDescent="0.15">
      <c r="A14010" s="266">
        <v>3270804</v>
      </c>
      <c r="B14010" s="265" t="s">
        <v>11938</v>
      </c>
      <c r="C14010" s="265" t="s">
        <v>4028</v>
      </c>
      <c r="D14010" s="265" t="s">
        <v>12321</v>
      </c>
    </row>
    <row r="14011" spans="1:4" ht="27" x14ac:dyDescent="0.15">
      <c r="A14011" s="266">
        <v>3270805</v>
      </c>
      <c r="B14011" s="265" t="s">
        <v>11938</v>
      </c>
      <c r="C14011" s="265" t="s">
        <v>4028</v>
      </c>
      <c r="D14011" s="265" t="s">
        <v>12322</v>
      </c>
    </row>
    <row r="14012" spans="1:4" ht="27" x14ac:dyDescent="0.15">
      <c r="A14012" s="266">
        <v>3270806</v>
      </c>
      <c r="B14012" s="265" t="s">
        <v>11938</v>
      </c>
      <c r="C14012" s="265" t="s">
        <v>4028</v>
      </c>
      <c r="D14012" s="265" t="s">
        <v>12323</v>
      </c>
    </row>
    <row r="14013" spans="1:4" x14ac:dyDescent="0.15">
      <c r="A14013" s="266">
        <v>3270807</v>
      </c>
      <c r="B14013" s="265" t="s">
        <v>11938</v>
      </c>
      <c r="C14013" s="265" t="s">
        <v>4028</v>
      </c>
      <c r="D14013" s="265" t="s">
        <v>4047</v>
      </c>
    </row>
    <row r="14014" spans="1:4" x14ac:dyDescent="0.15">
      <c r="A14014" s="266">
        <v>3270811</v>
      </c>
      <c r="B14014" s="265" t="s">
        <v>11938</v>
      </c>
      <c r="C14014" s="265" t="s">
        <v>4028</v>
      </c>
      <c r="D14014" s="265" t="s">
        <v>4075</v>
      </c>
    </row>
    <row r="14015" spans="1:4" x14ac:dyDescent="0.15">
      <c r="A14015" s="266">
        <v>3270812</v>
      </c>
      <c r="B14015" s="265" t="s">
        <v>11938</v>
      </c>
      <c r="C14015" s="265" t="s">
        <v>4028</v>
      </c>
      <c r="D14015" s="265" t="s">
        <v>972</v>
      </c>
    </row>
    <row r="14016" spans="1:4" x14ac:dyDescent="0.15">
      <c r="A14016" s="266">
        <v>3270813</v>
      </c>
      <c r="B14016" s="265" t="s">
        <v>11938</v>
      </c>
      <c r="C14016" s="265" t="s">
        <v>4028</v>
      </c>
      <c r="D14016" s="265" t="s">
        <v>4066</v>
      </c>
    </row>
    <row r="14017" spans="1:4" x14ac:dyDescent="0.15">
      <c r="A14017" s="266">
        <v>3270814</v>
      </c>
      <c r="B14017" s="265" t="s">
        <v>11938</v>
      </c>
      <c r="C14017" s="265" t="s">
        <v>4028</v>
      </c>
      <c r="D14017" s="265" t="s">
        <v>4092</v>
      </c>
    </row>
    <row r="14018" spans="1:4" x14ac:dyDescent="0.15">
      <c r="A14018" s="266">
        <v>3270815</v>
      </c>
      <c r="B14018" s="265" t="s">
        <v>11938</v>
      </c>
      <c r="C14018" s="265" t="s">
        <v>4028</v>
      </c>
      <c r="D14018" s="265" t="s">
        <v>12324</v>
      </c>
    </row>
    <row r="14019" spans="1:4" x14ac:dyDescent="0.15">
      <c r="A14019" s="266">
        <v>3270816</v>
      </c>
      <c r="B14019" s="265" t="s">
        <v>11938</v>
      </c>
      <c r="C14019" s="265" t="s">
        <v>4028</v>
      </c>
      <c r="D14019" s="265" t="s">
        <v>210</v>
      </c>
    </row>
    <row r="14020" spans="1:4" x14ac:dyDescent="0.15">
      <c r="A14020" s="266">
        <v>3270817</v>
      </c>
      <c r="B14020" s="265" t="s">
        <v>11938</v>
      </c>
      <c r="C14020" s="265" t="s">
        <v>4028</v>
      </c>
      <c r="D14020" s="265" t="s">
        <v>4039</v>
      </c>
    </row>
    <row r="14021" spans="1:4" ht="27" x14ac:dyDescent="0.15">
      <c r="A14021" s="266">
        <v>3270818</v>
      </c>
      <c r="B14021" s="265" t="s">
        <v>11938</v>
      </c>
      <c r="C14021" s="265" t="s">
        <v>4028</v>
      </c>
      <c r="D14021" s="265" t="s">
        <v>4111</v>
      </c>
    </row>
    <row r="14022" spans="1:4" x14ac:dyDescent="0.15">
      <c r="A14022" s="266">
        <v>3270821</v>
      </c>
      <c r="B14022" s="265" t="s">
        <v>11938</v>
      </c>
      <c r="C14022" s="265" t="s">
        <v>4028</v>
      </c>
      <c r="D14022" s="265" t="s">
        <v>4077</v>
      </c>
    </row>
    <row r="14023" spans="1:4" x14ac:dyDescent="0.15">
      <c r="A14023" s="266">
        <v>3270822</v>
      </c>
      <c r="B14023" s="265" t="s">
        <v>11938</v>
      </c>
      <c r="C14023" s="265" t="s">
        <v>4028</v>
      </c>
      <c r="D14023" s="265" t="s">
        <v>4067</v>
      </c>
    </row>
    <row r="14024" spans="1:4" x14ac:dyDescent="0.15">
      <c r="A14024" s="266">
        <v>3270823</v>
      </c>
      <c r="B14024" s="265" t="s">
        <v>11938</v>
      </c>
      <c r="C14024" s="265" t="s">
        <v>4028</v>
      </c>
      <c r="D14024" s="265" t="s">
        <v>4079</v>
      </c>
    </row>
    <row r="14025" spans="1:4" x14ac:dyDescent="0.15">
      <c r="A14025" s="266">
        <v>3270824</v>
      </c>
      <c r="B14025" s="265" t="s">
        <v>11938</v>
      </c>
      <c r="C14025" s="265" t="s">
        <v>4028</v>
      </c>
      <c r="D14025" s="265" t="s">
        <v>4100</v>
      </c>
    </row>
    <row r="14026" spans="1:4" x14ac:dyDescent="0.15">
      <c r="A14026" s="266">
        <v>3270825</v>
      </c>
      <c r="B14026" s="265" t="s">
        <v>11938</v>
      </c>
      <c r="C14026" s="265" t="s">
        <v>4028</v>
      </c>
      <c r="D14026" s="265" t="s">
        <v>4035</v>
      </c>
    </row>
    <row r="14027" spans="1:4" x14ac:dyDescent="0.15">
      <c r="A14027" s="266">
        <v>3270826</v>
      </c>
      <c r="B14027" s="265" t="s">
        <v>11938</v>
      </c>
      <c r="C14027" s="265" t="s">
        <v>4028</v>
      </c>
      <c r="D14027" s="265" t="s">
        <v>4105</v>
      </c>
    </row>
    <row r="14028" spans="1:4" x14ac:dyDescent="0.15">
      <c r="A14028" s="266">
        <v>3270827</v>
      </c>
      <c r="B14028" s="265" t="s">
        <v>11938</v>
      </c>
      <c r="C14028" s="265" t="s">
        <v>4028</v>
      </c>
      <c r="D14028" s="265" t="s">
        <v>4061</v>
      </c>
    </row>
    <row r="14029" spans="1:4" x14ac:dyDescent="0.15">
      <c r="A14029" s="266">
        <v>3270831</v>
      </c>
      <c r="B14029" s="265" t="s">
        <v>11938</v>
      </c>
      <c r="C14029" s="265" t="s">
        <v>4028</v>
      </c>
      <c r="D14029" s="265" t="s">
        <v>4034</v>
      </c>
    </row>
    <row r="14030" spans="1:4" x14ac:dyDescent="0.15">
      <c r="A14030" s="266">
        <v>3270832</v>
      </c>
      <c r="B14030" s="265" t="s">
        <v>11938</v>
      </c>
      <c r="C14030" s="265" t="s">
        <v>4028</v>
      </c>
      <c r="D14030" s="265" t="s">
        <v>4042</v>
      </c>
    </row>
    <row r="14031" spans="1:4" ht="27" x14ac:dyDescent="0.15">
      <c r="A14031" s="266">
        <v>3270833</v>
      </c>
      <c r="B14031" s="265" t="s">
        <v>11938</v>
      </c>
      <c r="C14031" s="265" t="s">
        <v>4028</v>
      </c>
      <c r="D14031" s="265" t="s">
        <v>4112</v>
      </c>
    </row>
    <row r="14032" spans="1:4" ht="27" x14ac:dyDescent="0.15">
      <c r="A14032" s="266">
        <v>3270834</v>
      </c>
      <c r="B14032" s="265" t="s">
        <v>11938</v>
      </c>
      <c r="C14032" s="265" t="s">
        <v>4028</v>
      </c>
      <c r="D14032" s="265" t="s">
        <v>4113</v>
      </c>
    </row>
    <row r="14033" spans="1:4" x14ac:dyDescent="0.15">
      <c r="A14033" s="266">
        <v>3270835</v>
      </c>
      <c r="B14033" s="265" t="s">
        <v>11938</v>
      </c>
      <c r="C14033" s="265" t="s">
        <v>4028</v>
      </c>
      <c r="D14033" s="265" t="s">
        <v>4043</v>
      </c>
    </row>
    <row r="14034" spans="1:4" x14ac:dyDescent="0.15">
      <c r="A14034" s="266">
        <v>3270836</v>
      </c>
      <c r="B14034" s="265" t="s">
        <v>11938</v>
      </c>
      <c r="C14034" s="265" t="s">
        <v>4028</v>
      </c>
      <c r="D14034" s="265" t="s">
        <v>4070</v>
      </c>
    </row>
    <row r="14035" spans="1:4" x14ac:dyDescent="0.15">
      <c r="A14035" s="266">
        <v>3270837</v>
      </c>
      <c r="B14035" s="265" t="s">
        <v>11938</v>
      </c>
      <c r="C14035" s="265" t="s">
        <v>4028</v>
      </c>
      <c r="D14035" s="265" t="s">
        <v>4044</v>
      </c>
    </row>
    <row r="14036" spans="1:4" x14ac:dyDescent="0.15">
      <c r="A14036" s="266">
        <v>3270841</v>
      </c>
      <c r="B14036" s="265" t="s">
        <v>11938</v>
      </c>
      <c r="C14036" s="265" t="s">
        <v>4028</v>
      </c>
      <c r="D14036" s="265" t="s">
        <v>4082</v>
      </c>
    </row>
    <row r="14037" spans="1:4" x14ac:dyDescent="0.15">
      <c r="A14037" s="266">
        <v>3270842</v>
      </c>
      <c r="B14037" s="265" t="s">
        <v>11938</v>
      </c>
      <c r="C14037" s="265" t="s">
        <v>4028</v>
      </c>
      <c r="D14037" s="265" t="s">
        <v>4091</v>
      </c>
    </row>
    <row r="14038" spans="1:4" x14ac:dyDescent="0.15">
      <c r="A14038" s="266">
        <v>3270843</v>
      </c>
      <c r="B14038" s="265" t="s">
        <v>11938</v>
      </c>
      <c r="C14038" s="265" t="s">
        <v>4028</v>
      </c>
      <c r="D14038" s="265" t="s">
        <v>3957</v>
      </c>
    </row>
    <row r="14039" spans="1:4" x14ac:dyDescent="0.15">
      <c r="A14039" s="266">
        <v>3270844</v>
      </c>
      <c r="B14039" s="265" t="s">
        <v>11938</v>
      </c>
      <c r="C14039" s="265" t="s">
        <v>4028</v>
      </c>
      <c r="D14039" s="265" t="s">
        <v>4087</v>
      </c>
    </row>
    <row r="14040" spans="1:4" x14ac:dyDescent="0.15">
      <c r="A14040" s="266">
        <v>3270845</v>
      </c>
      <c r="B14040" s="265" t="s">
        <v>11938</v>
      </c>
      <c r="C14040" s="265" t="s">
        <v>4028</v>
      </c>
      <c r="D14040" s="265" t="s">
        <v>4065</v>
      </c>
    </row>
    <row r="14041" spans="1:4" x14ac:dyDescent="0.15">
      <c r="A14041" s="266">
        <v>3270846</v>
      </c>
      <c r="B14041" s="265" t="s">
        <v>11938</v>
      </c>
      <c r="C14041" s="265" t="s">
        <v>4028</v>
      </c>
      <c r="D14041" s="265" t="s">
        <v>479</v>
      </c>
    </row>
    <row r="14042" spans="1:4" x14ac:dyDescent="0.15">
      <c r="A14042" s="266">
        <v>3270847</v>
      </c>
      <c r="B14042" s="265" t="s">
        <v>11938</v>
      </c>
      <c r="C14042" s="265" t="s">
        <v>4028</v>
      </c>
      <c r="D14042" s="265" t="s">
        <v>2472</v>
      </c>
    </row>
    <row r="14043" spans="1:4" x14ac:dyDescent="0.15">
      <c r="A14043" s="266">
        <v>3280001</v>
      </c>
      <c r="B14043" s="265" t="s">
        <v>11938</v>
      </c>
      <c r="C14043" s="265" t="s">
        <v>3978</v>
      </c>
      <c r="D14043" s="265" t="s">
        <v>2591</v>
      </c>
    </row>
    <row r="14044" spans="1:4" x14ac:dyDescent="0.15">
      <c r="A14044" s="266">
        <v>3280002</v>
      </c>
      <c r="B14044" s="265" t="s">
        <v>11938</v>
      </c>
      <c r="C14044" s="265" t="s">
        <v>3978</v>
      </c>
      <c r="D14044" s="265" t="s">
        <v>4004</v>
      </c>
    </row>
    <row r="14045" spans="1:4" x14ac:dyDescent="0.15">
      <c r="A14045" s="266">
        <v>3280003</v>
      </c>
      <c r="B14045" s="265" t="s">
        <v>11938</v>
      </c>
      <c r="C14045" s="265" t="s">
        <v>3978</v>
      </c>
      <c r="D14045" s="265" t="s">
        <v>4006</v>
      </c>
    </row>
    <row r="14046" spans="1:4" x14ac:dyDescent="0.15">
      <c r="A14046" s="266">
        <v>3280004</v>
      </c>
      <c r="B14046" s="265" t="s">
        <v>11938</v>
      </c>
      <c r="C14046" s="265" t="s">
        <v>3978</v>
      </c>
      <c r="D14046" s="265" t="s">
        <v>432</v>
      </c>
    </row>
    <row r="14047" spans="1:4" x14ac:dyDescent="0.15">
      <c r="A14047" s="266">
        <v>3280005</v>
      </c>
      <c r="B14047" s="265" t="s">
        <v>11938</v>
      </c>
      <c r="C14047" s="265" t="s">
        <v>3978</v>
      </c>
      <c r="D14047" s="265" t="s">
        <v>4026</v>
      </c>
    </row>
    <row r="14048" spans="1:4" x14ac:dyDescent="0.15">
      <c r="A14048" s="266">
        <v>3280006</v>
      </c>
      <c r="B14048" s="265" t="s">
        <v>11938</v>
      </c>
      <c r="C14048" s="265" t="s">
        <v>3978</v>
      </c>
      <c r="D14048" s="265" t="s">
        <v>3997</v>
      </c>
    </row>
    <row r="14049" spans="1:4" x14ac:dyDescent="0.15">
      <c r="A14049" s="266">
        <v>3280007</v>
      </c>
      <c r="B14049" s="265" t="s">
        <v>11938</v>
      </c>
      <c r="C14049" s="265" t="s">
        <v>3978</v>
      </c>
      <c r="D14049" s="265" t="s">
        <v>673</v>
      </c>
    </row>
    <row r="14050" spans="1:4" x14ac:dyDescent="0.15">
      <c r="A14050" s="266">
        <v>3280011</v>
      </c>
      <c r="B14050" s="265" t="s">
        <v>11938</v>
      </c>
      <c r="C14050" s="265" t="s">
        <v>3978</v>
      </c>
      <c r="D14050" s="265" t="s">
        <v>3987</v>
      </c>
    </row>
    <row r="14051" spans="1:4" x14ac:dyDescent="0.15">
      <c r="A14051" s="266">
        <v>3280012</v>
      </c>
      <c r="B14051" s="265" t="s">
        <v>11938</v>
      </c>
      <c r="C14051" s="265" t="s">
        <v>3978</v>
      </c>
      <c r="D14051" s="265" t="s">
        <v>4017</v>
      </c>
    </row>
    <row r="14052" spans="1:4" x14ac:dyDescent="0.15">
      <c r="A14052" s="266">
        <v>3280013</v>
      </c>
      <c r="B14052" s="265" t="s">
        <v>11938</v>
      </c>
      <c r="C14052" s="265" t="s">
        <v>3978</v>
      </c>
      <c r="D14052" s="265" t="s">
        <v>4002</v>
      </c>
    </row>
    <row r="14053" spans="1:4" x14ac:dyDescent="0.15">
      <c r="A14053" s="266">
        <v>3280014</v>
      </c>
      <c r="B14053" s="265" t="s">
        <v>11938</v>
      </c>
      <c r="C14053" s="265" t="s">
        <v>3978</v>
      </c>
      <c r="D14053" s="265" t="s">
        <v>177</v>
      </c>
    </row>
    <row r="14054" spans="1:4" x14ac:dyDescent="0.15">
      <c r="A14054" s="266">
        <v>3280015</v>
      </c>
      <c r="B14054" s="265" t="s">
        <v>11938</v>
      </c>
      <c r="C14054" s="265" t="s">
        <v>3978</v>
      </c>
      <c r="D14054" s="265" t="s">
        <v>4027</v>
      </c>
    </row>
    <row r="14055" spans="1:4" x14ac:dyDescent="0.15">
      <c r="A14055" s="266">
        <v>3280016</v>
      </c>
      <c r="B14055" s="265" t="s">
        <v>11938</v>
      </c>
      <c r="C14055" s="265" t="s">
        <v>3978</v>
      </c>
      <c r="D14055" s="265" t="s">
        <v>3982</v>
      </c>
    </row>
    <row r="14056" spans="1:4" x14ac:dyDescent="0.15">
      <c r="A14056" s="266">
        <v>3280017</v>
      </c>
      <c r="B14056" s="265" t="s">
        <v>11938</v>
      </c>
      <c r="C14056" s="265" t="s">
        <v>3978</v>
      </c>
      <c r="D14056" s="265" t="s">
        <v>531</v>
      </c>
    </row>
    <row r="14057" spans="1:4" x14ac:dyDescent="0.15">
      <c r="A14057" s="266">
        <v>3280021</v>
      </c>
      <c r="B14057" s="265" t="s">
        <v>11938</v>
      </c>
      <c r="C14057" s="265" t="s">
        <v>3978</v>
      </c>
      <c r="D14057" s="265" t="s">
        <v>3996</v>
      </c>
    </row>
    <row r="14058" spans="1:4" x14ac:dyDescent="0.15">
      <c r="A14058" s="266">
        <v>3280022</v>
      </c>
      <c r="B14058" s="265" t="s">
        <v>11938</v>
      </c>
      <c r="C14058" s="265" t="s">
        <v>3978</v>
      </c>
      <c r="D14058" s="265" t="s">
        <v>4023</v>
      </c>
    </row>
    <row r="14059" spans="1:4" x14ac:dyDescent="0.15">
      <c r="A14059" s="266">
        <v>3280023</v>
      </c>
      <c r="B14059" s="265" t="s">
        <v>11938</v>
      </c>
      <c r="C14059" s="265" t="s">
        <v>3978</v>
      </c>
      <c r="D14059" s="265" t="s">
        <v>3998</v>
      </c>
    </row>
    <row r="14060" spans="1:4" x14ac:dyDescent="0.15">
      <c r="A14060" s="266">
        <v>3280024</v>
      </c>
      <c r="B14060" s="265" t="s">
        <v>11938</v>
      </c>
      <c r="C14060" s="265" t="s">
        <v>3978</v>
      </c>
      <c r="D14060" s="265" t="s">
        <v>4014</v>
      </c>
    </row>
    <row r="14061" spans="1:4" x14ac:dyDescent="0.15">
      <c r="A14061" s="266">
        <v>3280025</v>
      </c>
      <c r="B14061" s="265" t="s">
        <v>11938</v>
      </c>
      <c r="C14061" s="265" t="s">
        <v>3978</v>
      </c>
      <c r="D14061" s="265" t="s">
        <v>4009</v>
      </c>
    </row>
    <row r="14062" spans="1:4" x14ac:dyDescent="0.15">
      <c r="A14062" s="266">
        <v>3280026</v>
      </c>
      <c r="B14062" s="265" t="s">
        <v>11938</v>
      </c>
      <c r="C14062" s="265" t="s">
        <v>3978</v>
      </c>
      <c r="D14062" s="265" t="s">
        <v>4019</v>
      </c>
    </row>
    <row r="14063" spans="1:4" x14ac:dyDescent="0.15">
      <c r="A14063" s="266">
        <v>3280027</v>
      </c>
      <c r="B14063" s="265" t="s">
        <v>11938</v>
      </c>
      <c r="C14063" s="265" t="s">
        <v>3978</v>
      </c>
      <c r="D14063" s="265" t="s">
        <v>3981</v>
      </c>
    </row>
    <row r="14064" spans="1:4" x14ac:dyDescent="0.15">
      <c r="A14064" s="266">
        <v>3280031</v>
      </c>
      <c r="B14064" s="265" t="s">
        <v>11938</v>
      </c>
      <c r="C14064" s="265" t="s">
        <v>3978</v>
      </c>
      <c r="D14064" s="265" t="s">
        <v>4015</v>
      </c>
    </row>
    <row r="14065" spans="1:4" x14ac:dyDescent="0.15">
      <c r="A14065" s="266">
        <v>3280032</v>
      </c>
      <c r="B14065" s="265" t="s">
        <v>11938</v>
      </c>
      <c r="C14065" s="265" t="s">
        <v>3978</v>
      </c>
      <c r="D14065" s="265" t="s">
        <v>326</v>
      </c>
    </row>
    <row r="14066" spans="1:4" x14ac:dyDescent="0.15">
      <c r="A14066" s="266">
        <v>3280033</v>
      </c>
      <c r="B14066" s="265" t="s">
        <v>11938</v>
      </c>
      <c r="C14066" s="265" t="s">
        <v>3978</v>
      </c>
      <c r="D14066" s="265" t="s">
        <v>4001</v>
      </c>
    </row>
    <row r="14067" spans="1:4" x14ac:dyDescent="0.15">
      <c r="A14067" s="266">
        <v>3280034</v>
      </c>
      <c r="B14067" s="265" t="s">
        <v>11938</v>
      </c>
      <c r="C14067" s="265" t="s">
        <v>3978</v>
      </c>
      <c r="D14067" s="265" t="s">
        <v>276</v>
      </c>
    </row>
    <row r="14068" spans="1:4" x14ac:dyDescent="0.15">
      <c r="A14068" s="266">
        <v>3280035</v>
      </c>
      <c r="B14068" s="265" t="s">
        <v>11938</v>
      </c>
      <c r="C14068" s="265" t="s">
        <v>3978</v>
      </c>
      <c r="D14068" s="265" t="s">
        <v>169</v>
      </c>
    </row>
    <row r="14069" spans="1:4" x14ac:dyDescent="0.15">
      <c r="A14069" s="266">
        <v>3280036</v>
      </c>
      <c r="B14069" s="265" t="s">
        <v>11938</v>
      </c>
      <c r="C14069" s="265" t="s">
        <v>3978</v>
      </c>
      <c r="D14069" s="265" t="s">
        <v>4024</v>
      </c>
    </row>
    <row r="14070" spans="1:4" x14ac:dyDescent="0.15">
      <c r="A14070" s="266">
        <v>3280037</v>
      </c>
      <c r="B14070" s="265" t="s">
        <v>11938</v>
      </c>
      <c r="C14070" s="265" t="s">
        <v>3978</v>
      </c>
      <c r="D14070" s="265" t="s">
        <v>478</v>
      </c>
    </row>
    <row r="14071" spans="1:4" x14ac:dyDescent="0.15">
      <c r="A14071" s="266">
        <v>3280041</v>
      </c>
      <c r="B14071" s="265" t="s">
        <v>11938</v>
      </c>
      <c r="C14071" s="265" t="s">
        <v>3978</v>
      </c>
      <c r="D14071" s="265" t="s">
        <v>3993</v>
      </c>
    </row>
    <row r="14072" spans="1:4" x14ac:dyDescent="0.15">
      <c r="A14072" s="266">
        <v>3280042</v>
      </c>
      <c r="B14072" s="265" t="s">
        <v>11938</v>
      </c>
      <c r="C14072" s="265" t="s">
        <v>3978</v>
      </c>
      <c r="D14072" s="265" t="s">
        <v>4011</v>
      </c>
    </row>
    <row r="14073" spans="1:4" x14ac:dyDescent="0.15">
      <c r="A14073" s="266">
        <v>3280043</v>
      </c>
      <c r="B14073" s="265" t="s">
        <v>11938</v>
      </c>
      <c r="C14073" s="265" t="s">
        <v>3978</v>
      </c>
      <c r="D14073" s="265" t="s">
        <v>3564</v>
      </c>
    </row>
    <row r="14074" spans="1:4" x14ac:dyDescent="0.15">
      <c r="A14074" s="266">
        <v>3280044</v>
      </c>
      <c r="B14074" s="265" t="s">
        <v>11938</v>
      </c>
      <c r="C14074" s="265" t="s">
        <v>3978</v>
      </c>
      <c r="D14074" s="265" t="s">
        <v>661</v>
      </c>
    </row>
    <row r="14075" spans="1:4" x14ac:dyDescent="0.15">
      <c r="A14075" s="266">
        <v>3280045</v>
      </c>
      <c r="B14075" s="265" t="s">
        <v>11938</v>
      </c>
      <c r="C14075" s="265" t="s">
        <v>3978</v>
      </c>
      <c r="D14075" s="265" t="s">
        <v>361</v>
      </c>
    </row>
    <row r="14076" spans="1:4" ht="27" x14ac:dyDescent="0.15">
      <c r="A14076" s="266">
        <v>3280051</v>
      </c>
      <c r="B14076" s="265" t="s">
        <v>11938</v>
      </c>
      <c r="C14076" s="265" t="s">
        <v>3978</v>
      </c>
      <c r="D14076" s="265" t="s">
        <v>4025</v>
      </c>
    </row>
    <row r="14077" spans="1:4" x14ac:dyDescent="0.15">
      <c r="A14077" s="266">
        <v>3280052</v>
      </c>
      <c r="B14077" s="265" t="s">
        <v>11938</v>
      </c>
      <c r="C14077" s="265" t="s">
        <v>3978</v>
      </c>
      <c r="D14077" s="265" t="s">
        <v>3900</v>
      </c>
    </row>
    <row r="14078" spans="1:4" x14ac:dyDescent="0.15">
      <c r="A14078" s="266">
        <v>3280053</v>
      </c>
      <c r="B14078" s="265" t="s">
        <v>11938</v>
      </c>
      <c r="C14078" s="265" t="s">
        <v>3978</v>
      </c>
      <c r="D14078" s="265" t="s">
        <v>3992</v>
      </c>
    </row>
    <row r="14079" spans="1:4" x14ac:dyDescent="0.15">
      <c r="A14079" s="266">
        <v>3280054</v>
      </c>
      <c r="B14079" s="265" t="s">
        <v>11938</v>
      </c>
      <c r="C14079" s="265" t="s">
        <v>3978</v>
      </c>
      <c r="D14079" s="265" t="s">
        <v>4016</v>
      </c>
    </row>
    <row r="14080" spans="1:4" x14ac:dyDescent="0.15">
      <c r="A14080" s="266">
        <v>3280061</v>
      </c>
      <c r="B14080" s="265" t="s">
        <v>11938</v>
      </c>
      <c r="C14080" s="265" t="s">
        <v>3978</v>
      </c>
      <c r="D14080" s="265" t="s">
        <v>2608</v>
      </c>
    </row>
    <row r="14081" spans="1:4" x14ac:dyDescent="0.15">
      <c r="A14081" s="266">
        <v>3280062</v>
      </c>
      <c r="B14081" s="265" t="s">
        <v>11938</v>
      </c>
      <c r="C14081" s="265" t="s">
        <v>3978</v>
      </c>
      <c r="D14081" s="265" t="s">
        <v>3980</v>
      </c>
    </row>
    <row r="14082" spans="1:4" x14ac:dyDescent="0.15">
      <c r="A14082" s="266">
        <v>3280063</v>
      </c>
      <c r="B14082" s="265" t="s">
        <v>11938</v>
      </c>
      <c r="C14082" s="265" t="s">
        <v>3978</v>
      </c>
      <c r="D14082" s="265" t="s">
        <v>3983</v>
      </c>
    </row>
    <row r="14083" spans="1:4" x14ac:dyDescent="0.15">
      <c r="A14083" s="266">
        <v>3280064</v>
      </c>
      <c r="B14083" s="265" t="s">
        <v>11938</v>
      </c>
      <c r="C14083" s="265" t="s">
        <v>3978</v>
      </c>
      <c r="D14083" s="265" t="s">
        <v>4000</v>
      </c>
    </row>
    <row r="14084" spans="1:4" x14ac:dyDescent="0.15">
      <c r="A14084" s="266">
        <v>3280065</v>
      </c>
      <c r="B14084" s="265" t="s">
        <v>11938</v>
      </c>
      <c r="C14084" s="265" t="s">
        <v>3978</v>
      </c>
      <c r="D14084" s="265" t="s">
        <v>3989</v>
      </c>
    </row>
    <row r="14085" spans="1:4" x14ac:dyDescent="0.15">
      <c r="A14085" s="266">
        <v>3280066</v>
      </c>
      <c r="B14085" s="265" t="s">
        <v>11938</v>
      </c>
      <c r="C14085" s="265" t="s">
        <v>3978</v>
      </c>
      <c r="D14085" s="265" t="s">
        <v>3991</v>
      </c>
    </row>
    <row r="14086" spans="1:4" ht="27" x14ac:dyDescent="0.15">
      <c r="A14086" s="266">
        <v>3280067</v>
      </c>
      <c r="B14086" s="265" t="s">
        <v>11938</v>
      </c>
      <c r="C14086" s="265" t="s">
        <v>3978</v>
      </c>
      <c r="D14086" s="265" t="s">
        <v>4022</v>
      </c>
    </row>
    <row r="14087" spans="1:4" ht="27" x14ac:dyDescent="0.15">
      <c r="A14087" s="266">
        <v>3280068</v>
      </c>
      <c r="B14087" s="265" t="s">
        <v>11938</v>
      </c>
      <c r="C14087" s="265" t="s">
        <v>3978</v>
      </c>
      <c r="D14087" s="265" t="s">
        <v>3986</v>
      </c>
    </row>
    <row r="14088" spans="1:4" x14ac:dyDescent="0.15">
      <c r="A14088" s="266">
        <v>3280071</v>
      </c>
      <c r="B14088" s="265" t="s">
        <v>11938</v>
      </c>
      <c r="C14088" s="265" t="s">
        <v>3978</v>
      </c>
      <c r="D14088" s="265" t="s">
        <v>3931</v>
      </c>
    </row>
    <row r="14089" spans="1:4" x14ac:dyDescent="0.15">
      <c r="A14089" s="266">
        <v>3280072</v>
      </c>
      <c r="B14089" s="265" t="s">
        <v>11938</v>
      </c>
      <c r="C14089" s="265" t="s">
        <v>3978</v>
      </c>
      <c r="D14089" s="265" t="s">
        <v>3990</v>
      </c>
    </row>
    <row r="14090" spans="1:4" x14ac:dyDescent="0.15">
      <c r="A14090" s="266">
        <v>3280073</v>
      </c>
      <c r="B14090" s="265" t="s">
        <v>11938</v>
      </c>
      <c r="C14090" s="265" t="s">
        <v>3978</v>
      </c>
      <c r="D14090" s="265" t="s">
        <v>3999</v>
      </c>
    </row>
    <row r="14091" spans="1:4" x14ac:dyDescent="0.15">
      <c r="A14091" s="266">
        <v>3280074</v>
      </c>
      <c r="B14091" s="265" t="s">
        <v>11938</v>
      </c>
      <c r="C14091" s="265" t="s">
        <v>3978</v>
      </c>
      <c r="D14091" s="265" t="s">
        <v>4005</v>
      </c>
    </row>
    <row r="14092" spans="1:4" x14ac:dyDescent="0.15">
      <c r="A14092" s="266">
        <v>3280075</v>
      </c>
      <c r="B14092" s="265" t="s">
        <v>11938</v>
      </c>
      <c r="C14092" s="265" t="s">
        <v>3978</v>
      </c>
      <c r="D14092" s="265" t="s">
        <v>4013</v>
      </c>
    </row>
    <row r="14093" spans="1:4" ht="27" x14ac:dyDescent="0.15">
      <c r="A14093" s="266">
        <v>3280101</v>
      </c>
      <c r="B14093" s="265" t="s">
        <v>11938</v>
      </c>
      <c r="C14093" s="265" t="s">
        <v>3978</v>
      </c>
      <c r="D14093" s="265" t="s">
        <v>12325</v>
      </c>
    </row>
    <row r="14094" spans="1:4" ht="27" x14ac:dyDescent="0.15">
      <c r="A14094" s="266">
        <v>3280102</v>
      </c>
      <c r="B14094" s="265" t="s">
        <v>11938</v>
      </c>
      <c r="C14094" s="265" t="s">
        <v>3978</v>
      </c>
      <c r="D14094" s="265" t="s">
        <v>12326</v>
      </c>
    </row>
    <row r="14095" spans="1:4" ht="27" x14ac:dyDescent="0.15">
      <c r="A14095" s="266">
        <v>3280103</v>
      </c>
      <c r="B14095" s="265" t="s">
        <v>11938</v>
      </c>
      <c r="C14095" s="265" t="s">
        <v>3978</v>
      </c>
      <c r="D14095" s="265" t="s">
        <v>12327</v>
      </c>
    </row>
    <row r="14096" spans="1:4" x14ac:dyDescent="0.15">
      <c r="A14096" s="266">
        <v>3280104</v>
      </c>
      <c r="B14096" s="265" t="s">
        <v>11938</v>
      </c>
      <c r="C14096" s="265" t="s">
        <v>3978</v>
      </c>
      <c r="D14096" s="265" t="s">
        <v>12328</v>
      </c>
    </row>
    <row r="14097" spans="1:4" ht="27" x14ac:dyDescent="0.15">
      <c r="A14097" s="266">
        <v>3280105</v>
      </c>
      <c r="B14097" s="265" t="s">
        <v>11938</v>
      </c>
      <c r="C14097" s="265" t="s">
        <v>3978</v>
      </c>
      <c r="D14097" s="265" t="s">
        <v>12329</v>
      </c>
    </row>
    <row r="14098" spans="1:4" ht="27" x14ac:dyDescent="0.15">
      <c r="A14098" s="266">
        <v>3280106</v>
      </c>
      <c r="B14098" s="265" t="s">
        <v>11938</v>
      </c>
      <c r="C14098" s="265" t="s">
        <v>3978</v>
      </c>
      <c r="D14098" s="265" t="s">
        <v>12330</v>
      </c>
    </row>
    <row r="14099" spans="1:4" ht="27" x14ac:dyDescent="0.15">
      <c r="A14099" s="266">
        <v>3280107</v>
      </c>
      <c r="B14099" s="265" t="s">
        <v>11938</v>
      </c>
      <c r="C14099" s="265" t="s">
        <v>3978</v>
      </c>
      <c r="D14099" s="265" t="s">
        <v>12331</v>
      </c>
    </row>
    <row r="14100" spans="1:4" ht="27" x14ac:dyDescent="0.15">
      <c r="A14100" s="266">
        <v>3280111</v>
      </c>
      <c r="B14100" s="265" t="s">
        <v>11938</v>
      </c>
      <c r="C14100" s="265" t="s">
        <v>3978</v>
      </c>
      <c r="D14100" s="265" t="s">
        <v>12332</v>
      </c>
    </row>
    <row r="14101" spans="1:4" ht="27" x14ac:dyDescent="0.15">
      <c r="A14101" s="266">
        <v>3280112</v>
      </c>
      <c r="B14101" s="265" t="s">
        <v>11938</v>
      </c>
      <c r="C14101" s="265" t="s">
        <v>3978</v>
      </c>
      <c r="D14101" s="265" t="s">
        <v>12333</v>
      </c>
    </row>
    <row r="14102" spans="1:4" ht="27" x14ac:dyDescent="0.15">
      <c r="A14102" s="266">
        <v>3280113</v>
      </c>
      <c r="B14102" s="265" t="s">
        <v>11938</v>
      </c>
      <c r="C14102" s="265" t="s">
        <v>3978</v>
      </c>
      <c r="D14102" s="265" t="s">
        <v>12334</v>
      </c>
    </row>
    <row r="14103" spans="1:4" ht="27" x14ac:dyDescent="0.15">
      <c r="A14103" s="266">
        <v>3280114</v>
      </c>
      <c r="B14103" s="265" t="s">
        <v>11938</v>
      </c>
      <c r="C14103" s="265" t="s">
        <v>3978</v>
      </c>
      <c r="D14103" s="265" t="s">
        <v>12335</v>
      </c>
    </row>
    <row r="14104" spans="1:4" x14ac:dyDescent="0.15">
      <c r="A14104" s="266">
        <v>3280121</v>
      </c>
      <c r="B14104" s="265" t="s">
        <v>11938</v>
      </c>
      <c r="C14104" s="265" t="s">
        <v>3978</v>
      </c>
      <c r="D14104" s="265" t="s">
        <v>4021</v>
      </c>
    </row>
    <row r="14105" spans="1:4" x14ac:dyDescent="0.15">
      <c r="A14105" s="266">
        <v>3280122</v>
      </c>
      <c r="B14105" s="265" t="s">
        <v>11938</v>
      </c>
      <c r="C14105" s="265" t="s">
        <v>3978</v>
      </c>
      <c r="D14105" s="265" t="s">
        <v>3995</v>
      </c>
    </row>
    <row r="14106" spans="1:4" x14ac:dyDescent="0.15">
      <c r="A14106" s="266">
        <v>3280123</v>
      </c>
      <c r="B14106" s="265" t="s">
        <v>11938</v>
      </c>
      <c r="C14106" s="265" t="s">
        <v>3978</v>
      </c>
      <c r="D14106" s="265" t="s">
        <v>3994</v>
      </c>
    </row>
    <row r="14107" spans="1:4" x14ac:dyDescent="0.15">
      <c r="A14107" s="266">
        <v>3280124</v>
      </c>
      <c r="B14107" s="265" t="s">
        <v>11938</v>
      </c>
      <c r="C14107" s="265" t="s">
        <v>3978</v>
      </c>
      <c r="D14107" s="265" t="s">
        <v>4012</v>
      </c>
    </row>
    <row r="14108" spans="1:4" x14ac:dyDescent="0.15">
      <c r="A14108" s="266">
        <v>3280125</v>
      </c>
      <c r="B14108" s="265" t="s">
        <v>11938</v>
      </c>
      <c r="C14108" s="265" t="s">
        <v>3978</v>
      </c>
      <c r="D14108" s="265" t="s">
        <v>4018</v>
      </c>
    </row>
    <row r="14109" spans="1:4" x14ac:dyDescent="0.15">
      <c r="A14109" s="266">
        <v>3280131</v>
      </c>
      <c r="B14109" s="265" t="s">
        <v>11938</v>
      </c>
      <c r="C14109" s="265" t="s">
        <v>3978</v>
      </c>
      <c r="D14109" s="265" t="s">
        <v>3979</v>
      </c>
    </row>
    <row r="14110" spans="1:4" x14ac:dyDescent="0.15">
      <c r="A14110" s="266">
        <v>3280132</v>
      </c>
      <c r="B14110" s="265" t="s">
        <v>11938</v>
      </c>
      <c r="C14110" s="265" t="s">
        <v>3978</v>
      </c>
      <c r="D14110" s="265" t="s">
        <v>4008</v>
      </c>
    </row>
    <row r="14111" spans="1:4" x14ac:dyDescent="0.15">
      <c r="A14111" s="266">
        <v>3280133</v>
      </c>
      <c r="B14111" s="265" t="s">
        <v>11938</v>
      </c>
      <c r="C14111" s="265" t="s">
        <v>3978</v>
      </c>
      <c r="D14111" s="265" t="s">
        <v>3988</v>
      </c>
    </row>
    <row r="14112" spans="1:4" x14ac:dyDescent="0.15">
      <c r="A14112" s="266">
        <v>3280134</v>
      </c>
      <c r="B14112" s="265" t="s">
        <v>11938</v>
      </c>
      <c r="C14112" s="265" t="s">
        <v>3978</v>
      </c>
      <c r="D14112" s="265" t="s">
        <v>286</v>
      </c>
    </row>
    <row r="14113" spans="1:4" x14ac:dyDescent="0.15">
      <c r="A14113" s="266">
        <v>3280135</v>
      </c>
      <c r="B14113" s="265" t="s">
        <v>11938</v>
      </c>
      <c r="C14113" s="265" t="s">
        <v>3978</v>
      </c>
      <c r="D14113" s="265" t="s">
        <v>4007</v>
      </c>
    </row>
    <row r="14114" spans="1:4" x14ac:dyDescent="0.15">
      <c r="A14114" s="266">
        <v>3280201</v>
      </c>
      <c r="B14114" s="265" t="s">
        <v>11938</v>
      </c>
      <c r="C14114" s="265" t="s">
        <v>3978</v>
      </c>
      <c r="D14114" s="265" t="s">
        <v>4020</v>
      </c>
    </row>
    <row r="14115" spans="1:4" x14ac:dyDescent="0.15">
      <c r="A14115" s="266">
        <v>3280202</v>
      </c>
      <c r="B14115" s="265" t="s">
        <v>11938</v>
      </c>
      <c r="C14115" s="265" t="s">
        <v>3978</v>
      </c>
      <c r="D14115" s="265" t="s">
        <v>3985</v>
      </c>
    </row>
    <row r="14116" spans="1:4" x14ac:dyDescent="0.15">
      <c r="A14116" s="266">
        <v>3280203</v>
      </c>
      <c r="B14116" s="265" t="s">
        <v>11938</v>
      </c>
      <c r="C14116" s="265" t="s">
        <v>3978</v>
      </c>
      <c r="D14116" s="265" t="s">
        <v>4003</v>
      </c>
    </row>
    <row r="14117" spans="1:4" x14ac:dyDescent="0.15">
      <c r="A14117" s="266">
        <v>3280204</v>
      </c>
      <c r="B14117" s="265" t="s">
        <v>11938</v>
      </c>
      <c r="C14117" s="265" t="s">
        <v>3978</v>
      </c>
      <c r="D14117" s="265" t="s">
        <v>3984</v>
      </c>
    </row>
    <row r="14118" spans="1:4" x14ac:dyDescent="0.15">
      <c r="A14118" s="266">
        <v>3280205</v>
      </c>
      <c r="B14118" s="265" t="s">
        <v>11938</v>
      </c>
      <c r="C14118" s="265" t="s">
        <v>3978</v>
      </c>
      <c r="D14118" s="265" t="s">
        <v>4010</v>
      </c>
    </row>
    <row r="14119" spans="1:4" x14ac:dyDescent="0.15">
      <c r="A14119" s="266">
        <v>3280206</v>
      </c>
      <c r="B14119" s="265" t="s">
        <v>11938</v>
      </c>
      <c r="C14119" s="265" t="s">
        <v>3978</v>
      </c>
      <c r="D14119" s="265" t="s">
        <v>12336</v>
      </c>
    </row>
    <row r="14120" spans="1:4" x14ac:dyDescent="0.15">
      <c r="A14120" s="266">
        <v>3280211</v>
      </c>
      <c r="B14120" s="265" t="s">
        <v>11938</v>
      </c>
      <c r="C14120" s="265" t="s">
        <v>4114</v>
      </c>
      <c r="D14120" s="265" t="s">
        <v>4135</v>
      </c>
    </row>
    <row r="14121" spans="1:4" x14ac:dyDescent="0.15">
      <c r="A14121" s="266">
        <v>3280212</v>
      </c>
      <c r="B14121" s="265" t="s">
        <v>11938</v>
      </c>
      <c r="C14121" s="265" t="s">
        <v>4114</v>
      </c>
      <c r="D14121" s="265" t="s">
        <v>4161</v>
      </c>
    </row>
    <row r="14122" spans="1:4" x14ac:dyDescent="0.15">
      <c r="A14122" s="266">
        <v>3280221</v>
      </c>
      <c r="B14122" s="265" t="s">
        <v>11938</v>
      </c>
      <c r="C14122" s="265" t="s">
        <v>4028</v>
      </c>
      <c r="D14122" s="265" t="s">
        <v>232</v>
      </c>
    </row>
    <row r="14123" spans="1:4" ht="27" x14ac:dyDescent="0.15">
      <c r="A14123" s="266">
        <v>3290101</v>
      </c>
      <c r="B14123" s="265" t="s">
        <v>11938</v>
      </c>
      <c r="C14123" s="265" t="s">
        <v>12337</v>
      </c>
      <c r="D14123" s="265" t="s">
        <v>12338</v>
      </c>
    </row>
    <row r="14124" spans="1:4" ht="27" x14ac:dyDescent="0.15">
      <c r="A14124" s="266">
        <v>3290102</v>
      </c>
      <c r="B14124" s="265" t="s">
        <v>11938</v>
      </c>
      <c r="C14124" s="265" t="s">
        <v>12337</v>
      </c>
      <c r="D14124" s="265" t="s">
        <v>12339</v>
      </c>
    </row>
    <row r="14125" spans="1:4" ht="27" x14ac:dyDescent="0.15">
      <c r="A14125" s="266">
        <v>3290103</v>
      </c>
      <c r="B14125" s="265" t="s">
        <v>11938</v>
      </c>
      <c r="C14125" s="265" t="s">
        <v>12337</v>
      </c>
      <c r="D14125" s="265" t="s">
        <v>12340</v>
      </c>
    </row>
    <row r="14126" spans="1:4" ht="27" x14ac:dyDescent="0.15">
      <c r="A14126" s="266">
        <v>3290104</v>
      </c>
      <c r="B14126" s="265" t="s">
        <v>11938</v>
      </c>
      <c r="C14126" s="265" t="s">
        <v>12337</v>
      </c>
      <c r="D14126" s="265" t="s">
        <v>12341</v>
      </c>
    </row>
    <row r="14127" spans="1:4" ht="27" x14ac:dyDescent="0.15">
      <c r="A14127" s="266">
        <v>3290105</v>
      </c>
      <c r="B14127" s="265" t="s">
        <v>11938</v>
      </c>
      <c r="C14127" s="265" t="s">
        <v>12337</v>
      </c>
      <c r="D14127" s="265" t="s">
        <v>12342</v>
      </c>
    </row>
    <row r="14128" spans="1:4" ht="27" x14ac:dyDescent="0.15">
      <c r="A14128" s="266">
        <v>3290111</v>
      </c>
      <c r="B14128" s="265" t="s">
        <v>11938</v>
      </c>
      <c r="C14128" s="265" t="s">
        <v>12337</v>
      </c>
      <c r="D14128" s="265" t="s">
        <v>12343</v>
      </c>
    </row>
    <row r="14129" spans="1:4" ht="27" x14ac:dyDescent="0.15">
      <c r="A14129" s="266">
        <v>3290112</v>
      </c>
      <c r="B14129" s="265" t="s">
        <v>11938</v>
      </c>
      <c r="C14129" s="265" t="s">
        <v>12337</v>
      </c>
      <c r="D14129" s="265" t="s">
        <v>12344</v>
      </c>
    </row>
    <row r="14130" spans="1:4" ht="27" x14ac:dyDescent="0.15">
      <c r="A14130" s="266">
        <v>3290113</v>
      </c>
      <c r="B14130" s="265" t="s">
        <v>11938</v>
      </c>
      <c r="C14130" s="265" t="s">
        <v>12337</v>
      </c>
      <c r="D14130" s="265" t="s">
        <v>11659</v>
      </c>
    </row>
    <row r="14131" spans="1:4" ht="27" x14ac:dyDescent="0.15">
      <c r="A14131" s="266">
        <v>3290114</v>
      </c>
      <c r="B14131" s="265" t="s">
        <v>11938</v>
      </c>
      <c r="C14131" s="265" t="s">
        <v>12337</v>
      </c>
      <c r="D14131" s="265" t="s">
        <v>12345</v>
      </c>
    </row>
    <row r="14132" spans="1:4" ht="27" x14ac:dyDescent="0.15">
      <c r="A14132" s="266">
        <v>3290115</v>
      </c>
      <c r="B14132" s="265" t="s">
        <v>11938</v>
      </c>
      <c r="C14132" s="265" t="s">
        <v>12337</v>
      </c>
      <c r="D14132" s="265" t="s">
        <v>12346</v>
      </c>
    </row>
    <row r="14133" spans="1:4" x14ac:dyDescent="0.15">
      <c r="A14133" s="266">
        <v>3290201</v>
      </c>
      <c r="B14133" s="265" t="s">
        <v>11938</v>
      </c>
      <c r="C14133" s="265" t="s">
        <v>4289</v>
      </c>
      <c r="D14133" s="265" t="s">
        <v>4292</v>
      </c>
    </row>
    <row r="14134" spans="1:4" ht="27" x14ac:dyDescent="0.15">
      <c r="A14134" s="266">
        <v>3290202</v>
      </c>
      <c r="B14134" s="265" t="s">
        <v>11938</v>
      </c>
      <c r="C14134" s="265" t="s">
        <v>4289</v>
      </c>
      <c r="D14134" s="265" t="s">
        <v>12347</v>
      </c>
    </row>
    <row r="14135" spans="1:4" ht="27" x14ac:dyDescent="0.15">
      <c r="A14135" s="266">
        <v>3290203</v>
      </c>
      <c r="B14135" s="265" t="s">
        <v>11938</v>
      </c>
      <c r="C14135" s="265" t="s">
        <v>4289</v>
      </c>
      <c r="D14135" s="265" t="s">
        <v>12348</v>
      </c>
    </row>
    <row r="14136" spans="1:4" ht="27" x14ac:dyDescent="0.15">
      <c r="A14136" s="266">
        <v>3290204</v>
      </c>
      <c r="B14136" s="265" t="s">
        <v>11938</v>
      </c>
      <c r="C14136" s="265" t="s">
        <v>4289</v>
      </c>
      <c r="D14136" s="265" t="s">
        <v>12349</v>
      </c>
    </row>
    <row r="14137" spans="1:4" x14ac:dyDescent="0.15">
      <c r="A14137" s="266">
        <v>3290205</v>
      </c>
      <c r="B14137" s="265" t="s">
        <v>11938</v>
      </c>
      <c r="C14137" s="265" t="s">
        <v>4289</v>
      </c>
      <c r="D14137" s="265" t="s">
        <v>12350</v>
      </c>
    </row>
    <row r="14138" spans="1:4" x14ac:dyDescent="0.15">
      <c r="A14138" s="266">
        <v>3290206</v>
      </c>
      <c r="B14138" s="265" t="s">
        <v>11938</v>
      </c>
      <c r="C14138" s="265" t="s">
        <v>4289</v>
      </c>
      <c r="D14138" s="265" t="s">
        <v>4310</v>
      </c>
    </row>
    <row r="14139" spans="1:4" x14ac:dyDescent="0.15">
      <c r="A14139" s="266">
        <v>3290207</v>
      </c>
      <c r="B14139" s="265" t="s">
        <v>11938</v>
      </c>
      <c r="C14139" s="265" t="s">
        <v>4289</v>
      </c>
      <c r="D14139" s="265" t="s">
        <v>4295</v>
      </c>
    </row>
    <row r="14140" spans="1:4" x14ac:dyDescent="0.15">
      <c r="A14140" s="266">
        <v>3290211</v>
      </c>
      <c r="B14140" s="265" t="s">
        <v>11938</v>
      </c>
      <c r="C14140" s="265" t="s">
        <v>4289</v>
      </c>
      <c r="D14140" s="265" t="s">
        <v>4290</v>
      </c>
    </row>
    <row r="14141" spans="1:4" x14ac:dyDescent="0.15">
      <c r="A14141" s="266">
        <v>3290212</v>
      </c>
      <c r="B14141" s="265" t="s">
        <v>11938</v>
      </c>
      <c r="C14141" s="265" t="s">
        <v>4289</v>
      </c>
      <c r="D14141" s="265" t="s">
        <v>12351</v>
      </c>
    </row>
    <row r="14142" spans="1:4" ht="27" x14ac:dyDescent="0.15">
      <c r="A14142" s="266">
        <v>3290213</v>
      </c>
      <c r="B14142" s="265" t="s">
        <v>11938</v>
      </c>
      <c r="C14142" s="265" t="s">
        <v>4289</v>
      </c>
      <c r="D14142" s="265" t="s">
        <v>12352</v>
      </c>
    </row>
    <row r="14143" spans="1:4" x14ac:dyDescent="0.15">
      <c r="A14143" s="266">
        <v>3290214</v>
      </c>
      <c r="B14143" s="265" t="s">
        <v>11938</v>
      </c>
      <c r="C14143" s="265" t="s">
        <v>4289</v>
      </c>
      <c r="D14143" s="265" t="s">
        <v>4298</v>
      </c>
    </row>
    <row r="14144" spans="1:4" x14ac:dyDescent="0.15">
      <c r="A14144" s="266">
        <v>3290215</v>
      </c>
      <c r="B14144" s="265" t="s">
        <v>11938</v>
      </c>
      <c r="C14144" s="265" t="s">
        <v>4289</v>
      </c>
      <c r="D14144" s="265" t="s">
        <v>12353</v>
      </c>
    </row>
    <row r="14145" spans="1:4" ht="27" x14ac:dyDescent="0.15">
      <c r="A14145" s="266">
        <v>3290216</v>
      </c>
      <c r="B14145" s="265" t="s">
        <v>11938</v>
      </c>
      <c r="C14145" s="265" t="s">
        <v>4289</v>
      </c>
      <c r="D14145" s="265" t="s">
        <v>12354</v>
      </c>
    </row>
    <row r="14146" spans="1:4" x14ac:dyDescent="0.15">
      <c r="A14146" s="266">
        <v>3290217</v>
      </c>
      <c r="B14146" s="265" t="s">
        <v>11938</v>
      </c>
      <c r="C14146" s="265" t="s">
        <v>4289</v>
      </c>
      <c r="D14146" s="265" t="s">
        <v>4314</v>
      </c>
    </row>
    <row r="14147" spans="1:4" x14ac:dyDescent="0.15">
      <c r="A14147" s="266">
        <v>3290221</v>
      </c>
      <c r="B14147" s="265" t="s">
        <v>11938</v>
      </c>
      <c r="C14147" s="265" t="s">
        <v>4289</v>
      </c>
      <c r="D14147" s="265" t="s">
        <v>12355</v>
      </c>
    </row>
    <row r="14148" spans="1:4" ht="27" x14ac:dyDescent="0.15">
      <c r="A14148" s="266">
        <v>3290222</v>
      </c>
      <c r="B14148" s="265" t="s">
        <v>11938</v>
      </c>
      <c r="C14148" s="265" t="s">
        <v>4289</v>
      </c>
      <c r="D14148" s="265" t="s">
        <v>12356</v>
      </c>
    </row>
    <row r="14149" spans="1:4" ht="27" x14ac:dyDescent="0.15">
      <c r="A14149" s="266">
        <v>3290223</v>
      </c>
      <c r="B14149" s="265" t="s">
        <v>11938</v>
      </c>
      <c r="C14149" s="265" t="s">
        <v>4289</v>
      </c>
      <c r="D14149" s="265" t="s">
        <v>12357</v>
      </c>
    </row>
    <row r="14150" spans="1:4" x14ac:dyDescent="0.15">
      <c r="A14150" s="266">
        <v>3290224</v>
      </c>
      <c r="B14150" s="265" t="s">
        <v>11938</v>
      </c>
      <c r="C14150" s="265" t="s">
        <v>4289</v>
      </c>
      <c r="D14150" s="265" t="s">
        <v>12358</v>
      </c>
    </row>
    <row r="14151" spans="1:4" ht="27" x14ac:dyDescent="0.15">
      <c r="A14151" s="266">
        <v>3290225</v>
      </c>
      <c r="B14151" s="265" t="s">
        <v>11938</v>
      </c>
      <c r="C14151" s="265" t="s">
        <v>4289</v>
      </c>
      <c r="D14151" s="265" t="s">
        <v>12359</v>
      </c>
    </row>
    <row r="14152" spans="1:4" ht="27" x14ac:dyDescent="0.15">
      <c r="A14152" s="266">
        <v>3290226</v>
      </c>
      <c r="B14152" s="265" t="s">
        <v>11938</v>
      </c>
      <c r="C14152" s="265" t="s">
        <v>4289</v>
      </c>
      <c r="D14152" s="265" t="s">
        <v>12360</v>
      </c>
    </row>
    <row r="14153" spans="1:4" ht="27" x14ac:dyDescent="0.15">
      <c r="A14153" s="266">
        <v>3290227</v>
      </c>
      <c r="B14153" s="265" t="s">
        <v>11938</v>
      </c>
      <c r="C14153" s="265" t="s">
        <v>4289</v>
      </c>
      <c r="D14153" s="265" t="s">
        <v>12361</v>
      </c>
    </row>
    <row r="14154" spans="1:4" ht="27" x14ac:dyDescent="0.15">
      <c r="A14154" s="266">
        <v>3290228</v>
      </c>
      <c r="B14154" s="265" t="s">
        <v>11938</v>
      </c>
      <c r="C14154" s="265" t="s">
        <v>4289</v>
      </c>
      <c r="D14154" s="265" t="s">
        <v>12362</v>
      </c>
    </row>
    <row r="14155" spans="1:4" x14ac:dyDescent="0.15">
      <c r="A14155" s="266">
        <v>3290229</v>
      </c>
      <c r="B14155" s="265" t="s">
        <v>11938</v>
      </c>
      <c r="C14155" s="265" t="s">
        <v>4289</v>
      </c>
      <c r="D14155" s="265" t="s">
        <v>12363</v>
      </c>
    </row>
    <row r="14156" spans="1:4" ht="27" x14ac:dyDescent="0.15">
      <c r="A14156" s="266">
        <v>3290311</v>
      </c>
      <c r="B14156" s="265" t="s">
        <v>11938</v>
      </c>
      <c r="C14156" s="265" t="s">
        <v>3978</v>
      </c>
      <c r="D14156" s="265" t="s">
        <v>12364</v>
      </c>
    </row>
    <row r="14157" spans="1:4" ht="27" x14ac:dyDescent="0.15">
      <c r="A14157" s="266">
        <v>3290312</v>
      </c>
      <c r="B14157" s="265" t="s">
        <v>11938</v>
      </c>
      <c r="C14157" s="265" t="s">
        <v>3978</v>
      </c>
      <c r="D14157" s="265" t="s">
        <v>12365</v>
      </c>
    </row>
    <row r="14158" spans="1:4" ht="27" x14ac:dyDescent="0.15">
      <c r="A14158" s="266">
        <v>3290313</v>
      </c>
      <c r="B14158" s="265" t="s">
        <v>11938</v>
      </c>
      <c r="C14158" s="265" t="s">
        <v>3978</v>
      </c>
      <c r="D14158" s="265" t="s">
        <v>12366</v>
      </c>
    </row>
    <row r="14159" spans="1:4" ht="27" x14ac:dyDescent="0.15">
      <c r="A14159" s="266">
        <v>3290314</v>
      </c>
      <c r="B14159" s="265" t="s">
        <v>11938</v>
      </c>
      <c r="C14159" s="265" t="s">
        <v>3978</v>
      </c>
      <c r="D14159" s="265" t="s">
        <v>12367</v>
      </c>
    </row>
    <row r="14160" spans="1:4" ht="27" x14ac:dyDescent="0.15">
      <c r="A14160" s="266">
        <v>3290315</v>
      </c>
      <c r="B14160" s="265" t="s">
        <v>11938</v>
      </c>
      <c r="C14160" s="265" t="s">
        <v>3978</v>
      </c>
      <c r="D14160" s="265" t="s">
        <v>12368</v>
      </c>
    </row>
    <row r="14161" spans="1:4" ht="27" x14ac:dyDescent="0.15">
      <c r="A14161" s="266">
        <v>3290316</v>
      </c>
      <c r="B14161" s="265" t="s">
        <v>11938</v>
      </c>
      <c r="C14161" s="265" t="s">
        <v>3978</v>
      </c>
      <c r="D14161" s="265" t="s">
        <v>12369</v>
      </c>
    </row>
    <row r="14162" spans="1:4" ht="27" x14ac:dyDescent="0.15">
      <c r="A14162" s="266">
        <v>3290317</v>
      </c>
      <c r="B14162" s="265" t="s">
        <v>11938</v>
      </c>
      <c r="C14162" s="265" t="s">
        <v>3978</v>
      </c>
      <c r="D14162" s="265" t="s">
        <v>12370</v>
      </c>
    </row>
    <row r="14163" spans="1:4" ht="27" x14ac:dyDescent="0.15">
      <c r="A14163" s="266">
        <v>3290318</v>
      </c>
      <c r="B14163" s="265" t="s">
        <v>11938</v>
      </c>
      <c r="C14163" s="265" t="s">
        <v>3978</v>
      </c>
      <c r="D14163" s="265" t="s">
        <v>12371</v>
      </c>
    </row>
    <row r="14164" spans="1:4" ht="27" x14ac:dyDescent="0.15">
      <c r="A14164" s="266">
        <v>3290319</v>
      </c>
      <c r="B14164" s="265" t="s">
        <v>11938</v>
      </c>
      <c r="C14164" s="265" t="s">
        <v>3978</v>
      </c>
      <c r="D14164" s="265" t="s">
        <v>12372</v>
      </c>
    </row>
    <row r="14165" spans="1:4" x14ac:dyDescent="0.15">
      <c r="A14165" s="266">
        <v>3290401</v>
      </c>
      <c r="B14165" s="265" t="s">
        <v>11938</v>
      </c>
      <c r="C14165" s="265" t="s">
        <v>4619</v>
      </c>
      <c r="D14165" s="265" t="s">
        <v>2042</v>
      </c>
    </row>
    <row r="14166" spans="1:4" x14ac:dyDescent="0.15">
      <c r="A14166" s="266">
        <v>3290402</v>
      </c>
      <c r="B14166" s="265" t="s">
        <v>11938</v>
      </c>
      <c r="C14166" s="265" t="s">
        <v>4619</v>
      </c>
      <c r="D14166" s="265" t="s">
        <v>4635</v>
      </c>
    </row>
    <row r="14167" spans="1:4" x14ac:dyDescent="0.15">
      <c r="A14167" s="266">
        <v>3290403</v>
      </c>
      <c r="B14167" s="265" t="s">
        <v>11938</v>
      </c>
      <c r="C14167" s="265" t="s">
        <v>4619</v>
      </c>
      <c r="D14167" s="265" t="s">
        <v>4621</v>
      </c>
    </row>
    <row r="14168" spans="1:4" x14ac:dyDescent="0.15">
      <c r="A14168" s="266">
        <v>3290411</v>
      </c>
      <c r="B14168" s="265" t="s">
        <v>11938</v>
      </c>
      <c r="C14168" s="265" t="s">
        <v>4619</v>
      </c>
      <c r="D14168" s="265" t="s">
        <v>4630</v>
      </c>
    </row>
    <row r="14169" spans="1:4" x14ac:dyDescent="0.15">
      <c r="A14169" s="266">
        <v>3290412</v>
      </c>
      <c r="B14169" s="265" t="s">
        <v>11938</v>
      </c>
      <c r="C14169" s="265" t="s">
        <v>4619</v>
      </c>
      <c r="D14169" s="265" t="s">
        <v>767</v>
      </c>
    </row>
    <row r="14170" spans="1:4" x14ac:dyDescent="0.15">
      <c r="A14170" s="266">
        <v>3290413</v>
      </c>
      <c r="B14170" s="265" t="s">
        <v>11938</v>
      </c>
      <c r="C14170" s="265" t="s">
        <v>4619</v>
      </c>
      <c r="D14170" s="265" t="s">
        <v>4622</v>
      </c>
    </row>
    <row r="14171" spans="1:4" x14ac:dyDescent="0.15">
      <c r="A14171" s="266">
        <v>3290414</v>
      </c>
      <c r="B14171" s="265" t="s">
        <v>11938</v>
      </c>
      <c r="C14171" s="265" t="s">
        <v>4619</v>
      </c>
      <c r="D14171" s="265" t="s">
        <v>4633</v>
      </c>
    </row>
    <row r="14172" spans="1:4" x14ac:dyDescent="0.15">
      <c r="A14172" s="266">
        <v>3290415</v>
      </c>
      <c r="B14172" s="265" t="s">
        <v>11938</v>
      </c>
      <c r="C14172" s="265" t="s">
        <v>4619</v>
      </c>
      <c r="D14172" s="265" t="s">
        <v>2127</v>
      </c>
    </row>
    <row r="14173" spans="1:4" x14ac:dyDescent="0.15">
      <c r="A14173" s="266">
        <v>3290417</v>
      </c>
      <c r="B14173" s="265" t="s">
        <v>11938</v>
      </c>
      <c r="C14173" s="265" t="s">
        <v>4619</v>
      </c>
      <c r="D14173" s="265" t="s">
        <v>4634</v>
      </c>
    </row>
    <row r="14174" spans="1:4" x14ac:dyDescent="0.15">
      <c r="A14174" s="266">
        <v>3290418</v>
      </c>
      <c r="B14174" s="265" t="s">
        <v>11938</v>
      </c>
      <c r="C14174" s="265" t="s">
        <v>4619</v>
      </c>
      <c r="D14174" s="265" t="s">
        <v>4650</v>
      </c>
    </row>
    <row r="14175" spans="1:4" x14ac:dyDescent="0.15">
      <c r="A14175" s="266">
        <v>3290421</v>
      </c>
      <c r="B14175" s="265" t="s">
        <v>11938</v>
      </c>
      <c r="C14175" s="265" t="s">
        <v>4619</v>
      </c>
      <c r="D14175" s="265" t="s">
        <v>1675</v>
      </c>
    </row>
    <row r="14176" spans="1:4" x14ac:dyDescent="0.15">
      <c r="A14176" s="266">
        <v>3290422</v>
      </c>
      <c r="B14176" s="265" t="s">
        <v>11938</v>
      </c>
      <c r="C14176" s="265" t="s">
        <v>4619</v>
      </c>
      <c r="D14176" s="265" t="s">
        <v>1817</v>
      </c>
    </row>
    <row r="14177" spans="1:4" x14ac:dyDescent="0.15">
      <c r="A14177" s="266">
        <v>3290423</v>
      </c>
      <c r="B14177" s="265" t="s">
        <v>11938</v>
      </c>
      <c r="C14177" s="265" t="s">
        <v>4619</v>
      </c>
      <c r="D14177" s="265" t="s">
        <v>4653</v>
      </c>
    </row>
    <row r="14178" spans="1:4" x14ac:dyDescent="0.15">
      <c r="A14178" s="266">
        <v>3290424</v>
      </c>
      <c r="B14178" s="265" t="s">
        <v>11938</v>
      </c>
      <c r="C14178" s="265" t="s">
        <v>4619</v>
      </c>
      <c r="D14178" s="265" t="s">
        <v>4640</v>
      </c>
    </row>
    <row r="14179" spans="1:4" x14ac:dyDescent="0.15">
      <c r="A14179" s="266">
        <v>3290425</v>
      </c>
      <c r="B14179" s="265" t="s">
        <v>11938</v>
      </c>
      <c r="C14179" s="265" t="s">
        <v>4619</v>
      </c>
      <c r="D14179" s="265" t="s">
        <v>429</v>
      </c>
    </row>
    <row r="14180" spans="1:4" x14ac:dyDescent="0.15">
      <c r="A14180" s="266">
        <v>3290431</v>
      </c>
      <c r="B14180" s="265" t="s">
        <v>11938</v>
      </c>
      <c r="C14180" s="265" t="s">
        <v>4619</v>
      </c>
      <c r="D14180" s="265" t="s">
        <v>4652</v>
      </c>
    </row>
    <row r="14181" spans="1:4" x14ac:dyDescent="0.15">
      <c r="A14181" s="266">
        <v>3290432</v>
      </c>
      <c r="B14181" s="265" t="s">
        <v>11938</v>
      </c>
      <c r="C14181" s="265" t="s">
        <v>4619</v>
      </c>
      <c r="D14181" s="265" t="s">
        <v>4645</v>
      </c>
    </row>
    <row r="14182" spans="1:4" x14ac:dyDescent="0.15">
      <c r="A14182" s="266">
        <v>3290433</v>
      </c>
      <c r="B14182" s="265" t="s">
        <v>11938</v>
      </c>
      <c r="C14182" s="265" t="s">
        <v>4619</v>
      </c>
      <c r="D14182" s="265" t="s">
        <v>1487</v>
      </c>
    </row>
    <row r="14183" spans="1:4" x14ac:dyDescent="0.15">
      <c r="A14183" s="266">
        <v>3290434</v>
      </c>
      <c r="B14183" s="265" t="s">
        <v>11938</v>
      </c>
      <c r="C14183" s="265" t="s">
        <v>4619</v>
      </c>
      <c r="D14183" s="265" t="s">
        <v>4631</v>
      </c>
    </row>
    <row r="14184" spans="1:4" x14ac:dyDescent="0.15">
      <c r="A14184" s="266">
        <v>3290501</v>
      </c>
      <c r="B14184" s="265" t="s">
        <v>11938</v>
      </c>
      <c r="C14184" s="265" t="s">
        <v>4619</v>
      </c>
      <c r="D14184" s="265" t="s">
        <v>4625</v>
      </c>
    </row>
    <row r="14185" spans="1:4" x14ac:dyDescent="0.15">
      <c r="A14185" s="266">
        <v>3290502</v>
      </c>
      <c r="B14185" s="265" t="s">
        <v>11938</v>
      </c>
      <c r="C14185" s="265" t="s">
        <v>4619</v>
      </c>
      <c r="D14185" s="265" t="s">
        <v>4637</v>
      </c>
    </row>
    <row r="14186" spans="1:4" x14ac:dyDescent="0.15">
      <c r="A14186" s="266">
        <v>3290503</v>
      </c>
      <c r="B14186" s="265" t="s">
        <v>11938</v>
      </c>
      <c r="C14186" s="265" t="s">
        <v>4619</v>
      </c>
      <c r="D14186" s="265" t="s">
        <v>4497</v>
      </c>
    </row>
    <row r="14187" spans="1:4" x14ac:dyDescent="0.15">
      <c r="A14187" s="266">
        <v>3290504</v>
      </c>
      <c r="B14187" s="265" t="s">
        <v>11938</v>
      </c>
      <c r="C14187" s="265" t="s">
        <v>4619</v>
      </c>
      <c r="D14187" s="265" t="s">
        <v>4626</v>
      </c>
    </row>
    <row r="14188" spans="1:4" x14ac:dyDescent="0.15">
      <c r="A14188" s="266">
        <v>3290505</v>
      </c>
      <c r="B14188" s="265" t="s">
        <v>11938</v>
      </c>
      <c r="C14188" s="265" t="s">
        <v>4619</v>
      </c>
      <c r="D14188" s="265" t="s">
        <v>635</v>
      </c>
    </row>
    <row r="14189" spans="1:4" x14ac:dyDescent="0.15">
      <c r="A14189" s="266">
        <v>3290506</v>
      </c>
      <c r="B14189" s="265" t="s">
        <v>11938</v>
      </c>
      <c r="C14189" s="265" t="s">
        <v>4619</v>
      </c>
      <c r="D14189" s="265" t="s">
        <v>2567</v>
      </c>
    </row>
    <row r="14190" spans="1:4" x14ac:dyDescent="0.15">
      <c r="A14190" s="266">
        <v>3290507</v>
      </c>
      <c r="B14190" s="265" t="s">
        <v>11938</v>
      </c>
      <c r="C14190" s="265" t="s">
        <v>4619</v>
      </c>
      <c r="D14190" s="265" t="s">
        <v>274</v>
      </c>
    </row>
    <row r="14191" spans="1:4" x14ac:dyDescent="0.15">
      <c r="A14191" s="266">
        <v>3290511</v>
      </c>
      <c r="B14191" s="265" t="s">
        <v>11938</v>
      </c>
      <c r="C14191" s="265" t="s">
        <v>4619</v>
      </c>
      <c r="D14191" s="265" t="s">
        <v>4620</v>
      </c>
    </row>
    <row r="14192" spans="1:4" x14ac:dyDescent="0.15">
      <c r="A14192" s="266">
        <v>3290512</v>
      </c>
      <c r="B14192" s="265" t="s">
        <v>11938</v>
      </c>
      <c r="C14192" s="265" t="s">
        <v>4619</v>
      </c>
      <c r="D14192" s="265" t="s">
        <v>4636</v>
      </c>
    </row>
    <row r="14193" spans="1:4" x14ac:dyDescent="0.15">
      <c r="A14193" s="266">
        <v>3290513</v>
      </c>
      <c r="B14193" s="265" t="s">
        <v>11938</v>
      </c>
      <c r="C14193" s="265" t="s">
        <v>4619</v>
      </c>
      <c r="D14193" s="265" t="s">
        <v>4638</v>
      </c>
    </row>
    <row r="14194" spans="1:4" x14ac:dyDescent="0.15">
      <c r="A14194" s="266">
        <v>3290514</v>
      </c>
      <c r="B14194" s="265" t="s">
        <v>11938</v>
      </c>
      <c r="C14194" s="265" t="s">
        <v>4619</v>
      </c>
      <c r="D14194" s="265" t="s">
        <v>4648</v>
      </c>
    </row>
    <row r="14195" spans="1:4" x14ac:dyDescent="0.15">
      <c r="A14195" s="266">
        <v>3290515</v>
      </c>
      <c r="B14195" s="265" t="s">
        <v>11938</v>
      </c>
      <c r="C14195" s="265" t="s">
        <v>4619</v>
      </c>
      <c r="D14195" s="265" t="s">
        <v>4644</v>
      </c>
    </row>
    <row r="14196" spans="1:4" x14ac:dyDescent="0.15">
      <c r="A14196" s="266">
        <v>3290516</v>
      </c>
      <c r="B14196" s="265" t="s">
        <v>11938</v>
      </c>
      <c r="C14196" s="265" t="s">
        <v>4619</v>
      </c>
      <c r="D14196" s="265" t="s">
        <v>4642</v>
      </c>
    </row>
    <row r="14197" spans="1:4" x14ac:dyDescent="0.15">
      <c r="A14197" s="266">
        <v>3290517</v>
      </c>
      <c r="B14197" s="265" t="s">
        <v>11938</v>
      </c>
      <c r="C14197" s="265" t="s">
        <v>4619</v>
      </c>
      <c r="D14197" s="265" t="s">
        <v>4627</v>
      </c>
    </row>
    <row r="14198" spans="1:4" x14ac:dyDescent="0.15">
      <c r="A14198" s="266">
        <v>3290518</v>
      </c>
      <c r="B14198" s="265" t="s">
        <v>11938</v>
      </c>
      <c r="C14198" s="265" t="s">
        <v>4619</v>
      </c>
      <c r="D14198" s="265" t="s">
        <v>4646</v>
      </c>
    </row>
    <row r="14199" spans="1:4" x14ac:dyDescent="0.15">
      <c r="A14199" s="266">
        <v>3290519</v>
      </c>
      <c r="B14199" s="265" t="s">
        <v>11938</v>
      </c>
      <c r="C14199" s="265" t="s">
        <v>4619</v>
      </c>
      <c r="D14199" s="265" t="s">
        <v>4623</v>
      </c>
    </row>
    <row r="14200" spans="1:4" ht="27" x14ac:dyDescent="0.15">
      <c r="A14200" s="266">
        <v>3290521</v>
      </c>
      <c r="B14200" s="265" t="s">
        <v>11938</v>
      </c>
      <c r="C14200" s="265" t="s">
        <v>12373</v>
      </c>
      <c r="D14200" s="265" t="s">
        <v>12374</v>
      </c>
    </row>
    <row r="14201" spans="1:4" ht="27" x14ac:dyDescent="0.15">
      <c r="A14201" s="266">
        <v>3290522</v>
      </c>
      <c r="B14201" s="265" t="s">
        <v>11938</v>
      </c>
      <c r="C14201" s="265" t="s">
        <v>12373</v>
      </c>
      <c r="D14201" s="265" t="s">
        <v>12375</v>
      </c>
    </row>
    <row r="14202" spans="1:4" ht="27" x14ac:dyDescent="0.15">
      <c r="A14202" s="266">
        <v>3290523</v>
      </c>
      <c r="B14202" s="265" t="s">
        <v>11938</v>
      </c>
      <c r="C14202" s="265" t="s">
        <v>12373</v>
      </c>
      <c r="D14202" s="265" t="s">
        <v>12283</v>
      </c>
    </row>
    <row r="14203" spans="1:4" ht="27" x14ac:dyDescent="0.15">
      <c r="A14203" s="266">
        <v>3290524</v>
      </c>
      <c r="B14203" s="265" t="s">
        <v>11938</v>
      </c>
      <c r="C14203" s="265" t="s">
        <v>12373</v>
      </c>
      <c r="D14203" s="265" t="s">
        <v>12376</v>
      </c>
    </row>
    <row r="14204" spans="1:4" ht="27" x14ac:dyDescent="0.15">
      <c r="A14204" s="266">
        <v>3290525</v>
      </c>
      <c r="B14204" s="265" t="s">
        <v>11938</v>
      </c>
      <c r="C14204" s="265" t="s">
        <v>12373</v>
      </c>
      <c r="D14204" s="265" t="s">
        <v>11596</v>
      </c>
    </row>
    <row r="14205" spans="1:4" ht="27" x14ac:dyDescent="0.15">
      <c r="A14205" s="266">
        <v>3290526</v>
      </c>
      <c r="B14205" s="265" t="s">
        <v>11938</v>
      </c>
      <c r="C14205" s="265" t="s">
        <v>12373</v>
      </c>
      <c r="D14205" s="265" t="s">
        <v>12377</v>
      </c>
    </row>
    <row r="14206" spans="1:4" ht="27" x14ac:dyDescent="0.15">
      <c r="A14206" s="266">
        <v>3290527</v>
      </c>
      <c r="B14206" s="265" t="s">
        <v>11938</v>
      </c>
      <c r="C14206" s="265" t="s">
        <v>12373</v>
      </c>
      <c r="D14206" s="265" t="s">
        <v>12378</v>
      </c>
    </row>
    <row r="14207" spans="1:4" ht="27" x14ac:dyDescent="0.15">
      <c r="A14207" s="266">
        <v>3290528</v>
      </c>
      <c r="B14207" s="265" t="s">
        <v>11938</v>
      </c>
      <c r="C14207" s="265" t="s">
        <v>12373</v>
      </c>
      <c r="D14207" s="265" t="s">
        <v>12379</v>
      </c>
    </row>
    <row r="14208" spans="1:4" ht="27" x14ac:dyDescent="0.15">
      <c r="A14208" s="266">
        <v>3290529</v>
      </c>
      <c r="B14208" s="265" t="s">
        <v>11938</v>
      </c>
      <c r="C14208" s="265" t="s">
        <v>12373</v>
      </c>
      <c r="D14208" s="265" t="s">
        <v>12380</v>
      </c>
    </row>
    <row r="14209" spans="1:4" ht="27" x14ac:dyDescent="0.15">
      <c r="A14209" s="266">
        <v>3290530</v>
      </c>
      <c r="B14209" s="265" t="s">
        <v>11938</v>
      </c>
      <c r="C14209" s="265" t="s">
        <v>12373</v>
      </c>
      <c r="D14209" s="265" t="s">
        <v>2472</v>
      </c>
    </row>
    <row r="14210" spans="1:4" ht="27" x14ac:dyDescent="0.15">
      <c r="A14210" s="266">
        <v>3290601</v>
      </c>
      <c r="B14210" s="265" t="s">
        <v>11938</v>
      </c>
      <c r="C14210" s="265" t="s">
        <v>12373</v>
      </c>
      <c r="D14210" s="265" t="s">
        <v>12381</v>
      </c>
    </row>
    <row r="14211" spans="1:4" ht="27" x14ac:dyDescent="0.15">
      <c r="A14211" s="266">
        <v>3290602</v>
      </c>
      <c r="B14211" s="265" t="s">
        <v>11938</v>
      </c>
      <c r="C14211" s="265" t="s">
        <v>12373</v>
      </c>
      <c r="D14211" s="265" t="s">
        <v>12382</v>
      </c>
    </row>
    <row r="14212" spans="1:4" ht="27" x14ac:dyDescent="0.15">
      <c r="A14212" s="266">
        <v>3290603</v>
      </c>
      <c r="B14212" s="265" t="s">
        <v>11938</v>
      </c>
      <c r="C14212" s="265" t="s">
        <v>12373</v>
      </c>
      <c r="D14212" s="265" t="s">
        <v>12383</v>
      </c>
    </row>
    <row r="14213" spans="1:4" ht="27" x14ac:dyDescent="0.15">
      <c r="A14213" s="266">
        <v>3290604</v>
      </c>
      <c r="B14213" s="265" t="s">
        <v>11938</v>
      </c>
      <c r="C14213" s="265" t="s">
        <v>12373</v>
      </c>
      <c r="D14213" s="265" t="s">
        <v>12102</v>
      </c>
    </row>
    <row r="14214" spans="1:4" ht="27" x14ac:dyDescent="0.15">
      <c r="A14214" s="266">
        <v>3290605</v>
      </c>
      <c r="B14214" s="265" t="s">
        <v>11938</v>
      </c>
      <c r="C14214" s="265" t="s">
        <v>12373</v>
      </c>
      <c r="D14214" s="265" t="s">
        <v>12384</v>
      </c>
    </row>
    <row r="14215" spans="1:4" ht="27" x14ac:dyDescent="0.15">
      <c r="A14215" s="266">
        <v>3290606</v>
      </c>
      <c r="B14215" s="265" t="s">
        <v>11938</v>
      </c>
      <c r="C14215" s="265" t="s">
        <v>12373</v>
      </c>
      <c r="D14215" s="265" t="s">
        <v>12385</v>
      </c>
    </row>
    <row r="14216" spans="1:4" ht="27" x14ac:dyDescent="0.15">
      <c r="A14216" s="266">
        <v>3290607</v>
      </c>
      <c r="B14216" s="265" t="s">
        <v>11938</v>
      </c>
      <c r="C14216" s="265" t="s">
        <v>12373</v>
      </c>
      <c r="D14216" s="265" t="s">
        <v>12386</v>
      </c>
    </row>
    <row r="14217" spans="1:4" ht="27" x14ac:dyDescent="0.15">
      <c r="A14217" s="266">
        <v>3290608</v>
      </c>
      <c r="B14217" s="265" t="s">
        <v>11938</v>
      </c>
      <c r="C14217" s="265" t="s">
        <v>12373</v>
      </c>
      <c r="D14217" s="265" t="s">
        <v>12387</v>
      </c>
    </row>
    <row r="14218" spans="1:4" ht="27" x14ac:dyDescent="0.15">
      <c r="A14218" s="266">
        <v>3290611</v>
      </c>
      <c r="B14218" s="265" t="s">
        <v>11938</v>
      </c>
      <c r="C14218" s="265" t="s">
        <v>12373</v>
      </c>
      <c r="D14218" s="265" t="s">
        <v>12388</v>
      </c>
    </row>
    <row r="14219" spans="1:4" ht="27" x14ac:dyDescent="0.15">
      <c r="A14219" s="266">
        <v>3290612</v>
      </c>
      <c r="B14219" s="265" t="s">
        <v>11938</v>
      </c>
      <c r="C14219" s="265" t="s">
        <v>12373</v>
      </c>
      <c r="D14219" s="265" t="s">
        <v>12389</v>
      </c>
    </row>
    <row r="14220" spans="1:4" ht="27" x14ac:dyDescent="0.15">
      <c r="A14220" s="266">
        <v>3290613</v>
      </c>
      <c r="B14220" s="265" t="s">
        <v>11938</v>
      </c>
      <c r="C14220" s="265" t="s">
        <v>12373</v>
      </c>
      <c r="D14220" s="265" t="s">
        <v>12390</v>
      </c>
    </row>
    <row r="14221" spans="1:4" ht="27" x14ac:dyDescent="0.15">
      <c r="A14221" s="266">
        <v>3290614</v>
      </c>
      <c r="B14221" s="265" t="s">
        <v>11938</v>
      </c>
      <c r="C14221" s="265" t="s">
        <v>12373</v>
      </c>
      <c r="D14221" s="265" t="s">
        <v>12391</v>
      </c>
    </row>
    <row r="14222" spans="1:4" ht="27" x14ac:dyDescent="0.15">
      <c r="A14222" s="266">
        <v>3290615</v>
      </c>
      <c r="B14222" s="265" t="s">
        <v>11938</v>
      </c>
      <c r="C14222" s="265" t="s">
        <v>12373</v>
      </c>
      <c r="D14222" s="265" t="s">
        <v>12392</v>
      </c>
    </row>
    <row r="14223" spans="1:4" ht="27" x14ac:dyDescent="0.15">
      <c r="A14223" s="266">
        <v>3290616</v>
      </c>
      <c r="B14223" s="265" t="s">
        <v>11938</v>
      </c>
      <c r="C14223" s="265" t="s">
        <v>12373</v>
      </c>
      <c r="D14223" s="265" t="s">
        <v>12393</v>
      </c>
    </row>
    <row r="14224" spans="1:4" ht="27" x14ac:dyDescent="0.15">
      <c r="A14224" s="266">
        <v>3290617</v>
      </c>
      <c r="B14224" s="265" t="s">
        <v>11938</v>
      </c>
      <c r="C14224" s="265" t="s">
        <v>12373</v>
      </c>
      <c r="D14224" s="265" t="s">
        <v>12394</v>
      </c>
    </row>
    <row r="14225" spans="1:4" ht="27" x14ac:dyDescent="0.15">
      <c r="A14225" s="266">
        <v>3290618</v>
      </c>
      <c r="B14225" s="265" t="s">
        <v>11938</v>
      </c>
      <c r="C14225" s="265" t="s">
        <v>12373</v>
      </c>
      <c r="D14225" s="265" t="s">
        <v>4654</v>
      </c>
    </row>
    <row r="14226" spans="1:4" x14ac:dyDescent="0.15">
      <c r="A14226" s="266">
        <v>3291101</v>
      </c>
      <c r="B14226" s="265" t="s">
        <v>11938</v>
      </c>
      <c r="C14226" s="265" t="s">
        <v>3658</v>
      </c>
      <c r="D14226" s="265" t="s">
        <v>3725</v>
      </c>
    </row>
    <row r="14227" spans="1:4" x14ac:dyDescent="0.15">
      <c r="A14227" s="266">
        <v>3291102</v>
      </c>
      <c r="B14227" s="265" t="s">
        <v>11938</v>
      </c>
      <c r="C14227" s="265" t="s">
        <v>3658</v>
      </c>
      <c r="D14227" s="265" t="s">
        <v>3748</v>
      </c>
    </row>
    <row r="14228" spans="1:4" ht="27" x14ac:dyDescent="0.15">
      <c r="A14228" s="266">
        <v>3291103</v>
      </c>
      <c r="B14228" s="265" t="s">
        <v>11938</v>
      </c>
      <c r="C14228" s="265" t="s">
        <v>3658</v>
      </c>
      <c r="D14228" s="265" t="s">
        <v>3817</v>
      </c>
    </row>
    <row r="14229" spans="1:4" ht="27" x14ac:dyDescent="0.15">
      <c r="A14229" s="266">
        <v>3291104</v>
      </c>
      <c r="B14229" s="265" t="s">
        <v>11938</v>
      </c>
      <c r="C14229" s="265" t="s">
        <v>3658</v>
      </c>
      <c r="D14229" s="265" t="s">
        <v>3730</v>
      </c>
    </row>
    <row r="14230" spans="1:4" ht="27" x14ac:dyDescent="0.15">
      <c r="A14230" s="266">
        <v>3291105</v>
      </c>
      <c r="B14230" s="265" t="s">
        <v>11938</v>
      </c>
      <c r="C14230" s="265" t="s">
        <v>3658</v>
      </c>
      <c r="D14230" s="265" t="s">
        <v>3786</v>
      </c>
    </row>
    <row r="14231" spans="1:4" ht="27" x14ac:dyDescent="0.15">
      <c r="A14231" s="266">
        <v>3291106</v>
      </c>
      <c r="B14231" s="265" t="s">
        <v>11938</v>
      </c>
      <c r="C14231" s="265" t="s">
        <v>3658</v>
      </c>
      <c r="D14231" s="265" t="s">
        <v>3691</v>
      </c>
    </row>
    <row r="14232" spans="1:4" x14ac:dyDescent="0.15">
      <c r="A14232" s="266">
        <v>3291107</v>
      </c>
      <c r="B14232" s="265" t="s">
        <v>11938</v>
      </c>
      <c r="C14232" s="265" t="s">
        <v>3658</v>
      </c>
      <c r="D14232" s="265" t="s">
        <v>3793</v>
      </c>
    </row>
    <row r="14233" spans="1:4" x14ac:dyDescent="0.15">
      <c r="A14233" s="266">
        <v>3291108</v>
      </c>
      <c r="B14233" s="265" t="s">
        <v>11938</v>
      </c>
      <c r="C14233" s="265" t="s">
        <v>3658</v>
      </c>
      <c r="D14233" s="265" t="s">
        <v>3839</v>
      </c>
    </row>
    <row r="14234" spans="1:4" x14ac:dyDescent="0.15">
      <c r="A14234" s="266">
        <v>3291111</v>
      </c>
      <c r="B14234" s="265" t="s">
        <v>11938</v>
      </c>
      <c r="C14234" s="265" t="s">
        <v>3658</v>
      </c>
      <c r="D14234" s="265" t="s">
        <v>3723</v>
      </c>
    </row>
    <row r="14235" spans="1:4" x14ac:dyDescent="0.15">
      <c r="A14235" s="266">
        <v>3291112</v>
      </c>
      <c r="B14235" s="265" t="s">
        <v>11938</v>
      </c>
      <c r="C14235" s="265" t="s">
        <v>3658</v>
      </c>
      <c r="D14235" s="265" t="s">
        <v>3698</v>
      </c>
    </row>
    <row r="14236" spans="1:4" x14ac:dyDescent="0.15">
      <c r="A14236" s="266">
        <v>3291113</v>
      </c>
      <c r="B14236" s="265" t="s">
        <v>11938</v>
      </c>
      <c r="C14236" s="265" t="s">
        <v>3658</v>
      </c>
      <c r="D14236" s="265" t="s">
        <v>3659</v>
      </c>
    </row>
    <row r="14237" spans="1:4" x14ac:dyDescent="0.15">
      <c r="A14237" s="266">
        <v>3291114</v>
      </c>
      <c r="B14237" s="265" t="s">
        <v>11938</v>
      </c>
      <c r="C14237" s="265" t="s">
        <v>3658</v>
      </c>
      <c r="D14237" s="265" t="s">
        <v>3761</v>
      </c>
    </row>
    <row r="14238" spans="1:4" x14ac:dyDescent="0.15">
      <c r="A14238" s="266">
        <v>3291115</v>
      </c>
      <c r="B14238" s="265" t="s">
        <v>11938</v>
      </c>
      <c r="C14238" s="265" t="s">
        <v>3658</v>
      </c>
      <c r="D14238" s="265" t="s">
        <v>3740</v>
      </c>
    </row>
    <row r="14239" spans="1:4" x14ac:dyDescent="0.15">
      <c r="A14239" s="266">
        <v>3291116</v>
      </c>
      <c r="B14239" s="265" t="s">
        <v>11938</v>
      </c>
      <c r="C14239" s="265" t="s">
        <v>3658</v>
      </c>
      <c r="D14239" s="265" t="s">
        <v>3881</v>
      </c>
    </row>
    <row r="14240" spans="1:4" x14ac:dyDescent="0.15">
      <c r="A14240" s="266">
        <v>3291117</v>
      </c>
      <c r="B14240" s="265" t="s">
        <v>11938</v>
      </c>
      <c r="C14240" s="265" t="s">
        <v>3658</v>
      </c>
      <c r="D14240" s="265" t="s">
        <v>3689</v>
      </c>
    </row>
    <row r="14241" spans="1:4" ht="27" x14ac:dyDescent="0.15">
      <c r="A14241" s="266">
        <v>3291201</v>
      </c>
      <c r="B14241" s="265" t="s">
        <v>11938</v>
      </c>
      <c r="C14241" s="265" t="s">
        <v>12395</v>
      </c>
      <c r="D14241" s="265" t="s">
        <v>12396</v>
      </c>
    </row>
    <row r="14242" spans="1:4" ht="27" x14ac:dyDescent="0.15">
      <c r="A14242" s="266">
        <v>3291202</v>
      </c>
      <c r="B14242" s="265" t="s">
        <v>11938</v>
      </c>
      <c r="C14242" s="265" t="s">
        <v>12395</v>
      </c>
      <c r="D14242" s="265" t="s">
        <v>12359</v>
      </c>
    </row>
    <row r="14243" spans="1:4" ht="27" x14ac:dyDescent="0.15">
      <c r="A14243" s="266">
        <v>3291203</v>
      </c>
      <c r="B14243" s="265" t="s">
        <v>11938</v>
      </c>
      <c r="C14243" s="265" t="s">
        <v>12395</v>
      </c>
      <c r="D14243" s="265" t="s">
        <v>12397</v>
      </c>
    </row>
    <row r="14244" spans="1:4" ht="27" x14ac:dyDescent="0.15">
      <c r="A14244" s="266">
        <v>3291204</v>
      </c>
      <c r="B14244" s="265" t="s">
        <v>11938</v>
      </c>
      <c r="C14244" s="265" t="s">
        <v>12395</v>
      </c>
      <c r="D14244" s="265" t="s">
        <v>12398</v>
      </c>
    </row>
    <row r="14245" spans="1:4" ht="27" x14ac:dyDescent="0.15">
      <c r="A14245" s="266">
        <v>3291205</v>
      </c>
      <c r="B14245" s="265" t="s">
        <v>11938</v>
      </c>
      <c r="C14245" s="265" t="s">
        <v>12395</v>
      </c>
      <c r="D14245" s="265" t="s">
        <v>12399</v>
      </c>
    </row>
    <row r="14246" spans="1:4" ht="27" x14ac:dyDescent="0.15">
      <c r="A14246" s="266">
        <v>3291206</v>
      </c>
      <c r="B14246" s="265" t="s">
        <v>11938</v>
      </c>
      <c r="C14246" s="265" t="s">
        <v>12395</v>
      </c>
      <c r="D14246" s="265" t="s">
        <v>12400</v>
      </c>
    </row>
    <row r="14247" spans="1:4" ht="27" x14ac:dyDescent="0.15">
      <c r="A14247" s="266">
        <v>3291207</v>
      </c>
      <c r="B14247" s="265" t="s">
        <v>11938</v>
      </c>
      <c r="C14247" s="265" t="s">
        <v>12395</v>
      </c>
      <c r="D14247" s="265" t="s">
        <v>12401</v>
      </c>
    </row>
    <row r="14248" spans="1:4" ht="27" x14ac:dyDescent="0.15">
      <c r="A14248" s="266">
        <v>3291211</v>
      </c>
      <c r="B14248" s="265" t="s">
        <v>11938</v>
      </c>
      <c r="C14248" s="265" t="s">
        <v>12395</v>
      </c>
      <c r="D14248" s="265" t="s">
        <v>12402</v>
      </c>
    </row>
    <row r="14249" spans="1:4" ht="27" x14ac:dyDescent="0.15">
      <c r="A14249" s="266">
        <v>3291212</v>
      </c>
      <c r="B14249" s="265" t="s">
        <v>11938</v>
      </c>
      <c r="C14249" s="265" t="s">
        <v>12395</v>
      </c>
      <c r="D14249" s="265" t="s">
        <v>12403</v>
      </c>
    </row>
    <row r="14250" spans="1:4" ht="27" x14ac:dyDescent="0.15">
      <c r="A14250" s="266">
        <v>3291213</v>
      </c>
      <c r="B14250" s="265" t="s">
        <v>11938</v>
      </c>
      <c r="C14250" s="265" t="s">
        <v>12395</v>
      </c>
      <c r="D14250" s="265" t="s">
        <v>12404</v>
      </c>
    </row>
    <row r="14251" spans="1:4" ht="27" x14ac:dyDescent="0.15">
      <c r="A14251" s="266">
        <v>3291214</v>
      </c>
      <c r="B14251" s="265" t="s">
        <v>11938</v>
      </c>
      <c r="C14251" s="265" t="s">
        <v>12395</v>
      </c>
      <c r="D14251" s="265" t="s">
        <v>12405</v>
      </c>
    </row>
    <row r="14252" spans="1:4" ht="27" x14ac:dyDescent="0.15">
      <c r="A14252" s="266">
        <v>3291215</v>
      </c>
      <c r="B14252" s="265" t="s">
        <v>11938</v>
      </c>
      <c r="C14252" s="265" t="s">
        <v>12395</v>
      </c>
      <c r="D14252" s="265" t="s">
        <v>12144</v>
      </c>
    </row>
    <row r="14253" spans="1:4" ht="27" x14ac:dyDescent="0.15">
      <c r="A14253" s="266">
        <v>3291216</v>
      </c>
      <c r="B14253" s="265" t="s">
        <v>11938</v>
      </c>
      <c r="C14253" s="265" t="s">
        <v>12395</v>
      </c>
      <c r="D14253" s="265" t="s">
        <v>12406</v>
      </c>
    </row>
    <row r="14254" spans="1:4" ht="27" x14ac:dyDescent="0.15">
      <c r="A14254" s="266">
        <v>3291217</v>
      </c>
      <c r="B14254" s="265" t="s">
        <v>11938</v>
      </c>
      <c r="C14254" s="265" t="s">
        <v>12395</v>
      </c>
      <c r="D14254" s="265" t="s">
        <v>11604</v>
      </c>
    </row>
    <row r="14255" spans="1:4" ht="27" x14ac:dyDescent="0.15">
      <c r="A14255" s="266">
        <v>3291221</v>
      </c>
      <c r="B14255" s="265" t="s">
        <v>11938</v>
      </c>
      <c r="C14255" s="265" t="s">
        <v>12395</v>
      </c>
      <c r="D14255" s="265" t="s">
        <v>12407</v>
      </c>
    </row>
    <row r="14256" spans="1:4" ht="27" x14ac:dyDescent="0.15">
      <c r="A14256" s="266">
        <v>3291222</v>
      </c>
      <c r="B14256" s="265" t="s">
        <v>11938</v>
      </c>
      <c r="C14256" s="265" t="s">
        <v>12395</v>
      </c>
      <c r="D14256" s="265" t="s">
        <v>12408</v>
      </c>
    </row>
    <row r="14257" spans="1:4" ht="27" x14ac:dyDescent="0.15">
      <c r="A14257" s="266">
        <v>3291223</v>
      </c>
      <c r="B14257" s="265" t="s">
        <v>11938</v>
      </c>
      <c r="C14257" s="265" t="s">
        <v>12395</v>
      </c>
      <c r="D14257" s="265" t="s">
        <v>12409</v>
      </c>
    </row>
    <row r="14258" spans="1:4" ht="27" x14ac:dyDescent="0.15">
      <c r="A14258" s="266">
        <v>3291224</v>
      </c>
      <c r="B14258" s="265" t="s">
        <v>11938</v>
      </c>
      <c r="C14258" s="265" t="s">
        <v>12395</v>
      </c>
      <c r="D14258" s="265" t="s">
        <v>12410</v>
      </c>
    </row>
    <row r="14259" spans="1:4" ht="27" x14ac:dyDescent="0.15">
      <c r="A14259" s="266">
        <v>3291225</v>
      </c>
      <c r="B14259" s="265" t="s">
        <v>11938</v>
      </c>
      <c r="C14259" s="265" t="s">
        <v>12395</v>
      </c>
      <c r="D14259" s="265" t="s">
        <v>12411</v>
      </c>
    </row>
    <row r="14260" spans="1:4" ht="27" x14ac:dyDescent="0.15">
      <c r="A14260" s="266">
        <v>3291226</v>
      </c>
      <c r="B14260" s="265" t="s">
        <v>11938</v>
      </c>
      <c r="C14260" s="265" t="s">
        <v>12395</v>
      </c>
      <c r="D14260" s="265" t="s">
        <v>11606</v>
      </c>
    </row>
    <row r="14261" spans="1:4" ht="27" x14ac:dyDescent="0.15">
      <c r="A14261" s="266">
        <v>3291231</v>
      </c>
      <c r="B14261" s="265" t="s">
        <v>11938</v>
      </c>
      <c r="C14261" s="265" t="s">
        <v>12395</v>
      </c>
      <c r="D14261" s="265" t="s">
        <v>4675</v>
      </c>
    </row>
    <row r="14262" spans="1:4" ht="27" x14ac:dyDescent="0.15">
      <c r="A14262" s="266">
        <v>3291232</v>
      </c>
      <c r="B14262" s="265" t="s">
        <v>11938</v>
      </c>
      <c r="C14262" s="265" t="s">
        <v>12395</v>
      </c>
      <c r="D14262" s="265" t="s">
        <v>686</v>
      </c>
    </row>
    <row r="14263" spans="1:4" ht="27" x14ac:dyDescent="0.15">
      <c r="A14263" s="266">
        <v>3291233</v>
      </c>
      <c r="B14263" s="265" t="s">
        <v>11938</v>
      </c>
      <c r="C14263" s="265" t="s">
        <v>12395</v>
      </c>
      <c r="D14263" s="265" t="s">
        <v>4674</v>
      </c>
    </row>
    <row r="14264" spans="1:4" ht="27" x14ac:dyDescent="0.15">
      <c r="A14264" s="266">
        <v>3291234</v>
      </c>
      <c r="B14264" s="265" t="s">
        <v>11938</v>
      </c>
      <c r="C14264" s="265" t="s">
        <v>12395</v>
      </c>
      <c r="D14264" s="265" t="s">
        <v>12412</v>
      </c>
    </row>
    <row r="14265" spans="1:4" ht="27" x14ac:dyDescent="0.15">
      <c r="A14265" s="266">
        <v>3291235</v>
      </c>
      <c r="B14265" s="265" t="s">
        <v>11938</v>
      </c>
      <c r="C14265" s="265" t="s">
        <v>12395</v>
      </c>
      <c r="D14265" s="265" t="s">
        <v>11921</v>
      </c>
    </row>
    <row r="14266" spans="1:4" ht="27" x14ac:dyDescent="0.15">
      <c r="A14266" s="266">
        <v>3291301</v>
      </c>
      <c r="B14266" s="265" t="s">
        <v>11938</v>
      </c>
      <c r="C14266" s="265" t="s">
        <v>4564</v>
      </c>
      <c r="D14266" s="265" t="s">
        <v>4582</v>
      </c>
    </row>
    <row r="14267" spans="1:4" ht="27" x14ac:dyDescent="0.15">
      <c r="A14267" s="266">
        <v>3291302</v>
      </c>
      <c r="B14267" s="265" t="s">
        <v>11938</v>
      </c>
      <c r="C14267" s="265" t="s">
        <v>4564</v>
      </c>
      <c r="D14267" s="265" t="s">
        <v>4585</v>
      </c>
    </row>
    <row r="14268" spans="1:4" x14ac:dyDescent="0.15">
      <c r="A14268" s="266">
        <v>3291303</v>
      </c>
      <c r="B14268" s="265" t="s">
        <v>11938</v>
      </c>
      <c r="C14268" s="265" t="s">
        <v>4564</v>
      </c>
      <c r="D14268" s="265" t="s">
        <v>1818</v>
      </c>
    </row>
    <row r="14269" spans="1:4" x14ac:dyDescent="0.15">
      <c r="A14269" s="266">
        <v>3291304</v>
      </c>
      <c r="B14269" s="265" t="s">
        <v>11938</v>
      </c>
      <c r="C14269" s="265" t="s">
        <v>4564</v>
      </c>
      <c r="D14269" s="265" t="s">
        <v>4574</v>
      </c>
    </row>
    <row r="14270" spans="1:4" x14ac:dyDescent="0.15">
      <c r="A14270" s="266">
        <v>3291305</v>
      </c>
      <c r="B14270" s="265" t="s">
        <v>11938</v>
      </c>
      <c r="C14270" s="265" t="s">
        <v>4564</v>
      </c>
      <c r="D14270" s="265" t="s">
        <v>4307</v>
      </c>
    </row>
    <row r="14271" spans="1:4" x14ac:dyDescent="0.15">
      <c r="A14271" s="266">
        <v>3291306</v>
      </c>
      <c r="B14271" s="265" t="s">
        <v>11938</v>
      </c>
      <c r="C14271" s="265" t="s">
        <v>4564</v>
      </c>
      <c r="D14271" s="265" t="s">
        <v>4568</v>
      </c>
    </row>
    <row r="14272" spans="1:4" x14ac:dyDescent="0.15">
      <c r="A14272" s="266">
        <v>3291311</v>
      </c>
      <c r="B14272" s="265" t="s">
        <v>11938</v>
      </c>
      <c r="C14272" s="265" t="s">
        <v>4564</v>
      </c>
      <c r="D14272" s="265" t="s">
        <v>4565</v>
      </c>
    </row>
    <row r="14273" spans="1:4" x14ac:dyDescent="0.15">
      <c r="A14273" s="266">
        <v>3291312</v>
      </c>
      <c r="B14273" s="265" t="s">
        <v>11938</v>
      </c>
      <c r="C14273" s="265" t="s">
        <v>4564</v>
      </c>
      <c r="D14273" s="265" t="s">
        <v>4580</v>
      </c>
    </row>
    <row r="14274" spans="1:4" ht="27" x14ac:dyDescent="0.15">
      <c r="A14274" s="266">
        <v>3291313</v>
      </c>
      <c r="B14274" s="265" t="s">
        <v>11938</v>
      </c>
      <c r="C14274" s="265" t="s">
        <v>4564</v>
      </c>
      <c r="D14274" s="265" t="s">
        <v>4573</v>
      </c>
    </row>
    <row r="14275" spans="1:4" x14ac:dyDescent="0.15">
      <c r="A14275" s="266">
        <v>3291314</v>
      </c>
      <c r="B14275" s="265" t="s">
        <v>11938</v>
      </c>
      <c r="C14275" s="265" t="s">
        <v>4564</v>
      </c>
      <c r="D14275" s="265" t="s">
        <v>4572</v>
      </c>
    </row>
    <row r="14276" spans="1:4" ht="27" x14ac:dyDescent="0.15">
      <c r="A14276" s="266">
        <v>3291315</v>
      </c>
      <c r="B14276" s="265" t="s">
        <v>11938</v>
      </c>
      <c r="C14276" s="265" t="s">
        <v>4564</v>
      </c>
      <c r="D14276" s="265" t="s">
        <v>4566</v>
      </c>
    </row>
    <row r="14277" spans="1:4" x14ac:dyDescent="0.15">
      <c r="A14277" s="266">
        <v>3291316</v>
      </c>
      <c r="B14277" s="265" t="s">
        <v>11938</v>
      </c>
      <c r="C14277" s="265" t="s">
        <v>4564</v>
      </c>
      <c r="D14277" s="265" t="s">
        <v>2179</v>
      </c>
    </row>
    <row r="14278" spans="1:4" x14ac:dyDescent="0.15">
      <c r="A14278" s="266">
        <v>3291317</v>
      </c>
      <c r="B14278" s="265" t="s">
        <v>11938</v>
      </c>
      <c r="C14278" s="265" t="s">
        <v>4564</v>
      </c>
      <c r="D14278" s="265" t="s">
        <v>12413</v>
      </c>
    </row>
    <row r="14279" spans="1:4" x14ac:dyDescent="0.15">
      <c r="A14279" s="266">
        <v>3291321</v>
      </c>
      <c r="B14279" s="265" t="s">
        <v>11938</v>
      </c>
      <c r="C14279" s="265" t="s">
        <v>4564</v>
      </c>
      <c r="D14279" s="265" t="s">
        <v>860</v>
      </c>
    </row>
    <row r="14280" spans="1:4" x14ac:dyDescent="0.15">
      <c r="A14280" s="266">
        <v>3291322</v>
      </c>
      <c r="B14280" s="265" t="s">
        <v>11938</v>
      </c>
      <c r="C14280" s="265" t="s">
        <v>4564</v>
      </c>
      <c r="D14280" s="265" t="s">
        <v>12414</v>
      </c>
    </row>
    <row r="14281" spans="1:4" x14ac:dyDescent="0.15">
      <c r="A14281" s="266">
        <v>3291323</v>
      </c>
      <c r="B14281" s="265" t="s">
        <v>11938</v>
      </c>
      <c r="C14281" s="265" t="s">
        <v>4564</v>
      </c>
      <c r="D14281" s="265" t="s">
        <v>4567</v>
      </c>
    </row>
    <row r="14282" spans="1:4" x14ac:dyDescent="0.15">
      <c r="A14282" s="266">
        <v>3291324</v>
      </c>
      <c r="B14282" s="265" t="s">
        <v>11938</v>
      </c>
      <c r="C14282" s="265" t="s">
        <v>4564</v>
      </c>
      <c r="D14282" s="265" t="s">
        <v>12415</v>
      </c>
    </row>
    <row r="14283" spans="1:4" x14ac:dyDescent="0.15">
      <c r="A14283" s="266">
        <v>3291325</v>
      </c>
      <c r="B14283" s="265" t="s">
        <v>11938</v>
      </c>
      <c r="C14283" s="265" t="s">
        <v>4564</v>
      </c>
      <c r="D14283" s="265" t="s">
        <v>4570</v>
      </c>
    </row>
    <row r="14284" spans="1:4" x14ac:dyDescent="0.15">
      <c r="A14284" s="266">
        <v>3291326</v>
      </c>
      <c r="B14284" s="265" t="s">
        <v>11938</v>
      </c>
      <c r="C14284" s="265" t="s">
        <v>4564</v>
      </c>
      <c r="D14284" s="265" t="s">
        <v>4587</v>
      </c>
    </row>
    <row r="14285" spans="1:4" x14ac:dyDescent="0.15">
      <c r="A14285" s="266">
        <v>3291327</v>
      </c>
      <c r="B14285" s="265" t="s">
        <v>11938</v>
      </c>
      <c r="C14285" s="265" t="s">
        <v>4564</v>
      </c>
      <c r="D14285" s="265" t="s">
        <v>4581</v>
      </c>
    </row>
    <row r="14286" spans="1:4" x14ac:dyDescent="0.15">
      <c r="A14286" s="266">
        <v>3291331</v>
      </c>
      <c r="B14286" s="265" t="s">
        <v>11938</v>
      </c>
      <c r="C14286" s="265" t="s">
        <v>4564</v>
      </c>
      <c r="D14286" s="265" t="s">
        <v>4584</v>
      </c>
    </row>
    <row r="14287" spans="1:4" x14ac:dyDescent="0.15">
      <c r="A14287" s="266">
        <v>3291332</v>
      </c>
      <c r="B14287" s="265" t="s">
        <v>11938</v>
      </c>
      <c r="C14287" s="265" t="s">
        <v>4564</v>
      </c>
      <c r="D14287" s="265" t="s">
        <v>4578</v>
      </c>
    </row>
    <row r="14288" spans="1:4" x14ac:dyDescent="0.15">
      <c r="A14288" s="266">
        <v>3291333</v>
      </c>
      <c r="B14288" s="265" t="s">
        <v>11938</v>
      </c>
      <c r="C14288" s="265" t="s">
        <v>4564</v>
      </c>
      <c r="D14288" s="265" t="s">
        <v>3614</v>
      </c>
    </row>
    <row r="14289" spans="1:4" x14ac:dyDescent="0.15">
      <c r="A14289" s="266">
        <v>3291334</v>
      </c>
      <c r="B14289" s="265" t="s">
        <v>11938</v>
      </c>
      <c r="C14289" s="265" t="s">
        <v>4564</v>
      </c>
      <c r="D14289" s="265" t="s">
        <v>4571</v>
      </c>
    </row>
    <row r="14290" spans="1:4" x14ac:dyDescent="0.15">
      <c r="A14290" s="266">
        <v>3291401</v>
      </c>
      <c r="B14290" s="265" t="s">
        <v>11938</v>
      </c>
      <c r="C14290" s="265" t="s">
        <v>4564</v>
      </c>
      <c r="D14290" s="265" t="s">
        <v>12416</v>
      </c>
    </row>
    <row r="14291" spans="1:4" x14ac:dyDescent="0.15">
      <c r="A14291" s="266">
        <v>3291402</v>
      </c>
      <c r="B14291" s="265" t="s">
        <v>11938</v>
      </c>
      <c r="C14291" s="265" t="s">
        <v>4564</v>
      </c>
      <c r="D14291" s="265" t="s">
        <v>12417</v>
      </c>
    </row>
    <row r="14292" spans="1:4" x14ac:dyDescent="0.15">
      <c r="A14292" s="266">
        <v>3291403</v>
      </c>
      <c r="B14292" s="265" t="s">
        <v>11938</v>
      </c>
      <c r="C14292" s="265" t="s">
        <v>4564</v>
      </c>
      <c r="D14292" s="265" t="s">
        <v>4583</v>
      </c>
    </row>
    <row r="14293" spans="1:4" x14ac:dyDescent="0.15">
      <c r="A14293" s="266">
        <v>3291404</v>
      </c>
      <c r="B14293" s="265" t="s">
        <v>11938</v>
      </c>
      <c r="C14293" s="265" t="s">
        <v>4564</v>
      </c>
      <c r="D14293" s="265" t="s">
        <v>4577</v>
      </c>
    </row>
    <row r="14294" spans="1:4" x14ac:dyDescent="0.15">
      <c r="A14294" s="266">
        <v>3291405</v>
      </c>
      <c r="B14294" s="265" t="s">
        <v>11938</v>
      </c>
      <c r="C14294" s="265" t="s">
        <v>4564</v>
      </c>
      <c r="D14294" s="265" t="s">
        <v>4576</v>
      </c>
    </row>
    <row r="14295" spans="1:4" x14ac:dyDescent="0.15">
      <c r="A14295" s="266">
        <v>3291406</v>
      </c>
      <c r="B14295" s="265" t="s">
        <v>11938</v>
      </c>
      <c r="C14295" s="265" t="s">
        <v>4564</v>
      </c>
      <c r="D14295" s="265" t="s">
        <v>4586</v>
      </c>
    </row>
    <row r="14296" spans="1:4" x14ac:dyDescent="0.15">
      <c r="A14296" s="266">
        <v>3291411</v>
      </c>
      <c r="B14296" s="265" t="s">
        <v>11938</v>
      </c>
      <c r="C14296" s="265" t="s">
        <v>4564</v>
      </c>
      <c r="D14296" s="265" t="s">
        <v>4588</v>
      </c>
    </row>
    <row r="14297" spans="1:4" x14ac:dyDescent="0.15">
      <c r="A14297" s="266">
        <v>3291412</v>
      </c>
      <c r="B14297" s="265" t="s">
        <v>11938</v>
      </c>
      <c r="C14297" s="265" t="s">
        <v>4564</v>
      </c>
      <c r="D14297" s="265" t="s">
        <v>4579</v>
      </c>
    </row>
    <row r="14298" spans="1:4" x14ac:dyDescent="0.15">
      <c r="A14298" s="266">
        <v>3291413</v>
      </c>
      <c r="B14298" s="265" t="s">
        <v>11938</v>
      </c>
      <c r="C14298" s="265" t="s">
        <v>4564</v>
      </c>
      <c r="D14298" s="265" t="s">
        <v>4575</v>
      </c>
    </row>
    <row r="14299" spans="1:4" x14ac:dyDescent="0.15">
      <c r="A14299" s="266">
        <v>3291414</v>
      </c>
      <c r="B14299" s="265" t="s">
        <v>11938</v>
      </c>
      <c r="C14299" s="265" t="s">
        <v>4564</v>
      </c>
      <c r="D14299" s="265" t="s">
        <v>12418</v>
      </c>
    </row>
    <row r="14300" spans="1:4" x14ac:dyDescent="0.15">
      <c r="A14300" s="266">
        <v>3291415</v>
      </c>
      <c r="B14300" s="265" t="s">
        <v>11938</v>
      </c>
      <c r="C14300" s="265" t="s">
        <v>4564</v>
      </c>
      <c r="D14300" s="265" t="s">
        <v>4569</v>
      </c>
    </row>
    <row r="14301" spans="1:4" x14ac:dyDescent="0.15">
      <c r="A14301" s="266">
        <v>3291416</v>
      </c>
      <c r="B14301" s="265" t="s">
        <v>11938</v>
      </c>
      <c r="C14301" s="265" t="s">
        <v>4564</v>
      </c>
      <c r="D14301" s="265" t="s">
        <v>1082</v>
      </c>
    </row>
    <row r="14302" spans="1:4" ht="27" x14ac:dyDescent="0.15">
      <c r="A14302" s="266">
        <v>3291417</v>
      </c>
      <c r="B14302" s="265" t="s">
        <v>11938</v>
      </c>
      <c r="C14302" s="265" t="s">
        <v>4564</v>
      </c>
      <c r="D14302" s="265" t="s">
        <v>12419</v>
      </c>
    </row>
    <row r="14303" spans="1:4" x14ac:dyDescent="0.15">
      <c r="A14303" s="266">
        <v>3291571</v>
      </c>
      <c r="B14303" s="265" t="s">
        <v>11938</v>
      </c>
      <c r="C14303" s="265" t="s">
        <v>4429</v>
      </c>
      <c r="D14303" s="265" t="s">
        <v>583</v>
      </c>
    </row>
    <row r="14304" spans="1:4" x14ac:dyDescent="0.15">
      <c r="A14304" s="266">
        <v>3291572</v>
      </c>
      <c r="B14304" s="265" t="s">
        <v>11938</v>
      </c>
      <c r="C14304" s="265" t="s">
        <v>4429</v>
      </c>
      <c r="D14304" s="265" t="s">
        <v>4430</v>
      </c>
    </row>
    <row r="14305" spans="1:4" x14ac:dyDescent="0.15">
      <c r="A14305" s="266">
        <v>3291573</v>
      </c>
      <c r="B14305" s="265" t="s">
        <v>11938</v>
      </c>
      <c r="C14305" s="265" t="s">
        <v>4429</v>
      </c>
      <c r="D14305" s="265" t="s">
        <v>4439</v>
      </c>
    </row>
    <row r="14306" spans="1:4" x14ac:dyDescent="0.15">
      <c r="A14306" s="266">
        <v>3291574</v>
      </c>
      <c r="B14306" s="265" t="s">
        <v>11938</v>
      </c>
      <c r="C14306" s="265" t="s">
        <v>4429</v>
      </c>
      <c r="D14306" s="265" t="s">
        <v>4433</v>
      </c>
    </row>
    <row r="14307" spans="1:4" x14ac:dyDescent="0.15">
      <c r="A14307" s="266">
        <v>3291575</v>
      </c>
      <c r="B14307" s="265" t="s">
        <v>11938</v>
      </c>
      <c r="C14307" s="265" t="s">
        <v>4429</v>
      </c>
      <c r="D14307" s="265" t="s">
        <v>1882</v>
      </c>
    </row>
    <row r="14308" spans="1:4" x14ac:dyDescent="0.15">
      <c r="A14308" s="266">
        <v>3291576</v>
      </c>
      <c r="B14308" s="265" t="s">
        <v>11938</v>
      </c>
      <c r="C14308" s="265" t="s">
        <v>4429</v>
      </c>
      <c r="D14308" s="265" t="s">
        <v>4431</v>
      </c>
    </row>
    <row r="14309" spans="1:4" x14ac:dyDescent="0.15">
      <c r="A14309" s="266">
        <v>3291577</v>
      </c>
      <c r="B14309" s="265" t="s">
        <v>11938</v>
      </c>
      <c r="C14309" s="265" t="s">
        <v>4429</v>
      </c>
      <c r="D14309" s="265" t="s">
        <v>2030</v>
      </c>
    </row>
    <row r="14310" spans="1:4" x14ac:dyDescent="0.15">
      <c r="A14310" s="266">
        <v>3291578</v>
      </c>
      <c r="B14310" s="265" t="s">
        <v>11938</v>
      </c>
      <c r="C14310" s="265" t="s">
        <v>4429</v>
      </c>
      <c r="D14310" s="265" t="s">
        <v>4450</v>
      </c>
    </row>
    <row r="14311" spans="1:4" x14ac:dyDescent="0.15">
      <c r="A14311" s="266">
        <v>3291579</v>
      </c>
      <c r="B14311" s="265" t="s">
        <v>11938</v>
      </c>
      <c r="C14311" s="265" t="s">
        <v>4429</v>
      </c>
      <c r="D14311" s="265" t="s">
        <v>4440</v>
      </c>
    </row>
    <row r="14312" spans="1:4" x14ac:dyDescent="0.15">
      <c r="A14312" s="266">
        <v>3292121</v>
      </c>
      <c r="B14312" s="265" t="s">
        <v>11938</v>
      </c>
      <c r="C14312" s="265" t="s">
        <v>4429</v>
      </c>
      <c r="D14312" s="265" t="s">
        <v>1149</v>
      </c>
    </row>
    <row r="14313" spans="1:4" x14ac:dyDescent="0.15">
      <c r="A14313" s="266">
        <v>3292122</v>
      </c>
      <c r="B14313" s="265" t="s">
        <v>11938</v>
      </c>
      <c r="C14313" s="265" t="s">
        <v>4429</v>
      </c>
      <c r="D14313" s="265" t="s">
        <v>4448</v>
      </c>
    </row>
    <row r="14314" spans="1:4" x14ac:dyDescent="0.15">
      <c r="A14314" s="266">
        <v>3292123</v>
      </c>
      <c r="B14314" s="265" t="s">
        <v>11938</v>
      </c>
      <c r="C14314" s="265" t="s">
        <v>4429</v>
      </c>
      <c r="D14314" s="265" t="s">
        <v>1508</v>
      </c>
    </row>
    <row r="14315" spans="1:4" x14ac:dyDescent="0.15">
      <c r="A14315" s="266">
        <v>3292124</v>
      </c>
      <c r="B14315" s="265" t="s">
        <v>11938</v>
      </c>
      <c r="C14315" s="265" t="s">
        <v>4429</v>
      </c>
      <c r="D14315" s="265" t="s">
        <v>1794</v>
      </c>
    </row>
    <row r="14316" spans="1:4" x14ac:dyDescent="0.15">
      <c r="A14316" s="266">
        <v>3292131</v>
      </c>
      <c r="B14316" s="265" t="s">
        <v>11938</v>
      </c>
      <c r="C14316" s="265" t="s">
        <v>4429</v>
      </c>
      <c r="D14316" s="265" t="s">
        <v>2205</v>
      </c>
    </row>
    <row r="14317" spans="1:4" x14ac:dyDescent="0.15">
      <c r="A14317" s="266">
        <v>3292132</v>
      </c>
      <c r="B14317" s="265" t="s">
        <v>11938</v>
      </c>
      <c r="C14317" s="265" t="s">
        <v>4429</v>
      </c>
      <c r="D14317" s="265" t="s">
        <v>1369</v>
      </c>
    </row>
    <row r="14318" spans="1:4" x14ac:dyDescent="0.15">
      <c r="A14318" s="266">
        <v>3292133</v>
      </c>
      <c r="B14318" s="265" t="s">
        <v>11938</v>
      </c>
      <c r="C14318" s="265" t="s">
        <v>4429</v>
      </c>
      <c r="D14318" s="265" t="s">
        <v>854</v>
      </c>
    </row>
    <row r="14319" spans="1:4" x14ac:dyDescent="0.15">
      <c r="A14319" s="266">
        <v>3292134</v>
      </c>
      <c r="B14319" s="265" t="s">
        <v>11938</v>
      </c>
      <c r="C14319" s="265" t="s">
        <v>4429</v>
      </c>
      <c r="D14319" s="265" t="s">
        <v>1675</v>
      </c>
    </row>
    <row r="14320" spans="1:4" x14ac:dyDescent="0.15">
      <c r="A14320" s="266">
        <v>3292135</v>
      </c>
      <c r="B14320" s="265" t="s">
        <v>11938</v>
      </c>
      <c r="C14320" s="265" t="s">
        <v>4429</v>
      </c>
      <c r="D14320" s="265" t="s">
        <v>439</v>
      </c>
    </row>
    <row r="14321" spans="1:4" x14ac:dyDescent="0.15">
      <c r="A14321" s="266">
        <v>3292136</v>
      </c>
      <c r="B14321" s="265" t="s">
        <v>11938</v>
      </c>
      <c r="C14321" s="265" t="s">
        <v>4429</v>
      </c>
      <c r="D14321" s="265" t="s">
        <v>666</v>
      </c>
    </row>
    <row r="14322" spans="1:4" x14ac:dyDescent="0.15">
      <c r="A14322" s="266">
        <v>3292141</v>
      </c>
      <c r="B14322" s="265" t="s">
        <v>11938</v>
      </c>
      <c r="C14322" s="265" t="s">
        <v>4429</v>
      </c>
      <c r="D14322" s="265" t="s">
        <v>4447</v>
      </c>
    </row>
    <row r="14323" spans="1:4" x14ac:dyDescent="0.15">
      <c r="A14323" s="266">
        <v>3292142</v>
      </c>
      <c r="B14323" s="265" t="s">
        <v>11938</v>
      </c>
      <c r="C14323" s="265" t="s">
        <v>4429</v>
      </c>
      <c r="D14323" s="265" t="s">
        <v>4437</v>
      </c>
    </row>
    <row r="14324" spans="1:4" x14ac:dyDescent="0.15">
      <c r="A14324" s="266">
        <v>3292143</v>
      </c>
      <c r="B14324" s="265" t="s">
        <v>11938</v>
      </c>
      <c r="C14324" s="265" t="s">
        <v>4429</v>
      </c>
      <c r="D14324" s="265" t="s">
        <v>4441</v>
      </c>
    </row>
    <row r="14325" spans="1:4" x14ac:dyDescent="0.15">
      <c r="A14325" s="266">
        <v>3292144</v>
      </c>
      <c r="B14325" s="265" t="s">
        <v>11938</v>
      </c>
      <c r="C14325" s="265" t="s">
        <v>4429</v>
      </c>
      <c r="D14325" s="265" t="s">
        <v>4436</v>
      </c>
    </row>
    <row r="14326" spans="1:4" x14ac:dyDescent="0.15">
      <c r="A14326" s="266">
        <v>3292145</v>
      </c>
      <c r="B14326" s="265" t="s">
        <v>11938</v>
      </c>
      <c r="C14326" s="265" t="s">
        <v>4429</v>
      </c>
      <c r="D14326" s="265" t="s">
        <v>1749</v>
      </c>
    </row>
    <row r="14327" spans="1:4" x14ac:dyDescent="0.15">
      <c r="A14327" s="266">
        <v>3292151</v>
      </c>
      <c r="B14327" s="265" t="s">
        <v>11938</v>
      </c>
      <c r="C14327" s="265" t="s">
        <v>4429</v>
      </c>
      <c r="D14327" s="265" t="s">
        <v>4438</v>
      </c>
    </row>
    <row r="14328" spans="1:4" x14ac:dyDescent="0.15">
      <c r="A14328" s="266">
        <v>3292152</v>
      </c>
      <c r="B14328" s="265" t="s">
        <v>11938</v>
      </c>
      <c r="C14328" s="265" t="s">
        <v>4429</v>
      </c>
      <c r="D14328" s="265" t="s">
        <v>4445</v>
      </c>
    </row>
    <row r="14329" spans="1:4" x14ac:dyDescent="0.15">
      <c r="A14329" s="266">
        <v>3292153</v>
      </c>
      <c r="B14329" s="265" t="s">
        <v>11938</v>
      </c>
      <c r="C14329" s="265" t="s">
        <v>4429</v>
      </c>
      <c r="D14329" s="265" t="s">
        <v>4443</v>
      </c>
    </row>
    <row r="14330" spans="1:4" x14ac:dyDescent="0.15">
      <c r="A14330" s="266">
        <v>3292154</v>
      </c>
      <c r="B14330" s="265" t="s">
        <v>11938</v>
      </c>
      <c r="C14330" s="265" t="s">
        <v>4429</v>
      </c>
      <c r="D14330" s="265" t="s">
        <v>1209</v>
      </c>
    </row>
    <row r="14331" spans="1:4" x14ac:dyDescent="0.15">
      <c r="A14331" s="266">
        <v>3292155</v>
      </c>
      <c r="B14331" s="265" t="s">
        <v>11938</v>
      </c>
      <c r="C14331" s="265" t="s">
        <v>4429</v>
      </c>
      <c r="D14331" s="265" t="s">
        <v>4434</v>
      </c>
    </row>
    <row r="14332" spans="1:4" x14ac:dyDescent="0.15">
      <c r="A14332" s="266">
        <v>3292156</v>
      </c>
      <c r="B14332" s="265" t="s">
        <v>11938</v>
      </c>
      <c r="C14332" s="265" t="s">
        <v>4429</v>
      </c>
      <c r="D14332" s="265" t="s">
        <v>3005</v>
      </c>
    </row>
    <row r="14333" spans="1:4" x14ac:dyDescent="0.15">
      <c r="A14333" s="266">
        <v>3292161</v>
      </c>
      <c r="B14333" s="265" t="s">
        <v>11938</v>
      </c>
      <c r="C14333" s="265" t="s">
        <v>4429</v>
      </c>
      <c r="D14333" s="265" t="s">
        <v>4432</v>
      </c>
    </row>
    <row r="14334" spans="1:4" x14ac:dyDescent="0.15">
      <c r="A14334" s="266">
        <v>3292162</v>
      </c>
      <c r="B14334" s="265" t="s">
        <v>11938</v>
      </c>
      <c r="C14334" s="265" t="s">
        <v>4429</v>
      </c>
      <c r="D14334" s="265" t="s">
        <v>229</v>
      </c>
    </row>
    <row r="14335" spans="1:4" x14ac:dyDescent="0.15">
      <c r="A14335" s="266">
        <v>3292163</v>
      </c>
      <c r="B14335" s="265" t="s">
        <v>11938</v>
      </c>
      <c r="C14335" s="265" t="s">
        <v>4429</v>
      </c>
      <c r="D14335" s="265" t="s">
        <v>320</v>
      </c>
    </row>
    <row r="14336" spans="1:4" x14ac:dyDescent="0.15">
      <c r="A14336" s="266">
        <v>3292164</v>
      </c>
      <c r="B14336" s="265" t="s">
        <v>11938</v>
      </c>
      <c r="C14336" s="265" t="s">
        <v>4429</v>
      </c>
      <c r="D14336" s="265" t="s">
        <v>276</v>
      </c>
    </row>
    <row r="14337" spans="1:4" x14ac:dyDescent="0.15">
      <c r="A14337" s="266">
        <v>3292165</v>
      </c>
      <c r="B14337" s="265" t="s">
        <v>11938</v>
      </c>
      <c r="C14337" s="265" t="s">
        <v>4429</v>
      </c>
      <c r="D14337" s="265" t="s">
        <v>2113</v>
      </c>
    </row>
    <row r="14338" spans="1:4" ht="27" x14ac:dyDescent="0.15">
      <c r="A14338" s="266">
        <v>3292211</v>
      </c>
      <c r="B14338" s="265" t="s">
        <v>11938</v>
      </c>
      <c r="C14338" s="265" t="s">
        <v>12139</v>
      </c>
      <c r="D14338" s="265" t="s">
        <v>12420</v>
      </c>
    </row>
    <row r="14339" spans="1:4" ht="27" x14ac:dyDescent="0.15">
      <c r="A14339" s="266">
        <v>3292212</v>
      </c>
      <c r="B14339" s="265" t="s">
        <v>11938</v>
      </c>
      <c r="C14339" s="265" t="s">
        <v>12139</v>
      </c>
      <c r="D14339" s="265" t="s">
        <v>12421</v>
      </c>
    </row>
    <row r="14340" spans="1:4" ht="27" x14ac:dyDescent="0.15">
      <c r="A14340" s="266">
        <v>3292213</v>
      </c>
      <c r="B14340" s="265" t="s">
        <v>11938</v>
      </c>
      <c r="C14340" s="265" t="s">
        <v>12139</v>
      </c>
      <c r="D14340" s="265" t="s">
        <v>12422</v>
      </c>
    </row>
    <row r="14341" spans="1:4" ht="27" x14ac:dyDescent="0.15">
      <c r="A14341" s="266">
        <v>3292214</v>
      </c>
      <c r="B14341" s="265" t="s">
        <v>11938</v>
      </c>
      <c r="C14341" s="265" t="s">
        <v>12139</v>
      </c>
      <c r="D14341" s="265" t="s">
        <v>12423</v>
      </c>
    </row>
    <row r="14342" spans="1:4" ht="27" x14ac:dyDescent="0.15">
      <c r="A14342" s="266">
        <v>3292215</v>
      </c>
      <c r="B14342" s="265" t="s">
        <v>11938</v>
      </c>
      <c r="C14342" s="265" t="s">
        <v>12139</v>
      </c>
      <c r="D14342" s="265" t="s">
        <v>12424</v>
      </c>
    </row>
    <row r="14343" spans="1:4" ht="27" x14ac:dyDescent="0.15">
      <c r="A14343" s="266">
        <v>3292216</v>
      </c>
      <c r="B14343" s="265" t="s">
        <v>11938</v>
      </c>
      <c r="C14343" s="265" t="s">
        <v>12139</v>
      </c>
      <c r="D14343" s="265" t="s">
        <v>12140</v>
      </c>
    </row>
    <row r="14344" spans="1:4" ht="27" x14ac:dyDescent="0.15">
      <c r="A14344" s="266">
        <v>3292221</v>
      </c>
      <c r="B14344" s="265" t="s">
        <v>11938</v>
      </c>
      <c r="C14344" s="265" t="s">
        <v>12139</v>
      </c>
      <c r="D14344" s="265" t="s">
        <v>12425</v>
      </c>
    </row>
    <row r="14345" spans="1:4" ht="27" x14ac:dyDescent="0.15">
      <c r="A14345" s="266">
        <v>3292222</v>
      </c>
      <c r="B14345" s="265" t="s">
        <v>11938</v>
      </c>
      <c r="C14345" s="265" t="s">
        <v>12139</v>
      </c>
      <c r="D14345" s="265" t="s">
        <v>12426</v>
      </c>
    </row>
    <row r="14346" spans="1:4" ht="27" x14ac:dyDescent="0.15">
      <c r="A14346" s="266">
        <v>3292223</v>
      </c>
      <c r="B14346" s="265" t="s">
        <v>11938</v>
      </c>
      <c r="C14346" s="265" t="s">
        <v>12139</v>
      </c>
      <c r="D14346" s="265" t="s">
        <v>12427</v>
      </c>
    </row>
    <row r="14347" spans="1:4" ht="27" x14ac:dyDescent="0.15">
      <c r="A14347" s="266">
        <v>3292224</v>
      </c>
      <c r="B14347" s="265" t="s">
        <v>11938</v>
      </c>
      <c r="C14347" s="265" t="s">
        <v>12139</v>
      </c>
      <c r="D14347" s="265" t="s">
        <v>12428</v>
      </c>
    </row>
    <row r="14348" spans="1:4" ht="27" x14ac:dyDescent="0.15">
      <c r="A14348" s="266">
        <v>3292225</v>
      </c>
      <c r="B14348" s="265" t="s">
        <v>11938</v>
      </c>
      <c r="C14348" s="265" t="s">
        <v>12139</v>
      </c>
      <c r="D14348" s="265" t="s">
        <v>12429</v>
      </c>
    </row>
    <row r="14349" spans="1:4" ht="27" x14ac:dyDescent="0.15">
      <c r="A14349" s="266">
        <v>3292226</v>
      </c>
      <c r="B14349" s="265" t="s">
        <v>11938</v>
      </c>
      <c r="C14349" s="265" t="s">
        <v>12139</v>
      </c>
      <c r="D14349" s="265" t="s">
        <v>12430</v>
      </c>
    </row>
    <row r="14350" spans="1:4" ht="27" x14ac:dyDescent="0.15">
      <c r="A14350" s="266">
        <v>3292331</v>
      </c>
      <c r="B14350" s="265" t="s">
        <v>11938</v>
      </c>
      <c r="C14350" s="265" t="s">
        <v>12139</v>
      </c>
      <c r="D14350" s="265" t="s">
        <v>12431</v>
      </c>
    </row>
    <row r="14351" spans="1:4" ht="27" x14ac:dyDescent="0.15">
      <c r="A14351" s="266">
        <v>3292332</v>
      </c>
      <c r="B14351" s="265" t="s">
        <v>11938</v>
      </c>
      <c r="C14351" s="265" t="s">
        <v>12139</v>
      </c>
      <c r="D14351" s="265" t="s">
        <v>12432</v>
      </c>
    </row>
    <row r="14352" spans="1:4" ht="27" x14ac:dyDescent="0.15">
      <c r="A14352" s="266">
        <v>3292333</v>
      </c>
      <c r="B14352" s="265" t="s">
        <v>11938</v>
      </c>
      <c r="C14352" s="265" t="s">
        <v>12139</v>
      </c>
      <c r="D14352" s="265" t="s">
        <v>12433</v>
      </c>
    </row>
    <row r="14353" spans="1:4" ht="27" x14ac:dyDescent="0.15">
      <c r="A14353" s="266">
        <v>3292334</v>
      </c>
      <c r="B14353" s="265" t="s">
        <v>11938</v>
      </c>
      <c r="C14353" s="265" t="s">
        <v>12139</v>
      </c>
      <c r="D14353" s="265" t="s">
        <v>12434</v>
      </c>
    </row>
    <row r="14354" spans="1:4" ht="27" x14ac:dyDescent="0.15">
      <c r="A14354" s="266">
        <v>3292335</v>
      </c>
      <c r="B14354" s="265" t="s">
        <v>11938</v>
      </c>
      <c r="C14354" s="265" t="s">
        <v>12139</v>
      </c>
      <c r="D14354" s="265" t="s">
        <v>12435</v>
      </c>
    </row>
    <row r="14355" spans="1:4" ht="27" x14ac:dyDescent="0.15">
      <c r="A14355" s="266">
        <v>3292336</v>
      </c>
      <c r="B14355" s="265" t="s">
        <v>11938</v>
      </c>
      <c r="C14355" s="265" t="s">
        <v>12139</v>
      </c>
      <c r="D14355" s="265" t="s">
        <v>12436</v>
      </c>
    </row>
    <row r="14356" spans="1:4" ht="27" x14ac:dyDescent="0.15">
      <c r="A14356" s="266">
        <v>3292337</v>
      </c>
      <c r="B14356" s="265" t="s">
        <v>11938</v>
      </c>
      <c r="C14356" s="265" t="s">
        <v>12139</v>
      </c>
      <c r="D14356" s="265" t="s">
        <v>12437</v>
      </c>
    </row>
    <row r="14357" spans="1:4" ht="27" x14ac:dyDescent="0.15">
      <c r="A14357" s="266">
        <v>3292338</v>
      </c>
      <c r="B14357" s="265" t="s">
        <v>11938</v>
      </c>
      <c r="C14357" s="265" t="s">
        <v>12139</v>
      </c>
      <c r="D14357" s="265" t="s">
        <v>12438</v>
      </c>
    </row>
    <row r="14358" spans="1:4" ht="27" x14ac:dyDescent="0.15">
      <c r="A14358" s="266">
        <v>3292339</v>
      </c>
      <c r="B14358" s="265" t="s">
        <v>11938</v>
      </c>
      <c r="C14358" s="265" t="s">
        <v>12139</v>
      </c>
      <c r="D14358" s="265" t="s">
        <v>12439</v>
      </c>
    </row>
    <row r="14359" spans="1:4" ht="27" x14ac:dyDescent="0.15">
      <c r="A14359" s="266">
        <v>3292441</v>
      </c>
      <c r="B14359" s="265" t="s">
        <v>11938</v>
      </c>
      <c r="C14359" s="265" t="s">
        <v>12139</v>
      </c>
      <c r="D14359" s="265" t="s">
        <v>12440</v>
      </c>
    </row>
    <row r="14360" spans="1:4" ht="27" x14ac:dyDescent="0.15">
      <c r="A14360" s="266">
        <v>3292442</v>
      </c>
      <c r="B14360" s="265" t="s">
        <v>11938</v>
      </c>
      <c r="C14360" s="265" t="s">
        <v>12139</v>
      </c>
      <c r="D14360" s="265" t="s">
        <v>12092</v>
      </c>
    </row>
    <row r="14361" spans="1:4" x14ac:dyDescent="0.15">
      <c r="A14361" s="266">
        <v>3292501</v>
      </c>
      <c r="B14361" s="265" t="s">
        <v>11938</v>
      </c>
      <c r="C14361" s="265" t="s">
        <v>4429</v>
      </c>
      <c r="D14361" s="265" t="s">
        <v>4435</v>
      </c>
    </row>
    <row r="14362" spans="1:4" x14ac:dyDescent="0.15">
      <c r="A14362" s="266">
        <v>3292502</v>
      </c>
      <c r="B14362" s="265" t="s">
        <v>11938</v>
      </c>
      <c r="C14362" s="265" t="s">
        <v>4429</v>
      </c>
      <c r="D14362" s="265" t="s">
        <v>4442</v>
      </c>
    </row>
    <row r="14363" spans="1:4" x14ac:dyDescent="0.15">
      <c r="A14363" s="266">
        <v>3292503</v>
      </c>
      <c r="B14363" s="265" t="s">
        <v>11938</v>
      </c>
      <c r="C14363" s="265" t="s">
        <v>4429</v>
      </c>
      <c r="D14363" s="265" t="s">
        <v>4446</v>
      </c>
    </row>
    <row r="14364" spans="1:4" x14ac:dyDescent="0.15">
      <c r="A14364" s="266">
        <v>3292504</v>
      </c>
      <c r="B14364" s="265" t="s">
        <v>11938</v>
      </c>
      <c r="C14364" s="265" t="s">
        <v>4429</v>
      </c>
      <c r="D14364" s="265" t="s">
        <v>1006</v>
      </c>
    </row>
    <row r="14365" spans="1:4" x14ac:dyDescent="0.15">
      <c r="A14365" s="266">
        <v>3292505</v>
      </c>
      <c r="B14365" s="265" t="s">
        <v>11938</v>
      </c>
      <c r="C14365" s="265" t="s">
        <v>4429</v>
      </c>
      <c r="D14365" s="265" t="s">
        <v>4444</v>
      </c>
    </row>
    <row r="14366" spans="1:4" x14ac:dyDescent="0.15">
      <c r="A14366" s="266">
        <v>3292506</v>
      </c>
      <c r="B14366" s="265" t="s">
        <v>11938</v>
      </c>
      <c r="C14366" s="265" t="s">
        <v>4429</v>
      </c>
      <c r="D14366" s="265" t="s">
        <v>1102</v>
      </c>
    </row>
    <row r="14367" spans="1:4" x14ac:dyDescent="0.15">
      <c r="A14367" s="266">
        <v>3292511</v>
      </c>
      <c r="B14367" s="265" t="s">
        <v>11938</v>
      </c>
      <c r="C14367" s="265" t="s">
        <v>4429</v>
      </c>
      <c r="D14367" s="265" t="s">
        <v>1991</v>
      </c>
    </row>
    <row r="14368" spans="1:4" x14ac:dyDescent="0.15">
      <c r="A14368" s="266">
        <v>3292512</v>
      </c>
      <c r="B14368" s="265" t="s">
        <v>11938</v>
      </c>
      <c r="C14368" s="265" t="s">
        <v>4429</v>
      </c>
      <c r="D14368" s="265" t="s">
        <v>4449</v>
      </c>
    </row>
    <row r="14369" spans="1:4" x14ac:dyDescent="0.15">
      <c r="A14369" s="266">
        <v>3292513</v>
      </c>
      <c r="B14369" s="265" t="s">
        <v>11938</v>
      </c>
      <c r="C14369" s="265" t="s">
        <v>4429</v>
      </c>
      <c r="D14369" s="265" t="s">
        <v>2012</v>
      </c>
    </row>
    <row r="14370" spans="1:4" x14ac:dyDescent="0.15">
      <c r="A14370" s="266">
        <v>3292514</v>
      </c>
      <c r="B14370" s="265" t="s">
        <v>11938</v>
      </c>
      <c r="C14370" s="265" t="s">
        <v>4429</v>
      </c>
      <c r="D14370" s="265" t="s">
        <v>441</v>
      </c>
    </row>
    <row r="14371" spans="1:4" ht="27" x14ac:dyDescent="0.15">
      <c r="A14371" s="266">
        <v>3292701</v>
      </c>
      <c r="B14371" s="265" t="s">
        <v>11938</v>
      </c>
      <c r="C14371" s="265" t="s">
        <v>4451</v>
      </c>
      <c r="D14371" s="265" t="s">
        <v>3613</v>
      </c>
    </row>
    <row r="14372" spans="1:4" ht="27" x14ac:dyDescent="0.15">
      <c r="A14372" s="266">
        <v>3292702</v>
      </c>
      <c r="B14372" s="265" t="s">
        <v>11938</v>
      </c>
      <c r="C14372" s="265" t="s">
        <v>4451</v>
      </c>
      <c r="D14372" s="265" t="s">
        <v>4539</v>
      </c>
    </row>
    <row r="14373" spans="1:4" ht="27" x14ac:dyDescent="0.15">
      <c r="A14373" s="266">
        <v>3292703</v>
      </c>
      <c r="B14373" s="265" t="s">
        <v>11938</v>
      </c>
      <c r="C14373" s="265" t="s">
        <v>4451</v>
      </c>
      <c r="D14373" s="265" t="s">
        <v>4507</v>
      </c>
    </row>
    <row r="14374" spans="1:4" ht="27" x14ac:dyDescent="0.15">
      <c r="A14374" s="266">
        <v>3292704</v>
      </c>
      <c r="B14374" s="265" t="s">
        <v>11938</v>
      </c>
      <c r="C14374" s="265" t="s">
        <v>4451</v>
      </c>
      <c r="D14374" s="265" t="s">
        <v>4500</v>
      </c>
    </row>
    <row r="14375" spans="1:4" ht="27" x14ac:dyDescent="0.15">
      <c r="A14375" s="266">
        <v>3292705</v>
      </c>
      <c r="B14375" s="265" t="s">
        <v>11938</v>
      </c>
      <c r="C14375" s="265" t="s">
        <v>4451</v>
      </c>
      <c r="D14375" s="265" t="s">
        <v>4551</v>
      </c>
    </row>
    <row r="14376" spans="1:4" ht="27" x14ac:dyDescent="0.15">
      <c r="A14376" s="266">
        <v>3292706</v>
      </c>
      <c r="B14376" s="265" t="s">
        <v>11938</v>
      </c>
      <c r="C14376" s="265" t="s">
        <v>4451</v>
      </c>
      <c r="D14376" s="265" t="s">
        <v>4554</v>
      </c>
    </row>
    <row r="14377" spans="1:4" ht="27" x14ac:dyDescent="0.15">
      <c r="A14377" s="266">
        <v>3292707</v>
      </c>
      <c r="B14377" s="265" t="s">
        <v>11938</v>
      </c>
      <c r="C14377" s="265" t="s">
        <v>4451</v>
      </c>
      <c r="D14377" s="265" t="s">
        <v>4505</v>
      </c>
    </row>
    <row r="14378" spans="1:4" ht="27" x14ac:dyDescent="0.15">
      <c r="A14378" s="266">
        <v>3292711</v>
      </c>
      <c r="B14378" s="265" t="s">
        <v>11938</v>
      </c>
      <c r="C14378" s="265" t="s">
        <v>4451</v>
      </c>
      <c r="D14378" s="265" t="s">
        <v>4455</v>
      </c>
    </row>
    <row r="14379" spans="1:4" ht="27" x14ac:dyDescent="0.15">
      <c r="A14379" s="266">
        <v>3292712</v>
      </c>
      <c r="B14379" s="265" t="s">
        <v>11938</v>
      </c>
      <c r="C14379" s="265" t="s">
        <v>4451</v>
      </c>
      <c r="D14379" s="265" t="s">
        <v>4497</v>
      </c>
    </row>
    <row r="14380" spans="1:4" ht="27" x14ac:dyDescent="0.15">
      <c r="A14380" s="266">
        <v>3292713</v>
      </c>
      <c r="B14380" s="265" t="s">
        <v>11938</v>
      </c>
      <c r="C14380" s="265" t="s">
        <v>4451</v>
      </c>
      <c r="D14380" s="265" t="s">
        <v>1487</v>
      </c>
    </row>
    <row r="14381" spans="1:4" ht="27" x14ac:dyDescent="0.15">
      <c r="A14381" s="266">
        <v>3292721</v>
      </c>
      <c r="B14381" s="265" t="s">
        <v>11938</v>
      </c>
      <c r="C14381" s="265" t="s">
        <v>4451</v>
      </c>
      <c r="D14381" s="265" t="s">
        <v>666</v>
      </c>
    </row>
    <row r="14382" spans="1:4" ht="27" x14ac:dyDescent="0.15">
      <c r="A14382" s="266">
        <v>3292722</v>
      </c>
      <c r="B14382" s="265" t="s">
        <v>11938</v>
      </c>
      <c r="C14382" s="265" t="s">
        <v>4451</v>
      </c>
      <c r="D14382" s="265" t="s">
        <v>4522</v>
      </c>
    </row>
    <row r="14383" spans="1:4" ht="27" x14ac:dyDescent="0.15">
      <c r="A14383" s="266">
        <v>3292723</v>
      </c>
      <c r="B14383" s="265" t="s">
        <v>11938</v>
      </c>
      <c r="C14383" s="265" t="s">
        <v>4451</v>
      </c>
      <c r="D14383" s="265" t="s">
        <v>551</v>
      </c>
    </row>
    <row r="14384" spans="1:4" ht="27" x14ac:dyDescent="0.15">
      <c r="A14384" s="266">
        <v>3292724</v>
      </c>
      <c r="B14384" s="265" t="s">
        <v>11938</v>
      </c>
      <c r="C14384" s="265" t="s">
        <v>4451</v>
      </c>
      <c r="D14384" s="265" t="s">
        <v>4525</v>
      </c>
    </row>
    <row r="14385" spans="1:4" ht="27" x14ac:dyDescent="0.15">
      <c r="A14385" s="266">
        <v>3292725</v>
      </c>
      <c r="B14385" s="265" t="s">
        <v>11938</v>
      </c>
      <c r="C14385" s="265" t="s">
        <v>4451</v>
      </c>
      <c r="D14385" s="265" t="s">
        <v>170</v>
      </c>
    </row>
    <row r="14386" spans="1:4" ht="27" x14ac:dyDescent="0.15">
      <c r="A14386" s="266">
        <v>3292726</v>
      </c>
      <c r="B14386" s="265" t="s">
        <v>11938</v>
      </c>
      <c r="C14386" s="265" t="s">
        <v>4451</v>
      </c>
      <c r="D14386" s="265" t="s">
        <v>4432</v>
      </c>
    </row>
    <row r="14387" spans="1:4" ht="27" x14ac:dyDescent="0.15">
      <c r="A14387" s="266">
        <v>3292727</v>
      </c>
      <c r="B14387" s="265" t="s">
        <v>11938</v>
      </c>
      <c r="C14387" s="265" t="s">
        <v>4451</v>
      </c>
      <c r="D14387" s="265" t="s">
        <v>4518</v>
      </c>
    </row>
    <row r="14388" spans="1:4" ht="27" x14ac:dyDescent="0.15">
      <c r="A14388" s="266">
        <v>3292728</v>
      </c>
      <c r="B14388" s="265" t="s">
        <v>11938</v>
      </c>
      <c r="C14388" s="265" t="s">
        <v>4451</v>
      </c>
      <c r="D14388" s="265" t="s">
        <v>4526</v>
      </c>
    </row>
    <row r="14389" spans="1:4" ht="27" x14ac:dyDescent="0.15">
      <c r="A14389" s="266">
        <v>3292731</v>
      </c>
      <c r="B14389" s="265" t="s">
        <v>11938</v>
      </c>
      <c r="C14389" s="265" t="s">
        <v>4451</v>
      </c>
      <c r="D14389" s="265" t="s">
        <v>4544</v>
      </c>
    </row>
    <row r="14390" spans="1:4" ht="27" x14ac:dyDescent="0.15">
      <c r="A14390" s="266">
        <v>3292732</v>
      </c>
      <c r="B14390" s="265" t="s">
        <v>11938</v>
      </c>
      <c r="C14390" s="265" t="s">
        <v>4451</v>
      </c>
      <c r="D14390" s="265" t="s">
        <v>4457</v>
      </c>
    </row>
    <row r="14391" spans="1:4" ht="27" x14ac:dyDescent="0.15">
      <c r="A14391" s="266">
        <v>3292733</v>
      </c>
      <c r="B14391" s="265" t="s">
        <v>11938</v>
      </c>
      <c r="C14391" s="265" t="s">
        <v>4451</v>
      </c>
      <c r="D14391" s="265" t="s">
        <v>4520</v>
      </c>
    </row>
    <row r="14392" spans="1:4" ht="27" x14ac:dyDescent="0.15">
      <c r="A14392" s="266">
        <v>3292734</v>
      </c>
      <c r="B14392" s="265" t="s">
        <v>11938</v>
      </c>
      <c r="C14392" s="265" t="s">
        <v>4451</v>
      </c>
      <c r="D14392" s="265" t="s">
        <v>4476</v>
      </c>
    </row>
    <row r="14393" spans="1:4" ht="27" x14ac:dyDescent="0.15">
      <c r="A14393" s="266">
        <v>3292735</v>
      </c>
      <c r="B14393" s="265" t="s">
        <v>11938</v>
      </c>
      <c r="C14393" s="265" t="s">
        <v>4451</v>
      </c>
      <c r="D14393" s="265" t="s">
        <v>4506</v>
      </c>
    </row>
    <row r="14394" spans="1:4" ht="27" x14ac:dyDescent="0.15">
      <c r="A14394" s="266">
        <v>3292741</v>
      </c>
      <c r="B14394" s="265" t="s">
        <v>11938</v>
      </c>
      <c r="C14394" s="265" t="s">
        <v>4451</v>
      </c>
      <c r="D14394" s="265" t="s">
        <v>4474</v>
      </c>
    </row>
    <row r="14395" spans="1:4" ht="27" x14ac:dyDescent="0.15">
      <c r="A14395" s="266">
        <v>3292742</v>
      </c>
      <c r="B14395" s="265" t="s">
        <v>11938</v>
      </c>
      <c r="C14395" s="265" t="s">
        <v>4451</v>
      </c>
      <c r="D14395" s="265" t="s">
        <v>4536</v>
      </c>
    </row>
    <row r="14396" spans="1:4" ht="27" x14ac:dyDescent="0.15">
      <c r="A14396" s="266">
        <v>3292743</v>
      </c>
      <c r="B14396" s="265" t="s">
        <v>11938</v>
      </c>
      <c r="C14396" s="265" t="s">
        <v>4451</v>
      </c>
      <c r="D14396" s="265" t="s">
        <v>4550</v>
      </c>
    </row>
    <row r="14397" spans="1:4" ht="27" x14ac:dyDescent="0.15">
      <c r="A14397" s="266">
        <v>3292744</v>
      </c>
      <c r="B14397" s="265" t="s">
        <v>11938</v>
      </c>
      <c r="C14397" s="265" t="s">
        <v>4451</v>
      </c>
      <c r="D14397" s="265" t="s">
        <v>4521</v>
      </c>
    </row>
    <row r="14398" spans="1:4" ht="27" x14ac:dyDescent="0.15">
      <c r="A14398" s="266">
        <v>3292745</v>
      </c>
      <c r="B14398" s="265" t="s">
        <v>11938</v>
      </c>
      <c r="C14398" s="265" t="s">
        <v>4451</v>
      </c>
      <c r="D14398" s="265" t="s">
        <v>4488</v>
      </c>
    </row>
    <row r="14399" spans="1:4" ht="27" x14ac:dyDescent="0.15">
      <c r="A14399" s="266">
        <v>3292746</v>
      </c>
      <c r="B14399" s="265" t="s">
        <v>11938</v>
      </c>
      <c r="C14399" s="265" t="s">
        <v>4451</v>
      </c>
      <c r="D14399" s="265" t="s">
        <v>4562</v>
      </c>
    </row>
    <row r="14400" spans="1:4" ht="27" x14ac:dyDescent="0.15">
      <c r="A14400" s="266">
        <v>3292747</v>
      </c>
      <c r="B14400" s="265" t="s">
        <v>11938</v>
      </c>
      <c r="C14400" s="265" t="s">
        <v>4451</v>
      </c>
      <c r="D14400" s="265" t="s">
        <v>4502</v>
      </c>
    </row>
    <row r="14401" spans="1:4" ht="27" x14ac:dyDescent="0.15">
      <c r="A14401" s="266">
        <v>3292748</v>
      </c>
      <c r="B14401" s="265" t="s">
        <v>11938</v>
      </c>
      <c r="C14401" s="265" t="s">
        <v>4451</v>
      </c>
      <c r="D14401" s="265" t="s">
        <v>4464</v>
      </c>
    </row>
    <row r="14402" spans="1:4" ht="27" x14ac:dyDescent="0.15">
      <c r="A14402" s="266">
        <v>3292751</v>
      </c>
      <c r="B14402" s="265" t="s">
        <v>11938</v>
      </c>
      <c r="C14402" s="265" t="s">
        <v>4451</v>
      </c>
      <c r="D14402" s="265" t="s">
        <v>4541</v>
      </c>
    </row>
    <row r="14403" spans="1:4" ht="27" x14ac:dyDescent="0.15">
      <c r="A14403" s="266">
        <v>3292752</v>
      </c>
      <c r="B14403" s="265" t="s">
        <v>11938</v>
      </c>
      <c r="C14403" s="265" t="s">
        <v>4451</v>
      </c>
      <c r="D14403" s="265" t="s">
        <v>1820</v>
      </c>
    </row>
    <row r="14404" spans="1:4" ht="27" x14ac:dyDescent="0.15">
      <c r="A14404" s="266">
        <v>3292753</v>
      </c>
      <c r="B14404" s="265" t="s">
        <v>11938</v>
      </c>
      <c r="C14404" s="265" t="s">
        <v>4451</v>
      </c>
      <c r="D14404" s="265" t="s">
        <v>205</v>
      </c>
    </row>
    <row r="14405" spans="1:4" ht="27" x14ac:dyDescent="0.15">
      <c r="A14405" s="266">
        <v>3292754</v>
      </c>
      <c r="B14405" s="265" t="s">
        <v>11938</v>
      </c>
      <c r="C14405" s="265" t="s">
        <v>4451</v>
      </c>
      <c r="D14405" s="265" t="s">
        <v>4530</v>
      </c>
    </row>
    <row r="14406" spans="1:4" ht="27" x14ac:dyDescent="0.15">
      <c r="A14406" s="266">
        <v>3292755</v>
      </c>
      <c r="B14406" s="265" t="s">
        <v>11938</v>
      </c>
      <c r="C14406" s="265" t="s">
        <v>4451</v>
      </c>
      <c r="D14406" s="265" t="s">
        <v>3804</v>
      </c>
    </row>
    <row r="14407" spans="1:4" ht="27" x14ac:dyDescent="0.15">
      <c r="A14407" s="266">
        <v>3292756</v>
      </c>
      <c r="B14407" s="265" t="s">
        <v>11938</v>
      </c>
      <c r="C14407" s="265" t="s">
        <v>4451</v>
      </c>
      <c r="D14407" s="265" t="s">
        <v>4529</v>
      </c>
    </row>
    <row r="14408" spans="1:4" ht="27" x14ac:dyDescent="0.15">
      <c r="A14408" s="266">
        <v>3292761</v>
      </c>
      <c r="B14408" s="265" t="s">
        <v>11938</v>
      </c>
      <c r="C14408" s="265" t="s">
        <v>4451</v>
      </c>
      <c r="D14408" s="265" t="s">
        <v>4537</v>
      </c>
    </row>
    <row r="14409" spans="1:4" ht="27" x14ac:dyDescent="0.15">
      <c r="A14409" s="266">
        <v>3292762</v>
      </c>
      <c r="B14409" s="265" t="s">
        <v>11938</v>
      </c>
      <c r="C14409" s="265" t="s">
        <v>4451</v>
      </c>
      <c r="D14409" s="265" t="s">
        <v>4528</v>
      </c>
    </row>
    <row r="14410" spans="1:4" ht="27" x14ac:dyDescent="0.15">
      <c r="A14410" s="266">
        <v>3292763</v>
      </c>
      <c r="B14410" s="265" t="s">
        <v>11938</v>
      </c>
      <c r="C14410" s="265" t="s">
        <v>4451</v>
      </c>
      <c r="D14410" s="265" t="s">
        <v>4454</v>
      </c>
    </row>
    <row r="14411" spans="1:4" ht="27" x14ac:dyDescent="0.15">
      <c r="A14411" s="266">
        <v>3292764</v>
      </c>
      <c r="B14411" s="265" t="s">
        <v>11938</v>
      </c>
      <c r="C14411" s="265" t="s">
        <v>4451</v>
      </c>
      <c r="D14411" s="265" t="s">
        <v>4524</v>
      </c>
    </row>
    <row r="14412" spans="1:4" ht="27" x14ac:dyDescent="0.15">
      <c r="A14412" s="266">
        <v>3292801</v>
      </c>
      <c r="B14412" s="265" t="s">
        <v>11938</v>
      </c>
      <c r="C14412" s="265" t="s">
        <v>4451</v>
      </c>
      <c r="D14412" s="265" t="s">
        <v>3478</v>
      </c>
    </row>
    <row r="14413" spans="1:4" ht="27" x14ac:dyDescent="0.15">
      <c r="A14413" s="266">
        <v>3292802</v>
      </c>
      <c r="B14413" s="265" t="s">
        <v>11938</v>
      </c>
      <c r="C14413" s="265" t="s">
        <v>4451</v>
      </c>
      <c r="D14413" s="265" t="s">
        <v>4543</v>
      </c>
    </row>
    <row r="14414" spans="1:4" ht="27" x14ac:dyDescent="0.15">
      <c r="A14414" s="266">
        <v>3292803</v>
      </c>
      <c r="B14414" s="265" t="s">
        <v>11938</v>
      </c>
      <c r="C14414" s="265" t="s">
        <v>4451</v>
      </c>
      <c r="D14414" s="265" t="s">
        <v>4461</v>
      </c>
    </row>
    <row r="14415" spans="1:4" ht="27" x14ac:dyDescent="0.15">
      <c r="A14415" s="266">
        <v>3292804</v>
      </c>
      <c r="B14415" s="265" t="s">
        <v>11938</v>
      </c>
      <c r="C14415" s="265" t="s">
        <v>4451</v>
      </c>
      <c r="D14415" s="265" t="s">
        <v>4462</v>
      </c>
    </row>
    <row r="14416" spans="1:4" ht="27" x14ac:dyDescent="0.15">
      <c r="A14416" s="266">
        <v>3292805</v>
      </c>
      <c r="B14416" s="265" t="s">
        <v>11938</v>
      </c>
      <c r="C14416" s="265" t="s">
        <v>4451</v>
      </c>
      <c r="D14416" s="265" t="s">
        <v>4471</v>
      </c>
    </row>
    <row r="14417" spans="1:4" ht="27" x14ac:dyDescent="0.15">
      <c r="A14417" s="266">
        <v>3292806</v>
      </c>
      <c r="B14417" s="265" t="s">
        <v>11938</v>
      </c>
      <c r="C14417" s="265" t="s">
        <v>4451</v>
      </c>
      <c r="D14417" s="265" t="s">
        <v>4561</v>
      </c>
    </row>
    <row r="14418" spans="1:4" ht="27" x14ac:dyDescent="0.15">
      <c r="A14418" s="266">
        <v>3292807</v>
      </c>
      <c r="B14418" s="265" t="s">
        <v>11938</v>
      </c>
      <c r="C14418" s="265" t="s">
        <v>4451</v>
      </c>
      <c r="D14418" s="265" t="s">
        <v>4531</v>
      </c>
    </row>
    <row r="14419" spans="1:4" ht="27" x14ac:dyDescent="0.15">
      <c r="A14419" s="266">
        <v>3292811</v>
      </c>
      <c r="B14419" s="265" t="s">
        <v>11938</v>
      </c>
      <c r="C14419" s="265" t="s">
        <v>4451</v>
      </c>
      <c r="D14419" s="265" t="s">
        <v>4496</v>
      </c>
    </row>
    <row r="14420" spans="1:4" ht="27" x14ac:dyDescent="0.15">
      <c r="A14420" s="266">
        <v>3292812</v>
      </c>
      <c r="B14420" s="265" t="s">
        <v>11938</v>
      </c>
      <c r="C14420" s="265" t="s">
        <v>4451</v>
      </c>
      <c r="D14420" s="265" t="s">
        <v>3602</v>
      </c>
    </row>
    <row r="14421" spans="1:4" ht="27" x14ac:dyDescent="0.15">
      <c r="A14421" s="266">
        <v>3292813</v>
      </c>
      <c r="B14421" s="265" t="s">
        <v>11938</v>
      </c>
      <c r="C14421" s="265" t="s">
        <v>4451</v>
      </c>
      <c r="D14421" s="265" t="s">
        <v>4503</v>
      </c>
    </row>
    <row r="14422" spans="1:4" ht="27" x14ac:dyDescent="0.15">
      <c r="A14422" s="266">
        <v>3292814</v>
      </c>
      <c r="B14422" s="265" t="s">
        <v>11938</v>
      </c>
      <c r="C14422" s="265" t="s">
        <v>4451</v>
      </c>
      <c r="D14422" s="265" t="s">
        <v>4467</v>
      </c>
    </row>
    <row r="14423" spans="1:4" ht="27" x14ac:dyDescent="0.15">
      <c r="A14423" s="266">
        <v>3292815</v>
      </c>
      <c r="B14423" s="265" t="s">
        <v>11938</v>
      </c>
      <c r="C14423" s="265" t="s">
        <v>4451</v>
      </c>
      <c r="D14423" s="265" t="s">
        <v>4495</v>
      </c>
    </row>
    <row r="14424" spans="1:4" ht="27" x14ac:dyDescent="0.15">
      <c r="A14424" s="266">
        <v>3292816</v>
      </c>
      <c r="B14424" s="265" t="s">
        <v>11938</v>
      </c>
      <c r="C14424" s="265" t="s">
        <v>4451</v>
      </c>
      <c r="D14424" s="265" t="s">
        <v>4458</v>
      </c>
    </row>
    <row r="14425" spans="1:4" ht="27" x14ac:dyDescent="0.15">
      <c r="A14425" s="266">
        <v>3292921</v>
      </c>
      <c r="B14425" s="265" t="s">
        <v>11938</v>
      </c>
      <c r="C14425" s="265" t="s">
        <v>4451</v>
      </c>
      <c r="D14425" s="265" t="s">
        <v>1518</v>
      </c>
    </row>
    <row r="14426" spans="1:4" ht="27" x14ac:dyDescent="0.15">
      <c r="A14426" s="266">
        <v>3292922</v>
      </c>
      <c r="B14426" s="265" t="s">
        <v>11938</v>
      </c>
      <c r="C14426" s="265" t="s">
        <v>4451</v>
      </c>
      <c r="D14426" s="265" t="s">
        <v>4560</v>
      </c>
    </row>
    <row r="14427" spans="1:4" ht="27" x14ac:dyDescent="0.15">
      <c r="A14427" s="266">
        <v>3292923</v>
      </c>
      <c r="B14427" s="265" t="s">
        <v>11938</v>
      </c>
      <c r="C14427" s="265" t="s">
        <v>4451</v>
      </c>
      <c r="D14427" s="265" t="s">
        <v>4469</v>
      </c>
    </row>
    <row r="14428" spans="1:4" ht="27" x14ac:dyDescent="0.15">
      <c r="A14428" s="266">
        <v>3292924</v>
      </c>
      <c r="B14428" s="265" t="s">
        <v>11938</v>
      </c>
      <c r="C14428" s="265" t="s">
        <v>4451</v>
      </c>
      <c r="D14428" s="265" t="s">
        <v>4517</v>
      </c>
    </row>
    <row r="14429" spans="1:4" ht="27" x14ac:dyDescent="0.15">
      <c r="A14429" s="266">
        <v>3293121</v>
      </c>
      <c r="B14429" s="265" t="s">
        <v>11938</v>
      </c>
      <c r="C14429" s="265" t="s">
        <v>4451</v>
      </c>
      <c r="D14429" s="265" t="s">
        <v>4463</v>
      </c>
    </row>
    <row r="14430" spans="1:4" ht="27" x14ac:dyDescent="0.15">
      <c r="A14430" s="266">
        <v>3293122</v>
      </c>
      <c r="B14430" s="265" t="s">
        <v>11938</v>
      </c>
      <c r="C14430" s="265" t="s">
        <v>4451</v>
      </c>
      <c r="D14430" s="265" t="s">
        <v>4490</v>
      </c>
    </row>
    <row r="14431" spans="1:4" ht="27" x14ac:dyDescent="0.15">
      <c r="A14431" s="266">
        <v>3293123</v>
      </c>
      <c r="B14431" s="265" t="s">
        <v>11938</v>
      </c>
      <c r="C14431" s="265" t="s">
        <v>4451</v>
      </c>
      <c r="D14431" s="265" t="s">
        <v>4491</v>
      </c>
    </row>
    <row r="14432" spans="1:4" ht="27" x14ac:dyDescent="0.15">
      <c r="A14432" s="266">
        <v>3293124</v>
      </c>
      <c r="B14432" s="265" t="s">
        <v>11938</v>
      </c>
      <c r="C14432" s="265" t="s">
        <v>4451</v>
      </c>
      <c r="D14432" s="265" t="s">
        <v>4535</v>
      </c>
    </row>
    <row r="14433" spans="1:4" ht="27" x14ac:dyDescent="0.15">
      <c r="A14433" s="266">
        <v>3293125</v>
      </c>
      <c r="B14433" s="265" t="s">
        <v>11938</v>
      </c>
      <c r="C14433" s="265" t="s">
        <v>4451</v>
      </c>
      <c r="D14433" s="265" t="s">
        <v>4553</v>
      </c>
    </row>
    <row r="14434" spans="1:4" ht="27" x14ac:dyDescent="0.15">
      <c r="A14434" s="266">
        <v>3293126</v>
      </c>
      <c r="B14434" s="265" t="s">
        <v>11938</v>
      </c>
      <c r="C14434" s="265" t="s">
        <v>4451</v>
      </c>
      <c r="D14434" s="265" t="s">
        <v>1096</v>
      </c>
    </row>
    <row r="14435" spans="1:4" ht="27" x14ac:dyDescent="0.15">
      <c r="A14435" s="266">
        <v>3293127</v>
      </c>
      <c r="B14435" s="265" t="s">
        <v>11938</v>
      </c>
      <c r="C14435" s="265" t="s">
        <v>4451</v>
      </c>
      <c r="D14435" s="265" t="s">
        <v>4468</v>
      </c>
    </row>
    <row r="14436" spans="1:4" ht="27" x14ac:dyDescent="0.15">
      <c r="A14436" s="266">
        <v>3293131</v>
      </c>
      <c r="B14436" s="265" t="s">
        <v>11938</v>
      </c>
      <c r="C14436" s="265" t="s">
        <v>4451</v>
      </c>
      <c r="D14436" s="265" t="s">
        <v>4472</v>
      </c>
    </row>
    <row r="14437" spans="1:4" ht="27" x14ac:dyDescent="0.15">
      <c r="A14437" s="266">
        <v>3293132</v>
      </c>
      <c r="B14437" s="265" t="s">
        <v>11938</v>
      </c>
      <c r="C14437" s="265" t="s">
        <v>4451</v>
      </c>
      <c r="D14437" s="265" t="s">
        <v>4477</v>
      </c>
    </row>
    <row r="14438" spans="1:4" ht="27" x14ac:dyDescent="0.15">
      <c r="A14438" s="266">
        <v>3293133</v>
      </c>
      <c r="B14438" s="265" t="s">
        <v>11938</v>
      </c>
      <c r="C14438" s="265" t="s">
        <v>4451</v>
      </c>
      <c r="D14438" s="265" t="s">
        <v>1741</v>
      </c>
    </row>
    <row r="14439" spans="1:4" ht="27" x14ac:dyDescent="0.15">
      <c r="A14439" s="266">
        <v>3293134</v>
      </c>
      <c r="B14439" s="265" t="s">
        <v>11938</v>
      </c>
      <c r="C14439" s="265" t="s">
        <v>4451</v>
      </c>
      <c r="D14439" s="265" t="s">
        <v>4466</v>
      </c>
    </row>
    <row r="14440" spans="1:4" ht="27" x14ac:dyDescent="0.15">
      <c r="A14440" s="266">
        <v>3293135</v>
      </c>
      <c r="B14440" s="265" t="s">
        <v>11938</v>
      </c>
      <c r="C14440" s="265" t="s">
        <v>4451</v>
      </c>
      <c r="D14440" s="265" t="s">
        <v>4547</v>
      </c>
    </row>
    <row r="14441" spans="1:4" ht="27" x14ac:dyDescent="0.15">
      <c r="A14441" s="266">
        <v>3293136</v>
      </c>
      <c r="B14441" s="265" t="s">
        <v>11938</v>
      </c>
      <c r="C14441" s="265" t="s">
        <v>4451</v>
      </c>
      <c r="D14441" s="265" t="s">
        <v>4548</v>
      </c>
    </row>
    <row r="14442" spans="1:4" ht="27" x14ac:dyDescent="0.15">
      <c r="A14442" s="266">
        <v>3293141</v>
      </c>
      <c r="B14442" s="265" t="s">
        <v>11938</v>
      </c>
      <c r="C14442" s="265" t="s">
        <v>4451</v>
      </c>
      <c r="D14442" s="265" t="s">
        <v>4557</v>
      </c>
    </row>
    <row r="14443" spans="1:4" ht="27" x14ac:dyDescent="0.15">
      <c r="A14443" s="266">
        <v>3293142</v>
      </c>
      <c r="B14443" s="265" t="s">
        <v>11938</v>
      </c>
      <c r="C14443" s="265" t="s">
        <v>4451</v>
      </c>
      <c r="D14443" s="265" t="s">
        <v>2253</v>
      </c>
    </row>
    <row r="14444" spans="1:4" ht="27" x14ac:dyDescent="0.15">
      <c r="A14444" s="266">
        <v>3293143</v>
      </c>
      <c r="B14444" s="265" t="s">
        <v>11938</v>
      </c>
      <c r="C14444" s="265" t="s">
        <v>4451</v>
      </c>
      <c r="D14444" s="265" t="s">
        <v>4489</v>
      </c>
    </row>
    <row r="14445" spans="1:4" ht="27" x14ac:dyDescent="0.15">
      <c r="A14445" s="266">
        <v>3293144</v>
      </c>
      <c r="B14445" s="265" t="s">
        <v>11938</v>
      </c>
      <c r="C14445" s="265" t="s">
        <v>4451</v>
      </c>
      <c r="D14445" s="265" t="s">
        <v>4532</v>
      </c>
    </row>
    <row r="14446" spans="1:4" ht="27" x14ac:dyDescent="0.15">
      <c r="A14446" s="266">
        <v>3293145</v>
      </c>
      <c r="B14446" s="265" t="s">
        <v>11938</v>
      </c>
      <c r="C14446" s="265" t="s">
        <v>4451</v>
      </c>
      <c r="D14446" s="265" t="s">
        <v>4473</v>
      </c>
    </row>
    <row r="14447" spans="1:4" ht="27" x14ac:dyDescent="0.15">
      <c r="A14447" s="266">
        <v>3293146</v>
      </c>
      <c r="B14447" s="265" t="s">
        <v>11938</v>
      </c>
      <c r="C14447" s="265" t="s">
        <v>4451</v>
      </c>
      <c r="D14447" s="265" t="s">
        <v>4498</v>
      </c>
    </row>
    <row r="14448" spans="1:4" ht="27" x14ac:dyDescent="0.15">
      <c r="A14448" s="266">
        <v>3293147</v>
      </c>
      <c r="B14448" s="265" t="s">
        <v>11938</v>
      </c>
      <c r="C14448" s="265" t="s">
        <v>4451</v>
      </c>
      <c r="D14448" s="265" t="s">
        <v>4538</v>
      </c>
    </row>
    <row r="14449" spans="1:4" ht="27" x14ac:dyDescent="0.15">
      <c r="A14449" s="266">
        <v>3293151</v>
      </c>
      <c r="B14449" s="265" t="s">
        <v>11938</v>
      </c>
      <c r="C14449" s="265" t="s">
        <v>4451</v>
      </c>
      <c r="D14449" s="265" t="s">
        <v>4478</v>
      </c>
    </row>
    <row r="14450" spans="1:4" ht="27" x14ac:dyDescent="0.15">
      <c r="A14450" s="266">
        <v>3293152</v>
      </c>
      <c r="B14450" s="265" t="s">
        <v>11938</v>
      </c>
      <c r="C14450" s="265" t="s">
        <v>4451</v>
      </c>
      <c r="D14450" s="265" t="s">
        <v>4493</v>
      </c>
    </row>
    <row r="14451" spans="1:4" ht="27" x14ac:dyDescent="0.15">
      <c r="A14451" s="266">
        <v>3293153</v>
      </c>
      <c r="B14451" s="265" t="s">
        <v>11938</v>
      </c>
      <c r="C14451" s="265" t="s">
        <v>4451</v>
      </c>
      <c r="D14451" s="265" t="s">
        <v>4459</v>
      </c>
    </row>
    <row r="14452" spans="1:4" ht="27" x14ac:dyDescent="0.15">
      <c r="A14452" s="266">
        <v>3293154</v>
      </c>
      <c r="B14452" s="265" t="s">
        <v>11938</v>
      </c>
      <c r="C14452" s="265" t="s">
        <v>4451</v>
      </c>
      <c r="D14452" s="265" t="s">
        <v>4470</v>
      </c>
    </row>
    <row r="14453" spans="1:4" ht="27" x14ac:dyDescent="0.15">
      <c r="A14453" s="266">
        <v>3293155</v>
      </c>
      <c r="B14453" s="265" t="s">
        <v>11938</v>
      </c>
      <c r="C14453" s="265" t="s">
        <v>4451</v>
      </c>
      <c r="D14453" s="265" t="s">
        <v>4487</v>
      </c>
    </row>
    <row r="14454" spans="1:4" ht="27" x14ac:dyDescent="0.15">
      <c r="A14454" s="266">
        <v>3293156</v>
      </c>
      <c r="B14454" s="265" t="s">
        <v>11938</v>
      </c>
      <c r="C14454" s="265" t="s">
        <v>4451</v>
      </c>
      <c r="D14454" s="265" t="s">
        <v>4545</v>
      </c>
    </row>
    <row r="14455" spans="1:4" ht="27" x14ac:dyDescent="0.15">
      <c r="A14455" s="266">
        <v>3293157</v>
      </c>
      <c r="B14455" s="265" t="s">
        <v>11938</v>
      </c>
      <c r="C14455" s="265" t="s">
        <v>4451</v>
      </c>
      <c r="D14455" s="265" t="s">
        <v>4460</v>
      </c>
    </row>
    <row r="14456" spans="1:4" ht="27" x14ac:dyDescent="0.15">
      <c r="A14456" s="266">
        <v>3293211</v>
      </c>
      <c r="B14456" s="265" t="s">
        <v>11938</v>
      </c>
      <c r="C14456" s="265" t="s">
        <v>12308</v>
      </c>
      <c r="D14456" s="265" t="s">
        <v>12441</v>
      </c>
    </row>
    <row r="14457" spans="1:4" ht="27" x14ac:dyDescent="0.15">
      <c r="A14457" s="266">
        <v>3293212</v>
      </c>
      <c r="B14457" s="265" t="s">
        <v>11938</v>
      </c>
      <c r="C14457" s="265" t="s">
        <v>12308</v>
      </c>
      <c r="D14457" s="265" t="s">
        <v>12442</v>
      </c>
    </row>
    <row r="14458" spans="1:4" ht="27" x14ac:dyDescent="0.15">
      <c r="A14458" s="266">
        <v>3293213</v>
      </c>
      <c r="B14458" s="265" t="s">
        <v>11938</v>
      </c>
      <c r="C14458" s="265" t="s">
        <v>12308</v>
      </c>
      <c r="D14458" s="265" t="s">
        <v>12443</v>
      </c>
    </row>
    <row r="14459" spans="1:4" ht="27" x14ac:dyDescent="0.15">
      <c r="A14459" s="266">
        <v>3293214</v>
      </c>
      <c r="B14459" s="265" t="s">
        <v>11938</v>
      </c>
      <c r="C14459" s="265" t="s">
        <v>12308</v>
      </c>
      <c r="D14459" s="265" t="s">
        <v>12444</v>
      </c>
    </row>
    <row r="14460" spans="1:4" ht="27" x14ac:dyDescent="0.15">
      <c r="A14460" s="266">
        <v>3293215</v>
      </c>
      <c r="B14460" s="265" t="s">
        <v>11938</v>
      </c>
      <c r="C14460" s="265" t="s">
        <v>12308</v>
      </c>
      <c r="D14460" s="265" t="s">
        <v>12311</v>
      </c>
    </row>
    <row r="14461" spans="1:4" ht="27" x14ac:dyDescent="0.15">
      <c r="A14461" s="266">
        <v>3293221</v>
      </c>
      <c r="B14461" s="265" t="s">
        <v>11938</v>
      </c>
      <c r="C14461" s="265" t="s">
        <v>12308</v>
      </c>
      <c r="D14461" s="265" t="s">
        <v>12445</v>
      </c>
    </row>
    <row r="14462" spans="1:4" ht="27" x14ac:dyDescent="0.15">
      <c r="A14462" s="266">
        <v>3293222</v>
      </c>
      <c r="B14462" s="265" t="s">
        <v>11938</v>
      </c>
      <c r="C14462" s="265" t="s">
        <v>12308</v>
      </c>
      <c r="D14462" s="265" t="s">
        <v>12446</v>
      </c>
    </row>
    <row r="14463" spans="1:4" ht="27" x14ac:dyDescent="0.15">
      <c r="A14463" s="266">
        <v>3293223</v>
      </c>
      <c r="B14463" s="265" t="s">
        <v>11938</v>
      </c>
      <c r="C14463" s="265" t="s">
        <v>12308</v>
      </c>
      <c r="D14463" s="265" t="s">
        <v>12447</v>
      </c>
    </row>
    <row r="14464" spans="1:4" ht="27" x14ac:dyDescent="0.15">
      <c r="A14464" s="266">
        <v>3293224</v>
      </c>
      <c r="B14464" s="265" t="s">
        <v>11938</v>
      </c>
      <c r="C14464" s="265" t="s">
        <v>12308</v>
      </c>
      <c r="D14464" s="265" t="s">
        <v>12448</v>
      </c>
    </row>
    <row r="14465" spans="1:4" ht="27" x14ac:dyDescent="0.15">
      <c r="A14465" s="266">
        <v>3293225</v>
      </c>
      <c r="B14465" s="265" t="s">
        <v>11938</v>
      </c>
      <c r="C14465" s="265" t="s">
        <v>12308</v>
      </c>
      <c r="D14465" s="265" t="s">
        <v>12449</v>
      </c>
    </row>
    <row r="14466" spans="1:4" ht="27" x14ac:dyDescent="0.15">
      <c r="A14466" s="266">
        <v>3293431</v>
      </c>
      <c r="B14466" s="265" t="s">
        <v>11938</v>
      </c>
      <c r="C14466" s="265" t="s">
        <v>12308</v>
      </c>
      <c r="D14466" s="265" t="s">
        <v>12450</v>
      </c>
    </row>
    <row r="14467" spans="1:4" ht="27" x14ac:dyDescent="0.15">
      <c r="A14467" s="266">
        <v>3293432</v>
      </c>
      <c r="B14467" s="265" t="s">
        <v>11938</v>
      </c>
      <c r="C14467" s="265" t="s">
        <v>12308</v>
      </c>
      <c r="D14467" s="265" t="s">
        <v>12451</v>
      </c>
    </row>
    <row r="14468" spans="1:4" ht="27" x14ac:dyDescent="0.15">
      <c r="A14468" s="266">
        <v>3293433</v>
      </c>
      <c r="B14468" s="265" t="s">
        <v>11938</v>
      </c>
      <c r="C14468" s="265" t="s">
        <v>12308</v>
      </c>
      <c r="D14468" s="265" t="s">
        <v>12452</v>
      </c>
    </row>
    <row r="14469" spans="1:4" ht="27" x14ac:dyDescent="0.15">
      <c r="A14469" s="266">
        <v>3293434</v>
      </c>
      <c r="B14469" s="265" t="s">
        <v>11938</v>
      </c>
      <c r="C14469" s="265" t="s">
        <v>12308</v>
      </c>
      <c r="D14469" s="265" t="s">
        <v>12453</v>
      </c>
    </row>
    <row r="14470" spans="1:4" ht="27" x14ac:dyDescent="0.15">
      <c r="A14470" s="266">
        <v>3293435</v>
      </c>
      <c r="B14470" s="265" t="s">
        <v>11938</v>
      </c>
      <c r="C14470" s="265" t="s">
        <v>12308</v>
      </c>
      <c r="D14470" s="265" t="s">
        <v>12454</v>
      </c>
    </row>
    <row r="14471" spans="1:4" ht="27" x14ac:dyDescent="0.15">
      <c r="A14471" s="266">
        <v>3293436</v>
      </c>
      <c r="B14471" s="265" t="s">
        <v>11938</v>
      </c>
      <c r="C14471" s="265" t="s">
        <v>12308</v>
      </c>
      <c r="D14471" s="265" t="s">
        <v>12455</v>
      </c>
    </row>
    <row r="14472" spans="1:4" ht="27" x14ac:dyDescent="0.15">
      <c r="A14472" s="266">
        <v>3293437</v>
      </c>
      <c r="B14472" s="265" t="s">
        <v>11938</v>
      </c>
      <c r="C14472" s="265" t="s">
        <v>12308</v>
      </c>
      <c r="D14472" s="265" t="s">
        <v>12456</v>
      </c>
    </row>
    <row r="14473" spans="1:4" ht="27" x14ac:dyDescent="0.15">
      <c r="A14473" s="266">
        <v>3293441</v>
      </c>
      <c r="B14473" s="265" t="s">
        <v>11938</v>
      </c>
      <c r="C14473" s="265" t="s">
        <v>12308</v>
      </c>
      <c r="D14473" s="265" t="s">
        <v>12457</v>
      </c>
    </row>
    <row r="14474" spans="1:4" ht="27" x14ac:dyDescent="0.15">
      <c r="A14474" s="266">
        <v>3293442</v>
      </c>
      <c r="B14474" s="265" t="s">
        <v>11938</v>
      </c>
      <c r="C14474" s="265" t="s">
        <v>12308</v>
      </c>
      <c r="D14474" s="265" t="s">
        <v>12444</v>
      </c>
    </row>
    <row r="14475" spans="1:4" ht="27" x14ac:dyDescent="0.15">
      <c r="A14475" s="266">
        <v>3293443</v>
      </c>
      <c r="B14475" s="265" t="s">
        <v>11938</v>
      </c>
      <c r="C14475" s="265" t="s">
        <v>12308</v>
      </c>
      <c r="D14475" s="265" t="s">
        <v>12458</v>
      </c>
    </row>
    <row r="14476" spans="1:4" ht="27" x14ac:dyDescent="0.15">
      <c r="A14476" s="266">
        <v>3293444</v>
      </c>
      <c r="B14476" s="265" t="s">
        <v>11938</v>
      </c>
      <c r="C14476" s="265" t="s">
        <v>12308</v>
      </c>
      <c r="D14476" s="265" t="s">
        <v>12459</v>
      </c>
    </row>
    <row r="14477" spans="1:4" ht="27" x14ac:dyDescent="0.15">
      <c r="A14477" s="266">
        <v>3293445</v>
      </c>
      <c r="B14477" s="265" t="s">
        <v>11938</v>
      </c>
      <c r="C14477" s="265" t="s">
        <v>12308</v>
      </c>
      <c r="D14477" s="265" t="s">
        <v>12460</v>
      </c>
    </row>
    <row r="14478" spans="1:4" ht="27" x14ac:dyDescent="0.15">
      <c r="A14478" s="266">
        <v>3293446</v>
      </c>
      <c r="B14478" s="265" t="s">
        <v>11938</v>
      </c>
      <c r="C14478" s="265" t="s">
        <v>12308</v>
      </c>
      <c r="D14478" s="265" t="s">
        <v>12461</v>
      </c>
    </row>
    <row r="14479" spans="1:4" ht="27" x14ac:dyDescent="0.15">
      <c r="A14479" s="266">
        <v>3293447</v>
      </c>
      <c r="B14479" s="265" t="s">
        <v>11938</v>
      </c>
      <c r="C14479" s="265" t="s">
        <v>12308</v>
      </c>
      <c r="D14479" s="265" t="s">
        <v>12462</v>
      </c>
    </row>
    <row r="14480" spans="1:4" x14ac:dyDescent="0.15">
      <c r="A14480" s="266">
        <v>3294211</v>
      </c>
      <c r="B14480" s="265" t="s">
        <v>11938</v>
      </c>
      <c r="C14480" s="265" t="s">
        <v>3885</v>
      </c>
      <c r="D14480" s="265" t="s">
        <v>3947</v>
      </c>
    </row>
    <row r="14481" spans="1:4" x14ac:dyDescent="0.15">
      <c r="A14481" s="266">
        <v>3294212</v>
      </c>
      <c r="B14481" s="265" t="s">
        <v>11938</v>
      </c>
      <c r="C14481" s="265" t="s">
        <v>3885</v>
      </c>
      <c r="D14481" s="265" t="s">
        <v>3898</v>
      </c>
    </row>
    <row r="14482" spans="1:4" x14ac:dyDescent="0.15">
      <c r="A14482" s="266">
        <v>3294213</v>
      </c>
      <c r="B14482" s="265" t="s">
        <v>11938</v>
      </c>
      <c r="C14482" s="265" t="s">
        <v>3885</v>
      </c>
      <c r="D14482" s="265" t="s">
        <v>3939</v>
      </c>
    </row>
    <row r="14483" spans="1:4" x14ac:dyDescent="0.15">
      <c r="A14483" s="266">
        <v>3294214</v>
      </c>
      <c r="B14483" s="265" t="s">
        <v>11938</v>
      </c>
      <c r="C14483" s="265" t="s">
        <v>3885</v>
      </c>
      <c r="D14483" s="265" t="s">
        <v>3933</v>
      </c>
    </row>
    <row r="14484" spans="1:4" x14ac:dyDescent="0.15">
      <c r="A14484" s="266">
        <v>3294215</v>
      </c>
      <c r="B14484" s="265" t="s">
        <v>11938</v>
      </c>
      <c r="C14484" s="265" t="s">
        <v>3885</v>
      </c>
      <c r="D14484" s="265" t="s">
        <v>3907</v>
      </c>
    </row>
    <row r="14485" spans="1:4" x14ac:dyDescent="0.15">
      <c r="A14485" s="266">
        <v>3294216</v>
      </c>
      <c r="B14485" s="265" t="s">
        <v>11938</v>
      </c>
      <c r="C14485" s="265" t="s">
        <v>3885</v>
      </c>
      <c r="D14485" s="265" t="s">
        <v>3950</v>
      </c>
    </row>
    <row r="14486" spans="1:4" x14ac:dyDescent="0.15">
      <c r="A14486" s="266">
        <v>3294217</v>
      </c>
      <c r="B14486" s="265" t="s">
        <v>11938</v>
      </c>
      <c r="C14486" s="265" t="s">
        <v>3885</v>
      </c>
      <c r="D14486" s="265" t="s">
        <v>3918</v>
      </c>
    </row>
    <row r="14487" spans="1:4" ht="27" x14ac:dyDescent="0.15">
      <c r="A14487" s="266">
        <v>3294301</v>
      </c>
      <c r="B14487" s="265" t="s">
        <v>11938</v>
      </c>
      <c r="C14487" s="265" t="s">
        <v>3978</v>
      </c>
      <c r="D14487" s="265" t="s">
        <v>12463</v>
      </c>
    </row>
    <row r="14488" spans="1:4" ht="27" x14ac:dyDescent="0.15">
      <c r="A14488" s="266">
        <v>3294302</v>
      </c>
      <c r="B14488" s="265" t="s">
        <v>11938</v>
      </c>
      <c r="C14488" s="265" t="s">
        <v>3978</v>
      </c>
      <c r="D14488" s="265" t="s">
        <v>12464</v>
      </c>
    </row>
    <row r="14489" spans="1:4" ht="27" x14ac:dyDescent="0.15">
      <c r="A14489" s="266">
        <v>3294303</v>
      </c>
      <c r="B14489" s="265" t="s">
        <v>11938</v>
      </c>
      <c r="C14489" s="265" t="s">
        <v>3978</v>
      </c>
      <c r="D14489" s="265" t="s">
        <v>12465</v>
      </c>
    </row>
    <row r="14490" spans="1:4" ht="27" x14ac:dyDescent="0.15">
      <c r="A14490" s="266">
        <v>3294304</v>
      </c>
      <c r="B14490" s="265" t="s">
        <v>11938</v>
      </c>
      <c r="C14490" s="265" t="s">
        <v>3978</v>
      </c>
      <c r="D14490" s="265" t="s">
        <v>12466</v>
      </c>
    </row>
    <row r="14491" spans="1:4" ht="27" x14ac:dyDescent="0.15">
      <c r="A14491" s="266">
        <v>3294305</v>
      </c>
      <c r="B14491" s="265" t="s">
        <v>11938</v>
      </c>
      <c r="C14491" s="265" t="s">
        <v>3978</v>
      </c>
      <c r="D14491" s="265" t="s">
        <v>12467</v>
      </c>
    </row>
    <row r="14492" spans="1:4" ht="27" x14ac:dyDescent="0.15">
      <c r="A14492" s="266">
        <v>3294306</v>
      </c>
      <c r="B14492" s="265" t="s">
        <v>11938</v>
      </c>
      <c r="C14492" s="265" t="s">
        <v>3978</v>
      </c>
      <c r="D14492" s="265" t="s">
        <v>12468</v>
      </c>
    </row>
    <row r="14493" spans="1:4" ht="27" x14ac:dyDescent="0.15">
      <c r="A14493" s="266">
        <v>3294307</v>
      </c>
      <c r="B14493" s="265" t="s">
        <v>11938</v>
      </c>
      <c r="C14493" s="265" t="s">
        <v>3978</v>
      </c>
      <c r="D14493" s="265" t="s">
        <v>12469</v>
      </c>
    </row>
    <row r="14494" spans="1:4" ht="27" x14ac:dyDescent="0.15">
      <c r="A14494" s="266">
        <v>3294308</v>
      </c>
      <c r="B14494" s="265" t="s">
        <v>11938</v>
      </c>
      <c r="C14494" s="265" t="s">
        <v>3978</v>
      </c>
      <c r="D14494" s="265" t="s">
        <v>12470</v>
      </c>
    </row>
    <row r="14495" spans="1:4" ht="27" x14ac:dyDescent="0.15">
      <c r="A14495" s="266">
        <v>3294309</v>
      </c>
      <c r="B14495" s="265" t="s">
        <v>11938</v>
      </c>
      <c r="C14495" s="265" t="s">
        <v>3978</v>
      </c>
      <c r="D14495" s="265" t="s">
        <v>12471</v>
      </c>
    </row>
    <row r="14496" spans="1:4" ht="27" x14ac:dyDescent="0.15">
      <c r="A14496" s="266">
        <v>3294311</v>
      </c>
      <c r="B14496" s="265" t="s">
        <v>11938</v>
      </c>
      <c r="C14496" s="265" t="s">
        <v>3978</v>
      </c>
      <c r="D14496" s="265" t="s">
        <v>12472</v>
      </c>
    </row>
    <row r="14497" spans="1:4" ht="27" x14ac:dyDescent="0.15">
      <c r="A14497" s="266">
        <v>3294312</v>
      </c>
      <c r="B14497" s="265" t="s">
        <v>11938</v>
      </c>
      <c r="C14497" s="265" t="s">
        <v>3978</v>
      </c>
      <c r="D14497" s="265" t="s">
        <v>12473</v>
      </c>
    </row>
    <row r="14498" spans="1:4" ht="27" x14ac:dyDescent="0.15">
      <c r="A14498" s="266">
        <v>3294313</v>
      </c>
      <c r="B14498" s="265" t="s">
        <v>11938</v>
      </c>
      <c r="C14498" s="265" t="s">
        <v>3978</v>
      </c>
      <c r="D14498" s="265" t="s">
        <v>12474</v>
      </c>
    </row>
    <row r="14499" spans="1:4" ht="27" x14ac:dyDescent="0.15">
      <c r="A14499" s="266">
        <v>3294314</v>
      </c>
      <c r="B14499" s="265" t="s">
        <v>11938</v>
      </c>
      <c r="C14499" s="265" t="s">
        <v>3978</v>
      </c>
      <c r="D14499" s="265" t="s">
        <v>12475</v>
      </c>
    </row>
    <row r="14500" spans="1:4" ht="27" x14ac:dyDescent="0.15">
      <c r="A14500" s="266">
        <v>3294315</v>
      </c>
      <c r="B14500" s="265" t="s">
        <v>11938</v>
      </c>
      <c r="C14500" s="265" t="s">
        <v>3978</v>
      </c>
      <c r="D14500" s="265" t="s">
        <v>12476</v>
      </c>
    </row>
    <row r="14501" spans="1:4" ht="27" x14ac:dyDescent="0.15">
      <c r="A14501" s="266">
        <v>3294316</v>
      </c>
      <c r="B14501" s="265" t="s">
        <v>11938</v>
      </c>
      <c r="C14501" s="265" t="s">
        <v>3978</v>
      </c>
      <c r="D14501" s="265" t="s">
        <v>12477</v>
      </c>
    </row>
    <row r="14502" spans="1:4" ht="27" x14ac:dyDescent="0.15">
      <c r="A14502" s="266">
        <v>3294401</v>
      </c>
      <c r="B14502" s="265" t="s">
        <v>11938</v>
      </c>
      <c r="C14502" s="265" t="s">
        <v>3978</v>
      </c>
      <c r="D14502" s="265" t="s">
        <v>12478</v>
      </c>
    </row>
    <row r="14503" spans="1:4" ht="27" x14ac:dyDescent="0.15">
      <c r="A14503" s="266">
        <v>3294402</v>
      </c>
      <c r="B14503" s="265" t="s">
        <v>11938</v>
      </c>
      <c r="C14503" s="265" t="s">
        <v>3978</v>
      </c>
      <c r="D14503" s="265" t="s">
        <v>12479</v>
      </c>
    </row>
    <row r="14504" spans="1:4" ht="27" x14ac:dyDescent="0.15">
      <c r="A14504" s="266">
        <v>3294403</v>
      </c>
      <c r="B14504" s="265" t="s">
        <v>11938</v>
      </c>
      <c r="C14504" s="265" t="s">
        <v>3978</v>
      </c>
      <c r="D14504" s="265" t="s">
        <v>12480</v>
      </c>
    </row>
    <row r="14505" spans="1:4" ht="27" x14ac:dyDescent="0.15">
      <c r="A14505" s="266">
        <v>3294404</v>
      </c>
      <c r="B14505" s="265" t="s">
        <v>11938</v>
      </c>
      <c r="C14505" s="265" t="s">
        <v>3978</v>
      </c>
      <c r="D14505" s="265" t="s">
        <v>12481</v>
      </c>
    </row>
    <row r="14506" spans="1:4" ht="27" x14ac:dyDescent="0.15">
      <c r="A14506" s="266">
        <v>3294405</v>
      </c>
      <c r="B14506" s="265" t="s">
        <v>11938</v>
      </c>
      <c r="C14506" s="265" t="s">
        <v>3978</v>
      </c>
      <c r="D14506" s="265" t="s">
        <v>12482</v>
      </c>
    </row>
    <row r="14507" spans="1:4" ht="27" x14ac:dyDescent="0.15">
      <c r="A14507" s="266">
        <v>3294406</v>
      </c>
      <c r="B14507" s="265" t="s">
        <v>11938</v>
      </c>
      <c r="C14507" s="265" t="s">
        <v>3978</v>
      </c>
      <c r="D14507" s="265" t="s">
        <v>12483</v>
      </c>
    </row>
    <row r="14508" spans="1:4" ht="27" x14ac:dyDescent="0.15">
      <c r="A14508" s="266">
        <v>3294407</v>
      </c>
      <c r="B14508" s="265" t="s">
        <v>11938</v>
      </c>
      <c r="C14508" s="265" t="s">
        <v>3978</v>
      </c>
      <c r="D14508" s="265" t="s">
        <v>12484</v>
      </c>
    </row>
    <row r="14509" spans="1:4" ht="27" x14ac:dyDescent="0.15">
      <c r="A14509" s="266">
        <v>3294411</v>
      </c>
      <c r="B14509" s="265" t="s">
        <v>11938</v>
      </c>
      <c r="C14509" s="265" t="s">
        <v>3978</v>
      </c>
      <c r="D14509" s="265" t="s">
        <v>12485</v>
      </c>
    </row>
    <row r="14510" spans="1:4" ht="27" x14ac:dyDescent="0.15">
      <c r="A14510" s="266">
        <v>3294412</v>
      </c>
      <c r="B14510" s="265" t="s">
        <v>11938</v>
      </c>
      <c r="C14510" s="265" t="s">
        <v>3978</v>
      </c>
      <c r="D14510" s="265" t="s">
        <v>12486</v>
      </c>
    </row>
    <row r="14511" spans="1:4" ht="27" x14ac:dyDescent="0.15">
      <c r="A14511" s="266">
        <v>3294413</v>
      </c>
      <c r="B14511" s="265" t="s">
        <v>11938</v>
      </c>
      <c r="C14511" s="265" t="s">
        <v>3978</v>
      </c>
      <c r="D14511" s="265" t="s">
        <v>12487</v>
      </c>
    </row>
    <row r="14512" spans="1:4" ht="27" x14ac:dyDescent="0.15">
      <c r="A14512" s="266">
        <v>3294414</v>
      </c>
      <c r="B14512" s="265" t="s">
        <v>11938</v>
      </c>
      <c r="C14512" s="265" t="s">
        <v>3978</v>
      </c>
      <c r="D14512" s="265" t="s">
        <v>12488</v>
      </c>
    </row>
    <row r="14513" spans="1:4" ht="27" x14ac:dyDescent="0.15">
      <c r="A14513" s="266">
        <v>3294415</v>
      </c>
      <c r="B14513" s="265" t="s">
        <v>11938</v>
      </c>
      <c r="C14513" s="265" t="s">
        <v>3978</v>
      </c>
      <c r="D14513" s="265" t="s">
        <v>12489</v>
      </c>
    </row>
    <row r="14514" spans="1:4" ht="27" x14ac:dyDescent="0.15">
      <c r="A14514" s="266">
        <v>3294421</v>
      </c>
      <c r="B14514" s="265" t="s">
        <v>11938</v>
      </c>
      <c r="C14514" s="265" t="s">
        <v>3978</v>
      </c>
      <c r="D14514" s="265" t="s">
        <v>12490</v>
      </c>
    </row>
    <row r="14515" spans="1:4" ht="27" x14ac:dyDescent="0.15">
      <c r="A14515" s="266">
        <v>3294422</v>
      </c>
      <c r="B14515" s="265" t="s">
        <v>11938</v>
      </c>
      <c r="C14515" s="265" t="s">
        <v>3978</v>
      </c>
      <c r="D14515" s="265" t="s">
        <v>12491</v>
      </c>
    </row>
    <row r="14516" spans="1:4" ht="27" x14ac:dyDescent="0.15">
      <c r="A14516" s="266">
        <v>3294423</v>
      </c>
      <c r="B14516" s="265" t="s">
        <v>11938</v>
      </c>
      <c r="C14516" s="265" t="s">
        <v>3978</v>
      </c>
      <c r="D14516" s="265" t="s">
        <v>12492</v>
      </c>
    </row>
    <row r="14517" spans="1:4" ht="27" x14ac:dyDescent="0.15">
      <c r="A14517" s="266">
        <v>3294424</v>
      </c>
      <c r="B14517" s="265" t="s">
        <v>11938</v>
      </c>
      <c r="C14517" s="265" t="s">
        <v>3978</v>
      </c>
      <c r="D14517" s="265" t="s">
        <v>12493</v>
      </c>
    </row>
    <row r="14518" spans="1:4" ht="27" x14ac:dyDescent="0.15">
      <c r="A14518" s="266">
        <v>3294425</v>
      </c>
      <c r="B14518" s="265" t="s">
        <v>11938</v>
      </c>
      <c r="C14518" s="265" t="s">
        <v>3978</v>
      </c>
      <c r="D14518" s="265" t="s">
        <v>12494</v>
      </c>
    </row>
    <row r="14519" spans="1:4" ht="27" x14ac:dyDescent="0.15">
      <c r="A14519" s="266">
        <v>3300041</v>
      </c>
      <c r="B14519" s="265" t="s">
        <v>12495</v>
      </c>
      <c r="C14519" s="265" t="s">
        <v>12496</v>
      </c>
      <c r="D14519" s="265" t="s">
        <v>12497</v>
      </c>
    </row>
    <row r="14520" spans="1:4" ht="27" x14ac:dyDescent="0.15">
      <c r="A14520" s="266">
        <v>3300042</v>
      </c>
      <c r="B14520" s="265" t="s">
        <v>12495</v>
      </c>
      <c r="C14520" s="265" t="s">
        <v>12496</v>
      </c>
      <c r="D14520" s="265" t="s">
        <v>5443</v>
      </c>
    </row>
    <row r="14521" spans="1:4" ht="27" x14ac:dyDescent="0.15">
      <c r="A14521" s="266">
        <v>3300043</v>
      </c>
      <c r="B14521" s="265" t="s">
        <v>12495</v>
      </c>
      <c r="C14521" s="265" t="s">
        <v>12496</v>
      </c>
      <c r="D14521" s="265" t="s">
        <v>5516</v>
      </c>
    </row>
    <row r="14522" spans="1:4" ht="27" x14ac:dyDescent="0.15">
      <c r="A14522" s="266">
        <v>3300044</v>
      </c>
      <c r="B14522" s="265" t="s">
        <v>12495</v>
      </c>
      <c r="C14522" s="265" t="s">
        <v>12496</v>
      </c>
      <c r="D14522" s="265" t="s">
        <v>5515</v>
      </c>
    </row>
    <row r="14523" spans="1:4" ht="27" x14ac:dyDescent="0.15">
      <c r="A14523" s="266">
        <v>3300045</v>
      </c>
      <c r="B14523" s="265" t="s">
        <v>12495</v>
      </c>
      <c r="C14523" s="265" t="s">
        <v>12496</v>
      </c>
      <c r="D14523" s="265" t="s">
        <v>5514</v>
      </c>
    </row>
    <row r="14524" spans="1:4" ht="27" x14ac:dyDescent="0.15">
      <c r="A14524" s="266">
        <v>3300046</v>
      </c>
      <c r="B14524" s="265" t="s">
        <v>12495</v>
      </c>
      <c r="C14524" s="265" t="s">
        <v>12496</v>
      </c>
      <c r="D14524" s="265" t="s">
        <v>3427</v>
      </c>
    </row>
    <row r="14525" spans="1:4" ht="27" x14ac:dyDescent="0.15">
      <c r="A14525" s="266">
        <v>3300051</v>
      </c>
      <c r="B14525" s="265" t="s">
        <v>12495</v>
      </c>
      <c r="C14525" s="265" t="s">
        <v>12496</v>
      </c>
      <c r="D14525" s="265" t="s">
        <v>1080</v>
      </c>
    </row>
    <row r="14526" spans="1:4" ht="27" x14ac:dyDescent="0.15">
      <c r="A14526" s="266">
        <v>3300052</v>
      </c>
      <c r="B14526" s="265" t="s">
        <v>12495</v>
      </c>
      <c r="C14526" s="265" t="s">
        <v>12496</v>
      </c>
      <c r="D14526" s="265" t="s">
        <v>5524</v>
      </c>
    </row>
    <row r="14527" spans="1:4" ht="27" x14ac:dyDescent="0.15">
      <c r="A14527" s="266">
        <v>3300053</v>
      </c>
      <c r="B14527" s="265" t="s">
        <v>12495</v>
      </c>
      <c r="C14527" s="265" t="s">
        <v>12496</v>
      </c>
      <c r="D14527" s="265" t="s">
        <v>5521</v>
      </c>
    </row>
    <row r="14528" spans="1:4" ht="27" x14ac:dyDescent="0.15">
      <c r="A14528" s="266">
        <v>3300054</v>
      </c>
      <c r="B14528" s="265" t="s">
        <v>12495</v>
      </c>
      <c r="C14528" s="265" t="s">
        <v>12496</v>
      </c>
      <c r="D14528" s="265" t="s">
        <v>5518</v>
      </c>
    </row>
    <row r="14529" spans="1:4" ht="27" x14ac:dyDescent="0.15">
      <c r="A14529" s="266">
        <v>3300055</v>
      </c>
      <c r="B14529" s="265" t="s">
        <v>12495</v>
      </c>
      <c r="C14529" s="265" t="s">
        <v>12496</v>
      </c>
      <c r="D14529" s="265" t="s">
        <v>5519</v>
      </c>
    </row>
    <row r="14530" spans="1:4" ht="27" x14ac:dyDescent="0.15">
      <c r="A14530" s="266">
        <v>3300056</v>
      </c>
      <c r="B14530" s="265" t="s">
        <v>12495</v>
      </c>
      <c r="C14530" s="265" t="s">
        <v>12496</v>
      </c>
      <c r="D14530" s="265" t="s">
        <v>5520</v>
      </c>
    </row>
    <row r="14531" spans="1:4" ht="27" x14ac:dyDescent="0.15">
      <c r="A14531" s="266">
        <v>3300061</v>
      </c>
      <c r="B14531" s="265" t="s">
        <v>12495</v>
      </c>
      <c r="C14531" s="265" t="s">
        <v>12496</v>
      </c>
      <c r="D14531" s="265" t="s">
        <v>2033</v>
      </c>
    </row>
    <row r="14532" spans="1:4" ht="27" x14ac:dyDescent="0.15">
      <c r="A14532" s="266">
        <v>3300062</v>
      </c>
      <c r="B14532" s="265" t="s">
        <v>12495</v>
      </c>
      <c r="C14532" s="265" t="s">
        <v>12496</v>
      </c>
      <c r="D14532" s="265" t="s">
        <v>3397</v>
      </c>
    </row>
    <row r="14533" spans="1:4" ht="27" x14ac:dyDescent="0.15">
      <c r="A14533" s="266">
        <v>3300063</v>
      </c>
      <c r="B14533" s="265" t="s">
        <v>12495</v>
      </c>
      <c r="C14533" s="265" t="s">
        <v>12496</v>
      </c>
      <c r="D14533" s="265" t="s">
        <v>5517</v>
      </c>
    </row>
    <row r="14534" spans="1:4" ht="27" x14ac:dyDescent="0.15">
      <c r="A14534" s="266">
        <v>3300064</v>
      </c>
      <c r="B14534" s="265" t="s">
        <v>12495</v>
      </c>
      <c r="C14534" s="265" t="s">
        <v>12496</v>
      </c>
      <c r="D14534" s="265" t="s">
        <v>5512</v>
      </c>
    </row>
    <row r="14535" spans="1:4" ht="27" x14ac:dyDescent="0.15">
      <c r="A14535" s="266">
        <v>3300065</v>
      </c>
      <c r="B14535" s="265" t="s">
        <v>12495</v>
      </c>
      <c r="C14535" s="265" t="s">
        <v>12496</v>
      </c>
      <c r="D14535" s="265" t="s">
        <v>778</v>
      </c>
    </row>
    <row r="14536" spans="1:4" ht="27" x14ac:dyDescent="0.15">
      <c r="A14536" s="266">
        <v>3300071</v>
      </c>
      <c r="B14536" s="265" t="s">
        <v>12495</v>
      </c>
      <c r="C14536" s="265" t="s">
        <v>12496</v>
      </c>
      <c r="D14536" s="265" t="s">
        <v>5511</v>
      </c>
    </row>
    <row r="14537" spans="1:4" ht="27" x14ac:dyDescent="0.15">
      <c r="A14537" s="266">
        <v>3300072</v>
      </c>
      <c r="B14537" s="265" t="s">
        <v>12495</v>
      </c>
      <c r="C14537" s="265" t="s">
        <v>12496</v>
      </c>
      <c r="D14537" s="265" t="s">
        <v>5525</v>
      </c>
    </row>
    <row r="14538" spans="1:4" ht="27" x14ac:dyDescent="0.15">
      <c r="A14538" s="266">
        <v>3300073</v>
      </c>
      <c r="B14538" s="265" t="s">
        <v>12495</v>
      </c>
      <c r="C14538" s="265" t="s">
        <v>12496</v>
      </c>
      <c r="D14538" s="265" t="s">
        <v>5523</v>
      </c>
    </row>
    <row r="14539" spans="1:4" ht="27" x14ac:dyDescent="0.15">
      <c r="A14539" s="266">
        <v>3300074</v>
      </c>
      <c r="B14539" s="265" t="s">
        <v>12495</v>
      </c>
      <c r="C14539" s="265" t="s">
        <v>12496</v>
      </c>
      <c r="D14539" s="265" t="s">
        <v>5513</v>
      </c>
    </row>
    <row r="14540" spans="1:4" ht="27" x14ac:dyDescent="0.15">
      <c r="A14540" s="266">
        <v>3300075</v>
      </c>
      <c r="B14540" s="265" t="s">
        <v>12495</v>
      </c>
      <c r="C14540" s="265" t="s">
        <v>12496</v>
      </c>
      <c r="D14540" s="265" t="s">
        <v>3813</v>
      </c>
    </row>
    <row r="14541" spans="1:4" ht="27" x14ac:dyDescent="0.15">
      <c r="A14541" s="266">
        <v>3300081</v>
      </c>
      <c r="B14541" s="265" t="s">
        <v>12495</v>
      </c>
      <c r="C14541" s="265" t="s">
        <v>12498</v>
      </c>
      <c r="D14541" s="265" t="s">
        <v>12499</v>
      </c>
    </row>
    <row r="14542" spans="1:4" ht="27" x14ac:dyDescent="0.15">
      <c r="A14542" s="266">
        <v>3300801</v>
      </c>
      <c r="B14542" s="265" t="s">
        <v>12495</v>
      </c>
      <c r="C14542" s="265" t="s">
        <v>12500</v>
      </c>
      <c r="D14542" s="265" t="s">
        <v>5478</v>
      </c>
    </row>
    <row r="14543" spans="1:4" ht="27" x14ac:dyDescent="0.15">
      <c r="A14543" s="266">
        <v>3300802</v>
      </c>
      <c r="B14543" s="265" t="s">
        <v>12495</v>
      </c>
      <c r="C14543" s="265" t="s">
        <v>12500</v>
      </c>
      <c r="D14543" s="265" t="s">
        <v>4552</v>
      </c>
    </row>
    <row r="14544" spans="1:4" ht="27" x14ac:dyDescent="0.15">
      <c r="A14544" s="266">
        <v>3300803</v>
      </c>
      <c r="B14544" s="265" t="s">
        <v>12495</v>
      </c>
      <c r="C14544" s="265" t="s">
        <v>12500</v>
      </c>
      <c r="D14544" s="265" t="s">
        <v>5477</v>
      </c>
    </row>
    <row r="14545" spans="1:4" ht="27" x14ac:dyDescent="0.15">
      <c r="A14545" s="266">
        <v>3300804</v>
      </c>
      <c r="B14545" s="265" t="s">
        <v>12495</v>
      </c>
      <c r="C14545" s="265" t="s">
        <v>12500</v>
      </c>
      <c r="D14545" s="265" t="s">
        <v>5479</v>
      </c>
    </row>
    <row r="14546" spans="1:4" ht="27" x14ac:dyDescent="0.15">
      <c r="A14546" s="266">
        <v>3300805</v>
      </c>
      <c r="B14546" s="265" t="s">
        <v>12495</v>
      </c>
      <c r="C14546" s="265" t="s">
        <v>12500</v>
      </c>
      <c r="D14546" s="265" t="s">
        <v>5474</v>
      </c>
    </row>
    <row r="14547" spans="1:4" ht="27" x14ac:dyDescent="0.15">
      <c r="A14547" s="266">
        <v>3300834</v>
      </c>
      <c r="B14547" s="265" t="s">
        <v>12495</v>
      </c>
      <c r="C14547" s="265" t="s">
        <v>12500</v>
      </c>
      <c r="D14547" s="265" t="s">
        <v>5470</v>
      </c>
    </row>
    <row r="14548" spans="1:4" ht="27" x14ac:dyDescent="0.15">
      <c r="A14548" s="266">
        <v>3300835</v>
      </c>
      <c r="B14548" s="265" t="s">
        <v>12495</v>
      </c>
      <c r="C14548" s="265" t="s">
        <v>12500</v>
      </c>
      <c r="D14548" s="265" t="s">
        <v>5473</v>
      </c>
    </row>
    <row r="14549" spans="1:4" ht="27" x14ac:dyDescent="0.15">
      <c r="A14549" s="266">
        <v>3300836</v>
      </c>
      <c r="B14549" s="265" t="s">
        <v>12495</v>
      </c>
      <c r="C14549" s="265" t="s">
        <v>12500</v>
      </c>
      <c r="D14549" s="265" t="s">
        <v>3427</v>
      </c>
    </row>
    <row r="14550" spans="1:4" ht="27" x14ac:dyDescent="0.15">
      <c r="A14550" s="266">
        <v>3300841</v>
      </c>
      <c r="B14550" s="265" t="s">
        <v>12495</v>
      </c>
      <c r="C14550" s="265" t="s">
        <v>12500</v>
      </c>
      <c r="D14550" s="265" t="s">
        <v>666</v>
      </c>
    </row>
    <row r="14551" spans="1:4" ht="27" x14ac:dyDescent="0.15">
      <c r="A14551" s="266">
        <v>3300842</v>
      </c>
      <c r="B14551" s="265" t="s">
        <v>12495</v>
      </c>
      <c r="C14551" s="265" t="s">
        <v>12500</v>
      </c>
      <c r="D14551" s="265" t="s">
        <v>5475</v>
      </c>
    </row>
    <row r="14552" spans="1:4" ht="27" x14ac:dyDescent="0.15">
      <c r="A14552" s="266">
        <v>3300843</v>
      </c>
      <c r="B14552" s="265" t="s">
        <v>12495</v>
      </c>
      <c r="C14552" s="265" t="s">
        <v>12500</v>
      </c>
      <c r="D14552" s="265" t="s">
        <v>5472</v>
      </c>
    </row>
    <row r="14553" spans="1:4" ht="27" x14ac:dyDescent="0.15">
      <c r="A14553" s="266">
        <v>3300844</v>
      </c>
      <c r="B14553" s="265" t="s">
        <v>12495</v>
      </c>
      <c r="C14553" s="265" t="s">
        <v>12500</v>
      </c>
      <c r="D14553" s="265" t="s">
        <v>1522</v>
      </c>
    </row>
    <row r="14554" spans="1:4" ht="27" x14ac:dyDescent="0.15">
      <c r="A14554" s="266">
        <v>3300845</v>
      </c>
      <c r="B14554" s="265" t="s">
        <v>12495</v>
      </c>
      <c r="C14554" s="265" t="s">
        <v>12500</v>
      </c>
      <c r="D14554" s="265" t="s">
        <v>3397</v>
      </c>
    </row>
    <row r="14555" spans="1:4" ht="27" x14ac:dyDescent="0.15">
      <c r="A14555" s="266">
        <v>3300846</v>
      </c>
      <c r="B14555" s="265" t="s">
        <v>12495</v>
      </c>
      <c r="C14555" s="265" t="s">
        <v>12500</v>
      </c>
      <c r="D14555" s="265" t="s">
        <v>5476</v>
      </c>
    </row>
    <row r="14556" spans="1:4" ht="27" x14ac:dyDescent="0.15">
      <c r="A14556" s="266">
        <v>3300851</v>
      </c>
      <c r="B14556" s="265" t="s">
        <v>12495</v>
      </c>
      <c r="C14556" s="265" t="s">
        <v>12500</v>
      </c>
      <c r="D14556" s="265" t="s">
        <v>5460</v>
      </c>
    </row>
    <row r="14557" spans="1:4" ht="27" x14ac:dyDescent="0.15">
      <c r="A14557" s="266">
        <v>3300852</v>
      </c>
      <c r="B14557" s="265" t="s">
        <v>12495</v>
      </c>
      <c r="C14557" s="265" t="s">
        <v>12500</v>
      </c>
      <c r="D14557" s="265" t="s">
        <v>5459</v>
      </c>
    </row>
    <row r="14558" spans="1:4" ht="27" x14ac:dyDescent="0.15">
      <c r="A14558" s="266">
        <v>3300853</v>
      </c>
      <c r="B14558" s="265" t="s">
        <v>12495</v>
      </c>
      <c r="C14558" s="265" t="s">
        <v>12500</v>
      </c>
      <c r="D14558" s="265" t="s">
        <v>531</v>
      </c>
    </row>
    <row r="14559" spans="1:4" ht="27" x14ac:dyDescent="0.15">
      <c r="A14559" s="266">
        <v>3300854</v>
      </c>
      <c r="B14559" s="265" t="s">
        <v>12495</v>
      </c>
      <c r="C14559" s="265" t="s">
        <v>12500</v>
      </c>
      <c r="D14559" s="265" t="s">
        <v>2436</v>
      </c>
    </row>
    <row r="14560" spans="1:4" ht="27" x14ac:dyDescent="0.15">
      <c r="A14560" s="266">
        <v>3300855</v>
      </c>
      <c r="B14560" s="265" t="s">
        <v>12495</v>
      </c>
      <c r="C14560" s="265" t="s">
        <v>12500</v>
      </c>
      <c r="D14560" s="265" t="s">
        <v>5471</v>
      </c>
    </row>
    <row r="14561" spans="1:4" ht="27" x14ac:dyDescent="0.15">
      <c r="A14561" s="266">
        <v>3300856</v>
      </c>
      <c r="B14561" s="265" t="s">
        <v>12495</v>
      </c>
      <c r="C14561" s="265" t="s">
        <v>12500</v>
      </c>
      <c r="D14561" s="265" t="s">
        <v>5456</v>
      </c>
    </row>
    <row r="14562" spans="1:4" ht="40.5" x14ac:dyDescent="0.15">
      <c r="A14562" s="266">
        <v>3306001</v>
      </c>
      <c r="B14562" s="265" t="s">
        <v>12495</v>
      </c>
      <c r="C14562" s="265" t="s">
        <v>12498</v>
      </c>
      <c r="D14562" s="265" t="s">
        <v>12501</v>
      </c>
    </row>
    <row r="14563" spans="1:4" ht="40.5" x14ac:dyDescent="0.15">
      <c r="A14563" s="266">
        <v>3306002</v>
      </c>
      <c r="B14563" s="265" t="s">
        <v>12495</v>
      </c>
      <c r="C14563" s="265" t="s">
        <v>12498</v>
      </c>
      <c r="D14563" s="265" t="s">
        <v>12501</v>
      </c>
    </row>
    <row r="14564" spans="1:4" ht="40.5" x14ac:dyDescent="0.15">
      <c r="A14564" s="266">
        <v>3306003</v>
      </c>
      <c r="B14564" s="265" t="s">
        <v>12495</v>
      </c>
      <c r="C14564" s="265" t="s">
        <v>12498</v>
      </c>
      <c r="D14564" s="265" t="s">
        <v>12501</v>
      </c>
    </row>
    <row r="14565" spans="1:4" ht="40.5" x14ac:dyDescent="0.15">
      <c r="A14565" s="266">
        <v>3306004</v>
      </c>
      <c r="B14565" s="265" t="s">
        <v>12495</v>
      </c>
      <c r="C14565" s="265" t="s">
        <v>12498</v>
      </c>
      <c r="D14565" s="265" t="s">
        <v>12501</v>
      </c>
    </row>
    <row r="14566" spans="1:4" ht="40.5" x14ac:dyDescent="0.15">
      <c r="A14566" s="266">
        <v>3306005</v>
      </c>
      <c r="B14566" s="265" t="s">
        <v>12495</v>
      </c>
      <c r="C14566" s="265" t="s">
        <v>12498</v>
      </c>
      <c r="D14566" s="265" t="s">
        <v>12501</v>
      </c>
    </row>
    <row r="14567" spans="1:4" ht="40.5" x14ac:dyDescent="0.15">
      <c r="A14567" s="266">
        <v>3306006</v>
      </c>
      <c r="B14567" s="265" t="s">
        <v>12495</v>
      </c>
      <c r="C14567" s="265" t="s">
        <v>12498</v>
      </c>
      <c r="D14567" s="265" t="s">
        <v>12501</v>
      </c>
    </row>
    <row r="14568" spans="1:4" ht="40.5" x14ac:dyDescent="0.15">
      <c r="A14568" s="266">
        <v>3306007</v>
      </c>
      <c r="B14568" s="265" t="s">
        <v>12495</v>
      </c>
      <c r="C14568" s="265" t="s">
        <v>12498</v>
      </c>
      <c r="D14568" s="265" t="s">
        <v>12501</v>
      </c>
    </row>
    <row r="14569" spans="1:4" ht="40.5" x14ac:dyDescent="0.15">
      <c r="A14569" s="266">
        <v>3306008</v>
      </c>
      <c r="B14569" s="265" t="s">
        <v>12495</v>
      </c>
      <c r="C14569" s="265" t="s">
        <v>12498</v>
      </c>
      <c r="D14569" s="265" t="s">
        <v>12501</v>
      </c>
    </row>
    <row r="14570" spans="1:4" ht="40.5" x14ac:dyDescent="0.15">
      <c r="A14570" s="266">
        <v>3306009</v>
      </c>
      <c r="B14570" s="265" t="s">
        <v>12495</v>
      </c>
      <c r="C14570" s="265" t="s">
        <v>12498</v>
      </c>
      <c r="D14570" s="265" t="s">
        <v>12501</v>
      </c>
    </row>
    <row r="14571" spans="1:4" ht="40.5" x14ac:dyDescent="0.15">
      <c r="A14571" s="266">
        <v>3306010</v>
      </c>
      <c r="B14571" s="265" t="s">
        <v>12495</v>
      </c>
      <c r="C14571" s="265" t="s">
        <v>12498</v>
      </c>
      <c r="D14571" s="265" t="s">
        <v>12501</v>
      </c>
    </row>
    <row r="14572" spans="1:4" ht="40.5" x14ac:dyDescent="0.15">
      <c r="A14572" s="266">
        <v>3306011</v>
      </c>
      <c r="B14572" s="265" t="s">
        <v>12495</v>
      </c>
      <c r="C14572" s="265" t="s">
        <v>12498</v>
      </c>
      <c r="D14572" s="265" t="s">
        <v>12501</v>
      </c>
    </row>
    <row r="14573" spans="1:4" ht="40.5" x14ac:dyDescent="0.15">
      <c r="A14573" s="266">
        <v>3306012</v>
      </c>
      <c r="B14573" s="265" t="s">
        <v>12495</v>
      </c>
      <c r="C14573" s="265" t="s">
        <v>12498</v>
      </c>
      <c r="D14573" s="265" t="s">
        <v>12501</v>
      </c>
    </row>
    <row r="14574" spans="1:4" ht="40.5" x14ac:dyDescent="0.15">
      <c r="A14574" s="266">
        <v>3306013</v>
      </c>
      <c r="B14574" s="265" t="s">
        <v>12495</v>
      </c>
      <c r="C14574" s="265" t="s">
        <v>12498</v>
      </c>
      <c r="D14574" s="265" t="s">
        <v>12501</v>
      </c>
    </row>
    <row r="14575" spans="1:4" ht="40.5" x14ac:dyDescent="0.15">
      <c r="A14575" s="266">
        <v>3306014</v>
      </c>
      <c r="B14575" s="265" t="s">
        <v>12495</v>
      </c>
      <c r="C14575" s="265" t="s">
        <v>12498</v>
      </c>
      <c r="D14575" s="265" t="s">
        <v>12501</v>
      </c>
    </row>
    <row r="14576" spans="1:4" ht="40.5" x14ac:dyDescent="0.15">
      <c r="A14576" s="266">
        <v>3306015</v>
      </c>
      <c r="B14576" s="265" t="s">
        <v>12495</v>
      </c>
      <c r="C14576" s="265" t="s">
        <v>12498</v>
      </c>
      <c r="D14576" s="265" t="s">
        <v>12501</v>
      </c>
    </row>
    <row r="14577" spans="1:4" ht="40.5" x14ac:dyDescent="0.15">
      <c r="A14577" s="266">
        <v>3306016</v>
      </c>
      <c r="B14577" s="265" t="s">
        <v>12495</v>
      </c>
      <c r="C14577" s="265" t="s">
        <v>12498</v>
      </c>
      <c r="D14577" s="265" t="s">
        <v>12501</v>
      </c>
    </row>
    <row r="14578" spans="1:4" ht="40.5" x14ac:dyDescent="0.15">
      <c r="A14578" s="266">
        <v>3306017</v>
      </c>
      <c r="B14578" s="265" t="s">
        <v>12495</v>
      </c>
      <c r="C14578" s="265" t="s">
        <v>12498</v>
      </c>
      <c r="D14578" s="265" t="s">
        <v>12501</v>
      </c>
    </row>
    <row r="14579" spans="1:4" ht="40.5" x14ac:dyDescent="0.15">
      <c r="A14579" s="266">
        <v>3306018</v>
      </c>
      <c r="B14579" s="265" t="s">
        <v>12495</v>
      </c>
      <c r="C14579" s="265" t="s">
        <v>12498</v>
      </c>
      <c r="D14579" s="265" t="s">
        <v>12501</v>
      </c>
    </row>
    <row r="14580" spans="1:4" ht="40.5" x14ac:dyDescent="0.15">
      <c r="A14580" s="266">
        <v>3306019</v>
      </c>
      <c r="B14580" s="265" t="s">
        <v>12495</v>
      </c>
      <c r="C14580" s="265" t="s">
        <v>12498</v>
      </c>
      <c r="D14580" s="265" t="s">
        <v>12501</v>
      </c>
    </row>
    <row r="14581" spans="1:4" ht="40.5" x14ac:dyDescent="0.15">
      <c r="A14581" s="266">
        <v>3306020</v>
      </c>
      <c r="B14581" s="265" t="s">
        <v>12495</v>
      </c>
      <c r="C14581" s="265" t="s">
        <v>12498</v>
      </c>
      <c r="D14581" s="265" t="s">
        <v>12501</v>
      </c>
    </row>
    <row r="14582" spans="1:4" ht="40.5" x14ac:dyDescent="0.15">
      <c r="A14582" s="266">
        <v>3306021</v>
      </c>
      <c r="B14582" s="265" t="s">
        <v>12495</v>
      </c>
      <c r="C14582" s="265" t="s">
        <v>12498</v>
      </c>
      <c r="D14582" s="265" t="s">
        <v>12501</v>
      </c>
    </row>
    <row r="14583" spans="1:4" ht="40.5" x14ac:dyDescent="0.15">
      <c r="A14583" s="266">
        <v>3306022</v>
      </c>
      <c r="B14583" s="265" t="s">
        <v>12495</v>
      </c>
      <c r="C14583" s="265" t="s">
        <v>12498</v>
      </c>
      <c r="D14583" s="265" t="s">
        <v>12501</v>
      </c>
    </row>
    <row r="14584" spans="1:4" ht="40.5" x14ac:dyDescent="0.15">
      <c r="A14584" s="266">
        <v>3306023</v>
      </c>
      <c r="B14584" s="265" t="s">
        <v>12495</v>
      </c>
      <c r="C14584" s="265" t="s">
        <v>12498</v>
      </c>
      <c r="D14584" s="265" t="s">
        <v>12501</v>
      </c>
    </row>
    <row r="14585" spans="1:4" ht="40.5" x14ac:dyDescent="0.15">
      <c r="A14585" s="266">
        <v>3306024</v>
      </c>
      <c r="B14585" s="265" t="s">
        <v>12495</v>
      </c>
      <c r="C14585" s="265" t="s">
        <v>12498</v>
      </c>
      <c r="D14585" s="265" t="s">
        <v>12501</v>
      </c>
    </row>
    <row r="14586" spans="1:4" ht="40.5" x14ac:dyDescent="0.15">
      <c r="A14586" s="266">
        <v>3306025</v>
      </c>
      <c r="B14586" s="265" t="s">
        <v>12495</v>
      </c>
      <c r="C14586" s="265" t="s">
        <v>12498</v>
      </c>
      <c r="D14586" s="265" t="s">
        <v>12501</v>
      </c>
    </row>
    <row r="14587" spans="1:4" ht="40.5" x14ac:dyDescent="0.15">
      <c r="A14587" s="266">
        <v>3306026</v>
      </c>
      <c r="B14587" s="265" t="s">
        <v>12495</v>
      </c>
      <c r="C14587" s="265" t="s">
        <v>12498</v>
      </c>
      <c r="D14587" s="265" t="s">
        <v>12501</v>
      </c>
    </row>
    <row r="14588" spans="1:4" ht="40.5" x14ac:dyDescent="0.15">
      <c r="A14588" s="266">
        <v>3306027</v>
      </c>
      <c r="B14588" s="265" t="s">
        <v>12495</v>
      </c>
      <c r="C14588" s="265" t="s">
        <v>12498</v>
      </c>
      <c r="D14588" s="265" t="s">
        <v>12501</v>
      </c>
    </row>
    <row r="14589" spans="1:4" ht="40.5" x14ac:dyDescent="0.15">
      <c r="A14589" s="266">
        <v>3306028</v>
      </c>
      <c r="B14589" s="265" t="s">
        <v>12495</v>
      </c>
      <c r="C14589" s="265" t="s">
        <v>12498</v>
      </c>
      <c r="D14589" s="265" t="s">
        <v>12501</v>
      </c>
    </row>
    <row r="14590" spans="1:4" ht="40.5" x14ac:dyDescent="0.15">
      <c r="A14590" s="266">
        <v>3306029</v>
      </c>
      <c r="B14590" s="265" t="s">
        <v>12495</v>
      </c>
      <c r="C14590" s="265" t="s">
        <v>12498</v>
      </c>
      <c r="D14590" s="265" t="s">
        <v>12501</v>
      </c>
    </row>
    <row r="14591" spans="1:4" ht="40.5" x14ac:dyDescent="0.15">
      <c r="A14591" s="266">
        <v>3306030</v>
      </c>
      <c r="B14591" s="265" t="s">
        <v>12495</v>
      </c>
      <c r="C14591" s="265" t="s">
        <v>12498</v>
      </c>
      <c r="D14591" s="265" t="s">
        <v>12501</v>
      </c>
    </row>
    <row r="14592" spans="1:4" ht="40.5" x14ac:dyDescent="0.15">
      <c r="A14592" s="266">
        <v>3306031</v>
      </c>
      <c r="B14592" s="265" t="s">
        <v>12495</v>
      </c>
      <c r="C14592" s="265" t="s">
        <v>12498</v>
      </c>
      <c r="D14592" s="265" t="s">
        <v>12501</v>
      </c>
    </row>
    <row r="14593" spans="1:4" ht="40.5" x14ac:dyDescent="0.15">
      <c r="A14593" s="266">
        <v>3306032</v>
      </c>
      <c r="B14593" s="265" t="s">
        <v>12495</v>
      </c>
      <c r="C14593" s="265" t="s">
        <v>12498</v>
      </c>
      <c r="D14593" s="265" t="s">
        <v>12501</v>
      </c>
    </row>
    <row r="14594" spans="1:4" ht="40.5" x14ac:dyDescent="0.15">
      <c r="A14594" s="266">
        <v>3306033</v>
      </c>
      <c r="B14594" s="265" t="s">
        <v>12495</v>
      </c>
      <c r="C14594" s="265" t="s">
        <v>12498</v>
      </c>
      <c r="D14594" s="265" t="s">
        <v>12501</v>
      </c>
    </row>
    <row r="14595" spans="1:4" ht="40.5" x14ac:dyDescent="0.15">
      <c r="A14595" s="266">
        <v>3306034</v>
      </c>
      <c r="B14595" s="265" t="s">
        <v>12495</v>
      </c>
      <c r="C14595" s="265" t="s">
        <v>12498</v>
      </c>
      <c r="D14595" s="265" t="s">
        <v>12501</v>
      </c>
    </row>
    <row r="14596" spans="1:4" ht="40.5" x14ac:dyDescent="0.15">
      <c r="A14596" s="266">
        <v>3306035</v>
      </c>
      <c r="B14596" s="265" t="s">
        <v>12495</v>
      </c>
      <c r="C14596" s="265" t="s">
        <v>12498</v>
      </c>
      <c r="D14596" s="265" t="s">
        <v>12501</v>
      </c>
    </row>
    <row r="14597" spans="1:4" ht="40.5" x14ac:dyDescent="0.15">
      <c r="A14597" s="266">
        <v>3306090</v>
      </c>
      <c r="B14597" s="265" t="s">
        <v>12495</v>
      </c>
      <c r="C14597" s="265" t="s">
        <v>12498</v>
      </c>
      <c r="D14597" s="265" t="s">
        <v>12501</v>
      </c>
    </row>
    <row r="14598" spans="1:4" ht="27" x14ac:dyDescent="0.15">
      <c r="A14598" s="266">
        <v>3310045</v>
      </c>
      <c r="B14598" s="265" t="s">
        <v>12495</v>
      </c>
      <c r="C14598" s="265" t="s">
        <v>12502</v>
      </c>
      <c r="D14598" s="265" t="s">
        <v>12503</v>
      </c>
    </row>
    <row r="14599" spans="1:4" ht="27" x14ac:dyDescent="0.15">
      <c r="A14599" s="266">
        <v>3310046</v>
      </c>
      <c r="B14599" s="265" t="s">
        <v>12495</v>
      </c>
      <c r="C14599" s="265" t="s">
        <v>12502</v>
      </c>
      <c r="D14599" s="265" t="s">
        <v>553</v>
      </c>
    </row>
    <row r="14600" spans="1:4" ht="27" x14ac:dyDescent="0.15">
      <c r="A14600" s="266">
        <v>3310047</v>
      </c>
      <c r="B14600" s="265" t="s">
        <v>12495</v>
      </c>
      <c r="C14600" s="265" t="s">
        <v>12502</v>
      </c>
      <c r="D14600" s="265" t="s">
        <v>12504</v>
      </c>
    </row>
    <row r="14601" spans="1:4" ht="27" x14ac:dyDescent="0.15">
      <c r="A14601" s="266">
        <v>3310048</v>
      </c>
      <c r="B14601" s="265" t="s">
        <v>12495</v>
      </c>
      <c r="C14601" s="265" t="s">
        <v>12502</v>
      </c>
      <c r="D14601" s="265" t="s">
        <v>12505</v>
      </c>
    </row>
    <row r="14602" spans="1:4" ht="27" x14ac:dyDescent="0.15">
      <c r="A14602" s="266">
        <v>3310049</v>
      </c>
      <c r="B14602" s="265" t="s">
        <v>12495</v>
      </c>
      <c r="C14602" s="265" t="s">
        <v>12502</v>
      </c>
      <c r="D14602" s="265" t="s">
        <v>12506</v>
      </c>
    </row>
    <row r="14603" spans="1:4" ht="27" x14ac:dyDescent="0.15">
      <c r="A14603" s="266">
        <v>3310052</v>
      </c>
      <c r="B14603" s="265" t="s">
        <v>12495</v>
      </c>
      <c r="C14603" s="265" t="s">
        <v>12502</v>
      </c>
      <c r="D14603" s="265" t="s">
        <v>5456</v>
      </c>
    </row>
    <row r="14604" spans="1:4" ht="27" x14ac:dyDescent="0.15">
      <c r="A14604" s="266">
        <v>3310053</v>
      </c>
      <c r="B14604" s="265" t="s">
        <v>12495</v>
      </c>
      <c r="C14604" s="265" t="s">
        <v>12502</v>
      </c>
      <c r="D14604" s="265" t="s">
        <v>12507</v>
      </c>
    </row>
    <row r="14605" spans="1:4" ht="27" x14ac:dyDescent="0.15">
      <c r="A14605" s="266">
        <v>3310054</v>
      </c>
      <c r="B14605" s="265" t="s">
        <v>12495</v>
      </c>
      <c r="C14605" s="265" t="s">
        <v>12502</v>
      </c>
      <c r="D14605" s="265" t="s">
        <v>12508</v>
      </c>
    </row>
    <row r="14606" spans="1:4" ht="27" x14ac:dyDescent="0.15">
      <c r="A14606" s="266">
        <v>3310055</v>
      </c>
      <c r="B14606" s="265" t="s">
        <v>12495</v>
      </c>
      <c r="C14606" s="265" t="s">
        <v>12502</v>
      </c>
      <c r="D14606" s="265" t="s">
        <v>12509</v>
      </c>
    </row>
    <row r="14607" spans="1:4" ht="27" x14ac:dyDescent="0.15">
      <c r="A14607" s="266">
        <v>3310056</v>
      </c>
      <c r="B14607" s="265" t="s">
        <v>12495</v>
      </c>
      <c r="C14607" s="265" t="s">
        <v>12502</v>
      </c>
      <c r="D14607" s="265" t="s">
        <v>12510</v>
      </c>
    </row>
    <row r="14608" spans="1:4" ht="27" x14ac:dyDescent="0.15">
      <c r="A14608" s="266">
        <v>3310057</v>
      </c>
      <c r="B14608" s="265" t="s">
        <v>12495</v>
      </c>
      <c r="C14608" s="265" t="s">
        <v>12502</v>
      </c>
      <c r="D14608" s="265" t="s">
        <v>12511</v>
      </c>
    </row>
    <row r="14609" spans="1:4" ht="27" x14ac:dyDescent="0.15">
      <c r="A14609" s="266">
        <v>3310058</v>
      </c>
      <c r="B14609" s="265" t="s">
        <v>12495</v>
      </c>
      <c r="C14609" s="265" t="s">
        <v>12502</v>
      </c>
      <c r="D14609" s="265" t="s">
        <v>12512</v>
      </c>
    </row>
    <row r="14610" spans="1:4" ht="27" x14ac:dyDescent="0.15">
      <c r="A14610" s="266">
        <v>3310059</v>
      </c>
      <c r="B14610" s="265" t="s">
        <v>12495</v>
      </c>
      <c r="C14610" s="265" t="s">
        <v>12502</v>
      </c>
      <c r="D14610" s="265" t="s">
        <v>12513</v>
      </c>
    </row>
    <row r="14611" spans="1:4" ht="27" x14ac:dyDescent="0.15">
      <c r="A14611" s="266">
        <v>3310060</v>
      </c>
      <c r="B14611" s="265" t="s">
        <v>12495</v>
      </c>
      <c r="C14611" s="265" t="s">
        <v>12502</v>
      </c>
      <c r="D14611" s="265" t="s">
        <v>5451</v>
      </c>
    </row>
    <row r="14612" spans="1:4" ht="27" x14ac:dyDescent="0.15">
      <c r="A14612" s="266">
        <v>3310061</v>
      </c>
      <c r="B14612" s="265" t="s">
        <v>12495</v>
      </c>
      <c r="C14612" s="265" t="s">
        <v>12502</v>
      </c>
      <c r="D14612" s="265" t="s">
        <v>12514</v>
      </c>
    </row>
    <row r="14613" spans="1:4" ht="27" x14ac:dyDescent="0.15">
      <c r="A14613" s="266">
        <v>3310062</v>
      </c>
      <c r="B14613" s="265" t="s">
        <v>12495</v>
      </c>
      <c r="C14613" s="265" t="s">
        <v>12502</v>
      </c>
      <c r="D14613" s="265" t="s">
        <v>11618</v>
      </c>
    </row>
    <row r="14614" spans="1:4" ht="27" x14ac:dyDescent="0.15">
      <c r="A14614" s="266">
        <v>3310063</v>
      </c>
      <c r="B14614" s="265" t="s">
        <v>12495</v>
      </c>
      <c r="C14614" s="265" t="s">
        <v>12502</v>
      </c>
      <c r="D14614" s="265" t="s">
        <v>5455</v>
      </c>
    </row>
    <row r="14615" spans="1:4" ht="27" x14ac:dyDescent="0.15">
      <c r="A14615" s="266">
        <v>3310064</v>
      </c>
      <c r="B14615" s="265" t="s">
        <v>12495</v>
      </c>
      <c r="C14615" s="265" t="s">
        <v>12502</v>
      </c>
      <c r="D14615" s="265" t="s">
        <v>12515</v>
      </c>
    </row>
    <row r="14616" spans="1:4" ht="27" x14ac:dyDescent="0.15">
      <c r="A14616" s="266">
        <v>3310065</v>
      </c>
      <c r="B14616" s="265" t="s">
        <v>12495</v>
      </c>
      <c r="C14616" s="265" t="s">
        <v>12502</v>
      </c>
      <c r="D14616" s="265" t="s">
        <v>12516</v>
      </c>
    </row>
    <row r="14617" spans="1:4" ht="27" x14ac:dyDescent="0.15">
      <c r="A14617" s="266">
        <v>3310066</v>
      </c>
      <c r="B14617" s="265" t="s">
        <v>12495</v>
      </c>
      <c r="C14617" s="265" t="s">
        <v>12502</v>
      </c>
      <c r="D14617" s="265" t="s">
        <v>12517</v>
      </c>
    </row>
    <row r="14618" spans="1:4" ht="40.5" x14ac:dyDescent="0.15">
      <c r="A14618" s="266">
        <v>3310067</v>
      </c>
      <c r="B14618" s="265" t="s">
        <v>12495</v>
      </c>
      <c r="C14618" s="265" t="s">
        <v>12502</v>
      </c>
      <c r="D14618" s="265" t="s">
        <v>12518</v>
      </c>
    </row>
    <row r="14619" spans="1:4" ht="27" x14ac:dyDescent="0.15">
      <c r="A14619" s="266">
        <v>3310068</v>
      </c>
      <c r="B14619" s="265" t="s">
        <v>12495</v>
      </c>
      <c r="C14619" s="265" t="s">
        <v>12502</v>
      </c>
      <c r="D14619" s="265" t="s">
        <v>12519</v>
      </c>
    </row>
    <row r="14620" spans="1:4" ht="27" x14ac:dyDescent="0.15">
      <c r="A14620" s="266">
        <v>3310069</v>
      </c>
      <c r="B14620" s="265" t="s">
        <v>12495</v>
      </c>
      <c r="C14620" s="265" t="s">
        <v>12502</v>
      </c>
      <c r="D14620" s="265" t="s">
        <v>5457</v>
      </c>
    </row>
    <row r="14621" spans="1:4" ht="27" x14ac:dyDescent="0.15">
      <c r="A14621" s="266">
        <v>3310071</v>
      </c>
      <c r="B14621" s="265" t="s">
        <v>12495</v>
      </c>
      <c r="C14621" s="265" t="s">
        <v>12502</v>
      </c>
      <c r="D14621" s="265" t="s">
        <v>12520</v>
      </c>
    </row>
    <row r="14622" spans="1:4" ht="27" x14ac:dyDescent="0.15">
      <c r="A14622" s="266">
        <v>3310072</v>
      </c>
      <c r="B14622" s="265" t="s">
        <v>12495</v>
      </c>
      <c r="C14622" s="265" t="s">
        <v>12502</v>
      </c>
      <c r="D14622" s="265" t="s">
        <v>12521</v>
      </c>
    </row>
    <row r="14623" spans="1:4" ht="40.5" x14ac:dyDescent="0.15">
      <c r="A14623" s="266">
        <v>3310073</v>
      </c>
      <c r="B14623" s="265" t="s">
        <v>12495</v>
      </c>
      <c r="C14623" s="265" t="s">
        <v>12502</v>
      </c>
      <c r="D14623" s="265" t="s">
        <v>12522</v>
      </c>
    </row>
    <row r="14624" spans="1:4" ht="27" x14ac:dyDescent="0.15">
      <c r="A14624" s="266">
        <v>3310074</v>
      </c>
      <c r="B14624" s="265" t="s">
        <v>12495</v>
      </c>
      <c r="C14624" s="265" t="s">
        <v>12502</v>
      </c>
      <c r="D14624" s="265" t="s">
        <v>12523</v>
      </c>
    </row>
    <row r="14625" spans="1:4" ht="27" x14ac:dyDescent="0.15">
      <c r="A14625" s="266">
        <v>3310075</v>
      </c>
      <c r="B14625" s="265" t="s">
        <v>12495</v>
      </c>
      <c r="C14625" s="265" t="s">
        <v>12502</v>
      </c>
      <c r="D14625" s="265" t="s">
        <v>12524</v>
      </c>
    </row>
    <row r="14626" spans="1:4" ht="27" x14ac:dyDescent="0.15">
      <c r="A14626" s="266">
        <v>3310076</v>
      </c>
      <c r="B14626" s="265" t="s">
        <v>12495</v>
      </c>
      <c r="C14626" s="265" t="s">
        <v>12502</v>
      </c>
      <c r="D14626" s="265" t="s">
        <v>12525</v>
      </c>
    </row>
    <row r="14627" spans="1:4" ht="27" x14ac:dyDescent="0.15">
      <c r="A14627" s="266">
        <v>3310077</v>
      </c>
      <c r="B14627" s="265" t="s">
        <v>12495</v>
      </c>
      <c r="C14627" s="265" t="s">
        <v>12502</v>
      </c>
      <c r="D14627" s="265" t="s">
        <v>12526</v>
      </c>
    </row>
    <row r="14628" spans="1:4" ht="27" x14ac:dyDescent="0.15">
      <c r="A14628" s="266">
        <v>3310078</v>
      </c>
      <c r="B14628" s="265" t="s">
        <v>12495</v>
      </c>
      <c r="C14628" s="265" t="s">
        <v>12502</v>
      </c>
      <c r="D14628" s="265" t="s">
        <v>5453</v>
      </c>
    </row>
    <row r="14629" spans="1:4" ht="27" x14ac:dyDescent="0.15">
      <c r="A14629" s="266">
        <v>3310801</v>
      </c>
      <c r="B14629" s="265" t="s">
        <v>12495</v>
      </c>
      <c r="C14629" s="265" t="s">
        <v>12527</v>
      </c>
      <c r="D14629" s="265" t="s">
        <v>5461</v>
      </c>
    </row>
    <row r="14630" spans="1:4" ht="27" x14ac:dyDescent="0.15">
      <c r="A14630" s="266">
        <v>3310802</v>
      </c>
      <c r="B14630" s="265" t="s">
        <v>12495</v>
      </c>
      <c r="C14630" s="265" t="s">
        <v>12527</v>
      </c>
      <c r="D14630" s="265" t="s">
        <v>3588</v>
      </c>
    </row>
    <row r="14631" spans="1:4" ht="27" x14ac:dyDescent="0.15">
      <c r="A14631" s="266">
        <v>3310803</v>
      </c>
      <c r="B14631" s="265" t="s">
        <v>12495</v>
      </c>
      <c r="C14631" s="265" t="s">
        <v>12527</v>
      </c>
      <c r="D14631" s="265" t="s">
        <v>5467</v>
      </c>
    </row>
    <row r="14632" spans="1:4" ht="27" x14ac:dyDescent="0.15">
      <c r="A14632" s="266">
        <v>3310804</v>
      </c>
      <c r="B14632" s="265" t="s">
        <v>12495</v>
      </c>
      <c r="C14632" s="265" t="s">
        <v>12527</v>
      </c>
      <c r="D14632" s="265" t="s">
        <v>5462</v>
      </c>
    </row>
    <row r="14633" spans="1:4" ht="27" x14ac:dyDescent="0.15">
      <c r="A14633" s="266">
        <v>3310805</v>
      </c>
      <c r="B14633" s="265" t="s">
        <v>12495</v>
      </c>
      <c r="C14633" s="265" t="s">
        <v>12527</v>
      </c>
      <c r="D14633" s="265" t="s">
        <v>5466</v>
      </c>
    </row>
    <row r="14634" spans="1:4" ht="27" x14ac:dyDescent="0.15">
      <c r="A14634" s="266">
        <v>3310811</v>
      </c>
      <c r="B14634" s="265" t="s">
        <v>12495</v>
      </c>
      <c r="C14634" s="265" t="s">
        <v>12527</v>
      </c>
      <c r="D14634" s="265" t="s">
        <v>5469</v>
      </c>
    </row>
    <row r="14635" spans="1:4" ht="27" x14ac:dyDescent="0.15">
      <c r="A14635" s="266">
        <v>3310812</v>
      </c>
      <c r="B14635" s="265" t="s">
        <v>12495</v>
      </c>
      <c r="C14635" s="265" t="s">
        <v>12527</v>
      </c>
      <c r="D14635" s="265" t="s">
        <v>5468</v>
      </c>
    </row>
    <row r="14636" spans="1:4" ht="27" x14ac:dyDescent="0.15">
      <c r="A14636" s="266">
        <v>3310813</v>
      </c>
      <c r="B14636" s="265" t="s">
        <v>12495</v>
      </c>
      <c r="C14636" s="265" t="s">
        <v>12527</v>
      </c>
      <c r="D14636" s="265" t="s">
        <v>5458</v>
      </c>
    </row>
    <row r="14637" spans="1:4" ht="27" x14ac:dyDescent="0.15">
      <c r="A14637" s="266">
        <v>3310814</v>
      </c>
      <c r="B14637" s="265" t="s">
        <v>12495</v>
      </c>
      <c r="C14637" s="265" t="s">
        <v>12527</v>
      </c>
      <c r="D14637" s="265" t="s">
        <v>5465</v>
      </c>
    </row>
    <row r="14638" spans="1:4" ht="27" x14ac:dyDescent="0.15">
      <c r="A14638" s="266">
        <v>3310815</v>
      </c>
      <c r="B14638" s="265" t="s">
        <v>12495</v>
      </c>
      <c r="C14638" s="265" t="s">
        <v>12527</v>
      </c>
      <c r="D14638" s="265" t="s">
        <v>5459</v>
      </c>
    </row>
    <row r="14639" spans="1:4" ht="27" x14ac:dyDescent="0.15">
      <c r="A14639" s="266">
        <v>3310821</v>
      </c>
      <c r="B14639" s="265" t="s">
        <v>12495</v>
      </c>
      <c r="C14639" s="265" t="s">
        <v>12527</v>
      </c>
      <c r="D14639" s="265" t="s">
        <v>5150</v>
      </c>
    </row>
    <row r="14640" spans="1:4" ht="27" x14ac:dyDescent="0.15">
      <c r="A14640" s="266">
        <v>3310822</v>
      </c>
      <c r="B14640" s="265" t="s">
        <v>12495</v>
      </c>
      <c r="C14640" s="265" t="s">
        <v>12527</v>
      </c>
      <c r="D14640" s="265" t="s">
        <v>5463</v>
      </c>
    </row>
    <row r="14641" spans="1:4" ht="27" x14ac:dyDescent="0.15">
      <c r="A14641" s="266">
        <v>3310823</v>
      </c>
      <c r="B14641" s="265" t="s">
        <v>12495</v>
      </c>
      <c r="C14641" s="265" t="s">
        <v>12527</v>
      </c>
      <c r="D14641" s="265" t="s">
        <v>5464</v>
      </c>
    </row>
    <row r="14642" spans="1:4" ht="27" x14ac:dyDescent="0.15">
      <c r="A14642" s="266">
        <v>3310824</v>
      </c>
      <c r="B14642" s="265" t="s">
        <v>12495</v>
      </c>
      <c r="C14642" s="265" t="s">
        <v>12527</v>
      </c>
      <c r="D14642" s="265" t="s">
        <v>12528</v>
      </c>
    </row>
    <row r="14643" spans="1:4" ht="27" x14ac:dyDescent="0.15">
      <c r="A14643" s="266">
        <v>3310825</v>
      </c>
      <c r="B14643" s="265" t="s">
        <v>12495</v>
      </c>
      <c r="C14643" s="265" t="s">
        <v>12527</v>
      </c>
      <c r="D14643" s="265" t="s">
        <v>5460</v>
      </c>
    </row>
    <row r="14644" spans="1:4" x14ac:dyDescent="0.15">
      <c r="A14644" s="266">
        <v>3320001</v>
      </c>
      <c r="B14644" s="265" t="s">
        <v>12495</v>
      </c>
      <c r="C14644" s="265" t="s">
        <v>5711</v>
      </c>
      <c r="D14644" s="265" t="s">
        <v>2605</v>
      </c>
    </row>
    <row r="14645" spans="1:4" x14ac:dyDescent="0.15">
      <c r="A14645" s="266">
        <v>3320002</v>
      </c>
      <c r="B14645" s="265" t="s">
        <v>12495</v>
      </c>
      <c r="C14645" s="265" t="s">
        <v>5711</v>
      </c>
      <c r="D14645" s="265" t="s">
        <v>5763</v>
      </c>
    </row>
    <row r="14646" spans="1:4" x14ac:dyDescent="0.15">
      <c r="A14646" s="266">
        <v>3320003</v>
      </c>
      <c r="B14646" s="265" t="s">
        <v>12495</v>
      </c>
      <c r="C14646" s="265" t="s">
        <v>5711</v>
      </c>
      <c r="D14646" s="265" t="s">
        <v>5752</v>
      </c>
    </row>
    <row r="14647" spans="1:4" x14ac:dyDescent="0.15">
      <c r="A14647" s="266">
        <v>3320004</v>
      </c>
      <c r="B14647" s="265" t="s">
        <v>12495</v>
      </c>
      <c r="C14647" s="265" t="s">
        <v>5711</v>
      </c>
      <c r="D14647" s="265" t="s">
        <v>5525</v>
      </c>
    </row>
    <row r="14648" spans="1:4" x14ac:dyDescent="0.15">
      <c r="A14648" s="266">
        <v>3320005</v>
      </c>
      <c r="B14648" s="265" t="s">
        <v>12495</v>
      </c>
      <c r="C14648" s="265" t="s">
        <v>5711</v>
      </c>
      <c r="D14648" s="265" t="s">
        <v>5070</v>
      </c>
    </row>
    <row r="14649" spans="1:4" x14ac:dyDescent="0.15">
      <c r="A14649" s="266">
        <v>3320006</v>
      </c>
      <c r="B14649" s="265" t="s">
        <v>12495</v>
      </c>
      <c r="C14649" s="265" t="s">
        <v>5711</v>
      </c>
      <c r="D14649" s="265" t="s">
        <v>3750</v>
      </c>
    </row>
    <row r="14650" spans="1:4" x14ac:dyDescent="0.15">
      <c r="A14650" s="266">
        <v>3320007</v>
      </c>
      <c r="B14650" s="265" t="s">
        <v>12495</v>
      </c>
      <c r="C14650" s="265" t="s">
        <v>5711</v>
      </c>
      <c r="D14650" s="265" t="s">
        <v>3525</v>
      </c>
    </row>
    <row r="14651" spans="1:4" x14ac:dyDescent="0.15">
      <c r="A14651" s="266">
        <v>3320011</v>
      </c>
      <c r="B14651" s="265" t="s">
        <v>12495</v>
      </c>
      <c r="C14651" s="265" t="s">
        <v>5711</v>
      </c>
      <c r="D14651" s="265" t="s">
        <v>5760</v>
      </c>
    </row>
    <row r="14652" spans="1:4" x14ac:dyDescent="0.15">
      <c r="A14652" s="266">
        <v>3320012</v>
      </c>
      <c r="B14652" s="265" t="s">
        <v>12495</v>
      </c>
      <c r="C14652" s="265" t="s">
        <v>5711</v>
      </c>
      <c r="D14652" s="265" t="s">
        <v>276</v>
      </c>
    </row>
    <row r="14653" spans="1:4" x14ac:dyDescent="0.15">
      <c r="A14653" s="266">
        <v>3320013</v>
      </c>
      <c r="B14653" s="265" t="s">
        <v>12495</v>
      </c>
      <c r="C14653" s="265" t="s">
        <v>5711</v>
      </c>
      <c r="D14653" s="265" t="s">
        <v>5753</v>
      </c>
    </row>
    <row r="14654" spans="1:4" x14ac:dyDescent="0.15">
      <c r="A14654" s="266">
        <v>3320014</v>
      </c>
      <c r="B14654" s="265" t="s">
        <v>12495</v>
      </c>
      <c r="C14654" s="265" t="s">
        <v>5711</v>
      </c>
      <c r="D14654" s="265" t="s">
        <v>5089</v>
      </c>
    </row>
    <row r="14655" spans="1:4" x14ac:dyDescent="0.15">
      <c r="A14655" s="266">
        <v>3320015</v>
      </c>
      <c r="B14655" s="265" t="s">
        <v>12495</v>
      </c>
      <c r="C14655" s="265" t="s">
        <v>5711</v>
      </c>
      <c r="D14655" s="265" t="s">
        <v>400</v>
      </c>
    </row>
    <row r="14656" spans="1:4" x14ac:dyDescent="0.15">
      <c r="A14656" s="266">
        <v>3320016</v>
      </c>
      <c r="B14656" s="265" t="s">
        <v>12495</v>
      </c>
      <c r="C14656" s="265" t="s">
        <v>5711</v>
      </c>
      <c r="D14656" s="265" t="s">
        <v>329</v>
      </c>
    </row>
    <row r="14657" spans="1:4" x14ac:dyDescent="0.15">
      <c r="A14657" s="266">
        <v>3320017</v>
      </c>
      <c r="B14657" s="265" t="s">
        <v>12495</v>
      </c>
      <c r="C14657" s="265" t="s">
        <v>5711</v>
      </c>
      <c r="D14657" s="265" t="s">
        <v>210</v>
      </c>
    </row>
    <row r="14658" spans="1:4" x14ac:dyDescent="0.15">
      <c r="A14658" s="266">
        <v>3320021</v>
      </c>
      <c r="B14658" s="265" t="s">
        <v>12495</v>
      </c>
      <c r="C14658" s="265" t="s">
        <v>5711</v>
      </c>
      <c r="D14658" s="265" t="s">
        <v>5745</v>
      </c>
    </row>
    <row r="14659" spans="1:4" x14ac:dyDescent="0.15">
      <c r="A14659" s="266">
        <v>3320022</v>
      </c>
      <c r="B14659" s="265" t="s">
        <v>12495</v>
      </c>
      <c r="C14659" s="265" t="s">
        <v>5711</v>
      </c>
      <c r="D14659" s="265" t="s">
        <v>3397</v>
      </c>
    </row>
    <row r="14660" spans="1:4" x14ac:dyDescent="0.15">
      <c r="A14660" s="266">
        <v>3320023</v>
      </c>
      <c r="B14660" s="265" t="s">
        <v>12495</v>
      </c>
      <c r="C14660" s="265" t="s">
        <v>5711</v>
      </c>
      <c r="D14660" s="265" t="s">
        <v>4293</v>
      </c>
    </row>
    <row r="14661" spans="1:4" x14ac:dyDescent="0.15">
      <c r="A14661" s="266">
        <v>3320024</v>
      </c>
      <c r="B14661" s="265" t="s">
        <v>12495</v>
      </c>
      <c r="C14661" s="265" t="s">
        <v>5711</v>
      </c>
      <c r="D14661" s="265" t="s">
        <v>5715</v>
      </c>
    </row>
    <row r="14662" spans="1:4" x14ac:dyDescent="0.15">
      <c r="A14662" s="266">
        <v>3320025</v>
      </c>
      <c r="B14662" s="265" t="s">
        <v>12495</v>
      </c>
      <c r="C14662" s="265" t="s">
        <v>5711</v>
      </c>
      <c r="D14662" s="265" t="s">
        <v>538</v>
      </c>
    </row>
    <row r="14663" spans="1:4" x14ac:dyDescent="0.15">
      <c r="A14663" s="266">
        <v>3320026</v>
      </c>
      <c r="B14663" s="265" t="s">
        <v>12495</v>
      </c>
      <c r="C14663" s="265" t="s">
        <v>5711</v>
      </c>
      <c r="D14663" s="265" t="s">
        <v>551</v>
      </c>
    </row>
    <row r="14664" spans="1:4" x14ac:dyDescent="0.15">
      <c r="A14664" s="266">
        <v>3320027</v>
      </c>
      <c r="B14664" s="265" t="s">
        <v>12495</v>
      </c>
      <c r="C14664" s="265" t="s">
        <v>5711</v>
      </c>
      <c r="D14664" s="265" t="s">
        <v>282</v>
      </c>
    </row>
    <row r="14665" spans="1:4" x14ac:dyDescent="0.15">
      <c r="A14665" s="266">
        <v>3320028</v>
      </c>
      <c r="B14665" s="265" t="s">
        <v>12495</v>
      </c>
      <c r="C14665" s="265" t="s">
        <v>5711</v>
      </c>
      <c r="D14665" s="265" t="s">
        <v>4552</v>
      </c>
    </row>
    <row r="14666" spans="1:4" x14ac:dyDescent="0.15">
      <c r="A14666" s="266">
        <v>3320029</v>
      </c>
      <c r="B14666" s="265" t="s">
        <v>12495</v>
      </c>
      <c r="C14666" s="265" t="s">
        <v>5711</v>
      </c>
      <c r="D14666" s="265" t="s">
        <v>5713</v>
      </c>
    </row>
    <row r="14667" spans="1:4" x14ac:dyDescent="0.15">
      <c r="A14667" s="266">
        <v>3320031</v>
      </c>
      <c r="B14667" s="265" t="s">
        <v>12495</v>
      </c>
      <c r="C14667" s="265" t="s">
        <v>5711</v>
      </c>
      <c r="D14667" s="265" t="s">
        <v>1870</v>
      </c>
    </row>
    <row r="14668" spans="1:4" x14ac:dyDescent="0.15">
      <c r="A14668" s="266">
        <v>3320032</v>
      </c>
      <c r="B14668" s="265" t="s">
        <v>12495</v>
      </c>
      <c r="C14668" s="265" t="s">
        <v>5711</v>
      </c>
      <c r="D14668" s="265" t="s">
        <v>5740</v>
      </c>
    </row>
    <row r="14669" spans="1:4" x14ac:dyDescent="0.15">
      <c r="A14669" s="266">
        <v>3320033</v>
      </c>
      <c r="B14669" s="265" t="s">
        <v>12495</v>
      </c>
      <c r="C14669" s="265" t="s">
        <v>5711</v>
      </c>
      <c r="D14669" s="265" t="s">
        <v>5741</v>
      </c>
    </row>
    <row r="14670" spans="1:4" x14ac:dyDescent="0.15">
      <c r="A14670" s="266">
        <v>3320034</v>
      </c>
      <c r="B14670" s="265" t="s">
        <v>12495</v>
      </c>
      <c r="C14670" s="265" t="s">
        <v>5711</v>
      </c>
      <c r="D14670" s="265" t="s">
        <v>452</v>
      </c>
    </row>
    <row r="14671" spans="1:4" x14ac:dyDescent="0.15">
      <c r="A14671" s="266">
        <v>3320035</v>
      </c>
      <c r="B14671" s="265" t="s">
        <v>12495</v>
      </c>
      <c r="C14671" s="265" t="s">
        <v>5711</v>
      </c>
      <c r="D14671" s="265" t="s">
        <v>5744</v>
      </c>
    </row>
    <row r="14672" spans="1:4" x14ac:dyDescent="0.15">
      <c r="A14672" s="266">
        <v>3330801</v>
      </c>
      <c r="B14672" s="265" t="s">
        <v>12495</v>
      </c>
      <c r="C14672" s="265" t="s">
        <v>5711</v>
      </c>
      <c r="D14672" s="265" t="s">
        <v>5750</v>
      </c>
    </row>
    <row r="14673" spans="1:4" x14ac:dyDescent="0.15">
      <c r="A14673" s="266">
        <v>3330802</v>
      </c>
      <c r="B14673" s="265" t="s">
        <v>12495</v>
      </c>
      <c r="C14673" s="265" t="s">
        <v>5711</v>
      </c>
      <c r="D14673" s="265" t="s">
        <v>5738</v>
      </c>
    </row>
    <row r="14674" spans="1:4" ht="27" x14ac:dyDescent="0.15">
      <c r="A14674" s="266">
        <v>3330803</v>
      </c>
      <c r="B14674" s="265" t="s">
        <v>12495</v>
      </c>
      <c r="C14674" s="265" t="s">
        <v>5711</v>
      </c>
      <c r="D14674" s="265" t="s">
        <v>12529</v>
      </c>
    </row>
    <row r="14675" spans="1:4" ht="40.5" x14ac:dyDescent="0.15">
      <c r="A14675" s="266">
        <v>3330804</v>
      </c>
      <c r="B14675" s="265" t="s">
        <v>12495</v>
      </c>
      <c r="C14675" s="265" t="s">
        <v>5711</v>
      </c>
      <c r="D14675" s="265" t="s">
        <v>12530</v>
      </c>
    </row>
    <row r="14676" spans="1:4" ht="27" x14ac:dyDescent="0.15">
      <c r="A14676" s="266">
        <v>3330805</v>
      </c>
      <c r="B14676" s="265" t="s">
        <v>12495</v>
      </c>
      <c r="C14676" s="265" t="s">
        <v>5711</v>
      </c>
      <c r="D14676" s="265" t="s">
        <v>5737</v>
      </c>
    </row>
    <row r="14677" spans="1:4" ht="27" x14ac:dyDescent="0.15">
      <c r="A14677" s="266">
        <v>3330806</v>
      </c>
      <c r="B14677" s="265" t="s">
        <v>12495</v>
      </c>
      <c r="C14677" s="265" t="s">
        <v>5711</v>
      </c>
      <c r="D14677" s="265" t="s">
        <v>5736</v>
      </c>
    </row>
    <row r="14678" spans="1:4" x14ac:dyDescent="0.15">
      <c r="A14678" s="266">
        <v>3330807</v>
      </c>
      <c r="B14678" s="265" t="s">
        <v>12495</v>
      </c>
      <c r="C14678" s="265" t="s">
        <v>5711</v>
      </c>
      <c r="D14678" s="265" t="s">
        <v>5734</v>
      </c>
    </row>
    <row r="14679" spans="1:4" ht="27" x14ac:dyDescent="0.15">
      <c r="A14679" s="266">
        <v>3330808</v>
      </c>
      <c r="B14679" s="265" t="s">
        <v>12495</v>
      </c>
      <c r="C14679" s="265" t="s">
        <v>5711</v>
      </c>
      <c r="D14679" s="265" t="s">
        <v>12531</v>
      </c>
    </row>
    <row r="14680" spans="1:4" x14ac:dyDescent="0.15">
      <c r="A14680" s="266">
        <v>3330811</v>
      </c>
      <c r="B14680" s="265" t="s">
        <v>12495</v>
      </c>
      <c r="C14680" s="265" t="s">
        <v>5711</v>
      </c>
      <c r="D14680" s="265" t="s">
        <v>5735</v>
      </c>
    </row>
    <row r="14681" spans="1:4" ht="27" x14ac:dyDescent="0.15">
      <c r="A14681" s="266">
        <v>3330812</v>
      </c>
      <c r="B14681" s="265" t="s">
        <v>12495</v>
      </c>
      <c r="C14681" s="265" t="s">
        <v>5711</v>
      </c>
      <c r="D14681" s="265" t="s">
        <v>12532</v>
      </c>
    </row>
    <row r="14682" spans="1:4" ht="27" x14ac:dyDescent="0.15">
      <c r="A14682" s="266">
        <v>3330813</v>
      </c>
      <c r="B14682" s="265" t="s">
        <v>12495</v>
      </c>
      <c r="C14682" s="265" t="s">
        <v>5711</v>
      </c>
      <c r="D14682" s="265" t="s">
        <v>12533</v>
      </c>
    </row>
    <row r="14683" spans="1:4" x14ac:dyDescent="0.15">
      <c r="A14683" s="266">
        <v>3330814</v>
      </c>
      <c r="B14683" s="265" t="s">
        <v>12495</v>
      </c>
      <c r="C14683" s="265" t="s">
        <v>5711</v>
      </c>
      <c r="D14683" s="265" t="s">
        <v>12534</v>
      </c>
    </row>
    <row r="14684" spans="1:4" x14ac:dyDescent="0.15">
      <c r="A14684" s="266">
        <v>3330815</v>
      </c>
      <c r="B14684" s="265" t="s">
        <v>12495</v>
      </c>
      <c r="C14684" s="265" t="s">
        <v>5711</v>
      </c>
      <c r="D14684" s="265" t="s">
        <v>5721</v>
      </c>
    </row>
    <row r="14685" spans="1:4" x14ac:dyDescent="0.15">
      <c r="A14685" s="266">
        <v>3330816</v>
      </c>
      <c r="B14685" s="265" t="s">
        <v>12495</v>
      </c>
      <c r="C14685" s="265" t="s">
        <v>5711</v>
      </c>
      <c r="D14685" s="265" t="s">
        <v>2228</v>
      </c>
    </row>
    <row r="14686" spans="1:4" x14ac:dyDescent="0.15">
      <c r="A14686" s="266">
        <v>3330817</v>
      </c>
      <c r="B14686" s="265" t="s">
        <v>12495</v>
      </c>
      <c r="C14686" s="265" t="s">
        <v>5711</v>
      </c>
      <c r="D14686" s="265" t="s">
        <v>5739</v>
      </c>
    </row>
    <row r="14687" spans="1:4" ht="27" x14ac:dyDescent="0.15">
      <c r="A14687" s="266">
        <v>3330821</v>
      </c>
      <c r="B14687" s="265" t="s">
        <v>12495</v>
      </c>
      <c r="C14687" s="265" t="s">
        <v>5711</v>
      </c>
      <c r="D14687" s="265" t="s">
        <v>12535</v>
      </c>
    </row>
    <row r="14688" spans="1:4" ht="40.5" x14ac:dyDescent="0.15">
      <c r="A14688" s="266">
        <v>3330822</v>
      </c>
      <c r="B14688" s="265" t="s">
        <v>12495</v>
      </c>
      <c r="C14688" s="265" t="s">
        <v>5711</v>
      </c>
      <c r="D14688" s="265" t="s">
        <v>12536</v>
      </c>
    </row>
    <row r="14689" spans="1:4" ht="27" x14ac:dyDescent="0.15">
      <c r="A14689" s="266">
        <v>3330823</v>
      </c>
      <c r="B14689" s="265" t="s">
        <v>12495</v>
      </c>
      <c r="C14689" s="265" t="s">
        <v>5711</v>
      </c>
      <c r="D14689" s="265" t="s">
        <v>12537</v>
      </c>
    </row>
    <row r="14690" spans="1:4" ht="27" x14ac:dyDescent="0.15">
      <c r="A14690" s="266">
        <v>3330824</v>
      </c>
      <c r="B14690" s="265" t="s">
        <v>12495</v>
      </c>
      <c r="C14690" s="265" t="s">
        <v>5711</v>
      </c>
      <c r="D14690" s="265" t="s">
        <v>12538</v>
      </c>
    </row>
    <row r="14691" spans="1:4" ht="27" x14ac:dyDescent="0.15">
      <c r="A14691" s="266">
        <v>3330825</v>
      </c>
      <c r="B14691" s="265" t="s">
        <v>12495</v>
      </c>
      <c r="C14691" s="265" t="s">
        <v>5711</v>
      </c>
      <c r="D14691" s="265" t="s">
        <v>12539</v>
      </c>
    </row>
    <row r="14692" spans="1:4" ht="27" x14ac:dyDescent="0.15">
      <c r="A14692" s="266">
        <v>3330826</v>
      </c>
      <c r="B14692" s="265" t="s">
        <v>12495</v>
      </c>
      <c r="C14692" s="265" t="s">
        <v>5711</v>
      </c>
      <c r="D14692" s="265" t="s">
        <v>12540</v>
      </c>
    </row>
    <row r="14693" spans="1:4" x14ac:dyDescent="0.15">
      <c r="A14693" s="266">
        <v>3330831</v>
      </c>
      <c r="B14693" s="265" t="s">
        <v>12495</v>
      </c>
      <c r="C14693" s="265" t="s">
        <v>5711</v>
      </c>
      <c r="D14693" s="265" t="s">
        <v>12541</v>
      </c>
    </row>
    <row r="14694" spans="1:4" x14ac:dyDescent="0.15">
      <c r="A14694" s="266">
        <v>3330832</v>
      </c>
      <c r="B14694" s="265" t="s">
        <v>12495</v>
      </c>
      <c r="C14694" s="265" t="s">
        <v>5711</v>
      </c>
      <c r="D14694" s="265" t="s">
        <v>12542</v>
      </c>
    </row>
    <row r="14695" spans="1:4" ht="27" x14ac:dyDescent="0.15">
      <c r="A14695" s="266">
        <v>3330833</v>
      </c>
      <c r="B14695" s="265" t="s">
        <v>12495</v>
      </c>
      <c r="C14695" s="265" t="s">
        <v>5711</v>
      </c>
      <c r="D14695" s="265" t="s">
        <v>12543</v>
      </c>
    </row>
    <row r="14696" spans="1:4" ht="27" x14ac:dyDescent="0.15">
      <c r="A14696" s="266">
        <v>3330834</v>
      </c>
      <c r="B14696" s="265" t="s">
        <v>12495</v>
      </c>
      <c r="C14696" s="265" t="s">
        <v>5711</v>
      </c>
      <c r="D14696" s="265" t="s">
        <v>12544</v>
      </c>
    </row>
    <row r="14697" spans="1:4" ht="27" x14ac:dyDescent="0.15">
      <c r="A14697" s="266">
        <v>3330835</v>
      </c>
      <c r="B14697" s="265" t="s">
        <v>12495</v>
      </c>
      <c r="C14697" s="265" t="s">
        <v>5711</v>
      </c>
      <c r="D14697" s="265" t="s">
        <v>12545</v>
      </c>
    </row>
    <row r="14698" spans="1:4" ht="27" x14ac:dyDescent="0.15">
      <c r="A14698" s="266">
        <v>3330836</v>
      </c>
      <c r="B14698" s="265" t="s">
        <v>12495</v>
      </c>
      <c r="C14698" s="265" t="s">
        <v>5711</v>
      </c>
      <c r="D14698" s="265" t="s">
        <v>12546</v>
      </c>
    </row>
    <row r="14699" spans="1:4" x14ac:dyDescent="0.15">
      <c r="A14699" s="266">
        <v>3330841</v>
      </c>
      <c r="B14699" s="265" t="s">
        <v>12495</v>
      </c>
      <c r="C14699" s="265" t="s">
        <v>5711</v>
      </c>
      <c r="D14699" s="265" t="s">
        <v>5757</v>
      </c>
    </row>
    <row r="14700" spans="1:4" x14ac:dyDescent="0.15">
      <c r="A14700" s="266">
        <v>3330842</v>
      </c>
      <c r="B14700" s="265" t="s">
        <v>12495</v>
      </c>
      <c r="C14700" s="265" t="s">
        <v>5711</v>
      </c>
      <c r="D14700" s="265" t="s">
        <v>1464</v>
      </c>
    </row>
    <row r="14701" spans="1:4" x14ac:dyDescent="0.15">
      <c r="A14701" s="266">
        <v>3330843</v>
      </c>
      <c r="B14701" s="265" t="s">
        <v>12495</v>
      </c>
      <c r="C14701" s="265" t="s">
        <v>5711</v>
      </c>
      <c r="D14701" s="265" t="s">
        <v>5756</v>
      </c>
    </row>
    <row r="14702" spans="1:4" x14ac:dyDescent="0.15">
      <c r="A14702" s="266">
        <v>3330844</v>
      </c>
      <c r="B14702" s="265" t="s">
        <v>12495</v>
      </c>
      <c r="C14702" s="265" t="s">
        <v>5711</v>
      </c>
      <c r="D14702" s="265" t="s">
        <v>5718</v>
      </c>
    </row>
    <row r="14703" spans="1:4" x14ac:dyDescent="0.15">
      <c r="A14703" s="266">
        <v>3330845</v>
      </c>
      <c r="B14703" s="265" t="s">
        <v>12495</v>
      </c>
      <c r="C14703" s="265" t="s">
        <v>5711</v>
      </c>
      <c r="D14703" s="265" t="s">
        <v>5719</v>
      </c>
    </row>
    <row r="14704" spans="1:4" x14ac:dyDescent="0.15">
      <c r="A14704" s="266">
        <v>3330846</v>
      </c>
      <c r="B14704" s="265" t="s">
        <v>12495</v>
      </c>
      <c r="C14704" s="265" t="s">
        <v>5711</v>
      </c>
      <c r="D14704" s="265" t="s">
        <v>5759</v>
      </c>
    </row>
    <row r="14705" spans="1:4" x14ac:dyDescent="0.15">
      <c r="A14705" s="266">
        <v>3330847</v>
      </c>
      <c r="B14705" s="265" t="s">
        <v>12495</v>
      </c>
      <c r="C14705" s="265" t="s">
        <v>5711</v>
      </c>
      <c r="D14705" s="265" t="s">
        <v>5728</v>
      </c>
    </row>
    <row r="14706" spans="1:4" x14ac:dyDescent="0.15">
      <c r="A14706" s="266">
        <v>3330848</v>
      </c>
      <c r="B14706" s="265" t="s">
        <v>12495</v>
      </c>
      <c r="C14706" s="265" t="s">
        <v>5711</v>
      </c>
      <c r="D14706" s="265" t="s">
        <v>5723</v>
      </c>
    </row>
    <row r="14707" spans="1:4" x14ac:dyDescent="0.15">
      <c r="A14707" s="266">
        <v>3330849</v>
      </c>
      <c r="B14707" s="265" t="s">
        <v>12495</v>
      </c>
      <c r="C14707" s="265" t="s">
        <v>5711</v>
      </c>
      <c r="D14707" s="265" t="s">
        <v>5755</v>
      </c>
    </row>
    <row r="14708" spans="1:4" x14ac:dyDescent="0.15">
      <c r="A14708" s="266">
        <v>3330851</v>
      </c>
      <c r="B14708" s="265" t="s">
        <v>12495</v>
      </c>
      <c r="C14708" s="265" t="s">
        <v>5711</v>
      </c>
      <c r="D14708" s="265" t="s">
        <v>5724</v>
      </c>
    </row>
    <row r="14709" spans="1:4" x14ac:dyDescent="0.15">
      <c r="A14709" s="266">
        <v>3330852</v>
      </c>
      <c r="B14709" s="265" t="s">
        <v>12495</v>
      </c>
      <c r="C14709" s="265" t="s">
        <v>5711</v>
      </c>
      <c r="D14709" s="265" t="s">
        <v>5731</v>
      </c>
    </row>
    <row r="14710" spans="1:4" x14ac:dyDescent="0.15">
      <c r="A14710" s="266">
        <v>3330853</v>
      </c>
      <c r="B14710" s="265" t="s">
        <v>12495</v>
      </c>
      <c r="C14710" s="265" t="s">
        <v>5711</v>
      </c>
      <c r="D14710" s="265" t="s">
        <v>5725</v>
      </c>
    </row>
    <row r="14711" spans="1:4" x14ac:dyDescent="0.15">
      <c r="A14711" s="266">
        <v>3330854</v>
      </c>
      <c r="B14711" s="265" t="s">
        <v>12495</v>
      </c>
      <c r="C14711" s="265" t="s">
        <v>5711</v>
      </c>
      <c r="D14711" s="265" t="s">
        <v>5732</v>
      </c>
    </row>
    <row r="14712" spans="1:4" x14ac:dyDescent="0.15">
      <c r="A14712" s="266">
        <v>3330855</v>
      </c>
      <c r="B14712" s="265" t="s">
        <v>12495</v>
      </c>
      <c r="C14712" s="265" t="s">
        <v>5711</v>
      </c>
      <c r="D14712" s="265" t="s">
        <v>5729</v>
      </c>
    </row>
    <row r="14713" spans="1:4" x14ac:dyDescent="0.15">
      <c r="A14713" s="266">
        <v>3330856</v>
      </c>
      <c r="B14713" s="265" t="s">
        <v>12495</v>
      </c>
      <c r="C14713" s="265" t="s">
        <v>5711</v>
      </c>
      <c r="D14713" s="265" t="s">
        <v>5727</v>
      </c>
    </row>
    <row r="14714" spans="1:4" x14ac:dyDescent="0.15">
      <c r="A14714" s="266">
        <v>3330857</v>
      </c>
      <c r="B14714" s="265" t="s">
        <v>12495</v>
      </c>
      <c r="C14714" s="265" t="s">
        <v>5711</v>
      </c>
      <c r="D14714" s="265" t="s">
        <v>12547</v>
      </c>
    </row>
    <row r="14715" spans="1:4" x14ac:dyDescent="0.15">
      <c r="A14715" s="266">
        <v>3330861</v>
      </c>
      <c r="B14715" s="265" t="s">
        <v>12495</v>
      </c>
      <c r="C14715" s="265" t="s">
        <v>5711</v>
      </c>
      <c r="D14715" s="265" t="s">
        <v>5761</v>
      </c>
    </row>
    <row r="14716" spans="1:4" x14ac:dyDescent="0.15">
      <c r="A14716" s="266">
        <v>3330862</v>
      </c>
      <c r="B14716" s="265" t="s">
        <v>12495</v>
      </c>
      <c r="C14716" s="265" t="s">
        <v>5711</v>
      </c>
      <c r="D14716" s="265" t="s">
        <v>5720</v>
      </c>
    </row>
    <row r="14717" spans="1:4" x14ac:dyDescent="0.15">
      <c r="A14717" s="266">
        <v>3330863</v>
      </c>
      <c r="B14717" s="265" t="s">
        <v>12495</v>
      </c>
      <c r="C14717" s="265" t="s">
        <v>5711</v>
      </c>
      <c r="D14717" s="265" t="s">
        <v>5722</v>
      </c>
    </row>
    <row r="14718" spans="1:4" x14ac:dyDescent="0.15">
      <c r="A14718" s="266">
        <v>3330864</v>
      </c>
      <c r="B14718" s="265" t="s">
        <v>12495</v>
      </c>
      <c r="C14718" s="265" t="s">
        <v>5711</v>
      </c>
      <c r="D14718" s="265" t="s">
        <v>5762</v>
      </c>
    </row>
    <row r="14719" spans="1:4" x14ac:dyDescent="0.15">
      <c r="A14719" s="266">
        <v>3330865</v>
      </c>
      <c r="B14719" s="265" t="s">
        <v>12495</v>
      </c>
      <c r="C14719" s="265" t="s">
        <v>5711</v>
      </c>
      <c r="D14719" s="265" t="s">
        <v>12548</v>
      </c>
    </row>
    <row r="14720" spans="1:4" x14ac:dyDescent="0.15">
      <c r="A14720" s="266">
        <v>3330866</v>
      </c>
      <c r="B14720" s="265" t="s">
        <v>12495</v>
      </c>
      <c r="C14720" s="265" t="s">
        <v>5711</v>
      </c>
      <c r="D14720" s="265" t="s">
        <v>767</v>
      </c>
    </row>
    <row r="14721" spans="1:4" ht="27" x14ac:dyDescent="0.15">
      <c r="A14721" s="266">
        <v>3330867</v>
      </c>
      <c r="B14721" s="265" t="s">
        <v>12495</v>
      </c>
      <c r="C14721" s="265" t="s">
        <v>5711</v>
      </c>
      <c r="D14721" s="265" t="s">
        <v>5730</v>
      </c>
    </row>
    <row r="14722" spans="1:4" x14ac:dyDescent="0.15">
      <c r="A14722" s="266">
        <v>3330868</v>
      </c>
      <c r="B14722" s="265" t="s">
        <v>12495</v>
      </c>
      <c r="C14722" s="265" t="s">
        <v>5711</v>
      </c>
      <c r="D14722" s="265" t="s">
        <v>5726</v>
      </c>
    </row>
    <row r="14723" spans="1:4" ht="27" x14ac:dyDescent="0.15">
      <c r="A14723" s="266">
        <v>3330869</v>
      </c>
      <c r="B14723" s="265" t="s">
        <v>12495</v>
      </c>
      <c r="C14723" s="265" t="s">
        <v>5711</v>
      </c>
      <c r="D14723" s="265" t="s">
        <v>5733</v>
      </c>
    </row>
    <row r="14724" spans="1:4" x14ac:dyDescent="0.15">
      <c r="A14724" s="266">
        <v>3340001</v>
      </c>
      <c r="B14724" s="265" t="s">
        <v>12495</v>
      </c>
      <c r="C14724" s="265" t="s">
        <v>5711</v>
      </c>
      <c r="D14724" s="265" t="s">
        <v>3077</v>
      </c>
    </row>
    <row r="14725" spans="1:4" ht="27" x14ac:dyDescent="0.15">
      <c r="A14725" s="266">
        <v>3340002</v>
      </c>
      <c r="B14725" s="265" t="s">
        <v>12495</v>
      </c>
      <c r="C14725" s="265" t="s">
        <v>5711</v>
      </c>
      <c r="D14725" s="265" t="s">
        <v>5748</v>
      </c>
    </row>
    <row r="14726" spans="1:4" x14ac:dyDescent="0.15">
      <c r="A14726" s="266">
        <v>3340003</v>
      </c>
      <c r="B14726" s="265" t="s">
        <v>12495</v>
      </c>
      <c r="C14726" s="265" t="s">
        <v>5711</v>
      </c>
      <c r="D14726" s="265" t="s">
        <v>5232</v>
      </c>
    </row>
    <row r="14727" spans="1:4" x14ac:dyDescent="0.15">
      <c r="A14727" s="266">
        <v>3340004</v>
      </c>
      <c r="B14727" s="265" t="s">
        <v>12495</v>
      </c>
      <c r="C14727" s="265" t="s">
        <v>5711</v>
      </c>
      <c r="D14727" s="265" t="s">
        <v>12549</v>
      </c>
    </row>
    <row r="14728" spans="1:4" x14ac:dyDescent="0.15">
      <c r="A14728" s="266">
        <v>3340005</v>
      </c>
      <c r="B14728" s="265" t="s">
        <v>12495</v>
      </c>
      <c r="C14728" s="265" t="s">
        <v>5711</v>
      </c>
      <c r="D14728" s="265" t="s">
        <v>12550</v>
      </c>
    </row>
    <row r="14729" spans="1:4" x14ac:dyDescent="0.15">
      <c r="A14729" s="266">
        <v>3340011</v>
      </c>
      <c r="B14729" s="265" t="s">
        <v>12495</v>
      </c>
      <c r="C14729" s="265" t="s">
        <v>5711</v>
      </c>
      <c r="D14729" s="265" t="s">
        <v>3492</v>
      </c>
    </row>
    <row r="14730" spans="1:4" x14ac:dyDescent="0.15">
      <c r="A14730" s="266">
        <v>3340012</v>
      </c>
      <c r="B14730" s="265" t="s">
        <v>12495</v>
      </c>
      <c r="C14730" s="265" t="s">
        <v>5711</v>
      </c>
      <c r="D14730" s="265" t="s">
        <v>5747</v>
      </c>
    </row>
    <row r="14731" spans="1:4" x14ac:dyDescent="0.15">
      <c r="A14731" s="266">
        <v>3340013</v>
      </c>
      <c r="B14731" s="265" t="s">
        <v>12495</v>
      </c>
      <c r="C14731" s="265" t="s">
        <v>5711</v>
      </c>
      <c r="D14731" s="265" t="s">
        <v>5758</v>
      </c>
    </row>
    <row r="14732" spans="1:4" x14ac:dyDescent="0.15">
      <c r="A14732" s="266">
        <v>3340014</v>
      </c>
      <c r="B14732" s="265" t="s">
        <v>12495</v>
      </c>
      <c r="C14732" s="265" t="s">
        <v>5711</v>
      </c>
      <c r="D14732" s="265" t="s">
        <v>12551</v>
      </c>
    </row>
    <row r="14733" spans="1:4" ht="27" x14ac:dyDescent="0.15">
      <c r="A14733" s="266">
        <v>3340015</v>
      </c>
      <c r="B14733" s="265" t="s">
        <v>12495</v>
      </c>
      <c r="C14733" s="265" t="s">
        <v>5711</v>
      </c>
      <c r="D14733" s="265" t="s">
        <v>5749</v>
      </c>
    </row>
    <row r="14734" spans="1:4" ht="27" x14ac:dyDescent="0.15">
      <c r="A14734" s="266">
        <v>3340051</v>
      </c>
      <c r="B14734" s="265" t="s">
        <v>12495</v>
      </c>
      <c r="C14734" s="265" t="s">
        <v>5711</v>
      </c>
      <c r="D14734" s="265" t="s">
        <v>12552</v>
      </c>
    </row>
    <row r="14735" spans="1:4" x14ac:dyDescent="0.15">
      <c r="A14735" s="266">
        <v>3340052</v>
      </c>
      <c r="B14735" s="265" t="s">
        <v>12495</v>
      </c>
      <c r="C14735" s="265" t="s">
        <v>5711</v>
      </c>
      <c r="D14735" s="265" t="s">
        <v>5714</v>
      </c>
    </row>
    <row r="14736" spans="1:4" ht="27" x14ac:dyDescent="0.15">
      <c r="A14736" s="266">
        <v>3340053</v>
      </c>
      <c r="B14736" s="265" t="s">
        <v>12495</v>
      </c>
      <c r="C14736" s="265" t="s">
        <v>5711</v>
      </c>
      <c r="D14736" s="265" t="s">
        <v>12553</v>
      </c>
    </row>
    <row r="14737" spans="1:4" ht="27" x14ac:dyDescent="0.15">
      <c r="A14737" s="266">
        <v>3340054</v>
      </c>
      <c r="B14737" s="265" t="s">
        <v>12495</v>
      </c>
      <c r="C14737" s="265" t="s">
        <v>5711</v>
      </c>
      <c r="D14737" s="265" t="s">
        <v>12554</v>
      </c>
    </row>
    <row r="14738" spans="1:4" ht="27" x14ac:dyDescent="0.15">
      <c r="A14738" s="266">
        <v>3340055</v>
      </c>
      <c r="B14738" s="265" t="s">
        <v>12495</v>
      </c>
      <c r="C14738" s="265" t="s">
        <v>5711</v>
      </c>
      <c r="D14738" s="265" t="s">
        <v>12555</v>
      </c>
    </row>
    <row r="14739" spans="1:4" x14ac:dyDescent="0.15">
      <c r="A14739" s="266">
        <v>3340056</v>
      </c>
      <c r="B14739" s="265" t="s">
        <v>12495</v>
      </c>
      <c r="C14739" s="265" t="s">
        <v>5711</v>
      </c>
      <c r="D14739" s="265" t="s">
        <v>12556</v>
      </c>
    </row>
    <row r="14740" spans="1:4" ht="27" x14ac:dyDescent="0.15">
      <c r="A14740" s="266">
        <v>3340057</v>
      </c>
      <c r="B14740" s="265" t="s">
        <v>12495</v>
      </c>
      <c r="C14740" s="265" t="s">
        <v>5711</v>
      </c>
      <c r="D14740" s="265" t="s">
        <v>12557</v>
      </c>
    </row>
    <row r="14741" spans="1:4" ht="27" x14ac:dyDescent="0.15">
      <c r="A14741" s="266">
        <v>3340058</v>
      </c>
      <c r="B14741" s="265" t="s">
        <v>12495</v>
      </c>
      <c r="C14741" s="265" t="s">
        <v>5711</v>
      </c>
      <c r="D14741" s="265" t="s">
        <v>12558</v>
      </c>
    </row>
    <row r="14742" spans="1:4" ht="27" x14ac:dyDescent="0.15">
      <c r="A14742" s="266">
        <v>3340059</v>
      </c>
      <c r="B14742" s="265" t="s">
        <v>12495</v>
      </c>
      <c r="C14742" s="265" t="s">
        <v>5711</v>
      </c>
      <c r="D14742" s="265" t="s">
        <v>12559</v>
      </c>
    </row>
    <row r="14743" spans="1:4" ht="27" x14ac:dyDescent="0.15">
      <c r="A14743" s="266">
        <v>3340061</v>
      </c>
      <c r="B14743" s="265" t="s">
        <v>12495</v>
      </c>
      <c r="C14743" s="265" t="s">
        <v>5711</v>
      </c>
      <c r="D14743" s="265" t="s">
        <v>12560</v>
      </c>
    </row>
    <row r="14744" spans="1:4" x14ac:dyDescent="0.15">
      <c r="A14744" s="266">
        <v>3340062</v>
      </c>
      <c r="B14744" s="265" t="s">
        <v>12495</v>
      </c>
      <c r="C14744" s="265" t="s">
        <v>5711</v>
      </c>
      <c r="D14744" s="265" t="s">
        <v>5746</v>
      </c>
    </row>
    <row r="14745" spans="1:4" x14ac:dyDescent="0.15">
      <c r="A14745" s="266">
        <v>3340063</v>
      </c>
      <c r="B14745" s="265" t="s">
        <v>12495</v>
      </c>
      <c r="C14745" s="265" t="s">
        <v>5711</v>
      </c>
      <c r="D14745" s="265" t="s">
        <v>5751</v>
      </c>
    </row>
    <row r="14746" spans="1:4" ht="27" x14ac:dyDescent="0.15">
      <c r="A14746" s="266">
        <v>3340064</v>
      </c>
      <c r="B14746" s="265" t="s">
        <v>12495</v>
      </c>
      <c r="C14746" s="265" t="s">
        <v>5711</v>
      </c>
      <c r="D14746" s="265" t="s">
        <v>12561</v>
      </c>
    </row>
    <row r="14747" spans="1:4" ht="27" x14ac:dyDescent="0.15">
      <c r="A14747" s="266">
        <v>3340065</v>
      </c>
      <c r="B14747" s="265" t="s">
        <v>12495</v>
      </c>
      <c r="C14747" s="265" t="s">
        <v>5711</v>
      </c>
      <c r="D14747" s="265" t="s">
        <v>12562</v>
      </c>
    </row>
    <row r="14748" spans="1:4" ht="27" x14ac:dyDescent="0.15">
      <c r="A14748" s="266">
        <v>3340066</v>
      </c>
      <c r="B14748" s="265" t="s">
        <v>12495</v>
      </c>
      <c r="C14748" s="265" t="s">
        <v>5711</v>
      </c>
      <c r="D14748" s="265" t="s">
        <v>12563</v>
      </c>
    </row>
    <row r="14749" spans="1:4" ht="27" x14ac:dyDescent="0.15">
      <c r="A14749" s="266">
        <v>3340067</v>
      </c>
      <c r="B14749" s="265" t="s">
        <v>12495</v>
      </c>
      <c r="C14749" s="265" t="s">
        <v>5711</v>
      </c>
      <c r="D14749" s="265" t="s">
        <v>12564</v>
      </c>
    </row>
    <row r="14750" spans="1:4" x14ac:dyDescent="0.15">
      <c r="A14750" s="266">
        <v>3340068</v>
      </c>
      <c r="B14750" s="265" t="s">
        <v>12495</v>
      </c>
      <c r="C14750" s="265" t="s">
        <v>5711</v>
      </c>
      <c r="D14750" s="265" t="s">
        <v>5743</v>
      </c>
    </row>
    <row r="14751" spans="1:4" ht="27" x14ac:dyDescent="0.15">
      <c r="A14751" s="266">
        <v>3340071</v>
      </c>
      <c r="B14751" s="265" t="s">
        <v>12495</v>
      </c>
      <c r="C14751" s="265" t="s">
        <v>5711</v>
      </c>
      <c r="D14751" s="265" t="s">
        <v>12565</v>
      </c>
    </row>
    <row r="14752" spans="1:4" ht="27" x14ac:dyDescent="0.15">
      <c r="A14752" s="266">
        <v>3340072</v>
      </c>
      <c r="B14752" s="265" t="s">
        <v>12495</v>
      </c>
      <c r="C14752" s="265" t="s">
        <v>5711</v>
      </c>
      <c r="D14752" s="265" t="s">
        <v>12566</v>
      </c>
    </row>
    <row r="14753" spans="1:4" x14ac:dyDescent="0.15">
      <c r="A14753" s="266">
        <v>3340073</v>
      </c>
      <c r="B14753" s="265" t="s">
        <v>12495</v>
      </c>
      <c r="C14753" s="265" t="s">
        <v>5711</v>
      </c>
      <c r="D14753" s="265" t="s">
        <v>5712</v>
      </c>
    </row>
    <row r="14754" spans="1:4" x14ac:dyDescent="0.15">
      <c r="A14754" s="266">
        <v>3340074</v>
      </c>
      <c r="B14754" s="265" t="s">
        <v>12495</v>
      </c>
      <c r="C14754" s="265" t="s">
        <v>5711</v>
      </c>
      <c r="D14754" s="265" t="s">
        <v>2118</v>
      </c>
    </row>
    <row r="14755" spans="1:4" x14ac:dyDescent="0.15">
      <c r="A14755" s="266">
        <v>3340075</v>
      </c>
      <c r="B14755" s="265" t="s">
        <v>12495</v>
      </c>
      <c r="C14755" s="265" t="s">
        <v>5711</v>
      </c>
      <c r="D14755" s="265" t="s">
        <v>5717</v>
      </c>
    </row>
    <row r="14756" spans="1:4" x14ac:dyDescent="0.15">
      <c r="A14756" s="266">
        <v>3340076</v>
      </c>
      <c r="B14756" s="265" t="s">
        <v>12495</v>
      </c>
      <c r="C14756" s="265" t="s">
        <v>5711</v>
      </c>
      <c r="D14756" s="265" t="s">
        <v>5754</v>
      </c>
    </row>
    <row r="14757" spans="1:4" x14ac:dyDescent="0.15">
      <c r="A14757" s="266">
        <v>3350001</v>
      </c>
      <c r="B14757" s="265" t="s">
        <v>12495</v>
      </c>
      <c r="C14757" s="265" t="s">
        <v>6263</v>
      </c>
      <c r="D14757" s="265" t="s">
        <v>500</v>
      </c>
    </row>
    <row r="14758" spans="1:4" x14ac:dyDescent="0.15">
      <c r="A14758" s="266">
        <v>3350002</v>
      </c>
      <c r="B14758" s="265" t="s">
        <v>12495</v>
      </c>
      <c r="C14758" s="265" t="s">
        <v>6263</v>
      </c>
      <c r="D14758" s="265" t="s">
        <v>6264</v>
      </c>
    </row>
    <row r="14759" spans="1:4" x14ac:dyDescent="0.15">
      <c r="A14759" s="266">
        <v>3350003</v>
      </c>
      <c r="B14759" s="265" t="s">
        <v>12495</v>
      </c>
      <c r="C14759" s="265" t="s">
        <v>6263</v>
      </c>
      <c r="D14759" s="265" t="s">
        <v>551</v>
      </c>
    </row>
    <row r="14760" spans="1:4" x14ac:dyDescent="0.15">
      <c r="A14760" s="266">
        <v>3350004</v>
      </c>
      <c r="B14760" s="265" t="s">
        <v>12495</v>
      </c>
      <c r="C14760" s="265" t="s">
        <v>6263</v>
      </c>
      <c r="D14760" s="265" t="s">
        <v>239</v>
      </c>
    </row>
    <row r="14761" spans="1:4" x14ac:dyDescent="0.15">
      <c r="A14761" s="266">
        <v>3350005</v>
      </c>
      <c r="B14761" s="265" t="s">
        <v>12495</v>
      </c>
      <c r="C14761" s="265" t="s">
        <v>6263</v>
      </c>
      <c r="D14761" s="265" t="s">
        <v>531</v>
      </c>
    </row>
    <row r="14762" spans="1:4" x14ac:dyDescent="0.15">
      <c r="A14762" s="266">
        <v>3350011</v>
      </c>
      <c r="B14762" s="265" t="s">
        <v>12495</v>
      </c>
      <c r="C14762" s="265" t="s">
        <v>6265</v>
      </c>
      <c r="D14762" s="265" t="s">
        <v>6272</v>
      </c>
    </row>
    <row r="14763" spans="1:4" x14ac:dyDescent="0.15">
      <c r="A14763" s="266">
        <v>3350012</v>
      </c>
      <c r="B14763" s="265" t="s">
        <v>12495</v>
      </c>
      <c r="C14763" s="265" t="s">
        <v>6265</v>
      </c>
      <c r="D14763" s="265" t="s">
        <v>3397</v>
      </c>
    </row>
    <row r="14764" spans="1:4" x14ac:dyDescent="0.15">
      <c r="A14764" s="266">
        <v>3350013</v>
      </c>
      <c r="B14764" s="265" t="s">
        <v>12495</v>
      </c>
      <c r="C14764" s="265" t="s">
        <v>6265</v>
      </c>
      <c r="D14764" s="265" t="s">
        <v>4300</v>
      </c>
    </row>
    <row r="14765" spans="1:4" x14ac:dyDescent="0.15">
      <c r="A14765" s="266">
        <v>3350014</v>
      </c>
      <c r="B14765" s="265" t="s">
        <v>12495</v>
      </c>
      <c r="C14765" s="265" t="s">
        <v>6265</v>
      </c>
      <c r="D14765" s="265" t="s">
        <v>6268</v>
      </c>
    </row>
    <row r="14766" spans="1:4" x14ac:dyDescent="0.15">
      <c r="A14766" s="266">
        <v>3350015</v>
      </c>
      <c r="B14766" s="265" t="s">
        <v>12495</v>
      </c>
      <c r="C14766" s="265" t="s">
        <v>6265</v>
      </c>
      <c r="D14766" s="265" t="s">
        <v>6267</v>
      </c>
    </row>
    <row r="14767" spans="1:4" x14ac:dyDescent="0.15">
      <c r="A14767" s="266">
        <v>3350016</v>
      </c>
      <c r="B14767" s="265" t="s">
        <v>12495</v>
      </c>
      <c r="C14767" s="265" t="s">
        <v>6265</v>
      </c>
      <c r="D14767" s="265" t="s">
        <v>6273</v>
      </c>
    </row>
    <row r="14768" spans="1:4" x14ac:dyDescent="0.15">
      <c r="A14768" s="266">
        <v>3350021</v>
      </c>
      <c r="B14768" s="265" t="s">
        <v>12495</v>
      </c>
      <c r="C14768" s="265" t="s">
        <v>6265</v>
      </c>
      <c r="D14768" s="265" t="s">
        <v>12567</v>
      </c>
    </row>
    <row r="14769" spans="1:4" x14ac:dyDescent="0.15">
      <c r="A14769" s="266">
        <v>3350022</v>
      </c>
      <c r="B14769" s="265" t="s">
        <v>12495</v>
      </c>
      <c r="C14769" s="265" t="s">
        <v>6265</v>
      </c>
      <c r="D14769" s="265" t="s">
        <v>6266</v>
      </c>
    </row>
    <row r="14770" spans="1:4" x14ac:dyDescent="0.15">
      <c r="A14770" s="266">
        <v>3350023</v>
      </c>
      <c r="B14770" s="265" t="s">
        <v>12495</v>
      </c>
      <c r="C14770" s="265" t="s">
        <v>6265</v>
      </c>
      <c r="D14770" s="265" t="s">
        <v>276</v>
      </c>
    </row>
    <row r="14771" spans="1:4" x14ac:dyDescent="0.15">
      <c r="A14771" s="266">
        <v>3350024</v>
      </c>
      <c r="B14771" s="265" t="s">
        <v>12495</v>
      </c>
      <c r="C14771" s="265" t="s">
        <v>6265</v>
      </c>
      <c r="D14771" s="265" t="s">
        <v>6274</v>
      </c>
    </row>
    <row r="14772" spans="1:4" x14ac:dyDescent="0.15">
      <c r="A14772" s="266">
        <v>3350025</v>
      </c>
      <c r="B14772" s="265" t="s">
        <v>12495</v>
      </c>
      <c r="C14772" s="265" t="s">
        <v>6265</v>
      </c>
      <c r="D14772" s="265" t="s">
        <v>551</v>
      </c>
    </row>
    <row r="14773" spans="1:4" x14ac:dyDescent="0.15">
      <c r="A14773" s="266">
        <v>3350026</v>
      </c>
      <c r="B14773" s="265" t="s">
        <v>12495</v>
      </c>
      <c r="C14773" s="265" t="s">
        <v>6265</v>
      </c>
      <c r="D14773" s="265" t="s">
        <v>6275</v>
      </c>
    </row>
    <row r="14774" spans="1:4" x14ac:dyDescent="0.15">
      <c r="A14774" s="266">
        <v>3350027</v>
      </c>
      <c r="B14774" s="265" t="s">
        <v>12495</v>
      </c>
      <c r="C14774" s="265" t="s">
        <v>6265</v>
      </c>
      <c r="D14774" s="265" t="s">
        <v>5592</v>
      </c>
    </row>
    <row r="14775" spans="1:4" x14ac:dyDescent="0.15">
      <c r="A14775" s="266">
        <v>3350031</v>
      </c>
      <c r="B14775" s="265" t="s">
        <v>12495</v>
      </c>
      <c r="C14775" s="265" t="s">
        <v>6265</v>
      </c>
      <c r="D14775" s="265" t="s">
        <v>6277</v>
      </c>
    </row>
    <row r="14776" spans="1:4" ht="27" x14ac:dyDescent="0.15">
      <c r="A14776" s="266">
        <v>3350032</v>
      </c>
      <c r="B14776" s="265" t="s">
        <v>12495</v>
      </c>
      <c r="C14776" s="265" t="s">
        <v>6265</v>
      </c>
      <c r="D14776" s="265" t="s">
        <v>6279</v>
      </c>
    </row>
    <row r="14777" spans="1:4" x14ac:dyDescent="0.15">
      <c r="A14777" s="266">
        <v>3350033</v>
      </c>
      <c r="B14777" s="265" t="s">
        <v>12495</v>
      </c>
      <c r="C14777" s="265" t="s">
        <v>6265</v>
      </c>
      <c r="D14777" s="265" t="s">
        <v>6271</v>
      </c>
    </row>
    <row r="14778" spans="1:4" x14ac:dyDescent="0.15">
      <c r="A14778" s="266">
        <v>3350034</v>
      </c>
      <c r="B14778" s="265" t="s">
        <v>12495</v>
      </c>
      <c r="C14778" s="265" t="s">
        <v>6265</v>
      </c>
      <c r="D14778" s="265" t="s">
        <v>6269</v>
      </c>
    </row>
    <row r="14779" spans="1:4" ht="27" x14ac:dyDescent="0.15">
      <c r="A14779" s="266">
        <v>3350035</v>
      </c>
      <c r="B14779" s="265" t="s">
        <v>12495</v>
      </c>
      <c r="C14779" s="265" t="s">
        <v>6265</v>
      </c>
      <c r="D14779" s="265" t="s">
        <v>6270</v>
      </c>
    </row>
    <row r="14780" spans="1:4" x14ac:dyDescent="0.15">
      <c r="A14780" s="266">
        <v>3350036</v>
      </c>
      <c r="B14780" s="265" t="s">
        <v>12495</v>
      </c>
      <c r="C14780" s="265" t="s">
        <v>6265</v>
      </c>
      <c r="D14780" s="265" t="s">
        <v>6276</v>
      </c>
    </row>
    <row r="14781" spans="1:4" ht="27" x14ac:dyDescent="0.15">
      <c r="A14781" s="266">
        <v>3350037</v>
      </c>
      <c r="B14781" s="265" t="s">
        <v>12495</v>
      </c>
      <c r="C14781" s="265" t="s">
        <v>6265</v>
      </c>
      <c r="D14781" s="265" t="s">
        <v>12568</v>
      </c>
    </row>
    <row r="14782" spans="1:4" x14ac:dyDescent="0.15">
      <c r="A14782" s="266">
        <v>3350038</v>
      </c>
      <c r="B14782" s="265" t="s">
        <v>12495</v>
      </c>
      <c r="C14782" s="265" t="s">
        <v>6265</v>
      </c>
      <c r="D14782" s="265" t="s">
        <v>6278</v>
      </c>
    </row>
    <row r="14783" spans="1:4" ht="27" x14ac:dyDescent="0.15">
      <c r="A14783" s="266">
        <v>3360015</v>
      </c>
      <c r="B14783" s="265" t="s">
        <v>12495</v>
      </c>
      <c r="C14783" s="265" t="s">
        <v>12569</v>
      </c>
      <c r="D14783" s="265" t="s">
        <v>5529</v>
      </c>
    </row>
    <row r="14784" spans="1:4" ht="27" x14ac:dyDescent="0.15">
      <c r="A14784" s="266">
        <v>3360016</v>
      </c>
      <c r="B14784" s="265" t="s">
        <v>12495</v>
      </c>
      <c r="C14784" s="265" t="s">
        <v>12569</v>
      </c>
      <c r="D14784" s="265" t="s">
        <v>5526</v>
      </c>
    </row>
    <row r="14785" spans="1:4" ht="27" x14ac:dyDescent="0.15">
      <c r="A14785" s="266">
        <v>3360017</v>
      </c>
      <c r="B14785" s="265" t="s">
        <v>12495</v>
      </c>
      <c r="C14785" s="265" t="s">
        <v>12569</v>
      </c>
      <c r="D14785" s="265" t="s">
        <v>5534</v>
      </c>
    </row>
    <row r="14786" spans="1:4" ht="27" x14ac:dyDescent="0.15">
      <c r="A14786" s="266">
        <v>3360018</v>
      </c>
      <c r="B14786" s="265" t="s">
        <v>12495</v>
      </c>
      <c r="C14786" s="265" t="s">
        <v>12569</v>
      </c>
      <c r="D14786" s="265" t="s">
        <v>5535</v>
      </c>
    </row>
    <row r="14787" spans="1:4" ht="27" x14ac:dyDescent="0.15">
      <c r="A14787" s="266">
        <v>3360021</v>
      </c>
      <c r="B14787" s="265" t="s">
        <v>12495</v>
      </c>
      <c r="C14787" s="265" t="s">
        <v>12569</v>
      </c>
      <c r="D14787" s="265" t="s">
        <v>5532</v>
      </c>
    </row>
    <row r="14788" spans="1:4" ht="27" x14ac:dyDescent="0.15">
      <c r="A14788" s="266">
        <v>3360022</v>
      </c>
      <c r="B14788" s="265" t="s">
        <v>12495</v>
      </c>
      <c r="C14788" s="265" t="s">
        <v>12569</v>
      </c>
      <c r="D14788" s="265" t="s">
        <v>5528</v>
      </c>
    </row>
    <row r="14789" spans="1:4" ht="27" x14ac:dyDescent="0.15">
      <c r="A14789" s="266">
        <v>3360023</v>
      </c>
      <c r="B14789" s="265" t="s">
        <v>12495</v>
      </c>
      <c r="C14789" s="265" t="s">
        <v>12569</v>
      </c>
      <c r="D14789" s="265" t="s">
        <v>778</v>
      </c>
    </row>
    <row r="14790" spans="1:4" ht="27" x14ac:dyDescent="0.15">
      <c r="A14790" s="266">
        <v>3360024</v>
      </c>
      <c r="B14790" s="265" t="s">
        <v>12495</v>
      </c>
      <c r="C14790" s="265" t="s">
        <v>12569</v>
      </c>
      <c r="D14790" s="265" t="s">
        <v>3351</v>
      </c>
    </row>
    <row r="14791" spans="1:4" ht="27" x14ac:dyDescent="0.15">
      <c r="A14791" s="266">
        <v>3360025</v>
      </c>
      <c r="B14791" s="265" t="s">
        <v>12495</v>
      </c>
      <c r="C14791" s="265" t="s">
        <v>12569</v>
      </c>
      <c r="D14791" s="265" t="s">
        <v>5531</v>
      </c>
    </row>
    <row r="14792" spans="1:4" ht="27" x14ac:dyDescent="0.15">
      <c r="A14792" s="266">
        <v>3360026</v>
      </c>
      <c r="B14792" s="265" t="s">
        <v>12495</v>
      </c>
      <c r="C14792" s="265" t="s">
        <v>12569</v>
      </c>
      <c r="D14792" s="265" t="s">
        <v>615</v>
      </c>
    </row>
    <row r="14793" spans="1:4" ht="27" x14ac:dyDescent="0.15">
      <c r="A14793" s="266">
        <v>3360027</v>
      </c>
      <c r="B14793" s="265" t="s">
        <v>12495</v>
      </c>
      <c r="C14793" s="265" t="s">
        <v>12569</v>
      </c>
      <c r="D14793" s="265" t="s">
        <v>5530</v>
      </c>
    </row>
    <row r="14794" spans="1:4" ht="27" x14ac:dyDescent="0.15">
      <c r="A14794" s="266">
        <v>3360031</v>
      </c>
      <c r="B14794" s="265" t="s">
        <v>12495</v>
      </c>
      <c r="C14794" s="265" t="s">
        <v>12569</v>
      </c>
      <c r="D14794" s="265" t="s">
        <v>5527</v>
      </c>
    </row>
    <row r="14795" spans="1:4" ht="27" x14ac:dyDescent="0.15">
      <c r="A14795" s="266">
        <v>3360032</v>
      </c>
      <c r="B14795" s="265" t="s">
        <v>12495</v>
      </c>
      <c r="C14795" s="265" t="s">
        <v>12569</v>
      </c>
      <c r="D14795" s="265" t="s">
        <v>1827</v>
      </c>
    </row>
    <row r="14796" spans="1:4" ht="27" x14ac:dyDescent="0.15">
      <c r="A14796" s="266">
        <v>3360033</v>
      </c>
      <c r="B14796" s="265" t="s">
        <v>12495</v>
      </c>
      <c r="C14796" s="265" t="s">
        <v>12569</v>
      </c>
      <c r="D14796" s="265" t="s">
        <v>5533</v>
      </c>
    </row>
    <row r="14797" spans="1:4" ht="27" x14ac:dyDescent="0.15">
      <c r="A14797" s="266">
        <v>3360034</v>
      </c>
      <c r="B14797" s="265" t="s">
        <v>12495</v>
      </c>
      <c r="C14797" s="265" t="s">
        <v>12569</v>
      </c>
      <c r="D14797" s="265" t="s">
        <v>3382</v>
      </c>
    </row>
    <row r="14798" spans="1:4" ht="27" x14ac:dyDescent="0.15">
      <c r="A14798" s="266">
        <v>3360035</v>
      </c>
      <c r="B14798" s="265" t="s">
        <v>12495</v>
      </c>
      <c r="C14798" s="265" t="s">
        <v>12569</v>
      </c>
      <c r="D14798" s="265" t="s">
        <v>2256</v>
      </c>
    </row>
    <row r="14799" spans="1:4" ht="27" x14ac:dyDescent="0.15">
      <c r="A14799" s="266">
        <v>3360036</v>
      </c>
      <c r="B14799" s="265" t="s">
        <v>12495</v>
      </c>
      <c r="C14799" s="265" t="s">
        <v>12569</v>
      </c>
      <c r="D14799" s="265" t="s">
        <v>12570</v>
      </c>
    </row>
    <row r="14800" spans="1:4" ht="27" x14ac:dyDescent="0.15">
      <c r="A14800" s="266">
        <v>3360038</v>
      </c>
      <c r="B14800" s="265" t="s">
        <v>12495</v>
      </c>
      <c r="C14800" s="265" t="s">
        <v>12569</v>
      </c>
      <c r="D14800" s="265" t="s">
        <v>3198</v>
      </c>
    </row>
    <row r="14801" spans="1:4" ht="27" x14ac:dyDescent="0.15">
      <c r="A14801" s="266">
        <v>3360041</v>
      </c>
      <c r="B14801" s="265" t="s">
        <v>12495</v>
      </c>
      <c r="C14801" s="265" t="s">
        <v>12569</v>
      </c>
      <c r="D14801" s="265" t="s">
        <v>12571</v>
      </c>
    </row>
    <row r="14802" spans="1:4" ht="27" x14ac:dyDescent="0.15">
      <c r="A14802" s="266">
        <v>3360042</v>
      </c>
      <c r="B14802" s="265" t="s">
        <v>12495</v>
      </c>
      <c r="C14802" s="265" t="s">
        <v>12569</v>
      </c>
      <c r="D14802" s="265" t="s">
        <v>12572</v>
      </c>
    </row>
    <row r="14803" spans="1:4" ht="27" x14ac:dyDescent="0.15">
      <c r="A14803" s="266">
        <v>3360043</v>
      </c>
      <c r="B14803" s="265" t="s">
        <v>12495</v>
      </c>
      <c r="C14803" s="265" t="s">
        <v>12569</v>
      </c>
      <c r="D14803" s="265" t="s">
        <v>12573</v>
      </c>
    </row>
    <row r="14804" spans="1:4" ht="27" x14ac:dyDescent="0.15">
      <c r="A14804" s="266">
        <v>3360903</v>
      </c>
      <c r="B14804" s="265" t="s">
        <v>12495</v>
      </c>
      <c r="C14804" s="265" t="s">
        <v>12574</v>
      </c>
      <c r="D14804" s="265" t="s">
        <v>641</v>
      </c>
    </row>
    <row r="14805" spans="1:4" ht="27" x14ac:dyDescent="0.15">
      <c r="A14805" s="266">
        <v>3360905</v>
      </c>
      <c r="B14805" s="265" t="s">
        <v>12495</v>
      </c>
      <c r="C14805" s="265" t="s">
        <v>12574</v>
      </c>
      <c r="D14805" s="265" t="s">
        <v>12575</v>
      </c>
    </row>
    <row r="14806" spans="1:4" ht="27" x14ac:dyDescent="0.15">
      <c r="A14806" s="266">
        <v>3360906</v>
      </c>
      <c r="B14806" s="265" t="s">
        <v>12495</v>
      </c>
      <c r="C14806" s="265" t="s">
        <v>12574</v>
      </c>
      <c r="D14806" s="265" t="s">
        <v>12576</v>
      </c>
    </row>
    <row r="14807" spans="1:4" ht="27" x14ac:dyDescent="0.15">
      <c r="A14807" s="266">
        <v>3360907</v>
      </c>
      <c r="B14807" s="265" t="s">
        <v>12495</v>
      </c>
      <c r="C14807" s="265" t="s">
        <v>12574</v>
      </c>
      <c r="D14807" s="265" t="s">
        <v>5536</v>
      </c>
    </row>
    <row r="14808" spans="1:4" ht="27" x14ac:dyDescent="0.15">
      <c r="A14808" s="266">
        <v>3360911</v>
      </c>
      <c r="B14808" s="265" t="s">
        <v>12495</v>
      </c>
      <c r="C14808" s="265" t="s">
        <v>12574</v>
      </c>
      <c r="D14808" s="265" t="s">
        <v>12577</v>
      </c>
    </row>
    <row r="14809" spans="1:4" ht="27" x14ac:dyDescent="0.15">
      <c r="A14809" s="266">
        <v>3360912</v>
      </c>
      <c r="B14809" s="265" t="s">
        <v>12495</v>
      </c>
      <c r="C14809" s="265" t="s">
        <v>12574</v>
      </c>
      <c r="D14809" s="265" t="s">
        <v>5541</v>
      </c>
    </row>
    <row r="14810" spans="1:4" ht="27" x14ac:dyDescent="0.15">
      <c r="A14810" s="266">
        <v>3360913</v>
      </c>
      <c r="B14810" s="265" t="s">
        <v>12495</v>
      </c>
      <c r="C14810" s="265" t="s">
        <v>12574</v>
      </c>
      <c r="D14810" s="265" t="s">
        <v>12578</v>
      </c>
    </row>
    <row r="14811" spans="1:4" ht="27" x14ac:dyDescent="0.15">
      <c r="A14811" s="266">
        <v>3360914</v>
      </c>
      <c r="B14811" s="265" t="s">
        <v>12495</v>
      </c>
      <c r="C14811" s="265" t="s">
        <v>12574</v>
      </c>
      <c r="D14811" s="265" t="s">
        <v>12579</v>
      </c>
    </row>
    <row r="14812" spans="1:4" ht="27" x14ac:dyDescent="0.15">
      <c r="A14812" s="266">
        <v>3360915</v>
      </c>
      <c r="B14812" s="265" t="s">
        <v>12495</v>
      </c>
      <c r="C14812" s="265" t="s">
        <v>12574</v>
      </c>
      <c r="D14812" s="265" t="s">
        <v>12580</v>
      </c>
    </row>
    <row r="14813" spans="1:4" ht="27" x14ac:dyDescent="0.15">
      <c r="A14813" s="266">
        <v>3360916</v>
      </c>
      <c r="B14813" s="265" t="s">
        <v>12495</v>
      </c>
      <c r="C14813" s="265" t="s">
        <v>12574</v>
      </c>
      <c r="D14813" s="265" t="s">
        <v>3290</v>
      </c>
    </row>
    <row r="14814" spans="1:4" ht="27" x14ac:dyDescent="0.15">
      <c r="A14814" s="266">
        <v>3360917</v>
      </c>
      <c r="B14814" s="265" t="s">
        <v>12495</v>
      </c>
      <c r="C14814" s="265" t="s">
        <v>12574</v>
      </c>
      <c r="D14814" s="265" t="s">
        <v>3626</v>
      </c>
    </row>
    <row r="14815" spans="1:4" ht="27" x14ac:dyDescent="0.15">
      <c r="A14815" s="266">
        <v>3360918</v>
      </c>
      <c r="B14815" s="265" t="s">
        <v>12495</v>
      </c>
      <c r="C14815" s="265" t="s">
        <v>12574</v>
      </c>
      <c r="D14815" s="265" t="s">
        <v>5544</v>
      </c>
    </row>
    <row r="14816" spans="1:4" ht="27" x14ac:dyDescent="0.15">
      <c r="A14816" s="266">
        <v>3360922</v>
      </c>
      <c r="B14816" s="265" t="s">
        <v>12495</v>
      </c>
      <c r="C14816" s="265" t="s">
        <v>12574</v>
      </c>
      <c r="D14816" s="265" t="s">
        <v>12581</v>
      </c>
    </row>
    <row r="14817" spans="1:4" ht="27" x14ac:dyDescent="0.15">
      <c r="A14817" s="266">
        <v>3360923</v>
      </c>
      <c r="B14817" s="265" t="s">
        <v>12495</v>
      </c>
      <c r="C14817" s="265" t="s">
        <v>12574</v>
      </c>
      <c r="D14817" s="265" t="s">
        <v>2249</v>
      </c>
    </row>
    <row r="14818" spans="1:4" ht="27" x14ac:dyDescent="0.15">
      <c r="A14818" s="266">
        <v>3360924</v>
      </c>
      <c r="B14818" s="265" t="s">
        <v>12495</v>
      </c>
      <c r="C14818" s="265" t="s">
        <v>12574</v>
      </c>
      <c r="D14818" s="265" t="s">
        <v>12582</v>
      </c>
    </row>
    <row r="14819" spans="1:4" ht="27" x14ac:dyDescent="0.15">
      <c r="A14819" s="266">
        <v>3360925</v>
      </c>
      <c r="B14819" s="265" t="s">
        <v>12495</v>
      </c>
      <c r="C14819" s="265" t="s">
        <v>12574</v>
      </c>
      <c r="D14819" s="265" t="s">
        <v>12583</v>
      </c>
    </row>
    <row r="14820" spans="1:4" ht="27" x14ac:dyDescent="0.15">
      <c r="A14820" s="266">
        <v>3360926</v>
      </c>
      <c r="B14820" s="265" t="s">
        <v>12495</v>
      </c>
      <c r="C14820" s="265" t="s">
        <v>12574</v>
      </c>
      <c r="D14820" s="265" t="s">
        <v>5542</v>
      </c>
    </row>
    <row r="14821" spans="1:4" ht="27" x14ac:dyDescent="0.15">
      <c r="A14821" s="266">
        <v>3360931</v>
      </c>
      <c r="B14821" s="265" t="s">
        <v>12495</v>
      </c>
      <c r="C14821" s="265" t="s">
        <v>12574</v>
      </c>
      <c r="D14821" s="265" t="s">
        <v>5540</v>
      </c>
    </row>
    <row r="14822" spans="1:4" ht="27" x14ac:dyDescent="0.15">
      <c r="A14822" s="266">
        <v>3360932</v>
      </c>
      <c r="B14822" s="265" t="s">
        <v>12495</v>
      </c>
      <c r="C14822" s="265" t="s">
        <v>12574</v>
      </c>
      <c r="D14822" s="265" t="s">
        <v>12584</v>
      </c>
    </row>
    <row r="14823" spans="1:4" ht="27" x14ac:dyDescent="0.15">
      <c r="A14823" s="266">
        <v>3360934</v>
      </c>
      <c r="B14823" s="265" t="s">
        <v>12495</v>
      </c>
      <c r="C14823" s="265" t="s">
        <v>12574</v>
      </c>
      <c r="D14823" s="265" t="s">
        <v>12572</v>
      </c>
    </row>
    <row r="14824" spans="1:4" ht="27" x14ac:dyDescent="0.15">
      <c r="A14824" s="266">
        <v>3360936</v>
      </c>
      <c r="B14824" s="265" t="s">
        <v>12495</v>
      </c>
      <c r="C14824" s="265" t="s">
        <v>12574</v>
      </c>
      <c r="D14824" s="265" t="s">
        <v>5529</v>
      </c>
    </row>
    <row r="14825" spans="1:4" ht="27" x14ac:dyDescent="0.15">
      <c r="A14825" s="266">
        <v>3360961</v>
      </c>
      <c r="B14825" s="265" t="s">
        <v>12495</v>
      </c>
      <c r="C14825" s="265" t="s">
        <v>12574</v>
      </c>
      <c r="D14825" s="265" t="s">
        <v>12585</v>
      </c>
    </row>
    <row r="14826" spans="1:4" ht="27" x14ac:dyDescent="0.15">
      <c r="A14826" s="266">
        <v>3360962</v>
      </c>
      <c r="B14826" s="265" t="s">
        <v>12495</v>
      </c>
      <c r="C14826" s="265" t="s">
        <v>12574</v>
      </c>
      <c r="D14826" s="265" t="s">
        <v>12586</v>
      </c>
    </row>
    <row r="14827" spans="1:4" ht="27" x14ac:dyDescent="0.15">
      <c r="A14827" s="266">
        <v>3360963</v>
      </c>
      <c r="B14827" s="265" t="s">
        <v>12495</v>
      </c>
      <c r="C14827" s="265" t="s">
        <v>12574</v>
      </c>
      <c r="D14827" s="265" t="s">
        <v>12587</v>
      </c>
    </row>
    <row r="14828" spans="1:4" ht="27" x14ac:dyDescent="0.15">
      <c r="A14828" s="266">
        <v>3360964</v>
      </c>
      <c r="B14828" s="265" t="s">
        <v>12495</v>
      </c>
      <c r="C14828" s="265" t="s">
        <v>12574</v>
      </c>
      <c r="D14828" s="265" t="s">
        <v>5543</v>
      </c>
    </row>
    <row r="14829" spans="1:4" ht="27" x14ac:dyDescent="0.15">
      <c r="A14829" s="266">
        <v>3360965</v>
      </c>
      <c r="B14829" s="265" t="s">
        <v>12495</v>
      </c>
      <c r="C14829" s="265" t="s">
        <v>12574</v>
      </c>
      <c r="D14829" s="265" t="s">
        <v>12588</v>
      </c>
    </row>
    <row r="14830" spans="1:4" ht="27" x14ac:dyDescent="0.15">
      <c r="A14830" s="266">
        <v>3360966</v>
      </c>
      <c r="B14830" s="265" t="s">
        <v>12495</v>
      </c>
      <c r="C14830" s="265" t="s">
        <v>12574</v>
      </c>
      <c r="D14830" s="265" t="s">
        <v>12589</v>
      </c>
    </row>
    <row r="14831" spans="1:4" ht="27" x14ac:dyDescent="0.15">
      <c r="A14831" s="266">
        <v>3360967</v>
      </c>
      <c r="B14831" s="265" t="s">
        <v>12495</v>
      </c>
      <c r="C14831" s="265" t="s">
        <v>12574</v>
      </c>
      <c r="D14831" s="265" t="s">
        <v>1486</v>
      </c>
    </row>
    <row r="14832" spans="1:4" ht="27" x14ac:dyDescent="0.15">
      <c r="A14832" s="266">
        <v>3360971</v>
      </c>
      <c r="B14832" s="265" t="s">
        <v>12495</v>
      </c>
      <c r="C14832" s="265" t="s">
        <v>12574</v>
      </c>
      <c r="D14832" s="265" t="s">
        <v>12590</v>
      </c>
    </row>
    <row r="14833" spans="1:4" ht="27" x14ac:dyDescent="0.15">
      <c r="A14833" s="266">
        <v>3360972</v>
      </c>
      <c r="B14833" s="265" t="s">
        <v>12495</v>
      </c>
      <c r="C14833" s="265" t="s">
        <v>12574</v>
      </c>
      <c r="D14833" s="265" t="s">
        <v>12591</v>
      </c>
    </row>
    <row r="14834" spans="1:4" ht="27" x14ac:dyDescent="0.15">
      <c r="A14834" s="266">
        <v>3360973</v>
      </c>
      <c r="B14834" s="265" t="s">
        <v>12495</v>
      </c>
      <c r="C14834" s="265" t="s">
        <v>12574</v>
      </c>
      <c r="D14834" s="265" t="s">
        <v>12592</v>
      </c>
    </row>
    <row r="14835" spans="1:4" ht="27" x14ac:dyDescent="0.15">
      <c r="A14835" s="266">
        <v>3360974</v>
      </c>
      <c r="B14835" s="265" t="s">
        <v>12495</v>
      </c>
      <c r="C14835" s="265" t="s">
        <v>12574</v>
      </c>
      <c r="D14835" s="265" t="s">
        <v>12593</v>
      </c>
    </row>
    <row r="14836" spans="1:4" ht="27" x14ac:dyDescent="0.15">
      <c r="A14836" s="266">
        <v>3360975</v>
      </c>
      <c r="B14836" s="265" t="s">
        <v>12495</v>
      </c>
      <c r="C14836" s="265" t="s">
        <v>12574</v>
      </c>
      <c r="D14836" s="265" t="s">
        <v>12594</v>
      </c>
    </row>
    <row r="14837" spans="1:4" ht="27" x14ac:dyDescent="0.15">
      <c r="A14837" s="266">
        <v>3360976</v>
      </c>
      <c r="B14837" s="265" t="s">
        <v>12495</v>
      </c>
      <c r="C14837" s="265" t="s">
        <v>12574</v>
      </c>
      <c r="D14837" s="265" t="s">
        <v>12595</v>
      </c>
    </row>
    <row r="14838" spans="1:4" ht="27" x14ac:dyDescent="0.15">
      <c r="A14838" s="266">
        <v>3360977</v>
      </c>
      <c r="B14838" s="265" t="s">
        <v>12495</v>
      </c>
      <c r="C14838" s="265" t="s">
        <v>12574</v>
      </c>
      <c r="D14838" s="265" t="s">
        <v>12596</v>
      </c>
    </row>
    <row r="14839" spans="1:4" ht="27" x14ac:dyDescent="0.15">
      <c r="A14839" s="266">
        <v>3370001</v>
      </c>
      <c r="B14839" s="265" t="s">
        <v>12495</v>
      </c>
      <c r="C14839" s="265" t="s">
        <v>12597</v>
      </c>
      <c r="D14839" s="265" t="s">
        <v>12598</v>
      </c>
    </row>
    <row r="14840" spans="1:4" ht="27" x14ac:dyDescent="0.15">
      <c r="A14840" s="266">
        <v>3370002</v>
      </c>
      <c r="B14840" s="265" t="s">
        <v>12495</v>
      </c>
      <c r="C14840" s="265" t="s">
        <v>12597</v>
      </c>
      <c r="D14840" s="265" t="s">
        <v>5486</v>
      </c>
    </row>
    <row r="14841" spans="1:4" ht="27" x14ac:dyDescent="0.15">
      <c r="A14841" s="266">
        <v>3370003</v>
      </c>
      <c r="B14841" s="265" t="s">
        <v>12495</v>
      </c>
      <c r="C14841" s="265" t="s">
        <v>12597</v>
      </c>
      <c r="D14841" s="265" t="s">
        <v>5490</v>
      </c>
    </row>
    <row r="14842" spans="1:4" ht="27" x14ac:dyDescent="0.15">
      <c r="A14842" s="266">
        <v>3370004</v>
      </c>
      <c r="B14842" s="265" t="s">
        <v>12495</v>
      </c>
      <c r="C14842" s="265" t="s">
        <v>12597</v>
      </c>
      <c r="D14842" s="265" t="s">
        <v>5480</v>
      </c>
    </row>
    <row r="14843" spans="1:4" ht="27" x14ac:dyDescent="0.15">
      <c r="A14843" s="266">
        <v>3370005</v>
      </c>
      <c r="B14843" s="265" t="s">
        <v>12495</v>
      </c>
      <c r="C14843" s="265" t="s">
        <v>12597</v>
      </c>
      <c r="D14843" s="265" t="s">
        <v>12599</v>
      </c>
    </row>
    <row r="14844" spans="1:4" ht="27" x14ac:dyDescent="0.15">
      <c r="A14844" s="266">
        <v>3370006</v>
      </c>
      <c r="B14844" s="265" t="s">
        <v>12495</v>
      </c>
      <c r="C14844" s="265" t="s">
        <v>12597</v>
      </c>
      <c r="D14844" s="265" t="s">
        <v>927</v>
      </c>
    </row>
    <row r="14845" spans="1:4" ht="27" x14ac:dyDescent="0.15">
      <c r="A14845" s="266">
        <v>3370007</v>
      </c>
      <c r="B14845" s="265" t="s">
        <v>12495</v>
      </c>
      <c r="C14845" s="265" t="s">
        <v>12597</v>
      </c>
      <c r="D14845" s="265" t="s">
        <v>5493</v>
      </c>
    </row>
    <row r="14846" spans="1:4" ht="27" x14ac:dyDescent="0.15">
      <c r="A14846" s="266">
        <v>3370008</v>
      </c>
      <c r="B14846" s="265" t="s">
        <v>12495</v>
      </c>
      <c r="C14846" s="265" t="s">
        <v>12597</v>
      </c>
      <c r="D14846" s="265" t="s">
        <v>5485</v>
      </c>
    </row>
    <row r="14847" spans="1:4" ht="27" x14ac:dyDescent="0.15">
      <c r="A14847" s="266">
        <v>3370011</v>
      </c>
      <c r="B14847" s="265" t="s">
        <v>12495</v>
      </c>
      <c r="C14847" s="265" t="s">
        <v>12597</v>
      </c>
      <c r="D14847" s="265" t="s">
        <v>5494</v>
      </c>
    </row>
    <row r="14848" spans="1:4" ht="27" x14ac:dyDescent="0.15">
      <c r="A14848" s="266">
        <v>3370012</v>
      </c>
      <c r="B14848" s="265" t="s">
        <v>12495</v>
      </c>
      <c r="C14848" s="265" t="s">
        <v>12597</v>
      </c>
      <c r="D14848" s="265" t="s">
        <v>5488</v>
      </c>
    </row>
    <row r="14849" spans="1:4" ht="27" x14ac:dyDescent="0.15">
      <c r="A14849" s="266">
        <v>3370013</v>
      </c>
      <c r="B14849" s="265" t="s">
        <v>12495</v>
      </c>
      <c r="C14849" s="265" t="s">
        <v>12597</v>
      </c>
      <c r="D14849" s="265" t="s">
        <v>12600</v>
      </c>
    </row>
    <row r="14850" spans="1:4" ht="27" x14ac:dyDescent="0.15">
      <c r="A14850" s="266">
        <v>3370014</v>
      </c>
      <c r="B14850" s="265" t="s">
        <v>12495</v>
      </c>
      <c r="C14850" s="265" t="s">
        <v>12597</v>
      </c>
      <c r="D14850" s="265" t="s">
        <v>11606</v>
      </c>
    </row>
    <row r="14851" spans="1:4" ht="27" x14ac:dyDescent="0.15">
      <c r="A14851" s="266">
        <v>3370015</v>
      </c>
      <c r="B14851" s="265" t="s">
        <v>12495</v>
      </c>
      <c r="C14851" s="265" t="s">
        <v>12597</v>
      </c>
      <c r="D14851" s="265" t="s">
        <v>12561</v>
      </c>
    </row>
    <row r="14852" spans="1:4" ht="27" x14ac:dyDescent="0.15">
      <c r="A14852" s="266">
        <v>3370016</v>
      </c>
      <c r="B14852" s="265" t="s">
        <v>12495</v>
      </c>
      <c r="C14852" s="265" t="s">
        <v>12597</v>
      </c>
      <c r="D14852" s="265" t="s">
        <v>12601</v>
      </c>
    </row>
    <row r="14853" spans="1:4" ht="27" x14ac:dyDescent="0.15">
      <c r="A14853" s="266">
        <v>3370017</v>
      </c>
      <c r="B14853" s="265" t="s">
        <v>12495</v>
      </c>
      <c r="C14853" s="265" t="s">
        <v>12597</v>
      </c>
      <c r="D14853" s="265" t="s">
        <v>5491</v>
      </c>
    </row>
    <row r="14854" spans="1:4" ht="27" x14ac:dyDescent="0.15">
      <c r="A14854" s="266">
        <v>3370021</v>
      </c>
      <c r="B14854" s="265" t="s">
        <v>12495</v>
      </c>
      <c r="C14854" s="265" t="s">
        <v>12597</v>
      </c>
      <c r="D14854" s="265" t="s">
        <v>12602</v>
      </c>
    </row>
    <row r="14855" spans="1:4" ht="27" x14ac:dyDescent="0.15">
      <c r="A14855" s="266">
        <v>3370022</v>
      </c>
      <c r="B14855" s="265" t="s">
        <v>12495</v>
      </c>
      <c r="C14855" s="265" t="s">
        <v>12597</v>
      </c>
      <c r="D14855" s="265" t="s">
        <v>5481</v>
      </c>
    </row>
    <row r="14856" spans="1:4" ht="27" x14ac:dyDescent="0.15">
      <c r="A14856" s="266">
        <v>3370023</v>
      </c>
      <c r="B14856" s="265" t="s">
        <v>12495</v>
      </c>
      <c r="C14856" s="265" t="s">
        <v>12597</v>
      </c>
      <c r="D14856" s="265" t="s">
        <v>5483</v>
      </c>
    </row>
    <row r="14857" spans="1:4" ht="27" x14ac:dyDescent="0.15">
      <c r="A14857" s="266">
        <v>3370024</v>
      </c>
      <c r="B14857" s="265" t="s">
        <v>12495</v>
      </c>
      <c r="C14857" s="265" t="s">
        <v>12597</v>
      </c>
      <c r="D14857" s="265" t="s">
        <v>5482</v>
      </c>
    </row>
    <row r="14858" spans="1:4" ht="27" x14ac:dyDescent="0.15">
      <c r="A14858" s="266">
        <v>3370025</v>
      </c>
      <c r="B14858" s="265" t="s">
        <v>12495</v>
      </c>
      <c r="C14858" s="265" t="s">
        <v>12597</v>
      </c>
      <c r="D14858" s="265" t="s">
        <v>12603</v>
      </c>
    </row>
    <row r="14859" spans="1:4" ht="27" x14ac:dyDescent="0.15">
      <c r="A14859" s="266">
        <v>3370026</v>
      </c>
      <c r="B14859" s="265" t="s">
        <v>12495</v>
      </c>
      <c r="C14859" s="265" t="s">
        <v>12597</v>
      </c>
      <c r="D14859" s="265" t="s">
        <v>611</v>
      </c>
    </row>
    <row r="14860" spans="1:4" ht="27" x14ac:dyDescent="0.15">
      <c r="A14860" s="266">
        <v>3370027</v>
      </c>
      <c r="B14860" s="265" t="s">
        <v>12495</v>
      </c>
      <c r="C14860" s="265" t="s">
        <v>12597</v>
      </c>
      <c r="D14860" s="265" t="s">
        <v>12604</v>
      </c>
    </row>
    <row r="14861" spans="1:4" ht="27" x14ac:dyDescent="0.15">
      <c r="A14861" s="266">
        <v>3370031</v>
      </c>
      <c r="B14861" s="265" t="s">
        <v>12495</v>
      </c>
      <c r="C14861" s="265" t="s">
        <v>12597</v>
      </c>
      <c r="D14861" s="265" t="s">
        <v>12605</v>
      </c>
    </row>
    <row r="14862" spans="1:4" ht="27" x14ac:dyDescent="0.15">
      <c r="A14862" s="266">
        <v>3370032</v>
      </c>
      <c r="B14862" s="265" t="s">
        <v>12495</v>
      </c>
      <c r="C14862" s="265" t="s">
        <v>12597</v>
      </c>
      <c r="D14862" s="265" t="s">
        <v>12606</v>
      </c>
    </row>
    <row r="14863" spans="1:4" ht="27" x14ac:dyDescent="0.15">
      <c r="A14863" s="266">
        <v>3370033</v>
      </c>
      <c r="B14863" s="265" t="s">
        <v>12495</v>
      </c>
      <c r="C14863" s="265" t="s">
        <v>12597</v>
      </c>
      <c r="D14863" s="265" t="s">
        <v>12607</v>
      </c>
    </row>
    <row r="14864" spans="1:4" ht="27" x14ac:dyDescent="0.15">
      <c r="A14864" s="266">
        <v>3370034</v>
      </c>
      <c r="B14864" s="265" t="s">
        <v>12495</v>
      </c>
      <c r="C14864" s="265" t="s">
        <v>12597</v>
      </c>
      <c r="D14864" s="265" t="s">
        <v>12608</v>
      </c>
    </row>
    <row r="14865" spans="1:4" ht="27" x14ac:dyDescent="0.15">
      <c r="A14865" s="266">
        <v>3370035</v>
      </c>
      <c r="B14865" s="265" t="s">
        <v>12495</v>
      </c>
      <c r="C14865" s="265" t="s">
        <v>12597</v>
      </c>
      <c r="D14865" s="265" t="s">
        <v>12609</v>
      </c>
    </row>
    <row r="14866" spans="1:4" ht="27" x14ac:dyDescent="0.15">
      <c r="A14866" s="266">
        <v>3370036</v>
      </c>
      <c r="B14866" s="265" t="s">
        <v>12495</v>
      </c>
      <c r="C14866" s="265" t="s">
        <v>12597</v>
      </c>
      <c r="D14866" s="265" t="s">
        <v>12610</v>
      </c>
    </row>
    <row r="14867" spans="1:4" ht="27" x14ac:dyDescent="0.15">
      <c r="A14867" s="266">
        <v>3370041</v>
      </c>
      <c r="B14867" s="265" t="s">
        <v>12495</v>
      </c>
      <c r="C14867" s="265" t="s">
        <v>12597</v>
      </c>
      <c r="D14867" s="265" t="s">
        <v>12611</v>
      </c>
    </row>
    <row r="14868" spans="1:4" ht="27" x14ac:dyDescent="0.15">
      <c r="A14868" s="266">
        <v>3370042</v>
      </c>
      <c r="B14868" s="265" t="s">
        <v>12495</v>
      </c>
      <c r="C14868" s="265" t="s">
        <v>12597</v>
      </c>
      <c r="D14868" s="265" t="s">
        <v>12612</v>
      </c>
    </row>
    <row r="14869" spans="1:4" ht="27" x14ac:dyDescent="0.15">
      <c r="A14869" s="266">
        <v>3370043</v>
      </c>
      <c r="B14869" s="265" t="s">
        <v>12495</v>
      </c>
      <c r="C14869" s="265" t="s">
        <v>12597</v>
      </c>
      <c r="D14869" s="265" t="s">
        <v>12613</v>
      </c>
    </row>
    <row r="14870" spans="1:4" ht="27" x14ac:dyDescent="0.15">
      <c r="A14870" s="266">
        <v>3370044</v>
      </c>
      <c r="B14870" s="265" t="s">
        <v>12495</v>
      </c>
      <c r="C14870" s="265" t="s">
        <v>12597</v>
      </c>
      <c r="D14870" s="265" t="s">
        <v>12614</v>
      </c>
    </row>
    <row r="14871" spans="1:4" ht="27" x14ac:dyDescent="0.15">
      <c r="A14871" s="266">
        <v>3370045</v>
      </c>
      <c r="B14871" s="265" t="s">
        <v>12495</v>
      </c>
      <c r="C14871" s="265" t="s">
        <v>12597</v>
      </c>
      <c r="D14871" s="265" t="s">
        <v>12615</v>
      </c>
    </row>
    <row r="14872" spans="1:4" ht="27" x14ac:dyDescent="0.15">
      <c r="A14872" s="266">
        <v>3370051</v>
      </c>
      <c r="B14872" s="265" t="s">
        <v>12495</v>
      </c>
      <c r="C14872" s="265" t="s">
        <v>12597</v>
      </c>
      <c r="D14872" s="265" t="s">
        <v>5487</v>
      </c>
    </row>
    <row r="14873" spans="1:4" ht="27" x14ac:dyDescent="0.15">
      <c r="A14873" s="266">
        <v>3370052</v>
      </c>
      <c r="B14873" s="265" t="s">
        <v>12495</v>
      </c>
      <c r="C14873" s="265" t="s">
        <v>12597</v>
      </c>
      <c r="D14873" s="265" t="s">
        <v>5492</v>
      </c>
    </row>
    <row r="14874" spans="1:4" ht="27" x14ac:dyDescent="0.15">
      <c r="A14874" s="266">
        <v>3370053</v>
      </c>
      <c r="B14874" s="265" t="s">
        <v>12495</v>
      </c>
      <c r="C14874" s="265" t="s">
        <v>12597</v>
      </c>
      <c r="D14874" s="265" t="s">
        <v>317</v>
      </c>
    </row>
    <row r="14875" spans="1:4" ht="27" x14ac:dyDescent="0.15">
      <c r="A14875" s="266">
        <v>3370054</v>
      </c>
      <c r="B14875" s="265" t="s">
        <v>12495</v>
      </c>
      <c r="C14875" s="265" t="s">
        <v>12597</v>
      </c>
      <c r="D14875" s="265" t="s">
        <v>5484</v>
      </c>
    </row>
    <row r="14876" spans="1:4" ht="27" x14ac:dyDescent="0.15">
      <c r="A14876" s="266">
        <v>3380001</v>
      </c>
      <c r="B14876" s="265" t="s">
        <v>12495</v>
      </c>
      <c r="C14876" s="265" t="s">
        <v>12498</v>
      </c>
      <c r="D14876" s="265" t="s">
        <v>5285</v>
      </c>
    </row>
    <row r="14877" spans="1:4" ht="27" x14ac:dyDescent="0.15">
      <c r="A14877" s="266">
        <v>3380002</v>
      </c>
      <c r="B14877" s="265" t="s">
        <v>12495</v>
      </c>
      <c r="C14877" s="265" t="s">
        <v>12498</v>
      </c>
      <c r="D14877" s="265" t="s">
        <v>5499</v>
      </c>
    </row>
    <row r="14878" spans="1:4" ht="27" x14ac:dyDescent="0.15">
      <c r="A14878" s="266">
        <v>3380003</v>
      </c>
      <c r="B14878" s="265" t="s">
        <v>12495</v>
      </c>
      <c r="C14878" s="265" t="s">
        <v>12498</v>
      </c>
      <c r="D14878" s="265" t="s">
        <v>5504</v>
      </c>
    </row>
    <row r="14879" spans="1:4" ht="27" x14ac:dyDescent="0.15">
      <c r="A14879" s="266">
        <v>3380004</v>
      </c>
      <c r="B14879" s="265" t="s">
        <v>12495</v>
      </c>
      <c r="C14879" s="265" t="s">
        <v>12498</v>
      </c>
      <c r="D14879" s="265" t="s">
        <v>5503</v>
      </c>
    </row>
    <row r="14880" spans="1:4" ht="27" x14ac:dyDescent="0.15">
      <c r="A14880" s="266">
        <v>3380005</v>
      </c>
      <c r="B14880" s="265" t="s">
        <v>12495</v>
      </c>
      <c r="C14880" s="265" t="s">
        <v>12498</v>
      </c>
      <c r="D14880" s="265" t="s">
        <v>3404</v>
      </c>
    </row>
    <row r="14881" spans="1:4" ht="27" x14ac:dyDescent="0.15">
      <c r="A14881" s="266">
        <v>3380006</v>
      </c>
      <c r="B14881" s="265" t="s">
        <v>12495</v>
      </c>
      <c r="C14881" s="265" t="s">
        <v>12498</v>
      </c>
      <c r="D14881" s="265" t="s">
        <v>5502</v>
      </c>
    </row>
    <row r="14882" spans="1:4" ht="27" x14ac:dyDescent="0.15">
      <c r="A14882" s="266">
        <v>3380007</v>
      </c>
      <c r="B14882" s="265" t="s">
        <v>12495</v>
      </c>
      <c r="C14882" s="265" t="s">
        <v>12498</v>
      </c>
      <c r="D14882" s="265" t="s">
        <v>5497</v>
      </c>
    </row>
    <row r="14883" spans="1:4" ht="27" x14ac:dyDescent="0.15">
      <c r="A14883" s="266">
        <v>3380011</v>
      </c>
      <c r="B14883" s="265" t="s">
        <v>12495</v>
      </c>
      <c r="C14883" s="265" t="s">
        <v>12498</v>
      </c>
      <c r="D14883" s="265" t="s">
        <v>5500</v>
      </c>
    </row>
    <row r="14884" spans="1:4" ht="27" x14ac:dyDescent="0.15">
      <c r="A14884" s="266">
        <v>3380012</v>
      </c>
      <c r="B14884" s="265" t="s">
        <v>12495</v>
      </c>
      <c r="C14884" s="265" t="s">
        <v>12498</v>
      </c>
      <c r="D14884" s="265" t="s">
        <v>5498</v>
      </c>
    </row>
    <row r="14885" spans="1:4" ht="27" x14ac:dyDescent="0.15">
      <c r="A14885" s="266">
        <v>3380013</v>
      </c>
      <c r="B14885" s="265" t="s">
        <v>12495</v>
      </c>
      <c r="C14885" s="265" t="s">
        <v>12498</v>
      </c>
      <c r="D14885" s="265" t="s">
        <v>5501</v>
      </c>
    </row>
    <row r="14886" spans="1:4" ht="27" x14ac:dyDescent="0.15">
      <c r="A14886" s="266">
        <v>3380014</v>
      </c>
      <c r="B14886" s="265" t="s">
        <v>12495</v>
      </c>
      <c r="C14886" s="265" t="s">
        <v>12498</v>
      </c>
      <c r="D14886" s="265" t="s">
        <v>5496</v>
      </c>
    </row>
    <row r="14887" spans="1:4" ht="27" x14ac:dyDescent="0.15">
      <c r="A14887" s="266">
        <v>3380811</v>
      </c>
      <c r="B14887" s="265" t="s">
        <v>12495</v>
      </c>
      <c r="C14887" s="265" t="s">
        <v>12616</v>
      </c>
      <c r="D14887" s="265" t="s">
        <v>12617</v>
      </c>
    </row>
    <row r="14888" spans="1:4" ht="27" x14ac:dyDescent="0.15">
      <c r="A14888" s="266">
        <v>3380812</v>
      </c>
      <c r="B14888" s="265" t="s">
        <v>12495</v>
      </c>
      <c r="C14888" s="265" t="s">
        <v>12616</v>
      </c>
      <c r="D14888" s="265" t="s">
        <v>12618</v>
      </c>
    </row>
    <row r="14889" spans="1:4" ht="27" x14ac:dyDescent="0.15">
      <c r="A14889" s="266">
        <v>3380813</v>
      </c>
      <c r="B14889" s="265" t="s">
        <v>12495</v>
      </c>
      <c r="C14889" s="265" t="s">
        <v>12616</v>
      </c>
      <c r="D14889" s="265" t="s">
        <v>12619</v>
      </c>
    </row>
    <row r="14890" spans="1:4" ht="27" x14ac:dyDescent="0.15">
      <c r="A14890" s="266">
        <v>3380814</v>
      </c>
      <c r="B14890" s="265" t="s">
        <v>12495</v>
      </c>
      <c r="C14890" s="265" t="s">
        <v>12616</v>
      </c>
      <c r="D14890" s="265" t="s">
        <v>12620</v>
      </c>
    </row>
    <row r="14891" spans="1:4" ht="27" x14ac:dyDescent="0.15">
      <c r="A14891" s="266">
        <v>3380815</v>
      </c>
      <c r="B14891" s="265" t="s">
        <v>12495</v>
      </c>
      <c r="C14891" s="265" t="s">
        <v>12616</v>
      </c>
      <c r="D14891" s="265" t="s">
        <v>12621</v>
      </c>
    </row>
    <row r="14892" spans="1:4" ht="27" x14ac:dyDescent="0.15">
      <c r="A14892" s="266">
        <v>3380816</v>
      </c>
      <c r="B14892" s="265" t="s">
        <v>12495</v>
      </c>
      <c r="C14892" s="265" t="s">
        <v>12616</v>
      </c>
      <c r="D14892" s="265" t="s">
        <v>12517</v>
      </c>
    </row>
    <row r="14893" spans="1:4" ht="27" x14ac:dyDescent="0.15">
      <c r="A14893" s="266">
        <v>3380817</v>
      </c>
      <c r="B14893" s="265" t="s">
        <v>12495</v>
      </c>
      <c r="C14893" s="265" t="s">
        <v>12616</v>
      </c>
      <c r="D14893" s="265" t="s">
        <v>12509</v>
      </c>
    </row>
    <row r="14894" spans="1:4" ht="27" x14ac:dyDescent="0.15">
      <c r="A14894" s="266">
        <v>3380821</v>
      </c>
      <c r="B14894" s="265" t="s">
        <v>12495</v>
      </c>
      <c r="C14894" s="265" t="s">
        <v>12616</v>
      </c>
      <c r="D14894" s="265" t="s">
        <v>4286</v>
      </c>
    </row>
    <row r="14895" spans="1:4" ht="27" x14ac:dyDescent="0.15">
      <c r="A14895" s="266">
        <v>3380822</v>
      </c>
      <c r="B14895" s="265" t="s">
        <v>12495</v>
      </c>
      <c r="C14895" s="265" t="s">
        <v>12616</v>
      </c>
      <c r="D14895" s="265" t="s">
        <v>1807</v>
      </c>
    </row>
    <row r="14896" spans="1:4" ht="27" x14ac:dyDescent="0.15">
      <c r="A14896" s="266">
        <v>3380823</v>
      </c>
      <c r="B14896" s="265" t="s">
        <v>12495</v>
      </c>
      <c r="C14896" s="265" t="s">
        <v>12616</v>
      </c>
      <c r="D14896" s="265" t="s">
        <v>5505</v>
      </c>
    </row>
    <row r="14897" spans="1:4" ht="27" x14ac:dyDescent="0.15">
      <c r="A14897" s="266">
        <v>3380824</v>
      </c>
      <c r="B14897" s="265" t="s">
        <v>12495</v>
      </c>
      <c r="C14897" s="265" t="s">
        <v>12616</v>
      </c>
      <c r="D14897" s="265" t="s">
        <v>12622</v>
      </c>
    </row>
    <row r="14898" spans="1:4" ht="27" x14ac:dyDescent="0.15">
      <c r="A14898" s="266">
        <v>3380825</v>
      </c>
      <c r="B14898" s="265" t="s">
        <v>12495</v>
      </c>
      <c r="C14898" s="265" t="s">
        <v>12616</v>
      </c>
      <c r="D14898" s="265" t="s">
        <v>12623</v>
      </c>
    </row>
    <row r="14899" spans="1:4" ht="27" x14ac:dyDescent="0.15">
      <c r="A14899" s="266">
        <v>3380826</v>
      </c>
      <c r="B14899" s="265" t="s">
        <v>12495</v>
      </c>
      <c r="C14899" s="265" t="s">
        <v>12616</v>
      </c>
      <c r="D14899" s="265" t="s">
        <v>12624</v>
      </c>
    </row>
    <row r="14900" spans="1:4" ht="27" x14ac:dyDescent="0.15">
      <c r="A14900" s="266">
        <v>3380831</v>
      </c>
      <c r="B14900" s="265" t="s">
        <v>12495</v>
      </c>
      <c r="C14900" s="265" t="s">
        <v>12616</v>
      </c>
      <c r="D14900" s="265" t="s">
        <v>5510</v>
      </c>
    </row>
    <row r="14901" spans="1:4" ht="27" x14ac:dyDescent="0.15">
      <c r="A14901" s="266">
        <v>3380832</v>
      </c>
      <c r="B14901" s="265" t="s">
        <v>12495</v>
      </c>
      <c r="C14901" s="265" t="s">
        <v>12616</v>
      </c>
      <c r="D14901" s="265" t="s">
        <v>5509</v>
      </c>
    </row>
    <row r="14902" spans="1:4" ht="27" x14ac:dyDescent="0.15">
      <c r="A14902" s="266">
        <v>3380833</v>
      </c>
      <c r="B14902" s="265" t="s">
        <v>12495</v>
      </c>
      <c r="C14902" s="265" t="s">
        <v>12616</v>
      </c>
      <c r="D14902" s="265" t="s">
        <v>5506</v>
      </c>
    </row>
    <row r="14903" spans="1:4" ht="27" x14ac:dyDescent="0.15">
      <c r="A14903" s="266">
        <v>3380834</v>
      </c>
      <c r="B14903" s="265" t="s">
        <v>12495</v>
      </c>
      <c r="C14903" s="265" t="s">
        <v>12616</v>
      </c>
      <c r="D14903" s="265" t="s">
        <v>5507</v>
      </c>
    </row>
    <row r="14904" spans="1:4" ht="27" x14ac:dyDescent="0.15">
      <c r="A14904" s="266">
        <v>3380835</v>
      </c>
      <c r="B14904" s="265" t="s">
        <v>12495</v>
      </c>
      <c r="C14904" s="265" t="s">
        <v>12616</v>
      </c>
      <c r="D14904" s="265" t="s">
        <v>3396</v>
      </c>
    </row>
    <row r="14905" spans="1:4" ht="27" x14ac:dyDescent="0.15">
      <c r="A14905" s="266">
        <v>3380836</v>
      </c>
      <c r="B14905" s="265" t="s">
        <v>12495</v>
      </c>
      <c r="C14905" s="265" t="s">
        <v>12616</v>
      </c>
      <c r="D14905" s="265" t="s">
        <v>4278</v>
      </c>
    </row>
    <row r="14906" spans="1:4" ht="27" x14ac:dyDescent="0.15">
      <c r="A14906" s="266">
        <v>3380837</v>
      </c>
      <c r="B14906" s="265" t="s">
        <v>12495</v>
      </c>
      <c r="C14906" s="265" t="s">
        <v>12616</v>
      </c>
      <c r="D14906" s="265" t="s">
        <v>613</v>
      </c>
    </row>
    <row r="14907" spans="1:4" ht="27" x14ac:dyDescent="0.15">
      <c r="A14907" s="266">
        <v>3390001</v>
      </c>
      <c r="B14907" s="265" t="s">
        <v>12495</v>
      </c>
      <c r="C14907" s="265" t="s">
        <v>12625</v>
      </c>
      <c r="D14907" s="265" t="s">
        <v>12626</v>
      </c>
    </row>
    <row r="14908" spans="1:4" ht="27" x14ac:dyDescent="0.15">
      <c r="A14908" s="266">
        <v>3390002</v>
      </c>
      <c r="B14908" s="265" t="s">
        <v>12495</v>
      </c>
      <c r="C14908" s="265" t="s">
        <v>12625</v>
      </c>
      <c r="D14908" s="265" t="s">
        <v>12627</v>
      </c>
    </row>
    <row r="14909" spans="1:4" ht="27" x14ac:dyDescent="0.15">
      <c r="A14909" s="266">
        <v>3390003</v>
      </c>
      <c r="B14909" s="265" t="s">
        <v>12495</v>
      </c>
      <c r="C14909" s="265" t="s">
        <v>12625</v>
      </c>
      <c r="D14909" s="265" t="s">
        <v>12628</v>
      </c>
    </row>
    <row r="14910" spans="1:4" ht="27" x14ac:dyDescent="0.15">
      <c r="A14910" s="266">
        <v>3390004</v>
      </c>
      <c r="B14910" s="265" t="s">
        <v>12495</v>
      </c>
      <c r="C14910" s="265" t="s">
        <v>12625</v>
      </c>
      <c r="D14910" s="265" t="s">
        <v>12629</v>
      </c>
    </row>
    <row r="14911" spans="1:4" ht="27" x14ac:dyDescent="0.15">
      <c r="A14911" s="266">
        <v>3390005</v>
      </c>
      <c r="B14911" s="265" t="s">
        <v>12495</v>
      </c>
      <c r="C14911" s="265" t="s">
        <v>12625</v>
      </c>
      <c r="D14911" s="265" t="s">
        <v>5549</v>
      </c>
    </row>
    <row r="14912" spans="1:4" ht="27" x14ac:dyDescent="0.15">
      <c r="A14912" s="266">
        <v>3390006</v>
      </c>
      <c r="B14912" s="265" t="s">
        <v>12495</v>
      </c>
      <c r="C14912" s="265" t="s">
        <v>12625</v>
      </c>
      <c r="D14912" s="265" t="s">
        <v>1191</v>
      </c>
    </row>
    <row r="14913" spans="1:4" ht="27" x14ac:dyDescent="0.15">
      <c r="A14913" s="266">
        <v>3390007</v>
      </c>
      <c r="B14913" s="265" t="s">
        <v>12495</v>
      </c>
      <c r="C14913" s="265" t="s">
        <v>12625</v>
      </c>
      <c r="D14913" s="265" t="s">
        <v>1245</v>
      </c>
    </row>
    <row r="14914" spans="1:4" ht="27" x14ac:dyDescent="0.15">
      <c r="A14914" s="266">
        <v>3390008</v>
      </c>
      <c r="B14914" s="265" t="s">
        <v>12495</v>
      </c>
      <c r="C14914" s="265" t="s">
        <v>12625</v>
      </c>
      <c r="D14914" s="265" t="s">
        <v>12630</v>
      </c>
    </row>
    <row r="14915" spans="1:4" ht="27" x14ac:dyDescent="0.15">
      <c r="A14915" s="266">
        <v>3390009</v>
      </c>
      <c r="B14915" s="265" t="s">
        <v>12495</v>
      </c>
      <c r="C14915" s="265" t="s">
        <v>12625</v>
      </c>
      <c r="D14915" s="265" t="s">
        <v>12631</v>
      </c>
    </row>
    <row r="14916" spans="1:4" ht="27" x14ac:dyDescent="0.15">
      <c r="A14916" s="266">
        <v>3390011</v>
      </c>
      <c r="B14916" s="265" t="s">
        <v>12495</v>
      </c>
      <c r="C14916" s="265" t="s">
        <v>12625</v>
      </c>
      <c r="D14916" s="265" t="s">
        <v>12632</v>
      </c>
    </row>
    <row r="14917" spans="1:4" ht="27" x14ac:dyDescent="0.15">
      <c r="A14917" s="266">
        <v>3390012</v>
      </c>
      <c r="B14917" s="265" t="s">
        <v>12495</v>
      </c>
      <c r="C14917" s="265" t="s">
        <v>12625</v>
      </c>
      <c r="D14917" s="265" t="s">
        <v>12633</v>
      </c>
    </row>
    <row r="14918" spans="1:4" ht="27" x14ac:dyDescent="0.15">
      <c r="A14918" s="266">
        <v>3390013</v>
      </c>
      <c r="B14918" s="265" t="s">
        <v>12495</v>
      </c>
      <c r="C14918" s="265" t="s">
        <v>12625</v>
      </c>
      <c r="D14918" s="265" t="s">
        <v>12634</v>
      </c>
    </row>
    <row r="14919" spans="1:4" ht="27" x14ac:dyDescent="0.15">
      <c r="A14919" s="266">
        <v>3390014</v>
      </c>
      <c r="B14919" s="265" t="s">
        <v>12495</v>
      </c>
      <c r="C14919" s="265" t="s">
        <v>12625</v>
      </c>
      <c r="D14919" s="265" t="s">
        <v>12635</v>
      </c>
    </row>
    <row r="14920" spans="1:4" ht="27" x14ac:dyDescent="0.15">
      <c r="A14920" s="266">
        <v>3390015</v>
      </c>
      <c r="B14920" s="265" t="s">
        <v>12495</v>
      </c>
      <c r="C14920" s="265" t="s">
        <v>12625</v>
      </c>
      <c r="D14920" s="265" t="s">
        <v>11606</v>
      </c>
    </row>
    <row r="14921" spans="1:4" ht="27" x14ac:dyDescent="0.15">
      <c r="A14921" s="266">
        <v>3390016</v>
      </c>
      <c r="B14921" s="265" t="s">
        <v>12495</v>
      </c>
      <c r="C14921" s="265" t="s">
        <v>12625</v>
      </c>
      <c r="D14921" s="265" t="s">
        <v>12636</v>
      </c>
    </row>
    <row r="14922" spans="1:4" ht="27" x14ac:dyDescent="0.15">
      <c r="A14922" s="266">
        <v>3390017</v>
      </c>
      <c r="B14922" s="265" t="s">
        <v>12495</v>
      </c>
      <c r="C14922" s="265" t="s">
        <v>12625</v>
      </c>
      <c r="D14922" s="265" t="s">
        <v>12637</v>
      </c>
    </row>
    <row r="14923" spans="1:4" ht="27" x14ac:dyDescent="0.15">
      <c r="A14923" s="266">
        <v>3390018</v>
      </c>
      <c r="B14923" s="265" t="s">
        <v>12495</v>
      </c>
      <c r="C14923" s="265" t="s">
        <v>12625</v>
      </c>
      <c r="D14923" s="265" t="s">
        <v>12638</v>
      </c>
    </row>
    <row r="14924" spans="1:4" ht="27" x14ac:dyDescent="0.15">
      <c r="A14924" s="266">
        <v>3390021</v>
      </c>
      <c r="B14924" s="265" t="s">
        <v>12495</v>
      </c>
      <c r="C14924" s="265" t="s">
        <v>12625</v>
      </c>
      <c r="D14924" s="265" t="s">
        <v>12639</v>
      </c>
    </row>
    <row r="14925" spans="1:4" ht="27" x14ac:dyDescent="0.15">
      <c r="A14925" s="266">
        <v>3390022</v>
      </c>
      <c r="B14925" s="265" t="s">
        <v>12495</v>
      </c>
      <c r="C14925" s="265" t="s">
        <v>12625</v>
      </c>
      <c r="D14925" s="265" t="s">
        <v>12640</v>
      </c>
    </row>
    <row r="14926" spans="1:4" ht="27" x14ac:dyDescent="0.15">
      <c r="A14926" s="266">
        <v>3390023</v>
      </c>
      <c r="B14926" s="265" t="s">
        <v>12495</v>
      </c>
      <c r="C14926" s="265" t="s">
        <v>12625</v>
      </c>
      <c r="D14926" s="265" t="s">
        <v>12641</v>
      </c>
    </row>
    <row r="14927" spans="1:4" ht="27" x14ac:dyDescent="0.15">
      <c r="A14927" s="266">
        <v>3390024</v>
      </c>
      <c r="B14927" s="265" t="s">
        <v>12495</v>
      </c>
      <c r="C14927" s="265" t="s">
        <v>12625</v>
      </c>
      <c r="D14927" s="265" t="s">
        <v>12642</v>
      </c>
    </row>
    <row r="14928" spans="1:4" ht="27" x14ac:dyDescent="0.15">
      <c r="A14928" s="266">
        <v>3390025</v>
      </c>
      <c r="B14928" s="265" t="s">
        <v>12495</v>
      </c>
      <c r="C14928" s="265" t="s">
        <v>12625</v>
      </c>
      <c r="D14928" s="265" t="s">
        <v>12643</v>
      </c>
    </row>
    <row r="14929" spans="1:4" ht="27" x14ac:dyDescent="0.15">
      <c r="A14929" s="266">
        <v>3390026</v>
      </c>
      <c r="B14929" s="265" t="s">
        <v>12495</v>
      </c>
      <c r="C14929" s="265" t="s">
        <v>12625</v>
      </c>
      <c r="D14929" s="265" t="s">
        <v>12644</v>
      </c>
    </row>
    <row r="14930" spans="1:4" ht="27" x14ac:dyDescent="0.15">
      <c r="A14930" s="266">
        <v>3390027</v>
      </c>
      <c r="B14930" s="265" t="s">
        <v>12495</v>
      </c>
      <c r="C14930" s="265" t="s">
        <v>12625</v>
      </c>
      <c r="D14930" s="265" t="s">
        <v>12645</v>
      </c>
    </row>
    <row r="14931" spans="1:4" ht="27" x14ac:dyDescent="0.15">
      <c r="A14931" s="266">
        <v>3390028</v>
      </c>
      <c r="B14931" s="265" t="s">
        <v>12495</v>
      </c>
      <c r="C14931" s="265" t="s">
        <v>12625</v>
      </c>
      <c r="D14931" s="265" t="s">
        <v>5552</v>
      </c>
    </row>
    <row r="14932" spans="1:4" ht="27" x14ac:dyDescent="0.15">
      <c r="A14932" s="266">
        <v>3390031</v>
      </c>
      <c r="B14932" s="265" t="s">
        <v>12495</v>
      </c>
      <c r="C14932" s="265" t="s">
        <v>12625</v>
      </c>
      <c r="D14932" s="265" t="s">
        <v>12252</v>
      </c>
    </row>
    <row r="14933" spans="1:4" ht="27" x14ac:dyDescent="0.15">
      <c r="A14933" s="266">
        <v>3390032</v>
      </c>
      <c r="B14933" s="265" t="s">
        <v>12495</v>
      </c>
      <c r="C14933" s="265" t="s">
        <v>12625</v>
      </c>
      <c r="D14933" s="265" t="s">
        <v>12646</v>
      </c>
    </row>
    <row r="14934" spans="1:4" ht="27" x14ac:dyDescent="0.15">
      <c r="A14934" s="266">
        <v>3390033</v>
      </c>
      <c r="B14934" s="265" t="s">
        <v>12495</v>
      </c>
      <c r="C14934" s="265" t="s">
        <v>12625</v>
      </c>
      <c r="D14934" s="265" t="s">
        <v>12647</v>
      </c>
    </row>
    <row r="14935" spans="1:4" ht="27" x14ac:dyDescent="0.15">
      <c r="A14935" s="266">
        <v>3390034</v>
      </c>
      <c r="B14935" s="265" t="s">
        <v>12495</v>
      </c>
      <c r="C14935" s="265" t="s">
        <v>12625</v>
      </c>
      <c r="D14935" s="265" t="s">
        <v>12648</v>
      </c>
    </row>
    <row r="14936" spans="1:4" ht="27" x14ac:dyDescent="0.15">
      <c r="A14936" s="266">
        <v>3390035</v>
      </c>
      <c r="B14936" s="265" t="s">
        <v>12495</v>
      </c>
      <c r="C14936" s="265" t="s">
        <v>12625</v>
      </c>
      <c r="D14936" s="265" t="s">
        <v>12649</v>
      </c>
    </row>
    <row r="14937" spans="1:4" ht="27" x14ac:dyDescent="0.15">
      <c r="A14937" s="266">
        <v>3390036</v>
      </c>
      <c r="B14937" s="265" t="s">
        <v>12495</v>
      </c>
      <c r="C14937" s="265" t="s">
        <v>12625</v>
      </c>
      <c r="D14937" s="265" t="s">
        <v>12650</v>
      </c>
    </row>
    <row r="14938" spans="1:4" ht="27" x14ac:dyDescent="0.15">
      <c r="A14938" s="266">
        <v>3390037</v>
      </c>
      <c r="B14938" s="265" t="s">
        <v>12495</v>
      </c>
      <c r="C14938" s="265" t="s">
        <v>12625</v>
      </c>
      <c r="D14938" s="265" t="s">
        <v>12651</v>
      </c>
    </row>
    <row r="14939" spans="1:4" ht="27" x14ac:dyDescent="0.15">
      <c r="A14939" s="266">
        <v>3390041</v>
      </c>
      <c r="B14939" s="265" t="s">
        <v>12495</v>
      </c>
      <c r="C14939" s="265" t="s">
        <v>12625</v>
      </c>
      <c r="D14939" s="265" t="s">
        <v>12652</v>
      </c>
    </row>
    <row r="14940" spans="1:4" ht="27" x14ac:dyDescent="0.15">
      <c r="A14940" s="266">
        <v>3390042</v>
      </c>
      <c r="B14940" s="265" t="s">
        <v>12495</v>
      </c>
      <c r="C14940" s="265" t="s">
        <v>12625</v>
      </c>
      <c r="D14940" s="265" t="s">
        <v>5550</v>
      </c>
    </row>
    <row r="14941" spans="1:4" ht="27" x14ac:dyDescent="0.15">
      <c r="A14941" s="266">
        <v>3390043</v>
      </c>
      <c r="B14941" s="265" t="s">
        <v>12495</v>
      </c>
      <c r="C14941" s="265" t="s">
        <v>12625</v>
      </c>
      <c r="D14941" s="265" t="s">
        <v>224</v>
      </c>
    </row>
    <row r="14942" spans="1:4" ht="27" x14ac:dyDescent="0.15">
      <c r="A14942" s="266">
        <v>3390044</v>
      </c>
      <c r="B14942" s="265" t="s">
        <v>12495</v>
      </c>
      <c r="C14942" s="265" t="s">
        <v>12625</v>
      </c>
      <c r="D14942" s="265" t="s">
        <v>12653</v>
      </c>
    </row>
    <row r="14943" spans="1:4" ht="27" x14ac:dyDescent="0.15">
      <c r="A14943" s="266">
        <v>3390045</v>
      </c>
      <c r="B14943" s="265" t="s">
        <v>12495</v>
      </c>
      <c r="C14943" s="265" t="s">
        <v>12625</v>
      </c>
      <c r="D14943" s="265" t="s">
        <v>12654</v>
      </c>
    </row>
    <row r="14944" spans="1:4" ht="27" x14ac:dyDescent="0.15">
      <c r="A14944" s="266">
        <v>3390046</v>
      </c>
      <c r="B14944" s="265" t="s">
        <v>12495</v>
      </c>
      <c r="C14944" s="265" t="s">
        <v>12625</v>
      </c>
      <c r="D14944" s="265" t="s">
        <v>12655</v>
      </c>
    </row>
    <row r="14945" spans="1:4" ht="27" x14ac:dyDescent="0.15">
      <c r="A14945" s="266">
        <v>3390047</v>
      </c>
      <c r="B14945" s="265" t="s">
        <v>12495</v>
      </c>
      <c r="C14945" s="265" t="s">
        <v>12625</v>
      </c>
      <c r="D14945" s="265" t="s">
        <v>538</v>
      </c>
    </row>
    <row r="14946" spans="1:4" ht="27" x14ac:dyDescent="0.15">
      <c r="A14946" s="266">
        <v>3390051</v>
      </c>
      <c r="B14946" s="265" t="s">
        <v>12495</v>
      </c>
      <c r="C14946" s="265" t="s">
        <v>12625</v>
      </c>
      <c r="D14946" s="265" t="s">
        <v>5553</v>
      </c>
    </row>
    <row r="14947" spans="1:4" ht="27" x14ac:dyDescent="0.15">
      <c r="A14947" s="266">
        <v>3390052</v>
      </c>
      <c r="B14947" s="265" t="s">
        <v>12495</v>
      </c>
      <c r="C14947" s="265" t="s">
        <v>12625</v>
      </c>
      <c r="D14947" s="265" t="s">
        <v>571</v>
      </c>
    </row>
    <row r="14948" spans="1:4" ht="27" x14ac:dyDescent="0.15">
      <c r="A14948" s="266">
        <v>3390053</v>
      </c>
      <c r="B14948" s="265" t="s">
        <v>12495</v>
      </c>
      <c r="C14948" s="265" t="s">
        <v>12625</v>
      </c>
      <c r="D14948" s="265" t="s">
        <v>5235</v>
      </c>
    </row>
    <row r="14949" spans="1:4" ht="27" x14ac:dyDescent="0.15">
      <c r="A14949" s="266">
        <v>3390054</v>
      </c>
      <c r="B14949" s="265" t="s">
        <v>12495</v>
      </c>
      <c r="C14949" s="265" t="s">
        <v>12625</v>
      </c>
      <c r="D14949" s="265" t="s">
        <v>3397</v>
      </c>
    </row>
    <row r="14950" spans="1:4" ht="27" x14ac:dyDescent="0.15">
      <c r="A14950" s="266">
        <v>3390055</v>
      </c>
      <c r="B14950" s="265" t="s">
        <v>12495</v>
      </c>
      <c r="C14950" s="265" t="s">
        <v>12625</v>
      </c>
      <c r="D14950" s="265" t="s">
        <v>353</v>
      </c>
    </row>
    <row r="14951" spans="1:4" ht="27" x14ac:dyDescent="0.15">
      <c r="A14951" s="266">
        <v>3390056</v>
      </c>
      <c r="B14951" s="265" t="s">
        <v>12495</v>
      </c>
      <c r="C14951" s="265" t="s">
        <v>12625</v>
      </c>
      <c r="D14951" s="265" t="s">
        <v>3637</v>
      </c>
    </row>
    <row r="14952" spans="1:4" ht="27" x14ac:dyDescent="0.15">
      <c r="A14952" s="266">
        <v>3390057</v>
      </c>
      <c r="B14952" s="265" t="s">
        <v>12495</v>
      </c>
      <c r="C14952" s="265" t="s">
        <v>12625</v>
      </c>
      <c r="D14952" s="265" t="s">
        <v>276</v>
      </c>
    </row>
    <row r="14953" spans="1:4" ht="27" x14ac:dyDescent="0.15">
      <c r="A14953" s="266">
        <v>3390058</v>
      </c>
      <c r="B14953" s="265" t="s">
        <v>12495</v>
      </c>
      <c r="C14953" s="265" t="s">
        <v>12625</v>
      </c>
      <c r="D14953" s="265" t="s">
        <v>4670</v>
      </c>
    </row>
    <row r="14954" spans="1:4" ht="27" x14ac:dyDescent="0.15">
      <c r="A14954" s="266">
        <v>3390061</v>
      </c>
      <c r="B14954" s="265" t="s">
        <v>12495</v>
      </c>
      <c r="C14954" s="265" t="s">
        <v>12625</v>
      </c>
      <c r="D14954" s="265" t="s">
        <v>12656</v>
      </c>
    </row>
    <row r="14955" spans="1:4" ht="27" x14ac:dyDescent="0.15">
      <c r="A14955" s="266">
        <v>3390062</v>
      </c>
      <c r="B14955" s="265" t="s">
        <v>12495</v>
      </c>
      <c r="C14955" s="265" t="s">
        <v>12625</v>
      </c>
      <c r="D14955" s="265" t="s">
        <v>12657</v>
      </c>
    </row>
    <row r="14956" spans="1:4" ht="27" x14ac:dyDescent="0.15">
      <c r="A14956" s="266">
        <v>3390063</v>
      </c>
      <c r="B14956" s="265" t="s">
        <v>12495</v>
      </c>
      <c r="C14956" s="265" t="s">
        <v>12625</v>
      </c>
      <c r="D14956" s="265" t="s">
        <v>3861</v>
      </c>
    </row>
    <row r="14957" spans="1:4" ht="27" x14ac:dyDescent="0.15">
      <c r="A14957" s="266">
        <v>3390064</v>
      </c>
      <c r="B14957" s="265" t="s">
        <v>12495</v>
      </c>
      <c r="C14957" s="265" t="s">
        <v>12625</v>
      </c>
      <c r="D14957" s="265" t="s">
        <v>4015</v>
      </c>
    </row>
    <row r="14958" spans="1:4" ht="27" x14ac:dyDescent="0.15">
      <c r="A14958" s="266">
        <v>3390065</v>
      </c>
      <c r="B14958" s="265" t="s">
        <v>12495</v>
      </c>
      <c r="C14958" s="265" t="s">
        <v>12625</v>
      </c>
      <c r="D14958" s="265" t="s">
        <v>4552</v>
      </c>
    </row>
    <row r="14959" spans="1:4" ht="27" x14ac:dyDescent="0.15">
      <c r="A14959" s="266">
        <v>3390066</v>
      </c>
      <c r="B14959" s="265" t="s">
        <v>12495</v>
      </c>
      <c r="C14959" s="265" t="s">
        <v>12625</v>
      </c>
      <c r="D14959" s="265" t="s">
        <v>170</v>
      </c>
    </row>
    <row r="14960" spans="1:4" ht="27" x14ac:dyDescent="0.15">
      <c r="A14960" s="266">
        <v>3390067</v>
      </c>
      <c r="B14960" s="265" t="s">
        <v>12495</v>
      </c>
      <c r="C14960" s="265" t="s">
        <v>12625</v>
      </c>
      <c r="D14960" s="265" t="s">
        <v>532</v>
      </c>
    </row>
    <row r="14961" spans="1:4" ht="27" x14ac:dyDescent="0.15">
      <c r="A14961" s="266">
        <v>3390068</v>
      </c>
      <c r="B14961" s="265" t="s">
        <v>12495</v>
      </c>
      <c r="C14961" s="265" t="s">
        <v>12625</v>
      </c>
      <c r="D14961" s="265" t="s">
        <v>452</v>
      </c>
    </row>
    <row r="14962" spans="1:4" ht="27" x14ac:dyDescent="0.15">
      <c r="A14962" s="266">
        <v>3390069</v>
      </c>
      <c r="B14962" s="265" t="s">
        <v>12495</v>
      </c>
      <c r="C14962" s="265" t="s">
        <v>12625</v>
      </c>
      <c r="D14962" s="265" t="s">
        <v>12658</v>
      </c>
    </row>
    <row r="14963" spans="1:4" ht="27" x14ac:dyDescent="0.15">
      <c r="A14963" s="266">
        <v>3390071</v>
      </c>
      <c r="B14963" s="265" t="s">
        <v>12495</v>
      </c>
      <c r="C14963" s="265" t="s">
        <v>12625</v>
      </c>
      <c r="D14963" s="265" t="s">
        <v>12659</v>
      </c>
    </row>
    <row r="14964" spans="1:4" ht="27" x14ac:dyDescent="0.15">
      <c r="A14964" s="266">
        <v>3390072</v>
      </c>
      <c r="B14964" s="265" t="s">
        <v>12495</v>
      </c>
      <c r="C14964" s="265" t="s">
        <v>12625</v>
      </c>
      <c r="D14964" s="265" t="s">
        <v>5546</v>
      </c>
    </row>
    <row r="14965" spans="1:4" ht="27" x14ac:dyDescent="0.15">
      <c r="A14965" s="266">
        <v>3390073</v>
      </c>
      <c r="B14965" s="265" t="s">
        <v>12495</v>
      </c>
      <c r="C14965" s="265" t="s">
        <v>12625</v>
      </c>
      <c r="D14965" s="265" t="s">
        <v>1156</v>
      </c>
    </row>
    <row r="14966" spans="1:4" ht="27" x14ac:dyDescent="0.15">
      <c r="A14966" s="266">
        <v>3390074</v>
      </c>
      <c r="B14966" s="265" t="s">
        <v>12495</v>
      </c>
      <c r="C14966" s="265" t="s">
        <v>12625</v>
      </c>
      <c r="D14966" s="265" t="s">
        <v>12660</v>
      </c>
    </row>
    <row r="14967" spans="1:4" ht="27" x14ac:dyDescent="0.15">
      <c r="A14967" s="266">
        <v>3390075</v>
      </c>
      <c r="B14967" s="265" t="s">
        <v>12495</v>
      </c>
      <c r="C14967" s="265" t="s">
        <v>12625</v>
      </c>
      <c r="D14967" s="265" t="s">
        <v>12661</v>
      </c>
    </row>
    <row r="14968" spans="1:4" ht="27" x14ac:dyDescent="0.15">
      <c r="A14968" s="266">
        <v>3390076</v>
      </c>
      <c r="B14968" s="265" t="s">
        <v>12495</v>
      </c>
      <c r="C14968" s="265" t="s">
        <v>12625</v>
      </c>
      <c r="D14968" s="265" t="s">
        <v>12662</v>
      </c>
    </row>
    <row r="14969" spans="1:4" ht="27" x14ac:dyDescent="0.15">
      <c r="A14969" s="266">
        <v>3390077</v>
      </c>
      <c r="B14969" s="265" t="s">
        <v>12495</v>
      </c>
      <c r="C14969" s="265" t="s">
        <v>12625</v>
      </c>
      <c r="D14969" s="265" t="s">
        <v>12663</v>
      </c>
    </row>
    <row r="14970" spans="1:4" ht="27" x14ac:dyDescent="0.15">
      <c r="A14970" s="266">
        <v>3390078</v>
      </c>
      <c r="B14970" s="265" t="s">
        <v>12495</v>
      </c>
      <c r="C14970" s="265" t="s">
        <v>12625</v>
      </c>
      <c r="D14970" s="265" t="s">
        <v>12664</v>
      </c>
    </row>
    <row r="14971" spans="1:4" ht="27" x14ac:dyDescent="0.15">
      <c r="A14971" s="266">
        <v>3390081</v>
      </c>
      <c r="B14971" s="265" t="s">
        <v>12495</v>
      </c>
      <c r="C14971" s="265" t="s">
        <v>12625</v>
      </c>
      <c r="D14971" s="265" t="s">
        <v>252</v>
      </c>
    </row>
    <row r="14972" spans="1:4" ht="27" x14ac:dyDescent="0.15">
      <c r="A14972" s="266">
        <v>3390082</v>
      </c>
      <c r="B14972" s="265" t="s">
        <v>12495</v>
      </c>
      <c r="C14972" s="265" t="s">
        <v>12625</v>
      </c>
      <c r="D14972" s="265" t="s">
        <v>5548</v>
      </c>
    </row>
    <row r="14973" spans="1:4" x14ac:dyDescent="0.15">
      <c r="A14973" s="266">
        <v>3400001</v>
      </c>
      <c r="B14973" s="265" t="s">
        <v>12495</v>
      </c>
      <c r="C14973" s="265" t="s">
        <v>6203</v>
      </c>
      <c r="D14973" s="265" t="s">
        <v>6205</v>
      </c>
    </row>
    <row r="14974" spans="1:4" x14ac:dyDescent="0.15">
      <c r="A14974" s="266">
        <v>3400002</v>
      </c>
      <c r="B14974" s="265" t="s">
        <v>12495</v>
      </c>
      <c r="C14974" s="265" t="s">
        <v>6203</v>
      </c>
      <c r="D14974" s="265" t="s">
        <v>1871</v>
      </c>
    </row>
    <row r="14975" spans="1:4" x14ac:dyDescent="0.15">
      <c r="A14975" s="266">
        <v>3400003</v>
      </c>
      <c r="B14975" s="265" t="s">
        <v>12495</v>
      </c>
      <c r="C14975" s="265" t="s">
        <v>6203</v>
      </c>
      <c r="D14975" s="265" t="s">
        <v>1600</v>
      </c>
    </row>
    <row r="14976" spans="1:4" x14ac:dyDescent="0.15">
      <c r="A14976" s="266">
        <v>3400004</v>
      </c>
      <c r="B14976" s="265" t="s">
        <v>12495</v>
      </c>
      <c r="C14976" s="265" t="s">
        <v>6203</v>
      </c>
      <c r="D14976" s="265" t="s">
        <v>6222</v>
      </c>
    </row>
    <row r="14977" spans="1:4" x14ac:dyDescent="0.15">
      <c r="A14977" s="266">
        <v>3400005</v>
      </c>
      <c r="B14977" s="265" t="s">
        <v>12495</v>
      </c>
      <c r="C14977" s="265" t="s">
        <v>6203</v>
      </c>
      <c r="D14977" s="265" t="s">
        <v>1272</v>
      </c>
    </row>
    <row r="14978" spans="1:4" x14ac:dyDescent="0.15">
      <c r="A14978" s="266">
        <v>3400006</v>
      </c>
      <c r="B14978" s="265" t="s">
        <v>12495</v>
      </c>
      <c r="C14978" s="265" t="s">
        <v>6203</v>
      </c>
      <c r="D14978" s="265" t="s">
        <v>4316</v>
      </c>
    </row>
    <row r="14979" spans="1:4" x14ac:dyDescent="0.15">
      <c r="A14979" s="266">
        <v>3400007</v>
      </c>
      <c r="B14979" s="265" t="s">
        <v>12495</v>
      </c>
      <c r="C14979" s="265" t="s">
        <v>6203</v>
      </c>
      <c r="D14979" s="265" t="s">
        <v>163</v>
      </c>
    </row>
    <row r="14980" spans="1:4" x14ac:dyDescent="0.15">
      <c r="A14980" s="266">
        <v>3400011</v>
      </c>
      <c r="B14980" s="265" t="s">
        <v>12495</v>
      </c>
      <c r="C14980" s="265" t="s">
        <v>6203</v>
      </c>
      <c r="D14980" s="265" t="s">
        <v>210</v>
      </c>
    </row>
    <row r="14981" spans="1:4" x14ac:dyDescent="0.15">
      <c r="A14981" s="266">
        <v>3400012</v>
      </c>
      <c r="B14981" s="265" t="s">
        <v>12495</v>
      </c>
      <c r="C14981" s="265" t="s">
        <v>6203</v>
      </c>
      <c r="D14981" s="265" t="s">
        <v>778</v>
      </c>
    </row>
    <row r="14982" spans="1:4" x14ac:dyDescent="0.15">
      <c r="A14982" s="266">
        <v>3400013</v>
      </c>
      <c r="B14982" s="265" t="s">
        <v>12495</v>
      </c>
      <c r="C14982" s="265" t="s">
        <v>6203</v>
      </c>
      <c r="D14982" s="265" t="s">
        <v>6223</v>
      </c>
    </row>
    <row r="14983" spans="1:4" x14ac:dyDescent="0.15">
      <c r="A14983" s="266">
        <v>3400014</v>
      </c>
      <c r="B14983" s="265" t="s">
        <v>12495</v>
      </c>
      <c r="C14983" s="265" t="s">
        <v>6203</v>
      </c>
      <c r="D14983" s="265" t="s">
        <v>1029</v>
      </c>
    </row>
    <row r="14984" spans="1:4" x14ac:dyDescent="0.15">
      <c r="A14984" s="266">
        <v>3400015</v>
      </c>
      <c r="B14984" s="265" t="s">
        <v>12495</v>
      </c>
      <c r="C14984" s="265" t="s">
        <v>6203</v>
      </c>
      <c r="D14984" s="265" t="s">
        <v>5517</v>
      </c>
    </row>
    <row r="14985" spans="1:4" x14ac:dyDescent="0.15">
      <c r="A14985" s="266">
        <v>3400016</v>
      </c>
      <c r="B14985" s="265" t="s">
        <v>12495</v>
      </c>
      <c r="C14985" s="265" t="s">
        <v>6203</v>
      </c>
      <c r="D14985" s="265" t="s">
        <v>239</v>
      </c>
    </row>
    <row r="14986" spans="1:4" x14ac:dyDescent="0.15">
      <c r="A14986" s="266">
        <v>3400017</v>
      </c>
      <c r="B14986" s="265" t="s">
        <v>12495</v>
      </c>
      <c r="C14986" s="265" t="s">
        <v>6203</v>
      </c>
      <c r="D14986" s="265" t="s">
        <v>3975</v>
      </c>
    </row>
    <row r="14987" spans="1:4" x14ac:dyDescent="0.15">
      <c r="A14987" s="266">
        <v>3400021</v>
      </c>
      <c r="B14987" s="265" t="s">
        <v>12495</v>
      </c>
      <c r="C14987" s="265" t="s">
        <v>6203</v>
      </c>
      <c r="D14987" s="265" t="s">
        <v>6216</v>
      </c>
    </row>
    <row r="14988" spans="1:4" x14ac:dyDescent="0.15">
      <c r="A14988" s="266">
        <v>3400022</v>
      </c>
      <c r="B14988" s="265" t="s">
        <v>12495</v>
      </c>
      <c r="C14988" s="265" t="s">
        <v>6203</v>
      </c>
      <c r="D14988" s="265" t="s">
        <v>6213</v>
      </c>
    </row>
    <row r="14989" spans="1:4" x14ac:dyDescent="0.15">
      <c r="A14989" s="266">
        <v>3400023</v>
      </c>
      <c r="B14989" s="265" t="s">
        <v>12495</v>
      </c>
      <c r="C14989" s="265" t="s">
        <v>6203</v>
      </c>
      <c r="D14989" s="265" t="s">
        <v>6227</v>
      </c>
    </row>
    <row r="14990" spans="1:4" x14ac:dyDescent="0.15">
      <c r="A14990" s="266">
        <v>3400024</v>
      </c>
      <c r="B14990" s="265" t="s">
        <v>12495</v>
      </c>
      <c r="C14990" s="265" t="s">
        <v>6203</v>
      </c>
      <c r="D14990" s="265" t="s">
        <v>6225</v>
      </c>
    </row>
    <row r="14991" spans="1:4" x14ac:dyDescent="0.15">
      <c r="A14991" s="266">
        <v>3400025</v>
      </c>
      <c r="B14991" s="265" t="s">
        <v>12495</v>
      </c>
      <c r="C14991" s="265" t="s">
        <v>6203</v>
      </c>
      <c r="D14991" s="265" t="s">
        <v>6226</v>
      </c>
    </row>
    <row r="14992" spans="1:4" ht="27" x14ac:dyDescent="0.15">
      <c r="A14992" s="266">
        <v>3400026</v>
      </c>
      <c r="B14992" s="265" t="s">
        <v>12495</v>
      </c>
      <c r="C14992" s="265" t="s">
        <v>6203</v>
      </c>
      <c r="D14992" s="265" t="s">
        <v>6229</v>
      </c>
    </row>
    <row r="14993" spans="1:4" ht="27" x14ac:dyDescent="0.15">
      <c r="A14993" s="266">
        <v>3400027</v>
      </c>
      <c r="B14993" s="265" t="s">
        <v>12495</v>
      </c>
      <c r="C14993" s="265" t="s">
        <v>6203</v>
      </c>
      <c r="D14993" s="265" t="s">
        <v>6230</v>
      </c>
    </row>
    <row r="14994" spans="1:4" x14ac:dyDescent="0.15">
      <c r="A14994" s="266">
        <v>3400028</v>
      </c>
      <c r="B14994" s="265" t="s">
        <v>12495</v>
      </c>
      <c r="C14994" s="265" t="s">
        <v>6203</v>
      </c>
      <c r="D14994" s="265" t="s">
        <v>6224</v>
      </c>
    </row>
    <row r="14995" spans="1:4" x14ac:dyDescent="0.15">
      <c r="A14995" s="266">
        <v>3400031</v>
      </c>
      <c r="B14995" s="265" t="s">
        <v>12495</v>
      </c>
      <c r="C14995" s="265" t="s">
        <v>6203</v>
      </c>
      <c r="D14995" s="265" t="s">
        <v>6219</v>
      </c>
    </row>
    <row r="14996" spans="1:4" x14ac:dyDescent="0.15">
      <c r="A14996" s="266">
        <v>3400032</v>
      </c>
      <c r="B14996" s="265" t="s">
        <v>12495</v>
      </c>
      <c r="C14996" s="265" t="s">
        <v>6203</v>
      </c>
      <c r="D14996" s="265" t="s">
        <v>6204</v>
      </c>
    </row>
    <row r="14997" spans="1:4" ht="27" x14ac:dyDescent="0.15">
      <c r="A14997" s="266">
        <v>3400033</v>
      </c>
      <c r="B14997" s="265" t="s">
        <v>12495</v>
      </c>
      <c r="C14997" s="265" t="s">
        <v>6203</v>
      </c>
      <c r="D14997" s="265" t="s">
        <v>6228</v>
      </c>
    </row>
    <row r="14998" spans="1:4" x14ac:dyDescent="0.15">
      <c r="A14998" s="266">
        <v>3400034</v>
      </c>
      <c r="B14998" s="265" t="s">
        <v>12495</v>
      </c>
      <c r="C14998" s="265" t="s">
        <v>6203</v>
      </c>
      <c r="D14998" s="265" t="s">
        <v>5592</v>
      </c>
    </row>
    <row r="14999" spans="1:4" x14ac:dyDescent="0.15">
      <c r="A14999" s="266">
        <v>3400035</v>
      </c>
      <c r="B14999" s="265" t="s">
        <v>12495</v>
      </c>
      <c r="C14999" s="265" t="s">
        <v>6203</v>
      </c>
      <c r="D14999" s="265" t="s">
        <v>6218</v>
      </c>
    </row>
    <row r="15000" spans="1:4" x14ac:dyDescent="0.15">
      <c r="A15000" s="266">
        <v>3400036</v>
      </c>
      <c r="B15000" s="265" t="s">
        <v>12495</v>
      </c>
      <c r="C15000" s="265" t="s">
        <v>6203</v>
      </c>
      <c r="D15000" s="265" t="s">
        <v>6217</v>
      </c>
    </row>
    <row r="15001" spans="1:4" x14ac:dyDescent="0.15">
      <c r="A15001" s="266">
        <v>3400041</v>
      </c>
      <c r="B15001" s="265" t="s">
        <v>12495</v>
      </c>
      <c r="C15001" s="265" t="s">
        <v>6203</v>
      </c>
      <c r="D15001" s="265" t="s">
        <v>1704</v>
      </c>
    </row>
    <row r="15002" spans="1:4" x14ac:dyDescent="0.15">
      <c r="A15002" s="266">
        <v>3400042</v>
      </c>
      <c r="B15002" s="265" t="s">
        <v>12495</v>
      </c>
      <c r="C15002" s="265" t="s">
        <v>6203</v>
      </c>
      <c r="D15002" s="265" t="s">
        <v>6206</v>
      </c>
    </row>
    <row r="15003" spans="1:4" x14ac:dyDescent="0.15">
      <c r="A15003" s="266">
        <v>3400043</v>
      </c>
      <c r="B15003" s="265" t="s">
        <v>12495</v>
      </c>
      <c r="C15003" s="265" t="s">
        <v>6203</v>
      </c>
      <c r="D15003" s="265" t="s">
        <v>6214</v>
      </c>
    </row>
    <row r="15004" spans="1:4" x14ac:dyDescent="0.15">
      <c r="A15004" s="266">
        <v>3400044</v>
      </c>
      <c r="B15004" s="265" t="s">
        <v>12495</v>
      </c>
      <c r="C15004" s="265" t="s">
        <v>6203</v>
      </c>
      <c r="D15004" s="265" t="s">
        <v>6220</v>
      </c>
    </row>
    <row r="15005" spans="1:4" x14ac:dyDescent="0.15">
      <c r="A15005" s="266">
        <v>3400045</v>
      </c>
      <c r="B15005" s="265" t="s">
        <v>12495</v>
      </c>
      <c r="C15005" s="265" t="s">
        <v>6203</v>
      </c>
      <c r="D15005" s="265" t="s">
        <v>1217</v>
      </c>
    </row>
    <row r="15006" spans="1:4" x14ac:dyDescent="0.15">
      <c r="A15006" s="266">
        <v>3400046</v>
      </c>
      <c r="B15006" s="265" t="s">
        <v>12495</v>
      </c>
      <c r="C15006" s="265" t="s">
        <v>6203</v>
      </c>
      <c r="D15006" s="265" t="s">
        <v>6207</v>
      </c>
    </row>
    <row r="15007" spans="1:4" x14ac:dyDescent="0.15">
      <c r="A15007" s="266">
        <v>3400047</v>
      </c>
      <c r="B15007" s="265" t="s">
        <v>12495</v>
      </c>
      <c r="C15007" s="265" t="s">
        <v>6203</v>
      </c>
      <c r="D15007" s="265" t="s">
        <v>6208</v>
      </c>
    </row>
    <row r="15008" spans="1:4" x14ac:dyDescent="0.15">
      <c r="A15008" s="266">
        <v>3400048</v>
      </c>
      <c r="B15008" s="265" t="s">
        <v>12495</v>
      </c>
      <c r="C15008" s="265" t="s">
        <v>6203</v>
      </c>
      <c r="D15008" s="265" t="s">
        <v>6221</v>
      </c>
    </row>
    <row r="15009" spans="1:4" x14ac:dyDescent="0.15">
      <c r="A15009" s="266">
        <v>3400051</v>
      </c>
      <c r="B15009" s="265" t="s">
        <v>12495</v>
      </c>
      <c r="C15009" s="265" t="s">
        <v>6203</v>
      </c>
      <c r="D15009" s="265" t="s">
        <v>6215</v>
      </c>
    </row>
    <row r="15010" spans="1:4" x14ac:dyDescent="0.15">
      <c r="A15010" s="266">
        <v>3400052</v>
      </c>
      <c r="B15010" s="265" t="s">
        <v>12495</v>
      </c>
      <c r="C15010" s="265" t="s">
        <v>6203</v>
      </c>
      <c r="D15010" s="265" t="s">
        <v>6209</v>
      </c>
    </row>
    <row r="15011" spans="1:4" x14ac:dyDescent="0.15">
      <c r="A15011" s="266">
        <v>3400053</v>
      </c>
      <c r="B15011" s="265" t="s">
        <v>12495</v>
      </c>
      <c r="C15011" s="265" t="s">
        <v>6203</v>
      </c>
      <c r="D15011" s="265" t="s">
        <v>169</v>
      </c>
    </row>
    <row r="15012" spans="1:4" x14ac:dyDescent="0.15">
      <c r="A15012" s="266">
        <v>3400054</v>
      </c>
      <c r="B15012" s="265" t="s">
        <v>12495</v>
      </c>
      <c r="C15012" s="265" t="s">
        <v>6203</v>
      </c>
      <c r="D15012" s="265" t="s">
        <v>6211</v>
      </c>
    </row>
    <row r="15013" spans="1:4" x14ac:dyDescent="0.15">
      <c r="A15013" s="266">
        <v>3400055</v>
      </c>
      <c r="B15013" s="265" t="s">
        <v>12495</v>
      </c>
      <c r="C15013" s="265" t="s">
        <v>6203</v>
      </c>
      <c r="D15013" s="265" t="s">
        <v>6212</v>
      </c>
    </row>
    <row r="15014" spans="1:4" x14ac:dyDescent="0.15">
      <c r="A15014" s="266">
        <v>3400056</v>
      </c>
      <c r="B15014" s="265" t="s">
        <v>12495</v>
      </c>
      <c r="C15014" s="265" t="s">
        <v>6203</v>
      </c>
      <c r="D15014" s="265" t="s">
        <v>6210</v>
      </c>
    </row>
    <row r="15015" spans="1:4" ht="27" x14ac:dyDescent="0.15">
      <c r="A15015" s="266">
        <v>3400101</v>
      </c>
      <c r="B15015" s="265" t="s">
        <v>12495</v>
      </c>
      <c r="C15015" s="265" t="s">
        <v>6478</v>
      </c>
      <c r="D15015" s="265" t="s">
        <v>12665</v>
      </c>
    </row>
    <row r="15016" spans="1:4" ht="27" x14ac:dyDescent="0.15">
      <c r="A15016" s="266">
        <v>3400102</v>
      </c>
      <c r="B15016" s="265" t="s">
        <v>12495</v>
      </c>
      <c r="C15016" s="265" t="s">
        <v>6478</v>
      </c>
      <c r="D15016" s="265" t="s">
        <v>12666</v>
      </c>
    </row>
    <row r="15017" spans="1:4" ht="27" x14ac:dyDescent="0.15">
      <c r="A15017" s="266">
        <v>3400103</v>
      </c>
      <c r="B15017" s="265" t="s">
        <v>12495</v>
      </c>
      <c r="C15017" s="265" t="s">
        <v>6478</v>
      </c>
      <c r="D15017" s="265" t="s">
        <v>12667</v>
      </c>
    </row>
    <row r="15018" spans="1:4" ht="27" x14ac:dyDescent="0.15">
      <c r="A15018" s="266">
        <v>3400104</v>
      </c>
      <c r="B15018" s="265" t="s">
        <v>12495</v>
      </c>
      <c r="C15018" s="265" t="s">
        <v>6478</v>
      </c>
      <c r="D15018" s="265" t="s">
        <v>12668</v>
      </c>
    </row>
    <row r="15019" spans="1:4" ht="27" x14ac:dyDescent="0.15">
      <c r="A15019" s="266">
        <v>3400105</v>
      </c>
      <c r="B15019" s="265" t="s">
        <v>12495</v>
      </c>
      <c r="C15019" s="265" t="s">
        <v>6478</v>
      </c>
      <c r="D15019" s="265" t="s">
        <v>12669</v>
      </c>
    </row>
    <row r="15020" spans="1:4" x14ac:dyDescent="0.15">
      <c r="A15020" s="266">
        <v>3400111</v>
      </c>
      <c r="B15020" s="265" t="s">
        <v>12495</v>
      </c>
      <c r="C15020" s="265" t="s">
        <v>6478</v>
      </c>
      <c r="D15020" s="265" t="s">
        <v>6080</v>
      </c>
    </row>
    <row r="15021" spans="1:4" ht="27" x14ac:dyDescent="0.15">
      <c r="A15021" s="266">
        <v>3400112</v>
      </c>
      <c r="B15021" s="265" t="s">
        <v>12495</v>
      </c>
      <c r="C15021" s="265" t="s">
        <v>6478</v>
      </c>
      <c r="D15021" s="265" t="s">
        <v>12670</v>
      </c>
    </row>
    <row r="15022" spans="1:4" x14ac:dyDescent="0.15">
      <c r="A15022" s="266">
        <v>3400113</v>
      </c>
      <c r="B15022" s="265" t="s">
        <v>12495</v>
      </c>
      <c r="C15022" s="265" t="s">
        <v>6478</v>
      </c>
      <c r="D15022" s="265" t="s">
        <v>12671</v>
      </c>
    </row>
    <row r="15023" spans="1:4" x14ac:dyDescent="0.15">
      <c r="A15023" s="266">
        <v>3400114</v>
      </c>
      <c r="B15023" s="265" t="s">
        <v>12495</v>
      </c>
      <c r="C15023" s="265" t="s">
        <v>6478</v>
      </c>
      <c r="D15023" s="265" t="s">
        <v>539</v>
      </c>
    </row>
    <row r="15024" spans="1:4" x14ac:dyDescent="0.15">
      <c r="A15024" s="266">
        <v>3400115</v>
      </c>
      <c r="B15024" s="265" t="s">
        <v>12495</v>
      </c>
      <c r="C15024" s="265" t="s">
        <v>6478</v>
      </c>
      <c r="D15024" s="265" t="s">
        <v>439</v>
      </c>
    </row>
    <row r="15025" spans="1:4" x14ac:dyDescent="0.15">
      <c r="A15025" s="266">
        <v>3400116</v>
      </c>
      <c r="B15025" s="265" t="s">
        <v>12495</v>
      </c>
      <c r="C15025" s="265" t="s">
        <v>6478</v>
      </c>
      <c r="D15025" s="265" t="s">
        <v>1098</v>
      </c>
    </row>
    <row r="15026" spans="1:4" ht="27" x14ac:dyDescent="0.15">
      <c r="A15026" s="266">
        <v>3400121</v>
      </c>
      <c r="B15026" s="265" t="s">
        <v>12495</v>
      </c>
      <c r="C15026" s="265" t="s">
        <v>6478</v>
      </c>
      <c r="D15026" s="265" t="s">
        <v>12672</v>
      </c>
    </row>
    <row r="15027" spans="1:4" ht="27" x14ac:dyDescent="0.15">
      <c r="A15027" s="266">
        <v>3400122</v>
      </c>
      <c r="B15027" s="265" t="s">
        <v>12495</v>
      </c>
      <c r="C15027" s="265" t="s">
        <v>6478</v>
      </c>
      <c r="D15027" s="265" t="s">
        <v>12673</v>
      </c>
    </row>
    <row r="15028" spans="1:4" x14ac:dyDescent="0.15">
      <c r="A15028" s="266">
        <v>3400123</v>
      </c>
      <c r="B15028" s="265" t="s">
        <v>12495</v>
      </c>
      <c r="C15028" s="265" t="s">
        <v>6478</v>
      </c>
      <c r="D15028" s="265" t="s">
        <v>12674</v>
      </c>
    </row>
    <row r="15029" spans="1:4" ht="27" x14ac:dyDescent="0.15">
      <c r="A15029" s="266">
        <v>3400124</v>
      </c>
      <c r="B15029" s="265" t="s">
        <v>12495</v>
      </c>
      <c r="C15029" s="265" t="s">
        <v>6478</v>
      </c>
      <c r="D15029" s="265" t="s">
        <v>12675</v>
      </c>
    </row>
    <row r="15030" spans="1:4" ht="27" x14ac:dyDescent="0.15">
      <c r="A15030" s="266">
        <v>3400125</v>
      </c>
      <c r="B15030" s="265" t="s">
        <v>12495</v>
      </c>
      <c r="C15030" s="265" t="s">
        <v>6478</v>
      </c>
      <c r="D15030" s="265" t="s">
        <v>12676</v>
      </c>
    </row>
    <row r="15031" spans="1:4" ht="27" x14ac:dyDescent="0.15">
      <c r="A15031" s="266">
        <v>3400126</v>
      </c>
      <c r="B15031" s="265" t="s">
        <v>12495</v>
      </c>
      <c r="C15031" s="265" t="s">
        <v>6478</v>
      </c>
      <c r="D15031" s="265" t="s">
        <v>12677</v>
      </c>
    </row>
    <row r="15032" spans="1:4" ht="27" x14ac:dyDescent="0.15">
      <c r="A15032" s="266">
        <v>3400131</v>
      </c>
      <c r="B15032" s="265" t="s">
        <v>12495</v>
      </c>
      <c r="C15032" s="265" t="s">
        <v>6478</v>
      </c>
      <c r="D15032" s="265" t="s">
        <v>12678</v>
      </c>
    </row>
    <row r="15033" spans="1:4" ht="27" x14ac:dyDescent="0.15">
      <c r="A15033" s="266">
        <v>3400132</v>
      </c>
      <c r="B15033" s="265" t="s">
        <v>12495</v>
      </c>
      <c r="C15033" s="265" t="s">
        <v>6478</v>
      </c>
      <c r="D15033" s="265" t="s">
        <v>12281</v>
      </c>
    </row>
    <row r="15034" spans="1:4" ht="27" x14ac:dyDescent="0.15">
      <c r="A15034" s="266">
        <v>3400133</v>
      </c>
      <c r="B15034" s="265" t="s">
        <v>12495</v>
      </c>
      <c r="C15034" s="265" t="s">
        <v>6478</v>
      </c>
      <c r="D15034" s="265" t="s">
        <v>11655</v>
      </c>
    </row>
    <row r="15035" spans="1:4" ht="27" x14ac:dyDescent="0.15">
      <c r="A15035" s="266">
        <v>3400134</v>
      </c>
      <c r="B15035" s="265" t="s">
        <v>12495</v>
      </c>
      <c r="C15035" s="265" t="s">
        <v>6478</v>
      </c>
      <c r="D15035" s="265" t="s">
        <v>12679</v>
      </c>
    </row>
    <row r="15036" spans="1:4" ht="27" x14ac:dyDescent="0.15">
      <c r="A15036" s="266">
        <v>3400135</v>
      </c>
      <c r="B15036" s="265" t="s">
        <v>12495</v>
      </c>
      <c r="C15036" s="265" t="s">
        <v>6478</v>
      </c>
      <c r="D15036" s="265" t="s">
        <v>12680</v>
      </c>
    </row>
    <row r="15037" spans="1:4" x14ac:dyDescent="0.15">
      <c r="A15037" s="266">
        <v>3400136</v>
      </c>
      <c r="B15037" s="265" t="s">
        <v>12495</v>
      </c>
      <c r="C15037" s="265" t="s">
        <v>6478</v>
      </c>
      <c r="D15037" s="265" t="s">
        <v>12681</v>
      </c>
    </row>
    <row r="15038" spans="1:4" x14ac:dyDescent="0.15">
      <c r="A15038" s="266">
        <v>3400141</v>
      </c>
      <c r="B15038" s="265" t="s">
        <v>12495</v>
      </c>
      <c r="C15038" s="265" t="s">
        <v>6478</v>
      </c>
      <c r="D15038" s="265" t="s">
        <v>12682</v>
      </c>
    </row>
    <row r="15039" spans="1:4" x14ac:dyDescent="0.15">
      <c r="A15039" s="266">
        <v>3400142</v>
      </c>
      <c r="B15039" s="265" t="s">
        <v>12495</v>
      </c>
      <c r="C15039" s="265" t="s">
        <v>6478</v>
      </c>
      <c r="D15039" s="265" t="s">
        <v>11706</v>
      </c>
    </row>
    <row r="15040" spans="1:4" x14ac:dyDescent="0.15">
      <c r="A15040" s="266">
        <v>3400143</v>
      </c>
      <c r="B15040" s="265" t="s">
        <v>12495</v>
      </c>
      <c r="C15040" s="265" t="s">
        <v>6478</v>
      </c>
      <c r="D15040" s="265" t="s">
        <v>12683</v>
      </c>
    </row>
    <row r="15041" spans="1:4" x14ac:dyDescent="0.15">
      <c r="A15041" s="266">
        <v>3400144</v>
      </c>
      <c r="B15041" s="265" t="s">
        <v>12495</v>
      </c>
      <c r="C15041" s="265" t="s">
        <v>6478</v>
      </c>
      <c r="D15041" s="265" t="s">
        <v>6482</v>
      </c>
    </row>
    <row r="15042" spans="1:4" x14ac:dyDescent="0.15">
      <c r="A15042" s="266">
        <v>3400145</v>
      </c>
      <c r="B15042" s="265" t="s">
        <v>12495</v>
      </c>
      <c r="C15042" s="265" t="s">
        <v>6478</v>
      </c>
      <c r="D15042" s="265" t="s">
        <v>6483</v>
      </c>
    </row>
    <row r="15043" spans="1:4" ht="27" x14ac:dyDescent="0.15">
      <c r="A15043" s="266">
        <v>3400146</v>
      </c>
      <c r="B15043" s="265" t="s">
        <v>12495</v>
      </c>
      <c r="C15043" s="265" t="s">
        <v>6478</v>
      </c>
      <c r="D15043" s="265" t="s">
        <v>12684</v>
      </c>
    </row>
    <row r="15044" spans="1:4" x14ac:dyDescent="0.15">
      <c r="A15044" s="266">
        <v>3400151</v>
      </c>
      <c r="B15044" s="265" t="s">
        <v>12495</v>
      </c>
      <c r="C15044" s="265" t="s">
        <v>6478</v>
      </c>
      <c r="D15044" s="265" t="s">
        <v>2209</v>
      </c>
    </row>
    <row r="15045" spans="1:4" x14ac:dyDescent="0.15">
      <c r="A15045" s="266">
        <v>3400152</v>
      </c>
      <c r="B15045" s="265" t="s">
        <v>12495</v>
      </c>
      <c r="C15045" s="265" t="s">
        <v>6478</v>
      </c>
      <c r="D15045" s="265" t="s">
        <v>6481</v>
      </c>
    </row>
    <row r="15046" spans="1:4" x14ac:dyDescent="0.15">
      <c r="A15046" s="266">
        <v>3400153</v>
      </c>
      <c r="B15046" s="265" t="s">
        <v>12495</v>
      </c>
      <c r="C15046" s="265" t="s">
        <v>6478</v>
      </c>
      <c r="D15046" s="265" t="s">
        <v>3880</v>
      </c>
    </row>
    <row r="15047" spans="1:4" x14ac:dyDescent="0.15">
      <c r="A15047" s="266">
        <v>3400154</v>
      </c>
      <c r="B15047" s="265" t="s">
        <v>12495</v>
      </c>
      <c r="C15047" s="265" t="s">
        <v>6478</v>
      </c>
      <c r="D15047" s="265" t="s">
        <v>1225</v>
      </c>
    </row>
    <row r="15048" spans="1:4" x14ac:dyDescent="0.15">
      <c r="A15048" s="266">
        <v>3400155</v>
      </c>
      <c r="B15048" s="265" t="s">
        <v>12495</v>
      </c>
      <c r="C15048" s="265" t="s">
        <v>6478</v>
      </c>
      <c r="D15048" s="265" t="s">
        <v>6480</v>
      </c>
    </row>
    <row r="15049" spans="1:4" x14ac:dyDescent="0.15">
      <c r="A15049" s="266">
        <v>3400156</v>
      </c>
      <c r="B15049" s="265" t="s">
        <v>12495</v>
      </c>
      <c r="C15049" s="265" t="s">
        <v>6478</v>
      </c>
      <c r="D15049" s="265" t="s">
        <v>1141</v>
      </c>
    </row>
    <row r="15050" spans="1:4" x14ac:dyDescent="0.15">
      <c r="A15050" s="266">
        <v>3400161</v>
      </c>
      <c r="B15050" s="265" t="s">
        <v>12495</v>
      </c>
      <c r="C15050" s="265" t="s">
        <v>6478</v>
      </c>
      <c r="D15050" s="265" t="s">
        <v>12685</v>
      </c>
    </row>
    <row r="15051" spans="1:4" ht="27" x14ac:dyDescent="0.15">
      <c r="A15051" s="266">
        <v>3400162</v>
      </c>
      <c r="B15051" s="265" t="s">
        <v>12495</v>
      </c>
      <c r="C15051" s="265" t="s">
        <v>6478</v>
      </c>
      <c r="D15051" s="265" t="s">
        <v>12686</v>
      </c>
    </row>
    <row r="15052" spans="1:4" ht="27" x14ac:dyDescent="0.15">
      <c r="A15052" s="266">
        <v>3400163</v>
      </c>
      <c r="B15052" s="265" t="s">
        <v>12495</v>
      </c>
      <c r="C15052" s="265" t="s">
        <v>6478</v>
      </c>
      <c r="D15052" s="265" t="s">
        <v>12687</v>
      </c>
    </row>
    <row r="15053" spans="1:4" x14ac:dyDescent="0.15">
      <c r="A15053" s="266">
        <v>3400164</v>
      </c>
      <c r="B15053" s="265" t="s">
        <v>12495</v>
      </c>
      <c r="C15053" s="265" t="s">
        <v>6478</v>
      </c>
      <c r="D15053" s="265" t="s">
        <v>6479</v>
      </c>
    </row>
    <row r="15054" spans="1:4" x14ac:dyDescent="0.15">
      <c r="A15054" s="266">
        <v>3400201</v>
      </c>
      <c r="B15054" s="265" t="s">
        <v>12495</v>
      </c>
      <c r="C15054" s="265" t="s">
        <v>6331</v>
      </c>
      <c r="D15054" s="265" t="s">
        <v>6368</v>
      </c>
    </row>
    <row r="15055" spans="1:4" x14ac:dyDescent="0.15">
      <c r="A15055" s="266">
        <v>3400202</v>
      </c>
      <c r="B15055" s="265" t="s">
        <v>12495</v>
      </c>
      <c r="C15055" s="265" t="s">
        <v>6331</v>
      </c>
      <c r="D15055" s="265" t="s">
        <v>6369</v>
      </c>
    </row>
    <row r="15056" spans="1:4" x14ac:dyDescent="0.15">
      <c r="A15056" s="266">
        <v>3400203</v>
      </c>
      <c r="B15056" s="265" t="s">
        <v>12495</v>
      </c>
      <c r="C15056" s="265" t="s">
        <v>6331</v>
      </c>
      <c r="D15056" s="265" t="s">
        <v>5506</v>
      </c>
    </row>
    <row r="15057" spans="1:4" x14ac:dyDescent="0.15">
      <c r="A15057" s="266">
        <v>3400204</v>
      </c>
      <c r="B15057" s="265" t="s">
        <v>12495</v>
      </c>
      <c r="C15057" s="265" t="s">
        <v>6331</v>
      </c>
      <c r="D15057" s="265" t="s">
        <v>3151</v>
      </c>
    </row>
    <row r="15058" spans="1:4" x14ac:dyDescent="0.15">
      <c r="A15058" s="266">
        <v>3400205</v>
      </c>
      <c r="B15058" s="265" t="s">
        <v>12495</v>
      </c>
      <c r="C15058" s="265" t="s">
        <v>6331</v>
      </c>
      <c r="D15058" s="265" t="s">
        <v>1375</v>
      </c>
    </row>
    <row r="15059" spans="1:4" x14ac:dyDescent="0.15">
      <c r="A15059" s="266">
        <v>3400206</v>
      </c>
      <c r="B15059" s="265" t="s">
        <v>12495</v>
      </c>
      <c r="C15059" s="265" t="s">
        <v>6331</v>
      </c>
      <c r="D15059" s="265" t="s">
        <v>6366</v>
      </c>
    </row>
    <row r="15060" spans="1:4" x14ac:dyDescent="0.15">
      <c r="A15060" s="266">
        <v>3400211</v>
      </c>
      <c r="B15060" s="265" t="s">
        <v>12495</v>
      </c>
      <c r="C15060" s="265" t="s">
        <v>6331</v>
      </c>
      <c r="D15060" s="265" t="s">
        <v>6338</v>
      </c>
    </row>
    <row r="15061" spans="1:4" x14ac:dyDescent="0.15">
      <c r="A15061" s="266">
        <v>3400212</v>
      </c>
      <c r="B15061" s="265" t="s">
        <v>12495</v>
      </c>
      <c r="C15061" s="265" t="s">
        <v>6331</v>
      </c>
      <c r="D15061" s="265" t="s">
        <v>6348</v>
      </c>
    </row>
    <row r="15062" spans="1:4" x14ac:dyDescent="0.15">
      <c r="A15062" s="266">
        <v>3400213</v>
      </c>
      <c r="B15062" s="265" t="s">
        <v>12495</v>
      </c>
      <c r="C15062" s="265" t="s">
        <v>6331</v>
      </c>
      <c r="D15062" s="265" t="s">
        <v>3410</v>
      </c>
    </row>
    <row r="15063" spans="1:4" x14ac:dyDescent="0.15">
      <c r="A15063" s="266">
        <v>3400214</v>
      </c>
      <c r="B15063" s="265" t="s">
        <v>12495</v>
      </c>
      <c r="C15063" s="265" t="s">
        <v>6331</v>
      </c>
      <c r="D15063" s="265" t="s">
        <v>6355</v>
      </c>
    </row>
    <row r="15064" spans="1:4" x14ac:dyDescent="0.15">
      <c r="A15064" s="266">
        <v>3400215</v>
      </c>
      <c r="B15064" s="265" t="s">
        <v>12495</v>
      </c>
      <c r="C15064" s="265" t="s">
        <v>6331</v>
      </c>
      <c r="D15064" s="265" t="s">
        <v>1225</v>
      </c>
    </row>
    <row r="15065" spans="1:4" ht="27" x14ac:dyDescent="0.15">
      <c r="A15065" s="266">
        <v>3400216</v>
      </c>
      <c r="B15065" s="265" t="s">
        <v>12495</v>
      </c>
      <c r="C15065" s="265" t="s">
        <v>6331</v>
      </c>
      <c r="D15065" s="265" t="s">
        <v>6378</v>
      </c>
    </row>
    <row r="15066" spans="1:4" x14ac:dyDescent="0.15">
      <c r="A15066" s="266">
        <v>3400217</v>
      </c>
      <c r="B15066" s="265" t="s">
        <v>12495</v>
      </c>
      <c r="C15066" s="265" t="s">
        <v>6331</v>
      </c>
      <c r="D15066" s="265" t="s">
        <v>6377</v>
      </c>
    </row>
    <row r="15067" spans="1:4" x14ac:dyDescent="0.15">
      <c r="A15067" s="266">
        <v>3400218</v>
      </c>
      <c r="B15067" s="265" t="s">
        <v>12495</v>
      </c>
      <c r="C15067" s="265" t="s">
        <v>6331</v>
      </c>
      <c r="D15067" s="265" t="s">
        <v>5913</v>
      </c>
    </row>
    <row r="15068" spans="1:4" ht="27" x14ac:dyDescent="0.15">
      <c r="A15068" s="266">
        <v>3400801</v>
      </c>
      <c r="B15068" s="265" t="s">
        <v>12495</v>
      </c>
      <c r="C15068" s="265" t="s">
        <v>6389</v>
      </c>
      <c r="D15068" s="265" t="s">
        <v>12688</v>
      </c>
    </row>
    <row r="15069" spans="1:4" ht="27" x14ac:dyDescent="0.15">
      <c r="A15069" s="266">
        <v>3400802</v>
      </c>
      <c r="B15069" s="265" t="s">
        <v>12495</v>
      </c>
      <c r="C15069" s="265" t="s">
        <v>6389</v>
      </c>
      <c r="D15069" s="265" t="s">
        <v>12689</v>
      </c>
    </row>
    <row r="15070" spans="1:4" ht="27" x14ac:dyDescent="0.15">
      <c r="A15070" s="266">
        <v>3400803</v>
      </c>
      <c r="B15070" s="265" t="s">
        <v>12495</v>
      </c>
      <c r="C15070" s="265" t="s">
        <v>6389</v>
      </c>
      <c r="D15070" s="265" t="s">
        <v>12690</v>
      </c>
    </row>
    <row r="15071" spans="1:4" ht="27" x14ac:dyDescent="0.15">
      <c r="A15071" s="266">
        <v>3400804</v>
      </c>
      <c r="B15071" s="265" t="s">
        <v>12495</v>
      </c>
      <c r="C15071" s="265" t="s">
        <v>6389</v>
      </c>
      <c r="D15071" s="265" t="s">
        <v>12691</v>
      </c>
    </row>
    <row r="15072" spans="1:4" ht="27" x14ac:dyDescent="0.15">
      <c r="A15072" s="266">
        <v>3400805</v>
      </c>
      <c r="B15072" s="265" t="s">
        <v>12495</v>
      </c>
      <c r="C15072" s="265" t="s">
        <v>6389</v>
      </c>
      <c r="D15072" s="265" t="s">
        <v>12692</v>
      </c>
    </row>
    <row r="15073" spans="1:4" x14ac:dyDescent="0.15">
      <c r="A15073" s="266">
        <v>3400806</v>
      </c>
      <c r="B15073" s="265" t="s">
        <v>12495</v>
      </c>
      <c r="C15073" s="265" t="s">
        <v>6389</v>
      </c>
      <c r="D15073" s="265" t="s">
        <v>6391</v>
      </c>
    </row>
    <row r="15074" spans="1:4" ht="27" x14ac:dyDescent="0.15">
      <c r="A15074" s="266">
        <v>3400807</v>
      </c>
      <c r="B15074" s="265" t="s">
        <v>12495</v>
      </c>
      <c r="C15074" s="265" t="s">
        <v>6389</v>
      </c>
      <c r="D15074" s="265" t="s">
        <v>12693</v>
      </c>
    </row>
    <row r="15075" spans="1:4" x14ac:dyDescent="0.15">
      <c r="A15075" s="266">
        <v>3400808</v>
      </c>
      <c r="B15075" s="265" t="s">
        <v>12495</v>
      </c>
      <c r="C15075" s="265" t="s">
        <v>6389</v>
      </c>
      <c r="D15075" s="265" t="s">
        <v>282</v>
      </c>
    </row>
    <row r="15076" spans="1:4" ht="27" x14ac:dyDescent="0.15">
      <c r="A15076" s="266">
        <v>3400811</v>
      </c>
      <c r="B15076" s="265" t="s">
        <v>12495</v>
      </c>
      <c r="C15076" s="265" t="s">
        <v>6389</v>
      </c>
      <c r="D15076" s="265" t="s">
        <v>12694</v>
      </c>
    </row>
    <row r="15077" spans="1:4" ht="27" x14ac:dyDescent="0.15">
      <c r="A15077" s="266">
        <v>3400812</v>
      </c>
      <c r="B15077" s="265" t="s">
        <v>12495</v>
      </c>
      <c r="C15077" s="265" t="s">
        <v>6389</v>
      </c>
      <c r="D15077" s="265" t="s">
        <v>12695</v>
      </c>
    </row>
    <row r="15078" spans="1:4" ht="27" x14ac:dyDescent="0.15">
      <c r="A15078" s="266">
        <v>3400813</v>
      </c>
      <c r="B15078" s="265" t="s">
        <v>12495</v>
      </c>
      <c r="C15078" s="265" t="s">
        <v>6389</v>
      </c>
      <c r="D15078" s="265" t="s">
        <v>12696</v>
      </c>
    </row>
    <row r="15079" spans="1:4" ht="27" x14ac:dyDescent="0.15">
      <c r="A15079" s="266">
        <v>3400814</v>
      </c>
      <c r="B15079" s="265" t="s">
        <v>12495</v>
      </c>
      <c r="C15079" s="265" t="s">
        <v>6389</v>
      </c>
      <c r="D15079" s="265" t="s">
        <v>12697</v>
      </c>
    </row>
    <row r="15080" spans="1:4" x14ac:dyDescent="0.15">
      <c r="A15080" s="266">
        <v>3400815</v>
      </c>
      <c r="B15080" s="265" t="s">
        <v>12495</v>
      </c>
      <c r="C15080" s="265" t="s">
        <v>6389</v>
      </c>
      <c r="D15080" s="265" t="s">
        <v>4424</v>
      </c>
    </row>
    <row r="15081" spans="1:4" x14ac:dyDescent="0.15">
      <c r="A15081" s="266">
        <v>3400816</v>
      </c>
      <c r="B15081" s="265" t="s">
        <v>12495</v>
      </c>
      <c r="C15081" s="265" t="s">
        <v>6389</v>
      </c>
      <c r="D15081" s="265" t="s">
        <v>239</v>
      </c>
    </row>
    <row r="15082" spans="1:4" x14ac:dyDescent="0.15">
      <c r="A15082" s="266">
        <v>3400821</v>
      </c>
      <c r="B15082" s="265" t="s">
        <v>12495</v>
      </c>
      <c r="C15082" s="265" t="s">
        <v>6389</v>
      </c>
      <c r="D15082" s="265" t="s">
        <v>12698</v>
      </c>
    </row>
    <row r="15083" spans="1:4" x14ac:dyDescent="0.15">
      <c r="A15083" s="266">
        <v>3400822</v>
      </c>
      <c r="B15083" s="265" t="s">
        <v>12495</v>
      </c>
      <c r="C15083" s="265" t="s">
        <v>6389</v>
      </c>
      <c r="D15083" s="265" t="s">
        <v>6392</v>
      </c>
    </row>
    <row r="15084" spans="1:4" ht="27" x14ac:dyDescent="0.15">
      <c r="A15084" s="266">
        <v>3400823</v>
      </c>
      <c r="B15084" s="265" t="s">
        <v>12495</v>
      </c>
      <c r="C15084" s="265" t="s">
        <v>6389</v>
      </c>
      <c r="D15084" s="265" t="s">
        <v>12699</v>
      </c>
    </row>
    <row r="15085" spans="1:4" x14ac:dyDescent="0.15">
      <c r="A15085" s="266">
        <v>3400824</v>
      </c>
      <c r="B15085" s="265" t="s">
        <v>12495</v>
      </c>
      <c r="C15085" s="265" t="s">
        <v>6389</v>
      </c>
      <c r="D15085" s="265" t="s">
        <v>12700</v>
      </c>
    </row>
    <row r="15086" spans="1:4" ht="27" x14ac:dyDescent="0.15">
      <c r="A15086" s="266">
        <v>3400825</v>
      </c>
      <c r="B15086" s="265" t="s">
        <v>12495</v>
      </c>
      <c r="C15086" s="265" t="s">
        <v>6389</v>
      </c>
      <c r="D15086" s="265" t="s">
        <v>12701</v>
      </c>
    </row>
    <row r="15087" spans="1:4" x14ac:dyDescent="0.15">
      <c r="A15087" s="266">
        <v>3400826</v>
      </c>
      <c r="B15087" s="265" t="s">
        <v>12495</v>
      </c>
      <c r="C15087" s="265" t="s">
        <v>6389</v>
      </c>
      <c r="D15087" s="265" t="s">
        <v>6390</v>
      </c>
    </row>
    <row r="15088" spans="1:4" ht="27" x14ac:dyDescent="0.15">
      <c r="A15088" s="266">
        <v>3400831</v>
      </c>
      <c r="B15088" s="265" t="s">
        <v>12495</v>
      </c>
      <c r="C15088" s="265" t="s">
        <v>6389</v>
      </c>
      <c r="D15088" s="265" t="s">
        <v>12702</v>
      </c>
    </row>
    <row r="15089" spans="1:4" ht="27" x14ac:dyDescent="0.15">
      <c r="A15089" s="266">
        <v>3400832</v>
      </c>
      <c r="B15089" s="265" t="s">
        <v>12495</v>
      </c>
      <c r="C15089" s="265" t="s">
        <v>6389</v>
      </c>
      <c r="D15089" s="265" t="s">
        <v>12703</v>
      </c>
    </row>
    <row r="15090" spans="1:4" ht="27" x14ac:dyDescent="0.15">
      <c r="A15090" s="266">
        <v>3400833</v>
      </c>
      <c r="B15090" s="265" t="s">
        <v>12495</v>
      </c>
      <c r="C15090" s="265" t="s">
        <v>6389</v>
      </c>
      <c r="D15090" s="265" t="s">
        <v>12704</v>
      </c>
    </row>
    <row r="15091" spans="1:4" ht="27" x14ac:dyDescent="0.15">
      <c r="A15091" s="266">
        <v>3400834</v>
      </c>
      <c r="B15091" s="265" t="s">
        <v>12495</v>
      </c>
      <c r="C15091" s="265" t="s">
        <v>6389</v>
      </c>
      <c r="D15091" s="265" t="s">
        <v>12705</v>
      </c>
    </row>
    <row r="15092" spans="1:4" ht="27" x14ac:dyDescent="0.15">
      <c r="A15092" s="266">
        <v>3400835</v>
      </c>
      <c r="B15092" s="265" t="s">
        <v>12495</v>
      </c>
      <c r="C15092" s="265" t="s">
        <v>6389</v>
      </c>
      <c r="D15092" s="265" t="s">
        <v>12706</v>
      </c>
    </row>
    <row r="15093" spans="1:4" x14ac:dyDescent="0.15">
      <c r="A15093" s="266">
        <v>3410001</v>
      </c>
      <c r="B15093" s="265" t="s">
        <v>12495</v>
      </c>
      <c r="C15093" s="265" t="s">
        <v>6412</v>
      </c>
      <c r="D15093" s="265" t="s">
        <v>6437</v>
      </c>
    </row>
    <row r="15094" spans="1:4" x14ac:dyDescent="0.15">
      <c r="A15094" s="266">
        <v>3410002</v>
      </c>
      <c r="B15094" s="265" t="s">
        <v>12495</v>
      </c>
      <c r="C15094" s="265" t="s">
        <v>6412</v>
      </c>
      <c r="D15094" s="265" t="s">
        <v>6439</v>
      </c>
    </row>
    <row r="15095" spans="1:4" x14ac:dyDescent="0.15">
      <c r="A15095" s="266">
        <v>3410003</v>
      </c>
      <c r="B15095" s="265" t="s">
        <v>12495</v>
      </c>
      <c r="C15095" s="265" t="s">
        <v>6412</v>
      </c>
      <c r="D15095" s="265" t="s">
        <v>6443</v>
      </c>
    </row>
    <row r="15096" spans="1:4" x14ac:dyDescent="0.15">
      <c r="A15096" s="266">
        <v>3410004</v>
      </c>
      <c r="B15096" s="265" t="s">
        <v>12495</v>
      </c>
      <c r="C15096" s="265" t="s">
        <v>6412</v>
      </c>
      <c r="D15096" s="265" t="s">
        <v>6421</v>
      </c>
    </row>
    <row r="15097" spans="1:4" x14ac:dyDescent="0.15">
      <c r="A15097" s="266">
        <v>3410005</v>
      </c>
      <c r="B15097" s="265" t="s">
        <v>12495</v>
      </c>
      <c r="C15097" s="265" t="s">
        <v>6412</v>
      </c>
      <c r="D15097" s="265" t="s">
        <v>6440</v>
      </c>
    </row>
    <row r="15098" spans="1:4" x14ac:dyDescent="0.15">
      <c r="A15098" s="266">
        <v>3410006</v>
      </c>
      <c r="B15098" s="265" t="s">
        <v>12495</v>
      </c>
      <c r="C15098" s="265" t="s">
        <v>6412</v>
      </c>
      <c r="D15098" s="265" t="s">
        <v>6420</v>
      </c>
    </row>
    <row r="15099" spans="1:4" x14ac:dyDescent="0.15">
      <c r="A15099" s="266">
        <v>3410007</v>
      </c>
      <c r="B15099" s="265" t="s">
        <v>12495</v>
      </c>
      <c r="C15099" s="265" t="s">
        <v>6412</v>
      </c>
      <c r="D15099" s="265" t="s">
        <v>6425</v>
      </c>
    </row>
    <row r="15100" spans="1:4" x14ac:dyDescent="0.15">
      <c r="A15100" s="266">
        <v>3410008</v>
      </c>
      <c r="B15100" s="265" t="s">
        <v>12495</v>
      </c>
      <c r="C15100" s="265" t="s">
        <v>6412</v>
      </c>
      <c r="D15100" s="265" t="s">
        <v>3618</v>
      </c>
    </row>
    <row r="15101" spans="1:4" ht="27" x14ac:dyDescent="0.15">
      <c r="A15101" s="266">
        <v>3410009</v>
      </c>
      <c r="B15101" s="265" t="s">
        <v>12495</v>
      </c>
      <c r="C15101" s="265" t="s">
        <v>6412</v>
      </c>
      <c r="D15101" s="265" t="s">
        <v>6426</v>
      </c>
    </row>
    <row r="15102" spans="1:4" x14ac:dyDescent="0.15">
      <c r="A15102" s="266">
        <v>3410011</v>
      </c>
      <c r="B15102" s="265" t="s">
        <v>12495</v>
      </c>
      <c r="C15102" s="265" t="s">
        <v>6412</v>
      </c>
      <c r="D15102" s="265" t="s">
        <v>6416</v>
      </c>
    </row>
    <row r="15103" spans="1:4" x14ac:dyDescent="0.15">
      <c r="A15103" s="266">
        <v>3410012</v>
      </c>
      <c r="B15103" s="265" t="s">
        <v>12495</v>
      </c>
      <c r="C15103" s="265" t="s">
        <v>6412</v>
      </c>
      <c r="D15103" s="265" t="s">
        <v>6435</v>
      </c>
    </row>
    <row r="15104" spans="1:4" x14ac:dyDescent="0.15">
      <c r="A15104" s="266">
        <v>3410013</v>
      </c>
      <c r="B15104" s="265" t="s">
        <v>12495</v>
      </c>
      <c r="C15104" s="265" t="s">
        <v>6412</v>
      </c>
      <c r="D15104" s="265" t="s">
        <v>6423</v>
      </c>
    </row>
    <row r="15105" spans="1:4" x14ac:dyDescent="0.15">
      <c r="A15105" s="266">
        <v>3410014</v>
      </c>
      <c r="B15105" s="265" t="s">
        <v>12495</v>
      </c>
      <c r="C15105" s="265" t="s">
        <v>6412</v>
      </c>
      <c r="D15105" s="265" t="s">
        <v>6415</v>
      </c>
    </row>
    <row r="15106" spans="1:4" x14ac:dyDescent="0.15">
      <c r="A15106" s="266">
        <v>3410015</v>
      </c>
      <c r="B15106" s="265" t="s">
        <v>12495</v>
      </c>
      <c r="C15106" s="265" t="s">
        <v>6412</v>
      </c>
      <c r="D15106" s="265" t="s">
        <v>6428</v>
      </c>
    </row>
    <row r="15107" spans="1:4" x14ac:dyDescent="0.15">
      <c r="A15107" s="266">
        <v>3410016</v>
      </c>
      <c r="B15107" s="265" t="s">
        <v>12495</v>
      </c>
      <c r="C15107" s="265" t="s">
        <v>6412</v>
      </c>
      <c r="D15107" s="265" t="s">
        <v>6430</v>
      </c>
    </row>
    <row r="15108" spans="1:4" x14ac:dyDescent="0.15">
      <c r="A15108" s="266">
        <v>3410017</v>
      </c>
      <c r="B15108" s="265" t="s">
        <v>12495</v>
      </c>
      <c r="C15108" s="265" t="s">
        <v>6412</v>
      </c>
      <c r="D15108" s="265" t="s">
        <v>6431</v>
      </c>
    </row>
    <row r="15109" spans="1:4" x14ac:dyDescent="0.15">
      <c r="A15109" s="266">
        <v>3410018</v>
      </c>
      <c r="B15109" s="265" t="s">
        <v>12495</v>
      </c>
      <c r="C15109" s="265" t="s">
        <v>6412</v>
      </c>
      <c r="D15109" s="265" t="s">
        <v>6448</v>
      </c>
    </row>
    <row r="15110" spans="1:4" x14ac:dyDescent="0.15">
      <c r="A15110" s="266">
        <v>3410021</v>
      </c>
      <c r="B15110" s="265" t="s">
        <v>12495</v>
      </c>
      <c r="C15110" s="265" t="s">
        <v>6412</v>
      </c>
      <c r="D15110" s="265" t="s">
        <v>6424</v>
      </c>
    </row>
    <row r="15111" spans="1:4" x14ac:dyDescent="0.15">
      <c r="A15111" s="266">
        <v>3410022</v>
      </c>
      <c r="B15111" s="265" t="s">
        <v>12495</v>
      </c>
      <c r="C15111" s="265" t="s">
        <v>6412</v>
      </c>
      <c r="D15111" s="265" t="s">
        <v>6417</v>
      </c>
    </row>
    <row r="15112" spans="1:4" x14ac:dyDescent="0.15">
      <c r="A15112" s="266">
        <v>3410023</v>
      </c>
      <c r="B15112" s="265" t="s">
        <v>12495</v>
      </c>
      <c r="C15112" s="265" t="s">
        <v>6412</v>
      </c>
      <c r="D15112" s="265" t="s">
        <v>6433</v>
      </c>
    </row>
    <row r="15113" spans="1:4" x14ac:dyDescent="0.15">
      <c r="A15113" s="266">
        <v>3410024</v>
      </c>
      <c r="B15113" s="265" t="s">
        <v>12495</v>
      </c>
      <c r="C15113" s="265" t="s">
        <v>6412</v>
      </c>
      <c r="D15113" s="265" t="s">
        <v>3491</v>
      </c>
    </row>
    <row r="15114" spans="1:4" x14ac:dyDescent="0.15">
      <c r="A15114" s="266">
        <v>3410025</v>
      </c>
      <c r="B15114" s="265" t="s">
        <v>12495</v>
      </c>
      <c r="C15114" s="265" t="s">
        <v>6412</v>
      </c>
      <c r="D15114" s="265" t="s">
        <v>6446</v>
      </c>
    </row>
    <row r="15115" spans="1:4" x14ac:dyDescent="0.15">
      <c r="A15115" s="266">
        <v>3410026</v>
      </c>
      <c r="B15115" s="265" t="s">
        <v>12495</v>
      </c>
      <c r="C15115" s="265" t="s">
        <v>6412</v>
      </c>
      <c r="D15115" s="265" t="s">
        <v>6422</v>
      </c>
    </row>
    <row r="15116" spans="1:4" x14ac:dyDescent="0.15">
      <c r="A15116" s="266">
        <v>3410027</v>
      </c>
      <c r="B15116" s="265" t="s">
        <v>12495</v>
      </c>
      <c r="C15116" s="265" t="s">
        <v>6412</v>
      </c>
      <c r="D15116" s="265" t="s">
        <v>1639</v>
      </c>
    </row>
    <row r="15117" spans="1:4" x14ac:dyDescent="0.15">
      <c r="A15117" s="266">
        <v>3410028</v>
      </c>
      <c r="B15117" s="265" t="s">
        <v>12495</v>
      </c>
      <c r="C15117" s="265" t="s">
        <v>6412</v>
      </c>
      <c r="D15117" s="265" t="s">
        <v>6445</v>
      </c>
    </row>
    <row r="15118" spans="1:4" x14ac:dyDescent="0.15">
      <c r="A15118" s="266">
        <v>3410031</v>
      </c>
      <c r="B15118" s="265" t="s">
        <v>12495</v>
      </c>
      <c r="C15118" s="265" t="s">
        <v>6412</v>
      </c>
      <c r="D15118" s="265" t="s">
        <v>6414</v>
      </c>
    </row>
    <row r="15119" spans="1:4" x14ac:dyDescent="0.15">
      <c r="A15119" s="266">
        <v>3410032</v>
      </c>
      <c r="B15119" s="265" t="s">
        <v>12495</v>
      </c>
      <c r="C15119" s="265" t="s">
        <v>6412</v>
      </c>
      <c r="D15119" s="265" t="s">
        <v>1107</v>
      </c>
    </row>
    <row r="15120" spans="1:4" x14ac:dyDescent="0.15">
      <c r="A15120" s="266">
        <v>3410033</v>
      </c>
      <c r="B15120" s="265" t="s">
        <v>12495</v>
      </c>
      <c r="C15120" s="265" t="s">
        <v>6412</v>
      </c>
      <c r="D15120" s="265" t="s">
        <v>6413</v>
      </c>
    </row>
    <row r="15121" spans="1:4" x14ac:dyDescent="0.15">
      <c r="A15121" s="266">
        <v>3410034</v>
      </c>
      <c r="B15121" s="265" t="s">
        <v>12495</v>
      </c>
      <c r="C15121" s="265" t="s">
        <v>6412</v>
      </c>
      <c r="D15121" s="265" t="s">
        <v>6427</v>
      </c>
    </row>
    <row r="15122" spans="1:4" x14ac:dyDescent="0.15">
      <c r="A15122" s="266">
        <v>3410035</v>
      </c>
      <c r="B15122" s="265" t="s">
        <v>12495</v>
      </c>
      <c r="C15122" s="265" t="s">
        <v>6412</v>
      </c>
      <c r="D15122" s="265" t="s">
        <v>6429</v>
      </c>
    </row>
    <row r="15123" spans="1:4" x14ac:dyDescent="0.15">
      <c r="A15123" s="266">
        <v>3410036</v>
      </c>
      <c r="B15123" s="265" t="s">
        <v>12495</v>
      </c>
      <c r="C15123" s="265" t="s">
        <v>6412</v>
      </c>
      <c r="D15123" s="265" t="s">
        <v>666</v>
      </c>
    </row>
    <row r="15124" spans="1:4" x14ac:dyDescent="0.15">
      <c r="A15124" s="266">
        <v>3410037</v>
      </c>
      <c r="B15124" s="265" t="s">
        <v>12495</v>
      </c>
      <c r="C15124" s="265" t="s">
        <v>6412</v>
      </c>
      <c r="D15124" s="265" t="s">
        <v>1091</v>
      </c>
    </row>
    <row r="15125" spans="1:4" x14ac:dyDescent="0.15">
      <c r="A15125" s="266">
        <v>3410038</v>
      </c>
      <c r="B15125" s="265" t="s">
        <v>12495</v>
      </c>
      <c r="C15125" s="265" t="s">
        <v>6412</v>
      </c>
      <c r="D15125" s="265" t="s">
        <v>239</v>
      </c>
    </row>
    <row r="15126" spans="1:4" x14ac:dyDescent="0.15">
      <c r="A15126" s="266">
        <v>3410041</v>
      </c>
      <c r="B15126" s="265" t="s">
        <v>12495</v>
      </c>
      <c r="C15126" s="265" t="s">
        <v>6412</v>
      </c>
      <c r="D15126" s="265" t="s">
        <v>3811</v>
      </c>
    </row>
    <row r="15127" spans="1:4" x14ac:dyDescent="0.15">
      <c r="A15127" s="266">
        <v>3410042</v>
      </c>
      <c r="B15127" s="265" t="s">
        <v>12495</v>
      </c>
      <c r="C15127" s="265" t="s">
        <v>6412</v>
      </c>
      <c r="D15127" s="265" t="s">
        <v>2114</v>
      </c>
    </row>
    <row r="15128" spans="1:4" x14ac:dyDescent="0.15">
      <c r="A15128" s="266">
        <v>3410043</v>
      </c>
      <c r="B15128" s="265" t="s">
        <v>12495</v>
      </c>
      <c r="C15128" s="265" t="s">
        <v>6412</v>
      </c>
      <c r="D15128" s="265" t="s">
        <v>1225</v>
      </c>
    </row>
    <row r="15129" spans="1:4" x14ac:dyDescent="0.15">
      <c r="A15129" s="266">
        <v>3410044</v>
      </c>
      <c r="B15129" s="265" t="s">
        <v>12495</v>
      </c>
      <c r="C15129" s="265" t="s">
        <v>6412</v>
      </c>
      <c r="D15129" s="265" t="s">
        <v>6432</v>
      </c>
    </row>
    <row r="15130" spans="1:4" x14ac:dyDescent="0.15">
      <c r="A15130" s="266">
        <v>3410045</v>
      </c>
      <c r="B15130" s="265" t="s">
        <v>12495</v>
      </c>
      <c r="C15130" s="265" t="s">
        <v>6412</v>
      </c>
      <c r="D15130" s="265" t="s">
        <v>6447</v>
      </c>
    </row>
    <row r="15131" spans="1:4" x14ac:dyDescent="0.15">
      <c r="A15131" s="266">
        <v>3410046</v>
      </c>
      <c r="B15131" s="265" t="s">
        <v>12495</v>
      </c>
      <c r="C15131" s="265" t="s">
        <v>6412</v>
      </c>
      <c r="D15131" s="265" t="s">
        <v>6418</v>
      </c>
    </row>
    <row r="15132" spans="1:4" x14ac:dyDescent="0.15">
      <c r="A15132" s="266">
        <v>3410050</v>
      </c>
      <c r="B15132" s="265" t="s">
        <v>12495</v>
      </c>
      <c r="C15132" s="265" t="s">
        <v>6412</v>
      </c>
      <c r="D15132" s="265" t="s">
        <v>6436</v>
      </c>
    </row>
    <row r="15133" spans="1:4" x14ac:dyDescent="0.15">
      <c r="A15133" s="266">
        <v>3410051</v>
      </c>
      <c r="B15133" s="265" t="s">
        <v>12495</v>
      </c>
      <c r="C15133" s="265" t="s">
        <v>6412</v>
      </c>
      <c r="D15133" s="265" t="s">
        <v>3771</v>
      </c>
    </row>
    <row r="15134" spans="1:4" x14ac:dyDescent="0.15">
      <c r="A15134" s="266">
        <v>3410052</v>
      </c>
      <c r="B15134" s="265" t="s">
        <v>12495</v>
      </c>
      <c r="C15134" s="265" t="s">
        <v>6412</v>
      </c>
      <c r="D15134" s="265" t="s">
        <v>6444</v>
      </c>
    </row>
    <row r="15135" spans="1:4" x14ac:dyDescent="0.15">
      <c r="A15135" s="266">
        <v>3410053</v>
      </c>
      <c r="B15135" s="265" t="s">
        <v>12495</v>
      </c>
      <c r="C15135" s="265" t="s">
        <v>6412</v>
      </c>
      <c r="D15135" s="265" t="s">
        <v>6441</v>
      </c>
    </row>
    <row r="15136" spans="1:4" x14ac:dyDescent="0.15">
      <c r="A15136" s="266">
        <v>3410054</v>
      </c>
      <c r="B15136" s="265" t="s">
        <v>12495</v>
      </c>
      <c r="C15136" s="265" t="s">
        <v>6412</v>
      </c>
      <c r="D15136" s="265" t="s">
        <v>1006</v>
      </c>
    </row>
    <row r="15137" spans="1:4" x14ac:dyDescent="0.15">
      <c r="A15137" s="266">
        <v>3410055</v>
      </c>
      <c r="B15137" s="265" t="s">
        <v>12495</v>
      </c>
      <c r="C15137" s="265" t="s">
        <v>6412</v>
      </c>
      <c r="D15137" s="265" t="s">
        <v>6419</v>
      </c>
    </row>
    <row r="15138" spans="1:4" x14ac:dyDescent="0.15">
      <c r="A15138" s="266">
        <v>3410056</v>
      </c>
      <c r="B15138" s="265" t="s">
        <v>12495</v>
      </c>
      <c r="C15138" s="265" t="s">
        <v>6412</v>
      </c>
      <c r="D15138" s="265" t="s">
        <v>6434</v>
      </c>
    </row>
    <row r="15139" spans="1:4" x14ac:dyDescent="0.15">
      <c r="A15139" s="266">
        <v>3410057</v>
      </c>
      <c r="B15139" s="265" t="s">
        <v>12495</v>
      </c>
      <c r="C15139" s="265" t="s">
        <v>6412</v>
      </c>
      <c r="D15139" s="265" t="s">
        <v>6442</v>
      </c>
    </row>
    <row r="15140" spans="1:4" x14ac:dyDescent="0.15">
      <c r="A15140" s="266">
        <v>3410058</v>
      </c>
      <c r="B15140" s="265" t="s">
        <v>12495</v>
      </c>
      <c r="C15140" s="265" t="s">
        <v>6412</v>
      </c>
      <c r="D15140" s="265" t="s">
        <v>6438</v>
      </c>
    </row>
    <row r="15141" spans="1:4" x14ac:dyDescent="0.15">
      <c r="A15141" s="266">
        <v>3410059</v>
      </c>
      <c r="B15141" s="265" t="s">
        <v>12495</v>
      </c>
      <c r="C15141" s="265" t="s">
        <v>6412</v>
      </c>
      <c r="D15141" s="265" t="s">
        <v>12707</v>
      </c>
    </row>
    <row r="15142" spans="1:4" ht="27" x14ac:dyDescent="0.15">
      <c r="A15142" s="266">
        <v>3420001</v>
      </c>
      <c r="B15142" s="265" t="s">
        <v>12495</v>
      </c>
      <c r="C15142" s="265" t="s">
        <v>6500</v>
      </c>
      <c r="D15142" s="265" t="s">
        <v>12708</v>
      </c>
    </row>
    <row r="15143" spans="1:4" ht="27" x14ac:dyDescent="0.15">
      <c r="A15143" s="266">
        <v>3420002</v>
      </c>
      <c r="B15143" s="265" t="s">
        <v>12495</v>
      </c>
      <c r="C15143" s="265" t="s">
        <v>6500</v>
      </c>
      <c r="D15143" s="265" t="s">
        <v>12709</v>
      </c>
    </row>
    <row r="15144" spans="1:4" ht="27" x14ac:dyDescent="0.15">
      <c r="A15144" s="266">
        <v>3420003</v>
      </c>
      <c r="B15144" s="265" t="s">
        <v>12495</v>
      </c>
      <c r="C15144" s="265" t="s">
        <v>6500</v>
      </c>
      <c r="D15144" s="265" t="s">
        <v>12710</v>
      </c>
    </row>
    <row r="15145" spans="1:4" ht="27" x14ac:dyDescent="0.15">
      <c r="A15145" s="266">
        <v>3420004</v>
      </c>
      <c r="B15145" s="265" t="s">
        <v>12495</v>
      </c>
      <c r="C15145" s="265" t="s">
        <v>6500</v>
      </c>
      <c r="D15145" s="265" t="s">
        <v>12711</v>
      </c>
    </row>
    <row r="15146" spans="1:4" ht="27" x14ac:dyDescent="0.15">
      <c r="A15146" s="266">
        <v>3420005</v>
      </c>
      <c r="B15146" s="265" t="s">
        <v>12495</v>
      </c>
      <c r="C15146" s="265" t="s">
        <v>6500</v>
      </c>
      <c r="D15146" s="265" t="s">
        <v>12712</v>
      </c>
    </row>
    <row r="15147" spans="1:4" ht="27" x14ac:dyDescent="0.15">
      <c r="A15147" s="266">
        <v>3420006</v>
      </c>
      <c r="B15147" s="265" t="s">
        <v>12495</v>
      </c>
      <c r="C15147" s="265" t="s">
        <v>6500</v>
      </c>
      <c r="D15147" s="265" t="s">
        <v>12713</v>
      </c>
    </row>
    <row r="15148" spans="1:4" ht="27" x14ac:dyDescent="0.15">
      <c r="A15148" s="266">
        <v>3420007</v>
      </c>
      <c r="B15148" s="265" t="s">
        <v>12495</v>
      </c>
      <c r="C15148" s="265" t="s">
        <v>6500</v>
      </c>
      <c r="D15148" s="265" t="s">
        <v>12714</v>
      </c>
    </row>
    <row r="15149" spans="1:4" x14ac:dyDescent="0.15">
      <c r="A15149" s="266">
        <v>3420008</v>
      </c>
      <c r="B15149" s="265" t="s">
        <v>12495</v>
      </c>
      <c r="C15149" s="265" t="s">
        <v>6500</v>
      </c>
      <c r="D15149" s="265" t="s">
        <v>2605</v>
      </c>
    </row>
    <row r="15150" spans="1:4" ht="27" x14ac:dyDescent="0.15">
      <c r="A15150" s="266">
        <v>3420011</v>
      </c>
      <c r="B15150" s="265" t="s">
        <v>12495</v>
      </c>
      <c r="C15150" s="265" t="s">
        <v>6500</v>
      </c>
      <c r="D15150" s="265" t="s">
        <v>11373</v>
      </c>
    </row>
    <row r="15151" spans="1:4" ht="27" x14ac:dyDescent="0.15">
      <c r="A15151" s="266">
        <v>3420012</v>
      </c>
      <c r="B15151" s="265" t="s">
        <v>12495</v>
      </c>
      <c r="C15151" s="265" t="s">
        <v>6500</v>
      </c>
      <c r="D15151" s="265" t="s">
        <v>12715</v>
      </c>
    </row>
    <row r="15152" spans="1:4" x14ac:dyDescent="0.15">
      <c r="A15152" s="266">
        <v>3420013</v>
      </c>
      <c r="B15152" s="265" t="s">
        <v>12495</v>
      </c>
      <c r="C15152" s="265" t="s">
        <v>6500</v>
      </c>
      <c r="D15152" s="265" t="s">
        <v>6516</v>
      </c>
    </row>
    <row r="15153" spans="1:4" x14ac:dyDescent="0.15">
      <c r="A15153" s="266">
        <v>3420014</v>
      </c>
      <c r="B15153" s="265" t="s">
        <v>12495</v>
      </c>
      <c r="C15153" s="265" t="s">
        <v>6500</v>
      </c>
      <c r="D15153" s="265" t="s">
        <v>6105</v>
      </c>
    </row>
    <row r="15154" spans="1:4" x14ac:dyDescent="0.15">
      <c r="A15154" s="266">
        <v>3420015</v>
      </c>
      <c r="B15154" s="265" t="s">
        <v>12495</v>
      </c>
      <c r="C15154" s="265" t="s">
        <v>6500</v>
      </c>
      <c r="D15154" s="265" t="s">
        <v>1534</v>
      </c>
    </row>
    <row r="15155" spans="1:4" x14ac:dyDescent="0.15">
      <c r="A15155" s="266">
        <v>3420016</v>
      </c>
      <c r="B15155" s="265" t="s">
        <v>12495</v>
      </c>
      <c r="C15155" s="265" t="s">
        <v>6500</v>
      </c>
      <c r="D15155" s="265" t="s">
        <v>6501</v>
      </c>
    </row>
    <row r="15156" spans="1:4" x14ac:dyDescent="0.15">
      <c r="A15156" s="266">
        <v>3420017</v>
      </c>
      <c r="B15156" s="265" t="s">
        <v>12495</v>
      </c>
      <c r="C15156" s="265" t="s">
        <v>6500</v>
      </c>
      <c r="D15156" s="265" t="s">
        <v>6502</v>
      </c>
    </row>
    <row r="15157" spans="1:4" ht="27" x14ac:dyDescent="0.15">
      <c r="A15157" s="266">
        <v>3420021</v>
      </c>
      <c r="B15157" s="265" t="s">
        <v>12495</v>
      </c>
      <c r="C15157" s="265" t="s">
        <v>6500</v>
      </c>
      <c r="D15157" s="265" t="s">
        <v>12716</v>
      </c>
    </row>
    <row r="15158" spans="1:4" x14ac:dyDescent="0.15">
      <c r="A15158" s="266">
        <v>3420022</v>
      </c>
      <c r="B15158" s="265" t="s">
        <v>12495</v>
      </c>
      <c r="C15158" s="265" t="s">
        <v>6500</v>
      </c>
      <c r="D15158" s="265" t="s">
        <v>12717</v>
      </c>
    </row>
    <row r="15159" spans="1:4" x14ac:dyDescent="0.15">
      <c r="A15159" s="266">
        <v>3420023</v>
      </c>
      <c r="B15159" s="265" t="s">
        <v>12495</v>
      </c>
      <c r="C15159" s="265" t="s">
        <v>6500</v>
      </c>
      <c r="D15159" s="265" t="s">
        <v>6507</v>
      </c>
    </row>
    <row r="15160" spans="1:4" ht="27" x14ac:dyDescent="0.15">
      <c r="A15160" s="266">
        <v>3420024</v>
      </c>
      <c r="B15160" s="265" t="s">
        <v>12495</v>
      </c>
      <c r="C15160" s="265" t="s">
        <v>6500</v>
      </c>
      <c r="D15160" s="265" t="s">
        <v>12718</v>
      </c>
    </row>
    <row r="15161" spans="1:4" ht="27" x14ac:dyDescent="0.15">
      <c r="A15161" s="266">
        <v>3420025</v>
      </c>
      <c r="B15161" s="265" t="s">
        <v>12495</v>
      </c>
      <c r="C15161" s="265" t="s">
        <v>6500</v>
      </c>
      <c r="D15161" s="265" t="s">
        <v>12719</v>
      </c>
    </row>
    <row r="15162" spans="1:4" ht="27" x14ac:dyDescent="0.15">
      <c r="A15162" s="266">
        <v>3420026</v>
      </c>
      <c r="B15162" s="265" t="s">
        <v>12495</v>
      </c>
      <c r="C15162" s="265" t="s">
        <v>6500</v>
      </c>
      <c r="D15162" s="265" t="s">
        <v>12720</v>
      </c>
    </row>
    <row r="15163" spans="1:4" x14ac:dyDescent="0.15">
      <c r="A15163" s="266">
        <v>3420027</v>
      </c>
      <c r="B15163" s="265" t="s">
        <v>12495</v>
      </c>
      <c r="C15163" s="265" t="s">
        <v>6500</v>
      </c>
      <c r="D15163" s="265" t="s">
        <v>6514</v>
      </c>
    </row>
    <row r="15164" spans="1:4" x14ac:dyDescent="0.15">
      <c r="A15164" s="266">
        <v>3420031</v>
      </c>
      <c r="B15164" s="265" t="s">
        <v>12495</v>
      </c>
      <c r="C15164" s="265" t="s">
        <v>6500</v>
      </c>
      <c r="D15164" s="265" t="s">
        <v>1807</v>
      </c>
    </row>
    <row r="15165" spans="1:4" x14ac:dyDescent="0.15">
      <c r="A15165" s="266">
        <v>3420032</v>
      </c>
      <c r="B15165" s="265" t="s">
        <v>12495</v>
      </c>
      <c r="C15165" s="265" t="s">
        <v>6500</v>
      </c>
      <c r="D15165" s="265" t="s">
        <v>6512</v>
      </c>
    </row>
    <row r="15166" spans="1:4" x14ac:dyDescent="0.15">
      <c r="A15166" s="266">
        <v>3420033</v>
      </c>
      <c r="B15166" s="265" t="s">
        <v>12495</v>
      </c>
      <c r="C15166" s="265" t="s">
        <v>6500</v>
      </c>
      <c r="D15166" s="265" t="s">
        <v>5673</v>
      </c>
    </row>
    <row r="15167" spans="1:4" x14ac:dyDescent="0.15">
      <c r="A15167" s="266">
        <v>3420034</v>
      </c>
      <c r="B15167" s="265" t="s">
        <v>12495</v>
      </c>
      <c r="C15167" s="265" t="s">
        <v>6500</v>
      </c>
      <c r="D15167" s="265" t="s">
        <v>6510</v>
      </c>
    </row>
    <row r="15168" spans="1:4" x14ac:dyDescent="0.15">
      <c r="A15168" s="266">
        <v>3420035</v>
      </c>
      <c r="B15168" s="265" t="s">
        <v>12495</v>
      </c>
      <c r="C15168" s="265" t="s">
        <v>6500</v>
      </c>
      <c r="D15168" s="265" t="s">
        <v>6509</v>
      </c>
    </row>
    <row r="15169" spans="1:4" x14ac:dyDescent="0.15">
      <c r="A15169" s="266">
        <v>3420036</v>
      </c>
      <c r="B15169" s="265" t="s">
        <v>12495</v>
      </c>
      <c r="C15169" s="265" t="s">
        <v>6500</v>
      </c>
      <c r="D15169" s="265" t="s">
        <v>6508</v>
      </c>
    </row>
    <row r="15170" spans="1:4" ht="27" x14ac:dyDescent="0.15">
      <c r="A15170" s="266">
        <v>3420037</v>
      </c>
      <c r="B15170" s="265" t="s">
        <v>12495</v>
      </c>
      <c r="C15170" s="265" t="s">
        <v>6500</v>
      </c>
      <c r="D15170" s="265" t="s">
        <v>12721</v>
      </c>
    </row>
    <row r="15171" spans="1:4" x14ac:dyDescent="0.15">
      <c r="A15171" s="266">
        <v>3420038</v>
      </c>
      <c r="B15171" s="265" t="s">
        <v>12495</v>
      </c>
      <c r="C15171" s="265" t="s">
        <v>6500</v>
      </c>
      <c r="D15171" s="265" t="s">
        <v>1141</v>
      </c>
    </row>
    <row r="15172" spans="1:4" x14ac:dyDescent="0.15">
      <c r="A15172" s="266">
        <v>3420041</v>
      </c>
      <c r="B15172" s="265" t="s">
        <v>12495</v>
      </c>
      <c r="C15172" s="265" t="s">
        <v>6500</v>
      </c>
      <c r="D15172" s="265" t="s">
        <v>6513</v>
      </c>
    </row>
    <row r="15173" spans="1:4" x14ac:dyDescent="0.15">
      <c r="A15173" s="266">
        <v>3420042</v>
      </c>
      <c r="B15173" s="265" t="s">
        <v>12495</v>
      </c>
      <c r="C15173" s="265" t="s">
        <v>6500</v>
      </c>
      <c r="D15173" s="265" t="s">
        <v>1273</v>
      </c>
    </row>
    <row r="15174" spans="1:4" ht="27" x14ac:dyDescent="0.15">
      <c r="A15174" s="266">
        <v>3420043</v>
      </c>
      <c r="B15174" s="265" t="s">
        <v>12495</v>
      </c>
      <c r="C15174" s="265" t="s">
        <v>6500</v>
      </c>
      <c r="D15174" s="265" t="s">
        <v>12722</v>
      </c>
    </row>
    <row r="15175" spans="1:4" ht="27" x14ac:dyDescent="0.15">
      <c r="A15175" s="266">
        <v>3420044</v>
      </c>
      <c r="B15175" s="265" t="s">
        <v>12495</v>
      </c>
      <c r="C15175" s="265" t="s">
        <v>6500</v>
      </c>
      <c r="D15175" s="265" t="s">
        <v>12723</v>
      </c>
    </row>
    <row r="15176" spans="1:4" x14ac:dyDescent="0.15">
      <c r="A15176" s="266">
        <v>3420045</v>
      </c>
      <c r="B15176" s="265" t="s">
        <v>12495</v>
      </c>
      <c r="C15176" s="265" t="s">
        <v>6500</v>
      </c>
      <c r="D15176" s="265" t="s">
        <v>6504</v>
      </c>
    </row>
    <row r="15177" spans="1:4" ht="27" x14ac:dyDescent="0.15">
      <c r="A15177" s="266">
        <v>3420046</v>
      </c>
      <c r="B15177" s="265" t="s">
        <v>12495</v>
      </c>
      <c r="C15177" s="265" t="s">
        <v>6500</v>
      </c>
      <c r="D15177" s="265" t="s">
        <v>12724</v>
      </c>
    </row>
    <row r="15178" spans="1:4" x14ac:dyDescent="0.15">
      <c r="A15178" s="266">
        <v>3420047</v>
      </c>
      <c r="B15178" s="265" t="s">
        <v>12495</v>
      </c>
      <c r="C15178" s="265" t="s">
        <v>6500</v>
      </c>
      <c r="D15178" s="265" t="s">
        <v>6511</v>
      </c>
    </row>
    <row r="15179" spans="1:4" x14ac:dyDescent="0.15">
      <c r="A15179" s="266">
        <v>3420050</v>
      </c>
      <c r="B15179" s="265" t="s">
        <v>12495</v>
      </c>
      <c r="C15179" s="265" t="s">
        <v>6500</v>
      </c>
      <c r="D15179" s="265" t="s">
        <v>210</v>
      </c>
    </row>
    <row r="15180" spans="1:4" x14ac:dyDescent="0.15">
      <c r="A15180" s="266">
        <v>3420051</v>
      </c>
      <c r="B15180" s="265" t="s">
        <v>12495</v>
      </c>
      <c r="C15180" s="265" t="s">
        <v>6500</v>
      </c>
      <c r="D15180" s="265" t="s">
        <v>12725</v>
      </c>
    </row>
    <row r="15181" spans="1:4" ht="27" x14ac:dyDescent="0.15">
      <c r="A15181" s="266">
        <v>3420052</v>
      </c>
      <c r="B15181" s="265" t="s">
        <v>12495</v>
      </c>
      <c r="C15181" s="265" t="s">
        <v>6500</v>
      </c>
      <c r="D15181" s="265" t="s">
        <v>12726</v>
      </c>
    </row>
    <row r="15182" spans="1:4" x14ac:dyDescent="0.15">
      <c r="A15182" s="266">
        <v>3420053</v>
      </c>
      <c r="B15182" s="265" t="s">
        <v>12495</v>
      </c>
      <c r="C15182" s="265" t="s">
        <v>6500</v>
      </c>
      <c r="D15182" s="265" t="s">
        <v>12727</v>
      </c>
    </row>
    <row r="15183" spans="1:4" x14ac:dyDescent="0.15">
      <c r="A15183" s="266">
        <v>3420054</v>
      </c>
      <c r="B15183" s="265" t="s">
        <v>12495</v>
      </c>
      <c r="C15183" s="265" t="s">
        <v>6500</v>
      </c>
      <c r="D15183" s="265" t="s">
        <v>6515</v>
      </c>
    </row>
    <row r="15184" spans="1:4" x14ac:dyDescent="0.15">
      <c r="A15184" s="266">
        <v>3420055</v>
      </c>
      <c r="B15184" s="265" t="s">
        <v>12495</v>
      </c>
      <c r="C15184" s="265" t="s">
        <v>6500</v>
      </c>
      <c r="D15184" s="265" t="s">
        <v>1993</v>
      </c>
    </row>
    <row r="15185" spans="1:4" x14ac:dyDescent="0.15">
      <c r="A15185" s="266">
        <v>3420056</v>
      </c>
      <c r="B15185" s="265" t="s">
        <v>12495</v>
      </c>
      <c r="C15185" s="265" t="s">
        <v>6500</v>
      </c>
      <c r="D15185" s="265" t="s">
        <v>797</v>
      </c>
    </row>
    <row r="15186" spans="1:4" x14ac:dyDescent="0.15">
      <c r="A15186" s="266">
        <v>3420057</v>
      </c>
      <c r="B15186" s="265" t="s">
        <v>12495</v>
      </c>
      <c r="C15186" s="265" t="s">
        <v>6500</v>
      </c>
      <c r="D15186" s="265" t="s">
        <v>11985</v>
      </c>
    </row>
    <row r="15187" spans="1:4" x14ac:dyDescent="0.15">
      <c r="A15187" s="266">
        <v>3420058</v>
      </c>
      <c r="B15187" s="265" t="s">
        <v>12495</v>
      </c>
      <c r="C15187" s="265" t="s">
        <v>6500</v>
      </c>
      <c r="D15187" s="265" t="s">
        <v>6505</v>
      </c>
    </row>
    <row r="15188" spans="1:4" x14ac:dyDescent="0.15">
      <c r="A15188" s="266">
        <v>3420059</v>
      </c>
      <c r="B15188" s="265" t="s">
        <v>12495</v>
      </c>
      <c r="C15188" s="265" t="s">
        <v>6500</v>
      </c>
      <c r="D15188" s="265" t="s">
        <v>6210</v>
      </c>
    </row>
    <row r="15189" spans="1:4" x14ac:dyDescent="0.15">
      <c r="A15189" s="266">
        <v>3420061</v>
      </c>
      <c r="B15189" s="265" t="s">
        <v>12495</v>
      </c>
      <c r="C15189" s="265" t="s">
        <v>6500</v>
      </c>
      <c r="D15189" s="265" t="s">
        <v>239</v>
      </c>
    </row>
    <row r="15190" spans="1:4" ht="27" x14ac:dyDescent="0.15">
      <c r="A15190" s="266">
        <v>3430001</v>
      </c>
      <c r="B15190" s="265" t="s">
        <v>12495</v>
      </c>
      <c r="C15190" s="265" t="s">
        <v>6231</v>
      </c>
      <c r="D15190" s="265" t="s">
        <v>6254</v>
      </c>
    </row>
    <row r="15191" spans="1:4" x14ac:dyDescent="0.15">
      <c r="A15191" s="266">
        <v>3430002</v>
      </c>
      <c r="B15191" s="265" t="s">
        <v>12495</v>
      </c>
      <c r="C15191" s="265" t="s">
        <v>6231</v>
      </c>
      <c r="D15191" s="265" t="s">
        <v>11370</v>
      </c>
    </row>
    <row r="15192" spans="1:4" x14ac:dyDescent="0.15">
      <c r="A15192" s="266">
        <v>3430003</v>
      </c>
      <c r="B15192" s="265" t="s">
        <v>12495</v>
      </c>
      <c r="C15192" s="265" t="s">
        <v>6231</v>
      </c>
      <c r="D15192" s="265" t="s">
        <v>12728</v>
      </c>
    </row>
    <row r="15193" spans="1:4" ht="27" x14ac:dyDescent="0.15">
      <c r="A15193" s="266">
        <v>3430004</v>
      </c>
      <c r="B15193" s="265" t="s">
        <v>12495</v>
      </c>
      <c r="C15193" s="265" t="s">
        <v>6231</v>
      </c>
      <c r="D15193" s="265" t="s">
        <v>12729</v>
      </c>
    </row>
    <row r="15194" spans="1:4" ht="27" x14ac:dyDescent="0.15">
      <c r="A15194" s="266">
        <v>3430005</v>
      </c>
      <c r="B15194" s="265" t="s">
        <v>12495</v>
      </c>
      <c r="C15194" s="265" t="s">
        <v>6231</v>
      </c>
      <c r="D15194" s="265" t="s">
        <v>12730</v>
      </c>
    </row>
    <row r="15195" spans="1:4" ht="27" x14ac:dyDescent="0.15">
      <c r="A15195" s="266">
        <v>3430006</v>
      </c>
      <c r="B15195" s="265" t="s">
        <v>12495</v>
      </c>
      <c r="C15195" s="265" t="s">
        <v>6231</v>
      </c>
      <c r="D15195" s="265" t="s">
        <v>12731</v>
      </c>
    </row>
    <row r="15196" spans="1:4" ht="27" x14ac:dyDescent="0.15">
      <c r="A15196" s="266">
        <v>3430007</v>
      </c>
      <c r="B15196" s="265" t="s">
        <v>12495</v>
      </c>
      <c r="C15196" s="265" t="s">
        <v>6231</v>
      </c>
      <c r="D15196" s="265" t="s">
        <v>12732</v>
      </c>
    </row>
    <row r="15197" spans="1:4" ht="27" x14ac:dyDescent="0.15">
      <c r="A15197" s="266">
        <v>3430008</v>
      </c>
      <c r="B15197" s="265" t="s">
        <v>12495</v>
      </c>
      <c r="C15197" s="265" t="s">
        <v>6231</v>
      </c>
      <c r="D15197" s="265" t="s">
        <v>12733</v>
      </c>
    </row>
    <row r="15198" spans="1:4" x14ac:dyDescent="0.15">
      <c r="A15198" s="266">
        <v>3430011</v>
      </c>
      <c r="B15198" s="265" t="s">
        <v>12495</v>
      </c>
      <c r="C15198" s="265" t="s">
        <v>6231</v>
      </c>
      <c r="D15198" s="265" t="s">
        <v>6256</v>
      </c>
    </row>
    <row r="15199" spans="1:4" x14ac:dyDescent="0.15">
      <c r="A15199" s="266">
        <v>3430012</v>
      </c>
      <c r="B15199" s="265" t="s">
        <v>12495</v>
      </c>
      <c r="C15199" s="265" t="s">
        <v>6231</v>
      </c>
      <c r="D15199" s="265" t="s">
        <v>6257</v>
      </c>
    </row>
    <row r="15200" spans="1:4" x14ac:dyDescent="0.15">
      <c r="A15200" s="266">
        <v>3430013</v>
      </c>
      <c r="B15200" s="265" t="s">
        <v>12495</v>
      </c>
      <c r="C15200" s="265" t="s">
        <v>6231</v>
      </c>
      <c r="D15200" s="265" t="s">
        <v>1807</v>
      </c>
    </row>
    <row r="15201" spans="1:4" x14ac:dyDescent="0.15">
      <c r="A15201" s="266">
        <v>3430014</v>
      </c>
      <c r="B15201" s="265" t="s">
        <v>12495</v>
      </c>
      <c r="C15201" s="265" t="s">
        <v>6231</v>
      </c>
      <c r="D15201" s="265" t="s">
        <v>1467</v>
      </c>
    </row>
    <row r="15202" spans="1:4" x14ac:dyDescent="0.15">
      <c r="A15202" s="266">
        <v>3430015</v>
      </c>
      <c r="B15202" s="265" t="s">
        <v>12495</v>
      </c>
      <c r="C15202" s="265" t="s">
        <v>6231</v>
      </c>
      <c r="D15202" s="265" t="s">
        <v>6250</v>
      </c>
    </row>
    <row r="15203" spans="1:4" ht="27" x14ac:dyDescent="0.15">
      <c r="A15203" s="266">
        <v>3430021</v>
      </c>
      <c r="B15203" s="265" t="s">
        <v>12495</v>
      </c>
      <c r="C15203" s="265" t="s">
        <v>6231</v>
      </c>
      <c r="D15203" s="265" t="s">
        <v>12734</v>
      </c>
    </row>
    <row r="15204" spans="1:4" x14ac:dyDescent="0.15">
      <c r="A15204" s="266">
        <v>3430022</v>
      </c>
      <c r="B15204" s="265" t="s">
        <v>12495</v>
      </c>
      <c r="C15204" s="265" t="s">
        <v>6231</v>
      </c>
      <c r="D15204" s="265" t="s">
        <v>6251</v>
      </c>
    </row>
    <row r="15205" spans="1:4" x14ac:dyDescent="0.15">
      <c r="A15205" s="266">
        <v>3430023</v>
      </c>
      <c r="B15205" s="265" t="s">
        <v>12495</v>
      </c>
      <c r="C15205" s="265" t="s">
        <v>6231</v>
      </c>
      <c r="D15205" s="265" t="s">
        <v>6252</v>
      </c>
    </row>
    <row r="15206" spans="1:4" x14ac:dyDescent="0.15">
      <c r="A15206" s="266">
        <v>3430024</v>
      </c>
      <c r="B15206" s="265" t="s">
        <v>12495</v>
      </c>
      <c r="C15206" s="265" t="s">
        <v>6231</v>
      </c>
      <c r="D15206" s="265" t="s">
        <v>12735</v>
      </c>
    </row>
    <row r="15207" spans="1:4" x14ac:dyDescent="0.15">
      <c r="A15207" s="266">
        <v>3430025</v>
      </c>
      <c r="B15207" s="265" t="s">
        <v>12495</v>
      </c>
      <c r="C15207" s="265" t="s">
        <v>6231</v>
      </c>
      <c r="D15207" s="265" t="s">
        <v>823</v>
      </c>
    </row>
    <row r="15208" spans="1:4" x14ac:dyDescent="0.15">
      <c r="A15208" s="266">
        <v>3430026</v>
      </c>
      <c r="B15208" s="265" t="s">
        <v>12495</v>
      </c>
      <c r="C15208" s="265" t="s">
        <v>6231</v>
      </c>
      <c r="D15208" s="265" t="s">
        <v>6239</v>
      </c>
    </row>
    <row r="15209" spans="1:4" ht="27" x14ac:dyDescent="0.15">
      <c r="A15209" s="266">
        <v>3430027</v>
      </c>
      <c r="B15209" s="265" t="s">
        <v>12495</v>
      </c>
      <c r="C15209" s="265" t="s">
        <v>6231</v>
      </c>
      <c r="D15209" s="265" t="s">
        <v>12736</v>
      </c>
    </row>
    <row r="15210" spans="1:4" ht="27" x14ac:dyDescent="0.15">
      <c r="A15210" s="266">
        <v>3430031</v>
      </c>
      <c r="B15210" s="265" t="s">
        <v>12495</v>
      </c>
      <c r="C15210" s="265" t="s">
        <v>6231</v>
      </c>
      <c r="D15210" s="265" t="s">
        <v>12737</v>
      </c>
    </row>
    <row r="15211" spans="1:4" ht="27" x14ac:dyDescent="0.15">
      <c r="A15211" s="266">
        <v>3430032</v>
      </c>
      <c r="B15211" s="265" t="s">
        <v>12495</v>
      </c>
      <c r="C15211" s="265" t="s">
        <v>6231</v>
      </c>
      <c r="D15211" s="265" t="s">
        <v>12738</v>
      </c>
    </row>
    <row r="15212" spans="1:4" x14ac:dyDescent="0.15">
      <c r="A15212" s="266">
        <v>3430033</v>
      </c>
      <c r="B15212" s="265" t="s">
        <v>12495</v>
      </c>
      <c r="C15212" s="265" t="s">
        <v>6231</v>
      </c>
      <c r="D15212" s="265" t="s">
        <v>12739</v>
      </c>
    </row>
    <row r="15213" spans="1:4" ht="27" x14ac:dyDescent="0.15">
      <c r="A15213" s="266">
        <v>3430034</v>
      </c>
      <c r="B15213" s="265" t="s">
        <v>12495</v>
      </c>
      <c r="C15213" s="265" t="s">
        <v>6231</v>
      </c>
      <c r="D15213" s="265" t="s">
        <v>12564</v>
      </c>
    </row>
    <row r="15214" spans="1:4" ht="27" x14ac:dyDescent="0.15">
      <c r="A15214" s="266">
        <v>3430035</v>
      </c>
      <c r="B15214" s="265" t="s">
        <v>12495</v>
      </c>
      <c r="C15214" s="265" t="s">
        <v>6231</v>
      </c>
      <c r="D15214" s="265" t="s">
        <v>12740</v>
      </c>
    </row>
    <row r="15215" spans="1:4" ht="27" x14ac:dyDescent="0.15">
      <c r="A15215" s="266">
        <v>3430036</v>
      </c>
      <c r="B15215" s="265" t="s">
        <v>12495</v>
      </c>
      <c r="C15215" s="265" t="s">
        <v>6231</v>
      </c>
      <c r="D15215" s="265" t="s">
        <v>12741</v>
      </c>
    </row>
    <row r="15216" spans="1:4" ht="27" x14ac:dyDescent="0.15">
      <c r="A15216" s="266">
        <v>3430037</v>
      </c>
      <c r="B15216" s="265" t="s">
        <v>12495</v>
      </c>
      <c r="C15216" s="265" t="s">
        <v>6231</v>
      </c>
      <c r="D15216" s="265" t="s">
        <v>12742</v>
      </c>
    </row>
    <row r="15217" spans="1:4" x14ac:dyDescent="0.15">
      <c r="A15217" s="266">
        <v>3430041</v>
      </c>
      <c r="B15217" s="265" t="s">
        <v>12495</v>
      </c>
      <c r="C15217" s="265" t="s">
        <v>6231</v>
      </c>
      <c r="D15217" s="265" t="s">
        <v>6248</v>
      </c>
    </row>
    <row r="15218" spans="1:4" ht="27" x14ac:dyDescent="0.15">
      <c r="A15218" s="266">
        <v>3430042</v>
      </c>
      <c r="B15218" s="265" t="s">
        <v>12495</v>
      </c>
      <c r="C15218" s="265" t="s">
        <v>6231</v>
      </c>
      <c r="D15218" s="265" t="s">
        <v>6247</v>
      </c>
    </row>
    <row r="15219" spans="1:4" ht="27" x14ac:dyDescent="0.15">
      <c r="A15219" s="266">
        <v>3430043</v>
      </c>
      <c r="B15219" s="265" t="s">
        <v>12495</v>
      </c>
      <c r="C15219" s="265" t="s">
        <v>6231</v>
      </c>
      <c r="D15219" s="265" t="s">
        <v>12743</v>
      </c>
    </row>
    <row r="15220" spans="1:4" ht="27" x14ac:dyDescent="0.15">
      <c r="A15220" s="266">
        <v>3430044</v>
      </c>
      <c r="B15220" s="265" t="s">
        <v>12495</v>
      </c>
      <c r="C15220" s="265" t="s">
        <v>6231</v>
      </c>
      <c r="D15220" s="265" t="s">
        <v>12744</v>
      </c>
    </row>
    <row r="15221" spans="1:4" ht="27" x14ac:dyDescent="0.15">
      <c r="A15221" s="266">
        <v>3430045</v>
      </c>
      <c r="B15221" s="265" t="s">
        <v>12495</v>
      </c>
      <c r="C15221" s="265" t="s">
        <v>6231</v>
      </c>
      <c r="D15221" s="265" t="s">
        <v>12745</v>
      </c>
    </row>
    <row r="15222" spans="1:4" x14ac:dyDescent="0.15">
      <c r="A15222" s="266">
        <v>3430046</v>
      </c>
      <c r="B15222" s="265" t="s">
        <v>12495</v>
      </c>
      <c r="C15222" s="265" t="s">
        <v>6231</v>
      </c>
      <c r="D15222" s="265" t="s">
        <v>3297</v>
      </c>
    </row>
    <row r="15223" spans="1:4" ht="27" x14ac:dyDescent="0.15">
      <c r="A15223" s="266">
        <v>3430047</v>
      </c>
      <c r="B15223" s="265" t="s">
        <v>12495</v>
      </c>
      <c r="C15223" s="265" t="s">
        <v>6231</v>
      </c>
      <c r="D15223" s="265" t="s">
        <v>12746</v>
      </c>
    </row>
    <row r="15224" spans="1:4" ht="27" x14ac:dyDescent="0.15">
      <c r="A15224" s="266">
        <v>3430101</v>
      </c>
      <c r="B15224" s="265" t="s">
        <v>12495</v>
      </c>
      <c r="C15224" s="265" t="s">
        <v>12747</v>
      </c>
      <c r="D15224" s="265" t="s">
        <v>12748</v>
      </c>
    </row>
    <row r="15225" spans="1:4" ht="27" x14ac:dyDescent="0.15">
      <c r="A15225" s="266">
        <v>3430102</v>
      </c>
      <c r="B15225" s="265" t="s">
        <v>12495</v>
      </c>
      <c r="C15225" s="265" t="s">
        <v>12747</v>
      </c>
      <c r="D15225" s="265" t="s">
        <v>12749</v>
      </c>
    </row>
    <row r="15226" spans="1:4" ht="27" x14ac:dyDescent="0.15">
      <c r="A15226" s="266">
        <v>3430103</v>
      </c>
      <c r="B15226" s="265" t="s">
        <v>12495</v>
      </c>
      <c r="C15226" s="265" t="s">
        <v>12747</v>
      </c>
      <c r="D15226" s="265" t="s">
        <v>12750</v>
      </c>
    </row>
    <row r="15227" spans="1:4" ht="27" x14ac:dyDescent="0.15">
      <c r="A15227" s="266">
        <v>3430104</v>
      </c>
      <c r="B15227" s="265" t="s">
        <v>12495</v>
      </c>
      <c r="C15227" s="265" t="s">
        <v>12747</v>
      </c>
      <c r="D15227" s="265" t="s">
        <v>6626</v>
      </c>
    </row>
    <row r="15228" spans="1:4" ht="27" x14ac:dyDescent="0.15">
      <c r="A15228" s="266">
        <v>3430105</v>
      </c>
      <c r="B15228" s="265" t="s">
        <v>12495</v>
      </c>
      <c r="C15228" s="265" t="s">
        <v>12747</v>
      </c>
      <c r="D15228" s="265" t="s">
        <v>12751</v>
      </c>
    </row>
    <row r="15229" spans="1:4" ht="27" x14ac:dyDescent="0.15">
      <c r="A15229" s="266">
        <v>3430106</v>
      </c>
      <c r="B15229" s="265" t="s">
        <v>12495</v>
      </c>
      <c r="C15229" s="265" t="s">
        <v>12747</v>
      </c>
      <c r="D15229" s="265" t="s">
        <v>12752</v>
      </c>
    </row>
    <row r="15230" spans="1:4" ht="27" x14ac:dyDescent="0.15">
      <c r="A15230" s="266">
        <v>3430107</v>
      </c>
      <c r="B15230" s="265" t="s">
        <v>12495</v>
      </c>
      <c r="C15230" s="265" t="s">
        <v>12747</v>
      </c>
      <c r="D15230" s="265" t="s">
        <v>6627</v>
      </c>
    </row>
    <row r="15231" spans="1:4" ht="27" x14ac:dyDescent="0.15">
      <c r="A15231" s="266">
        <v>3430111</v>
      </c>
      <c r="B15231" s="265" t="s">
        <v>12495</v>
      </c>
      <c r="C15231" s="265" t="s">
        <v>12747</v>
      </c>
      <c r="D15231" s="265" t="s">
        <v>12753</v>
      </c>
    </row>
    <row r="15232" spans="1:4" ht="27" x14ac:dyDescent="0.15">
      <c r="A15232" s="266">
        <v>3430112</v>
      </c>
      <c r="B15232" s="265" t="s">
        <v>12495</v>
      </c>
      <c r="C15232" s="265" t="s">
        <v>12747</v>
      </c>
      <c r="D15232" s="265" t="s">
        <v>731</v>
      </c>
    </row>
    <row r="15233" spans="1:4" ht="27" x14ac:dyDescent="0.15">
      <c r="A15233" s="266">
        <v>3430113</v>
      </c>
      <c r="B15233" s="265" t="s">
        <v>12495</v>
      </c>
      <c r="C15233" s="265" t="s">
        <v>12747</v>
      </c>
      <c r="D15233" s="265" t="s">
        <v>1108</v>
      </c>
    </row>
    <row r="15234" spans="1:4" ht="27" x14ac:dyDescent="0.15">
      <c r="A15234" s="266">
        <v>3430114</v>
      </c>
      <c r="B15234" s="265" t="s">
        <v>12495</v>
      </c>
      <c r="C15234" s="265" t="s">
        <v>12747</v>
      </c>
      <c r="D15234" s="265" t="s">
        <v>6628</v>
      </c>
    </row>
    <row r="15235" spans="1:4" ht="27" x14ac:dyDescent="0.15">
      <c r="A15235" s="266">
        <v>3430115</v>
      </c>
      <c r="B15235" s="265" t="s">
        <v>12495</v>
      </c>
      <c r="C15235" s="265" t="s">
        <v>12747</v>
      </c>
      <c r="D15235" s="265" t="s">
        <v>12754</v>
      </c>
    </row>
    <row r="15236" spans="1:4" ht="27" x14ac:dyDescent="0.15">
      <c r="A15236" s="266">
        <v>3430116</v>
      </c>
      <c r="B15236" s="265" t="s">
        <v>12495</v>
      </c>
      <c r="C15236" s="265" t="s">
        <v>12747</v>
      </c>
      <c r="D15236" s="265" t="s">
        <v>12755</v>
      </c>
    </row>
    <row r="15237" spans="1:4" ht="27" x14ac:dyDescent="0.15">
      <c r="A15237" s="266">
        <v>3430117</v>
      </c>
      <c r="B15237" s="265" t="s">
        <v>12495</v>
      </c>
      <c r="C15237" s="265" t="s">
        <v>12747</v>
      </c>
      <c r="D15237" s="265" t="s">
        <v>429</v>
      </c>
    </row>
    <row r="15238" spans="1:4" x14ac:dyDescent="0.15">
      <c r="A15238" s="266">
        <v>3430801</v>
      </c>
      <c r="B15238" s="265" t="s">
        <v>12495</v>
      </c>
      <c r="C15238" s="265" t="s">
        <v>6231</v>
      </c>
      <c r="D15238" s="265" t="s">
        <v>12756</v>
      </c>
    </row>
    <row r="15239" spans="1:4" ht="27" x14ac:dyDescent="0.15">
      <c r="A15239" s="266">
        <v>3430802</v>
      </c>
      <c r="B15239" s="265" t="s">
        <v>12495</v>
      </c>
      <c r="C15239" s="265" t="s">
        <v>6231</v>
      </c>
      <c r="D15239" s="265" t="s">
        <v>12757</v>
      </c>
    </row>
    <row r="15240" spans="1:4" ht="27" x14ac:dyDescent="0.15">
      <c r="A15240" s="266">
        <v>3430803</v>
      </c>
      <c r="B15240" s="265" t="s">
        <v>12495</v>
      </c>
      <c r="C15240" s="265" t="s">
        <v>6231</v>
      </c>
      <c r="D15240" s="265" t="s">
        <v>12758</v>
      </c>
    </row>
    <row r="15241" spans="1:4" ht="27" x14ac:dyDescent="0.15">
      <c r="A15241" s="266">
        <v>3430804</v>
      </c>
      <c r="B15241" s="265" t="s">
        <v>12495</v>
      </c>
      <c r="C15241" s="265" t="s">
        <v>6231</v>
      </c>
      <c r="D15241" s="265" t="s">
        <v>12759</v>
      </c>
    </row>
    <row r="15242" spans="1:4" x14ac:dyDescent="0.15">
      <c r="A15242" s="266">
        <v>3430805</v>
      </c>
      <c r="B15242" s="265" t="s">
        <v>12495</v>
      </c>
      <c r="C15242" s="265" t="s">
        <v>6231</v>
      </c>
      <c r="D15242" s="265" t="s">
        <v>2638</v>
      </c>
    </row>
    <row r="15243" spans="1:4" x14ac:dyDescent="0.15">
      <c r="A15243" s="266">
        <v>3430806</v>
      </c>
      <c r="B15243" s="265" t="s">
        <v>12495</v>
      </c>
      <c r="C15243" s="265" t="s">
        <v>6231</v>
      </c>
      <c r="D15243" s="265" t="s">
        <v>978</v>
      </c>
    </row>
    <row r="15244" spans="1:4" x14ac:dyDescent="0.15">
      <c r="A15244" s="266">
        <v>3430807</v>
      </c>
      <c r="B15244" s="265" t="s">
        <v>12495</v>
      </c>
      <c r="C15244" s="265" t="s">
        <v>6231</v>
      </c>
      <c r="D15244" s="265" t="s">
        <v>6232</v>
      </c>
    </row>
    <row r="15245" spans="1:4" ht="27" x14ac:dyDescent="0.15">
      <c r="A15245" s="266">
        <v>3430808</v>
      </c>
      <c r="B15245" s="265" t="s">
        <v>12495</v>
      </c>
      <c r="C15245" s="265" t="s">
        <v>6231</v>
      </c>
      <c r="D15245" s="265" t="s">
        <v>6233</v>
      </c>
    </row>
    <row r="15246" spans="1:4" x14ac:dyDescent="0.15">
      <c r="A15246" s="266">
        <v>3430811</v>
      </c>
      <c r="B15246" s="265" t="s">
        <v>12495</v>
      </c>
      <c r="C15246" s="265" t="s">
        <v>6231</v>
      </c>
      <c r="D15246" s="265" t="s">
        <v>6241</v>
      </c>
    </row>
    <row r="15247" spans="1:4" x14ac:dyDescent="0.15">
      <c r="A15247" s="266">
        <v>3430812</v>
      </c>
      <c r="B15247" s="265" t="s">
        <v>12495</v>
      </c>
      <c r="C15247" s="265" t="s">
        <v>6231</v>
      </c>
      <c r="D15247" s="265" t="s">
        <v>5868</v>
      </c>
    </row>
    <row r="15248" spans="1:4" x14ac:dyDescent="0.15">
      <c r="A15248" s="266">
        <v>3430813</v>
      </c>
      <c r="B15248" s="265" t="s">
        <v>12495</v>
      </c>
      <c r="C15248" s="265" t="s">
        <v>6231</v>
      </c>
      <c r="D15248" s="265" t="s">
        <v>12735</v>
      </c>
    </row>
    <row r="15249" spans="1:4" ht="27" x14ac:dyDescent="0.15">
      <c r="A15249" s="266">
        <v>3430814</v>
      </c>
      <c r="B15249" s="265" t="s">
        <v>12495</v>
      </c>
      <c r="C15249" s="265" t="s">
        <v>6231</v>
      </c>
      <c r="D15249" s="265" t="s">
        <v>6253</v>
      </c>
    </row>
    <row r="15250" spans="1:4" ht="27" x14ac:dyDescent="0.15">
      <c r="A15250" s="266">
        <v>3430815</v>
      </c>
      <c r="B15250" s="265" t="s">
        <v>12495</v>
      </c>
      <c r="C15250" s="265" t="s">
        <v>6231</v>
      </c>
      <c r="D15250" s="265" t="s">
        <v>6259</v>
      </c>
    </row>
    <row r="15251" spans="1:4" x14ac:dyDescent="0.15">
      <c r="A15251" s="266">
        <v>3430816</v>
      </c>
      <c r="B15251" s="265" t="s">
        <v>12495</v>
      </c>
      <c r="C15251" s="265" t="s">
        <v>6231</v>
      </c>
      <c r="D15251" s="265" t="s">
        <v>3971</v>
      </c>
    </row>
    <row r="15252" spans="1:4" x14ac:dyDescent="0.15">
      <c r="A15252" s="266">
        <v>3430817</v>
      </c>
      <c r="B15252" s="265" t="s">
        <v>12495</v>
      </c>
      <c r="C15252" s="265" t="s">
        <v>6231</v>
      </c>
      <c r="D15252" s="265" t="s">
        <v>2478</v>
      </c>
    </row>
    <row r="15253" spans="1:4" ht="27" x14ac:dyDescent="0.15">
      <c r="A15253" s="266">
        <v>3430818</v>
      </c>
      <c r="B15253" s="265" t="s">
        <v>12495</v>
      </c>
      <c r="C15253" s="265" t="s">
        <v>6231</v>
      </c>
      <c r="D15253" s="265" t="s">
        <v>6240</v>
      </c>
    </row>
    <row r="15254" spans="1:4" x14ac:dyDescent="0.15">
      <c r="A15254" s="266">
        <v>3430821</v>
      </c>
      <c r="B15254" s="265" t="s">
        <v>12495</v>
      </c>
      <c r="C15254" s="265" t="s">
        <v>6231</v>
      </c>
      <c r="D15254" s="265" t="s">
        <v>6238</v>
      </c>
    </row>
    <row r="15255" spans="1:4" x14ac:dyDescent="0.15">
      <c r="A15255" s="266">
        <v>3430822</v>
      </c>
      <c r="B15255" s="265" t="s">
        <v>12495</v>
      </c>
      <c r="C15255" s="265" t="s">
        <v>6231</v>
      </c>
      <c r="D15255" s="265" t="s">
        <v>3507</v>
      </c>
    </row>
    <row r="15256" spans="1:4" x14ac:dyDescent="0.15">
      <c r="A15256" s="266">
        <v>3430823</v>
      </c>
      <c r="B15256" s="265" t="s">
        <v>12495</v>
      </c>
      <c r="C15256" s="265" t="s">
        <v>6231</v>
      </c>
      <c r="D15256" s="265" t="s">
        <v>6242</v>
      </c>
    </row>
    <row r="15257" spans="1:4" x14ac:dyDescent="0.15">
      <c r="A15257" s="266">
        <v>3430824</v>
      </c>
      <c r="B15257" s="265" t="s">
        <v>12495</v>
      </c>
      <c r="C15257" s="265" t="s">
        <v>6231</v>
      </c>
      <c r="D15257" s="265" t="s">
        <v>6261</v>
      </c>
    </row>
    <row r="15258" spans="1:4" x14ac:dyDescent="0.15">
      <c r="A15258" s="266">
        <v>3430825</v>
      </c>
      <c r="B15258" s="265" t="s">
        <v>12495</v>
      </c>
      <c r="C15258" s="265" t="s">
        <v>6231</v>
      </c>
      <c r="D15258" s="265" t="s">
        <v>1376</v>
      </c>
    </row>
    <row r="15259" spans="1:4" x14ac:dyDescent="0.15">
      <c r="A15259" s="266">
        <v>3430826</v>
      </c>
      <c r="B15259" s="265" t="s">
        <v>12495</v>
      </c>
      <c r="C15259" s="265" t="s">
        <v>6231</v>
      </c>
      <c r="D15259" s="265" t="s">
        <v>666</v>
      </c>
    </row>
    <row r="15260" spans="1:4" ht="27" x14ac:dyDescent="0.15">
      <c r="A15260" s="266">
        <v>3430827</v>
      </c>
      <c r="B15260" s="265" t="s">
        <v>12495</v>
      </c>
      <c r="C15260" s="265" t="s">
        <v>6231</v>
      </c>
      <c r="D15260" s="265" t="s">
        <v>6237</v>
      </c>
    </row>
    <row r="15261" spans="1:4" x14ac:dyDescent="0.15">
      <c r="A15261" s="266">
        <v>3430828</v>
      </c>
      <c r="B15261" s="265" t="s">
        <v>12495</v>
      </c>
      <c r="C15261" s="265" t="s">
        <v>6231</v>
      </c>
      <c r="D15261" s="265" t="s">
        <v>6262</v>
      </c>
    </row>
    <row r="15262" spans="1:4" x14ac:dyDescent="0.15">
      <c r="A15262" s="266">
        <v>3430831</v>
      </c>
      <c r="B15262" s="265" t="s">
        <v>12495</v>
      </c>
      <c r="C15262" s="265" t="s">
        <v>6231</v>
      </c>
      <c r="D15262" s="265" t="s">
        <v>6234</v>
      </c>
    </row>
    <row r="15263" spans="1:4" x14ac:dyDescent="0.15">
      <c r="A15263" s="266">
        <v>3430832</v>
      </c>
      <c r="B15263" s="265" t="s">
        <v>12495</v>
      </c>
      <c r="C15263" s="265" t="s">
        <v>6231</v>
      </c>
      <c r="D15263" s="265" t="s">
        <v>551</v>
      </c>
    </row>
    <row r="15264" spans="1:4" ht="27" x14ac:dyDescent="0.15">
      <c r="A15264" s="266">
        <v>3430833</v>
      </c>
      <c r="B15264" s="265" t="s">
        <v>12495</v>
      </c>
      <c r="C15264" s="265" t="s">
        <v>6231</v>
      </c>
      <c r="D15264" s="265" t="s">
        <v>12760</v>
      </c>
    </row>
    <row r="15265" spans="1:4" ht="27" x14ac:dyDescent="0.15">
      <c r="A15265" s="266">
        <v>3430834</v>
      </c>
      <c r="B15265" s="265" t="s">
        <v>12495</v>
      </c>
      <c r="C15265" s="265" t="s">
        <v>6231</v>
      </c>
      <c r="D15265" s="265" t="s">
        <v>12761</v>
      </c>
    </row>
    <row r="15266" spans="1:4" x14ac:dyDescent="0.15">
      <c r="A15266" s="266">
        <v>3430835</v>
      </c>
      <c r="B15266" s="265" t="s">
        <v>12495</v>
      </c>
      <c r="C15266" s="265" t="s">
        <v>6231</v>
      </c>
      <c r="D15266" s="265" t="s">
        <v>12762</v>
      </c>
    </row>
    <row r="15267" spans="1:4" ht="27" x14ac:dyDescent="0.15">
      <c r="A15267" s="266">
        <v>3430836</v>
      </c>
      <c r="B15267" s="265" t="s">
        <v>12495</v>
      </c>
      <c r="C15267" s="265" t="s">
        <v>6231</v>
      </c>
      <c r="D15267" s="265" t="s">
        <v>12763</v>
      </c>
    </row>
    <row r="15268" spans="1:4" ht="27" x14ac:dyDescent="0.15">
      <c r="A15268" s="266">
        <v>3430837</v>
      </c>
      <c r="B15268" s="265" t="s">
        <v>12495</v>
      </c>
      <c r="C15268" s="265" t="s">
        <v>6231</v>
      </c>
      <c r="D15268" s="265" t="s">
        <v>12764</v>
      </c>
    </row>
    <row r="15269" spans="1:4" x14ac:dyDescent="0.15">
      <c r="A15269" s="266">
        <v>3430838</v>
      </c>
      <c r="B15269" s="265" t="s">
        <v>12495</v>
      </c>
      <c r="C15269" s="265" t="s">
        <v>6231</v>
      </c>
      <c r="D15269" s="265" t="s">
        <v>3413</v>
      </c>
    </row>
    <row r="15270" spans="1:4" ht="27" x14ac:dyDescent="0.15">
      <c r="A15270" s="266">
        <v>3430841</v>
      </c>
      <c r="B15270" s="265" t="s">
        <v>12495</v>
      </c>
      <c r="C15270" s="265" t="s">
        <v>6231</v>
      </c>
      <c r="D15270" s="265" t="s">
        <v>12765</v>
      </c>
    </row>
    <row r="15271" spans="1:4" ht="27" x14ac:dyDescent="0.15">
      <c r="A15271" s="266">
        <v>3430842</v>
      </c>
      <c r="B15271" s="265" t="s">
        <v>12495</v>
      </c>
      <c r="C15271" s="265" t="s">
        <v>6231</v>
      </c>
      <c r="D15271" s="265" t="s">
        <v>12766</v>
      </c>
    </row>
    <row r="15272" spans="1:4" ht="27" x14ac:dyDescent="0.15">
      <c r="A15272" s="266">
        <v>3430843</v>
      </c>
      <c r="B15272" s="265" t="s">
        <v>12495</v>
      </c>
      <c r="C15272" s="265" t="s">
        <v>6231</v>
      </c>
      <c r="D15272" s="265" t="s">
        <v>12767</v>
      </c>
    </row>
    <row r="15273" spans="1:4" x14ac:dyDescent="0.15">
      <c r="A15273" s="266">
        <v>3430844</v>
      </c>
      <c r="B15273" s="265" t="s">
        <v>12495</v>
      </c>
      <c r="C15273" s="265" t="s">
        <v>6231</v>
      </c>
      <c r="D15273" s="265" t="s">
        <v>6236</v>
      </c>
    </row>
    <row r="15274" spans="1:4" x14ac:dyDescent="0.15">
      <c r="A15274" s="266">
        <v>3430845</v>
      </c>
      <c r="B15274" s="265" t="s">
        <v>12495</v>
      </c>
      <c r="C15274" s="265" t="s">
        <v>6231</v>
      </c>
      <c r="D15274" s="265" t="s">
        <v>6258</v>
      </c>
    </row>
    <row r="15275" spans="1:4" x14ac:dyDescent="0.15">
      <c r="A15275" s="266">
        <v>3430846</v>
      </c>
      <c r="B15275" s="265" t="s">
        <v>12495</v>
      </c>
      <c r="C15275" s="265" t="s">
        <v>6231</v>
      </c>
      <c r="D15275" s="265" t="s">
        <v>6249</v>
      </c>
    </row>
    <row r="15276" spans="1:4" x14ac:dyDescent="0.15">
      <c r="A15276" s="266">
        <v>3430851</v>
      </c>
      <c r="B15276" s="265" t="s">
        <v>12495</v>
      </c>
      <c r="C15276" s="265" t="s">
        <v>6231</v>
      </c>
      <c r="D15276" s="265" t="s">
        <v>6244</v>
      </c>
    </row>
    <row r="15277" spans="1:4" x14ac:dyDescent="0.15">
      <c r="A15277" s="266">
        <v>3430852</v>
      </c>
      <c r="B15277" s="265" t="s">
        <v>12495</v>
      </c>
      <c r="C15277" s="265" t="s">
        <v>6231</v>
      </c>
      <c r="D15277" s="265" t="s">
        <v>6245</v>
      </c>
    </row>
    <row r="15278" spans="1:4" ht="27" x14ac:dyDescent="0.15">
      <c r="A15278" s="266">
        <v>3430853</v>
      </c>
      <c r="B15278" s="265" t="s">
        <v>12495</v>
      </c>
      <c r="C15278" s="265" t="s">
        <v>6231</v>
      </c>
      <c r="D15278" s="265" t="s">
        <v>12768</v>
      </c>
    </row>
    <row r="15279" spans="1:4" ht="27" x14ac:dyDescent="0.15">
      <c r="A15279" s="266">
        <v>3430854</v>
      </c>
      <c r="B15279" s="265" t="s">
        <v>12495</v>
      </c>
      <c r="C15279" s="265" t="s">
        <v>6231</v>
      </c>
      <c r="D15279" s="265" t="s">
        <v>12769</v>
      </c>
    </row>
    <row r="15280" spans="1:4" ht="27" x14ac:dyDescent="0.15">
      <c r="A15280" s="266">
        <v>3430855</v>
      </c>
      <c r="B15280" s="265" t="s">
        <v>12495</v>
      </c>
      <c r="C15280" s="265" t="s">
        <v>6231</v>
      </c>
      <c r="D15280" s="265" t="s">
        <v>12506</v>
      </c>
    </row>
    <row r="15281" spans="1:4" x14ac:dyDescent="0.15">
      <c r="A15281" s="266">
        <v>3430856</v>
      </c>
      <c r="B15281" s="265" t="s">
        <v>12495</v>
      </c>
      <c r="C15281" s="265" t="s">
        <v>6231</v>
      </c>
      <c r="D15281" s="265" t="s">
        <v>6260</v>
      </c>
    </row>
    <row r="15282" spans="1:4" x14ac:dyDescent="0.15">
      <c r="A15282" s="266">
        <v>3430857</v>
      </c>
      <c r="B15282" s="265" t="s">
        <v>12495</v>
      </c>
      <c r="C15282" s="265" t="s">
        <v>6231</v>
      </c>
      <c r="D15282" s="265" t="s">
        <v>6246</v>
      </c>
    </row>
    <row r="15283" spans="1:4" x14ac:dyDescent="0.15">
      <c r="A15283" s="266">
        <v>3440001</v>
      </c>
      <c r="B15283" s="265" t="s">
        <v>12495</v>
      </c>
      <c r="C15283" s="265" t="s">
        <v>6005</v>
      </c>
      <c r="D15283" s="265" t="s">
        <v>6056</v>
      </c>
    </row>
    <row r="15284" spans="1:4" x14ac:dyDescent="0.15">
      <c r="A15284" s="266">
        <v>3440002</v>
      </c>
      <c r="B15284" s="265" t="s">
        <v>12495</v>
      </c>
      <c r="C15284" s="265" t="s">
        <v>6005</v>
      </c>
      <c r="D15284" s="265" t="s">
        <v>6052</v>
      </c>
    </row>
    <row r="15285" spans="1:4" x14ac:dyDescent="0.15">
      <c r="A15285" s="266">
        <v>3440003</v>
      </c>
      <c r="B15285" s="265" t="s">
        <v>12495</v>
      </c>
      <c r="C15285" s="265" t="s">
        <v>6005</v>
      </c>
      <c r="D15285" s="265" t="s">
        <v>1088</v>
      </c>
    </row>
    <row r="15286" spans="1:4" x14ac:dyDescent="0.15">
      <c r="A15286" s="266">
        <v>3440004</v>
      </c>
      <c r="B15286" s="265" t="s">
        <v>12495</v>
      </c>
      <c r="C15286" s="265" t="s">
        <v>6005</v>
      </c>
      <c r="D15286" s="265" t="s">
        <v>6009</v>
      </c>
    </row>
    <row r="15287" spans="1:4" x14ac:dyDescent="0.15">
      <c r="A15287" s="266">
        <v>3440005</v>
      </c>
      <c r="B15287" s="265" t="s">
        <v>12495</v>
      </c>
      <c r="C15287" s="265" t="s">
        <v>6005</v>
      </c>
      <c r="D15287" s="265" t="s">
        <v>6051</v>
      </c>
    </row>
    <row r="15288" spans="1:4" x14ac:dyDescent="0.15">
      <c r="A15288" s="266">
        <v>3440006</v>
      </c>
      <c r="B15288" s="265" t="s">
        <v>12495</v>
      </c>
      <c r="C15288" s="265" t="s">
        <v>6005</v>
      </c>
      <c r="D15288" s="265" t="s">
        <v>6047</v>
      </c>
    </row>
    <row r="15289" spans="1:4" x14ac:dyDescent="0.15">
      <c r="A15289" s="266">
        <v>3440007</v>
      </c>
      <c r="B15289" s="265" t="s">
        <v>12495</v>
      </c>
      <c r="C15289" s="265" t="s">
        <v>6005</v>
      </c>
      <c r="D15289" s="265" t="s">
        <v>6027</v>
      </c>
    </row>
    <row r="15290" spans="1:4" x14ac:dyDescent="0.15">
      <c r="A15290" s="266">
        <v>3440011</v>
      </c>
      <c r="B15290" s="265" t="s">
        <v>12495</v>
      </c>
      <c r="C15290" s="265" t="s">
        <v>6005</v>
      </c>
      <c r="D15290" s="265" t="s">
        <v>6055</v>
      </c>
    </row>
    <row r="15291" spans="1:4" x14ac:dyDescent="0.15">
      <c r="A15291" s="266">
        <v>3440012</v>
      </c>
      <c r="B15291" s="265" t="s">
        <v>12495</v>
      </c>
      <c r="C15291" s="265" t="s">
        <v>6005</v>
      </c>
      <c r="D15291" s="265" t="s">
        <v>6004</v>
      </c>
    </row>
    <row r="15292" spans="1:4" x14ac:dyDescent="0.15">
      <c r="A15292" s="266">
        <v>3440013</v>
      </c>
      <c r="B15292" s="265" t="s">
        <v>12495</v>
      </c>
      <c r="C15292" s="265" t="s">
        <v>6005</v>
      </c>
      <c r="D15292" s="265" t="s">
        <v>6038</v>
      </c>
    </row>
    <row r="15293" spans="1:4" x14ac:dyDescent="0.15">
      <c r="A15293" s="266">
        <v>3440014</v>
      </c>
      <c r="B15293" s="265" t="s">
        <v>12495</v>
      </c>
      <c r="C15293" s="265" t="s">
        <v>6005</v>
      </c>
      <c r="D15293" s="265" t="s">
        <v>6041</v>
      </c>
    </row>
    <row r="15294" spans="1:4" x14ac:dyDescent="0.15">
      <c r="A15294" s="266">
        <v>3440015</v>
      </c>
      <c r="B15294" s="265" t="s">
        <v>12495</v>
      </c>
      <c r="C15294" s="265" t="s">
        <v>6005</v>
      </c>
      <c r="D15294" s="265" t="s">
        <v>6007</v>
      </c>
    </row>
    <row r="15295" spans="1:4" x14ac:dyDescent="0.15">
      <c r="A15295" s="266">
        <v>3440016</v>
      </c>
      <c r="B15295" s="265" t="s">
        <v>12495</v>
      </c>
      <c r="C15295" s="265" t="s">
        <v>6005</v>
      </c>
      <c r="D15295" s="265" t="s">
        <v>6057</v>
      </c>
    </row>
    <row r="15296" spans="1:4" x14ac:dyDescent="0.15">
      <c r="A15296" s="266">
        <v>3440021</v>
      </c>
      <c r="B15296" s="265" t="s">
        <v>12495</v>
      </c>
      <c r="C15296" s="265" t="s">
        <v>6005</v>
      </c>
      <c r="D15296" s="265" t="s">
        <v>6015</v>
      </c>
    </row>
    <row r="15297" spans="1:4" x14ac:dyDescent="0.15">
      <c r="A15297" s="266">
        <v>3440022</v>
      </c>
      <c r="B15297" s="265" t="s">
        <v>12495</v>
      </c>
      <c r="C15297" s="265" t="s">
        <v>6005</v>
      </c>
      <c r="D15297" s="265" t="s">
        <v>4676</v>
      </c>
    </row>
    <row r="15298" spans="1:4" x14ac:dyDescent="0.15">
      <c r="A15298" s="266">
        <v>3440023</v>
      </c>
      <c r="B15298" s="265" t="s">
        <v>12495</v>
      </c>
      <c r="C15298" s="265" t="s">
        <v>6005</v>
      </c>
      <c r="D15298" s="265" t="s">
        <v>6014</v>
      </c>
    </row>
    <row r="15299" spans="1:4" x14ac:dyDescent="0.15">
      <c r="A15299" s="266">
        <v>3440024</v>
      </c>
      <c r="B15299" s="265" t="s">
        <v>12495</v>
      </c>
      <c r="C15299" s="265" t="s">
        <v>6005</v>
      </c>
      <c r="D15299" s="265" t="s">
        <v>1246</v>
      </c>
    </row>
    <row r="15300" spans="1:4" x14ac:dyDescent="0.15">
      <c r="A15300" s="266">
        <v>3440025</v>
      </c>
      <c r="B15300" s="265" t="s">
        <v>12495</v>
      </c>
      <c r="C15300" s="265" t="s">
        <v>6005</v>
      </c>
      <c r="D15300" s="265" t="s">
        <v>6060</v>
      </c>
    </row>
    <row r="15301" spans="1:4" x14ac:dyDescent="0.15">
      <c r="A15301" s="266">
        <v>3440026</v>
      </c>
      <c r="B15301" s="265" t="s">
        <v>12495</v>
      </c>
      <c r="C15301" s="265" t="s">
        <v>6005</v>
      </c>
      <c r="D15301" s="265" t="s">
        <v>6037</v>
      </c>
    </row>
    <row r="15302" spans="1:4" x14ac:dyDescent="0.15">
      <c r="A15302" s="266">
        <v>3440031</v>
      </c>
      <c r="B15302" s="265" t="s">
        <v>12495</v>
      </c>
      <c r="C15302" s="265" t="s">
        <v>6005</v>
      </c>
      <c r="D15302" s="265" t="s">
        <v>6008</v>
      </c>
    </row>
    <row r="15303" spans="1:4" x14ac:dyDescent="0.15">
      <c r="A15303" s="266">
        <v>3440032</v>
      </c>
      <c r="B15303" s="265" t="s">
        <v>12495</v>
      </c>
      <c r="C15303" s="265" t="s">
        <v>6005</v>
      </c>
      <c r="D15303" s="265" t="s">
        <v>6053</v>
      </c>
    </row>
    <row r="15304" spans="1:4" x14ac:dyDescent="0.15">
      <c r="A15304" s="266">
        <v>3440033</v>
      </c>
      <c r="B15304" s="265" t="s">
        <v>12495</v>
      </c>
      <c r="C15304" s="265" t="s">
        <v>6005</v>
      </c>
      <c r="D15304" s="265" t="s">
        <v>6054</v>
      </c>
    </row>
    <row r="15305" spans="1:4" x14ac:dyDescent="0.15">
      <c r="A15305" s="266">
        <v>3440034</v>
      </c>
      <c r="B15305" s="265" t="s">
        <v>12495</v>
      </c>
      <c r="C15305" s="265" t="s">
        <v>6005</v>
      </c>
      <c r="D15305" s="265" t="s">
        <v>6036</v>
      </c>
    </row>
    <row r="15306" spans="1:4" x14ac:dyDescent="0.15">
      <c r="A15306" s="266">
        <v>3440035</v>
      </c>
      <c r="B15306" s="265" t="s">
        <v>12495</v>
      </c>
      <c r="C15306" s="265" t="s">
        <v>6005</v>
      </c>
      <c r="D15306" s="265" t="s">
        <v>6065</v>
      </c>
    </row>
    <row r="15307" spans="1:4" ht="27" x14ac:dyDescent="0.15">
      <c r="A15307" s="266">
        <v>3440036</v>
      </c>
      <c r="B15307" s="265" t="s">
        <v>12495</v>
      </c>
      <c r="C15307" s="265" t="s">
        <v>6005</v>
      </c>
      <c r="D15307" s="265" t="s">
        <v>6030</v>
      </c>
    </row>
    <row r="15308" spans="1:4" ht="27" x14ac:dyDescent="0.15">
      <c r="A15308" s="266">
        <v>3440037</v>
      </c>
      <c r="B15308" s="265" t="s">
        <v>12495</v>
      </c>
      <c r="C15308" s="265" t="s">
        <v>6005</v>
      </c>
      <c r="D15308" s="265" t="s">
        <v>6020</v>
      </c>
    </row>
    <row r="15309" spans="1:4" x14ac:dyDescent="0.15">
      <c r="A15309" s="266">
        <v>3440038</v>
      </c>
      <c r="B15309" s="265" t="s">
        <v>12495</v>
      </c>
      <c r="C15309" s="265" t="s">
        <v>6005</v>
      </c>
      <c r="D15309" s="265" t="s">
        <v>4325</v>
      </c>
    </row>
    <row r="15310" spans="1:4" x14ac:dyDescent="0.15">
      <c r="A15310" s="266">
        <v>3440041</v>
      </c>
      <c r="B15310" s="265" t="s">
        <v>12495</v>
      </c>
      <c r="C15310" s="265" t="s">
        <v>6005</v>
      </c>
      <c r="D15310" s="265" t="s">
        <v>6059</v>
      </c>
    </row>
    <row r="15311" spans="1:4" x14ac:dyDescent="0.15">
      <c r="A15311" s="266">
        <v>3440042</v>
      </c>
      <c r="B15311" s="265" t="s">
        <v>12495</v>
      </c>
      <c r="C15311" s="265" t="s">
        <v>6005</v>
      </c>
      <c r="D15311" s="265" t="s">
        <v>6058</v>
      </c>
    </row>
    <row r="15312" spans="1:4" x14ac:dyDescent="0.15">
      <c r="A15312" s="266">
        <v>3440043</v>
      </c>
      <c r="B15312" s="265" t="s">
        <v>12495</v>
      </c>
      <c r="C15312" s="265" t="s">
        <v>6005</v>
      </c>
      <c r="D15312" s="265" t="s">
        <v>6032</v>
      </c>
    </row>
    <row r="15313" spans="1:4" x14ac:dyDescent="0.15">
      <c r="A15313" s="266">
        <v>3440044</v>
      </c>
      <c r="B15313" s="265" t="s">
        <v>12495</v>
      </c>
      <c r="C15313" s="265" t="s">
        <v>6005</v>
      </c>
      <c r="D15313" s="265" t="s">
        <v>6048</v>
      </c>
    </row>
    <row r="15314" spans="1:4" x14ac:dyDescent="0.15">
      <c r="A15314" s="266">
        <v>3440045</v>
      </c>
      <c r="B15314" s="265" t="s">
        <v>12495</v>
      </c>
      <c r="C15314" s="265" t="s">
        <v>6005</v>
      </c>
      <c r="D15314" s="265" t="s">
        <v>6039</v>
      </c>
    </row>
    <row r="15315" spans="1:4" x14ac:dyDescent="0.15">
      <c r="A15315" s="266">
        <v>3440046</v>
      </c>
      <c r="B15315" s="265" t="s">
        <v>12495</v>
      </c>
      <c r="C15315" s="265" t="s">
        <v>6005</v>
      </c>
      <c r="D15315" s="265" t="s">
        <v>6023</v>
      </c>
    </row>
    <row r="15316" spans="1:4" ht="27" x14ac:dyDescent="0.15">
      <c r="A15316" s="266">
        <v>3440047</v>
      </c>
      <c r="B15316" s="265" t="s">
        <v>12495</v>
      </c>
      <c r="C15316" s="265" t="s">
        <v>6005</v>
      </c>
      <c r="D15316" s="265" t="s">
        <v>6040</v>
      </c>
    </row>
    <row r="15317" spans="1:4" x14ac:dyDescent="0.15">
      <c r="A15317" s="266">
        <v>3440048</v>
      </c>
      <c r="B15317" s="265" t="s">
        <v>12495</v>
      </c>
      <c r="C15317" s="265" t="s">
        <v>6005</v>
      </c>
      <c r="D15317" s="265" t="s">
        <v>6062</v>
      </c>
    </row>
    <row r="15318" spans="1:4" x14ac:dyDescent="0.15">
      <c r="A15318" s="266">
        <v>3440051</v>
      </c>
      <c r="B15318" s="265" t="s">
        <v>12495</v>
      </c>
      <c r="C15318" s="265" t="s">
        <v>6005</v>
      </c>
      <c r="D15318" s="265" t="s">
        <v>6010</v>
      </c>
    </row>
    <row r="15319" spans="1:4" x14ac:dyDescent="0.15">
      <c r="A15319" s="266">
        <v>3440052</v>
      </c>
      <c r="B15319" s="265" t="s">
        <v>12495</v>
      </c>
      <c r="C15319" s="265" t="s">
        <v>6005</v>
      </c>
      <c r="D15319" s="265" t="s">
        <v>6011</v>
      </c>
    </row>
    <row r="15320" spans="1:4" x14ac:dyDescent="0.15">
      <c r="A15320" s="266">
        <v>3440053</v>
      </c>
      <c r="B15320" s="265" t="s">
        <v>12495</v>
      </c>
      <c r="C15320" s="265" t="s">
        <v>6005</v>
      </c>
      <c r="D15320" s="265" t="s">
        <v>6012</v>
      </c>
    </row>
    <row r="15321" spans="1:4" x14ac:dyDescent="0.15">
      <c r="A15321" s="266">
        <v>3440054</v>
      </c>
      <c r="B15321" s="265" t="s">
        <v>12495</v>
      </c>
      <c r="C15321" s="265" t="s">
        <v>6005</v>
      </c>
      <c r="D15321" s="265" t="s">
        <v>6049</v>
      </c>
    </row>
    <row r="15322" spans="1:4" x14ac:dyDescent="0.15">
      <c r="A15322" s="266">
        <v>3440055</v>
      </c>
      <c r="B15322" s="265" t="s">
        <v>12495</v>
      </c>
      <c r="C15322" s="265" t="s">
        <v>6005</v>
      </c>
      <c r="D15322" s="265" t="s">
        <v>6063</v>
      </c>
    </row>
    <row r="15323" spans="1:4" x14ac:dyDescent="0.15">
      <c r="A15323" s="266">
        <v>3440056</v>
      </c>
      <c r="B15323" s="265" t="s">
        <v>12495</v>
      </c>
      <c r="C15323" s="265" t="s">
        <v>6005</v>
      </c>
      <c r="D15323" s="265" t="s">
        <v>6042</v>
      </c>
    </row>
    <row r="15324" spans="1:4" ht="27" x14ac:dyDescent="0.15">
      <c r="A15324" s="266">
        <v>3440057</v>
      </c>
      <c r="B15324" s="265" t="s">
        <v>12495</v>
      </c>
      <c r="C15324" s="265" t="s">
        <v>6005</v>
      </c>
      <c r="D15324" s="265" t="s">
        <v>6061</v>
      </c>
    </row>
    <row r="15325" spans="1:4" x14ac:dyDescent="0.15">
      <c r="A15325" s="266">
        <v>3440058</v>
      </c>
      <c r="B15325" s="265" t="s">
        <v>12495</v>
      </c>
      <c r="C15325" s="265" t="s">
        <v>6005</v>
      </c>
      <c r="D15325" s="265" t="s">
        <v>210</v>
      </c>
    </row>
    <row r="15326" spans="1:4" x14ac:dyDescent="0.15">
      <c r="A15326" s="266">
        <v>3440059</v>
      </c>
      <c r="B15326" s="265" t="s">
        <v>12495</v>
      </c>
      <c r="C15326" s="265" t="s">
        <v>6005</v>
      </c>
      <c r="D15326" s="265" t="s">
        <v>6045</v>
      </c>
    </row>
    <row r="15327" spans="1:4" x14ac:dyDescent="0.15">
      <c r="A15327" s="266">
        <v>3440061</v>
      </c>
      <c r="B15327" s="265" t="s">
        <v>12495</v>
      </c>
      <c r="C15327" s="265" t="s">
        <v>6005</v>
      </c>
      <c r="D15327" s="265" t="s">
        <v>6017</v>
      </c>
    </row>
    <row r="15328" spans="1:4" x14ac:dyDescent="0.15">
      <c r="A15328" s="266">
        <v>3440062</v>
      </c>
      <c r="B15328" s="265" t="s">
        <v>12495</v>
      </c>
      <c r="C15328" s="265" t="s">
        <v>6005</v>
      </c>
      <c r="D15328" s="265" t="s">
        <v>6018</v>
      </c>
    </row>
    <row r="15329" spans="1:4" x14ac:dyDescent="0.15">
      <c r="A15329" s="266">
        <v>3440063</v>
      </c>
      <c r="B15329" s="265" t="s">
        <v>12495</v>
      </c>
      <c r="C15329" s="265" t="s">
        <v>6005</v>
      </c>
      <c r="D15329" s="265" t="s">
        <v>282</v>
      </c>
    </row>
    <row r="15330" spans="1:4" x14ac:dyDescent="0.15">
      <c r="A15330" s="266">
        <v>3440064</v>
      </c>
      <c r="B15330" s="265" t="s">
        <v>12495</v>
      </c>
      <c r="C15330" s="265" t="s">
        <v>6005</v>
      </c>
      <c r="D15330" s="265" t="s">
        <v>1141</v>
      </c>
    </row>
    <row r="15331" spans="1:4" x14ac:dyDescent="0.15">
      <c r="A15331" s="266">
        <v>3440065</v>
      </c>
      <c r="B15331" s="265" t="s">
        <v>12495</v>
      </c>
      <c r="C15331" s="265" t="s">
        <v>6005</v>
      </c>
      <c r="D15331" s="265" t="s">
        <v>6064</v>
      </c>
    </row>
    <row r="15332" spans="1:4" x14ac:dyDescent="0.15">
      <c r="A15332" s="266">
        <v>3440066</v>
      </c>
      <c r="B15332" s="265" t="s">
        <v>12495</v>
      </c>
      <c r="C15332" s="265" t="s">
        <v>6005</v>
      </c>
      <c r="D15332" s="265" t="s">
        <v>4559</v>
      </c>
    </row>
    <row r="15333" spans="1:4" x14ac:dyDescent="0.15">
      <c r="A15333" s="266">
        <v>3440067</v>
      </c>
      <c r="B15333" s="265" t="s">
        <v>12495</v>
      </c>
      <c r="C15333" s="265" t="s">
        <v>6005</v>
      </c>
      <c r="D15333" s="265" t="s">
        <v>239</v>
      </c>
    </row>
    <row r="15334" spans="1:4" x14ac:dyDescent="0.15">
      <c r="A15334" s="266">
        <v>3440101</v>
      </c>
      <c r="B15334" s="265" t="s">
        <v>12495</v>
      </c>
      <c r="C15334" s="265" t="s">
        <v>6005</v>
      </c>
      <c r="D15334" s="265" t="s">
        <v>6043</v>
      </c>
    </row>
    <row r="15335" spans="1:4" ht="27" x14ac:dyDescent="0.15">
      <c r="A15335" s="266">
        <v>3440102</v>
      </c>
      <c r="B15335" s="265" t="s">
        <v>12495</v>
      </c>
      <c r="C15335" s="265" t="s">
        <v>6005</v>
      </c>
      <c r="D15335" s="265" t="s">
        <v>6046</v>
      </c>
    </row>
    <row r="15336" spans="1:4" x14ac:dyDescent="0.15">
      <c r="A15336" s="266">
        <v>3440103</v>
      </c>
      <c r="B15336" s="265" t="s">
        <v>12495</v>
      </c>
      <c r="C15336" s="265" t="s">
        <v>6005</v>
      </c>
      <c r="D15336" s="265" t="s">
        <v>6022</v>
      </c>
    </row>
    <row r="15337" spans="1:4" x14ac:dyDescent="0.15">
      <c r="A15337" s="266">
        <v>3440104</v>
      </c>
      <c r="B15337" s="265" t="s">
        <v>12495</v>
      </c>
      <c r="C15337" s="265" t="s">
        <v>6005</v>
      </c>
      <c r="D15337" s="265" t="s">
        <v>6031</v>
      </c>
    </row>
    <row r="15338" spans="1:4" x14ac:dyDescent="0.15">
      <c r="A15338" s="266">
        <v>3440105</v>
      </c>
      <c r="B15338" s="265" t="s">
        <v>12495</v>
      </c>
      <c r="C15338" s="265" t="s">
        <v>6005</v>
      </c>
      <c r="D15338" s="265" t="s">
        <v>5373</v>
      </c>
    </row>
    <row r="15339" spans="1:4" x14ac:dyDescent="0.15">
      <c r="A15339" s="266">
        <v>3440106</v>
      </c>
      <c r="B15339" s="265" t="s">
        <v>12495</v>
      </c>
      <c r="C15339" s="265" t="s">
        <v>6005</v>
      </c>
      <c r="D15339" s="265" t="s">
        <v>1922</v>
      </c>
    </row>
    <row r="15340" spans="1:4" x14ac:dyDescent="0.15">
      <c r="A15340" s="266">
        <v>3440107</v>
      </c>
      <c r="B15340" s="265" t="s">
        <v>12495</v>
      </c>
      <c r="C15340" s="265" t="s">
        <v>6005</v>
      </c>
      <c r="D15340" s="265" t="s">
        <v>2263</v>
      </c>
    </row>
    <row r="15341" spans="1:4" x14ac:dyDescent="0.15">
      <c r="A15341" s="266">
        <v>3440111</v>
      </c>
      <c r="B15341" s="265" t="s">
        <v>12495</v>
      </c>
      <c r="C15341" s="265" t="s">
        <v>6005</v>
      </c>
      <c r="D15341" s="265" t="s">
        <v>6021</v>
      </c>
    </row>
    <row r="15342" spans="1:4" x14ac:dyDescent="0.15">
      <c r="A15342" s="266">
        <v>3440112</v>
      </c>
      <c r="B15342" s="265" t="s">
        <v>12495</v>
      </c>
      <c r="C15342" s="265" t="s">
        <v>6005</v>
      </c>
      <c r="D15342" s="265" t="s">
        <v>6044</v>
      </c>
    </row>
    <row r="15343" spans="1:4" ht="27" x14ac:dyDescent="0.15">
      <c r="A15343" s="266">
        <v>3440113</v>
      </c>
      <c r="B15343" s="265" t="s">
        <v>12495</v>
      </c>
      <c r="C15343" s="265" t="s">
        <v>6005</v>
      </c>
      <c r="D15343" s="265" t="s">
        <v>6034</v>
      </c>
    </row>
    <row r="15344" spans="1:4" x14ac:dyDescent="0.15">
      <c r="A15344" s="266">
        <v>3440114</v>
      </c>
      <c r="B15344" s="265" t="s">
        <v>12495</v>
      </c>
      <c r="C15344" s="265" t="s">
        <v>6005</v>
      </c>
      <c r="D15344" s="265" t="s">
        <v>6050</v>
      </c>
    </row>
    <row r="15345" spans="1:4" x14ac:dyDescent="0.15">
      <c r="A15345" s="266">
        <v>3440115</v>
      </c>
      <c r="B15345" s="265" t="s">
        <v>12495</v>
      </c>
      <c r="C15345" s="265" t="s">
        <v>6005</v>
      </c>
      <c r="D15345" s="265" t="s">
        <v>6029</v>
      </c>
    </row>
    <row r="15346" spans="1:4" x14ac:dyDescent="0.15">
      <c r="A15346" s="266">
        <v>3440116</v>
      </c>
      <c r="B15346" s="265" t="s">
        <v>12495</v>
      </c>
      <c r="C15346" s="265" t="s">
        <v>6005</v>
      </c>
      <c r="D15346" s="265" t="s">
        <v>6016</v>
      </c>
    </row>
    <row r="15347" spans="1:4" x14ac:dyDescent="0.15">
      <c r="A15347" s="266">
        <v>3440117</v>
      </c>
      <c r="B15347" s="265" t="s">
        <v>12495</v>
      </c>
      <c r="C15347" s="265" t="s">
        <v>6005</v>
      </c>
      <c r="D15347" s="265" t="s">
        <v>6019</v>
      </c>
    </row>
    <row r="15348" spans="1:4" x14ac:dyDescent="0.15">
      <c r="A15348" s="266">
        <v>3440121</v>
      </c>
      <c r="B15348" s="265" t="s">
        <v>12495</v>
      </c>
      <c r="C15348" s="265" t="s">
        <v>6005</v>
      </c>
      <c r="D15348" s="265" t="s">
        <v>6024</v>
      </c>
    </row>
    <row r="15349" spans="1:4" x14ac:dyDescent="0.15">
      <c r="A15349" s="266">
        <v>3440122</v>
      </c>
      <c r="B15349" s="265" t="s">
        <v>12495</v>
      </c>
      <c r="C15349" s="265" t="s">
        <v>6005</v>
      </c>
      <c r="D15349" s="265" t="s">
        <v>6033</v>
      </c>
    </row>
    <row r="15350" spans="1:4" x14ac:dyDescent="0.15">
      <c r="A15350" s="266">
        <v>3440123</v>
      </c>
      <c r="B15350" s="265" t="s">
        <v>12495</v>
      </c>
      <c r="C15350" s="265" t="s">
        <v>6005</v>
      </c>
      <c r="D15350" s="265" t="s">
        <v>3026</v>
      </c>
    </row>
    <row r="15351" spans="1:4" x14ac:dyDescent="0.15">
      <c r="A15351" s="266">
        <v>3440124</v>
      </c>
      <c r="B15351" s="265" t="s">
        <v>12495</v>
      </c>
      <c r="C15351" s="265" t="s">
        <v>6005</v>
      </c>
      <c r="D15351" s="265" t="s">
        <v>6028</v>
      </c>
    </row>
    <row r="15352" spans="1:4" x14ac:dyDescent="0.15">
      <c r="A15352" s="266">
        <v>3440125</v>
      </c>
      <c r="B15352" s="265" t="s">
        <v>12495</v>
      </c>
      <c r="C15352" s="265" t="s">
        <v>6005</v>
      </c>
      <c r="D15352" s="265" t="s">
        <v>2162</v>
      </c>
    </row>
    <row r="15353" spans="1:4" x14ac:dyDescent="0.15">
      <c r="A15353" s="266">
        <v>3440126</v>
      </c>
      <c r="B15353" s="265" t="s">
        <v>12495</v>
      </c>
      <c r="C15353" s="265" t="s">
        <v>6005</v>
      </c>
      <c r="D15353" s="265" t="s">
        <v>6006</v>
      </c>
    </row>
    <row r="15354" spans="1:4" x14ac:dyDescent="0.15">
      <c r="A15354" s="266">
        <v>3440127</v>
      </c>
      <c r="B15354" s="265" t="s">
        <v>12495</v>
      </c>
      <c r="C15354" s="265" t="s">
        <v>6005</v>
      </c>
      <c r="D15354" s="265" t="s">
        <v>6035</v>
      </c>
    </row>
    <row r="15355" spans="1:4" x14ac:dyDescent="0.15">
      <c r="A15355" s="266">
        <v>3440131</v>
      </c>
      <c r="B15355" s="265" t="s">
        <v>12495</v>
      </c>
      <c r="C15355" s="265" t="s">
        <v>6005</v>
      </c>
      <c r="D15355" s="265" t="s">
        <v>6066</v>
      </c>
    </row>
    <row r="15356" spans="1:4" x14ac:dyDescent="0.15">
      <c r="A15356" s="266">
        <v>3440132</v>
      </c>
      <c r="B15356" s="265" t="s">
        <v>12495</v>
      </c>
      <c r="C15356" s="265" t="s">
        <v>6005</v>
      </c>
      <c r="D15356" s="265" t="s">
        <v>6025</v>
      </c>
    </row>
    <row r="15357" spans="1:4" x14ac:dyDescent="0.15">
      <c r="A15357" s="266">
        <v>3440133</v>
      </c>
      <c r="B15357" s="265" t="s">
        <v>12495</v>
      </c>
      <c r="C15357" s="265" t="s">
        <v>6005</v>
      </c>
      <c r="D15357" s="265" t="s">
        <v>1074</v>
      </c>
    </row>
    <row r="15358" spans="1:4" x14ac:dyDescent="0.15">
      <c r="A15358" s="266">
        <v>3440134</v>
      </c>
      <c r="B15358" s="265" t="s">
        <v>12495</v>
      </c>
      <c r="C15358" s="265" t="s">
        <v>6005</v>
      </c>
      <c r="D15358" s="265" t="s">
        <v>1258</v>
      </c>
    </row>
    <row r="15359" spans="1:4" x14ac:dyDescent="0.15">
      <c r="A15359" s="266">
        <v>3440135</v>
      </c>
      <c r="B15359" s="265" t="s">
        <v>12495</v>
      </c>
      <c r="C15359" s="265" t="s">
        <v>6005</v>
      </c>
      <c r="D15359" s="265" t="s">
        <v>6013</v>
      </c>
    </row>
    <row r="15360" spans="1:4" x14ac:dyDescent="0.15">
      <c r="A15360" s="266">
        <v>3440136</v>
      </c>
      <c r="B15360" s="265" t="s">
        <v>12495</v>
      </c>
      <c r="C15360" s="265" t="s">
        <v>6005</v>
      </c>
      <c r="D15360" s="265" t="s">
        <v>6026</v>
      </c>
    </row>
    <row r="15361" spans="1:4" ht="27" x14ac:dyDescent="0.15">
      <c r="A15361" s="266">
        <v>3450001</v>
      </c>
      <c r="B15361" s="265" t="s">
        <v>12495</v>
      </c>
      <c r="C15361" s="265" t="s">
        <v>12770</v>
      </c>
      <c r="D15361" s="265" t="s">
        <v>12771</v>
      </c>
    </row>
    <row r="15362" spans="1:4" ht="27" x14ac:dyDescent="0.15">
      <c r="A15362" s="266">
        <v>3450002</v>
      </c>
      <c r="B15362" s="265" t="s">
        <v>12495</v>
      </c>
      <c r="C15362" s="265" t="s">
        <v>12770</v>
      </c>
      <c r="D15362" s="265" t="s">
        <v>12772</v>
      </c>
    </row>
    <row r="15363" spans="1:4" ht="27" x14ac:dyDescent="0.15">
      <c r="A15363" s="266">
        <v>3450003</v>
      </c>
      <c r="B15363" s="265" t="s">
        <v>12495</v>
      </c>
      <c r="C15363" s="265" t="s">
        <v>12770</v>
      </c>
      <c r="D15363" s="265" t="s">
        <v>12773</v>
      </c>
    </row>
    <row r="15364" spans="1:4" ht="27" x14ac:dyDescent="0.15">
      <c r="A15364" s="266">
        <v>3450004</v>
      </c>
      <c r="B15364" s="265" t="s">
        <v>12495</v>
      </c>
      <c r="C15364" s="265" t="s">
        <v>12770</v>
      </c>
      <c r="D15364" s="265" t="s">
        <v>12774</v>
      </c>
    </row>
    <row r="15365" spans="1:4" ht="27" x14ac:dyDescent="0.15">
      <c r="A15365" s="266">
        <v>3450005</v>
      </c>
      <c r="B15365" s="265" t="s">
        <v>12495</v>
      </c>
      <c r="C15365" s="265" t="s">
        <v>12770</v>
      </c>
      <c r="D15365" s="265" t="s">
        <v>12775</v>
      </c>
    </row>
    <row r="15366" spans="1:4" ht="27" x14ac:dyDescent="0.15">
      <c r="A15366" s="266">
        <v>3450011</v>
      </c>
      <c r="B15366" s="265" t="s">
        <v>12495</v>
      </c>
      <c r="C15366" s="265" t="s">
        <v>12770</v>
      </c>
      <c r="D15366" s="265" t="s">
        <v>12776</v>
      </c>
    </row>
    <row r="15367" spans="1:4" ht="27" x14ac:dyDescent="0.15">
      <c r="A15367" s="266">
        <v>3450012</v>
      </c>
      <c r="B15367" s="265" t="s">
        <v>12495</v>
      </c>
      <c r="C15367" s="265" t="s">
        <v>12770</v>
      </c>
      <c r="D15367" s="265" t="s">
        <v>11662</v>
      </c>
    </row>
    <row r="15368" spans="1:4" ht="27" x14ac:dyDescent="0.15">
      <c r="A15368" s="266">
        <v>3450013</v>
      </c>
      <c r="B15368" s="265" t="s">
        <v>12495</v>
      </c>
      <c r="C15368" s="265" t="s">
        <v>12770</v>
      </c>
      <c r="D15368" s="265" t="s">
        <v>12777</v>
      </c>
    </row>
    <row r="15369" spans="1:4" ht="27" x14ac:dyDescent="0.15">
      <c r="A15369" s="266">
        <v>3450014</v>
      </c>
      <c r="B15369" s="265" t="s">
        <v>12495</v>
      </c>
      <c r="C15369" s="265" t="s">
        <v>12770</v>
      </c>
      <c r="D15369" s="265" t="s">
        <v>12778</v>
      </c>
    </row>
    <row r="15370" spans="1:4" ht="27" x14ac:dyDescent="0.15">
      <c r="A15370" s="266">
        <v>3450015</v>
      </c>
      <c r="B15370" s="265" t="s">
        <v>12495</v>
      </c>
      <c r="C15370" s="265" t="s">
        <v>12770</v>
      </c>
      <c r="D15370" s="265" t="s">
        <v>12779</v>
      </c>
    </row>
    <row r="15371" spans="1:4" ht="27" x14ac:dyDescent="0.15">
      <c r="A15371" s="266">
        <v>3450021</v>
      </c>
      <c r="B15371" s="265" t="s">
        <v>12495</v>
      </c>
      <c r="C15371" s="265" t="s">
        <v>12770</v>
      </c>
      <c r="D15371" s="265" t="s">
        <v>12780</v>
      </c>
    </row>
    <row r="15372" spans="1:4" ht="27" x14ac:dyDescent="0.15">
      <c r="A15372" s="266">
        <v>3450022</v>
      </c>
      <c r="B15372" s="265" t="s">
        <v>12495</v>
      </c>
      <c r="C15372" s="265" t="s">
        <v>12770</v>
      </c>
      <c r="D15372" s="265" t="s">
        <v>11609</v>
      </c>
    </row>
    <row r="15373" spans="1:4" ht="27" x14ac:dyDescent="0.15">
      <c r="A15373" s="266">
        <v>3450023</v>
      </c>
      <c r="B15373" s="265" t="s">
        <v>12495</v>
      </c>
      <c r="C15373" s="265" t="s">
        <v>12770</v>
      </c>
      <c r="D15373" s="265" t="s">
        <v>11703</v>
      </c>
    </row>
    <row r="15374" spans="1:4" ht="27" x14ac:dyDescent="0.15">
      <c r="A15374" s="266">
        <v>3450024</v>
      </c>
      <c r="B15374" s="265" t="s">
        <v>12495</v>
      </c>
      <c r="C15374" s="265" t="s">
        <v>12770</v>
      </c>
      <c r="D15374" s="265" t="s">
        <v>12781</v>
      </c>
    </row>
    <row r="15375" spans="1:4" ht="27" x14ac:dyDescent="0.15">
      <c r="A15375" s="266">
        <v>3450025</v>
      </c>
      <c r="B15375" s="265" t="s">
        <v>12495</v>
      </c>
      <c r="C15375" s="265" t="s">
        <v>12770</v>
      </c>
      <c r="D15375" s="265" t="s">
        <v>6620</v>
      </c>
    </row>
    <row r="15376" spans="1:4" ht="27" x14ac:dyDescent="0.15">
      <c r="A15376" s="266">
        <v>3450031</v>
      </c>
      <c r="B15376" s="265" t="s">
        <v>12495</v>
      </c>
      <c r="C15376" s="265" t="s">
        <v>12770</v>
      </c>
      <c r="D15376" s="265" t="s">
        <v>12782</v>
      </c>
    </row>
    <row r="15377" spans="1:4" ht="27" x14ac:dyDescent="0.15">
      <c r="A15377" s="266">
        <v>3450032</v>
      </c>
      <c r="B15377" s="265" t="s">
        <v>12495</v>
      </c>
      <c r="C15377" s="265" t="s">
        <v>12770</v>
      </c>
      <c r="D15377" s="265" t="s">
        <v>12783</v>
      </c>
    </row>
    <row r="15378" spans="1:4" ht="27" x14ac:dyDescent="0.15">
      <c r="A15378" s="266">
        <v>3450033</v>
      </c>
      <c r="B15378" s="265" t="s">
        <v>12495</v>
      </c>
      <c r="C15378" s="265" t="s">
        <v>12770</v>
      </c>
      <c r="D15378" s="265" t="s">
        <v>12784</v>
      </c>
    </row>
    <row r="15379" spans="1:4" ht="27" x14ac:dyDescent="0.15">
      <c r="A15379" s="266">
        <v>3450034</v>
      </c>
      <c r="B15379" s="265" t="s">
        <v>12495</v>
      </c>
      <c r="C15379" s="265" t="s">
        <v>12770</v>
      </c>
      <c r="D15379" s="265" t="s">
        <v>6617</v>
      </c>
    </row>
    <row r="15380" spans="1:4" ht="27" x14ac:dyDescent="0.15">
      <c r="A15380" s="266">
        <v>3450035</v>
      </c>
      <c r="B15380" s="265" t="s">
        <v>12495</v>
      </c>
      <c r="C15380" s="265" t="s">
        <v>12770</v>
      </c>
      <c r="D15380" s="265" t="s">
        <v>6615</v>
      </c>
    </row>
    <row r="15381" spans="1:4" ht="27" x14ac:dyDescent="0.15">
      <c r="A15381" s="266">
        <v>3450036</v>
      </c>
      <c r="B15381" s="265" t="s">
        <v>12495</v>
      </c>
      <c r="C15381" s="265" t="s">
        <v>12770</v>
      </c>
      <c r="D15381" s="265" t="s">
        <v>6619</v>
      </c>
    </row>
    <row r="15382" spans="1:4" ht="27" x14ac:dyDescent="0.15">
      <c r="A15382" s="266">
        <v>3450037</v>
      </c>
      <c r="B15382" s="265" t="s">
        <v>12495</v>
      </c>
      <c r="C15382" s="265" t="s">
        <v>12770</v>
      </c>
      <c r="D15382" s="265" t="s">
        <v>12785</v>
      </c>
    </row>
    <row r="15383" spans="1:4" ht="27" x14ac:dyDescent="0.15">
      <c r="A15383" s="266">
        <v>3450041</v>
      </c>
      <c r="B15383" s="265" t="s">
        <v>12495</v>
      </c>
      <c r="C15383" s="265" t="s">
        <v>12770</v>
      </c>
      <c r="D15383" s="265" t="s">
        <v>12786</v>
      </c>
    </row>
    <row r="15384" spans="1:4" ht="27" x14ac:dyDescent="0.15">
      <c r="A15384" s="266">
        <v>3450042</v>
      </c>
      <c r="B15384" s="265" t="s">
        <v>12495</v>
      </c>
      <c r="C15384" s="265" t="s">
        <v>12770</v>
      </c>
      <c r="D15384" s="265" t="s">
        <v>12447</v>
      </c>
    </row>
    <row r="15385" spans="1:4" ht="27" x14ac:dyDescent="0.15">
      <c r="A15385" s="266">
        <v>3450043</v>
      </c>
      <c r="B15385" s="265" t="s">
        <v>12495</v>
      </c>
      <c r="C15385" s="265" t="s">
        <v>12770</v>
      </c>
      <c r="D15385" s="265" t="s">
        <v>12787</v>
      </c>
    </row>
    <row r="15386" spans="1:4" ht="27" x14ac:dyDescent="0.15">
      <c r="A15386" s="266">
        <v>3450044</v>
      </c>
      <c r="B15386" s="265" t="s">
        <v>12495</v>
      </c>
      <c r="C15386" s="265" t="s">
        <v>12770</v>
      </c>
      <c r="D15386" s="265" t="s">
        <v>12788</v>
      </c>
    </row>
    <row r="15387" spans="1:4" ht="27" x14ac:dyDescent="0.15">
      <c r="A15387" s="266">
        <v>3450045</v>
      </c>
      <c r="B15387" s="265" t="s">
        <v>12495</v>
      </c>
      <c r="C15387" s="265" t="s">
        <v>12770</v>
      </c>
      <c r="D15387" s="265" t="s">
        <v>6622</v>
      </c>
    </row>
    <row r="15388" spans="1:4" ht="27" x14ac:dyDescent="0.15">
      <c r="A15388" s="266">
        <v>3450046</v>
      </c>
      <c r="B15388" s="265" t="s">
        <v>12495</v>
      </c>
      <c r="C15388" s="265" t="s">
        <v>12770</v>
      </c>
      <c r="D15388" s="265" t="s">
        <v>6623</v>
      </c>
    </row>
    <row r="15389" spans="1:4" ht="27" x14ac:dyDescent="0.15">
      <c r="A15389" s="266">
        <v>3450047</v>
      </c>
      <c r="B15389" s="265" t="s">
        <v>12495</v>
      </c>
      <c r="C15389" s="265" t="s">
        <v>12770</v>
      </c>
      <c r="D15389" s="265" t="s">
        <v>6621</v>
      </c>
    </row>
    <row r="15390" spans="1:4" ht="27" x14ac:dyDescent="0.15">
      <c r="A15390" s="266">
        <v>3450801</v>
      </c>
      <c r="B15390" s="265" t="s">
        <v>12495</v>
      </c>
      <c r="C15390" s="265" t="s">
        <v>12789</v>
      </c>
      <c r="D15390" s="265" t="s">
        <v>6613</v>
      </c>
    </row>
    <row r="15391" spans="1:4" ht="27" x14ac:dyDescent="0.15">
      <c r="A15391" s="266">
        <v>3450802</v>
      </c>
      <c r="B15391" s="265" t="s">
        <v>12495</v>
      </c>
      <c r="C15391" s="265" t="s">
        <v>12789</v>
      </c>
      <c r="D15391" s="265" t="s">
        <v>12790</v>
      </c>
    </row>
    <row r="15392" spans="1:4" ht="27" x14ac:dyDescent="0.15">
      <c r="A15392" s="266">
        <v>3450803</v>
      </c>
      <c r="B15392" s="265" t="s">
        <v>12495</v>
      </c>
      <c r="C15392" s="265" t="s">
        <v>12789</v>
      </c>
      <c r="D15392" s="265" t="s">
        <v>12791</v>
      </c>
    </row>
    <row r="15393" spans="1:4" ht="27" x14ac:dyDescent="0.15">
      <c r="A15393" s="266">
        <v>3450804</v>
      </c>
      <c r="B15393" s="265" t="s">
        <v>12495</v>
      </c>
      <c r="C15393" s="265" t="s">
        <v>12789</v>
      </c>
      <c r="D15393" s="265" t="s">
        <v>6607</v>
      </c>
    </row>
    <row r="15394" spans="1:4" ht="27" x14ac:dyDescent="0.15">
      <c r="A15394" s="266">
        <v>3450811</v>
      </c>
      <c r="B15394" s="265" t="s">
        <v>12495</v>
      </c>
      <c r="C15394" s="265" t="s">
        <v>12789</v>
      </c>
      <c r="D15394" s="265" t="s">
        <v>6608</v>
      </c>
    </row>
    <row r="15395" spans="1:4" ht="27" x14ac:dyDescent="0.15">
      <c r="A15395" s="266">
        <v>3450812</v>
      </c>
      <c r="B15395" s="265" t="s">
        <v>12495</v>
      </c>
      <c r="C15395" s="265" t="s">
        <v>12789</v>
      </c>
      <c r="D15395" s="265" t="s">
        <v>12792</v>
      </c>
    </row>
    <row r="15396" spans="1:4" ht="27" x14ac:dyDescent="0.15">
      <c r="A15396" s="266">
        <v>3450813</v>
      </c>
      <c r="B15396" s="265" t="s">
        <v>12495</v>
      </c>
      <c r="C15396" s="265" t="s">
        <v>12789</v>
      </c>
      <c r="D15396" s="265" t="s">
        <v>6610</v>
      </c>
    </row>
    <row r="15397" spans="1:4" ht="27" x14ac:dyDescent="0.15">
      <c r="A15397" s="266">
        <v>3450814</v>
      </c>
      <c r="B15397" s="265" t="s">
        <v>12495</v>
      </c>
      <c r="C15397" s="265" t="s">
        <v>12789</v>
      </c>
      <c r="D15397" s="265" t="s">
        <v>12793</v>
      </c>
    </row>
    <row r="15398" spans="1:4" ht="27" x14ac:dyDescent="0.15">
      <c r="A15398" s="266">
        <v>3450815</v>
      </c>
      <c r="B15398" s="265" t="s">
        <v>12495</v>
      </c>
      <c r="C15398" s="265" t="s">
        <v>12789</v>
      </c>
      <c r="D15398" s="265" t="s">
        <v>12794</v>
      </c>
    </row>
    <row r="15399" spans="1:4" ht="27" x14ac:dyDescent="0.15">
      <c r="A15399" s="266">
        <v>3450816</v>
      </c>
      <c r="B15399" s="265" t="s">
        <v>12495</v>
      </c>
      <c r="C15399" s="265" t="s">
        <v>12789</v>
      </c>
      <c r="D15399" s="265" t="s">
        <v>12795</v>
      </c>
    </row>
    <row r="15400" spans="1:4" ht="27" x14ac:dyDescent="0.15">
      <c r="A15400" s="266">
        <v>3450817</v>
      </c>
      <c r="B15400" s="265" t="s">
        <v>12495</v>
      </c>
      <c r="C15400" s="265" t="s">
        <v>12789</v>
      </c>
      <c r="D15400" s="265" t="s">
        <v>12796</v>
      </c>
    </row>
    <row r="15401" spans="1:4" ht="27" x14ac:dyDescent="0.15">
      <c r="A15401" s="266">
        <v>3450821</v>
      </c>
      <c r="B15401" s="265" t="s">
        <v>12495</v>
      </c>
      <c r="C15401" s="265" t="s">
        <v>12789</v>
      </c>
      <c r="D15401" s="265" t="s">
        <v>239</v>
      </c>
    </row>
    <row r="15402" spans="1:4" ht="27" x14ac:dyDescent="0.15">
      <c r="A15402" s="266">
        <v>3450822</v>
      </c>
      <c r="B15402" s="265" t="s">
        <v>12495</v>
      </c>
      <c r="C15402" s="265" t="s">
        <v>12789</v>
      </c>
      <c r="D15402" s="265" t="s">
        <v>6091</v>
      </c>
    </row>
    <row r="15403" spans="1:4" ht="27" x14ac:dyDescent="0.15">
      <c r="A15403" s="266">
        <v>3450823</v>
      </c>
      <c r="B15403" s="265" t="s">
        <v>12495</v>
      </c>
      <c r="C15403" s="265" t="s">
        <v>12789</v>
      </c>
      <c r="D15403" s="265" t="s">
        <v>2512</v>
      </c>
    </row>
    <row r="15404" spans="1:4" ht="27" x14ac:dyDescent="0.15">
      <c r="A15404" s="266">
        <v>3450824</v>
      </c>
      <c r="B15404" s="265" t="s">
        <v>12495</v>
      </c>
      <c r="C15404" s="265" t="s">
        <v>12789</v>
      </c>
      <c r="D15404" s="265" t="s">
        <v>12797</v>
      </c>
    </row>
    <row r="15405" spans="1:4" ht="27" x14ac:dyDescent="0.15">
      <c r="A15405" s="266">
        <v>3450825</v>
      </c>
      <c r="B15405" s="265" t="s">
        <v>12495</v>
      </c>
      <c r="C15405" s="265" t="s">
        <v>12789</v>
      </c>
      <c r="D15405" s="265" t="s">
        <v>12798</v>
      </c>
    </row>
    <row r="15406" spans="1:4" ht="27" x14ac:dyDescent="0.15">
      <c r="A15406" s="266">
        <v>3450826</v>
      </c>
      <c r="B15406" s="265" t="s">
        <v>12495</v>
      </c>
      <c r="C15406" s="265" t="s">
        <v>12789</v>
      </c>
      <c r="D15406" s="265" t="s">
        <v>6606</v>
      </c>
    </row>
    <row r="15407" spans="1:4" ht="27" x14ac:dyDescent="0.15">
      <c r="A15407" s="266">
        <v>3450827</v>
      </c>
      <c r="B15407" s="265" t="s">
        <v>12495</v>
      </c>
      <c r="C15407" s="265" t="s">
        <v>12789</v>
      </c>
      <c r="D15407" s="265" t="s">
        <v>6611</v>
      </c>
    </row>
    <row r="15408" spans="1:4" ht="27" x14ac:dyDescent="0.15">
      <c r="A15408" s="266">
        <v>3450831</v>
      </c>
      <c r="B15408" s="265" t="s">
        <v>12495</v>
      </c>
      <c r="C15408" s="265" t="s">
        <v>12789</v>
      </c>
      <c r="D15408" s="265" t="s">
        <v>11985</v>
      </c>
    </row>
    <row r="15409" spans="1:4" ht="27" x14ac:dyDescent="0.15">
      <c r="A15409" s="266">
        <v>3450832</v>
      </c>
      <c r="B15409" s="265" t="s">
        <v>12495</v>
      </c>
      <c r="C15409" s="265" t="s">
        <v>12789</v>
      </c>
      <c r="D15409" s="265" t="s">
        <v>12799</v>
      </c>
    </row>
    <row r="15410" spans="1:4" ht="27" x14ac:dyDescent="0.15">
      <c r="A15410" s="266">
        <v>3450833</v>
      </c>
      <c r="B15410" s="265" t="s">
        <v>12495</v>
      </c>
      <c r="C15410" s="265" t="s">
        <v>12789</v>
      </c>
      <c r="D15410" s="265" t="s">
        <v>12800</v>
      </c>
    </row>
    <row r="15411" spans="1:4" ht="27" x14ac:dyDescent="0.15">
      <c r="A15411" s="266">
        <v>3450834</v>
      </c>
      <c r="B15411" s="265" t="s">
        <v>12495</v>
      </c>
      <c r="C15411" s="265" t="s">
        <v>12789</v>
      </c>
      <c r="D15411" s="265" t="s">
        <v>12801</v>
      </c>
    </row>
    <row r="15412" spans="1:4" ht="27" x14ac:dyDescent="0.15">
      <c r="A15412" s="266">
        <v>3450835</v>
      </c>
      <c r="B15412" s="265" t="s">
        <v>12495</v>
      </c>
      <c r="C15412" s="265" t="s">
        <v>12789</v>
      </c>
      <c r="D15412" s="265" t="s">
        <v>6612</v>
      </c>
    </row>
    <row r="15413" spans="1:4" ht="27" x14ac:dyDescent="0.15">
      <c r="A15413" s="266">
        <v>3450836</v>
      </c>
      <c r="B15413" s="265" t="s">
        <v>12495</v>
      </c>
      <c r="C15413" s="265" t="s">
        <v>12789</v>
      </c>
      <c r="D15413" s="265" t="s">
        <v>6614</v>
      </c>
    </row>
    <row r="15414" spans="1:4" ht="27" x14ac:dyDescent="0.15">
      <c r="A15414" s="266">
        <v>3450837</v>
      </c>
      <c r="B15414" s="265" t="s">
        <v>12495</v>
      </c>
      <c r="C15414" s="265" t="s">
        <v>12789</v>
      </c>
      <c r="D15414" s="265" t="s">
        <v>9816</v>
      </c>
    </row>
    <row r="15415" spans="1:4" x14ac:dyDescent="0.15">
      <c r="A15415" s="266">
        <v>3460001</v>
      </c>
      <c r="B15415" s="265" t="s">
        <v>12495</v>
      </c>
      <c r="C15415" s="265" t="s">
        <v>6331</v>
      </c>
      <c r="D15415" s="265" t="s">
        <v>6361</v>
      </c>
    </row>
    <row r="15416" spans="1:4" x14ac:dyDescent="0.15">
      <c r="A15416" s="266">
        <v>3460002</v>
      </c>
      <c r="B15416" s="265" t="s">
        <v>12495</v>
      </c>
      <c r="C15416" s="265" t="s">
        <v>6331</v>
      </c>
      <c r="D15416" s="265" t="s">
        <v>6367</v>
      </c>
    </row>
    <row r="15417" spans="1:4" x14ac:dyDescent="0.15">
      <c r="A15417" s="266">
        <v>3460003</v>
      </c>
      <c r="B15417" s="265" t="s">
        <v>12495</v>
      </c>
      <c r="C15417" s="265" t="s">
        <v>6331</v>
      </c>
      <c r="D15417" s="265" t="s">
        <v>6352</v>
      </c>
    </row>
    <row r="15418" spans="1:4" x14ac:dyDescent="0.15">
      <c r="A15418" s="266">
        <v>3460004</v>
      </c>
      <c r="B15418" s="265" t="s">
        <v>12495</v>
      </c>
      <c r="C15418" s="265" t="s">
        <v>6331</v>
      </c>
      <c r="D15418" s="265" t="s">
        <v>1141</v>
      </c>
    </row>
    <row r="15419" spans="1:4" x14ac:dyDescent="0.15">
      <c r="A15419" s="266">
        <v>3460005</v>
      </c>
      <c r="B15419" s="265" t="s">
        <v>12495</v>
      </c>
      <c r="C15419" s="265" t="s">
        <v>6331</v>
      </c>
      <c r="D15419" s="265" t="s">
        <v>276</v>
      </c>
    </row>
    <row r="15420" spans="1:4" x14ac:dyDescent="0.15">
      <c r="A15420" s="266">
        <v>3460006</v>
      </c>
      <c r="B15420" s="265" t="s">
        <v>12495</v>
      </c>
      <c r="C15420" s="265" t="s">
        <v>6331</v>
      </c>
      <c r="D15420" s="265" t="s">
        <v>678</v>
      </c>
    </row>
    <row r="15421" spans="1:4" x14ac:dyDescent="0.15">
      <c r="A15421" s="266">
        <v>3460007</v>
      </c>
      <c r="B15421" s="265" t="s">
        <v>12495</v>
      </c>
      <c r="C15421" s="265" t="s">
        <v>6331</v>
      </c>
      <c r="D15421" s="265" t="s">
        <v>6350</v>
      </c>
    </row>
    <row r="15422" spans="1:4" x14ac:dyDescent="0.15">
      <c r="A15422" s="266">
        <v>3460011</v>
      </c>
      <c r="B15422" s="265" t="s">
        <v>12495</v>
      </c>
      <c r="C15422" s="265" t="s">
        <v>6331</v>
      </c>
      <c r="D15422" s="265" t="s">
        <v>6332</v>
      </c>
    </row>
    <row r="15423" spans="1:4" x14ac:dyDescent="0.15">
      <c r="A15423" s="266">
        <v>3460012</v>
      </c>
      <c r="B15423" s="265" t="s">
        <v>12495</v>
      </c>
      <c r="C15423" s="265" t="s">
        <v>6331</v>
      </c>
      <c r="D15423" s="265" t="s">
        <v>1210</v>
      </c>
    </row>
    <row r="15424" spans="1:4" x14ac:dyDescent="0.15">
      <c r="A15424" s="266">
        <v>3460013</v>
      </c>
      <c r="B15424" s="265" t="s">
        <v>12495</v>
      </c>
      <c r="C15424" s="265" t="s">
        <v>6331</v>
      </c>
      <c r="D15424" s="265" t="s">
        <v>6333</v>
      </c>
    </row>
    <row r="15425" spans="1:4" x14ac:dyDescent="0.15">
      <c r="A15425" s="266">
        <v>3460014</v>
      </c>
      <c r="B15425" s="265" t="s">
        <v>12495</v>
      </c>
      <c r="C15425" s="265" t="s">
        <v>6331</v>
      </c>
      <c r="D15425" s="265" t="s">
        <v>6375</v>
      </c>
    </row>
    <row r="15426" spans="1:4" x14ac:dyDescent="0.15">
      <c r="A15426" s="266">
        <v>3460015</v>
      </c>
      <c r="B15426" s="265" t="s">
        <v>12495</v>
      </c>
      <c r="C15426" s="265" t="s">
        <v>6331</v>
      </c>
      <c r="D15426" s="265" t="s">
        <v>1098</v>
      </c>
    </row>
    <row r="15427" spans="1:4" x14ac:dyDescent="0.15">
      <c r="A15427" s="266">
        <v>3460016</v>
      </c>
      <c r="B15427" s="265" t="s">
        <v>12495</v>
      </c>
      <c r="C15427" s="265" t="s">
        <v>6331</v>
      </c>
      <c r="D15427" s="265" t="s">
        <v>6353</v>
      </c>
    </row>
    <row r="15428" spans="1:4" x14ac:dyDescent="0.15">
      <c r="A15428" s="266">
        <v>3460021</v>
      </c>
      <c r="B15428" s="265" t="s">
        <v>12495</v>
      </c>
      <c r="C15428" s="265" t="s">
        <v>6331</v>
      </c>
      <c r="D15428" s="265" t="s">
        <v>6342</v>
      </c>
    </row>
    <row r="15429" spans="1:4" x14ac:dyDescent="0.15">
      <c r="A15429" s="266">
        <v>3460022</v>
      </c>
      <c r="B15429" s="265" t="s">
        <v>12495</v>
      </c>
      <c r="C15429" s="265" t="s">
        <v>6331</v>
      </c>
      <c r="D15429" s="265" t="s">
        <v>6364</v>
      </c>
    </row>
    <row r="15430" spans="1:4" x14ac:dyDescent="0.15">
      <c r="A15430" s="266">
        <v>3460023</v>
      </c>
      <c r="B15430" s="265" t="s">
        <v>12495</v>
      </c>
      <c r="C15430" s="265" t="s">
        <v>6331</v>
      </c>
      <c r="D15430" s="265" t="s">
        <v>6340</v>
      </c>
    </row>
    <row r="15431" spans="1:4" x14ac:dyDescent="0.15">
      <c r="A15431" s="266">
        <v>3460024</v>
      </c>
      <c r="B15431" s="265" t="s">
        <v>12495</v>
      </c>
      <c r="C15431" s="265" t="s">
        <v>6331</v>
      </c>
      <c r="D15431" s="265" t="s">
        <v>6345</v>
      </c>
    </row>
    <row r="15432" spans="1:4" x14ac:dyDescent="0.15">
      <c r="A15432" s="266">
        <v>3460025</v>
      </c>
      <c r="B15432" s="265" t="s">
        <v>12495</v>
      </c>
      <c r="C15432" s="265" t="s">
        <v>6331</v>
      </c>
      <c r="D15432" s="265" t="s">
        <v>6370</v>
      </c>
    </row>
    <row r="15433" spans="1:4" x14ac:dyDescent="0.15">
      <c r="A15433" s="266">
        <v>3460026</v>
      </c>
      <c r="B15433" s="265" t="s">
        <v>12495</v>
      </c>
      <c r="C15433" s="265" t="s">
        <v>6331</v>
      </c>
      <c r="D15433" s="265" t="s">
        <v>537</v>
      </c>
    </row>
    <row r="15434" spans="1:4" x14ac:dyDescent="0.15">
      <c r="A15434" s="266">
        <v>3460027</v>
      </c>
      <c r="B15434" s="265" t="s">
        <v>12495</v>
      </c>
      <c r="C15434" s="265" t="s">
        <v>6331</v>
      </c>
      <c r="D15434" s="265" t="s">
        <v>6374</v>
      </c>
    </row>
    <row r="15435" spans="1:4" x14ac:dyDescent="0.15">
      <c r="A15435" s="266">
        <v>3460028</v>
      </c>
      <c r="B15435" s="265" t="s">
        <v>12495</v>
      </c>
      <c r="C15435" s="265" t="s">
        <v>6331</v>
      </c>
      <c r="D15435" s="265" t="s">
        <v>6343</v>
      </c>
    </row>
    <row r="15436" spans="1:4" x14ac:dyDescent="0.15">
      <c r="A15436" s="266">
        <v>3460029</v>
      </c>
      <c r="B15436" s="265" t="s">
        <v>12495</v>
      </c>
      <c r="C15436" s="265" t="s">
        <v>6331</v>
      </c>
      <c r="D15436" s="265" t="s">
        <v>6339</v>
      </c>
    </row>
    <row r="15437" spans="1:4" x14ac:dyDescent="0.15">
      <c r="A15437" s="266">
        <v>3460031</v>
      </c>
      <c r="B15437" s="265" t="s">
        <v>12495</v>
      </c>
      <c r="C15437" s="265" t="s">
        <v>6331</v>
      </c>
      <c r="D15437" s="265" t="s">
        <v>6354</v>
      </c>
    </row>
    <row r="15438" spans="1:4" x14ac:dyDescent="0.15">
      <c r="A15438" s="266">
        <v>3460032</v>
      </c>
      <c r="B15438" s="265" t="s">
        <v>12495</v>
      </c>
      <c r="C15438" s="265" t="s">
        <v>6331</v>
      </c>
      <c r="D15438" s="265" t="s">
        <v>6351</v>
      </c>
    </row>
    <row r="15439" spans="1:4" x14ac:dyDescent="0.15">
      <c r="A15439" s="266">
        <v>3460033</v>
      </c>
      <c r="B15439" s="265" t="s">
        <v>12495</v>
      </c>
      <c r="C15439" s="265" t="s">
        <v>6331</v>
      </c>
      <c r="D15439" s="265" t="s">
        <v>6363</v>
      </c>
    </row>
    <row r="15440" spans="1:4" x14ac:dyDescent="0.15">
      <c r="A15440" s="266">
        <v>3460034</v>
      </c>
      <c r="B15440" s="265" t="s">
        <v>12495</v>
      </c>
      <c r="C15440" s="265" t="s">
        <v>6331</v>
      </c>
      <c r="D15440" s="265" t="s">
        <v>6365</v>
      </c>
    </row>
    <row r="15441" spans="1:4" x14ac:dyDescent="0.15">
      <c r="A15441" s="266">
        <v>3460035</v>
      </c>
      <c r="B15441" s="265" t="s">
        <v>12495</v>
      </c>
      <c r="C15441" s="265" t="s">
        <v>6331</v>
      </c>
      <c r="D15441" s="265" t="s">
        <v>6349</v>
      </c>
    </row>
    <row r="15442" spans="1:4" x14ac:dyDescent="0.15">
      <c r="A15442" s="266">
        <v>3460036</v>
      </c>
      <c r="B15442" s="265" t="s">
        <v>12495</v>
      </c>
      <c r="C15442" s="265" t="s">
        <v>6331</v>
      </c>
      <c r="D15442" s="265" t="s">
        <v>6346</v>
      </c>
    </row>
    <row r="15443" spans="1:4" x14ac:dyDescent="0.15">
      <c r="A15443" s="266">
        <v>3460037</v>
      </c>
      <c r="B15443" s="265" t="s">
        <v>12495</v>
      </c>
      <c r="C15443" s="265" t="s">
        <v>6331</v>
      </c>
      <c r="D15443" s="265" t="s">
        <v>6376</v>
      </c>
    </row>
    <row r="15444" spans="1:4" x14ac:dyDescent="0.15">
      <c r="A15444" s="266">
        <v>3460038</v>
      </c>
      <c r="B15444" s="265" t="s">
        <v>12495</v>
      </c>
      <c r="C15444" s="265" t="s">
        <v>6331</v>
      </c>
      <c r="D15444" s="265" t="s">
        <v>6341</v>
      </c>
    </row>
    <row r="15445" spans="1:4" ht="27" x14ac:dyDescent="0.15">
      <c r="A15445" s="266">
        <v>3460101</v>
      </c>
      <c r="B15445" s="265" t="s">
        <v>12495</v>
      </c>
      <c r="C15445" s="265" t="s">
        <v>6331</v>
      </c>
      <c r="D15445" s="265" t="s">
        <v>12802</v>
      </c>
    </row>
    <row r="15446" spans="1:4" ht="27" x14ac:dyDescent="0.15">
      <c r="A15446" s="266">
        <v>3460102</v>
      </c>
      <c r="B15446" s="265" t="s">
        <v>12495</v>
      </c>
      <c r="C15446" s="265" t="s">
        <v>6331</v>
      </c>
      <c r="D15446" s="265" t="s">
        <v>12803</v>
      </c>
    </row>
    <row r="15447" spans="1:4" ht="27" x14ac:dyDescent="0.15">
      <c r="A15447" s="266">
        <v>3460103</v>
      </c>
      <c r="B15447" s="265" t="s">
        <v>12495</v>
      </c>
      <c r="C15447" s="265" t="s">
        <v>6331</v>
      </c>
      <c r="D15447" s="265" t="s">
        <v>12804</v>
      </c>
    </row>
    <row r="15448" spans="1:4" ht="27" x14ac:dyDescent="0.15">
      <c r="A15448" s="266">
        <v>3460104</v>
      </c>
      <c r="B15448" s="265" t="s">
        <v>12495</v>
      </c>
      <c r="C15448" s="265" t="s">
        <v>6331</v>
      </c>
      <c r="D15448" s="265" t="s">
        <v>12805</v>
      </c>
    </row>
    <row r="15449" spans="1:4" ht="27" x14ac:dyDescent="0.15">
      <c r="A15449" s="266">
        <v>3460105</v>
      </c>
      <c r="B15449" s="265" t="s">
        <v>12495</v>
      </c>
      <c r="C15449" s="265" t="s">
        <v>6331</v>
      </c>
      <c r="D15449" s="265" t="s">
        <v>12806</v>
      </c>
    </row>
    <row r="15450" spans="1:4" ht="27" x14ac:dyDescent="0.15">
      <c r="A15450" s="266">
        <v>3460106</v>
      </c>
      <c r="B15450" s="265" t="s">
        <v>12495</v>
      </c>
      <c r="C15450" s="265" t="s">
        <v>6331</v>
      </c>
      <c r="D15450" s="265" t="s">
        <v>12807</v>
      </c>
    </row>
    <row r="15451" spans="1:4" ht="27" x14ac:dyDescent="0.15">
      <c r="A15451" s="266">
        <v>3460111</v>
      </c>
      <c r="B15451" s="265" t="s">
        <v>12495</v>
      </c>
      <c r="C15451" s="265" t="s">
        <v>6331</v>
      </c>
      <c r="D15451" s="265" t="s">
        <v>12808</v>
      </c>
    </row>
    <row r="15452" spans="1:4" ht="27" x14ac:dyDescent="0.15">
      <c r="A15452" s="266">
        <v>3460112</v>
      </c>
      <c r="B15452" s="265" t="s">
        <v>12495</v>
      </c>
      <c r="C15452" s="265" t="s">
        <v>6331</v>
      </c>
      <c r="D15452" s="265" t="s">
        <v>12809</v>
      </c>
    </row>
    <row r="15453" spans="1:4" ht="27" x14ac:dyDescent="0.15">
      <c r="A15453" s="266">
        <v>3460113</v>
      </c>
      <c r="B15453" s="265" t="s">
        <v>12495</v>
      </c>
      <c r="C15453" s="265" t="s">
        <v>6331</v>
      </c>
      <c r="D15453" s="265" t="s">
        <v>12810</v>
      </c>
    </row>
    <row r="15454" spans="1:4" ht="27" x14ac:dyDescent="0.15">
      <c r="A15454" s="266">
        <v>3460114</v>
      </c>
      <c r="B15454" s="265" t="s">
        <v>12495</v>
      </c>
      <c r="C15454" s="265" t="s">
        <v>6331</v>
      </c>
      <c r="D15454" s="265" t="s">
        <v>12811</v>
      </c>
    </row>
    <row r="15455" spans="1:4" ht="27" x14ac:dyDescent="0.15">
      <c r="A15455" s="266">
        <v>3460115</v>
      </c>
      <c r="B15455" s="265" t="s">
        <v>12495</v>
      </c>
      <c r="C15455" s="265" t="s">
        <v>6331</v>
      </c>
      <c r="D15455" s="265" t="s">
        <v>12812</v>
      </c>
    </row>
    <row r="15456" spans="1:4" x14ac:dyDescent="0.15">
      <c r="A15456" s="266">
        <v>3470001</v>
      </c>
      <c r="B15456" s="265" t="s">
        <v>12495</v>
      </c>
      <c r="C15456" s="265" t="s">
        <v>5870</v>
      </c>
      <c r="D15456" s="265" t="s">
        <v>5881</v>
      </c>
    </row>
    <row r="15457" spans="1:4" x14ac:dyDescent="0.15">
      <c r="A15457" s="266">
        <v>3470002</v>
      </c>
      <c r="B15457" s="265" t="s">
        <v>12495</v>
      </c>
      <c r="C15457" s="265" t="s">
        <v>5870</v>
      </c>
      <c r="D15457" s="265" t="s">
        <v>1375</v>
      </c>
    </row>
    <row r="15458" spans="1:4" x14ac:dyDescent="0.15">
      <c r="A15458" s="266">
        <v>3470003</v>
      </c>
      <c r="B15458" s="265" t="s">
        <v>12495</v>
      </c>
      <c r="C15458" s="265" t="s">
        <v>5870</v>
      </c>
      <c r="D15458" s="265" t="s">
        <v>5888</v>
      </c>
    </row>
    <row r="15459" spans="1:4" x14ac:dyDescent="0.15">
      <c r="A15459" s="266">
        <v>3470004</v>
      </c>
      <c r="B15459" s="265" t="s">
        <v>12495</v>
      </c>
      <c r="C15459" s="265" t="s">
        <v>5870</v>
      </c>
      <c r="D15459" s="265" t="s">
        <v>2108</v>
      </c>
    </row>
    <row r="15460" spans="1:4" x14ac:dyDescent="0.15">
      <c r="A15460" s="266">
        <v>3470005</v>
      </c>
      <c r="B15460" s="265" t="s">
        <v>12495</v>
      </c>
      <c r="C15460" s="265" t="s">
        <v>5870</v>
      </c>
      <c r="D15460" s="265" t="s">
        <v>5906</v>
      </c>
    </row>
    <row r="15461" spans="1:4" x14ac:dyDescent="0.15">
      <c r="A15461" s="266">
        <v>3470006</v>
      </c>
      <c r="B15461" s="265" t="s">
        <v>12495</v>
      </c>
      <c r="C15461" s="265" t="s">
        <v>5870</v>
      </c>
      <c r="D15461" s="265" t="s">
        <v>5889</v>
      </c>
    </row>
    <row r="15462" spans="1:4" x14ac:dyDescent="0.15">
      <c r="A15462" s="266">
        <v>3470007</v>
      </c>
      <c r="B15462" s="265" t="s">
        <v>12495</v>
      </c>
      <c r="C15462" s="265" t="s">
        <v>5870</v>
      </c>
      <c r="D15462" s="265" t="s">
        <v>5907</v>
      </c>
    </row>
    <row r="15463" spans="1:4" x14ac:dyDescent="0.15">
      <c r="A15463" s="266">
        <v>3470008</v>
      </c>
      <c r="B15463" s="265" t="s">
        <v>12495</v>
      </c>
      <c r="C15463" s="265" t="s">
        <v>5870</v>
      </c>
      <c r="D15463" s="265" t="s">
        <v>5923</v>
      </c>
    </row>
    <row r="15464" spans="1:4" x14ac:dyDescent="0.15">
      <c r="A15464" s="266">
        <v>3470009</v>
      </c>
      <c r="B15464" s="265" t="s">
        <v>12495</v>
      </c>
      <c r="C15464" s="265" t="s">
        <v>5870</v>
      </c>
      <c r="D15464" s="265" t="s">
        <v>5938</v>
      </c>
    </row>
    <row r="15465" spans="1:4" x14ac:dyDescent="0.15">
      <c r="A15465" s="266">
        <v>3470010</v>
      </c>
      <c r="B15465" s="265" t="s">
        <v>12495</v>
      </c>
      <c r="C15465" s="265" t="s">
        <v>5870</v>
      </c>
      <c r="D15465" s="265" t="s">
        <v>5880</v>
      </c>
    </row>
    <row r="15466" spans="1:4" x14ac:dyDescent="0.15">
      <c r="A15466" s="266">
        <v>3470011</v>
      </c>
      <c r="B15466" s="265" t="s">
        <v>12495</v>
      </c>
      <c r="C15466" s="265" t="s">
        <v>5870</v>
      </c>
      <c r="D15466" s="265" t="s">
        <v>5892</v>
      </c>
    </row>
    <row r="15467" spans="1:4" x14ac:dyDescent="0.15">
      <c r="A15467" s="266">
        <v>3470012</v>
      </c>
      <c r="B15467" s="265" t="s">
        <v>12495</v>
      </c>
      <c r="C15467" s="265" t="s">
        <v>5870</v>
      </c>
      <c r="D15467" s="265" t="s">
        <v>5916</v>
      </c>
    </row>
    <row r="15468" spans="1:4" x14ac:dyDescent="0.15">
      <c r="A15468" s="266">
        <v>3470013</v>
      </c>
      <c r="B15468" s="265" t="s">
        <v>12495</v>
      </c>
      <c r="C15468" s="265" t="s">
        <v>5870</v>
      </c>
      <c r="D15468" s="265" t="s">
        <v>5893</v>
      </c>
    </row>
    <row r="15469" spans="1:4" x14ac:dyDescent="0.15">
      <c r="A15469" s="266">
        <v>3470014</v>
      </c>
      <c r="B15469" s="265" t="s">
        <v>12495</v>
      </c>
      <c r="C15469" s="265" t="s">
        <v>5870</v>
      </c>
      <c r="D15469" s="265" t="s">
        <v>400</v>
      </c>
    </row>
    <row r="15470" spans="1:4" x14ac:dyDescent="0.15">
      <c r="A15470" s="266">
        <v>3470015</v>
      </c>
      <c r="B15470" s="265" t="s">
        <v>12495</v>
      </c>
      <c r="C15470" s="265" t="s">
        <v>5870</v>
      </c>
      <c r="D15470" s="265" t="s">
        <v>5939</v>
      </c>
    </row>
    <row r="15471" spans="1:4" x14ac:dyDescent="0.15">
      <c r="A15471" s="266">
        <v>3470016</v>
      </c>
      <c r="B15471" s="265" t="s">
        <v>12495</v>
      </c>
      <c r="C15471" s="265" t="s">
        <v>5870</v>
      </c>
      <c r="D15471" s="265" t="s">
        <v>5928</v>
      </c>
    </row>
    <row r="15472" spans="1:4" x14ac:dyDescent="0.15">
      <c r="A15472" s="266">
        <v>3470017</v>
      </c>
      <c r="B15472" s="265" t="s">
        <v>12495</v>
      </c>
      <c r="C15472" s="265" t="s">
        <v>5870</v>
      </c>
      <c r="D15472" s="265" t="s">
        <v>5941</v>
      </c>
    </row>
    <row r="15473" spans="1:4" x14ac:dyDescent="0.15">
      <c r="A15473" s="266">
        <v>3470018</v>
      </c>
      <c r="B15473" s="265" t="s">
        <v>12495</v>
      </c>
      <c r="C15473" s="265" t="s">
        <v>5870</v>
      </c>
      <c r="D15473" s="265" t="s">
        <v>5136</v>
      </c>
    </row>
    <row r="15474" spans="1:4" x14ac:dyDescent="0.15">
      <c r="A15474" s="266">
        <v>3470019</v>
      </c>
      <c r="B15474" s="265" t="s">
        <v>12495</v>
      </c>
      <c r="C15474" s="265" t="s">
        <v>5870</v>
      </c>
      <c r="D15474" s="265" t="s">
        <v>5927</v>
      </c>
    </row>
    <row r="15475" spans="1:4" x14ac:dyDescent="0.15">
      <c r="A15475" s="266">
        <v>3470021</v>
      </c>
      <c r="B15475" s="265" t="s">
        <v>12495</v>
      </c>
      <c r="C15475" s="265" t="s">
        <v>5870</v>
      </c>
      <c r="D15475" s="265" t="s">
        <v>5932</v>
      </c>
    </row>
    <row r="15476" spans="1:4" x14ac:dyDescent="0.15">
      <c r="A15476" s="266">
        <v>3470022</v>
      </c>
      <c r="B15476" s="265" t="s">
        <v>12495</v>
      </c>
      <c r="C15476" s="265" t="s">
        <v>5870</v>
      </c>
      <c r="D15476" s="265" t="s">
        <v>5937</v>
      </c>
    </row>
    <row r="15477" spans="1:4" x14ac:dyDescent="0.15">
      <c r="A15477" s="266">
        <v>3470023</v>
      </c>
      <c r="B15477" s="265" t="s">
        <v>12495</v>
      </c>
      <c r="C15477" s="265" t="s">
        <v>5870</v>
      </c>
      <c r="D15477" s="265" t="s">
        <v>5895</v>
      </c>
    </row>
    <row r="15478" spans="1:4" x14ac:dyDescent="0.15">
      <c r="A15478" s="266">
        <v>3470024</v>
      </c>
      <c r="B15478" s="265" t="s">
        <v>12495</v>
      </c>
      <c r="C15478" s="265" t="s">
        <v>5870</v>
      </c>
      <c r="D15478" s="265" t="s">
        <v>5875</v>
      </c>
    </row>
    <row r="15479" spans="1:4" x14ac:dyDescent="0.15">
      <c r="A15479" s="266">
        <v>3470025</v>
      </c>
      <c r="B15479" s="265" t="s">
        <v>12495</v>
      </c>
      <c r="C15479" s="265" t="s">
        <v>5870</v>
      </c>
      <c r="D15479" s="265" t="s">
        <v>5950</v>
      </c>
    </row>
    <row r="15480" spans="1:4" x14ac:dyDescent="0.15">
      <c r="A15480" s="266">
        <v>3470026</v>
      </c>
      <c r="B15480" s="265" t="s">
        <v>12495</v>
      </c>
      <c r="C15480" s="265" t="s">
        <v>5870</v>
      </c>
      <c r="D15480" s="265" t="s">
        <v>5948</v>
      </c>
    </row>
    <row r="15481" spans="1:4" x14ac:dyDescent="0.15">
      <c r="A15481" s="266">
        <v>3470027</v>
      </c>
      <c r="B15481" s="265" t="s">
        <v>12495</v>
      </c>
      <c r="C15481" s="265" t="s">
        <v>5870</v>
      </c>
      <c r="D15481" s="265" t="s">
        <v>2216</v>
      </c>
    </row>
    <row r="15482" spans="1:4" x14ac:dyDescent="0.15">
      <c r="A15482" s="266">
        <v>3470028</v>
      </c>
      <c r="B15482" s="265" t="s">
        <v>12495</v>
      </c>
      <c r="C15482" s="265" t="s">
        <v>5870</v>
      </c>
      <c r="D15482" s="265" t="s">
        <v>5940</v>
      </c>
    </row>
    <row r="15483" spans="1:4" x14ac:dyDescent="0.15">
      <c r="A15483" s="266">
        <v>3470031</v>
      </c>
      <c r="B15483" s="265" t="s">
        <v>12495</v>
      </c>
      <c r="C15483" s="265" t="s">
        <v>5870</v>
      </c>
      <c r="D15483" s="265" t="s">
        <v>551</v>
      </c>
    </row>
    <row r="15484" spans="1:4" x14ac:dyDescent="0.15">
      <c r="A15484" s="266">
        <v>3470032</v>
      </c>
      <c r="B15484" s="265" t="s">
        <v>12495</v>
      </c>
      <c r="C15484" s="265" t="s">
        <v>5870</v>
      </c>
      <c r="D15484" s="265" t="s">
        <v>3581</v>
      </c>
    </row>
    <row r="15485" spans="1:4" x14ac:dyDescent="0.15">
      <c r="A15485" s="266">
        <v>3470033</v>
      </c>
      <c r="B15485" s="265" t="s">
        <v>12495</v>
      </c>
      <c r="C15485" s="265" t="s">
        <v>5870</v>
      </c>
      <c r="D15485" s="265" t="s">
        <v>5904</v>
      </c>
    </row>
    <row r="15486" spans="1:4" x14ac:dyDescent="0.15">
      <c r="A15486" s="266">
        <v>3470034</v>
      </c>
      <c r="B15486" s="265" t="s">
        <v>12495</v>
      </c>
      <c r="C15486" s="265" t="s">
        <v>5870</v>
      </c>
      <c r="D15486" s="265" t="s">
        <v>12813</v>
      </c>
    </row>
    <row r="15487" spans="1:4" x14ac:dyDescent="0.15">
      <c r="A15487" s="266">
        <v>3470041</v>
      </c>
      <c r="B15487" s="265" t="s">
        <v>12495</v>
      </c>
      <c r="C15487" s="265" t="s">
        <v>5870</v>
      </c>
      <c r="D15487" s="265" t="s">
        <v>5897</v>
      </c>
    </row>
    <row r="15488" spans="1:4" x14ac:dyDescent="0.15">
      <c r="A15488" s="266">
        <v>3470042</v>
      </c>
      <c r="B15488" s="265" t="s">
        <v>12495</v>
      </c>
      <c r="C15488" s="265" t="s">
        <v>5870</v>
      </c>
      <c r="D15488" s="265" t="s">
        <v>5902</v>
      </c>
    </row>
    <row r="15489" spans="1:4" x14ac:dyDescent="0.15">
      <c r="A15489" s="266">
        <v>3470043</v>
      </c>
      <c r="B15489" s="265" t="s">
        <v>12495</v>
      </c>
      <c r="C15489" s="265" t="s">
        <v>5870</v>
      </c>
      <c r="D15489" s="265" t="s">
        <v>5945</v>
      </c>
    </row>
    <row r="15490" spans="1:4" x14ac:dyDescent="0.15">
      <c r="A15490" s="266">
        <v>3470044</v>
      </c>
      <c r="B15490" s="265" t="s">
        <v>12495</v>
      </c>
      <c r="C15490" s="265" t="s">
        <v>5870</v>
      </c>
      <c r="D15490" s="265" t="s">
        <v>5949</v>
      </c>
    </row>
    <row r="15491" spans="1:4" x14ac:dyDescent="0.15">
      <c r="A15491" s="266">
        <v>3470045</v>
      </c>
      <c r="B15491" s="265" t="s">
        <v>12495</v>
      </c>
      <c r="C15491" s="265" t="s">
        <v>5870</v>
      </c>
      <c r="D15491" s="265" t="s">
        <v>661</v>
      </c>
    </row>
    <row r="15492" spans="1:4" x14ac:dyDescent="0.15">
      <c r="A15492" s="266">
        <v>3470046</v>
      </c>
      <c r="B15492" s="265" t="s">
        <v>12495</v>
      </c>
      <c r="C15492" s="265" t="s">
        <v>5870</v>
      </c>
      <c r="D15492" s="265" t="s">
        <v>5930</v>
      </c>
    </row>
    <row r="15493" spans="1:4" x14ac:dyDescent="0.15">
      <c r="A15493" s="266">
        <v>3470047</v>
      </c>
      <c r="B15493" s="265" t="s">
        <v>12495</v>
      </c>
      <c r="C15493" s="265" t="s">
        <v>5870</v>
      </c>
      <c r="D15493" s="265" t="s">
        <v>986</v>
      </c>
    </row>
    <row r="15494" spans="1:4" x14ac:dyDescent="0.15">
      <c r="A15494" s="266">
        <v>3470051</v>
      </c>
      <c r="B15494" s="265" t="s">
        <v>12495</v>
      </c>
      <c r="C15494" s="265" t="s">
        <v>5870</v>
      </c>
      <c r="D15494" s="265" t="s">
        <v>5918</v>
      </c>
    </row>
    <row r="15495" spans="1:4" x14ac:dyDescent="0.15">
      <c r="A15495" s="266">
        <v>3470052</v>
      </c>
      <c r="B15495" s="265" t="s">
        <v>12495</v>
      </c>
      <c r="C15495" s="265" t="s">
        <v>5870</v>
      </c>
      <c r="D15495" s="265" t="s">
        <v>5935</v>
      </c>
    </row>
    <row r="15496" spans="1:4" x14ac:dyDescent="0.15">
      <c r="A15496" s="266">
        <v>3470053</v>
      </c>
      <c r="B15496" s="265" t="s">
        <v>12495</v>
      </c>
      <c r="C15496" s="265" t="s">
        <v>5870</v>
      </c>
      <c r="D15496" s="265" t="s">
        <v>5908</v>
      </c>
    </row>
    <row r="15497" spans="1:4" x14ac:dyDescent="0.15">
      <c r="A15497" s="266">
        <v>3470054</v>
      </c>
      <c r="B15497" s="265" t="s">
        <v>12495</v>
      </c>
      <c r="C15497" s="265" t="s">
        <v>5870</v>
      </c>
      <c r="D15497" s="265" t="s">
        <v>5931</v>
      </c>
    </row>
    <row r="15498" spans="1:4" x14ac:dyDescent="0.15">
      <c r="A15498" s="266">
        <v>3470055</v>
      </c>
      <c r="B15498" s="265" t="s">
        <v>12495</v>
      </c>
      <c r="C15498" s="265" t="s">
        <v>5870</v>
      </c>
      <c r="D15498" s="265" t="s">
        <v>239</v>
      </c>
    </row>
    <row r="15499" spans="1:4" x14ac:dyDescent="0.15">
      <c r="A15499" s="266">
        <v>3470056</v>
      </c>
      <c r="B15499" s="265" t="s">
        <v>12495</v>
      </c>
      <c r="C15499" s="265" t="s">
        <v>5870</v>
      </c>
      <c r="D15499" s="265" t="s">
        <v>5919</v>
      </c>
    </row>
    <row r="15500" spans="1:4" x14ac:dyDescent="0.15">
      <c r="A15500" s="266">
        <v>3470057</v>
      </c>
      <c r="B15500" s="265" t="s">
        <v>12495</v>
      </c>
      <c r="C15500" s="265" t="s">
        <v>5870</v>
      </c>
      <c r="D15500" s="265" t="s">
        <v>5872</v>
      </c>
    </row>
    <row r="15501" spans="1:4" x14ac:dyDescent="0.15">
      <c r="A15501" s="266">
        <v>3470058</v>
      </c>
      <c r="B15501" s="265" t="s">
        <v>12495</v>
      </c>
      <c r="C15501" s="265" t="s">
        <v>5870</v>
      </c>
      <c r="D15501" s="265" t="s">
        <v>5882</v>
      </c>
    </row>
    <row r="15502" spans="1:4" x14ac:dyDescent="0.15">
      <c r="A15502" s="266">
        <v>3470061</v>
      </c>
      <c r="B15502" s="265" t="s">
        <v>12495</v>
      </c>
      <c r="C15502" s="265" t="s">
        <v>5870</v>
      </c>
      <c r="D15502" s="265" t="s">
        <v>1245</v>
      </c>
    </row>
    <row r="15503" spans="1:4" x14ac:dyDescent="0.15">
      <c r="A15503" s="266">
        <v>3470062</v>
      </c>
      <c r="B15503" s="265" t="s">
        <v>12495</v>
      </c>
      <c r="C15503" s="265" t="s">
        <v>5870</v>
      </c>
      <c r="D15503" s="265" t="s">
        <v>3863</v>
      </c>
    </row>
    <row r="15504" spans="1:4" x14ac:dyDescent="0.15">
      <c r="A15504" s="266">
        <v>3470063</v>
      </c>
      <c r="B15504" s="265" t="s">
        <v>12495</v>
      </c>
      <c r="C15504" s="265" t="s">
        <v>5870</v>
      </c>
      <c r="D15504" s="265" t="s">
        <v>5639</v>
      </c>
    </row>
    <row r="15505" spans="1:4" x14ac:dyDescent="0.15">
      <c r="A15505" s="266">
        <v>3470064</v>
      </c>
      <c r="B15505" s="265" t="s">
        <v>12495</v>
      </c>
      <c r="C15505" s="265" t="s">
        <v>5870</v>
      </c>
      <c r="D15505" s="265" t="s">
        <v>4508</v>
      </c>
    </row>
    <row r="15506" spans="1:4" x14ac:dyDescent="0.15">
      <c r="A15506" s="266">
        <v>3470065</v>
      </c>
      <c r="B15506" s="265" t="s">
        <v>12495</v>
      </c>
      <c r="C15506" s="265" t="s">
        <v>5870</v>
      </c>
      <c r="D15506" s="265" t="s">
        <v>1415</v>
      </c>
    </row>
    <row r="15507" spans="1:4" x14ac:dyDescent="0.15">
      <c r="A15507" s="266">
        <v>3470066</v>
      </c>
      <c r="B15507" s="265" t="s">
        <v>12495</v>
      </c>
      <c r="C15507" s="265" t="s">
        <v>5870</v>
      </c>
      <c r="D15507" s="265" t="s">
        <v>276</v>
      </c>
    </row>
    <row r="15508" spans="1:4" x14ac:dyDescent="0.15">
      <c r="A15508" s="266">
        <v>3470067</v>
      </c>
      <c r="B15508" s="265" t="s">
        <v>12495</v>
      </c>
      <c r="C15508" s="265" t="s">
        <v>5870</v>
      </c>
      <c r="D15508" s="265" t="s">
        <v>5944</v>
      </c>
    </row>
    <row r="15509" spans="1:4" x14ac:dyDescent="0.15">
      <c r="A15509" s="266">
        <v>3470068</v>
      </c>
      <c r="B15509" s="265" t="s">
        <v>12495</v>
      </c>
      <c r="C15509" s="265" t="s">
        <v>5870</v>
      </c>
      <c r="D15509" s="265" t="s">
        <v>5476</v>
      </c>
    </row>
    <row r="15510" spans="1:4" x14ac:dyDescent="0.15">
      <c r="A15510" s="266">
        <v>3470101</v>
      </c>
      <c r="B15510" s="265" t="s">
        <v>12495</v>
      </c>
      <c r="C15510" s="265" t="s">
        <v>5870</v>
      </c>
      <c r="D15510" s="265" t="s">
        <v>5886</v>
      </c>
    </row>
    <row r="15511" spans="1:4" x14ac:dyDescent="0.15">
      <c r="A15511" s="266">
        <v>3470102</v>
      </c>
      <c r="B15511" s="265" t="s">
        <v>12495</v>
      </c>
      <c r="C15511" s="265" t="s">
        <v>5870</v>
      </c>
      <c r="D15511" s="265" t="s">
        <v>5929</v>
      </c>
    </row>
    <row r="15512" spans="1:4" x14ac:dyDescent="0.15">
      <c r="A15512" s="266">
        <v>3470103</v>
      </c>
      <c r="B15512" s="265" t="s">
        <v>12495</v>
      </c>
      <c r="C15512" s="265" t="s">
        <v>5870</v>
      </c>
      <c r="D15512" s="265" t="s">
        <v>5877</v>
      </c>
    </row>
    <row r="15513" spans="1:4" x14ac:dyDescent="0.15">
      <c r="A15513" s="266">
        <v>3470104</v>
      </c>
      <c r="B15513" s="265" t="s">
        <v>12495</v>
      </c>
      <c r="C15513" s="265" t="s">
        <v>5870</v>
      </c>
      <c r="D15513" s="265" t="s">
        <v>621</v>
      </c>
    </row>
    <row r="15514" spans="1:4" x14ac:dyDescent="0.15">
      <c r="A15514" s="266">
        <v>3470105</v>
      </c>
      <c r="B15514" s="265" t="s">
        <v>12495</v>
      </c>
      <c r="C15514" s="265" t="s">
        <v>5870</v>
      </c>
      <c r="D15514" s="265" t="s">
        <v>5890</v>
      </c>
    </row>
    <row r="15515" spans="1:4" x14ac:dyDescent="0.15">
      <c r="A15515" s="266">
        <v>3470106</v>
      </c>
      <c r="B15515" s="265" t="s">
        <v>12495</v>
      </c>
      <c r="C15515" s="265" t="s">
        <v>5870</v>
      </c>
      <c r="D15515" s="265" t="s">
        <v>5914</v>
      </c>
    </row>
    <row r="15516" spans="1:4" x14ac:dyDescent="0.15">
      <c r="A15516" s="266">
        <v>3470107</v>
      </c>
      <c r="B15516" s="265" t="s">
        <v>12495</v>
      </c>
      <c r="C15516" s="265" t="s">
        <v>5870</v>
      </c>
      <c r="D15516" s="265" t="s">
        <v>5910</v>
      </c>
    </row>
    <row r="15517" spans="1:4" x14ac:dyDescent="0.15">
      <c r="A15517" s="266">
        <v>3470108</v>
      </c>
      <c r="B15517" s="265" t="s">
        <v>12495</v>
      </c>
      <c r="C15517" s="265" t="s">
        <v>5870</v>
      </c>
      <c r="D15517" s="265" t="s">
        <v>2087</v>
      </c>
    </row>
    <row r="15518" spans="1:4" x14ac:dyDescent="0.15">
      <c r="A15518" s="266">
        <v>3470111</v>
      </c>
      <c r="B15518" s="265" t="s">
        <v>12495</v>
      </c>
      <c r="C15518" s="265" t="s">
        <v>5870</v>
      </c>
      <c r="D15518" s="265" t="s">
        <v>5899</v>
      </c>
    </row>
    <row r="15519" spans="1:4" x14ac:dyDescent="0.15">
      <c r="A15519" s="266">
        <v>3470112</v>
      </c>
      <c r="B15519" s="265" t="s">
        <v>12495</v>
      </c>
      <c r="C15519" s="265" t="s">
        <v>5870</v>
      </c>
      <c r="D15519" s="265" t="s">
        <v>5876</v>
      </c>
    </row>
    <row r="15520" spans="1:4" x14ac:dyDescent="0.15">
      <c r="A15520" s="266">
        <v>3470113</v>
      </c>
      <c r="B15520" s="265" t="s">
        <v>12495</v>
      </c>
      <c r="C15520" s="265" t="s">
        <v>5870</v>
      </c>
      <c r="D15520" s="265" t="s">
        <v>5905</v>
      </c>
    </row>
    <row r="15521" spans="1:4" x14ac:dyDescent="0.15">
      <c r="A15521" s="266">
        <v>3470114</v>
      </c>
      <c r="B15521" s="265" t="s">
        <v>12495</v>
      </c>
      <c r="C15521" s="265" t="s">
        <v>5870</v>
      </c>
      <c r="D15521" s="265" t="s">
        <v>5922</v>
      </c>
    </row>
    <row r="15522" spans="1:4" x14ac:dyDescent="0.15">
      <c r="A15522" s="266">
        <v>3470115</v>
      </c>
      <c r="B15522" s="265" t="s">
        <v>12495</v>
      </c>
      <c r="C15522" s="265" t="s">
        <v>5870</v>
      </c>
      <c r="D15522" s="265" t="s">
        <v>5887</v>
      </c>
    </row>
    <row r="15523" spans="1:4" x14ac:dyDescent="0.15">
      <c r="A15523" s="266">
        <v>3470116</v>
      </c>
      <c r="B15523" s="265" t="s">
        <v>12495</v>
      </c>
      <c r="C15523" s="265" t="s">
        <v>5870</v>
      </c>
      <c r="D15523" s="265" t="s">
        <v>5920</v>
      </c>
    </row>
    <row r="15524" spans="1:4" x14ac:dyDescent="0.15">
      <c r="A15524" s="266">
        <v>3470117</v>
      </c>
      <c r="B15524" s="265" t="s">
        <v>12495</v>
      </c>
      <c r="C15524" s="265" t="s">
        <v>5870</v>
      </c>
      <c r="D15524" s="265" t="s">
        <v>5925</v>
      </c>
    </row>
    <row r="15525" spans="1:4" x14ac:dyDescent="0.15">
      <c r="A15525" s="266">
        <v>3470121</v>
      </c>
      <c r="B15525" s="265" t="s">
        <v>12495</v>
      </c>
      <c r="C15525" s="265" t="s">
        <v>5870</v>
      </c>
      <c r="D15525" s="265" t="s">
        <v>1480</v>
      </c>
    </row>
    <row r="15526" spans="1:4" x14ac:dyDescent="0.15">
      <c r="A15526" s="266">
        <v>3470122</v>
      </c>
      <c r="B15526" s="265" t="s">
        <v>12495</v>
      </c>
      <c r="C15526" s="265" t="s">
        <v>5870</v>
      </c>
      <c r="D15526" s="265" t="s">
        <v>5878</v>
      </c>
    </row>
    <row r="15527" spans="1:4" x14ac:dyDescent="0.15">
      <c r="A15527" s="266">
        <v>3470123</v>
      </c>
      <c r="B15527" s="265" t="s">
        <v>12495</v>
      </c>
      <c r="C15527" s="265" t="s">
        <v>5870</v>
      </c>
      <c r="D15527" s="265" t="s">
        <v>5903</v>
      </c>
    </row>
    <row r="15528" spans="1:4" x14ac:dyDescent="0.15">
      <c r="A15528" s="266">
        <v>3470124</v>
      </c>
      <c r="B15528" s="265" t="s">
        <v>12495</v>
      </c>
      <c r="C15528" s="265" t="s">
        <v>5870</v>
      </c>
      <c r="D15528" s="265" t="s">
        <v>2650</v>
      </c>
    </row>
    <row r="15529" spans="1:4" x14ac:dyDescent="0.15">
      <c r="A15529" s="266">
        <v>3470125</v>
      </c>
      <c r="B15529" s="265" t="s">
        <v>12495</v>
      </c>
      <c r="C15529" s="265" t="s">
        <v>5870</v>
      </c>
      <c r="D15529" s="265" t="s">
        <v>5885</v>
      </c>
    </row>
    <row r="15530" spans="1:4" x14ac:dyDescent="0.15">
      <c r="A15530" s="266">
        <v>3470126</v>
      </c>
      <c r="B15530" s="265" t="s">
        <v>12495</v>
      </c>
      <c r="C15530" s="265" t="s">
        <v>5870</v>
      </c>
      <c r="D15530" s="265" t="s">
        <v>5915</v>
      </c>
    </row>
    <row r="15531" spans="1:4" x14ac:dyDescent="0.15">
      <c r="A15531" s="266">
        <v>3480001</v>
      </c>
      <c r="B15531" s="265" t="s">
        <v>12495</v>
      </c>
      <c r="C15531" s="265" t="s">
        <v>6079</v>
      </c>
      <c r="D15531" s="265" t="s">
        <v>12814</v>
      </c>
    </row>
    <row r="15532" spans="1:4" x14ac:dyDescent="0.15">
      <c r="A15532" s="266">
        <v>3480002</v>
      </c>
      <c r="B15532" s="265" t="s">
        <v>12495</v>
      </c>
      <c r="C15532" s="265" t="s">
        <v>6079</v>
      </c>
      <c r="D15532" s="265" t="s">
        <v>12815</v>
      </c>
    </row>
    <row r="15533" spans="1:4" ht="27" x14ac:dyDescent="0.15">
      <c r="A15533" s="266">
        <v>3480003</v>
      </c>
      <c r="B15533" s="265" t="s">
        <v>12495</v>
      </c>
      <c r="C15533" s="265" t="s">
        <v>6079</v>
      </c>
      <c r="D15533" s="265" t="s">
        <v>12816</v>
      </c>
    </row>
    <row r="15534" spans="1:4" x14ac:dyDescent="0.15">
      <c r="A15534" s="266">
        <v>3480004</v>
      </c>
      <c r="B15534" s="265" t="s">
        <v>12495</v>
      </c>
      <c r="C15534" s="265" t="s">
        <v>6079</v>
      </c>
      <c r="D15534" s="265" t="s">
        <v>12817</v>
      </c>
    </row>
    <row r="15535" spans="1:4" ht="27" x14ac:dyDescent="0.15">
      <c r="A15535" s="266">
        <v>3480005</v>
      </c>
      <c r="B15535" s="265" t="s">
        <v>12495</v>
      </c>
      <c r="C15535" s="265" t="s">
        <v>6079</v>
      </c>
      <c r="D15535" s="265" t="s">
        <v>12818</v>
      </c>
    </row>
    <row r="15536" spans="1:4" ht="27" x14ac:dyDescent="0.15">
      <c r="A15536" s="266">
        <v>3480006</v>
      </c>
      <c r="B15536" s="265" t="s">
        <v>12495</v>
      </c>
      <c r="C15536" s="265" t="s">
        <v>6079</v>
      </c>
      <c r="D15536" s="265" t="s">
        <v>12819</v>
      </c>
    </row>
    <row r="15537" spans="1:4" ht="27" x14ac:dyDescent="0.15">
      <c r="A15537" s="266">
        <v>3480011</v>
      </c>
      <c r="B15537" s="265" t="s">
        <v>12495</v>
      </c>
      <c r="C15537" s="265" t="s">
        <v>6079</v>
      </c>
      <c r="D15537" s="265" t="s">
        <v>12820</v>
      </c>
    </row>
    <row r="15538" spans="1:4" ht="27" x14ac:dyDescent="0.15">
      <c r="A15538" s="266">
        <v>3480012</v>
      </c>
      <c r="B15538" s="265" t="s">
        <v>12495</v>
      </c>
      <c r="C15538" s="265" t="s">
        <v>6079</v>
      </c>
      <c r="D15538" s="265" t="s">
        <v>12821</v>
      </c>
    </row>
    <row r="15539" spans="1:4" ht="27" x14ac:dyDescent="0.15">
      <c r="A15539" s="266">
        <v>3480013</v>
      </c>
      <c r="B15539" s="265" t="s">
        <v>12495</v>
      </c>
      <c r="C15539" s="265" t="s">
        <v>6079</v>
      </c>
      <c r="D15539" s="265" t="s">
        <v>12822</v>
      </c>
    </row>
    <row r="15540" spans="1:4" ht="27" x14ac:dyDescent="0.15">
      <c r="A15540" s="266">
        <v>3480014</v>
      </c>
      <c r="B15540" s="265" t="s">
        <v>12495</v>
      </c>
      <c r="C15540" s="265" t="s">
        <v>6079</v>
      </c>
      <c r="D15540" s="265" t="s">
        <v>12823</v>
      </c>
    </row>
    <row r="15541" spans="1:4" ht="27" x14ac:dyDescent="0.15">
      <c r="A15541" s="266">
        <v>3480015</v>
      </c>
      <c r="B15541" s="265" t="s">
        <v>12495</v>
      </c>
      <c r="C15541" s="265" t="s">
        <v>6079</v>
      </c>
      <c r="D15541" s="265" t="s">
        <v>12824</v>
      </c>
    </row>
    <row r="15542" spans="1:4" x14ac:dyDescent="0.15">
      <c r="A15542" s="266">
        <v>3480016</v>
      </c>
      <c r="B15542" s="265" t="s">
        <v>12495</v>
      </c>
      <c r="C15542" s="265" t="s">
        <v>6079</v>
      </c>
      <c r="D15542" s="265" t="s">
        <v>4325</v>
      </c>
    </row>
    <row r="15543" spans="1:4" ht="27" x14ac:dyDescent="0.15">
      <c r="A15543" s="266">
        <v>3480017</v>
      </c>
      <c r="B15543" s="265" t="s">
        <v>12495</v>
      </c>
      <c r="C15543" s="265" t="s">
        <v>6079</v>
      </c>
      <c r="D15543" s="265" t="s">
        <v>12825</v>
      </c>
    </row>
    <row r="15544" spans="1:4" ht="27" x14ac:dyDescent="0.15">
      <c r="A15544" s="266">
        <v>3480021</v>
      </c>
      <c r="B15544" s="265" t="s">
        <v>12495</v>
      </c>
      <c r="C15544" s="265" t="s">
        <v>6079</v>
      </c>
      <c r="D15544" s="265" t="s">
        <v>12826</v>
      </c>
    </row>
    <row r="15545" spans="1:4" ht="27" x14ac:dyDescent="0.15">
      <c r="A15545" s="266">
        <v>3480022</v>
      </c>
      <c r="B15545" s="265" t="s">
        <v>12495</v>
      </c>
      <c r="C15545" s="265" t="s">
        <v>6079</v>
      </c>
      <c r="D15545" s="265" t="s">
        <v>12827</v>
      </c>
    </row>
    <row r="15546" spans="1:4" x14ac:dyDescent="0.15">
      <c r="A15546" s="266">
        <v>3480023</v>
      </c>
      <c r="B15546" s="265" t="s">
        <v>12495</v>
      </c>
      <c r="C15546" s="265" t="s">
        <v>6079</v>
      </c>
      <c r="D15546" s="265" t="s">
        <v>12828</v>
      </c>
    </row>
    <row r="15547" spans="1:4" x14ac:dyDescent="0.15">
      <c r="A15547" s="266">
        <v>3480024</v>
      </c>
      <c r="B15547" s="265" t="s">
        <v>12495</v>
      </c>
      <c r="C15547" s="265" t="s">
        <v>6079</v>
      </c>
      <c r="D15547" s="265" t="s">
        <v>12542</v>
      </c>
    </row>
    <row r="15548" spans="1:4" ht="27" x14ac:dyDescent="0.15">
      <c r="A15548" s="266">
        <v>3480025</v>
      </c>
      <c r="B15548" s="265" t="s">
        <v>12495</v>
      </c>
      <c r="C15548" s="265" t="s">
        <v>6079</v>
      </c>
      <c r="D15548" s="265" t="s">
        <v>12829</v>
      </c>
    </row>
    <row r="15549" spans="1:4" ht="27" x14ac:dyDescent="0.15">
      <c r="A15549" s="266">
        <v>3480026</v>
      </c>
      <c r="B15549" s="265" t="s">
        <v>12495</v>
      </c>
      <c r="C15549" s="265" t="s">
        <v>6079</v>
      </c>
      <c r="D15549" s="265" t="s">
        <v>12830</v>
      </c>
    </row>
    <row r="15550" spans="1:4" ht="27" x14ac:dyDescent="0.15">
      <c r="A15550" s="266">
        <v>3480027</v>
      </c>
      <c r="B15550" s="265" t="s">
        <v>12495</v>
      </c>
      <c r="C15550" s="265" t="s">
        <v>6079</v>
      </c>
      <c r="D15550" s="265" t="s">
        <v>12831</v>
      </c>
    </row>
    <row r="15551" spans="1:4" ht="27" x14ac:dyDescent="0.15">
      <c r="A15551" s="266">
        <v>3480028</v>
      </c>
      <c r="B15551" s="265" t="s">
        <v>12495</v>
      </c>
      <c r="C15551" s="265" t="s">
        <v>6079</v>
      </c>
      <c r="D15551" s="265" t="s">
        <v>12832</v>
      </c>
    </row>
    <row r="15552" spans="1:4" ht="27" x14ac:dyDescent="0.15">
      <c r="A15552" s="266">
        <v>3480031</v>
      </c>
      <c r="B15552" s="265" t="s">
        <v>12495</v>
      </c>
      <c r="C15552" s="265" t="s">
        <v>6079</v>
      </c>
      <c r="D15552" s="265" t="s">
        <v>12833</v>
      </c>
    </row>
    <row r="15553" spans="1:4" ht="27" x14ac:dyDescent="0.15">
      <c r="A15553" s="266">
        <v>3480032</v>
      </c>
      <c r="B15553" s="265" t="s">
        <v>12495</v>
      </c>
      <c r="C15553" s="265" t="s">
        <v>6079</v>
      </c>
      <c r="D15553" s="265" t="s">
        <v>12834</v>
      </c>
    </row>
    <row r="15554" spans="1:4" x14ac:dyDescent="0.15">
      <c r="A15554" s="266">
        <v>3480033</v>
      </c>
      <c r="B15554" s="265" t="s">
        <v>12495</v>
      </c>
      <c r="C15554" s="265" t="s">
        <v>6079</v>
      </c>
      <c r="D15554" s="265" t="s">
        <v>12835</v>
      </c>
    </row>
    <row r="15555" spans="1:4" ht="27" x14ac:dyDescent="0.15">
      <c r="A15555" s="266">
        <v>3480034</v>
      </c>
      <c r="B15555" s="265" t="s">
        <v>12495</v>
      </c>
      <c r="C15555" s="265" t="s">
        <v>6079</v>
      </c>
      <c r="D15555" s="265" t="s">
        <v>12686</v>
      </c>
    </row>
    <row r="15556" spans="1:4" ht="27" x14ac:dyDescent="0.15">
      <c r="A15556" s="266">
        <v>3480035</v>
      </c>
      <c r="B15556" s="265" t="s">
        <v>12495</v>
      </c>
      <c r="C15556" s="265" t="s">
        <v>6079</v>
      </c>
      <c r="D15556" s="265" t="s">
        <v>12836</v>
      </c>
    </row>
    <row r="15557" spans="1:4" ht="27" x14ac:dyDescent="0.15">
      <c r="A15557" s="266">
        <v>3480036</v>
      </c>
      <c r="B15557" s="265" t="s">
        <v>12495</v>
      </c>
      <c r="C15557" s="265" t="s">
        <v>6079</v>
      </c>
      <c r="D15557" s="265" t="s">
        <v>12837</v>
      </c>
    </row>
    <row r="15558" spans="1:4" x14ac:dyDescent="0.15">
      <c r="A15558" s="266">
        <v>3480037</v>
      </c>
      <c r="B15558" s="265" t="s">
        <v>12495</v>
      </c>
      <c r="C15558" s="265" t="s">
        <v>6079</v>
      </c>
      <c r="D15558" s="265" t="s">
        <v>12838</v>
      </c>
    </row>
    <row r="15559" spans="1:4" x14ac:dyDescent="0.15">
      <c r="A15559" s="266">
        <v>3480038</v>
      </c>
      <c r="B15559" s="265" t="s">
        <v>12495</v>
      </c>
      <c r="C15559" s="265" t="s">
        <v>6079</v>
      </c>
      <c r="D15559" s="265" t="s">
        <v>6081</v>
      </c>
    </row>
    <row r="15560" spans="1:4" x14ac:dyDescent="0.15">
      <c r="A15560" s="266">
        <v>3480039</v>
      </c>
      <c r="B15560" s="265" t="s">
        <v>12495</v>
      </c>
      <c r="C15560" s="265" t="s">
        <v>6079</v>
      </c>
      <c r="D15560" s="265" t="s">
        <v>2064</v>
      </c>
    </row>
    <row r="15561" spans="1:4" ht="27" x14ac:dyDescent="0.15">
      <c r="A15561" s="266">
        <v>3480041</v>
      </c>
      <c r="B15561" s="265" t="s">
        <v>12495</v>
      </c>
      <c r="C15561" s="265" t="s">
        <v>6079</v>
      </c>
      <c r="D15561" s="265" t="s">
        <v>12839</v>
      </c>
    </row>
    <row r="15562" spans="1:4" x14ac:dyDescent="0.15">
      <c r="A15562" s="266">
        <v>3480042</v>
      </c>
      <c r="B15562" s="265" t="s">
        <v>12495</v>
      </c>
      <c r="C15562" s="265" t="s">
        <v>6079</v>
      </c>
      <c r="D15562" s="265" t="s">
        <v>12840</v>
      </c>
    </row>
    <row r="15563" spans="1:4" ht="27" x14ac:dyDescent="0.15">
      <c r="A15563" s="266">
        <v>3480043</v>
      </c>
      <c r="B15563" s="265" t="s">
        <v>12495</v>
      </c>
      <c r="C15563" s="265" t="s">
        <v>6079</v>
      </c>
      <c r="D15563" s="265" t="s">
        <v>12841</v>
      </c>
    </row>
    <row r="15564" spans="1:4" ht="27" x14ac:dyDescent="0.15">
      <c r="A15564" s="266">
        <v>3480044</v>
      </c>
      <c r="B15564" s="265" t="s">
        <v>12495</v>
      </c>
      <c r="C15564" s="265" t="s">
        <v>6079</v>
      </c>
      <c r="D15564" s="265" t="s">
        <v>12842</v>
      </c>
    </row>
    <row r="15565" spans="1:4" ht="27" x14ac:dyDescent="0.15">
      <c r="A15565" s="266">
        <v>3480045</v>
      </c>
      <c r="B15565" s="265" t="s">
        <v>12495</v>
      </c>
      <c r="C15565" s="265" t="s">
        <v>6079</v>
      </c>
      <c r="D15565" s="265" t="s">
        <v>12843</v>
      </c>
    </row>
    <row r="15566" spans="1:4" ht="27" x14ac:dyDescent="0.15">
      <c r="A15566" s="266">
        <v>3480046</v>
      </c>
      <c r="B15566" s="265" t="s">
        <v>12495</v>
      </c>
      <c r="C15566" s="265" t="s">
        <v>6079</v>
      </c>
      <c r="D15566" s="265" t="s">
        <v>12844</v>
      </c>
    </row>
    <row r="15567" spans="1:4" ht="27" x14ac:dyDescent="0.15">
      <c r="A15567" s="266">
        <v>3480047</v>
      </c>
      <c r="B15567" s="265" t="s">
        <v>12495</v>
      </c>
      <c r="C15567" s="265" t="s">
        <v>6079</v>
      </c>
      <c r="D15567" s="265" t="s">
        <v>12845</v>
      </c>
    </row>
    <row r="15568" spans="1:4" ht="27" x14ac:dyDescent="0.15">
      <c r="A15568" s="266">
        <v>3480048</v>
      </c>
      <c r="B15568" s="265" t="s">
        <v>12495</v>
      </c>
      <c r="C15568" s="265" t="s">
        <v>6079</v>
      </c>
      <c r="D15568" s="265" t="s">
        <v>12846</v>
      </c>
    </row>
    <row r="15569" spans="1:4" ht="27" x14ac:dyDescent="0.15">
      <c r="A15569" s="266">
        <v>3480051</v>
      </c>
      <c r="B15569" s="265" t="s">
        <v>12495</v>
      </c>
      <c r="C15569" s="265" t="s">
        <v>6079</v>
      </c>
      <c r="D15569" s="265" t="s">
        <v>12847</v>
      </c>
    </row>
    <row r="15570" spans="1:4" x14ac:dyDescent="0.15">
      <c r="A15570" s="266">
        <v>3480052</v>
      </c>
      <c r="B15570" s="265" t="s">
        <v>12495</v>
      </c>
      <c r="C15570" s="265" t="s">
        <v>6079</v>
      </c>
      <c r="D15570" s="265" t="s">
        <v>539</v>
      </c>
    </row>
    <row r="15571" spans="1:4" x14ac:dyDescent="0.15">
      <c r="A15571" s="266">
        <v>3480053</v>
      </c>
      <c r="B15571" s="265" t="s">
        <v>12495</v>
      </c>
      <c r="C15571" s="265" t="s">
        <v>6079</v>
      </c>
      <c r="D15571" s="265" t="s">
        <v>1141</v>
      </c>
    </row>
    <row r="15572" spans="1:4" x14ac:dyDescent="0.15">
      <c r="A15572" s="266">
        <v>3480054</v>
      </c>
      <c r="B15572" s="265" t="s">
        <v>12495</v>
      </c>
      <c r="C15572" s="265" t="s">
        <v>6079</v>
      </c>
      <c r="D15572" s="265" t="s">
        <v>1098</v>
      </c>
    </row>
    <row r="15573" spans="1:4" ht="27" x14ac:dyDescent="0.15">
      <c r="A15573" s="266">
        <v>3480055</v>
      </c>
      <c r="B15573" s="265" t="s">
        <v>12495</v>
      </c>
      <c r="C15573" s="265" t="s">
        <v>6079</v>
      </c>
      <c r="D15573" s="265" t="s">
        <v>12848</v>
      </c>
    </row>
    <row r="15574" spans="1:4" ht="27" x14ac:dyDescent="0.15">
      <c r="A15574" s="266">
        <v>3480056</v>
      </c>
      <c r="B15574" s="265" t="s">
        <v>12495</v>
      </c>
      <c r="C15574" s="265" t="s">
        <v>6079</v>
      </c>
      <c r="D15574" s="265" t="s">
        <v>12849</v>
      </c>
    </row>
    <row r="15575" spans="1:4" x14ac:dyDescent="0.15">
      <c r="A15575" s="266">
        <v>3480057</v>
      </c>
      <c r="B15575" s="265" t="s">
        <v>12495</v>
      </c>
      <c r="C15575" s="265" t="s">
        <v>6079</v>
      </c>
      <c r="D15575" s="265" t="s">
        <v>6080</v>
      </c>
    </row>
    <row r="15576" spans="1:4" x14ac:dyDescent="0.15">
      <c r="A15576" s="266">
        <v>3480058</v>
      </c>
      <c r="B15576" s="265" t="s">
        <v>12495</v>
      </c>
      <c r="C15576" s="265" t="s">
        <v>6079</v>
      </c>
      <c r="D15576" s="265" t="s">
        <v>239</v>
      </c>
    </row>
    <row r="15577" spans="1:4" x14ac:dyDescent="0.15">
      <c r="A15577" s="266">
        <v>3480061</v>
      </c>
      <c r="B15577" s="265" t="s">
        <v>12495</v>
      </c>
      <c r="C15577" s="265" t="s">
        <v>6079</v>
      </c>
      <c r="D15577" s="265" t="s">
        <v>12850</v>
      </c>
    </row>
    <row r="15578" spans="1:4" x14ac:dyDescent="0.15">
      <c r="A15578" s="266">
        <v>3480062</v>
      </c>
      <c r="B15578" s="265" t="s">
        <v>12495</v>
      </c>
      <c r="C15578" s="265" t="s">
        <v>6079</v>
      </c>
      <c r="D15578" s="265" t="s">
        <v>11718</v>
      </c>
    </row>
    <row r="15579" spans="1:4" x14ac:dyDescent="0.15">
      <c r="A15579" s="266">
        <v>3480063</v>
      </c>
      <c r="B15579" s="265" t="s">
        <v>12495</v>
      </c>
      <c r="C15579" s="265" t="s">
        <v>6079</v>
      </c>
      <c r="D15579" s="265" t="s">
        <v>12851</v>
      </c>
    </row>
    <row r="15580" spans="1:4" ht="27" x14ac:dyDescent="0.15">
      <c r="A15580" s="266">
        <v>3480064</v>
      </c>
      <c r="B15580" s="265" t="s">
        <v>12495</v>
      </c>
      <c r="C15580" s="265" t="s">
        <v>6079</v>
      </c>
      <c r="D15580" s="265" t="s">
        <v>12852</v>
      </c>
    </row>
    <row r="15581" spans="1:4" ht="27" x14ac:dyDescent="0.15">
      <c r="A15581" s="266">
        <v>3480065</v>
      </c>
      <c r="B15581" s="265" t="s">
        <v>12495</v>
      </c>
      <c r="C15581" s="265" t="s">
        <v>6079</v>
      </c>
      <c r="D15581" s="265" t="s">
        <v>12853</v>
      </c>
    </row>
    <row r="15582" spans="1:4" x14ac:dyDescent="0.15">
      <c r="A15582" s="266">
        <v>3480071</v>
      </c>
      <c r="B15582" s="265" t="s">
        <v>12495</v>
      </c>
      <c r="C15582" s="265" t="s">
        <v>6079</v>
      </c>
      <c r="D15582" s="265" t="s">
        <v>6082</v>
      </c>
    </row>
    <row r="15583" spans="1:4" ht="27" x14ac:dyDescent="0.15">
      <c r="A15583" s="266">
        <v>3490101</v>
      </c>
      <c r="B15583" s="265" t="s">
        <v>12495</v>
      </c>
      <c r="C15583" s="265" t="s">
        <v>6449</v>
      </c>
      <c r="D15583" s="265" t="s">
        <v>12854</v>
      </c>
    </row>
    <row r="15584" spans="1:4" ht="27" x14ac:dyDescent="0.15">
      <c r="A15584" s="266">
        <v>3490102</v>
      </c>
      <c r="B15584" s="265" t="s">
        <v>12495</v>
      </c>
      <c r="C15584" s="265" t="s">
        <v>6449</v>
      </c>
      <c r="D15584" s="265" t="s">
        <v>12855</v>
      </c>
    </row>
    <row r="15585" spans="1:4" ht="27" x14ac:dyDescent="0.15">
      <c r="A15585" s="266">
        <v>3490103</v>
      </c>
      <c r="B15585" s="265" t="s">
        <v>12495</v>
      </c>
      <c r="C15585" s="265" t="s">
        <v>6449</v>
      </c>
      <c r="D15585" s="265" t="s">
        <v>12856</v>
      </c>
    </row>
    <row r="15586" spans="1:4" x14ac:dyDescent="0.15">
      <c r="A15586" s="266">
        <v>3490104</v>
      </c>
      <c r="B15586" s="265" t="s">
        <v>12495</v>
      </c>
      <c r="C15586" s="265" t="s">
        <v>6449</v>
      </c>
      <c r="D15586" s="265" t="s">
        <v>282</v>
      </c>
    </row>
    <row r="15587" spans="1:4" x14ac:dyDescent="0.15">
      <c r="A15587" s="266">
        <v>3490105</v>
      </c>
      <c r="B15587" s="265" t="s">
        <v>12495</v>
      </c>
      <c r="C15587" s="265" t="s">
        <v>6449</v>
      </c>
      <c r="D15587" s="265" t="s">
        <v>6170</v>
      </c>
    </row>
    <row r="15588" spans="1:4" x14ac:dyDescent="0.15">
      <c r="A15588" s="266">
        <v>3490111</v>
      </c>
      <c r="B15588" s="265" t="s">
        <v>12495</v>
      </c>
      <c r="C15588" s="265" t="s">
        <v>6449</v>
      </c>
      <c r="D15588" s="265" t="s">
        <v>539</v>
      </c>
    </row>
    <row r="15589" spans="1:4" ht="27" x14ac:dyDescent="0.15">
      <c r="A15589" s="266">
        <v>3490112</v>
      </c>
      <c r="B15589" s="265" t="s">
        <v>12495</v>
      </c>
      <c r="C15589" s="265" t="s">
        <v>6449</v>
      </c>
      <c r="D15589" s="265" t="s">
        <v>12857</v>
      </c>
    </row>
    <row r="15590" spans="1:4" x14ac:dyDescent="0.15">
      <c r="A15590" s="266">
        <v>3490113</v>
      </c>
      <c r="B15590" s="265" t="s">
        <v>12495</v>
      </c>
      <c r="C15590" s="265" t="s">
        <v>6449</v>
      </c>
      <c r="D15590" s="265" t="s">
        <v>1126</v>
      </c>
    </row>
    <row r="15591" spans="1:4" x14ac:dyDescent="0.15">
      <c r="A15591" s="266">
        <v>3490114</v>
      </c>
      <c r="B15591" s="265" t="s">
        <v>12495</v>
      </c>
      <c r="C15591" s="265" t="s">
        <v>6449</v>
      </c>
      <c r="D15591" s="265" t="s">
        <v>5551</v>
      </c>
    </row>
    <row r="15592" spans="1:4" x14ac:dyDescent="0.15">
      <c r="A15592" s="266">
        <v>3490115</v>
      </c>
      <c r="B15592" s="265" t="s">
        <v>12495</v>
      </c>
      <c r="C15592" s="265" t="s">
        <v>6449</v>
      </c>
      <c r="D15592" s="265" t="s">
        <v>6458</v>
      </c>
    </row>
    <row r="15593" spans="1:4" x14ac:dyDescent="0.15">
      <c r="A15593" s="266">
        <v>3490121</v>
      </c>
      <c r="B15593" s="265" t="s">
        <v>12495</v>
      </c>
      <c r="C15593" s="265" t="s">
        <v>6449</v>
      </c>
      <c r="D15593" s="265" t="s">
        <v>3570</v>
      </c>
    </row>
    <row r="15594" spans="1:4" x14ac:dyDescent="0.15">
      <c r="A15594" s="266">
        <v>3490122</v>
      </c>
      <c r="B15594" s="265" t="s">
        <v>12495</v>
      </c>
      <c r="C15594" s="265" t="s">
        <v>6449</v>
      </c>
      <c r="D15594" s="265" t="s">
        <v>6093</v>
      </c>
    </row>
    <row r="15595" spans="1:4" x14ac:dyDescent="0.15">
      <c r="A15595" s="266">
        <v>3490123</v>
      </c>
      <c r="B15595" s="265" t="s">
        <v>12495</v>
      </c>
      <c r="C15595" s="265" t="s">
        <v>6449</v>
      </c>
      <c r="D15595" s="265" t="s">
        <v>276</v>
      </c>
    </row>
    <row r="15596" spans="1:4" x14ac:dyDescent="0.15">
      <c r="A15596" s="266">
        <v>3490124</v>
      </c>
      <c r="B15596" s="265" t="s">
        <v>12495</v>
      </c>
      <c r="C15596" s="265" t="s">
        <v>6449</v>
      </c>
      <c r="D15596" s="265" t="s">
        <v>3750</v>
      </c>
    </row>
    <row r="15597" spans="1:4" x14ac:dyDescent="0.15">
      <c r="A15597" s="266">
        <v>3490125</v>
      </c>
      <c r="B15597" s="265" t="s">
        <v>12495</v>
      </c>
      <c r="C15597" s="265" t="s">
        <v>6449</v>
      </c>
      <c r="D15597" s="265" t="s">
        <v>6453</v>
      </c>
    </row>
    <row r="15598" spans="1:4" x14ac:dyDescent="0.15">
      <c r="A15598" s="266">
        <v>3490126</v>
      </c>
      <c r="B15598" s="265" t="s">
        <v>12495</v>
      </c>
      <c r="C15598" s="265" t="s">
        <v>6449</v>
      </c>
      <c r="D15598" s="265" t="s">
        <v>6450</v>
      </c>
    </row>
    <row r="15599" spans="1:4" x14ac:dyDescent="0.15">
      <c r="A15599" s="266">
        <v>3490127</v>
      </c>
      <c r="B15599" s="265" t="s">
        <v>12495</v>
      </c>
      <c r="C15599" s="265" t="s">
        <v>6449</v>
      </c>
      <c r="D15599" s="265" t="s">
        <v>6459</v>
      </c>
    </row>
    <row r="15600" spans="1:4" x14ac:dyDescent="0.15">
      <c r="A15600" s="266">
        <v>3490128</v>
      </c>
      <c r="B15600" s="265" t="s">
        <v>12495</v>
      </c>
      <c r="C15600" s="265" t="s">
        <v>6449</v>
      </c>
      <c r="D15600" s="265" t="s">
        <v>6460</v>
      </c>
    </row>
    <row r="15601" spans="1:4" ht="27" x14ac:dyDescent="0.15">
      <c r="A15601" s="266">
        <v>3490131</v>
      </c>
      <c r="B15601" s="265" t="s">
        <v>12495</v>
      </c>
      <c r="C15601" s="265" t="s">
        <v>6449</v>
      </c>
      <c r="D15601" s="265" t="s">
        <v>12858</v>
      </c>
    </row>
    <row r="15602" spans="1:4" ht="27" x14ac:dyDescent="0.15">
      <c r="A15602" s="266">
        <v>3490132</v>
      </c>
      <c r="B15602" s="265" t="s">
        <v>12495</v>
      </c>
      <c r="C15602" s="265" t="s">
        <v>6449</v>
      </c>
      <c r="D15602" s="265" t="s">
        <v>12859</v>
      </c>
    </row>
    <row r="15603" spans="1:4" ht="27" x14ac:dyDescent="0.15">
      <c r="A15603" s="266">
        <v>3490133</v>
      </c>
      <c r="B15603" s="265" t="s">
        <v>12495</v>
      </c>
      <c r="C15603" s="265" t="s">
        <v>6449</v>
      </c>
      <c r="D15603" s="265" t="s">
        <v>12860</v>
      </c>
    </row>
    <row r="15604" spans="1:4" ht="27" x14ac:dyDescent="0.15">
      <c r="A15604" s="266">
        <v>3490134</v>
      </c>
      <c r="B15604" s="265" t="s">
        <v>12495</v>
      </c>
      <c r="C15604" s="265" t="s">
        <v>6449</v>
      </c>
      <c r="D15604" s="265" t="s">
        <v>12861</v>
      </c>
    </row>
    <row r="15605" spans="1:4" x14ac:dyDescent="0.15">
      <c r="A15605" s="266">
        <v>3490135</v>
      </c>
      <c r="B15605" s="265" t="s">
        <v>12495</v>
      </c>
      <c r="C15605" s="265" t="s">
        <v>6449</v>
      </c>
      <c r="D15605" s="265" t="s">
        <v>12862</v>
      </c>
    </row>
    <row r="15606" spans="1:4" ht="27" x14ac:dyDescent="0.15">
      <c r="A15606" s="266">
        <v>3490136</v>
      </c>
      <c r="B15606" s="265" t="s">
        <v>12495</v>
      </c>
      <c r="C15606" s="265" t="s">
        <v>6449</v>
      </c>
      <c r="D15606" s="265" t="s">
        <v>12863</v>
      </c>
    </row>
    <row r="15607" spans="1:4" ht="27" x14ac:dyDescent="0.15">
      <c r="A15607" s="266">
        <v>3490137</v>
      </c>
      <c r="B15607" s="265" t="s">
        <v>12495</v>
      </c>
      <c r="C15607" s="265" t="s">
        <v>6449</v>
      </c>
      <c r="D15607" s="265" t="s">
        <v>12864</v>
      </c>
    </row>
    <row r="15608" spans="1:4" x14ac:dyDescent="0.15">
      <c r="A15608" s="266">
        <v>3490141</v>
      </c>
      <c r="B15608" s="265" t="s">
        <v>12495</v>
      </c>
      <c r="C15608" s="265" t="s">
        <v>6449</v>
      </c>
      <c r="D15608" s="265" t="s">
        <v>6457</v>
      </c>
    </row>
    <row r="15609" spans="1:4" ht="27" x14ac:dyDescent="0.15">
      <c r="A15609" s="266">
        <v>3490142</v>
      </c>
      <c r="B15609" s="265" t="s">
        <v>12495</v>
      </c>
      <c r="C15609" s="265" t="s">
        <v>6449</v>
      </c>
      <c r="D15609" s="265" t="s">
        <v>12865</v>
      </c>
    </row>
    <row r="15610" spans="1:4" x14ac:dyDescent="0.15">
      <c r="A15610" s="266">
        <v>3490143</v>
      </c>
      <c r="B15610" s="265" t="s">
        <v>12495</v>
      </c>
      <c r="C15610" s="265" t="s">
        <v>6449</v>
      </c>
      <c r="D15610" s="265" t="s">
        <v>12866</v>
      </c>
    </row>
    <row r="15611" spans="1:4" x14ac:dyDescent="0.15">
      <c r="A15611" s="266">
        <v>3490144</v>
      </c>
      <c r="B15611" s="265" t="s">
        <v>12495</v>
      </c>
      <c r="C15611" s="265" t="s">
        <v>6449</v>
      </c>
      <c r="D15611" s="265" t="s">
        <v>6456</v>
      </c>
    </row>
    <row r="15612" spans="1:4" x14ac:dyDescent="0.15">
      <c r="A15612" s="266">
        <v>3490145</v>
      </c>
      <c r="B15612" s="265" t="s">
        <v>12495</v>
      </c>
      <c r="C15612" s="265" t="s">
        <v>6449</v>
      </c>
      <c r="D15612" s="265" t="s">
        <v>5680</v>
      </c>
    </row>
    <row r="15613" spans="1:4" x14ac:dyDescent="0.15">
      <c r="A15613" s="266">
        <v>3490201</v>
      </c>
      <c r="B15613" s="265" t="s">
        <v>12495</v>
      </c>
      <c r="C15613" s="265" t="s">
        <v>6545</v>
      </c>
      <c r="D15613" s="265" t="s">
        <v>1642</v>
      </c>
    </row>
    <row r="15614" spans="1:4" x14ac:dyDescent="0.15">
      <c r="A15614" s="266">
        <v>3490202</v>
      </c>
      <c r="B15614" s="265" t="s">
        <v>12495</v>
      </c>
      <c r="C15614" s="265" t="s">
        <v>6545</v>
      </c>
      <c r="D15614" s="265" t="s">
        <v>1588</v>
      </c>
    </row>
    <row r="15615" spans="1:4" x14ac:dyDescent="0.15">
      <c r="A15615" s="266">
        <v>3490203</v>
      </c>
      <c r="B15615" s="265" t="s">
        <v>12495</v>
      </c>
      <c r="C15615" s="265" t="s">
        <v>6545</v>
      </c>
      <c r="D15615" s="265" t="s">
        <v>6549</v>
      </c>
    </row>
    <row r="15616" spans="1:4" x14ac:dyDescent="0.15">
      <c r="A15616" s="266">
        <v>3490204</v>
      </c>
      <c r="B15616" s="265" t="s">
        <v>12495</v>
      </c>
      <c r="C15616" s="265" t="s">
        <v>6545</v>
      </c>
      <c r="D15616" s="265" t="s">
        <v>6328</v>
      </c>
    </row>
    <row r="15617" spans="1:4" x14ac:dyDescent="0.15">
      <c r="A15617" s="266">
        <v>3490205</v>
      </c>
      <c r="B15617" s="265" t="s">
        <v>12495</v>
      </c>
      <c r="C15617" s="265" t="s">
        <v>6545</v>
      </c>
      <c r="D15617" s="265" t="s">
        <v>1098</v>
      </c>
    </row>
    <row r="15618" spans="1:4" x14ac:dyDescent="0.15">
      <c r="A15618" s="266">
        <v>3490211</v>
      </c>
      <c r="B15618" s="265" t="s">
        <v>12495</v>
      </c>
      <c r="C15618" s="265" t="s">
        <v>6545</v>
      </c>
      <c r="D15618" s="265" t="s">
        <v>5946</v>
      </c>
    </row>
    <row r="15619" spans="1:4" x14ac:dyDescent="0.15">
      <c r="A15619" s="266">
        <v>3490212</v>
      </c>
      <c r="B15619" s="265" t="s">
        <v>12495</v>
      </c>
      <c r="C15619" s="265" t="s">
        <v>6545</v>
      </c>
      <c r="D15619" s="265" t="s">
        <v>6552</v>
      </c>
    </row>
    <row r="15620" spans="1:4" x14ac:dyDescent="0.15">
      <c r="A15620" s="266">
        <v>3490213</v>
      </c>
      <c r="B15620" s="265" t="s">
        <v>12495</v>
      </c>
      <c r="C15620" s="265" t="s">
        <v>6545</v>
      </c>
      <c r="D15620" s="265" t="s">
        <v>6554</v>
      </c>
    </row>
    <row r="15621" spans="1:4" x14ac:dyDescent="0.15">
      <c r="A15621" s="266">
        <v>3490214</v>
      </c>
      <c r="B15621" s="265" t="s">
        <v>12495</v>
      </c>
      <c r="C15621" s="265" t="s">
        <v>6545</v>
      </c>
      <c r="D15621" s="265" t="s">
        <v>6556</v>
      </c>
    </row>
    <row r="15622" spans="1:4" x14ac:dyDescent="0.15">
      <c r="A15622" s="266">
        <v>3490215</v>
      </c>
      <c r="B15622" s="265" t="s">
        <v>12495</v>
      </c>
      <c r="C15622" s="265" t="s">
        <v>6545</v>
      </c>
      <c r="D15622" s="265" t="s">
        <v>6553</v>
      </c>
    </row>
    <row r="15623" spans="1:4" x14ac:dyDescent="0.15">
      <c r="A15623" s="266">
        <v>3490216</v>
      </c>
      <c r="B15623" s="265" t="s">
        <v>12495</v>
      </c>
      <c r="C15623" s="265" t="s">
        <v>6545</v>
      </c>
      <c r="D15623" s="265" t="s">
        <v>6548</v>
      </c>
    </row>
    <row r="15624" spans="1:4" x14ac:dyDescent="0.15">
      <c r="A15624" s="266">
        <v>3490217</v>
      </c>
      <c r="B15624" s="265" t="s">
        <v>12495</v>
      </c>
      <c r="C15624" s="265" t="s">
        <v>6545</v>
      </c>
      <c r="D15624" s="265" t="s">
        <v>6361</v>
      </c>
    </row>
    <row r="15625" spans="1:4" x14ac:dyDescent="0.15">
      <c r="A15625" s="266">
        <v>3490218</v>
      </c>
      <c r="B15625" s="265" t="s">
        <v>12495</v>
      </c>
      <c r="C15625" s="265" t="s">
        <v>6545</v>
      </c>
      <c r="D15625" s="265" t="s">
        <v>6550</v>
      </c>
    </row>
    <row r="15626" spans="1:4" x14ac:dyDescent="0.15">
      <c r="A15626" s="266">
        <v>3490219</v>
      </c>
      <c r="B15626" s="265" t="s">
        <v>12495</v>
      </c>
      <c r="C15626" s="265" t="s">
        <v>6545</v>
      </c>
      <c r="D15626" s="265" t="s">
        <v>6551</v>
      </c>
    </row>
    <row r="15627" spans="1:4" x14ac:dyDescent="0.15">
      <c r="A15627" s="266">
        <v>3490221</v>
      </c>
      <c r="B15627" s="265" t="s">
        <v>12495</v>
      </c>
      <c r="C15627" s="265" t="s">
        <v>6545</v>
      </c>
      <c r="D15627" s="265" t="s">
        <v>5368</v>
      </c>
    </row>
    <row r="15628" spans="1:4" x14ac:dyDescent="0.15">
      <c r="A15628" s="266">
        <v>3490222</v>
      </c>
      <c r="B15628" s="265" t="s">
        <v>12495</v>
      </c>
      <c r="C15628" s="265" t="s">
        <v>6545</v>
      </c>
      <c r="D15628" s="265" t="s">
        <v>6555</v>
      </c>
    </row>
    <row r="15629" spans="1:4" x14ac:dyDescent="0.15">
      <c r="A15629" s="266">
        <v>3490223</v>
      </c>
      <c r="B15629" s="265" t="s">
        <v>12495</v>
      </c>
      <c r="C15629" s="265" t="s">
        <v>6545</v>
      </c>
      <c r="D15629" s="265" t="s">
        <v>5369</v>
      </c>
    </row>
    <row r="15630" spans="1:4" x14ac:dyDescent="0.15">
      <c r="A15630" s="266">
        <v>3490224</v>
      </c>
      <c r="B15630" s="265" t="s">
        <v>12495</v>
      </c>
      <c r="C15630" s="265" t="s">
        <v>6545</v>
      </c>
      <c r="D15630" s="265" t="s">
        <v>6557</v>
      </c>
    </row>
    <row r="15631" spans="1:4" x14ac:dyDescent="0.15">
      <c r="A15631" s="266">
        <v>3490225</v>
      </c>
      <c r="B15631" s="265" t="s">
        <v>12495</v>
      </c>
      <c r="C15631" s="265" t="s">
        <v>6545</v>
      </c>
      <c r="D15631" s="265" t="s">
        <v>6546</v>
      </c>
    </row>
    <row r="15632" spans="1:4" x14ac:dyDescent="0.15">
      <c r="A15632" s="266">
        <v>3490226</v>
      </c>
      <c r="B15632" s="265" t="s">
        <v>12495</v>
      </c>
      <c r="C15632" s="265" t="s">
        <v>6545</v>
      </c>
      <c r="D15632" s="265" t="s">
        <v>6547</v>
      </c>
    </row>
    <row r="15633" spans="1:4" x14ac:dyDescent="0.15">
      <c r="A15633" s="266">
        <v>3491101</v>
      </c>
      <c r="B15633" s="265" t="s">
        <v>12495</v>
      </c>
      <c r="C15633" s="265" t="s">
        <v>6331</v>
      </c>
      <c r="D15633" s="265" t="s">
        <v>6357</v>
      </c>
    </row>
    <row r="15634" spans="1:4" ht="27" x14ac:dyDescent="0.15">
      <c r="A15634" s="266">
        <v>3491102</v>
      </c>
      <c r="B15634" s="265" t="s">
        <v>12495</v>
      </c>
      <c r="C15634" s="265" t="s">
        <v>6331</v>
      </c>
      <c r="D15634" s="265" t="s">
        <v>6358</v>
      </c>
    </row>
    <row r="15635" spans="1:4" x14ac:dyDescent="0.15">
      <c r="A15635" s="266">
        <v>3491103</v>
      </c>
      <c r="B15635" s="265" t="s">
        <v>12495</v>
      </c>
      <c r="C15635" s="265" t="s">
        <v>6331</v>
      </c>
      <c r="D15635" s="265" t="s">
        <v>6359</v>
      </c>
    </row>
    <row r="15636" spans="1:4" x14ac:dyDescent="0.15">
      <c r="A15636" s="266">
        <v>3491104</v>
      </c>
      <c r="B15636" s="265" t="s">
        <v>12495</v>
      </c>
      <c r="C15636" s="265" t="s">
        <v>6331</v>
      </c>
      <c r="D15636" s="265" t="s">
        <v>6356</v>
      </c>
    </row>
    <row r="15637" spans="1:4" x14ac:dyDescent="0.15">
      <c r="A15637" s="266">
        <v>3491105</v>
      </c>
      <c r="B15637" s="265" t="s">
        <v>12495</v>
      </c>
      <c r="C15637" s="265" t="s">
        <v>6331</v>
      </c>
      <c r="D15637" s="265" t="s">
        <v>6360</v>
      </c>
    </row>
    <row r="15638" spans="1:4" x14ac:dyDescent="0.15">
      <c r="A15638" s="266">
        <v>3491106</v>
      </c>
      <c r="B15638" s="265" t="s">
        <v>12495</v>
      </c>
      <c r="C15638" s="265" t="s">
        <v>6331</v>
      </c>
      <c r="D15638" s="265" t="s">
        <v>1487</v>
      </c>
    </row>
    <row r="15639" spans="1:4" x14ac:dyDescent="0.15">
      <c r="A15639" s="266">
        <v>3491111</v>
      </c>
      <c r="B15639" s="265" t="s">
        <v>12495</v>
      </c>
      <c r="C15639" s="265" t="s">
        <v>6331</v>
      </c>
      <c r="D15639" s="265" t="s">
        <v>6347</v>
      </c>
    </row>
    <row r="15640" spans="1:4" x14ac:dyDescent="0.15">
      <c r="A15640" s="266">
        <v>3491112</v>
      </c>
      <c r="B15640" s="265" t="s">
        <v>12495</v>
      </c>
      <c r="C15640" s="265" t="s">
        <v>6331</v>
      </c>
      <c r="D15640" s="265" t="s">
        <v>711</v>
      </c>
    </row>
    <row r="15641" spans="1:4" x14ac:dyDescent="0.15">
      <c r="A15641" s="266">
        <v>3491113</v>
      </c>
      <c r="B15641" s="265" t="s">
        <v>12495</v>
      </c>
      <c r="C15641" s="265" t="s">
        <v>6331</v>
      </c>
      <c r="D15641" s="265" t="s">
        <v>2423</v>
      </c>
    </row>
    <row r="15642" spans="1:4" x14ac:dyDescent="0.15">
      <c r="A15642" s="266">
        <v>3491114</v>
      </c>
      <c r="B15642" s="265" t="s">
        <v>12495</v>
      </c>
      <c r="C15642" s="265" t="s">
        <v>6331</v>
      </c>
      <c r="D15642" s="265" t="s">
        <v>6344</v>
      </c>
    </row>
    <row r="15643" spans="1:4" x14ac:dyDescent="0.15">
      <c r="A15643" s="266">
        <v>3491115</v>
      </c>
      <c r="B15643" s="265" t="s">
        <v>12495</v>
      </c>
      <c r="C15643" s="265" t="s">
        <v>6331</v>
      </c>
      <c r="D15643" s="265" t="s">
        <v>1149</v>
      </c>
    </row>
    <row r="15644" spans="1:4" x14ac:dyDescent="0.15">
      <c r="A15644" s="266">
        <v>3491116</v>
      </c>
      <c r="B15644" s="265" t="s">
        <v>12495</v>
      </c>
      <c r="C15644" s="265" t="s">
        <v>6331</v>
      </c>
      <c r="D15644" s="265" t="s">
        <v>6362</v>
      </c>
    </row>
    <row r="15645" spans="1:4" x14ac:dyDescent="0.15">
      <c r="A15645" s="266">
        <v>3491117</v>
      </c>
      <c r="B15645" s="265" t="s">
        <v>12495</v>
      </c>
      <c r="C15645" s="265" t="s">
        <v>6331</v>
      </c>
      <c r="D15645" s="265" t="s">
        <v>6373</v>
      </c>
    </row>
    <row r="15646" spans="1:4" x14ac:dyDescent="0.15">
      <c r="A15646" s="266">
        <v>3491121</v>
      </c>
      <c r="B15646" s="265" t="s">
        <v>12495</v>
      </c>
      <c r="C15646" s="265" t="s">
        <v>6331</v>
      </c>
      <c r="D15646" s="265" t="s">
        <v>6334</v>
      </c>
    </row>
    <row r="15647" spans="1:4" x14ac:dyDescent="0.15">
      <c r="A15647" s="266">
        <v>3491122</v>
      </c>
      <c r="B15647" s="265" t="s">
        <v>12495</v>
      </c>
      <c r="C15647" s="265" t="s">
        <v>6331</v>
      </c>
      <c r="D15647" s="265" t="s">
        <v>6372</v>
      </c>
    </row>
    <row r="15648" spans="1:4" x14ac:dyDescent="0.15">
      <c r="A15648" s="266">
        <v>3491123</v>
      </c>
      <c r="B15648" s="265" t="s">
        <v>12495</v>
      </c>
      <c r="C15648" s="265" t="s">
        <v>6331</v>
      </c>
      <c r="D15648" s="265" t="s">
        <v>6371</v>
      </c>
    </row>
    <row r="15649" spans="1:4" x14ac:dyDescent="0.15">
      <c r="A15649" s="266">
        <v>3491124</v>
      </c>
      <c r="B15649" s="265" t="s">
        <v>12495</v>
      </c>
      <c r="C15649" s="265" t="s">
        <v>6331</v>
      </c>
      <c r="D15649" s="265" t="s">
        <v>5771</v>
      </c>
    </row>
    <row r="15650" spans="1:4" x14ac:dyDescent="0.15">
      <c r="A15650" s="266">
        <v>3491125</v>
      </c>
      <c r="B15650" s="265" t="s">
        <v>12495</v>
      </c>
      <c r="C15650" s="265" t="s">
        <v>6331</v>
      </c>
      <c r="D15650" s="265" t="s">
        <v>4505</v>
      </c>
    </row>
    <row r="15651" spans="1:4" x14ac:dyDescent="0.15">
      <c r="A15651" s="266">
        <v>3491126</v>
      </c>
      <c r="B15651" s="265" t="s">
        <v>12495</v>
      </c>
      <c r="C15651" s="265" t="s">
        <v>6331</v>
      </c>
      <c r="D15651" s="265" t="s">
        <v>6335</v>
      </c>
    </row>
    <row r="15652" spans="1:4" x14ac:dyDescent="0.15">
      <c r="A15652" s="266">
        <v>3491127</v>
      </c>
      <c r="B15652" s="265" t="s">
        <v>12495</v>
      </c>
      <c r="C15652" s="265" t="s">
        <v>6331</v>
      </c>
      <c r="D15652" s="265" t="s">
        <v>6336</v>
      </c>
    </row>
    <row r="15653" spans="1:4" x14ac:dyDescent="0.15">
      <c r="A15653" s="266">
        <v>3491128</v>
      </c>
      <c r="B15653" s="265" t="s">
        <v>12495</v>
      </c>
      <c r="C15653" s="265" t="s">
        <v>6331</v>
      </c>
      <c r="D15653" s="265" t="s">
        <v>6337</v>
      </c>
    </row>
    <row r="15654" spans="1:4" x14ac:dyDescent="0.15">
      <c r="A15654" s="266">
        <v>3491131</v>
      </c>
      <c r="B15654" s="265" t="s">
        <v>12495</v>
      </c>
      <c r="C15654" s="265" t="s">
        <v>5870</v>
      </c>
      <c r="D15654" s="265" t="s">
        <v>5924</v>
      </c>
    </row>
    <row r="15655" spans="1:4" x14ac:dyDescent="0.15">
      <c r="A15655" s="266">
        <v>3491132</v>
      </c>
      <c r="B15655" s="265" t="s">
        <v>12495</v>
      </c>
      <c r="C15655" s="265" t="s">
        <v>5870</v>
      </c>
      <c r="D15655" s="265" t="s">
        <v>5926</v>
      </c>
    </row>
    <row r="15656" spans="1:4" x14ac:dyDescent="0.15">
      <c r="A15656" s="266">
        <v>3491133</v>
      </c>
      <c r="B15656" s="265" t="s">
        <v>12495</v>
      </c>
      <c r="C15656" s="265" t="s">
        <v>5870</v>
      </c>
      <c r="D15656" s="265" t="s">
        <v>5900</v>
      </c>
    </row>
    <row r="15657" spans="1:4" x14ac:dyDescent="0.15">
      <c r="A15657" s="266">
        <v>3491134</v>
      </c>
      <c r="B15657" s="265" t="s">
        <v>12495</v>
      </c>
      <c r="C15657" s="265" t="s">
        <v>5870</v>
      </c>
      <c r="D15657" s="265" t="s">
        <v>5894</v>
      </c>
    </row>
    <row r="15658" spans="1:4" x14ac:dyDescent="0.15">
      <c r="A15658" s="266">
        <v>3491135</v>
      </c>
      <c r="B15658" s="265" t="s">
        <v>12495</v>
      </c>
      <c r="C15658" s="265" t="s">
        <v>5870</v>
      </c>
      <c r="D15658" s="265" t="s">
        <v>5896</v>
      </c>
    </row>
    <row r="15659" spans="1:4" ht="27" x14ac:dyDescent="0.15">
      <c r="A15659" s="266">
        <v>3491141</v>
      </c>
      <c r="B15659" s="265" t="s">
        <v>12495</v>
      </c>
      <c r="C15659" s="265" t="s">
        <v>5870</v>
      </c>
      <c r="D15659" s="265" t="s">
        <v>5936</v>
      </c>
    </row>
    <row r="15660" spans="1:4" x14ac:dyDescent="0.15">
      <c r="A15660" s="266">
        <v>3491142</v>
      </c>
      <c r="B15660" s="265" t="s">
        <v>12495</v>
      </c>
      <c r="C15660" s="265" t="s">
        <v>5870</v>
      </c>
      <c r="D15660" s="265" t="s">
        <v>5909</v>
      </c>
    </row>
    <row r="15661" spans="1:4" x14ac:dyDescent="0.15">
      <c r="A15661" s="266">
        <v>3491143</v>
      </c>
      <c r="B15661" s="265" t="s">
        <v>12495</v>
      </c>
      <c r="C15661" s="265" t="s">
        <v>5870</v>
      </c>
      <c r="D15661" s="265" t="s">
        <v>5879</v>
      </c>
    </row>
    <row r="15662" spans="1:4" x14ac:dyDescent="0.15">
      <c r="A15662" s="266">
        <v>3491144</v>
      </c>
      <c r="B15662" s="265" t="s">
        <v>12495</v>
      </c>
      <c r="C15662" s="265" t="s">
        <v>5870</v>
      </c>
      <c r="D15662" s="265" t="s">
        <v>5871</v>
      </c>
    </row>
    <row r="15663" spans="1:4" x14ac:dyDescent="0.15">
      <c r="A15663" s="266">
        <v>3491145</v>
      </c>
      <c r="B15663" s="265" t="s">
        <v>12495</v>
      </c>
      <c r="C15663" s="265" t="s">
        <v>5870</v>
      </c>
      <c r="D15663" s="265" t="s">
        <v>5934</v>
      </c>
    </row>
    <row r="15664" spans="1:4" x14ac:dyDescent="0.15">
      <c r="A15664" s="266">
        <v>3491146</v>
      </c>
      <c r="B15664" s="265" t="s">
        <v>12495</v>
      </c>
      <c r="C15664" s="265" t="s">
        <v>5870</v>
      </c>
      <c r="D15664" s="265" t="s">
        <v>1588</v>
      </c>
    </row>
    <row r="15665" spans="1:4" x14ac:dyDescent="0.15">
      <c r="A15665" s="266">
        <v>3491147</v>
      </c>
      <c r="B15665" s="265" t="s">
        <v>12495</v>
      </c>
      <c r="C15665" s="265" t="s">
        <v>5870</v>
      </c>
      <c r="D15665" s="265" t="s">
        <v>5891</v>
      </c>
    </row>
    <row r="15666" spans="1:4" x14ac:dyDescent="0.15">
      <c r="A15666" s="266">
        <v>3491148</v>
      </c>
      <c r="B15666" s="265" t="s">
        <v>12495</v>
      </c>
      <c r="C15666" s="265" t="s">
        <v>5870</v>
      </c>
      <c r="D15666" s="265" t="s">
        <v>5921</v>
      </c>
    </row>
    <row r="15667" spans="1:4" x14ac:dyDescent="0.15">
      <c r="A15667" s="266">
        <v>3491151</v>
      </c>
      <c r="B15667" s="265" t="s">
        <v>12495</v>
      </c>
      <c r="C15667" s="265" t="s">
        <v>5870</v>
      </c>
      <c r="D15667" s="265" t="s">
        <v>5901</v>
      </c>
    </row>
    <row r="15668" spans="1:4" x14ac:dyDescent="0.15">
      <c r="A15668" s="266">
        <v>3491152</v>
      </c>
      <c r="B15668" s="265" t="s">
        <v>12495</v>
      </c>
      <c r="C15668" s="265" t="s">
        <v>5870</v>
      </c>
      <c r="D15668" s="265" t="s">
        <v>5947</v>
      </c>
    </row>
    <row r="15669" spans="1:4" x14ac:dyDescent="0.15">
      <c r="A15669" s="266">
        <v>3491153</v>
      </c>
      <c r="B15669" s="265" t="s">
        <v>12495</v>
      </c>
      <c r="C15669" s="265" t="s">
        <v>5870</v>
      </c>
      <c r="D15669" s="265" t="s">
        <v>5911</v>
      </c>
    </row>
    <row r="15670" spans="1:4" x14ac:dyDescent="0.15">
      <c r="A15670" s="266">
        <v>3491154</v>
      </c>
      <c r="B15670" s="265" t="s">
        <v>12495</v>
      </c>
      <c r="C15670" s="265" t="s">
        <v>5870</v>
      </c>
      <c r="D15670" s="265" t="s">
        <v>5898</v>
      </c>
    </row>
    <row r="15671" spans="1:4" x14ac:dyDescent="0.15">
      <c r="A15671" s="266">
        <v>3491155</v>
      </c>
      <c r="B15671" s="265" t="s">
        <v>12495</v>
      </c>
      <c r="C15671" s="265" t="s">
        <v>5870</v>
      </c>
      <c r="D15671" s="265" t="s">
        <v>5913</v>
      </c>
    </row>
    <row r="15672" spans="1:4" x14ac:dyDescent="0.15">
      <c r="A15672" s="266">
        <v>3491156</v>
      </c>
      <c r="B15672" s="265" t="s">
        <v>12495</v>
      </c>
      <c r="C15672" s="265" t="s">
        <v>5870</v>
      </c>
      <c r="D15672" s="265" t="s">
        <v>5933</v>
      </c>
    </row>
    <row r="15673" spans="1:4" x14ac:dyDescent="0.15">
      <c r="A15673" s="266">
        <v>3491157</v>
      </c>
      <c r="B15673" s="265" t="s">
        <v>12495</v>
      </c>
      <c r="C15673" s="265" t="s">
        <v>5870</v>
      </c>
      <c r="D15673" s="265" t="s">
        <v>5917</v>
      </c>
    </row>
    <row r="15674" spans="1:4" x14ac:dyDescent="0.15">
      <c r="A15674" s="266">
        <v>3491158</v>
      </c>
      <c r="B15674" s="265" t="s">
        <v>12495</v>
      </c>
      <c r="C15674" s="265" t="s">
        <v>5870</v>
      </c>
      <c r="D15674" s="265" t="s">
        <v>5912</v>
      </c>
    </row>
    <row r="15675" spans="1:4" x14ac:dyDescent="0.15">
      <c r="A15675" s="266">
        <v>3491201</v>
      </c>
      <c r="B15675" s="265" t="s">
        <v>12495</v>
      </c>
      <c r="C15675" s="265" t="s">
        <v>5870</v>
      </c>
      <c r="D15675" s="265" t="s">
        <v>5946</v>
      </c>
    </row>
    <row r="15676" spans="1:4" x14ac:dyDescent="0.15">
      <c r="A15676" s="266">
        <v>3491202</v>
      </c>
      <c r="B15676" s="265" t="s">
        <v>12495</v>
      </c>
      <c r="C15676" s="265" t="s">
        <v>5870</v>
      </c>
      <c r="D15676" s="265" t="s">
        <v>5883</v>
      </c>
    </row>
    <row r="15677" spans="1:4" x14ac:dyDescent="0.15">
      <c r="A15677" s="266">
        <v>3491203</v>
      </c>
      <c r="B15677" s="265" t="s">
        <v>12495</v>
      </c>
      <c r="C15677" s="265" t="s">
        <v>5870</v>
      </c>
      <c r="D15677" s="265" t="s">
        <v>5884</v>
      </c>
    </row>
    <row r="15678" spans="1:4" x14ac:dyDescent="0.15">
      <c r="A15678" s="266">
        <v>3491204</v>
      </c>
      <c r="B15678" s="265" t="s">
        <v>12495</v>
      </c>
      <c r="C15678" s="265" t="s">
        <v>5870</v>
      </c>
      <c r="D15678" s="265" t="s">
        <v>2115</v>
      </c>
    </row>
    <row r="15679" spans="1:4" x14ac:dyDescent="0.15">
      <c r="A15679" s="266">
        <v>3491205</v>
      </c>
      <c r="B15679" s="265" t="s">
        <v>12495</v>
      </c>
      <c r="C15679" s="265" t="s">
        <v>5870</v>
      </c>
      <c r="D15679" s="265" t="s">
        <v>5942</v>
      </c>
    </row>
    <row r="15680" spans="1:4" x14ac:dyDescent="0.15">
      <c r="A15680" s="266">
        <v>3491211</v>
      </c>
      <c r="B15680" s="265" t="s">
        <v>12495</v>
      </c>
      <c r="C15680" s="265" t="s">
        <v>5870</v>
      </c>
      <c r="D15680" s="265" t="s">
        <v>5873</v>
      </c>
    </row>
    <row r="15681" spans="1:4" x14ac:dyDescent="0.15">
      <c r="A15681" s="266">
        <v>3491212</v>
      </c>
      <c r="B15681" s="265" t="s">
        <v>12495</v>
      </c>
      <c r="C15681" s="265" t="s">
        <v>5870</v>
      </c>
      <c r="D15681" s="265" t="s">
        <v>5943</v>
      </c>
    </row>
    <row r="15682" spans="1:4" x14ac:dyDescent="0.15">
      <c r="A15682" s="266">
        <v>3491213</v>
      </c>
      <c r="B15682" s="265" t="s">
        <v>12495</v>
      </c>
      <c r="C15682" s="265" t="s">
        <v>5870</v>
      </c>
      <c r="D15682" s="265" t="s">
        <v>1225</v>
      </c>
    </row>
    <row r="15683" spans="1:4" x14ac:dyDescent="0.15">
      <c r="A15683" s="266">
        <v>3491214</v>
      </c>
      <c r="B15683" s="265" t="s">
        <v>12495</v>
      </c>
      <c r="C15683" s="265" t="s">
        <v>5870</v>
      </c>
      <c r="D15683" s="265" t="s">
        <v>1080</v>
      </c>
    </row>
    <row r="15684" spans="1:4" x14ac:dyDescent="0.15">
      <c r="A15684" s="266">
        <v>3491215</v>
      </c>
      <c r="B15684" s="265" t="s">
        <v>12495</v>
      </c>
      <c r="C15684" s="265" t="s">
        <v>5870</v>
      </c>
      <c r="D15684" s="265" t="s">
        <v>5874</v>
      </c>
    </row>
    <row r="15685" spans="1:4" x14ac:dyDescent="0.15">
      <c r="A15685" s="266">
        <v>3491216</v>
      </c>
      <c r="B15685" s="265" t="s">
        <v>12495</v>
      </c>
      <c r="C15685" s="265" t="s">
        <v>5870</v>
      </c>
      <c r="D15685" s="265" t="s">
        <v>469</v>
      </c>
    </row>
    <row r="15686" spans="1:4" ht="27" x14ac:dyDescent="0.15">
      <c r="A15686" s="266">
        <v>3491221</v>
      </c>
      <c r="B15686" s="265" t="s">
        <v>11938</v>
      </c>
      <c r="C15686" s="265" t="s">
        <v>3978</v>
      </c>
      <c r="D15686" s="265" t="s">
        <v>12867</v>
      </c>
    </row>
    <row r="15687" spans="1:4" ht="27" x14ac:dyDescent="0.15">
      <c r="A15687" s="266">
        <v>3500001</v>
      </c>
      <c r="B15687" s="265" t="s">
        <v>12495</v>
      </c>
      <c r="C15687" s="265" t="s">
        <v>5554</v>
      </c>
      <c r="D15687" s="265" t="s">
        <v>12868</v>
      </c>
    </row>
    <row r="15688" spans="1:4" ht="27" x14ac:dyDescent="0.15">
      <c r="A15688" s="266">
        <v>3500002</v>
      </c>
      <c r="B15688" s="265" t="s">
        <v>12495</v>
      </c>
      <c r="C15688" s="265" t="s">
        <v>5554</v>
      </c>
      <c r="D15688" s="265" t="s">
        <v>12869</v>
      </c>
    </row>
    <row r="15689" spans="1:4" ht="27" x14ac:dyDescent="0.15">
      <c r="A15689" s="266">
        <v>3500003</v>
      </c>
      <c r="B15689" s="265" t="s">
        <v>12495</v>
      </c>
      <c r="C15689" s="265" t="s">
        <v>5554</v>
      </c>
      <c r="D15689" s="265" t="s">
        <v>12870</v>
      </c>
    </row>
    <row r="15690" spans="1:4" ht="27" x14ac:dyDescent="0.15">
      <c r="A15690" s="266">
        <v>3500004</v>
      </c>
      <c r="B15690" s="265" t="s">
        <v>12495</v>
      </c>
      <c r="C15690" s="265" t="s">
        <v>5554</v>
      </c>
      <c r="D15690" s="265" t="s">
        <v>12871</v>
      </c>
    </row>
    <row r="15691" spans="1:4" ht="27" x14ac:dyDescent="0.15">
      <c r="A15691" s="266">
        <v>3500011</v>
      </c>
      <c r="B15691" s="265" t="s">
        <v>12495</v>
      </c>
      <c r="C15691" s="265" t="s">
        <v>5554</v>
      </c>
      <c r="D15691" s="265" t="s">
        <v>12872</v>
      </c>
    </row>
    <row r="15692" spans="1:4" ht="27" x14ac:dyDescent="0.15">
      <c r="A15692" s="266">
        <v>3500012</v>
      </c>
      <c r="B15692" s="265" t="s">
        <v>12495</v>
      </c>
      <c r="C15692" s="265" t="s">
        <v>5554</v>
      </c>
      <c r="D15692" s="265" t="s">
        <v>12873</v>
      </c>
    </row>
    <row r="15693" spans="1:4" x14ac:dyDescent="0.15">
      <c r="A15693" s="266">
        <v>3500013</v>
      </c>
      <c r="B15693" s="265" t="s">
        <v>12495</v>
      </c>
      <c r="C15693" s="265" t="s">
        <v>5554</v>
      </c>
      <c r="D15693" s="265" t="s">
        <v>12244</v>
      </c>
    </row>
    <row r="15694" spans="1:4" ht="27" x14ac:dyDescent="0.15">
      <c r="A15694" s="266">
        <v>3500014</v>
      </c>
      <c r="B15694" s="265" t="s">
        <v>12495</v>
      </c>
      <c r="C15694" s="265" t="s">
        <v>5554</v>
      </c>
      <c r="D15694" s="265" t="s">
        <v>12874</v>
      </c>
    </row>
    <row r="15695" spans="1:4" ht="27" x14ac:dyDescent="0.15">
      <c r="A15695" s="266">
        <v>3500015</v>
      </c>
      <c r="B15695" s="265" t="s">
        <v>12495</v>
      </c>
      <c r="C15695" s="265" t="s">
        <v>5554</v>
      </c>
      <c r="D15695" s="265" t="s">
        <v>12825</v>
      </c>
    </row>
    <row r="15696" spans="1:4" x14ac:dyDescent="0.15">
      <c r="A15696" s="266">
        <v>3500016</v>
      </c>
      <c r="B15696" s="265" t="s">
        <v>12495</v>
      </c>
      <c r="C15696" s="265" t="s">
        <v>5554</v>
      </c>
      <c r="D15696" s="265" t="s">
        <v>12875</v>
      </c>
    </row>
    <row r="15697" spans="1:4" x14ac:dyDescent="0.15">
      <c r="A15697" s="266">
        <v>3500017</v>
      </c>
      <c r="B15697" s="265" t="s">
        <v>12495</v>
      </c>
      <c r="C15697" s="265" t="s">
        <v>5554</v>
      </c>
      <c r="D15697" s="265" t="s">
        <v>12876</v>
      </c>
    </row>
    <row r="15698" spans="1:4" x14ac:dyDescent="0.15">
      <c r="A15698" s="266">
        <v>3500018</v>
      </c>
      <c r="B15698" s="265" t="s">
        <v>12495</v>
      </c>
      <c r="C15698" s="265" t="s">
        <v>5554</v>
      </c>
      <c r="D15698" s="265" t="s">
        <v>5596</v>
      </c>
    </row>
    <row r="15699" spans="1:4" ht="27" x14ac:dyDescent="0.15">
      <c r="A15699" s="266">
        <v>3500021</v>
      </c>
      <c r="B15699" s="265" t="s">
        <v>12495</v>
      </c>
      <c r="C15699" s="265" t="s">
        <v>5554</v>
      </c>
      <c r="D15699" s="265" t="s">
        <v>12877</v>
      </c>
    </row>
    <row r="15700" spans="1:4" ht="27" x14ac:dyDescent="0.15">
      <c r="A15700" s="266">
        <v>3500022</v>
      </c>
      <c r="B15700" s="265" t="s">
        <v>12495</v>
      </c>
      <c r="C15700" s="265" t="s">
        <v>5554</v>
      </c>
      <c r="D15700" s="265" t="s">
        <v>12878</v>
      </c>
    </row>
    <row r="15701" spans="1:4" x14ac:dyDescent="0.15">
      <c r="A15701" s="266">
        <v>3500023</v>
      </c>
      <c r="B15701" s="265" t="s">
        <v>12495</v>
      </c>
      <c r="C15701" s="265" t="s">
        <v>5554</v>
      </c>
      <c r="D15701" s="265" t="s">
        <v>12879</v>
      </c>
    </row>
    <row r="15702" spans="1:4" x14ac:dyDescent="0.15">
      <c r="A15702" s="266">
        <v>3500024</v>
      </c>
      <c r="B15702" s="265" t="s">
        <v>12495</v>
      </c>
      <c r="C15702" s="265" t="s">
        <v>5554</v>
      </c>
      <c r="D15702" s="265" t="s">
        <v>5588</v>
      </c>
    </row>
    <row r="15703" spans="1:4" x14ac:dyDescent="0.15">
      <c r="A15703" s="266">
        <v>3500025</v>
      </c>
      <c r="B15703" s="265" t="s">
        <v>12495</v>
      </c>
      <c r="C15703" s="265" t="s">
        <v>5554</v>
      </c>
      <c r="D15703" s="265" t="s">
        <v>5589</v>
      </c>
    </row>
    <row r="15704" spans="1:4" x14ac:dyDescent="0.15">
      <c r="A15704" s="266">
        <v>3500026</v>
      </c>
      <c r="B15704" s="265" t="s">
        <v>12495</v>
      </c>
      <c r="C15704" s="265" t="s">
        <v>5554</v>
      </c>
      <c r="D15704" s="265" t="s">
        <v>177</v>
      </c>
    </row>
    <row r="15705" spans="1:4" ht="27" x14ac:dyDescent="0.15">
      <c r="A15705" s="266">
        <v>3500027</v>
      </c>
      <c r="B15705" s="265" t="s">
        <v>12495</v>
      </c>
      <c r="C15705" s="265" t="s">
        <v>5554</v>
      </c>
      <c r="D15705" s="265" t="s">
        <v>12880</v>
      </c>
    </row>
    <row r="15706" spans="1:4" ht="27" x14ac:dyDescent="0.15">
      <c r="A15706" s="266">
        <v>3500031</v>
      </c>
      <c r="B15706" s="265" t="s">
        <v>12495</v>
      </c>
      <c r="C15706" s="265" t="s">
        <v>5554</v>
      </c>
      <c r="D15706" s="265" t="s">
        <v>12881</v>
      </c>
    </row>
    <row r="15707" spans="1:4" ht="27" x14ac:dyDescent="0.15">
      <c r="A15707" s="266">
        <v>3500032</v>
      </c>
      <c r="B15707" s="265" t="s">
        <v>12495</v>
      </c>
      <c r="C15707" s="265" t="s">
        <v>5554</v>
      </c>
      <c r="D15707" s="265" t="s">
        <v>12882</v>
      </c>
    </row>
    <row r="15708" spans="1:4" x14ac:dyDescent="0.15">
      <c r="A15708" s="266">
        <v>3500033</v>
      </c>
      <c r="B15708" s="265" t="s">
        <v>12495</v>
      </c>
      <c r="C15708" s="265" t="s">
        <v>5554</v>
      </c>
      <c r="D15708" s="265" t="s">
        <v>661</v>
      </c>
    </row>
    <row r="15709" spans="1:4" x14ac:dyDescent="0.15">
      <c r="A15709" s="266">
        <v>3500034</v>
      </c>
      <c r="B15709" s="265" t="s">
        <v>12495</v>
      </c>
      <c r="C15709" s="265" t="s">
        <v>5554</v>
      </c>
      <c r="D15709" s="265" t="s">
        <v>5580</v>
      </c>
    </row>
    <row r="15710" spans="1:4" x14ac:dyDescent="0.15">
      <c r="A15710" s="266">
        <v>3500035</v>
      </c>
      <c r="B15710" s="265" t="s">
        <v>12495</v>
      </c>
      <c r="C15710" s="265" t="s">
        <v>5554</v>
      </c>
      <c r="D15710" s="265" t="s">
        <v>5590</v>
      </c>
    </row>
    <row r="15711" spans="1:4" x14ac:dyDescent="0.15">
      <c r="A15711" s="266">
        <v>3500036</v>
      </c>
      <c r="B15711" s="265" t="s">
        <v>12495</v>
      </c>
      <c r="C15711" s="265" t="s">
        <v>5554</v>
      </c>
      <c r="D15711" s="265" t="s">
        <v>5575</v>
      </c>
    </row>
    <row r="15712" spans="1:4" x14ac:dyDescent="0.15">
      <c r="A15712" s="266">
        <v>3500041</v>
      </c>
      <c r="B15712" s="265" t="s">
        <v>12495</v>
      </c>
      <c r="C15712" s="265" t="s">
        <v>5554</v>
      </c>
      <c r="D15712" s="265" t="s">
        <v>5612</v>
      </c>
    </row>
    <row r="15713" spans="1:4" x14ac:dyDescent="0.15">
      <c r="A15713" s="266">
        <v>3500042</v>
      </c>
      <c r="B15713" s="265" t="s">
        <v>12495</v>
      </c>
      <c r="C15713" s="265" t="s">
        <v>5554</v>
      </c>
      <c r="D15713" s="265" t="s">
        <v>248</v>
      </c>
    </row>
    <row r="15714" spans="1:4" x14ac:dyDescent="0.15">
      <c r="A15714" s="266">
        <v>3500043</v>
      </c>
      <c r="B15714" s="265" t="s">
        <v>12495</v>
      </c>
      <c r="C15714" s="265" t="s">
        <v>5554</v>
      </c>
      <c r="D15714" s="265" t="s">
        <v>3749</v>
      </c>
    </row>
    <row r="15715" spans="1:4" x14ac:dyDescent="0.15">
      <c r="A15715" s="266">
        <v>3500044</v>
      </c>
      <c r="B15715" s="265" t="s">
        <v>12495</v>
      </c>
      <c r="C15715" s="265" t="s">
        <v>5554</v>
      </c>
      <c r="D15715" s="265" t="s">
        <v>4669</v>
      </c>
    </row>
    <row r="15716" spans="1:4" x14ac:dyDescent="0.15">
      <c r="A15716" s="266">
        <v>3500045</v>
      </c>
      <c r="B15716" s="265" t="s">
        <v>12495</v>
      </c>
      <c r="C15716" s="265" t="s">
        <v>5554</v>
      </c>
      <c r="D15716" s="265" t="s">
        <v>5605</v>
      </c>
    </row>
    <row r="15717" spans="1:4" x14ac:dyDescent="0.15">
      <c r="A15717" s="266">
        <v>3500046</v>
      </c>
      <c r="B15717" s="265" t="s">
        <v>12495</v>
      </c>
      <c r="C15717" s="265" t="s">
        <v>5554</v>
      </c>
      <c r="D15717" s="265" t="s">
        <v>5578</v>
      </c>
    </row>
    <row r="15718" spans="1:4" x14ac:dyDescent="0.15">
      <c r="A15718" s="266">
        <v>3500051</v>
      </c>
      <c r="B15718" s="265" t="s">
        <v>12495</v>
      </c>
      <c r="C15718" s="265" t="s">
        <v>5554</v>
      </c>
      <c r="D15718" s="265" t="s">
        <v>2869</v>
      </c>
    </row>
    <row r="15719" spans="1:4" x14ac:dyDescent="0.15">
      <c r="A15719" s="266">
        <v>3500052</v>
      </c>
      <c r="B15719" s="265" t="s">
        <v>12495</v>
      </c>
      <c r="C15719" s="265" t="s">
        <v>5554</v>
      </c>
      <c r="D15719" s="265" t="s">
        <v>5606</v>
      </c>
    </row>
    <row r="15720" spans="1:4" x14ac:dyDescent="0.15">
      <c r="A15720" s="266">
        <v>3500053</v>
      </c>
      <c r="B15720" s="265" t="s">
        <v>12495</v>
      </c>
      <c r="C15720" s="265" t="s">
        <v>5554</v>
      </c>
      <c r="D15720" s="265" t="s">
        <v>5573</v>
      </c>
    </row>
    <row r="15721" spans="1:4" x14ac:dyDescent="0.15">
      <c r="A15721" s="266">
        <v>3500054</v>
      </c>
      <c r="B15721" s="265" t="s">
        <v>12495</v>
      </c>
      <c r="C15721" s="265" t="s">
        <v>5554</v>
      </c>
      <c r="D15721" s="265" t="s">
        <v>5576</v>
      </c>
    </row>
    <row r="15722" spans="1:4" x14ac:dyDescent="0.15">
      <c r="A15722" s="266">
        <v>3500055</v>
      </c>
      <c r="B15722" s="265" t="s">
        <v>12495</v>
      </c>
      <c r="C15722" s="265" t="s">
        <v>5554</v>
      </c>
      <c r="D15722" s="265" t="s">
        <v>5572</v>
      </c>
    </row>
    <row r="15723" spans="1:4" x14ac:dyDescent="0.15">
      <c r="A15723" s="266">
        <v>3500056</v>
      </c>
      <c r="B15723" s="265" t="s">
        <v>12495</v>
      </c>
      <c r="C15723" s="265" t="s">
        <v>5554</v>
      </c>
      <c r="D15723" s="265" t="s">
        <v>5600</v>
      </c>
    </row>
    <row r="15724" spans="1:4" x14ac:dyDescent="0.15">
      <c r="A15724" s="266">
        <v>3500057</v>
      </c>
      <c r="B15724" s="265" t="s">
        <v>12495</v>
      </c>
      <c r="C15724" s="265" t="s">
        <v>5554</v>
      </c>
      <c r="D15724" s="265" t="s">
        <v>383</v>
      </c>
    </row>
    <row r="15725" spans="1:4" x14ac:dyDescent="0.15">
      <c r="A15725" s="266">
        <v>3500061</v>
      </c>
      <c r="B15725" s="265" t="s">
        <v>12495</v>
      </c>
      <c r="C15725" s="265" t="s">
        <v>5554</v>
      </c>
      <c r="D15725" s="265" t="s">
        <v>500</v>
      </c>
    </row>
    <row r="15726" spans="1:4" x14ac:dyDescent="0.15">
      <c r="A15726" s="266">
        <v>3500062</v>
      </c>
      <c r="B15726" s="265" t="s">
        <v>12495</v>
      </c>
      <c r="C15726" s="265" t="s">
        <v>5554</v>
      </c>
      <c r="D15726" s="265" t="s">
        <v>1415</v>
      </c>
    </row>
    <row r="15727" spans="1:4" x14ac:dyDescent="0.15">
      <c r="A15727" s="266">
        <v>3500063</v>
      </c>
      <c r="B15727" s="265" t="s">
        <v>12495</v>
      </c>
      <c r="C15727" s="265" t="s">
        <v>5554</v>
      </c>
      <c r="D15727" s="265" t="s">
        <v>329</v>
      </c>
    </row>
    <row r="15728" spans="1:4" x14ac:dyDescent="0.15">
      <c r="A15728" s="266">
        <v>3500064</v>
      </c>
      <c r="B15728" s="265" t="s">
        <v>12495</v>
      </c>
      <c r="C15728" s="265" t="s">
        <v>5554</v>
      </c>
      <c r="D15728" s="265" t="s">
        <v>229</v>
      </c>
    </row>
    <row r="15729" spans="1:4" x14ac:dyDescent="0.15">
      <c r="A15729" s="266">
        <v>3500065</v>
      </c>
      <c r="B15729" s="265" t="s">
        <v>12495</v>
      </c>
      <c r="C15729" s="265" t="s">
        <v>5554</v>
      </c>
      <c r="D15729" s="265" t="s">
        <v>3397</v>
      </c>
    </row>
    <row r="15730" spans="1:4" x14ac:dyDescent="0.15">
      <c r="A15730" s="266">
        <v>3500066</v>
      </c>
      <c r="B15730" s="265" t="s">
        <v>12495</v>
      </c>
      <c r="C15730" s="265" t="s">
        <v>5554</v>
      </c>
      <c r="D15730" s="265" t="s">
        <v>4973</v>
      </c>
    </row>
    <row r="15731" spans="1:4" x14ac:dyDescent="0.15">
      <c r="A15731" s="266">
        <v>3500067</v>
      </c>
      <c r="B15731" s="265" t="s">
        <v>12495</v>
      </c>
      <c r="C15731" s="265" t="s">
        <v>5554</v>
      </c>
      <c r="D15731" s="265" t="s">
        <v>4150</v>
      </c>
    </row>
    <row r="15732" spans="1:4" ht="27" x14ac:dyDescent="0.15">
      <c r="A15732" s="266">
        <v>3500101</v>
      </c>
      <c r="B15732" s="265" t="s">
        <v>12495</v>
      </c>
      <c r="C15732" s="265" t="s">
        <v>12883</v>
      </c>
      <c r="D15732" s="265" t="s">
        <v>12884</v>
      </c>
    </row>
    <row r="15733" spans="1:4" ht="27" x14ac:dyDescent="0.15">
      <c r="A15733" s="266">
        <v>3500102</v>
      </c>
      <c r="B15733" s="265" t="s">
        <v>12495</v>
      </c>
      <c r="C15733" s="265" t="s">
        <v>12883</v>
      </c>
      <c r="D15733" s="265" t="s">
        <v>12885</v>
      </c>
    </row>
    <row r="15734" spans="1:4" ht="27" x14ac:dyDescent="0.15">
      <c r="A15734" s="266">
        <v>3500103</v>
      </c>
      <c r="B15734" s="265" t="s">
        <v>12495</v>
      </c>
      <c r="C15734" s="265" t="s">
        <v>12883</v>
      </c>
      <c r="D15734" s="265" t="s">
        <v>12886</v>
      </c>
    </row>
    <row r="15735" spans="1:4" ht="27" x14ac:dyDescent="0.15">
      <c r="A15735" s="266">
        <v>3500104</v>
      </c>
      <c r="B15735" s="265" t="s">
        <v>12495</v>
      </c>
      <c r="C15735" s="265" t="s">
        <v>12883</v>
      </c>
      <c r="D15735" s="265" t="s">
        <v>12887</v>
      </c>
    </row>
    <row r="15736" spans="1:4" ht="27" x14ac:dyDescent="0.15">
      <c r="A15736" s="266">
        <v>3500105</v>
      </c>
      <c r="B15736" s="265" t="s">
        <v>12495</v>
      </c>
      <c r="C15736" s="265" t="s">
        <v>12883</v>
      </c>
      <c r="D15736" s="265" t="s">
        <v>12888</v>
      </c>
    </row>
    <row r="15737" spans="1:4" ht="27" x14ac:dyDescent="0.15">
      <c r="A15737" s="266">
        <v>3500106</v>
      </c>
      <c r="B15737" s="265" t="s">
        <v>12495</v>
      </c>
      <c r="C15737" s="265" t="s">
        <v>12883</v>
      </c>
      <c r="D15737" s="265" t="s">
        <v>12889</v>
      </c>
    </row>
    <row r="15738" spans="1:4" ht="27" x14ac:dyDescent="0.15">
      <c r="A15738" s="266">
        <v>3500107</v>
      </c>
      <c r="B15738" s="265" t="s">
        <v>12495</v>
      </c>
      <c r="C15738" s="265" t="s">
        <v>12883</v>
      </c>
      <c r="D15738" s="265" t="s">
        <v>12890</v>
      </c>
    </row>
    <row r="15739" spans="1:4" ht="27" x14ac:dyDescent="0.15">
      <c r="A15739" s="266">
        <v>3500111</v>
      </c>
      <c r="B15739" s="265" t="s">
        <v>12495</v>
      </c>
      <c r="C15739" s="265" t="s">
        <v>12883</v>
      </c>
      <c r="D15739" s="265" t="s">
        <v>11610</v>
      </c>
    </row>
    <row r="15740" spans="1:4" ht="27" x14ac:dyDescent="0.15">
      <c r="A15740" s="266">
        <v>3500112</v>
      </c>
      <c r="B15740" s="265" t="s">
        <v>12495</v>
      </c>
      <c r="C15740" s="265" t="s">
        <v>12883</v>
      </c>
      <c r="D15740" s="265" t="s">
        <v>12891</v>
      </c>
    </row>
    <row r="15741" spans="1:4" ht="27" x14ac:dyDescent="0.15">
      <c r="A15741" s="266">
        <v>3500113</v>
      </c>
      <c r="B15741" s="265" t="s">
        <v>12495</v>
      </c>
      <c r="C15741" s="265" t="s">
        <v>12883</v>
      </c>
      <c r="D15741" s="265" t="s">
        <v>12892</v>
      </c>
    </row>
    <row r="15742" spans="1:4" ht="27" x14ac:dyDescent="0.15">
      <c r="A15742" s="266">
        <v>3500114</v>
      </c>
      <c r="B15742" s="265" t="s">
        <v>12495</v>
      </c>
      <c r="C15742" s="265" t="s">
        <v>12883</v>
      </c>
      <c r="D15742" s="265" t="s">
        <v>12893</v>
      </c>
    </row>
    <row r="15743" spans="1:4" ht="27" x14ac:dyDescent="0.15">
      <c r="A15743" s="266">
        <v>3500115</v>
      </c>
      <c r="B15743" s="265" t="s">
        <v>12495</v>
      </c>
      <c r="C15743" s="265" t="s">
        <v>12883</v>
      </c>
      <c r="D15743" s="265" t="s">
        <v>12894</v>
      </c>
    </row>
    <row r="15744" spans="1:4" ht="27" x14ac:dyDescent="0.15">
      <c r="A15744" s="266">
        <v>3500116</v>
      </c>
      <c r="B15744" s="265" t="s">
        <v>12495</v>
      </c>
      <c r="C15744" s="265" t="s">
        <v>12883</v>
      </c>
      <c r="D15744" s="265" t="s">
        <v>12895</v>
      </c>
    </row>
    <row r="15745" spans="1:4" ht="27" x14ac:dyDescent="0.15">
      <c r="A15745" s="266">
        <v>3500117</v>
      </c>
      <c r="B15745" s="265" t="s">
        <v>12495</v>
      </c>
      <c r="C15745" s="265" t="s">
        <v>12883</v>
      </c>
      <c r="D15745" s="265" t="s">
        <v>12896</v>
      </c>
    </row>
    <row r="15746" spans="1:4" ht="27" x14ac:dyDescent="0.15">
      <c r="A15746" s="266">
        <v>3500121</v>
      </c>
      <c r="B15746" s="265" t="s">
        <v>12495</v>
      </c>
      <c r="C15746" s="265" t="s">
        <v>12883</v>
      </c>
      <c r="D15746" s="265" t="s">
        <v>12897</v>
      </c>
    </row>
    <row r="15747" spans="1:4" ht="27" x14ac:dyDescent="0.15">
      <c r="A15747" s="266">
        <v>3500122</v>
      </c>
      <c r="B15747" s="265" t="s">
        <v>12495</v>
      </c>
      <c r="C15747" s="265" t="s">
        <v>12883</v>
      </c>
      <c r="D15747" s="265" t="s">
        <v>12898</v>
      </c>
    </row>
    <row r="15748" spans="1:4" ht="27" x14ac:dyDescent="0.15">
      <c r="A15748" s="266">
        <v>3500123</v>
      </c>
      <c r="B15748" s="265" t="s">
        <v>12495</v>
      </c>
      <c r="C15748" s="265" t="s">
        <v>12883</v>
      </c>
      <c r="D15748" s="265" t="s">
        <v>12899</v>
      </c>
    </row>
    <row r="15749" spans="1:4" ht="27" x14ac:dyDescent="0.15">
      <c r="A15749" s="266">
        <v>3500124</v>
      </c>
      <c r="B15749" s="265" t="s">
        <v>12495</v>
      </c>
      <c r="C15749" s="265" t="s">
        <v>12883</v>
      </c>
      <c r="D15749" s="265" t="s">
        <v>12900</v>
      </c>
    </row>
    <row r="15750" spans="1:4" ht="27" x14ac:dyDescent="0.15">
      <c r="A15750" s="266">
        <v>3500125</v>
      </c>
      <c r="B15750" s="265" t="s">
        <v>12495</v>
      </c>
      <c r="C15750" s="265" t="s">
        <v>12883</v>
      </c>
      <c r="D15750" s="265" t="s">
        <v>12901</v>
      </c>
    </row>
    <row r="15751" spans="1:4" ht="27" x14ac:dyDescent="0.15">
      <c r="A15751" s="266">
        <v>3500126</v>
      </c>
      <c r="B15751" s="265" t="s">
        <v>12495</v>
      </c>
      <c r="C15751" s="265" t="s">
        <v>12883</v>
      </c>
      <c r="D15751" s="265" t="s">
        <v>12902</v>
      </c>
    </row>
    <row r="15752" spans="1:4" ht="27" x14ac:dyDescent="0.15">
      <c r="A15752" s="266">
        <v>3500127</v>
      </c>
      <c r="B15752" s="265" t="s">
        <v>12495</v>
      </c>
      <c r="C15752" s="265" t="s">
        <v>12883</v>
      </c>
      <c r="D15752" s="265" t="s">
        <v>12903</v>
      </c>
    </row>
    <row r="15753" spans="1:4" ht="27" x14ac:dyDescent="0.15">
      <c r="A15753" s="266">
        <v>3500128</v>
      </c>
      <c r="B15753" s="265" t="s">
        <v>12495</v>
      </c>
      <c r="C15753" s="265" t="s">
        <v>12883</v>
      </c>
      <c r="D15753" s="265" t="s">
        <v>12904</v>
      </c>
    </row>
    <row r="15754" spans="1:4" ht="27" x14ac:dyDescent="0.15">
      <c r="A15754" s="266">
        <v>3500131</v>
      </c>
      <c r="B15754" s="265" t="s">
        <v>12495</v>
      </c>
      <c r="C15754" s="265" t="s">
        <v>12883</v>
      </c>
      <c r="D15754" s="265" t="s">
        <v>12905</v>
      </c>
    </row>
    <row r="15755" spans="1:4" ht="27" x14ac:dyDescent="0.15">
      <c r="A15755" s="266">
        <v>3500132</v>
      </c>
      <c r="B15755" s="265" t="s">
        <v>12495</v>
      </c>
      <c r="C15755" s="265" t="s">
        <v>12883</v>
      </c>
      <c r="D15755" s="265" t="s">
        <v>12906</v>
      </c>
    </row>
    <row r="15756" spans="1:4" ht="27" x14ac:dyDescent="0.15">
      <c r="A15756" s="266">
        <v>3500133</v>
      </c>
      <c r="B15756" s="265" t="s">
        <v>12495</v>
      </c>
      <c r="C15756" s="265" t="s">
        <v>12883</v>
      </c>
      <c r="D15756" s="265" t="s">
        <v>12907</v>
      </c>
    </row>
    <row r="15757" spans="1:4" ht="27" x14ac:dyDescent="0.15">
      <c r="A15757" s="266">
        <v>3500134</v>
      </c>
      <c r="B15757" s="265" t="s">
        <v>12495</v>
      </c>
      <c r="C15757" s="265" t="s">
        <v>12883</v>
      </c>
      <c r="D15757" s="265" t="s">
        <v>12908</v>
      </c>
    </row>
    <row r="15758" spans="1:4" ht="27" x14ac:dyDescent="0.15">
      <c r="A15758" s="266">
        <v>3500135</v>
      </c>
      <c r="B15758" s="265" t="s">
        <v>12495</v>
      </c>
      <c r="C15758" s="265" t="s">
        <v>12883</v>
      </c>
      <c r="D15758" s="265" t="s">
        <v>12909</v>
      </c>
    </row>
    <row r="15759" spans="1:4" ht="27" x14ac:dyDescent="0.15">
      <c r="A15759" s="266">
        <v>3500136</v>
      </c>
      <c r="B15759" s="265" t="s">
        <v>12495</v>
      </c>
      <c r="C15759" s="265" t="s">
        <v>12883</v>
      </c>
      <c r="D15759" s="265" t="s">
        <v>12910</v>
      </c>
    </row>
    <row r="15760" spans="1:4" ht="27" x14ac:dyDescent="0.15">
      <c r="A15760" s="266">
        <v>3500137</v>
      </c>
      <c r="B15760" s="265" t="s">
        <v>12495</v>
      </c>
      <c r="C15760" s="265" t="s">
        <v>12883</v>
      </c>
      <c r="D15760" s="265" t="s">
        <v>12774</v>
      </c>
    </row>
    <row r="15761" spans="1:4" ht="27" x14ac:dyDescent="0.15">
      <c r="A15761" s="266">
        <v>3500138</v>
      </c>
      <c r="B15761" s="265" t="s">
        <v>12495</v>
      </c>
      <c r="C15761" s="265" t="s">
        <v>12883</v>
      </c>
      <c r="D15761" s="265" t="s">
        <v>11640</v>
      </c>
    </row>
    <row r="15762" spans="1:4" ht="27" x14ac:dyDescent="0.15">
      <c r="A15762" s="266">
        <v>3500141</v>
      </c>
      <c r="B15762" s="265" t="s">
        <v>12495</v>
      </c>
      <c r="C15762" s="265" t="s">
        <v>12883</v>
      </c>
      <c r="D15762" s="265" t="s">
        <v>12911</v>
      </c>
    </row>
    <row r="15763" spans="1:4" ht="27" x14ac:dyDescent="0.15">
      <c r="A15763" s="266">
        <v>3500142</v>
      </c>
      <c r="B15763" s="265" t="s">
        <v>12495</v>
      </c>
      <c r="C15763" s="265" t="s">
        <v>12883</v>
      </c>
      <c r="D15763" s="265" t="s">
        <v>12912</v>
      </c>
    </row>
    <row r="15764" spans="1:4" ht="27" x14ac:dyDescent="0.15">
      <c r="A15764" s="266">
        <v>3500143</v>
      </c>
      <c r="B15764" s="265" t="s">
        <v>12495</v>
      </c>
      <c r="C15764" s="265" t="s">
        <v>12883</v>
      </c>
      <c r="D15764" s="265" t="s">
        <v>12913</v>
      </c>
    </row>
    <row r="15765" spans="1:4" ht="27" x14ac:dyDescent="0.15">
      <c r="A15765" s="266">
        <v>3500144</v>
      </c>
      <c r="B15765" s="265" t="s">
        <v>12495</v>
      </c>
      <c r="C15765" s="265" t="s">
        <v>12883</v>
      </c>
      <c r="D15765" s="265" t="s">
        <v>12914</v>
      </c>
    </row>
    <row r="15766" spans="1:4" ht="27" x14ac:dyDescent="0.15">
      <c r="A15766" s="266">
        <v>3500145</v>
      </c>
      <c r="B15766" s="265" t="s">
        <v>12495</v>
      </c>
      <c r="C15766" s="265" t="s">
        <v>12883</v>
      </c>
      <c r="D15766" s="265" t="s">
        <v>12915</v>
      </c>
    </row>
    <row r="15767" spans="1:4" ht="27" x14ac:dyDescent="0.15">
      <c r="A15767" s="266">
        <v>3500146</v>
      </c>
      <c r="B15767" s="265" t="s">
        <v>12495</v>
      </c>
      <c r="C15767" s="265" t="s">
        <v>12883</v>
      </c>
      <c r="D15767" s="265" t="s">
        <v>12916</v>
      </c>
    </row>
    <row r="15768" spans="1:4" ht="27" x14ac:dyDescent="0.15">
      <c r="A15768" s="266">
        <v>3500147</v>
      </c>
      <c r="B15768" s="265" t="s">
        <v>12495</v>
      </c>
      <c r="C15768" s="265" t="s">
        <v>12883</v>
      </c>
      <c r="D15768" s="265" t="s">
        <v>12917</v>
      </c>
    </row>
    <row r="15769" spans="1:4" ht="27" x14ac:dyDescent="0.15">
      <c r="A15769" s="266">
        <v>3500151</v>
      </c>
      <c r="B15769" s="265" t="s">
        <v>12495</v>
      </c>
      <c r="C15769" s="265" t="s">
        <v>12883</v>
      </c>
      <c r="D15769" s="265" t="s">
        <v>6586</v>
      </c>
    </row>
    <row r="15770" spans="1:4" ht="27" x14ac:dyDescent="0.15">
      <c r="A15770" s="266">
        <v>3500152</v>
      </c>
      <c r="B15770" s="265" t="s">
        <v>12495</v>
      </c>
      <c r="C15770" s="265" t="s">
        <v>12883</v>
      </c>
      <c r="D15770" s="265" t="s">
        <v>12918</v>
      </c>
    </row>
    <row r="15771" spans="1:4" ht="27" x14ac:dyDescent="0.15">
      <c r="A15771" s="266">
        <v>3500153</v>
      </c>
      <c r="B15771" s="265" t="s">
        <v>12495</v>
      </c>
      <c r="C15771" s="265" t="s">
        <v>12883</v>
      </c>
      <c r="D15771" s="265" t="s">
        <v>12719</v>
      </c>
    </row>
    <row r="15772" spans="1:4" ht="27" x14ac:dyDescent="0.15">
      <c r="A15772" s="266">
        <v>3500154</v>
      </c>
      <c r="B15772" s="265" t="s">
        <v>12495</v>
      </c>
      <c r="C15772" s="265" t="s">
        <v>12883</v>
      </c>
      <c r="D15772" s="265" t="s">
        <v>12108</v>
      </c>
    </row>
    <row r="15773" spans="1:4" ht="27" x14ac:dyDescent="0.15">
      <c r="A15773" s="266">
        <v>3500155</v>
      </c>
      <c r="B15773" s="265" t="s">
        <v>12495</v>
      </c>
      <c r="C15773" s="265" t="s">
        <v>12883</v>
      </c>
      <c r="D15773" s="265" t="s">
        <v>12919</v>
      </c>
    </row>
    <row r="15774" spans="1:4" ht="27" x14ac:dyDescent="0.15">
      <c r="A15774" s="266">
        <v>3500156</v>
      </c>
      <c r="B15774" s="265" t="s">
        <v>12495</v>
      </c>
      <c r="C15774" s="265" t="s">
        <v>12883</v>
      </c>
      <c r="D15774" s="265" t="s">
        <v>12920</v>
      </c>
    </row>
    <row r="15775" spans="1:4" ht="27" x14ac:dyDescent="0.15">
      <c r="A15775" s="266">
        <v>3500157</v>
      </c>
      <c r="B15775" s="265" t="s">
        <v>12495</v>
      </c>
      <c r="C15775" s="265" t="s">
        <v>12883</v>
      </c>
      <c r="D15775" s="265" t="s">
        <v>12921</v>
      </c>
    </row>
    <row r="15776" spans="1:4" ht="27" x14ac:dyDescent="0.15">
      <c r="A15776" s="266">
        <v>3500158</v>
      </c>
      <c r="B15776" s="265" t="s">
        <v>12495</v>
      </c>
      <c r="C15776" s="265" t="s">
        <v>12883</v>
      </c>
      <c r="D15776" s="265" t="s">
        <v>12922</v>
      </c>
    </row>
    <row r="15777" spans="1:4" ht="27" x14ac:dyDescent="0.15">
      <c r="A15777" s="266">
        <v>3500161</v>
      </c>
      <c r="B15777" s="265" t="s">
        <v>12495</v>
      </c>
      <c r="C15777" s="265" t="s">
        <v>12883</v>
      </c>
      <c r="D15777" s="265" t="s">
        <v>12923</v>
      </c>
    </row>
    <row r="15778" spans="1:4" ht="27" x14ac:dyDescent="0.15">
      <c r="A15778" s="266">
        <v>3500162</v>
      </c>
      <c r="B15778" s="265" t="s">
        <v>12495</v>
      </c>
      <c r="C15778" s="265" t="s">
        <v>12883</v>
      </c>
      <c r="D15778" s="265" t="s">
        <v>12924</v>
      </c>
    </row>
    <row r="15779" spans="1:4" ht="27" x14ac:dyDescent="0.15">
      <c r="A15779" s="266">
        <v>3500163</v>
      </c>
      <c r="B15779" s="265" t="s">
        <v>12495</v>
      </c>
      <c r="C15779" s="265" t="s">
        <v>12883</v>
      </c>
      <c r="D15779" s="265" t="s">
        <v>12925</v>
      </c>
    </row>
    <row r="15780" spans="1:4" ht="27" x14ac:dyDescent="0.15">
      <c r="A15780" s="266">
        <v>3500164</v>
      </c>
      <c r="B15780" s="265" t="s">
        <v>12495</v>
      </c>
      <c r="C15780" s="265" t="s">
        <v>12883</v>
      </c>
      <c r="D15780" s="265" t="s">
        <v>12926</v>
      </c>
    </row>
    <row r="15781" spans="1:4" ht="27" x14ac:dyDescent="0.15">
      <c r="A15781" s="266">
        <v>3500165</v>
      </c>
      <c r="B15781" s="265" t="s">
        <v>12495</v>
      </c>
      <c r="C15781" s="265" t="s">
        <v>12883</v>
      </c>
      <c r="D15781" s="265" t="s">
        <v>12927</v>
      </c>
    </row>
    <row r="15782" spans="1:4" ht="27" x14ac:dyDescent="0.15">
      <c r="A15782" s="266">
        <v>3500166</v>
      </c>
      <c r="B15782" s="265" t="s">
        <v>12495</v>
      </c>
      <c r="C15782" s="265" t="s">
        <v>12883</v>
      </c>
      <c r="D15782" s="265" t="s">
        <v>12928</v>
      </c>
    </row>
    <row r="15783" spans="1:4" ht="27" x14ac:dyDescent="0.15">
      <c r="A15783" s="266">
        <v>3500167</v>
      </c>
      <c r="B15783" s="265" t="s">
        <v>12495</v>
      </c>
      <c r="C15783" s="265" t="s">
        <v>12883</v>
      </c>
      <c r="D15783" s="265" t="s">
        <v>12929</v>
      </c>
    </row>
    <row r="15784" spans="1:4" ht="27" x14ac:dyDescent="0.15">
      <c r="A15784" s="266">
        <v>3500168</v>
      </c>
      <c r="B15784" s="265" t="s">
        <v>12495</v>
      </c>
      <c r="C15784" s="265" t="s">
        <v>12883</v>
      </c>
      <c r="D15784" s="265" t="s">
        <v>6454</v>
      </c>
    </row>
    <row r="15785" spans="1:4" x14ac:dyDescent="0.15">
      <c r="A15785" s="266">
        <v>3500201</v>
      </c>
      <c r="B15785" s="265" t="s">
        <v>12495</v>
      </c>
      <c r="C15785" s="265" t="s">
        <v>6461</v>
      </c>
      <c r="D15785" s="265" t="s">
        <v>12930</v>
      </c>
    </row>
    <row r="15786" spans="1:4" x14ac:dyDescent="0.15">
      <c r="A15786" s="266">
        <v>3500202</v>
      </c>
      <c r="B15786" s="265" t="s">
        <v>12495</v>
      </c>
      <c r="C15786" s="265" t="s">
        <v>6461</v>
      </c>
      <c r="D15786" s="265" t="s">
        <v>12931</v>
      </c>
    </row>
    <row r="15787" spans="1:4" ht="27" x14ac:dyDescent="0.15">
      <c r="A15787" s="266">
        <v>3500203</v>
      </c>
      <c r="B15787" s="265" t="s">
        <v>12495</v>
      </c>
      <c r="C15787" s="265" t="s">
        <v>6461</v>
      </c>
      <c r="D15787" s="265" t="s">
        <v>12932</v>
      </c>
    </row>
    <row r="15788" spans="1:4" x14ac:dyDescent="0.15">
      <c r="A15788" s="266">
        <v>3500204</v>
      </c>
      <c r="B15788" s="265" t="s">
        <v>12495</v>
      </c>
      <c r="C15788" s="265" t="s">
        <v>6461</v>
      </c>
      <c r="D15788" s="265" t="s">
        <v>11860</v>
      </c>
    </row>
    <row r="15789" spans="1:4" x14ac:dyDescent="0.15">
      <c r="A15789" s="266">
        <v>3500205</v>
      </c>
      <c r="B15789" s="265" t="s">
        <v>12495</v>
      </c>
      <c r="C15789" s="265" t="s">
        <v>6461</v>
      </c>
      <c r="D15789" s="265" t="s">
        <v>6474</v>
      </c>
    </row>
    <row r="15790" spans="1:4" ht="27" x14ac:dyDescent="0.15">
      <c r="A15790" s="266">
        <v>3500206</v>
      </c>
      <c r="B15790" s="265" t="s">
        <v>12495</v>
      </c>
      <c r="C15790" s="265" t="s">
        <v>6461</v>
      </c>
      <c r="D15790" s="265" t="s">
        <v>12933</v>
      </c>
    </row>
    <row r="15791" spans="1:4" x14ac:dyDescent="0.15">
      <c r="A15791" s="266">
        <v>3500207</v>
      </c>
      <c r="B15791" s="265" t="s">
        <v>12495</v>
      </c>
      <c r="C15791" s="265" t="s">
        <v>6461</v>
      </c>
      <c r="D15791" s="265" t="s">
        <v>12934</v>
      </c>
    </row>
    <row r="15792" spans="1:4" x14ac:dyDescent="0.15">
      <c r="A15792" s="266">
        <v>3500208</v>
      </c>
      <c r="B15792" s="265" t="s">
        <v>12495</v>
      </c>
      <c r="C15792" s="265" t="s">
        <v>6461</v>
      </c>
      <c r="D15792" s="265" t="s">
        <v>12935</v>
      </c>
    </row>
    <row r="15793" spans="1:4" ht="27" x14ac:dyDescent="0.15">
      <c r="A15793" s="266">
        <v>3500209</v>
      </c>
      <c r="B15793" s="265" t="s">
        <v>12495</v>
      </c>
      <c r="C15793" s="265" t="s">
        <v>6461</v>
      </c>
      <c r="D15793" s="265" t="s">
        <v>12936</v>
      </c>
    </row>
    <row r="15794" spans="1:4" x14ac:dyDescent="0.15">
      <c r="A15794" s="266">
        <v>3500211</v>
      </c>
      <c r="B15794" s="265" t="s">
        <v>12495</v>
      </c>
      <c r="C15794" s="265" t="s">
        <v>6461</v>
      </c>
      <c r="D15794" s="265" t="s">
        <v>12243</v>
      </c>
    </row>
    <row r="15795" spans="1:4" x14ac:dyDescent="0.15">
      <c r="A15795" s="266">
        <v>3500212</v>
      </c>
      <c r="B15795" s="265" t="s">
        <v>12495</v>
      </c>
      <c r="C15795" s="265" t="s">
        <v>6461</v>
      </c>
      <c r="D15795" s="265" t="s">
        <v>12937</v>
      </c>
    </row>
    <row r="15796" spans="1:4" x14ac:dyDescent="0.15">
      <c r="A15796" s="266">
        <v>3500213</v>
      </c>
      <c r="B15796" s="265" t="s">
        <v>12495</v>
      </c>
      <c r="C15796" s="265" t="s">
        <v>6461</v>
      </c>
      <c r="D15796" s="265" t="s">
        <v>12938</v>
      </c>
    </row>
    <row r="15797" spans="1:4" x14ac:dyDescent="0.15">
      <c r="A15797" s="266">
        <v>3500214</v>
      </c>
      <c r="B15797" s="265" t="s">
        <v>12495</v>
      </c>
      <c r="C15797" s="265" t="s">
        <v>6461</v>
      </c>
      <c r="D15797" s="265" t="s">
        <v>3489</v>
      </c>
    </row>
    <row r="15798" spans="1:4" x14ac:dyDescent="0.15">
      <c r="A15798" s="266">
        <v>3500215</v>
      </c>
      <c r="B15798" s="265" t="s">
        <v>12495</v>
      </c>
      <c r="C15798" s="265" t="s">
        <v>6461</v>
      </c>
      <c r="D15798" s="265" t="s">
        <v>6469</v>
      </c>
    </row>
    <row r="15799" spans="1:4" x14ac:dyDescent="0.15">
      <c r="A15799" s="266">
        <v>3500216</v>
      </c>
      <c r="B15799" s="265" t="s">
        <v>12495</v>
      </c>
      <c r="C15799" s="265" t="s">
        <v>6461</v>
      </c>
      <c r="D15799" s="265" t="s">
        <v>5868</v>
      </c>
    </row>
    <row r="15800" spans="1:4" x14ac:dyDescent="0.15">
      <c r="A15800" s="266">
        <v>3500217</v>
      </c>
      <c r="B15800" s="265" t="s">
        <v>12495</v>
      </c>
      <c r="C15800" s="265" t="s">
        <v>6461</v>
      </c>
      <c r="D15800" s="265" t="s">
        <v>12939</v>
      </c>
    </row>
    <row r="15801" spans="1:4" ht="27" x14ac:dyDescent="0.15">
      <c r="A15801" s="266">
        <v>3500218</v>
      </c>
      <c r="B15801" s="265" t="s">
        <v>12495</v>
      </c>
      <c r="C15801" s="265" t="s">
        <v>6461</v>
      </c>
      <c r="D15801" s="265" t="s">
        <v>12940</v>
      </c>
    </row>
    <row r="15802" spans="1:4" ht="27" x14ac:dyDescent="0.15">
      <c r="A15802" s="266">
        <v>3500219</v>
      </c>
      <c r="B15802" s="265" t="s">
        <v>12495</v>
      </c>
      <c r="C15802" s="265" t="s">
        <v>6461</v>
      </c>
      <c r="D15802" s="265" t="s">
        <v>12941</v>
      </c>
    </row>
    <row r="15803" spans="1:4" x14ac:dyDescent="0.15">
      <c r="A15803" s="266">
        <v>3500221</v>
      </c>
      <c r="B15803" s="265" t="s">
        <v>12495</v>
      </c>
      <c r="C15803" s="265" t="s">
        <v>6461</v>
      </c>
      <c r="D15803" s="265" t="s">
        <v>5631</v>
      </c>
    </row>
    <row r="15804" spans="1:4" x14ac:dyDescent="0.15">
      <c r="A15804" s="266">
        <v>3500222</v>
      </c>
      <c r="B15804" s="265" t="s">
        <v>12495</v>
      </c>
      <c r="C15804" s="265" t="s">
        <v>6461</v>
      </c>
      <c r="D15804" s="265" t="s">
        <v>5187</v>
      </c>
    </row>
    <row r="15805" spans="1:4" x14ac:dyDescent="0.15">
      <c r="A15805" s="266">
        <v>3500223</v>
      </c>
      <c r="B15805" s="265" t="s">
        <v>12495</v>
      </c>
      <c r="C15805" s="265" t="s">
        <v>6461</v>
      </c>
      <c r="D15805" s="265" t="s">
        <v>1715</v>
      </c>
    </row>
    <row r="15806" spans="1:4" x14ac:dyDescent="0.15">
      <c r="A15806" s="266">
        <v>3500224</v>
      </c>
      <c r="B15806" s="265" t="s">
        <v>12495</v>
      </c>
      <c r="C15806" s="265" t="s">
        <v>6461</v>
      </c>
      <c r="D15806" s="265" t="s">
        <v>6477</v>
      </c>
    </row>
    <row r="15807" spans="1:4" x14ac:dyDescent="0.15">
      <c r="A15807" s="266">
        <v>3500225</v>
      </c>
      <c r="B15807" s="265" t="s">
        <v>12495</v>
      </c>
      <c r="C15807" s="265" t="s">
        <v>6461</v>
      </c>
      <c r="D15807" s="265" t="s">
        <v>4015</v>
      </c>
    </row>
    <row r="15808" spans="1:4" x14ac:dyDescent="0.15">
      <c r="A15808" s="266">
        <v>3500226</v>
      </c>
      <c r="B15808" s="265" t="s">
        <v>12495</v>
      </c>
      <c r="C15808" s="265" t="s">
        <v>6461</v>
      </c>
      <c r="D15808" s="265" t="s">
        <v>276</v>
      </c>
    </row>
    <row r="15809" spans="1:4" x14ac:dyDescent="0.15">
      <c r="A15809" s="266">
        <v>3500227</v>
      </c>
      <c r="B15809" s="265" t="s">
        <v>12495</v>
      </c>
      <c r="C15809" s="265" t="s">
        <v>6461</v>
      </c>
      <c r="D15809" s="265" t="s">
        <v>3397</v>
      </c>
    </row>
    <row r="15810" spans="1:4" x14ac:dyDescent="0.15">
      <c r="A15810" s="266">
        <v>3500228</v>
      </c>
      <c r="B15810" s="265" t="s">
        <v>12495</v>
      </c>
      <c r="C15810" s="265" t="s">
        <v>6461</v>
      </c>
      <c r="D15810" s="265" t="s">
        <v>5523</v>
      </c>
    </row>
    <row r="15811" spans="1:4" x14ac:dyDescent="0.15">
      <c r="A15811" s="266">
        <v>3500229</v>
      </c>
      <c r="B15811" s="265" t="s">
        <v>12495</v>
      </c>
      <c r="C15811" s="265" t="s">
        <v>6461</v>
      </c>
      <c r="D15811" s="265" t="s">
        <v>6476</v>
      </c>
    </row>
    <row r="15812" spans="1:4" x14ac:dyDescent="0.15">
      <c r="A15812" s="266">
        <v>3500231</v>
      </c>
      <c r="B15812" s="265" t="s">
        <v>12495</v>
      </c>
      <c r="C15812" s="265" t="s">
        <v>6461</v>
      </c>
      <c r="D15812" s="265" t="s">
        <v>177</v>
      </c>
    </row>
    <row r="15813" spans="1:4" x14ac:dyDescent="0.15">
      <c r="A15813" s="266">
        <v>3500232</v>
      </c>
      <c r="B15813" s="265" t="s">
        <v>12495</v>
      </c>
      <c r="C15813" s="265" t="s">
        <v>6461</v>
      </c>
      <c r="D15813" s="265" t="s">
        <v>1537</v>
      </c>
    </row>
    <row r="15814" spans="1:4" x14ac:dyDescent="0.15">
      <c r="A15814" s="266">
        <v>3500233</v>
      </c>
      <c r="B15814" s="265" t="s">
        <v>12495</v>
      </c>
      <c r="C15814" s="265" t="s">
        <v>6461</v>
      </c>
      <c r="D15814" s="265" t="s">
        <v>551</v>
      </c>
    </row>
    <row r="15815" spans="1:4" x14ac:dyDescent="0.15">
      <c r="A15815" s="266">
        <v>3500234</v>
      </c>
      <c r="B15815" s="265" t="s">
        <v>12495</v>
      </c>
      <c r="C15815" s="265" t="s">
        <v>6461</v>
      </c>
      <c r="D15815" s="265" t="s">
        <v>282</v>
      </c>
    </row>
    <row r="15816" spans="1:4" x14ac:dyDescent="0.15">
      <c r="A15816" s="266">
        <v>3500235</v>
      </c>
      <c r="B15816" s="265" t="s">
        <v>12495</v>
      </c>
      <c r="C15816" s="265" t="s">
        <v>6461</v>
      </c>
      <c r="D15816" s="265" t="s">
        <v>4150</v>
      </c>
    </row>
    <row r="15817" spans="1:4" x14ac:dyDescent="0.15">
      <c r="A15817" s="266">
        <v>3500236</v>
      </c>
      <c r="B15817" s="265" t="s">
        <v>12495</v>
      </c>
      <c r="C15817" s="265" t="s">
        <v>6461</v>
      </c>
      <c r="D15817" s="265" t="s">
        <v>6473</v>
      </c>
    </row>
    <row r="15818" spans="1:4" x14ac:dyDescent="0.15">
      <c r="A15818" s="266">
        <v>3500237</v>
      </c>
      <c r="B15818" s="265" t="s">
        <v>12495</v>
      </c>
      <c r="C15818" s="265" t="s">
        <v>6461</v>
      </c>
      <c r="D15818" s="265" t="s">
        <v>6462</v>
      </c>
    </row>
    <row r="15819" spans="1:4" ht="27" x14ac:dyDescent="0.15">
      <c r="A15819" s="266">
        <v>3500238</v>
      </c>
      <c r="B15819" s="265" t="s">
        <v>12495</v>
      </c>
      <c r="C15819" s="265" t="s">
        <v>6461</v>
      </c>
      <c r="D15819" s="265" t="s">
        <v>12942</v>
      </c>
    </row>
    <row r="15820" spans="1:4" ht="27" x14ac:dyDescent="0.15">
      <c r="A15820" s="266">
        <v>3500239</v>
      </c>
      <c r="B15820" s="265" t="s">
        <v>12495</v>
      </c>
      <c r="C15820" s="265" t="s">
        <v>6461</v>
      </c>
      <c r="D15820" s="265" t="s">
        <v>12943</v>
      </c>
    </row>
    <row r="15821" spans="1:4" x14ac:dyDescent="0.15">
      <c r="A15821" s="266">
        <v>3500241</v>
      </c>
      <c r="B15821" s="265" t="s">
        <v>12495</v>
      </c>
      <c r="C15821" s="265" t="s">
        <v>6461</v>
      </c>
      <c r="D15821" s="265" t="s">
        <v>6470</v>
      </c>
    </row>
    <row r="15822" spans="1:4" ht="27" x14ac:dyDescent="0.15">
      <c r="A15822" s="266">
        <v>3500242</v>
      </c>
      <c r="B15822" s="265" t="s">
        <v>12495</v>
      </c>
      <c r="C15822" s="265" t="s">
        <v>6461</v>
      </c>
      <c r="D15822" s="265" t="s">
        <v>12944</v>
      </c>
    </row>
    <row r="15823" spans="1:4" ht="27" x14ac:dyDescent="0.15">
      <c r="A15823" s="266">
        <v>3500243</v>
      </c>
      <c r="B15823" s="265" t="s">
        <v>12495</v>
      </c>
      <c r="C15823" s="265" t="s">
        <v>6461</v>
      </c>
      <c r="D15823" s="265" t="s">
        <v>12945</v>
      </c>
    </row>
    <row r="15824" spans="1:4" x14ac:dyDescent="0.15">
      <c r="A15824" s="266">
        <v>3500244</v>
      </c>
      <c r="B15824" s="265" t="s">
        <v>12495</v>
      </c>
      <c r="C15824" s="265" t="s">
        <v>6461</v>
      </c>
      <c r="D15824" s="265" t="s">
        <v>12946</v>
      </c>
    </row>
    <row r="15825" spans="1:4" ht="27" x14ac:dyDescent="0.15">
      <c r="A15825" s="266">
        <v>3500245</v>
      </c>
      <c r="B15825" s="265" t="s">
        <v>12495</v>
      </c>
      <c r="C15825" s="265" t="s">
        <v>6461</v>
      </c>
      <c r="D15825" s="265" t="s">
        <v>12947</v>
      </c>
    </row>
    <row r="15826" spans="1:4" x14ac:dyDescent="0.15">
      <c r="A15826" s="266">
        <v>3500246</v>
      </c>
      <c r="B15826" s="265" t="s">
        <v>12495</v>
      </c>
      <c r="C15826" s="265" t="s">
        <v>6461</v>
      </c>
      <c r="D15826" s="265" t="s">
        <v>12948</v>
      </c>
    </row>
    <row r="15827" spans="1:4" x14ac:dyDescent="0.15">
      <c r="A15827" s="266">
        <v>3500247</v>
      </c>
      <c r="B15827" s="265" t="s">
        <v>12495</v>
      </c>
      <c r="C15827" s="265" t="s">
        <v>6461</v>
      </c>
      <c r="D15827" s="265" t="s">
        <v>6471</v>
      </c>
    </row>
    <row r="15828" spans="1:4" x14ac:dyDescent="0.15">
      <c r="A15828" s="266">
        <v>3500248</v>
      </c>
      <c r="B15828" s="265" t="s">
        <v>12495</v>
      </c>
      <c r="C15828" s="265" t="s">
        <v>6461</v>
      </c>
      <c r="D15828" s="265" t="s">
        <v>202</v>
      </c>
    </row>
    <row r="15829" spans="1:4" ht="27" x14ac:dyDescent="0.15">
      <c r="A15829" s="266">
        <v>3500251</v>
      </c>
      <c r="B15829" s="265" t="s">
        <v>12495</v>
      </c>
      <c r="C15829" s="265" t="s">
        <v>6461</v>
      </c>
      <c r="D15829" s="265" t="s">
        <v>12949</v>
      </c>
    </row>
    <row r="15830" spans="1:4" ht="27" x14ac:dyDescent="0.15">
      <c r="A15830" s="266">
        <v>3500252</v>
      </c>
      <c r="B15830" s="265" t="s">
        <v>12495</v>
      </c>
      <c r="C15830" s="265" t="s">
        <v>6461</v>
      </c>
      <c r="D15830" s="265" t="s">
        <v>12361</v>
      </c>
    </row>
    <row r="15831" spans="1:4" ht="27" x14ac:dyDescent="0.15">
      <c r="A15831" s="266">
        <v>3500253</v>
      </c>
      <c r="B15831" s="265" t="s">
        <v>12495</v>
      </c>
      <c r="C15831" s="265" t="s">
        <v>6461</v>
      </c>
      <c r="D15831" s="265" t="s">
        <v>12950</v>
      </c>
    </row>
    <row r="15832" spans="1:4" ht="27" x14ac:dyDescent="0.15">
      <c r="A15832" s="266">
        <v>3500254</v>
      </c>
      <c r="B15832" s="265" t="s">
        <v>12495</v>
      </c>
      <c r="C15832" s="265" t="s">
        <v>6461</v>
      </c>
      <c r="D15832" s="265" t="s">
        <v>12951</v>
      </c>
    </row>
    <row r="15833" spans="1:4" ht="27" x14ac:dyDescent="0.15">
      <c r="A15833" s="266">
        <v>3500255</v>
      </c>
      <c r="B15833" s="265" t="s">
        <v>12495</v>
      </c>
      <c r="C15833" s="265" t="s">
        <v>6461</v>
      </c>
      <c r="D15833" s="265" t="s">
        <v>12952</v>
      </c>
    </row>
    <row r="15834" spans="1:4" ht="27" x14ac:dyDescent="0.15">
      <c r="A15834" s="266">
        <v>3500256</v>
      </c>
      <c r="B15834" s="265" t="s">
        <v>12495</v>
      </c>
      <c r="C15834" s="265" t="s">
        <v>6461</v>
      </c>
      <c r="D15834" s="265" t="s">
        <v>12953</v>
      </c>
    </row>
    <row r="15835" spans="1:4" x14ac:dyDescent="0.15">
      <c r="A15835" s="266">
        <v>3500257</v>
      </c>
      <c r="B15835" s="265" t="s">
        <v>12495</v>
      </c>
      <c r="C15835" s="265" t="s">
        <v>6461</v>
      </c>
      <c r="D15835" s="265" t="s">
        <v>11861</v>
      </c>
    </row>
    <row r="15836" spans="1:4" ht="27" x14ac:dyDescent="0.15">
      <c r="A15836" s="266">
        <v>3500258</v>
      </c>
      <c r="B15836" s="265" t="s">
        <v>12495</v>
      </c>
      <c r="C15836" s="265" t="s">
        <v>6461</v>
      </c>
      <c r="D15836" s="265" t="s">
        <v>12954</v>
      </c>
    </row>
    <row r="15837" spans="1:4" x14ac:dyDescent="0.15">
      <c r="A15837" s="266">
        <v>3500259</v>
      </c>
      <c r="B15837" s="265" t="s">
        <v>12495</v>
      </c>
      <c r="C15837" s="265" t="s">
        <v>6461</v>
      </c>
      <c r="D15837" s="265" t="s">
        <v>12955</v>
      </c>
    </row>
    <row r="15838" spans="1:4" x14ac:dyDescent="0.15">
      <c r="A15838" s="266">
        <v>3500261</v>
      </c>
      <c r="B15838" s="265" t="s">
        <v>12495</v>
      </c>
      <c r="C15838" s="265" t="s">
        <v>6461</v>
      </c>
      <c r="D15838" s="265" t="s">
        <v>12956</v>
      </c>
    </row>
    <row r="15839" spans="1:4" ht="27" x14ac:dyDescent="0.15">
      <c r="A15839" s="266">
        <v>3500262</v>
      </c>
      <c r="B15839" s="265" t="s">
        <v>12495</v>
      </c>
      <c r="C15839" s="265" t="s">
        <v>6461</v>
      </c>
      <c r="D15839" s="265" t="s">
        <v>12560</v>
      </c>
    </row>
    <row r="15840" spans="1:4" ht="27" x14ac:dyDescent="0.15">
      <c r="A15840" s="266">
        <v>3500263</v>
      </c>
      <c r="B15840" s="265" t="s">
        <v>12495</v>
      </c>
      <c r="C15840" s="265" t="s">
        <v>6461</v>
      </c>
      <c r="D15840" s="265" t="s">
        <v>12957</v>
      </c>
    </row>
    <row r="15841" spans="1:4" ht="27" x14ac:dyDescent="0.15">
      <c r="A15841" s="266">
        <v>3500264</v>
      </c>
      <c r="B15841" s="265" t="s">
        <v>12495</v>
      </c>
      <c r="C15841" s="265" t="s">
        <v>6461</v>
      </c>
      <c r="D15841" s="265" t="s">
        <v>12958</v>
      </c>
    </row>
    <row r="15842" spans="1:4" ht="27" x14ac:dyDescent="0.15">
      <c r="A15842" s="266">
        <v>3500265</v>
      </c>
      <c r="B15842" s="265" t="s">
        <v>12495</v>
      </c>
      <c r="C15842" s="265" t="s">
        <v>6461</v>
      </c>
      <c r="D15842" s="265" t="s">
        <v>11877</v>
      </c>
    </row>
    <row r="15843" spans="1:4" ht="27" x14ac:dyDescent="0.15">
      <c r="A15843" s="266">
        <v>3500266</v>
      </c>
      <c r="B15843" s="265" t="s">
        <v>12495</v>
      </c>
      <c r="C15843" s="265" t="s">
        <v>6461</v>
      </c>
      <c r="D15843" s="265" t="s">
        <v>12959</v>
      </c>
    </row>
    <row r="15844" spans="1:4" ht="27" x14ac:dyDescent="0.15">
      <c r="A15844" s="266">
        <v>3500267</v>
      </c>
      <c r="B15844" s="265" t="s">
        <v>12495</v>
      </c>
      <c r="C15844" s="265" t="s">
        <v>6461</v>
      </c>
      <c r="D15844" s="265" t="s">
        <v>12960</v>
      </c>
    </row>
    <row r="15845" spans="1:4" x14ac:dyDescent="0.15">
      <c r="A15845" s="266">
        <v>3500268</v>
      </c>
      <c r="B15845" s="265" t="s">
        <v>12495</v>
      </c>
      <c r="C15845" s="265" t="s">
        <v>6461</v>
      </c>
      <c r="D15845" s="265" t="s">
        <v>12961</v>
      </c>
    </row>
    <row r="15846" spans="1:4" ht="27" x14ac:dyDescent="0.15">
      <c r="A15846" s="266">
        <v>3500269</v>
      </c>
      <c r="B15846" s="265" t="s">
        <v>12495</v>
      </c>
      <c r="C15846" s="265" t="s">
        <v>6461</v>
      </c>
      <c r="D15846" s="265" t="s">
        <v>6472</v>
      </c>
    </row>
    <row r="15847" spans="1:4" ht="27" x14ac:dyDescent="0.15">
      <c r="A15847" s="266">
        <v>3500271</v>
      </c>
      <c r="B15847" s="265" t="s">
        <v>12495</v>
      </c>
      <c r="C15847" s="265" t="s">
        <v>6461</v>
      </c>
      <c r="D15847" s="265" t="s">
        <v>12962</v>
      </c>
    </row>
    <row r="15848" spans="1:4" x14ac:dyDescent="0.15">
      <c r="A15848" s="266">
        <v>3500272</v>
      </c>
      <c r="B15848" s="265" t="s">
        <v>12495</v>
      </c>
      <c r="C15848" s="265" t="s">
        <v>6461</v>
      </c>
      <c r="D15848" s="265" t="s">
        <v>229</v>
      </c>
    </row>
    <row r="15849" spans="1:4" x14ac:dyDescent="0.15">
      <c r="A15849" s="266">
        <v>3500273</v>
      </c>
      <c r="B15849" s="265" t="s">
        <v>12495</v>
      </c>
      <c r="C15849" s="265" t="s">
        <v>6461</v>
      </c>
      <c r="D15849" s="265" t="s">
        <v>6463</v>
      </c>
    </row>
    <row r="15850" spans="1:4" x14ac:dyDescent="0.15">
      <c r="A15850" s="266">
        <v>3500274</v>
      </c>
      <c r="B15850" s="265" t="s">
        <v>12495</v>
      </c>
      <c r="C15850" s="265" t="s">
        <v>6461</v>
      </c>
      <c r="D15850" s="265" t="s">
        <v>6475</v>
      </c>
    </row>
    <row r="15851" spans="1:4" x14ac:dyDescent="0.15">
      <c r="A15851" s="266">
        <v>3500275</v>
      </c>
      <c r="B15851" s="265" t="s">
        <v>12495</v>
      </c>
      <c r="C15851" s="265" t="s">
        <v>6461</v>
      </c>
      <c r="D15851" s="265" t="s">
        <v>6464</v>
      </c>
    </row>
    <row r="15852" spans="1:4" x14ac:dyDescent="0.15">
      <c r="A15852" s="266">
        <v>3500276</v>
      </c>
      <c r="B15852" s="265" t="s">
        <v>12495</v>
      </c>
      <c r="C15852" s="265" t="s">
        <v>6461</v>
      </c>
      <c r="D15852" s="265" t="s">
        <v>12963</v>
      </c>
    </row>
    <row r="15853" spans="1:4" ht="27" x14ac:dyDescent="0.15">
      <c r="A15853" s="266">
        <v>3500277</v>
      </c>
      <c r="B15853" s="265" t="s">
        <v>12495</v>
      </c>
      <c r="C15853" s="265" t="s">
        <v>6461</v>
      </c>
      <c r="D15853" s="265" t="s">
        <v>12964</v>
      </c>
    </row>
    <row r="15854" spans="1:4" ht="27" x14ac:dyDescent="0.15">
      <c r="A15854" s="266">
        <v>3500278</v>
      </c>
      <c r="B15854" s="265" t="s">
        <v>12495</v>
      </c>
      <c r="C15854" s="265" t="s">
        <v>6461</v>
      </c>
      <c r="D15854" s="265" t="s">
        <v>12965</v>
      </c>
    </row>
    <row r="15855" spans="1:4" ht="27" x14ac:dyDescent="0.15">
      <c r="A15855" s="266">
        <v>3500301</v>
      </c>
      <c r="B15855" s="265" t="s">
        <v>12495</v>
      </c>
      <c r="C15855" s="265" t="s">
        <v>12966</v>
      </c>
      <c r="D15855" s="265" t="s">
        <v>12967</v>
      </c>
    </row>
    <row r="15856" spans="1:4" ht="27" x14ac:dyDescent="0.15">
      <c r="A15856" s="266">
        <v>3500302</v>
      </c>
      <c r="B15856" s="265" t="s">
        <v>12495</v>
      </c>
      <c r="C15856" s="265" t="s">
        <v>12966</v>
      </c>
      <c r="D15856" s="265" t="s">
        <v>12968</v>
      </c>
    </row>
    <row r="15857" spans="1:4" ht="27" x14ac:dyDescent="0.15">
      <c r="A15857" s="266">
        <v>3500303</v>
      </c>
      <c r="B15857" s="265" t="s">
        <v>12495</v>
      </c>
      <c r="C15857" s="265" t="s">
        <v>12966</v>
      </c>
      <c r="D15857" s="265" t="s">
        <v>12969</v>
      </c>
    </row>
    <row r="15858" spans="1:4" ht="27" x14ac:dyDescent="0.15">
      <c r="A15858" s="266">
        <v>3500304</v>
      </c>
      <c r="B15858" s="265" t="s">
        <v>12495</v>
      </c>
      <c r="C15858" s="265" t="s">
        <v>12966</v>
      </c>
      <c r="D15858" s="265" t="s">
        <v>12970</v>
      </c>
    </row>
    <row r="15859" spans="1:4" ht="27" x14ac:dyDescent="0.15">
      <c r="A15859" s="266">
        <v>3500305</v>
      </c>
      <c r="B15859" s="265" t="s">
        <v>12495</v>
      </c>
      <c r="C15859" s="265" t="s">
        <v>12966</v>
      </c>
      <c r="D15859" s="265" t="s">
        <v>12971</v>
      </c>
    </row>
    <row r="15860" spans="1:4" ht="27" x14ac:dyDescent="0.15">
      <c r="A15860" s="266">
        <v>3500306</v>
      </c>
      <c r="B15860" s="265" t="s">
        <v>12495</v>
      </c>
      <c r="C15860" s="265" t="s">
        <v>12966</v>
      </c>
      <c r="D15860" s="265" t="s">
        <v>12972</v>
      </c>
    </row>
    <row r="15861" spans="1:4" ht="27" x14ac:dyDescent="0.15">
      <c r="A15861" s="266">
        <v>3500307</v>
      </c>
      <c r="B15861" s="265" t="s">
        <v>12495</v>
      </c>
      <c r="C15861" s="265" t="s">
        <v>12966</v>
      </c>
      <c r="D15861" s="265" t="s">
        <v>12973</v>
      </c>
    </row>
    <row r="15862" spans="1:4" ht="27" x14ac:dyDescent="0.15">
      <c r="A15862" s="266">
        <v>3500311</v>
      </c>
      <c r="B15862" s="265" t="s">
        <v>12495</v>
      </c>
      <c r="C15862" s="265" t="s">
        <v>12966</v>
      </c>
      <c r="D15862" s="265" t="s">
        <v>12974</v>
      </c>
    </row>
    <row r="15863" spans="1:4" ht="27" x14ac:dyDescent="0.15">
      <c r="A15863" s="266">
        <v>3500312</v>
      </c>
      <c r="B15863" s="265" t="s">
        <v>12495</v>
      </c>
      <c r="C15863" s="265" t="s">
        <v>12966</v>
      </c>
      <c r="D15863" s="265" t="s">
        <v>6590</v>
      </c>
    </row>
    <row r="15864" spans="1:4" ht="27" x14ac:dyDescent="0.15">
      <c r="A15864" s="266">
        <v>3500313</v>
      </c>
      <c r="B15864" s="265" t="s">
        <v>12495</v>
      </c>
      <c r="C15864" s="265" t="s">
        <v>12966</v>
      </c>
      <c r="D15864" s="265" t="s">
        <v>278</v>
      </c>
    </row>
    <row r="15865" spans="1:4" ht="27" x14ac:dyDescent="0.15">
      <c r="A15865" s="266">
        <v>3500314</v>
      </c>
      <c r="B15865" s="265" t="s">
        <v>12495</v>
      </c>
      <c r="C15865" s="265" t="s">
        <v>12966</v>
      </c>
      <c r="D15865" s="265" t="s">
        <v>6589</v>
      </c>
    </row>
    <row r="15866" spans="1:4" ht="27" x14ac:dyDescent="0.15">
      <c r="A15866" s="266">
        <v>3500321</v>
      </c>
      <c r="B15866" s="265" t="s">
        <v>12495</v>
      </c>
      <c r="C15866" s="265" t="s">
        <v>12966</v>
      </c>
      <c r="D15866" s="265" t="s">
        <v>12975</v>
      </c>
    </row>
    <row r="15867" spans="1:4" ht="27" x14ac:dyDescent="0.15">
      <c r="A15867" s="266">
        <v>3500322</v>
      </c>
      <c r="B15867" s="265" t="s">
        <v>12495</v>
      </c>
      <c r="C15867" s="265" t="s">
        <v>12966</v>
      </c>
      <c r="D15867" s="265" t="s">
        <v>11823</v>
      </c>
    </row>
    <row r="15868" spans="1:4" ht="27" x14ac:dyDescent="0.15">
      <c r="A15868" s="266">
        <v>3500323</v>
      </c>
      <c r="B15868" s="265" t="s">
        <v>12495</v>
      </c>
      <c r="C15868" s="265" t="s">
        <v>12966</v>
      </c>
      <c r="D15868" s="265" t="s">
        <v>12976</v>
      </c>
    </row>
    <row r="15869" spans="1:4" ht="27" x14ac:dyDescent="0.15">
      <c r="A15869" s="266">
        <v>3500324</v>
      </c>
      <c r="B15869" s="265" t="s">
        <v>12495</v>
      </c>
      <c r="C15869" s="265" t="s">
        <v>12966</v>
      </c>
      <c r="D15869" s="265" t="s">
        <v>12977</v>
      </c>
    </row>
    <row r="15870" spans="1:4" ht="27" x14ac:dyDescent="0.15">
      <c r="A15870" s="266">
        <v>3500401</v>
      </c>
      <c r="B15870" s="265" t="s">
        <v>12495</v>
      </c>
      <c r="C15870" s="265" t="s">
        <v>12978</v>
      </c>
      <c r="D15870" s="265" t="s">
        <v>12979</v>
      </c>
    </row>
    <row r="15871" spans="1:4" ht="27" x14ac:dyDescent="0.15">
      <c r="A15871" s="266">
        <v>3500402</v>
      </c>
      <c r="B15871" s="265" t="s">
        <v>12495</v>
      </c>
      <c r="C15871" s="265" t="s">
        <v>12978</v>
      </c>
      <c r="D15871" s="265" t="s">
        <v>12980</v>
      </c>
    </row>
    <row r="15872" spans="1:4" ht="27" x14ac:dyDescent="0.15">
      <c r="A15872" s="266">
        <v>3500403</v>
      </c>
      <c r="B15872" s="265" t="s">
        <v>12495</v>
      </c>
      <c r="C15872" s="265" t="s">
        <v>12978</v>
      </c>
      <c r="D15872" s="265" t="s">
        <v>11606</v>
      </c>
    </row>
    <row r="15873" spans="1:4" ht="27" x14ac:dyDescent="0.15">
      <c r="A15873" s="266">
        <v>3500404</v>
      </c>
      <c r="B15873" s="265" t="s">
        <v>12495</v>
      </c>
      <c r="C15873" s="265" t="s">
        <v>12978</v>
      </c>
      <c r="D15873" s="265" t="s">
        <v>12981</v>
      </c>
    </row>
    <row r="15874" spans="1:4" ht="27" x14ac:dyDescent="0.15">
      <c r="A15874" s="266">
        <v>3500405</v>
      </c>
      <c r="B15874" s="265" t="s">
        <v>12495</v>
      </c>
      <c r="C15874" s="265" t="s">
        <v>12978</v>
      </c>
      <c r="D15874" s="265" t="s">
        <v>12982</v>
      </c>
    </row>
    <row r="15875" spans="1:4" ht="27" x14ac:dyDescent="0.15">
      <c r="A15875" s="266">
        <v>3500406</v>
      </c>
      <c r="B15875" s="265" t="s">
        <v>12495</v>
      </c>
      <c r="C15875" s="265" t="s">
        <v>12978</v>
      </c>
      <c r="D15875" s="265" t="s">
        <v>12983</v>
      </c>
    </row>
    <row r="15876" spans="1:4" ht="27" x14ac:dyDescent="0.15">
      <c r="A15876" s="266">
        <v>3500407</v>
      </c>
      <c r="B15876" s="265" t="s">
        <v>12495</v>
      </c>
      <c r="C15876" s="265" t="s">
        <v>12978</v>
      </c>
      <c r="D15876" s="265" t="s">
        <v>12984</v>
      </c>
    </row>
    <row r="15877" spans="1:4" ht="27" x14ac:dyDescent="0.15">
      <c r="A15877" s="266">
        <v>3500411</v>
      </c>
      <c r="B15877" s="265" t="s">
        <v>12495</v>
      </c>
      <c r="C15877" s="265" t="s">
        <v>12978</v>
      </c>
      <c r="D15877" s="265" t="s">
        <v>12985</v>
      </c>
    </row>
    <row r="15878" spans="1:4" ht="27" x14ac:dyDescent="0.15">
      <c r="A15878" s="266">
        <v>3500412</v>
      </c>
      <c r="B15878" s="265" t="s">
        <v>12495</v>
      </c>
      <c r="C15878" s="265" t="s">
        <v>12978</v>
      </c>
      <c r="D15878" s="265" t="s">
        <v>12986</v>
      </c>
    </row>
    <row r="15879" spans="1:4" ht="27" x14ac:dyDescent="0.15">
      <c r="A15879" s="266">
        <v>3500413</v>
      </c>
      <c r="B15879" s="265" t="s">
        <v>12495</v>
      </c>
      <c r="C15879" s="265" t="s">
        <v>12978</v>
      </c>
      <c r="D15879" s="265" t="s">
        <v>12987</v>
      </c>
    </row>
    <row r="15880" spans="1:4" ht="27" x14ac:dyDescent="0.15">
      <c r="A15880" s="266">
        <v>3500414</v>
      </c>
      <c r="B15880" s="265" t="s">
        <v>12495</v>
      </c>
      <c r="C15880" s="265" t="s">
        <v>12978</v>
      </c>
      <c r="D15880" s="265" t="s">
        <v>6573</v>
      </c>
    </row>
    <row r="15881" spans="1:4" ht="27" x14ac:dyDescent="0.15">
      <c r="A15881" s="266">
        <v>3500415</v>
      </c>
      <c r="B15881" s="265" t="s">
        <v>12495</v>
      </c>
      <c r="C15881" s="265" t="s">
        <v>12978</v>
      </c>
      <c r="D15881" s="265" t="s">
        <v>12988</v>
      </c>
    </row>
    <row r="15882" spans="1:4" ht="27" x14ac:dyDescent="0.15">
      <c r="A15882" s="266">
        <v>3500416</v>
      </c>
      <c r="B15882" s="265" t="s">
        <v>12495</v>
      </c>
      <c r="C15882" s="265" t="s">
        <v>12978</v>
      </c>
      <c r="D15882" s="265" t="s">
        <v>12989</v>
      </c>
    </row>
    <row r="15883" spans="1:4" ht="27" x14ac:dyDescent="0.15">
      <c r="A15883" s="266">
        <v>3500417</v>
      </c>
      <c r="B15883" s="265" t="s">
        <v>12495</v>
      </c>
      <c r="C15883" s="265" t="s">
        <v>12978</v>
      </c>
      <c r="D15883" s="265" t="s">
        <v>6572</v>
      </c>
    </row>
    <row r="15884" spans="1:4" ht="27" x14ac:dyDescent="0.15">
      <c r="A15884" s="266">
        <v>3500418</v>
      </c>
      <c r="B15884" s="265" t="s">
        <v>12495</v>
      </c>
      <c r="C15884" s="265" t="s">
        <v>12978</v>
      </c>
      <c r="D15884" s="265" t="s">
        <v>1184</v>
      </c>
    </row>
    <row r="15885" spans="1:4" ht="27" x14ac:dyDescent="0.15">
      <c r="A15885" s="266">
        <v>3500421</v>
      </c>
      <c r="B15885" s="265" t="s">
        <v>12495</v>
      </c>
      <c r="C15885" s="265" t="s">
        <v>12978</v>
      </c>
      <c r="D15885" s="265" t="s">
        <v>12990</v>
      </c>
    </row>
    <row r="15886" spans="1:4" ht="27" x14ac:dyDescent="0.15">
      <c r="A15886" s="266">
        <v>3500422</v>
      </c>
      <c r="B15886" s="265" t="s">
        <v>12495</v>
      </c>
      <c r="C15886" s="265" t="s">
        <v>12978</v>
      </c>
      <c r="D15886" s="265" t="s">
        <v>12991</v>
      </c>
    </row>
    <row r="15887" spans="1:4" ht="27" x14ac:dyDescent="0.15">
      <c r="A15887" s="266">
        <v>3500423</v>
      </c>
      <c r="B15887" s="265" t="s">
        <v>12495</v>
      </c>
      <c r="C15887" s="265" t="s">
        <v>12978</v>
      </c>
      <c r="D15887" s="265" t="s">
        <v>12992</v>
      </c>
    </row>
    <row r="15888" spans="1:4" ht="27" x14ac:dyDescent="0.15">
      <c r="A15888" s="266">
        <v>3500424</v>
      </c>
      <c r="B15888" s="265" t="s">
        <v>12495</v>
      </c>
      <c r="C15888" s="265" t="s">
        <v>12978</v>
      </c>
      <c r="D15888" s="265" t="s">
        <v>12993</v>
      </c>
    </row>
    <row r="15889" spans="1:4" ht="27" x14ac:dyDescent="0.15">
      <c r="A15889" s="266">
        <v>3500425</v>
      </c>
      <c r="B15889" s="265" t="s">
        <v>12495</v>
      </c>
      <c r="C15889" s="265" t="s">
        <v>12978</v>
      </c>
      <c r="D15889" s="265" t="s">
        <v>12994</v>
      </c>
    </row>
    <row r="15890" spans="1:4" ht="27" x14ac:dyDescent="0.15">
      <c r="A15890" s="266">
        <v>3500431</v>
      </c>
      <c r="B15890" s="265" t="s">
        <v>12495</v>
      </c>
      <c r="C15890" s="265" t="s">
        <v>12995</v>
      </c>
      <c r="D15890" s="265" t="s">
        <v>12996</v>
      </c>
    </row>
    <row r="15891" spans="1:4" ht="27" x14ac:dyDescent="0.15">
      <c r="A15891" s="266">
        <v>3500432</v>
      </c>
      <c r="B15891" s="265" t="s">
        <v>12495</v>
      </c>
      <c r="C15891" s="265" t="s">
        <v>12995</v>
      </c>
      <c r="D15891" s="265" t="s">
        <v>12997</v>
      </c>
    </row>
    <row r="15892" spans="1:4" ht="27" x14ac:dyDescent="0.15">
      <c r="A15892" s="266">
        <v>3500433</v>
      </c>
      <c r="B15892" s="265" t="s">
        <v>12495</v>
      </c>
      <c r="C15892" s="265" t="s">
        <v>12995</v>
      </c>
      <c r="D15892" s="265" t="s">
        <v>12998</v>
      </c>
    </row>
    <row r="15893" spans="1:4" ht="27" x14ac:dyDescent="0.15">
      <c r="A15893" s="266">
        <v>3500434</v>
      </c>
      <c r="B15893" s="265" t="s">
        <v>12495</v>
      </c>
      <c r="C15893" s="265" t="s">
        <v>12995</v>
      </c>
      <c r="D15893" s="265" t="s">
        <v>12999</v>
      </c>
    </row>
    <row r="15894" spans="1:4" ht="27" x14ac:dyDescent="0.15">
      <c r="A15894" s="266">
        <v>3500435</v>
      </c>
      <c r="B15894" s="265" t="s">
        <v>12495</v>
      </c>
      <c r="C15894" s="265" t="s">
        <v>12995</v>
      </c>
      <c r="D15894" s="265" t="s">
        <v>13000</v>
      </c>
    </row>
    <row r="15895" spans="1:4" ht="27" x14ac:dyDescent="0.15">
      <c r="A15895" s="266">
        <v>3500436</v>
      </c>
      <c r="B15895" s="265" t="s">
        <v>12495</v>
      </c>
      <c r="C15895" s="265" t="s">
        <v>12995</v>
      </c>
      <c r="D15895" s="265" t="s">
        <v>13001</v>
      </c>
    </row>
    <row r="15896" spans="1:4" ht="27" x14ac:dyDescent="0.15">
      <c r="A15896" s="266">
        <v>3500437</v>
      </c>
      <c r="B15896" s="265" t="s">
        <v>12495</v>
      </c>
      <c r="C15896" s="265" t="s">
        <v>12995</v>
      </c>
      <c r="D15896" s="265" t="s">
        <v>13002</v>
      </c>
    </row>
    <row r="15897" spans="1:4" ht="27" x14ac:dyDescent="0.15">
      <c r="A15897" s="266">
        <v>3500438</v>
      </c>
      <c r="B15897" s="265" t="s">
        <v>12495</v>
      </c>
      <c r="C15897" s="265" t="s">
        <v>12995</v>
      </c>
      <c r="D15897" s="265" t="s">
        <v>13003</v>
      </c>
    </row>
    <row r="15898" spans="1:4" ht="27" x14ac:dyDescent="0.15">
      <c r="A15898" s="266">
        <v>3500439</v>
      </c>
      <c r="B15898" s="265" t="s">
        <v>12495</v>
      </c>
      <c r="C15898" s="265" t="s">
        <v>12995</v>
      </c>
      <c r="D15898" s="265" t="s">
        <v>6570</v>
      </c>
    </row>
    <row r="15899" spans="1:4" ht="27" x14ac:dyDescent="0.15">
      <c r="A15899" s="266">
        <v>3500441</v>
      </c>
      <c r="B15899" s="265" t="s">
        <v>12495</v>
      </c>
      <c r="C15899" s="265" t="s">
        <v>12995</v>
      </c>
      <c r="D15899" s="265" t="s">
        <v>13004</v>
      </c>
    </row>
    <row r="15900" spans="1:4" ht="27" x14ac:dyDescent="0.15">
      <c r="A15900" s="266">
        <v>3500442</v>
      </c>
      <c r="B15900" s="265" t="s">
        <v>12495</v>
      </c>
      <c r="C15900" s="265" t="s">
        <v>12995</v>
      </c>
      <c r="D15900" s="265" t="s">
        <v>13005</v>
      </c>
    </row>
    <row r="15901" spans="1:4" ht="27" x14ac:dyDescent="0.15">
      <c r="A15901" s="266">
        <v>3500443</v>
      </c>
      <c r="B15901" s="265" t="s">
        <v>12495</v>
      </c>
      <c r="C15901" s="265" t="s">
        <v>12995</v>
      </c>
      <c r="D15901" s="265" t="s">
        <v>13006</v>
      </c>
    </row>
    <row r="15902" spans="1:4" ht="27" x14ac:dyDescent="0.15">
      <c r="A15902" s="266">
        <v>3500444</v>
      </c>
      <c r="B15902" s="265" t="s">
        <v>12495</v>
      </c>
      <c r="C15902" s="265" t="s">
        <v>12995</v>
      </c>
      <c r="D15902" s="265" t="s">
        <v>13007</v>
      </c>
    </row>
    <row r="15903" spans="1:4" ht="27" x14ac:dyDescent="0.15">
      <c r="A15903" s="266">
        <v>3500445</v>
      </c>
      <c r="B15903" s="265" t="s">
        <v>12495</v>
      </c>
      <c r="C15903" s="265" t="s">
        <v>12995</v>
      </c>
      <c r="D15903" s="265" t="s">
        <v>13008</v>
      </c>
    </row>
    <row r="15904" spans="1:4" ht="27" x14ac:dyDescent="0.15">
      <c r="A15904" s="266">
        <v>3500446</v>
      </c>
      <c r="B15904" s="265" t="s">
        <v>12495</v>
      </c>
      <c r="C15904" s="265" t="s">
        <v>12995</v>
      </c>
      <c r="D15904" s="265" t="s">
        <v>13009</v>
      </c>
    </row>
    <row r="15905" spans="1:4" ht="27" x14ac:dyDescent="0.15">
      <c r="A15905" s="266">
        <v>3500451</v>
      </c>
      <c r="B15905" s="265" t="s">
        <v>12495</v>
      </c>
      <c r="C15905" s="265" t="s">
        <v>12995</v>
      </c>
      <c r="D15905" s="265" t="s">
        <v>13010</v>
      </c>
    </row>
    <row r="15906" spans="1:4" ht="27" x14ac:dyDescent="0.15">
      <c r="A15906" s="266">
        <v>3500452</v>
      </c>
      <c r="B15906" s="265" t="s">
        <v>12495</v>
      </c>
      <c r="C15906" s="265" t="s">
        <v>12995</v>
      </c>
      <c r="D15906" s="265" t="s">
        <v>13011</v>
      </c>
    </row>
    <row r="15907" spans="1:4" ht="27" x14ac:dyDescent="0.15">
      <c r="A15907" s="266">
        <v>3500453</v>
      </c>
      <c r="B15907" s="265" t="s">
        <v>12495</v>
      </c>
      <c r="C15907" s="265" t="s">
        <v>12995</v>
      </c>
      <c r="D15907" s="265" t="s">
        <v>13012</v>
      </c>
    </row>
    <row r="15908" spans="1:4" ht="27" x14ac:dyDescent="0.15">
      <c r="A15908" s="266">
        <v>3500454</v>
      </c>
      <c r="B15908" s="265" t="s">
        <v>12495</v>
      </c>
      <c r="C15908" s="265" t="s">
        <v>12995</v>
      </c>
      <c r="D15908" s="265" t="s">
        <v>12670</v>
      </c>
    </row>
    <row r="15909" spans="1:4" ht="27" x14ac:dyDescent="0.15">
      <c r="A15909" s="266">
        <v>3500455</v>
      </c>
      <c r="B15909" s="265" t="s">
        <v>12495</v>
      </c>
      <c r="C15909" s="265" t="s">
        <v>12995</v>
      </c>
      <c r="D15909" s="265" t="s">
        <v>13013</v>
      </c>
    </row>
    <row r="15910" spans="1:4" ht="27" x14ac:dyDescent="0.15">
      <c r="A15910" s="266">
        <v>3500456</v>
      </c>
      <c r="B15910" s="265" t="s">
        <v>12495</v>
      </c>
      <c r="C15910" s="265" t="s">
        <v>12995</v>
      </c>
      <c r="D15910" s="265" t="s">
        <v>13014</v>
      </c>
    </row>
    <row r="15911" spans="1:4" ht="27" x14ac:dyDescent="0.15">
      <c r="A15911" s="266">
        <v>3500461</v>
      </c>
      <c r="B15911" s="265" t="s">
        <v>12495</v>
      </c>
      <c r="C15911" s="265" t="s">
        <v>12995</v>
      </c>
      <c r="D15911" s="265" t="s">
        <v>239</v>
      </c>
    </row>
    <row r="15912" spans="1:4" ht="27" x14ac:dyDescent="0.15">
      <c r="A15912" s="266">
        <v>3500462</v>
      </c>
      <c r="B15912" s="265" t="s">
        <v>12495</v>
      </c>
      <c r="C15912" s="265" t="s">
        <v>12995</v>
      </c>
      <c r="D15912" s="265" t="s">
        <v>6571</v>
      </c>
    </row>
    <row r="15913" spans="1:4" ht="27" x14ac:dyDescent="0.15">
      <c r="A15913" s="266">
        <v>3500463</v>
      </c>
      <c r="B15913" s="265" t="s">
        <v>12495</v>
      </c>
      <c r="C15913" s="265" t="s">
        <v>12995</v>
      </c>
      <c r="D15913" s="265" t="s">
        <v>6569</v>
      </c>
    </row>
    <row r="15914" spans="1:4" ht="27" x14ac:dyDescent="0.15">
      <c r="A15914" s="266">
        <v>3500464</v>
      </c>
      <c r="B15914" s="265" t="s">
        <v>12495</v>
      </c>
      <c r="C15914" s="265" t="s">
        <v>12995</v>
      </c>
      <c r="D15914" s="265" t="s">
        <v>637</v>
      </c>
    </row>
    <row r="15915" spans="1:4" ht="27" x14ac:dyDescent="0.15">
      <c r="A15915" s="266">
        <v>3500465</v>
      </c>
      <c r="B15915" s="265" t="s">
        <v>12495</v>
      </c>
      <c r="C15915" s="265" t="s">
        <v>12995</v>
      </c>
      <c r="D15915" s="265" t="s">
        <v>6564</v>
      </c>
    </row>
    <row r="15916" spans="1:4" ht="27" x14ac:dyDescent="0.15">
      <c r="A15916" s="266">
        <v>3500466</v>
      </c>
      <c r="B15916" s="265" t="s">
        <v>12495</v>
      </c>
      <c r="C15916" s="265" t="s">
        <v>12995</v>
      </c>
      <c r="D15916" s="265" t="s">
        <v>6568</v>
      </c>
    </row>
    <row r="15917" spans="1:4" ht="27" x14ac:dyDescent="0.15">
      <c r="A15917" s="266">
        <v>3500467</v>
      </c>
      <c r="B15917" s="265" t="s">
        <v>12495</v>
      </c>
      <c r="C15917" s="265" t="s">
        <v>12995</v>
      </c>
      <c r="D15917" s="265" t="s">
        <v>6565</v>
      </c>
    </row>
    <row r="15918" spans="1:4" x14ac:dyDescent="0.15">
      <c r="A15918" s="266">
        <v>3500801</v>
      </c>
      <c r="B15918" s="265" t="s">
        <v>12495</v>
      </c>
      <c r="C15918" s="265" t="s">
        <v>5554</v>
      </c>
      <c r="D15918" s="265" t="s">
        <v>13015</v>
      </c>
    </row>
    <row r="15919" spans="1:4" x14ac:dyDescent="0.15">
      <c r="A15919" s="266">
        <v>3500802</v>
      </c>
      <c r="B15919" s="265" t="s">
        <v>12495</v>
      </c>
      <c r="C15919" s="265" t="s">
        <v>5554</v>
      </c>
      <c r="D15919" s="265" t="s">
        <v>13016</v>
      </c>
    </row>
    <row r="15920" spans="1:4" x14ac:dyDescent="0.15">
      <c r="A15920" s="266">
        <v>3500803</v>
      </c>
      <c r="B15920" s="265" t="s">
        <v>12495</v>
      </c>
      <c r="C15920" s="265" t="s">
        <v>5554</v>
      </c>
      <c r="D15920" s="265" t="s">
        <v>12938</v>
      </c>
    </row>
    <row r="15921" spans="1:4" ht="27" x14ac:dyDescent="0.15">
      <c r="A15921" s="266">
        <v>3500804</v>
      </c>
      <c r="B15921" s="265" t="s">
        <v>12495</v>
      </c>
      <c r="C15921" s="265" t="s">
        <v>5554</v>
      </c>
      <c r="D15921" s="265" t="s">
        <v>13017</v>
      </c>
    </row>
    <row r="15922" spans="1:4" x14ac:dyDescent="0.15">
      <c r="A15922" s="266">
        <v>3500805</v>
      </c>
      <c r="B15922" s="265" t="s">
        <v>12495</v>
      </c>
      <c r="C15922" s="265" t="s">
        <v>5554</v>
      </c>
      <c r="D15922" s="265" t="s">
        <v>5595</v>
      </c>
    </row>
    <row r="15923" spans="1:4" ht="27" x14ac:dyDescent="0.15">
      <c r="A15923" s="266">
        <v>3500806</v>
      </c>
      <c r="B15923" s="265" t="s">
        <v>12495</v>
      </c>
      <c r="C15923" s="265" t="s">
        <v>5554</v>
      </c>
      <c r="D15923" s="265" t="s">
        <v>13018</v>
      </c>
    </row>
    <row r="15924" spans="1:4" x14ac:dyDescent="0.15">
      <c r="A15924" s="266">
        <v>3500807</v>
      </c>
      <c r="B15924" s="265" t="s">
        <v>12495</v>
      </c>
      <c r="C15924" s="265" t="s">
        <v>5554</v>
      </c>
      <c r="D15924" s="265" t="s">
        <v>13019</v>
      </c>
    </row>
    <row r="15925" spans="1:4" x14ac:dyDescent="0.15">
      <c r="A15925" s="266">
        <v>3500808</v>
      </c>
      <c r="B15925" s="265" t="s">
        <v>12495</v>
      </c>
      <c r="C15925" s="265" t="s">
        <v>5554</v>
      </c>
      <c r="D15925" s="265" t="s">
        <v>5609</v>
      </c>
    </row>
    <row r="15926" spans="1:4" ht="27" x14ac:dyDescent="0.15">
      <c r="A15926" s="266">
        <v>3500809</v>
      </c>
      <c r="B15926" s="265" t="s">
        <v>12495</v>
      </c>
      <c r="C15926" s="265" t="s">
        <v>5554</v>
      </c>
      <c r="D15926" s="265" t="s">
        <v>13020</v>
      </c>
    </row>
    <row r="15927" spans="1:4" ht="27" x14ac:dyDescent="0.15">
      <c r="A15927" s="266">
        <v>3500811</v>
      </c>
      <c r="B15927" s="265" t="s">
        <v>12495</v>
      </c>
      <c r="C15927" s="265" t="s">
        <v>5554</v>
      </c>
      <c r="D15927" s="265" t="s">
        <v>13021</v>
      </c>
    </row>
    <row r="15928" spans="1:4" ht="27" x14ac:dyDescent="0.15">
      <c r="A15928" s="266">
        <v>3500812</v>
      </c>
      <c r="B15928" s="265" t="s">
        <v>12495</v>
      </c>
      <c r="C15928" s="265" t="s">
        <v>5554</v>
      </c>
      <c r="D15928" s="265" t="s">
        <v>13022</v>
      </c>
    </row>
    <row r="15929" spans="1:4" ht="27" x14ac:dyDescent="0.15">
      <c r="A15929" s="266">
        <v>3500813</v>
      </c>
      <c r="B15929" s="265" t="s">
        <v>12495</v>
      </c>
      <c r="C15929" s="265" t="s">
        <v>5554</v>
      </c>
      <c r="D15929" s="265" t="s">
        <v>13023</v>
      </c>
    </row>
    <row r="15930" spans="1:4" ht="27" x14ac:dyDescent="0.15">
      <c r="A15930" s="266">
        <v>3500814</v>
      </c>
      <c r="B15930" s="265" t="s">
        <v>12495</v>
      </c>
      <c r="C15930" s="265" t="s">
        <v>5554</v>
      </c>
      <c r="D15930" s="265" t="s">
        <v>11721</v>
      </c>
    </row>
    <row r="15931" spans="1:4" ht="27" x14ac:dyDescent="0.15">
      <c r="A15931" s="266">
        <v>3500815</v>
      </c>
      <c r="B15931" s="265" t="s">
        <v>12495</v>
      </c>
      <c r="C15931" s="265" t="s">
        <v>5554</v>
      </c>
      <c r="D15931" s="265" t="s">
        <v>13024</v>
      </c>
    </row>
    <row r="15932" spans="1:4" x14ac:dyDescent="0.15">
      <c r="A15932" s="266">
        <v>3500816</v>
      </c>
      <c r="B15932" s="265" t="s">
        <v>12495</v>
      </c>
      <c r="C15932" s="265" t="s">
        <v>5554</v>
      </c>
      <c r="D15932" s="265" t="s">
        <v>13025</v>
      </c>
    </row>
    <row r="15933" spans="1:4" x14ac:dyDescent="0.15">
      <c r="A15933" s="266">
        <v>3500817</v>
      </c>
      <c r="B15933" s="265" t="s">
        <v>12495</v>
      </c>
      <c r="C15933" s="265" t="s">
        <v>5554</v>
      </c>
      <c r="D15933" s="265" t="s">
        <v>5560</v>
      </c>
    </row>
    <row r="15934" spans="1:4" x14ac:dyDescent="0.15">
      <c r="A15934" s="266">
        <v>3500821</v>
      </c>
      <c r="B15934" s="265" t="s">
        <v>12495</v>
      </c>
      <c r="C15934" s="265" t="s">
        <v>5554</v>
      </c>
      <c r="D15934" s="265" t="s">
        <v>11641</v>
      </c>
    </row>
    <row r="15935" spans="1:4" x14ac:dyDescent="0.15">
      <c r="A15935" s="266">
        <v>3500822</v>
      </c>
      <c r="B15935" s="265" t="s">
        <v>12495</v>
      </c>
      <c r="C15935" s="265" t="s">
        <v>5554</v>
      </c>
      <c r="D15935" s="265" t="s">
        <v>12084</v>
      </c>
    </row>
    <row r="15936" spans="1:4" x14ac:dyDescent="0.15">
      <c r="A15936" s="266">
        <v>3500823</v>
      </c>
      <c r="B15936" s="265" t="s">
        <v>12495</v>
      </c>
      <c r="C15936" s="265" t="s">
        <v>5554</v>
      </c>
      <c r="D15936" s="265" t="s">
        <v>2638</v>
      </c>
    </row>
    <row r="15937" spans="1:4" x14ac:dyDescent="0.15">
      <c r="A15937" s="266">
        <v>3500824</v>
      </c>
      <c r="B15937" s="265" t="s">
        <v>12495</v>
      </c>
      <c r="C15937" s="265" t="s">
        <v>5554</v>
      </c>
      <c r="D15937" s="265" t="s">
        <v>5556</v>
      </c>
    </row>
    <row r="15938" spans="1:4" x14ac:dyDescent="0.15">
      <c r="A15938" s="266">
        <v>3500825</v>
      </c>
      <c r="B15938" s="265" t="s">
        <v>12495</v>
      </c>
      <c r="C15938" s="265" t="s">
        <v>5554</v>
      </c>
      <c r="D15938" s="265" t="s">
        <v>5581</v>
      </c>
    </row>
    <row r="15939" spans="1:4" ht="27" x14ac:dyDescent="0.15">
      <c r="A15939" s="266">
        <v>3500826</v>
      </c>
      <c r="B15939" s="265" t="s">
        <v>12495</v>
      </c>
      <c r="C15939" s="265" t="s">
        <v>5554</v>
      </c>
      <c r="D15939" s="265" t="s">
        <v>13026</v>
      </c>
    </row>
    <row r="15940" spans="1:4" ht="27" x14ac:dyDescent="0.15">
      <c r="A15940" s="266">
        <v>3500827</v>
      </c>
      <c r="B15940" s="265" t="s">
        <v>12495</v>
      </c>
      <c r="C15940" s="265" t="s">
        <v>5554</v>
      </c>
      <c r="D15940" s="265" t="s">
        <v>12595</v>
      </c>
    </row>
    <row r="15941" spans="1:4" x14ac:dyDescent="0.15">
      <c r="A15941" s="266">
        <v>3500831</v>
      </c>
      <c r="B15941" s="265" t="s">
        <v>12495</v>
      </c>
      <c r="C15941" s="265" t="s">
        <v>5554</v>
      </c>
      <c r="D15941" s="265" t="s">
        <v>11662</v>
      </c>
    </row>
    <row r="15942" spans="1:4" x14ac:dyDescent="0.15">
      <c r="A15942" s="266">
        <v>3500832</v>
      </c>
      <c r="B15942" s="265" t="s">
        <v>12495</v>
      </c>
      <c r="C15942" s="265" t="s">
        <v>5554</v>
      </c>
      <c r="D15942" s="265" t="s">
        <v>13027</v>
      </c>
    </row>
    <row r="15943" spans="1:4" x14ac:dyDescent="0.15">
      <c r="A15943" s="266">
        <v>3500833</v>
      </c>
      <c r="B15943" s="265" t="s">
        <v>12495</v>
      </c>
      <c r="C15943" s="265" t="s">
        <v>5554</v>
      </c>
      <c r="D15943" s="265" t="s">
        <v>5610</v>
      </c>
    </row>
    <row r="15944" spans="1:4" ht="27" x14ac:dyDescent="0.15">
      <c r="A15944" s="266">
        <v>3500834</v>
      </c>
      <c r="B15944" s="265" t="s">
        <v>12495</v>
      </c>
      <c r="C15944" s="265" t="s">
        <v>5554</v>
      </c>
      <c r="D15944" s="265" t="s">
        <v>13028</v>
      </c>
    </row>
    <row r="15945" spans="1:4" ht="27" x14ac:dyDescent="0.15">
      <c r="A15945" s="266">
        <v>3500835</v>
      </c>
      <c r="B15945" s="265" t="s">
        <v>12495</v>
      </c>
      <c r="C15945" s="265" t="s">
        <v>5554</v>
      </c>
      <c r="D15945" s="265" t="s">
        <v>13029</v>
      </c>
    </row>
    <row r="15946" spans="1:4" x14ac:dyDescent="0.15">
      <c r="A15946" s="266">
        <v>3500836</v>
      </c>
      <c r="B15946" s="265" t="s">
        <v>12495</v>
      </c>
      <c r="C15946" s="265" t="s">
        <v>5554</v>
      </c>
      <c r="D15946" s="265" t="s">
        <v>11610</v>
      </c>
    </row>
    <row r="15947" spans="1:4" x14ac:dyDescent="0.15">
      <c r="A15947" s="266">
        <v>3500837</v>
      </c>
      <c r="B15947" s="265" t="s">
        <v>12495</v>
      </c>
      <c r="C15947" s="265" t="s">
        <v>5554</v>
      </c>
      <c r="D15947" s="265" t="s">
        <v>13030</v>
      </c>
    </row>
    <row r="15948" spans="1:4" x14ac:dyDescent="0.15">
      <c r="A15948" s="266">
        <v>3500838</v>
      </c>
      <c r="B15948" s="265" t="s">
        <v>12495</v>
      </c>
      <c r="C15948" s="265" t="s">
        <v>5554</v>
      </c>
      <c r="D15948" s="265" t="s">
        <v>978</v>
      </c>
    </row>
    <row r="15949" spans="1:4" x14ac:dyDescent="0.15">
      <c r="A15949" s="266">
        <v>3500841</v>
      </c>
      <c r="B15949" s="265" t="s">
        <v>12495</v>
      </c>
      <c r="C15949" s="265" t="s">
        <v>5554</v>
      </c>
      <c r="D15949" s="265" t="s">
        <v>5562</v>
      </c>
    </row>
    <row r="15950" spans="1:4" ht="27" x14ac:dyDescent="0.15">
      <c r="A15950" s="266">
        <v>3500842</v>
      </c>
      <c r="B15950" s="265" t="s">
        <v>12495</v>
      </c>
      <c r="C15950" s="265" t="s">
        <v>5554</v>
      </c>
      <c r="D15950" s="265" t="s">
        <v>13031</v>
      </c>
    </row>
    <row r="15951" spans="1:4" ht="27" x14ac:dyDescent="0.15">
      <c r="A15951" s="266">
        <v>3500843</v>
      </c>
      <c r="B15951" s="265" t="s">
        <v>12495</v>
      </c>
      <c r="C15951" s="265" t="s">
        <v>5554</v>
      </c>
      <c r="D15951" s="265" t="s">
        <v>13032</v>
      </c>
    </row>
    <row r="15952" spans="1:4" x14ac:dyDescent="0.15">
      <c r="A15952" s="266">
        <v>3500844</v>
      </c>
      <c r="B15952" s="265" t="s">
        <v>12495</v>
      </c>
      <c r="C15952" s="265" t="s">
        <v>5554</v>
      </c>
      <c r="D15952" s="265" t="s">
        <v>13033</v>
      </c>
    </row>
    <row r="15953" spans="1:4" ht="27" x14ac:dyDescent="0.15">
      <c r="A15953" s="266">
        <v>3500845</v>
      </c>
      <c r="B15953" s="265" t="s">
        <v>12495</v>
      </c>
      <c r="C15953" s="265" t="s">
        <v>5554</v>
      </c>
      <c r="D15953" s="265" t="s">
        <v>13034</v>
      </c>
    </row>
    <row r="15954" spans="1:4" ht="27" x14ac:dyDescent="0.15">
      <c r="A15954" s="266">
        <v>3500846</v>
      </c>
      <c r="B15954" s="265" t="s">
        <v>12495</v>
      </c>
      <c r="C15954" s="265" t="s">
        <v>5554</v>
      </c>
      <c r="D15954" s="265" t="s">
        <v>13035</v>
      </c>
    </row>
    <row r="15955" spans="1:4" ht="27" x14ac:dyDescent="0.15">
      <c r="A15955" s="266">
        <v>3500847</v>
      </c>
      <c r="B15955" s="265" t="s">
        <v>12495</v>
      </c>
      <c r="C15955" s="265" t="s">
        <v>5554</v>
      </c>
      <c r="D15955" s="265" t="s">
        <v>13036</v>
      </c>
    </row>
    <row r="15956" spans="1:4" ht="27" x14ac:dyDescent="0.15">
      <c r="A15956" s="266">
        <v>3500848</v>
      </c>
      <c r="B15956" s="265" t="s">
        <v>12495</v>
      </c>
      <c r="C15956" s="265" t="s">
        <v>5554</v>
      </c>
      <c r="D15956" s="265" t="s">
        <v>13037</v>
      </c>
    </row>
    <row r="15957" spans="1:4" x14ac:dyDescent="0.15">
      <c r="A15957" s="266">
        <v>3500851</v>
      </c>
      <c r="B15957" s="265" t="s">
        <v>12495</v>
      </c>
      <c r="C15957" s="265" t="s">
        <v>5554</v>
      </c>
      <c r="D15957" s="265" t="s">
        <v>5592</v>
      </c>
    </row>
    <row r="15958" spans="1:4" ht="27" x14ac:dyDescent="0.15">
      <c r="A15958" s="266">
        <v>3500852</v>
      </c>
      <c r="B15958" s="265" t="s">
        <v>12495</v>
      </c>
      <c r="C15958" s="265" t="s">
        <v>5554</v>
      </c>
      <c r="D15958" s="265" t="s">
        <v>13038</v>
      </c>
    </row>
    <row r="15959" spans="1:4" x14ac:dyDescent="0.15">
      <c r="A15959" s="266">
        <v>3500853</v>
      </c>
      <c r="B15959" s="265" t="s">
        <v>12495</v>
      </c>
      <c r="C15959" s="265" t="s">
        <v>5554</v>
      </c>
      <c r="D15959" s="265" t="s">
        <v>5577</v>
      </c>
    </row>
    <row r="15960" spans="1:4" x14ac:dyDescent="0.15">
      <c r="A15960" s="266">
        <v>3500854</v>
      </c>
      <c r="B15960" s="265" t="s">
        <v>12495</v>
      </c>
      <c r="C15960" s="265" t="s">
        <v>5554</v>
      </c>
      <c r="D15960" s="265" t="s">
        <v>13039</v>
      </c>
    </row>
    <row r="15961" spans="1:4" ht="27" x14ac:dyDescent="0.15">
      <c r="A15961" s="266">
        <v>3500855</v>
      </c>
      <c r="B15961" s="265" t="s">
        <v>12495</v>
      </c>
      <c r="C15961" s="265" t="s">
        <v>5554</v>
      </c>
      <c r="D15961" s="265" t="s">
        <v>13040</v>
      </c>
    </row>
    <row r="15962" spans="1:4" x14ac:dyDescent="0.15">
      <c r="A15962" s="266">
        <v>3500856</v>
      </c>
      <c r="B15962" s="265" t="s">
        <v>12495</v>
      </c>
      <c r="C15962" s="265" t="s">
        <v>5554</v>
      </c>
      <c r="D15962" s="265" t="s">
        <v>3782</v>
      </c>
    </row>
    <row r="15963" spans="1:4" ht="27" x14ac:dyDescent="0.15">
      <c r="A15963" s="266">
        <v>3500857</v>
      </c>
      <c r="B15963" s="265" t="s">
        <v>12495</v>
      </c>
      <c r="C15963" s="265" t="s">
        <v>5554</v>
      </c>
      <c r="D15963" s="265" t="s">
        <v>13041</v>
      </c>
    </row>
    <row r="15964" spans="1:4" x14ac:dyDescent="0.15">
      <c r="A15964" s="266">
        <v>3501101</v>
      </c>
      <c r="B15964" s="265" t="s">
        <v>12495</v>
      </c>
      <c r="C15964" s="265" t="s">
        <v>5554</v>
      </c>
      <c r="D15964" s="265" t="s">
        <v>5601</v>
      </c>
    </row>
    <row r="15965" spans="1:4" x14ac:dyDescent="0.15">
      <c r="A15965" s="266">
        <v>3501102</v>
      </c>
      <c r="B15965" s="265" t="s">
        <v>12495</v>
      </c>
      <c r="C15965" s="265" t="s">
        <v>5554</v>
      </c>
      <c r="D15965" s="265" t="s">
        <v>5603</v>
      </c>
    </row>
    <row r="15966" spans="1:4" ht="27" x14ac:dyDescent="0.15">
      <c r="A15966" s="266">
        <v>3501103</v>
      </c>
      <c r="B15966" s="265" t="s">
        <v>12495</v>
      </c>
      <c r="C15966" s="265" t="s">
        <v>5554</v>
      </c>
      <c r="D15966" s="265" t="s">
        <v>5564</v>
      </c>
    </row>
    <row r="15967" spans="1:4" ht="27" x14ac:dyDescent="0.15">
      <c r="A15967" s="266">
        <v>3501104</v>
      </c>
      <c r="B15967" s="265" t="s">
        <v>12495</v>
      </c>
      <c r="C15967" s="265" t="s">
        <v>5554</v>
      </c>
      <c r="D15967" s="265" t="s">
        <v>13042</v>
      </c>
    </row>
    <row r="15968" spans="1:4" x14ac:dyDescent="0.15">
      <c r="A15968" s="266">
        <v>3501105</v>
      </c>
      <c r="B15968" s="265" t="s">
        <v>12495</v>
      </c>
      <c r="C15968" s="265" t="s">
        <v>5554</v>
      </c>
      <c r="D15968" s="265" t="s">
        <v>5558</v>
      </c>
    </row>
    <row r="15969" spans="1:4" x14ac:dyDescent="0.15">
      <c r="A15969" s="266">
        <v>3501106</v>
      </c>
      <c r="B15969" s="265" t="s">
        <v>12495</v>
      </c>
      <c r="C15969" s="265" t="s">
        <v>5554</v>
      </c>
      <c r="D15969" s="265" t="s">
        <v>13043</v>
      </c>
    </row>
    <row r="15970" spans="1:4" x14ac:dyDescent="0.15">
      <c r="A15970" s="266">
        <v>3501107</v>
      </c>
      <c r="B15970" s="265" t="s">
        <v>12495</v>
      </c>
      <c r="C15970" s="265" t="s">
        <v>5554</v>
      </c>
      <c r="D15970" s="265" t="s">
        <v>5602</v>
      </c>
    </row>
    <row r="15971" spans="1:4" x14ac:dyDescent="0.15">
      <c r="A15971" s="266">
        <v>3501108</v>
      </c>
      <c r="B15971" s="265" t="s">
        <v>12495</v>
      </c>
      <c r="C15971" s="265" t="s">
        <v>5554</v>
      </c>
      <c r="D15971" s="265" t="s">
        <v>5557</v>
      </c>
    </row>
    <row r="15972" spans="1:4" x14ac:dyDescent="0.15">
      <c r="A15972" s="266">
        <v>3501109</v>
      </c>
      <c r="B15972" s="265" t="s">
        <v>12495</v>
      </c>
      <c r="C15972" s="265" t="s">
        <v>5554</v>
      </c>
      <c r="D15972" s="265" t="s">
        <v>5565</v>
      </c>
    </row>
    <row r="15973" spans="1:4" x14ac:dyDescent="0.15">
      <c r="A15973" s="266">
        <v>3501110</v>
      </c>
      <c r="B15973" s="265" t="s">
        <v>12495</v>
      </c>
      <c r="C15973" s="265" t="s">
        <v>5554</v>
      </c>
      <c r="D15973" s="265" t="s">
        <v>5583</v>
      </c>
    </row>
    <row r="15974" spans="1:4" x14ac:dyDescent="0.15">
      <c r="A15974" s="266">
        <v>3501111</v>
      </c>
      <c r="B15974" s="265" t="s">
        <v>12495</v>
      </c>
      <c r="C15974" s="265" t="s">
        <v>5554</v>
      </c>
      <c r="D15974" s="265" t="s">
        <v>13044</v>
      </c>
    </row>
    <row r="15975" spans="1:4" x14ac:dyDescent="0.15">
      <c r="A15975" s="266">
        <v>3501112</v>
      </c>
      <c r="B15975" s="265" t="s">
        <v>12495</v>
      </c>
      <c r="C15975" s="265" t="s">
        <v>5554</v>
      </c>
      <c r="D15975" s="265" t="s">
        <v>5567</v>
      </c>
    </row>
    <row r="15976" spans="1:4" x14ac:dyDescent="0.15">
      <c r="A15976" s="266">
        <v>3501113</v>
      </c>
      <c r="B15976" s="265" t="s">
        <v>12495</v>
      </c>
      <c r="C15976" s="265" t="s">
        <v>5554</v>
      </c>
      <c r="D15976" s="265" t="s">
        <v>708</v>
      </c>
    </row>
    <row r="15977" spans="1:4" x14ac:dyDescent="0.15">
      <c r="A15977" s="266">
        <v>3501114</v>
      </c>
      <c r="B15977" s="265" t="s">
        <v>12495</v>
      </c>
      <c r="C15977" s="265" t="s">
        <v>5554</v>
      </c>
      <c r="D15977" s="265" t="s">
        <v>5593</v>
      </c>
    </row>
    <row r="15978" spans="1:4" x14ac:dyDescent="0.15">
      <c r="A15978" s="266">
        <v>3501115</v>
      </c>
      <c r="B15978" s="265" t="s">
        <v>12495</v>
      </c>
      <c r="C15978" s="265" t="s">
        <v>5554</v>
      </c>
      <c r="D15978" s="265" t="s">
        <v>2486</v>
      </c>
    </row>
    <row r="15979" spans="1:4" x14ac:dyDescent="0.15">
      <c r="A15979" s="266">
        <v>3501116</v>
      </c>
      <c r="B15979" s="265" t="s">
        <v>12495</v>
      </c>
      <c r="C15979" s="265" t="s">
        <v>5554</v>
      </c>
      <c r="D15979" s="265" t="s">
        <v>921</v>
      </c>
    </row>
    <row r="15980" spans="1:4" x14ac:dyDescent="0.15">
      <c r="A15980" s="266">
        <v>3501117</v>
      </c>
      <c r="B15980" s="265" t="s">
        <v>12495</v>
      </c>
      <c r="C15980" s="265" t="s">
        <v>5554</v>
      </c>
      <c r="D15980" s="265" t="s">
        <v>5574</v>
      </c>
    </row>
    <row r="15981" spans="1:4" x14ac:dyDescent="0.15">
      <c r="A15981" s="266">
        <v>3501118</v>
      </c>
      <c r="B15981" s="265" t="s">
        <v>12495</v>
      </c>
      <c r="C15981" s="265" t="s">
        <v>5554</v>
      </c>
      <c r="D15981" s="265" t="s">
        <v>5584</v>
      </c>
    </row>
    <row r="15982" spans="1:4" ht="27" x14ac:dyDescent="0.15">
      <c r="A15982" s="266">
        <v>3501119</v>
      </c>
      <c r="B15982" s="265" t="s">
        <v>12495</v>
      </c>
      <c r="C15982" s="265" t="s">
        <v>5554</v>
      </c>
      <c r="D15982" s="265" t="s">
        <v>13045</v>
      </c>
    </row>
    <row r="15983" spans="1:4" x14ac:dyDescent="0.15">
      <c r="A15983" s="266">
        <v>3501121</v>
      </c>
      <c r="B15983" s="265" t="s">
        <v>12495</v>
      </c>
      <c r="C15983" s="265" t="s">
        <v>5554</v>
      </c>
      <c r="D15983" s="265" t="s">
        <v>5613</v>
      </c>
    </row>
    <row r="15984" spans="1:4" x14ac:dyDescent="0.15">
      <c r="A15984" s="266">
        <v>3501122</v>
      </c>
      <c r="B15984" s="265" t="s">
        <v>12495</v>
      </c>
      <c r="C15984" s="265" t="s">
        <v>5554</v>
      </c>
      <c r="D15984" s="265" t="s">
        <v>5615</v>
      </c>
    </row>
    <row r="15985" spans="1:4" x14ac:dyDescent="0.15">
      <c r="A15985" s="266">
        <v>3501123</v>
      </c>
      <c r="B15985" s="265" t="s">
        <v>12495</v>
      </c>
      <c r="C15985" s="265" t="s">
        <v>5554</v>
      </c>
      <c r="D15985" s="265" t="s">
        <v>5614</v>
      </c>
    </row>
    <row r="15986" spans="1:4" x14ac:dyDescent="0.15">
      <c r="A15986" s="266">
        <v>3501124</v>
      </c>
      <c r="B15986" s="265" t="s">
        <v>12495</v>
      </c>
      <c r="C15986" s="265" t="s">
        <v>5554</v>
      </c>
      <c r="D15986" s="265" t="s">
        <v>5555</v>
      </c>
    </row>
    <row r="15987" spans="1:4" ht="27" x14ac:dyDescent="0.15">
      <c r="A15987" s="266">
        <v>3501125</v>
      </c>
      <c r="B15987" s="265" t="s">
        <v>12495</v>
      </c>
      <c r="C15987" s="265" t="s">
        <v>5554</v>
      </c>
      <c r="D15987" s="265" t="s">
        <v>13046</v>
      </c>
    </row>
    <row r="15988" spans="1:4" x14ac:dyDescent="0.15">
      <c r="A15988" s="266">
        <v>3501126</v>
      </c>
      <c r="B15988" s="265" t="s">
        <v>12495</v>
      </c>
      <c r="C15988" s="265" t="s">
        <v>5554</v>
      </c>
      <c r="D15988" s="265" t="s">
        <v>169</v>
      </c>
    </row>
    <row r="15989" spans="1:4" ht="27" x14ac:dyDescent="0.15">
      <c r="A15989" s="266">
        <v>3501128</v>
      </c>
      <c r="B15989" s="265" t="s">
        <v>12495</v>
      </c>
      <c r="C15989" s="265" t="s">
        <v>5554</v>
      </c>
      <c r="D15989" s="265" t="s">
        <v>13047</v>
      </c>
    </row>
    <row r="15990" spans="1:4" x14ac:dyDescent="0.15">
      <c r="A15990" s="266">
        <v>3501129</v>
      </c>
      <c r="B15990" s="265" t="s">
        <v>12495</v>
      </c>
      <c r="C15990" s="265" t="s">
        <v>5554</v>
      </c>
      <c r="D15990" s="265" t="s">
        <v>572</v>
      </c>
    </row>
    <row r="15991" spans="1:4" x14ac:dyDescent="0.15">
      <c r="A15991" s="266">
        <v>3501131</v>
      </c>
      <c r="B15991" s="265" t="s">
        <v>12495</v>
      </c>
      <c r="C15991" s="265" t="s">
        <v>5554</v>
      </c>
      <c r="D15991" s="265" t="s">
        <v>5571</v>
      </c>
    </row>
    <row r="15992" spans="1:4" x14ac:dyDescent="0.15">
      <c r="A15992" s="266">
        <v>3501132</v>
      </c>
      <c r="B15992" s="265" t="s">
        <v>12495</v>
      </c>
      <c r="C15992" s="265" t="s">
        <v>5554</v>
      </c>
      <c r="D15992" s="265" t="s">
        <v>13048</v>
      </c>
    </row>
    <row r="15993" spans="1:4" x14ac:dyDescent="0.15">
      <c r="A15993" s="266">
        <v>3501133</v>
      </c>
      <c r="B15993" s="265" t="s">
        <v>12495</v>
      </c>
      <c r="C15993" s="265" t="s">
        <v>5554</v>
      </c>
      <c r="D15993" s="265" t="s">
        <v>13049</v>
      </c>
    </row>
    <row r="15994" spans="1:4" ht="27" x14ac:dyDescent="0.15">
      <c r="A15994" s="266">
        <v>3501134</v>
      </c>
      <c r="B15994" s="265" t="s">
        <v>12495</v>
      </c>
      <c r="C15994" s="265" t="s">
        <v>5554</v>
      </c>
      <c r="D15994" s="265" t="s">
        <v>13050</v>
      </c>
    </row>
    <row r="15995" spans="1:4" ht="27" x14ac:dyDescent="0.15">
      <c r="A15995" s="266">
        <v>3501135</v>
      </c>
      <c r="B15995" s="265" t="s">
        <v>12495</v>
      </c>
      <c r="C15995" s="265" t="s">
        <v>5554</v>
      </c>
      <c r="D15995" s="265" t="s">
        <v>13051</v>
      </c>
    </row>
    <row r="15996" spans="1:4" ht="27" x14ac:dyDescent="0.15">
      <c r="A15996" s="266">
        <v>3501136</v>
      </c>
      <c r="B15996" s="265" t="s">
        <v>12495</v>
      </c>
      <c r="C15996" s="265" t="s">
        <v>5554</v>
      </c>
      <c r="D15996" s="265" t="s">
        <v>13052</v>
      </c>
    </row>
    <row r="15997" spans="1:4" x14ac:dyDescent="0.15">
      <c r="A15997" s="266">
        <v>3501137</v>
      </c>
      <c r="B15997" s="265" t="s">
        <v>12495</v>
      </c>
      <c r="C15997" s="265" t="s">
        <v>5554</v>
      </c>
      <c r="D15997" s="265" t="s">
        <v>5579</v>
      </c>
    </row>
    <row r="15998" spans="1:4" x14ac:dyDescent="0.15">
      <c r="A15998" s="266">
        <v>3501138</v>
      </c>
      <c r="B15998" s="265" t="s">
        <v>12495</v>
      </c>
      <c r="C15998" s="265" t="s">
        <v>5554</v>
      </c>
      <c r="D15998" s="265" t="s">
        <v>5586</v>
      </c>
    </row>
    <row r="15999" spans="1:4" x14ac:dyDescent="0.15">
      <c r="A15999" s="266">
        <v>3501141</v>
      </c>
      <c r="B15999" s="265" t="s">
        <v>12495</v>
      </c>
      <c r="C15999" s="265" t="s">
        <v>5554</v>
      </c>
      <c r="D15999" s="265" t="s">
        <v>13053</v>
      </c>
    </row>
    <row r="16000" spans="1:4" x14ac:dyDescent="0.15">
      <c r="A16000" s="266">
        <v>3501142</v>
      </c>
      <c r="B16000" s="265" t="s">
        <v>12495</v>
      </c>
      <c r="C16000" s="265" t="s">
        <v>5554</v>
      </c>
      <c r="D16000" s="265" t="s">
        <v>13054</v>
      </c>
    </row>
    <row r="16001" spans="1:4" x14ac:dyDescent="0.15">
      <c r="A16001" s="266">
        <v>3501143</v>
      </c>
      <c r="B16001" s="265" t="s">
        <v>12495</v>
      </c>
      <c r="C16001" s="265" t="s">
        <v>5554</v>
      </c>
      <c r="D16001" s="265" t="s">
        <v>5598</v>
      </c>
    </row>
    <row r="16002" spans="1:4" x14ac:dyDescent="0.15">
      <c r="A16002" s="266">
        <v>3501144</v>
      </c>
      <c r="B16002" s="265" t="s">
        <v>12495</v>
      </c>
      <c r="C16002" s="265" t="s">
        <v>5554</v>
      </c>
      <c r="D16002" s="265" t="s">
        <v>4833</v>
      </c>
    </row>
    <row r="16003" spans="1:4" x14ac:dyDescent="0.15">
      <c r="A16003" s="266">
        <v>3501145</v>
      </c>
      <c r="B16003" s="265" t="s">
        <v>12495</v>
      </c>
      <c r="C16003" s="265" t="s">
        <v>5554</v>
      </c>
      <c r="D16003" s="265" t="s">
        <v>5187</v>
      </c>
    </row>
    <row r="16004" spans="1:4" x14ac:dyDescent="0.15">
      <c r="A16004" s="266">
        <v>3501146</v>
      </c>
      <c r="B16004" s="265" t="s">
        <v>12495</v>
      </c>
      <c r="C16004" s="265" t="s">
        <v>5554</v>
      </c>
      <c r="D16004" s="265" t="s">
        <v>5096</v>
      </c>
    </row>
    <row r="16005" spans="1:4" x14ac:dyDescent="0.15">
      <c r="A16005" s="266">
        <v>3501147</v>
      </c>
      <c r="B16005" s="265" t="s">
        <v>12495</v>
      </c>
      <c r="C16005" s="265" t="s">
        <v>5554</v>
      </c>
      <c r="D16005" s="265" t="s">
        <v>336</v>
      </c>
    </row>
    <row r="16006" spans="1:4" x14ac:dyDescent="0.15">
      <c r="A16006" s="266">
        <v>3501150</v>
      </c>
      <c r="B16006" s="265" t="s">
        <v>12495</v>
      </c>
      <c r="C16006" s="265" t="s">
        <v>5554</v>
      </c>
      <c r="D16006" s="265" t="s">
        <v>5585</v>
      </c>
    </row>
    <row r="16007" spans="1:4" ht="27" x14ac:dyDescent="0.15">
      <c r="A16007" s="266">
        <v>3501151</v>
      </c>
      <c r="B16007" s="265" t="s">
        <v>12495</v>
      </c>
      <c r="C16007" s="265" t="s">
        <v>5554</v>
      </c>
      <c r="D16007" s="265" t="s">
        <v>13055</v>
      </c>
    </row>
    <row r="16008" spans="1:4" ht="27" x14ac:dyDescent="0.15">
      <c r="A16008" s="266">
        <v>3501152</v>
      </c>
      <c r="B16008" s="265" t="s">
        <v>12495</v>
      </c>
      <c r="C16008" s="265" t="s">
        <v>5554</v>
      </c>
      <c r="D16008" s="265" t="s">
        <v>13056</v>
      </c>
    </row>
    <row r="16009" spans="1:4" ht="27" x14ac:dyDescent="0.15">
      <c r="A16009" s="266">
        <v>3501153</v>
      </c>
      <c r="B16009" s="265" t="s">
        <v>12495</v>
      </c>
      <c r="C16009" s="265" t="s">
        <v>5554</v>
      </c>
      <c r="D16009" s="265" t="s">
        <v>13057</v>
      </c>
    </row>
    <row r="16010" spans="1:4" ht="27" x14ac:dyDescent="0.15">
      <c r="A16010" s="266">
        <v>3501154</v>
      </c>
      <c r="B16010" s="265" t="s">
        <v>12495</v>
      </c>
      <c r="C16010" s="265" t="s">
        <v>5554</v>
      </c>
      <c r="D16010" s="265" t="s">
        <v>13058</v>
      </c>
    </row>
    <row r="16011" spans="1:4" ht="27" x14ac:dyDescent="0.15">
      <c r="A16011" s="266">
        <v>3501155</v>
      </c>
      <c r="B16011" s="265" t="s">
        <v>12495</v>
      </c>
      <c r="C16011" s="265" t="s">
        <v>5554</v>
      </c>
      <c r="D16011" s="265" t="s">
        <v>13059</v>
      </c>
    </row>
    <row r="16012" spans="1:4" ht="27" x14ac:dyDescent="0.15">
      <c r="A16012" s="266">
        <v>3501156</v>
      </c>
      <c r="B16012" s="265" t="s">
        <v>12495</v>
      </c>
      <c r="C16012" s="265" t="s">
        <v>5554</v>
      </c>
      <c r="D16012" s="265" t="s">
        <v>13060</v>
      </c>
    </row>
    <row r="16013" spans="1:4" x14ac:dyDescent="0.15">
      <c r="A16013" s="266">
        <v>3501157</v>
      </c>
      <c r="B16013" s="265" t="s">
        <v>12495</v>
      </c>
      <c r="C16013" s="265" t="s">
        <v>5554</v>
      </c>
      <c r="D16013" s="265" t="s">
        <v>5587</v>
      </c>
    </row>
    <row r="16014" spans="1:4" x14ac:dyDescent="0.15">
      <c r="A16014" s="266">
        <v>3501158</v>
      </c>
      <c r="B16014" s="265" t="s">
        <v>12495</v>
      </c>
      <c r="C16014" s="265" t="s">
        <v>5554</v>
      </c>
      <c r="D16014" s="265" t="s">
        <v>5608</v>
      </c>
    </row>
    <row r="16015" spans="1:4" x14ac:dyDescent="0.15">
      <c r="A16015" s="266">
        <v>3501159</v>
      </c>
      <c r="B16015" s="265" t="s">
        <v>12495</v>
      </c>
      <c r="C16015" s="265" t="s">
        <v>5554</v>
      </c>
      <c r="D16015" s="265" t="s">
        <v>1577</v>
      </c>
    </row>
    <row r="16016" spans="1:4" x14ac:dyDescent="0.15">
      <c r="A16016" s="266">
        <v>3501160</v>
      </c>
      <c r="B16016" s="265" t="s">
        <v>12495</v>
      </c>
      <c r="C16016" s="265" t="s">
        <v>5554</v>
      </c>
      <c r="D16016" s="265" t="s">
        <v>5591</v>
      </c>
    </row>
    <row r="16017" spans="1:4" ht="27" x14ac:dyDescent="0.15">
      <c r="A16017" s="266">
        <v>3501161</v>
      </c>
      <c r="B16017" s="265" t="s">
        <v>12495</v>
      </c>
      <c r="C16017" s="265" t="s">
        <v>5554</v>
      </c>
      <c r="D16017" s="265" t="s">
        <v>13061</v>
      </c>
    </row>
    <row r="16018" spans="1:4" x14ac:dyDescent="0.15">
      <c r="A16018" s="266">
        <v>3501162</v>
      </c>
      <c r="B16018" s="265" t="s">
        <v>12495</v>
      </c>
      <c r="C16018" s="265" t="s">
        <v>5554</v>
      </c>
      <c r="D16018" s="265" t="s">
        <v>5604</v>
      </c>
    </row>
    <row r="16019" spans="1:4" x14ac:dyDescent="0.15">
      <c r="A16019" s="266">
        <v>3501163</v>
      </c>
      <c r="B16019" s="265" t="s">
        <v>12495</v>
      </c>
      <c r="C16019" s="265" t="s">
        <v>5554</v>
      </c>
      <c r="D16019" s="265" t="s">
        <v>5611</v>
      </c>
    </row>
    <row r="16020" spans="1:4" ht="27" x14ac:dyDescent="0.15">
      <c r="A16020" s="266">
        <v>3501164</v>
      </c>
      <c r="B16020" s="265" t="s">
        <v>12495</v>
      </c>
      <c r="C16020" s="265" t="s">
        <v>5554</v>
      </c>
      <c r="D16020" s="265" t="s">
        <v>13062</v>
      </c>
    </row>
    <row r="16021" spans="1:4" x14ac:dyDescent="0.15">
      <c r="A16021" s="266">
        <v>3501165</v>
      </c>
      <c r="B16021" s="265" t="s">
        <v>12495</v>
      </c>
      <c r="C16021" s="265" t="s">
        <v>5554</v>
      </c>
      <c r="D16021" s="265" t="s">
        <v>637</v>
      </c>
    </row>
    <row r="16022" spans="1:4" x14ac:dyDescent="0.15">
      <c r="A16022" s="266">
        <v>3501166</v>
      </c>
      <c r="B16022" s="265" t="s">
        <v>12495</v>
      </c>
      <c r="C16022" s="265" t="s">
        <v>5554</v>
      </c>
      <c r="D16022" s="265" t="s">
        <v>5597</v>
      </c>
    </row>
    <row r="16023" spans="1:4" ht="27" x14ac:dyDescent="0.15">
      <c r="A16023" s="266">
        <v>3501167</v>
      </c>
      <c r="B16023" s="265" t="s">
        <v>12495</v>
      </c>
      <c r="C16023" s="265" t="s">
        <v>5554</v>
      </c>
      <c r="D16023" s="265" t="s">
        <v>13063</v>
      </c>
    </row>
    <row r="16024" spans="1:4" ht="27" x14ac:dyDescent="0.15">
      <c r="A16024" s="266">
        <v>3501168</v>
      </c>
      <c r="B16024" s="265" t="s">
        <v>12495</v>
      </c>
      <c r="C16024" s="265" t="s">
        <v>5554</v>
      </c>
      <c r="D16024" s="265" t="s">
        <v>13064</v>
      </c>
    </row>
    <row r="16025" spans="1:4" ht="27" x14ac:dyDescent="0.15">
      <c r="A16025" s="266">
        <v>3501169</v>
      </c>
      <c r="B16025" s="265" t="s">
        <v>12495</v>
      </c>
      <c r="C16025" s="265" t="s">
        <v>5554</v>
      </c>
      <c r="D16025" s="265" t="s">
        <v>13065</v>
      </c>
    </row>
    <row r="16026" spans="1:4" x14ac:dyDescent="0.15">
      <c r="A16026" s="266">
        <v>3501170</v>
      </c>
      <c r="B16026" s="265" t="s">
        <v>12495</v>
      </c>
      <c r="C16026" s="265" t="s">
        <v>5554</v>
      </c>
      <c r="D16026" s="265" t="s">
        <v>5607</v>
      </c>
    </row>
    <row r="16027" spans="1:4" ht="27" x14ac:dyDescent="0.15">
      <c r="A16027" s="266">
        <v>3501171</v>
      </c>
      <c r="B16027" s="265" t="s">
        <v>12495</v>
      </c>
      <c r="C16027" s="265" t="s">
        <v>5554</v>
      </c>
      <c r="D16027" s="265" t="s">
        <v>13066</v>
      </c>
    </row>
    <row r="16028" spans="1:4" ht="27" x14ac:dyDescent="0.15">
      <c r="A16028" s="266">
        <v>3501172</v>
      </c>
      <c r="B16028" s="265" t="s">
        <v>12495</v>
      </c>
      <c r="C16028" s="265" t="s">
        <v>5554</v>
      </c>
      <c r="D16028" s="265" t="s">
        <v>13067</v>
      </c>
    </row>
    <row r="16029" spans="1:4" ht="27" x14ac:dyDescent="0.15">
      <c r="A16029" s="266">
        <v>3501173</v>
      </c>
      <c r="B16029" s="265" t="s">
        <v>12495</v>
      </c>
      <c r="C16029" s="265" t="s">
        <v>5554</v>
      </c>
      <c r="D16029" s="265" t="s">
        <v>13068</v>
      </c>
    </row>
    <row r="16030" spans="1:4" x14ac:dyDescent="0.15">
      <c r="A16030" s="266">
        <v>3501174</v>
      </c>
      <c r="B16030" s="265" t="s">
        <v>12495</v>
      </c>
      <c r="C16030" s="265" t="s">
        <v>5554</v>
      </c>
      <c r="D16030" s="265" t="s">
        <v>5566</v>
      </c>
    </row>
    <row r="16031" spans="1:4" ht="27" x14ac:dyDescent="0.15">
      <c r="A16031" s="266">
        <v>3501175</v>
      </c>
      <c r="B16031" s="265" t="s">
        <v>12495</v>
      </c>
      <c r="C16031" s="265" t="s">
        <v>5554</v>
      </c>
      <c r="D16031" s="265" t="s">
        <v>13069</v>
      </c>
    </row>
    <row r="16032" spans="1:4" x14ac:dyDescent="0.15">
      <c r="A16032" s="266">
        <v>3501176</v>
      </c>
      <c r="B16032" s="265" t="s">
        <v>12495</v>
      </c>
      <c r="C16032" s="265" t="s">
        <v>5554</v>
      </c>
      <c r="D16032" s="265" t="s">
        <v>5568</v>
      </c>
    </row>
    <row r="16033" spans="1:4" x14ac:dyDescent="0.15">
      <c r="A16033" s="266">
        <v>3501177</v>
      </c>
      <c r="B16033" s="265" t="s">
        <v>12495</v>
      </c>
      <c r="C16033" s="265" t="s">
        <v>5554</v>
      </c>
      <c r="D16033" s="265" t="s">
        <v>5569</v>
      </c>
    </row>
    <row r="16034" spans="1:4" x14ac:dyDescent="0.15">
      <c r="A16034" s="266">
        <v>3501178</v>
      </c>
      <c r="B16034" s="265" t="s">
        <v>12495</v>
      </c>
      <c r="C16034" s="265" t="s">
        <v>5554</v>
      </c>
      <c r="D16034" s="265" t="s">
        <v>5561</v>
      </c>
    </row>
    <row r="16035" spans="1:4" x14ac:dyDescent="0.15">
      <c r="A16035" s="266">
        <v>3501179</v>
      </c>
      <c r="B16035" s="265" t="s">
        <v>12495</v>
      </c>
      <c r="C16035" s="265" t="s">
        <v>5554</v>
      </c>
      <c r="D16035" s="265" t="s">
        <v>5563</v>
      </c>
    </row>
    <row r="16036" spans="1:4" x14ac:dyDescent="0.15">
      <c r="A16036" s="266">
        <v>3501201</v>
      </c>
      <c r="B16036" s="265" t="s">
        <v>12495</v>
      </c>
      <c r="C16036" s="265" t="s">
        <v>6490</v>
      </c>
      <c r="D16036" s="265" t="s">
        <v>13070</v>
      </c>
    </row>
    <row r="16037" spans="1:4" ht="27" x14ac:dyDescent="0.15">
      <c r="A16037" s="266">
        <v>3501202</v>
      </c>
      <c r="B16037" s="265" t="s">
        <v>12495</v>
      </c>
      <c r="C16037" s="265" t="s">
        <v>6490</v>
      </c>
      <c r="D16037" s="265" t="s">
        <v>13071</v>
      </c>
    </row>
    <row r="16038" spans="1:4" ht="27" x14ac:dyDescent="0.15">
      <c r="A16038" s="266">
        <v>3501203</v>
      </c>
      <c r="B16038" s="265" t="s">
        <v>12495</v>
      </c>
      <c r="C16038" s="265" t="s">
        <v>6490</v>
      </c>
      <c r="D16038" s="265" t="s">
        <v>13072</v>
      </c>
    </row>
    <row r="16039" spans="1:4" ht="27" x14ac:dyDescent="0.15">
      <c r="A16039" s="266">
        <v>3501204</v>
      </c>
      <c r="B16039" s="265" t="s">
        <v>12495</v>
      </c>
      <c r="C16039" s="265" t="s">
        <v>6490</v>
      </c>
      <c r="D16039" s="265" t="s">
        <v>13073</v>
      </c>
    </row>
    <row r="16040" spans="1:4" ht="27" x14ac:dyDescent="0.15">
      <c r="A16040" s="266">
        <v>3501205</v>
      </c>
      <c r="B16040" s="265" t="s">
        <v>12495</v>
      </c>
      <c r="C16040" s="265" t="s">
        <v>6490</v>
      </c>
      <c r="D16040" s="265" t="s">
        <v>13074</v>
      </c>
    </row>
    <row r="16041" spans="1:4" ht="27" x14ac:dyDescent="0.15">
      <c r="A16041" s="266">
        <v>3501206</v>
      </c>
      <c r="B16041" s="265" t="s">
        <v>12495</v>
      </c>
      <c r="C16041" s="265" t="s">
        <v>6490</v>
      </c>
      <c r="D16041" s="265" t="s">
        <v>13075</v>
      </c>
    </row>
    <row r="16042" spans="1:4" ht="27" x14ac:dyDescent="0.15">
      <c r="A16042" s="266">
        <v>3501211</v>
      </c>
      <c r="B16042" s="265" t="s">
        <v>12495</v>
      </c>
      <c r="C16042" s="265" t="s">
        <v>6490</v>
      </c>
      <c r="D16042" s="265" t="s">
        <v>13076</v>
      </c>
    </row>
    <row r="16043" spans="1:4" ht="27" x14ac:dyDescent="0.15">
      <c r="A16043" s="266">
        <v>3501212</v>
      </c>
      <c r="B16043" s="265" t="s">
        <v>12495</v>
      </c>
      <c r="C16043" s="265" t="s">
        <v>6490</v>
      </c>
      <c r="D16043" s="265" t="s">
        <v>13077</v>
      </c>
    </row>
    <row r="16044" spans="1:4" ht="27" x14ac:dyDescent="0.15">
      <c r="A16044" s="266">
        <v>3501213</v>
      </c>
      <c r="B16044" s="265" t="s">
        <v>12495</v>
      </c>
      <c r="C16044" s="265" t="s">
        <v>6490</v>
      </c>
      <c r="D16044" s="265" t="s">
        <v>11999</v>
      </c>
    </row>
    <row r="16045" spans="1:4" ht="27" x14ac:dyDescent="0.15">
      <c r="A16045" s="266">
        <v>3501214</v>
      </c>
      <c r="B16045" s="265" t="s">
        <v>12495</v>
      </c>
      <c r="C16045" s="265" t="s">
        <v>6490</v>
      </c>
      <c r="D16045" s="265" t="s">
        <v>13078</v>
      </c>
    </row>
    <row r="16046" spans="1:4" x14ac:dyDescent="0.15">
      <c r="A16046" s="266">
        <v>3501215</v>
      </c>
      <c r="B16046" s="265" t="s">
        <v>12495</v>
      </c>
      <c r="C16046" s="265" t="s">
        <v>6490</v>
      </c>
      <c r="D16046" s="265" t="s">
        <v>6495</v>
      </c>
    </row>
    <row r="16047" spans="1:4" x14ac:dyDescent="0.15">
      <c r="A16047" s="266">
        <v>3501216</v>
      </c>
      <c r="B16047" s="265" t="s">
        <v>12495</v>
      </c>
      <c r="C16047" s="265" t="s">
        <v>6490</v>
      </c>
      <c r="D16047" s="265" t="s">
        <v>13079</v>
      </c>
    </row>
    <row r="16048" spans="1:4" ht="27" x14ac:dyDescent="0.15">
      <c r="A16048" s="266">
        <v>3501221</v>
      </c>
      <c r="B16048" s="265" t="s">
        <v>12495</v>
      </c>
      <c r="C16048" s="265" t="s">
        <v>6490</v>
      </c>
      <c r="D16048" s="265" t="s">
        <v>13080</v>
      </c>
    </row>
    <row r="16049" spans="1:4" ht="27" x14ac:dyDescent="0.15">
      <c r="A16049" s="266">
        <v>3501222</v>
      </c>
      <c r="B16049" s="265" t="s">
        <v>12495</v>
      </c>
      <c r="C16049" s="265" t="s">
        <v>6490</v>
      </c>
      <c r="D16049" s="265" t="s">
        <v>13081</v>
      </c>
    </row>
    <row r="16050" spans="1:4" x14ac:dyDescent="0.15">
      <c r="A16050" s="266">
        <v>3501223</v>
      </c>
      <c r="B16050" s="265" t="s">
        <v>12495</v>
      </c>
      <c r="C16050" s="265" t="s">
        <v>6490</v>
      </c>
      <c r="D16050" s="265" t="s">
        <v>13082</v>
      </c>
    </row>
    <row r="16051" spans="1:4" x14ac:dyDescent="0.15">
      <c r="A16051" s="266">
        <v>3501224</v>
      </c>
      <c r="B16051" s="265" t="s">
        <v>12495</v>
      </c>
      <c r="C16051" s="265" t="s">
        <v>6490</v>
      </c>
      <c r="D16051" s="265" t="s">
        <v>13083</v>
      </c>
    </row>
    <row r="16052" spans="1:4" ht="27" x14ac:dyDescent="0.15">
      <c r="A16052" s="266">
        <v>3501225</v>
      </c>
      <c r="B16052" s="265" t="s">
        <v>12495</v>
      </c>
      <c r="C16052" s="265" t="s">
        <v>6490</v>
      </c>
      <c r="D16052" s="265" t="s">
        <v>13084</v>
      </c>
    </row>
    <row r="16053" spans="1:4" ht="27" x14ac:dyDescent="0.15">
      <c r="A16053" s="266">
        <v>3501226</v>
      </c>
      <c r="B16053" s="265" t="s">
        <v>12495</v>
      </c>
      <c r="C16053" s="265" t="s">
        <v>6490</v>
      </c>
      <c r="D16053" s="265" t="s">
        <v>13085</v>
      </c>
    </row>
    <row r="16054" spans="1:4" ht="27" x14ac:dyDescent="0.15">
      <c r="A16054" s="266">
        <v>3501227</v>
      </c>
      <c r="B16054" s="265" t="s">
        <v>12495</v>
      </c>
      <c r="C16054" s="265" t="s">
        <v>6490</v>
      </c>
      <c r="D16054" s="265" t="s">
        <v>13086</v>
      </c>
    </row>
    <row r="16055" spans="1:4" x14ac:dyDescent="0.15">
      <c r="A16055" s="266">
        <v>3501231</v>
      </c>
      <c r="B16055" s="265" t="s">
        <v>12495</v>
      </c>
      <c r="C16055" s="265" t="s">
        <v>6490</v>
      </c>
      <c r="D16055" s="265" t="s">
        <v>13087</v>
      </c>
    </row>
    <row r="16056" spans="1:4" ht="27" x14ac:dyDescent="0.15">
      <c r="A16056" s="266">
        <v>3501232</v>
      </c>
      <c r="B16056" s="265" t="s">
        <v>12495</v>
      </c>
      <c r="C16056" s="265" t="s">
        <v>6490</v>
      </c>
      <c r="D16056" s="265" t="s">
        <v>13088</v>
      </c>
    </row>
    <row r="16057" spans="1:4" ht="27" x14ac:dyDescent="0.15">
      <c r="A16057" s="266">
        <v>3501233</v>
      </c>
      <c r="B16057" s="265" t="s">
        <v>12495</v>
      </c>
      <c r="C16057" s="265" t="s">
        <v>6490</v>
      </c>
      <c r="D16057" s="265" t="s">
        <v>13089</v>
      </c>
    </row>
    <row r="16058" spans="1:4" ht="27" x14ac:dyDescent="0.15">
      <c r="A16058" s="266">
        <v>3501234</v>
      </c>
      <c r="B16058" s="265" t="s">
        <v>12495</v>
      </c>
      <c r="C16058" s="265" t="s">
        <v>6490</v>
      </c>
      <c r="D16058" s="265" t="s">
        <v>13090</v>
      </c>
    </row>
    <row r="16059" spans="1:4" x14ac:dyDescent="0.15">
      <c r="A16059" s="266">
        <v>3501235</v>
      </c>
      <c r="B16059" s="265" t="s">
        <v>12495</v>
      </c>
      <c r="C16059" s="265" t="s">
        <v>6490</v>
      </c>
      <c r="D16059" s="265" t="s">
        <v>13091</v>
      </c>
    </row>
    <row r="16060" spans="1:4" ht="27" x14ac:dyDescent="0.15">
      <c r="A16060" s="266">
        <v>3501236</v>
      </c>
      <c r="B16060" s="265" t="s">
        <v>12495</v>
      </c>
      <c r="C16060" s="265" t="s">
        <v>6490</v>
      </c>
      <c r="D16060" s="265" t="s">
        <v>13092</v>
      </c>
    </row>
    <row r="16061" spans="1:4" ht="27" x14ac:dyDescent="0.15">
      <c r="A16061" s="266">
        <v>3501237</v>
      </c>
      <c r="B16061" s="265" t="s">
        <v>12495</v>
      </c>
      <c r="C16061" s="265" t="s">
        <v>6490</v>
      </c>
      <c r="D16061" s="265" t="s">
        <v>6497</v>
      </c>
    </row>
    <row r="16062" spans="1:4" x14ac:dyDescent="0.15">
      <c r="A16062" s="266">
        <v>3501241</v>
      </c>
      <c r="B16062" s="265" t="s">
        <v>12495</v>
      </c>
      <c r="C16062" s="265" t="s">
        <v>6490</v>
      </c>
      <c r="D16062" s="265" t="s">
        <v>13093</v>
      </c>
    </row>
    <row r="16063" spans="1:4" ht="27" x14ac:dyDescent="0.15">
      <c r="A16063" s="266">
        <v>3501242</v>
      </c>
      <c r="B16063" s="265" t="s">
        <v>12495</v>
      </c>
      <c r="C16063" s="265" t="s">
        <v>6490</v>
      </c>
      <c r="D16063" s="265" t="s">
        <v>13094</v>
      </c>
    </row>
    <row r="16064" spans="1:4" ht="27" x14ac:dyDescent="0.15">
      <c r="A16064" s="266">
        <v>3501243</v>
      </c>
      <c r="B16064" s="265" t="s">
        <v>12495</v>
      </c>
      <c r="C16064" s="265" t="s">
        <v>6490</v>
      </c>
      <c r="D16064" s="265" t="s">
        <v>12560</v>
      </c>
    </row>
    <row r="16065" spans="1:4" x14ac:dyDescent="0.15">
      <c r="A16065" s="266">
        <v>3501244</v>
      </c>
      <c r="B16065" s="265" t="s">
        <v>12495</v>
      </c>
      <c r="C16065" s="265" t="s">
        <v>6490</v>
      </c>
      <c r="D16065" s="265" t="s">
        <v>13095</v>
      </c>
    </row>
    <row r="16066" spans="1:4" ht="27" x14ac:dyDescent="0.15">
      <c r="A16066" s="266">
        <v>3501245</v>
      </c>
      <c r="B16066" s="265" t="s">
        <v>12495</v>
      </c>
      <c r="C16066" s="265" t="s">
        <v>6490</v>
      </c>
      <c r="D16066" s="265" t="s">
        <v>13096</v>
      </c>
    </row>
    <row r="16067" spans="1:4" ht="27" x14ac:dyDescent="0.15">
      <c r="A16067" s="266">
        <v>3501246</v>
      </c>
      <c r="B16067" s="265" t="s">
        <v>12495</v>
      </c>
      <c r="C16067" s="265" t="s">
        <v>6490</v>
      </c>
      <c r="D16067" s="265" t="s">
        <v>13097</v>
      </c>
    </row>
    <row r="16068" spans="1:4" ht="27" x14ac:dyDescent="0.15">
      <c r="A16068" s="266">
        <v>3501247</v>
      </c>
      <c r="B16068" s="265" t="s">
        <v>12495</v>
      </c>
      <c r="C16068" s="265" t="s">
        <v>6490</v>
      </c>
      <c r="D16068" s="265" t="s">
        <v>13098</v>
      </c>
    </row>
    <row r="16069" spans="1:4" x14ac:dyDescent="0.15">
      <c r="A16069" s="266">
        <v>3501248</v>
      </c>
      <c r="B16069" s="265" t="s">
        <v>12495</v>
      </c>
      <c r="C16069" s="265" t="s">
        <v>6490</v>
      </c>
      <c r="D16069" s="265" t="s">
        <v>6494</v>
      </c>
    </row>
    <row r="16070" spans="1:4" x14ac:dyDescent="0.15">
      <c r="A16070" s="266">
        <v>3501249</v>
      </c>
      <c r="B16070" s="265" t="s">
        <v>12495</v>
      </c>
      <c r="C16070" s="265" t="s">
        <v>6490</v>
      </c>
      <c r="D16070" s="265" t="s">
        <v>6493</v>
      </c>
    </row>
    <row r="16071" spans="1:4" ht="27" x14ac:dyDescent="0.15">
      <c r="A16071" s="266">
        <v>3501251</v>
      </c>
      <c r="B16071" s="265" t="s">
        <v>12495</v>
      </c>
      <c r="C16071" s="265" t="s">
        <v>6490</v>
      </c>
      <c r="D16071" s="265" t="s">
        <v>13099</v>
      </c>
    </row>
    <row r="16072" spans="1:4" ht="27" x14ac:dyDescent="0.15">
      <c r="A16072" s="266">
        <v>3501252</v>
      </c>
      <c r="B16072" s="265" t="s">
        <v>12495</v>
      </c>
      <c r="C16072" s="265" t="s">
        <v>6490</v>
      </c>
      <c r="D16072" s="265" t="s">
        <v>13100</v>
      </c>
    </row>
    <row r="16073" spans="1:4" x14ac:dyDescent="0.15">
      <c r="A16073" s="266">
        <v>3501253</v>
      </c>
      <c r="B16073" s="265" t="s">
        <v>12495</v>
      </c>
      <c r="C16073" s="265" t="s">
        <v>6490</v>
      </c>
      <c r="D16073" s="265" t="s">
        <v>13101</v>
      </c>
    </row>
    <row r="16074" spans="1:4" x14ac:dyDescent="0.15">
      <c r="A16074" s="266">
        <v>3501254</v>
      </c>
      <c r="B16074" s="265" t="s">
        <v>12495</v>
      </c>
      <c r="C16074" s="265" t="s">
        <v>6490</v>
      </c>
      <c r="D16074" s="265" t="s">
        <v>13102</v>
      </c>
    </row>
    <row r="16075" spans="1:4" x14ac:dyDescent="0.15">
      <c r="A16075" s="266">
        <v>3501255</v>
      </c>
      <c r="B16075" s="265" t="s">
        <v>12495</v>
      </c>
      <c r="C16075" s="265" t="s">
        <v>6490</v>
      </c>
      <c r="D16075" s="265" t="s">
        <v>6496</v>
      </c>
    </row>
    <row r="16076" spans="1:4" x14ac:dyDescent="0.15">
      <c r="A16076" s="266">
        <v>3501257</v>
      </c>
      <c r="B16076" s="265" t="s">
        <v>12495</v>
      </c>
      <c r="C16076" s="265" t="s">
        <v>6490</v>
      </c>
      <c r="D16076" s="265" t="s">
        <v>6499</v>
      </c>
    </row>
    <row r="16077" spans="1:4" ht="27" x14ac:dyDescent="0.15">
      <c r="A16077" s="266">
        <v>3501301</v>
      </c>
      <c r="B16077" s="265" t="s">
        <v>12495</v>
      </c>
      <c r="C16077" s="265" t="s">
        <v>6067</v>
      </c>
      <c r="D16077" s="265" t="s">
        <v>13062</v>
      </c>
    </row>
    <row r="16078" spans="1:4" ht="27" x14ac:dyDescent="0.15">
      <c r="A16078" s="266">
        <v>3501302</v>
      </c>
      <c r="B16078" s="265" t="s">
        <v>12495</v>
      </c>
      <c r="C16078" s="265" t="s">
        <v>6067</v>
      </c>
      <c r="D16078" s="265" t="s">
        <v>13103</v>
      </c>
    </row>
    <row r="16079" spans="1:4" x14ac:dyDescent="0.15">
      <c r="A16079" s="266">
        <v>3501303</v>
      </c>
      <c r="B16079" s="265" t="s">
        <v>12495</v>
      </c>
      <c r="C16079" s="265" t="s">
        <v>6067</v>
      </c>
      <c r="D16079" s="265" t="s">
        <v>1369</v>
      </c>
    </row>
    <row r="16080" spans="1:4" x14ac:dyDescent="0.15">
      <c r="A16080" s="266">
        <v>3501304</v>
      </c>
      <c r="B16080" s="265" t="s">
        <v>12495</v>
      </c>
      <c r="C16080" s="265" t="s">
        <v>6067</v>
      </c>
      <c r="D16080" s="265" t="s">
        <v>6073</v>
      </c>
    </row>
    <row r="16081" spans="1:4" x14ac:dyDescent="0.15">
      <c r="A16081" s="266">
        <v>3501305</v>
      </c>
      <c r="B16081" s="265" t="s">
        <v>12495</v>
      </c>
      <c r="C16081" s="265" t="s">
        <v>6067</v>
      </c>
      <c r="D16081" s="265" t="s">
        <v>6069</v>
      </c>
    </row>
    <row r="16082" spans="1:4" x14ac:dyDescent="0.15">
      <c r="A16082" s="266">
        <v>3501306</v>
      </c>
      <c r="B16082" s="265" t="s">
        <v>12495</v>
      </c>
      <c r="C16082" s="265" t="s">
        <v>6067</v>
      </c>
      <c r="D16082" s="265" t="s">
        <v>4419</v>
      </c>
    </row>
    <row r="16083" spans="1:4" x14ac:dyDescent="0.15">
      <c r="A16083" s="266">
        <v>3501307</v>
      </c>
      <c r="B16083" s="265" t="s">
        <v>12495</v>
      </c>
      <c r="C16083" s="265" t="s">
        <v>6067</v>
      </c>
      <c r="D16083" s="265" t="s">
        <v>4631</v>
      </c>
    </row>
    <row r="16084" spans="1:4" x14ac:dyDescent="0.15">
      <c r="A16084" s="266">
        <v>3501308</v>
      </c>
      <c r="B16084" s="265" t="s">
        <v>12495</v>
      </c>
      <c r="C16084" s="265" t="s">
        <v>6067</v>
      </c>
      <c r="D16084" s="265" t="s">
        <v>239</v>
      </c>
    </row>
    <row r="16085" spans="1:4" ht="27" x14ac:dyDescent="0.15">
      <c r="A16085" s="266">
        <v>3501311</v>
      </c>
      <c r="B16085" s="265" t="s">
        <v>12495</v>
      </c>
      <c r="C16085" s="265" t="s">
        <v>6067</v>
      </c>
      <c r="D16085" s="265" t="s">
        <v>13104</v>
      </c>
    </row>
    <row r="16086" spans="1:4" ht="27" x14ac:dyDescent="0.15">
      <c r="A16086" s="266">
        <v>3501312</v>
      </c>
      <c r="B16086" s="265" t="s">
        <v>12495</v>
      </c>
      <c r="C16086" s="265" t="s">
        <v>6067</v>
      </c>
      <c r="D16086" s="265" t="s">
        <v>13105</v>
      </c>
    </row>
    <row r="16087" spans="1:4" ht="27" x14ac:dyDescent="0.15">
      <c r="A16087" s="266">
        <v>3501313</v>
      </c>
      <c r="B16087" s="265" t="s">
        <v>12495</v>
      </c>
      <c r="C16087" s="265" t="s">
        <v>6067</v>
      </c>
      <c r="D16087" s="265" t="s">
        <v>13106</v>
      </c>
    </row>
    <row r="16088" spans="1:4" x14ac:dyDescent="0.15">
      <c r="A16088" s="266">
        <v>3501314</v>
      </c>
      <c r="B16088" s="265" t="s">
        <v>12495</v>
      </c>
      <c r="C16088" s="265" t="s">
        <v>6067</v>
      </c>
      <c r="D16088" s="265" t="s">
        <v>13107</v>
      </c>
    </row>
    <row r="16089" spans="1:4" ht="27" x14ac:dyDescent="0.15">
      <c r="A16089" s="266">
        <v>3501315</v>
      </c>
      <c r="B16089" s="265" t="s">
        <v>12495</v>
      </c>
      <c r="C16089" s="265" t="s">
        <v>6067</v>
      </c>
      <c r="D16089" s="265" t="s">
        <v>13108</v>
      </c>
    </row>
    <row r="16090" spans="1:4" ht="27" x14ac:dyDescent="0.15">
      <c r="A16090" s="266">
        <v>3501316</v>
      </c>
      <c r="B16090" s="265" t="s">
        <v>12495</v>
      </c>
      <c r="C16090" s="265" t="s">
        <v>6067</v>
      </c>
      <c r="D16090" s="265" t="s">
        <v>13109</v>
      </c>
    </row>
    <row r="16091" spans="1:4" x14ac:dyDescent="0.15">
      <c r="A16091" s="266">
        <v>3501317</v>
      </c>
      <c r="B16091" s="265" t="s">
        <v>12495</v>
      </c>
      <c r="C16091" s="265" t="s">
        <v>6067</v>
      </c>
      <c r="D16091" s="265" t="s">
        <v>13110</v>
      </c>
    </row>
    <row r="16092" spans="1:4" x14ac:dyDescent="0.15">
      <c r="A16092" s="266">
        <v>3501319</v>
      </c>
      <c r="B16092" s="265" t="s">
        <v>12495</v>
      </c>
      <c r="C16092" s="265" t="s">
        <v>6067</v>
      </c>
      <c r="D16092" s="265" t="s">
        <v>5689</v>
      </c>
    </row>
    <row r="16093" spans="1:4" x14ac:dyDescent="0.15">
      <c r="A16093" s="266">
        <v>3501320</v>
      </c>
      <c r="B16093" s="265" t="s">
        <v>12495</v>
      </c>
      <c r="C16093" s="265" t="s">
        <v>6067</v>
      </c>
      <c r="D16093" s="265" t="s">
        <v>6078</v>
      </c>
    </row>
    <row r="16094" spans="1:4" ht="27" x14ac:dyDescent="0.15">
      <c r="A16094" s="266">
        <v>3501321</v>
      </c>
      <c r="B16094" s="265" t="s">
        <v>12495</v>
      </c>
      <c r="C16094" s="265" t="s">
        <v>6067</v>
      </c>
      <c r="D16094" s="265" t="s">
        <v>13111</v>
      </c>
    </row>
    <row r="16095" spans="1:4" ht="27" x14ac:dyDescent="0.15">
      <c r="A16095" s="266">
        <v>3501322</v>
      </c>
      <c r="B16095" s="265" t="s">
        <v>12495</v>
      </c>
      <c r="C16095" s="265" t="s">
        <v>6067</v>
      </c>
      <c r="D16095" s="265" t="s">
        <v>13112</v>
      </c>
    </row>
    <row r="16096" spans="1:4" x14ac:dyDescent="0.15">
      <c r="A16096" s="266">
        <v>3501323</v>
      </c>
      <c r="B16096" s="265" t="s">
        <v>12495</v>
      </c>
      <c r="C16096" s="265" t="s">
        <v>6067</v>
      </c>
      <c r="D16096" s="265" t="s">
        <v>6070</v>
      </c>
    </row>
    <row r="16097" spans="1:4" x14ac:dyDescent="0.15">
      <c r="A16097" s="266">
        <v>3501324</v>
      </c>
      <c r="B16097" s="265" t="s">
        <v>12495</v>
      </c>
      <c r="C16097" s="265" t="s">
        <v>6067</v>
      </c>
      <c r="D16097" s="265" t="s">
        <v>6068</v>
      </c>
    </row>
    <row r="16098" spans="1:4" x14ac:dyDescent="0.15">
      <c r="A16098" s="266">
        <v>3501325</v>
      </c>
      <c r="B16098" s="265" t="s">
        <v>12495</v>
      </c>
      <c r="C16098" s="265" t="s">
        <v>6067</v>
      </c>
      <c r="D16098" s="265" t="s">
        <v>3351</v>
      </c>
    </row>
    <row r="16099" spans="1:4" x14ac:dyDescent="0.15">
      <c r="A16099" s="266">
        <v>3501326</v>
      </c>
      <c r="B16099" s="265" t="s">
        <v>12495</v>
      </c>
      <c r="C16099" s="265" t="s">
        <v>6067</v>
      </c>
      <c r="D16099" s="265" t="s">
        <v>6075</v>
      </c>
    </row>
    <row r="16100" spans="1:4" x14ac:dyDescent="0.15">
      <c r="A16100" s="266">
        <v>3501327</v>
      </c>
      <c r="B16100" s="265" t="s">
        <v>12495</v>
      </c>
      <c r="C16100" s="265" t="s">
        <v>6067</v>
      </c>
      <c r="D16100" s="265" t="s">
        <v>6071</v>
      </c>
    </row>
    <row r="16101" spans="1:4" x14ac:dyDescent="0.15">
      <c r="A16101" s="266">
        <v>3501328</v>
      </c>
      <c r="B16101" s="265" t="s">
        <v>12495</v>
      </c>
      <c r="C16101" s="265" t="s">
        <v>6067</v>
      </c>
      <c r="D16101" s="265" t="s">
        <v>6077</v>
      </c>
    </row>
    <row r="16102" spans="1:4" x14ac:dyDescent="0.15">
      <c r="A16102" s="266">
        <v>3501331</v>
      </c>
      <c r="B16102" s="265" t="s">
        <v>12495</v>
      </c>
      <c r="C16102" s="265" t="s">
        <v>6067</v>
      </c>
      <c r="D16102" s="265" t="s">
        <v>6074</v>
      </c>
    </row>
    <row r="16103" spans="1:4" ht="27" x14ac:dyDescent="0.15">
      <c r="A16103" s="266">
        <v>3501332</v>
      </c>
      <c r="B16103" s="265" t="s">
        <v>12495</v>
      </c>
      <c r="C16103" s="265" t="s">
        <v>6067</v>
      </c>
      <c r="D16103" s="265" t="s">
        <v>13113</v>
      </c>
    </row>
    <row r="16104" spans="1:4" ht="27" x14ac:dyDescent="0.15">
      <c r="A16104" s="266">
        <v>3501333</v>
      </c>
      <c r="B16104" s="265" t="s">
        <v>12495</v>
      </c>
      <c r="C16104" s="265" t="s">
        <v>6067</v>
      </c>
      <c r="D16104" s="265" t="s">
        <v>13114</v>
      </c>
    </row>
    <row r="16105" spans="1:4" x14ac:dyDescent="0.15">
      <c r="A16105" s="266">
        <v>3501334</v>
      </c>
      <c r="B16105" s="265" t="s">
        <v>12495</v>
      </c>
      <c r="C16105" s="265" t="s">
        <v>6067</v>
      </c>
      <c r="D16105" s="265" t="s">
        <v>6072</v>
      </c>
    </row>
    <row r="16106" spans="1:4" x14ac:dyDescent="0.15">
      <c r="A16106" s="266">
        <v>3501335</v>
      </c>
      <c r="B16106" s="265" t="s">
        <v>12495</v>
      </c>
      <c r="C16106" s="265" t="s">
        <v>6067</v>
      </c>
      <c r="D16106" s="265" t="s">
        <v>581</v>
      </c>
    </row>
    <row r="16107" spans="1:4" ht="27" x14ac:dyDescent="0.15">
      <c r="A16107" s="266">
        <v>3501336</v>
      </c>
      <c r="B16107" s="265" t="s">
        <v>12495</v>
      </c>
      <c r="C16107" s="265" t="s">
        <v>6067</v>
      </c>
      <c r="D16107" s="265" t="s">
        <v>13115</v>
      </c>
    </row>
    <row r="16108" spans="1:4" x14ac:dyDescent="0.15">
      <c r="A16108" s="266">
        <v>3502201</v>
      </c>
      <c r="B16108" s="265" t="s">
        <v>12495</v>
      </c>
      <c r="C16108" s="265" t="s">
        <v>6484</v>
      </c>
      <c r="D16108" s="265" t="s">
        <v>4419</v>
      </c>
    </row>
    <row r="16109" spans="1:4" ht="27" x14ac:dyDescent="0.15">
      <c r="A16109" s="266">
        <v>3502202</v>
      </c>
      <c r="B16109" s="265" t="s">
        <v>12495</v>
      </c>
      <c r="C16109" s="265" t="s">
        <v>6484</v>
      </c>
      <c r="D16109" s="265" t="s">
        <v>13116</v>
      </c>
    </row>
    <row r="16110" spans="1:4" ht="27" x14ac:dyDescent="0.15">
      <c r="A16110" s="266">
        <v>3502203</v>
      </c>
      <c r="B16110" s="265" t="s">
        <v>12495</v>
      </c>
      <c r="C16110" s="265" t="s">
        <v>6484</v>
      </c>
      <c r="D16110" s="265" t="s">
        <v>13117</v>
      </c>
    </row>
    <row r="16111" spans="1:4" ht="27" x14ac:dyDescent="0.15">
      <c r="A16111" s="266">
        <v>3502204</v>
      </c>
      <c r="B16111" s="265" t="s">
        <v>12495</v>
      </c>
      <c r="C16111" s="265" t="s">
        <v>6484</v>
      </c>
      <c r="D16111" s="265" t="s">
        <v>13118</v>
      </c>
    </row>
    <row r="16112" spans="1:4" x14ac:dyDescent="0.15">
      <c r="A16112" s="266">
        <v>3502205</v>
      </c>
      <c r="B16112" s="265" t="s">
        <v>12495</v>
      </c>
      <c r="C16112" s="265" t="s">
        <v>6484</v>
      </c>
      <c r="D16112" s="265" t="s">
        <v>278</v>
      </c>
    </row>
    <row r="16113" spans="1:4" ht="27" x14ac:dyDescent="0.15">
      <c r="A16113" s="266">
        <v>3502206</v>
      </c>
      <c r="B16113" s="265" t="s">
        <v>12495</v>
      </c>
      <c r="C16113" s="265" t="s">
        <v>6484</v>
      </c>
      <c r="D16113" s="265" t="s">
        <v>13119</v>
      </c>
    </row>
    <row r="16114" spans="1:4" x14ac:dyDescent="0.15">
      <c r="A16114" s="266">
        <v>3502207</v>
      </c>
      <c r="B16114" s="265" t="s">
        <v>12495</v>
      </c>
      <c r="C16114" s="265" t="s">
        <v>6484</v>
      </c>
      <c r="D16114" s="265" t="s">
        <v>1340</v>
      </c>
    </row>
    <row r="16115" spans="1:4" x14ac:dyDescent="0.15">
      <c r="A16115" s="266">
        <v>3502211</v>
      </c>
      <c r="B16115" s="265" t="s">
        <v>12495</v>
      </c>
      <c r="C16115" s="265" t="s">
        <v>6484</v>
      </c>
      <c r="D16115" s="265" t="s">
        <v>6485</v>
      </c>
    </row>
    <row r="16116" spans="1:4" x14ac:dyDescent="0.15">
      <c r="A16116" s="266">
        <v>3502212</v>
      </c>
      <c r="B16116" s="265" t="s">
        <v>12495</v>
      </c>
      <c r="C16116" s="265" t="s">
        <v>6484</v>
      </c>
      <c r="D16116" s="265" t="s">
        <v>1362</v>
      </c>
    </row>
    <row r="16117" spans="1:4" ht="27" x14ac:dyDescent="0.15">
      <c r="A16117" s="266">
        <v>3502213</v>
      </c>
      <c r="B16117" s="265" t="s">
        <v>12495</v>
      </c>
      <c r="C16117" s="265" t="s">
        <v>6484</v>
      </c>
      <c r="D16117" s="265" t="s">
        <v>13120</v>
      </c>
    </row>
    <row r="16118" spans="1:4" ht="27" x14ac:dyDescent="0.15">
      <c r="A16118" s="266">
        <v>3502214</v>
      </c>
      <c r="B16118" s="265" t="s">
        <v>12495</v>
      </c>
      <c r="C16118" s="265" t="s">
        <v>6484</v>
      </c>
      <c r="D16118" s="265" t="s">
        <v>13121</v>
      </c>
    </row>
    <row r="16119" spans="1:4" x14ac:dyDescent="0.15">
      <c r="A16119" s="266">
        <v>3502215</v>
      </c>
      <c r="B16119" s="265" t="s">
        <v>12495</v>
      </c>
      <c r="C16119" s="265" t="s">
        <v>6484</v>
      </c>
      <c r="D16119" s="265" t="s">
        <v>551</v>
      </c>
    </row>
    <row r="16120" spans="1:4" ht="27" x14ac:dyDescent="0.15">
      <c r="A16120" s="266">
        <v>3502216</v>
      </c>
      <c r="B16120" s="265" t="s">
        <v>12495</v>
      </c>
      <c r="C16120" s="265" t="s">
        <v>6484</v>
      </c>
      <c r="D16120" s="265" t="s">
        <v>13122</v>
      </c>
    </row>
    <row r="16121" spans="1:4" x14ac:dyDescent="0.15">
      <c r="A16121" s="266">
        <v>3502217</v>
      </c>
      <c r="B16121" s="265" t="s">
        <v>12495</v>
      </c>
      <c r="C16121" s="265" t="s">
        <v>6484</v>
      </c>
      <c r="D16121" s="265" t="s">
        <v>9972</v>
      </c>
    </row>
    <row r="16122" spans="1:4" x14ac:dyDescent="0.15">
      <c r="A16122" s="266">
        <v>3502218</v>
      </c>
      <c r="B16122" s="265" t="s">
        <v>12495</v>
      </c>
      <c r="C16122" s="265" t="s">
        <v>6484</v>
      </c>
      <c r="D16122" s="265" t="s">
        <v>6489</v>
      </c>
    </row>
    <row r="16123" spans="1:4" x14ac:dyDescent="0.15">
      <c r="A16123" s="266">
        <v>3502219</v>
      </c>
      <c r="B16123" s="265" t="s">
        <v>12495</v>
      </c>
      <c r="C16123" s="265" t="s">
        <v>6484</v>
      </c>
      <c r="D16123" s="265" t="s">
        <v>6488</v>
      </c>
    </row>
    <row r="16124" spans="1:4" x14ac:dyDescent="0.15">
      <c r="A16124" s="266">
        <v>3502221</v>
      </c>
      <c r="B16124" s="265" t="s">
        <v>12495</v>
      </c>
      <c r="C16124" s="265" t="s">
        <v>6484</v>
      </c>
      <c r="D16124" s="265" t="s">
        <v>6487</v>
      </c>
    </row>
    <row r="16125" spans="1:4" ht="27" x14ac:dyDescent="0.15">
      <c r="A16125" s="266">
        <v>3502222</v>
      </c>
      <c r="B16125" s="265" t="s">
        <v>12495</v>
      </c>
      <c r="C16125" s="265" t="s">
        <v>6484</v>
      </c>
      <c r="D16125" s="265" t="s">
        <v>12846</v>
      </c>
    </row>
    <row r="16126" spans="1:4" x14ac:dyDescent="0.15">
      <c r="A16126" s="266">
        <v>3502223</v>
      </c>
      <c r="B16126" s="265" t="s">
        <v>12495</v>
      </c>
      <c r="C16126" s="265" t="s">
        <v>6484</v>
      </c>
      <c r="D16126" s="265" t="s">
        <v>13123</v>
      </c>
    </row>
    <row r="16127" spans="1:4" x14ac:dyDescent="0.15">
      <c r="A16127" s="266">
        <v>3502224</v>
      </c>
      <c r="B16127" s="265" t="s">
        <v>12495</v>
      </c>
      <c r="C16127" s="265" t="s">
        <v>6484</v>
      </c>
      <c r="D16127" s="265" t="s">
        <v>12828</v>
      </c>
    </row>
    <row r="16128" spans="1:4" ht="27" x14ac:dyDescent="0.15">
      <c r="A16128" s="266">
        <v>3502225</v>
      </c>
      <c r="B16128" s="265" t="s">
        <v>12495</v>
      </c>
      <c r="C16128" s="265" t="s">
        <v>6484</v>
      </c>
      <c r="D16128" s="265" t="s">
        <v>13124</v>
      </c>
    </row>
    <row r="16129" spans="1:4" ht="27" x14ac:dyDescent="0.15">
      <c r="A16129" s="266">
        <v>3502226</v>
      </c>
      <c r="B16129" s="265" t="s">
        <v>12495</v>
      </c>
      <c r="C16129" s="265" t="s">
        <v>6484</v>
      </c>
      <c r="D16129" s="265" t="s">
        <v>13104</v>
      </c>
    </row>
    <row r="16130" spans="1:4" x14ac:dyDescent="0.15">
      <c r="A16130" s="266">
        <v>3502227</v>
      </c>
      <c r="B16130" s="265" t="s">
        <v>12495</v>
      </c>
      <c r="C16130" s="265" t="s">
        <v>6484</v>
      </c>
      <c r="D16130" s="265" t="s">
        <v>700</v>
      </c>
    </row>
    <row r="16131" spans="1:4" ht="27" x14ac:dyDescent="0.15">
      <c r="A16131" s="266">
        <v>3510001</v>
      </c>
      <c r="B16131" s="265" t="s">
        <v>12495</v>
      </c>
      <c r="C16131" s="265" t="s">
        <v>6291</v>
      </c>
      <c r="D16131" s="265" t="s">
        <v>13125</v>
      </c>
    </row>
    <row r="16132" spans="1:4" ht="27" x14ac:dyDescent="0.15">
      <c r="A16132" s="266">
        <v>3510002</v>
      </c>
      <c r="B16132" s="265" t="s">
        <v>12495</v>
      </c>
      <c r="C16132" s="265" t="s">
        <v>6291</v>
      </c>
      <c r="D16132" s="265" t="s">
        <v>13126</v>
      </c>
    </row>
    <row r="16133" spans="1:4" x14ac:dyDescent="0.15">
      <c r="A16133" s="266">
        <v>3510003</v>
      </c>
      <c r="B16133" s="265" t="s">
        <v>12495</v>
      </c>
      <c r="C16133" s="265" t="s">
        <v>6291</v>
      </c>
      <c r="D16133" s="265" t="s">
        <v>13101</v>
      </c>
    </row>
    <row r="16134" spans="1:4" ht="27" x14ac:dyDescent="0.15">
      <c r="A16134" s="266">
        <v>3510004</v>
      </c>
      <c r="B16134" s="265" t="s">
        <v>12495</v>
      </c>
      <c r="C16134" s="265" t="s">
        <v>6291</v>
      </c>
      <c r="D16134" s="265" t="s">
        <v>13127</v>
      </c>
    </row>
    <row r="16135" spans="1:4" x14ac:dyDescent="0.15">
      <c r="A16135" s="266">
        <v>3510005</v>
      </c>
      <c r="B16135" s="265" t="s">
        <v>12495</v>
      </c>
      <c r="C16135" s="265" t="s">
        <v>6291</v>
      </c>
      <c r="D16135" s="265" t="s">
        <v>6295</v>
      </c>
    </row>
    <row r="16136" spans="1:4" x14ac:dyDescent="0.15">
      <c r="A16136" s="266">
        <v>3510006</v>
      </c>
      <c r="B16136" s="265" t="s">
        <v>12495</v>
      </c>
      <c r="C16136" s="265" t="s">
        <v>6291</v>
      </c>
      <c r="D16136" s="265" t="s">
        <v>3397</v>
      </c>
    </row>
    <row r="16137" spans="1:4" x14ac:dyDescent="0.15">
      <c r="A16137" s="266">
        <v>3510007</v>
      </c>
      <c r="B16137" s="265" t="s">
        <v>12495</v>
      </c>
      <c r="C16137" s="265" t="s">
        <v>6291</v>
      </c>
      <c r="D16137" s="265" t="s">
        <v>1064</v>
      </c>
    </row>
    <row r="16138" spans="1:4" x14ac:dyDescent="0.15">
      <c r="A16138" s="266">
        <v>3510011</v>
      </c>
      <c r="B16138" s="265" t="s">
        <v>12495</v>
      </c>
      <c r="C16138" s="265" t="s">
        <v>6291</v>
      </c>
      <c r="D16138" s="265" t="s">
        <v>276</v>
      </c>
    </row>
    <row r="16139" spans="1:4" x14ac:dyDescent="0.15">
      <c r="A16139" s="266">
        <v>3510012</v>
      </c>
      <c r="B16139" s="265" t="s">
        <v>12495</v>
      </c>
      <c r="C16139" s="265" t="s">
        <v>6291</v>
      </c>
      <c r="D16139" s="265" t="s">
        <v>210</v>
      </c>
    </row>
    <row r="16140" spans="1:4" ht="27" x14ac:dyDescent="0.15">
      <c r="A16140" s="266">
        <v>3510013</v>
      </c>
      <c r="B16140" s="265" t="s">
        <v>12495</v>
      </c>
      <c r="C16140" s="265" t="s">
        <v>6291</v>
      </c>
      <c r="D16140" s="265" t="s">
        <v>13128</v>
      </c>
    </row>
    <row r="16141" spans="1:4" x14ac:dyDescent="0.15">
      <c r="A16141" s="266">
        <v>3510014</v>
      </c>
      <c r="B16141" s="265" t="s">
        <v>12495</v>
      </c>
      <c r="C16141" s="265" t="s">
        <v>6291</v>
      </c>
      <c r="D16141" s="265" t="s">
        <v>6297</v>
      </c>
    </row>
    <row r="16142" spans="1:4" x14ac:dyDescent="0.15">
      <c r="A16142" s="266">
        <v>3510015</v>
      </c>
      <c r="B16142" s="265" t="s">
        <v>12495</v>
      </c>
      <c r="C16142" s="265" t="s">
        <v>6291</v>
      </c>
      <c r="D16142" s="265" t="s">
        <v>329</v>
      </c>
    </row>
    <row r="16143" spans="1:4" x14ac:dyDescent="0.15">
      <c r="A16143" s="266">
        <v>3510016</v>
      </c>
      <c r="B16143" s="265" t="s">
        <v>12495</v>
      </c>
      <c r="C16143" s="265" t="s">
        <v>6291</v>
      </c>
      <c r="D16143" s="265" t="s">
        <v>3072</v>
      </c>
    </row>
    <row r="16144" spans="1:4" x14ac:dyDescent="0.15">
      <c r="A16144" s="266">
        <v>3510021</v>
      </c>
      <c r="B16144" s="265" t="s">
        <v>12495</v>
      </c>
      <c r="C16144" s="265" t="s">
        <v>6291</v>
      </c>
      <c r="D16144" s="265" t="s">
        <v>6294</v>
      </c>
    </row>
    <row r="16145" spans="1:4" x14ac:dyDescent="0.15">
      <c r="A16145" s="266">
        <v>3510022</v>
      </c>
      <c r="B16145" s="265" t="s">
        <v>12495</v>
      </c>
      <c r="C16145" s="265" t="s">
        <v>6291</v>
      </c>
      <c r="D16145" s="265" t="s">
        <v>6296</v>
      </c>
    </row>
    <row r="16146" spans="1:4" x14ac:dyDescent="0.15">
      <c r="A16146" s="266">
        <v>3510023</v>
      </c>
      <c r="B16146" s="265" t="s">
        <v>12495</v>
      </c>
      <c r="C16146" s="265" t="s">
        <v>6291</v>
      </c>
      <c r="D16146" s="265" t="s">
        <v>6298</v>
      </c>
    </row>
    <row r="16147" spans="1:4" x14ac:dyDescent="0.15">
      <c r="A16147" s="266">
        <v>3510024</v>
      </c>
      <c r="B16147" s="265" t="s">
        <v>12495</v>
      </c>
      <c r="C16147" s="265" t="s">
        <v>6291</v>
      </c>
      <c r="D16147" s="265" t="s">
        <v>6293</v>
      </c>
    </row>
    <row r="16148" spans="1:4" x14ac:dyDescent="0.15">
      <c r="A16148" s="266">
        <v>3510025</v>
      </c>
      <c r="B16148" s="265" t="s">
        <v>12495</v>
      </c>
      <c r="C16148" s="265" t="s">
        <v>6291</v>
      </c>
      <c r="D16148" s="265" t="s">
        <v>1048</v>
      </c>
    </row>
    <row r="16149" spans="1:4" x14ac:dyDescent="0.15">
      <c r="A16149" s="266">
        <v>3510031</v>
      </c>
      <c r="B16149" s="265" t="s">
        <v>12495</v>
      </c>
      <c r="C16149" s="265" t="s">
        <v>6291</v>
      </c>
      <c r="D16149" s="265" t="s">
        <v>2111</v>
      </c>
    </row>
    <row r="16150" spans="1:4" x14ac:dyDescent="0.15">
      <c r="A16150" s="266">
        <v>3510032</v>
      </c>
      <c r="B16150" s="265" t="s">
        <v>12495</v>
      </c>
      <c r="C16150" s="265" t="s">
        <v>6291</v>
      </c>
      <c r="D16150" s="265" t="s">
        <v>613</v>
      </c>
    </row>
    <row r="16151" spans="1:4" x14ac:dyDescent="0.15">
      <c r="A16151" s="266">
        <v>3510033</v>
      </c>
      <c r="B16151" s="265" t="s">
        <v>12495</v>
      </c>
      <c r="C16151" s="265" t="s">
        <v>6291</v>
      </c>
      <c r="D16151" s="265" t="s">
        <v>3499</v>
      </c>
    </row>
    <row r="16152" spans="1:4" x14ac:dyDescent="0.15">
      <c r="A16152" s="266">
        <v>3510034</v>
      </c>
      <c r="B16152" s="265" t="s">
        <v>12495</v>
      </c>
      <c r="C16152" s="265" t="s">
        <v>6291</v>
      </c>
      <c r="D16152" s="265" t="s">
        <v>252</v>
      </c>
    </row>
    <row r="16153" spans="1:4" x14ac:dyDescent="0.15">
      <c r="A16153" s="266">
        <v>3510035</v>
      </c>
      <c r="B16153" s="265" t="s">
        <v>12495</v>
      </c>
      <c r="C16153" s="265" t="s">
        <v>6291</v>
      </c>
      <c r="D16153" s="265" t="s">
        <v>6292</v>
      </c>
    </row>
    <row r="16154" spans="1:4" x14ac:dyDescent="0.15">
      <c r="A16154" s="266">
        <v>3510036</v>
      </c>
      <c r="B16154" s="265" t="s">
        <v>12495</v>
      </c>
      <c r="C16154" s="265" t="s">
        <v>6291</v>
      </c>
      <c r="D16154" s="265" t="s">
        <v>1205</v>
      </c>
    </row>
    <row r="16155" spans="1:4" x14ac:dyDescent="0.15">
      <c r="A16155" s="266">
        <v>3510101</v>
      </c>
      <c r="B16155" s="265" t="s">
        <v>12495</v>
      </c>
      <c r="C16155" s="265" t="s">
        <v>6305</v>
      </c>
      <c r="D16155" s="265" t="s">
        <v>5862</v>
      </c>
    </row>
    <row r="16156" spans="1:4" x14ac:dyDescent="0.15">
      <c r="A16156" s="266">
        <v>3510102</v>
      </c>
      <c r="B16156" s="265" t="s">
        <v>12495</v>
      </c>
      <c r="C16156" s="265" t="s">
        <v>6305</v>
      </c>
      <c r="D16156" s="265" t="s">
        <v>1245</v>
      </c>
    </row>
    <row r="16157" spans="1:4" x14ac:dyDescent="0.15">
      <c r="A16157" s="266">
        <v>3510103</v>
      </c>
      <c r="B16157" s="265" t="s">
        <v>12495</v>
      </c>
      <c r="C16157" s="265" t="s">
        <v>6305</v>
      </c>
      <c r="D16157" s="265" t="s">
        <v>6307</v>
      </c>
    </row>
    <row r="16158" spans="1:4" x14ac:dyDescent="0.15">
      <c r="A16158" s="266">
        <v>3510104</v>
      </c>
      <c r="B16158" s="265" t="s">
        <v>12495</v>
      </c>
      <c r="C16158" s="265" t="s">
        <v>6305</v>
      </c>
      <c r="D16158" s="265" t="s">
        <v>1141</v>
      </c>
    </row>
    <row r="16159" spans="1:4" x14ac:dyDescent="0.15">
      <c r="A16159" s="266">
        <v>3510105</v>
      </c>
      <c r="B16159" s="265" t="s">
        <v>12495</v>
      </c>
      <c r="C16159" s="265" t="s">
        <v>6305</v>
      </c>
      <c r="D16159" s="265" t="s">
        <v>6309</v>
      </c>
    </row>
    <row r="16160" spans="1:4" x14ac:dyDescent="0.15">
      <c r="A16160" s="266">
        <v>3510106</v>
      </c>
      <c r="B16160" s="265" t="s">
        <v>12495</v>
      </c>
      <c r="C16160" s="265" t="s">
        <v>6305</v>
      </c>
      <c r="D16160" s="265" t="s">
        <v>6310</v>
      </c>
    </row>
    <row r="16161" spans="1:4" x14ac:dyDescent="0.15">
      <c r="A16161" s="266">
        <v>3510111</v>
      </c>
      <c r="B16161" s="265" t="s">
        <v>12495</v>
      </c>
      <c r="C16161" s="265" t="s">
        <v>6305</v>
      </c>
      <c r="D16161" s="265" t="s">
        <v>6306</v>
      </c>
    </row>
    <row r="16162" spans="1:4" x14ac:dyDescent="0.15">
      <c r="A16162" s="266">
        <v>3510112</v>
      </c>
      <c r="B16162" s="265" t="s">
        <v>12495</v>
      </c>
      <c r="C16162" s="265" t="s">
        <v>6305</v>
      </c>
      <c r="D16162" s="265" t="s">
        <v>6311</v>
      </c>
    </row>
    <row r="16163" spans="1:4" x14ac:dyDescent="0.15">
      <c r="A16163" s="266">
        <v>3510113</v>
      </c>
      <c r="B16163" s="265" t="s">
        <v>12495</v>
      </c>
      <c r="C16163" s="265" t="s">
        <v>6305</v>
      </c>
      <c r="D16163" s="265" t="s">
        <v>239</v>
      </c>
    </row>
    <row r="16164" spans="1:4" x14ac:dyDescent="0.15">
      <c r="A16164" s="266">
        <v>3510114</v>
      </c>
      <c r="B16164" s="265" t="s">
        <v>12495</v>
      </c>
      <c r="C16164" s="265" t="s">
        <v>6305</v>
      </c>
      <c r="D16164" s="265" t="s">
        <v>276</v>
      </c>
    </row>
    <row r="16165" spans="1:4" x14ac:dyDescent="0.15">
      <c r="A16165" s="266">
        <v>3510115</v>
      </c>
      <c r="B16165" s="265" t="s">
        <v>12495</v>
      </c>
      <c r="C16165" s="265" t="s">
        <v>6305</v>
      </c>
      <c r="D16165" s="265" t="s">
        <v>6308</v>
      </c>
    </row>
    <row r="16166" spans="1:4" x14ac:dyDescent="0.15">
      <c r="A16166" s="266">
        <v>3520001</v>
      </c>
      <c r="B16166" s="265" t="s">
        <v>12495</v>
      </c>
      <c r="C16166" s="265" t="s">
        <v>6312</v>
      </c>
      <c r="D16166" s="265" t="s">
        <v>6316</v>
      </c>
    </row>
    <row r="16167" spans="1:4" x14ac:dyDescent="0.15">
      <c r="A16167" s="266">
        <v>3520002</v>
      </c>
      <c r="B16167" s="265" t="s">
        <v>12495</v>
      </c>
      <c r="C16167" s="265" t="s">
        <v>6312</v>
      </c>
      <c r="D16167" s="265" t="s">
        <v>539</v>
      </c>
    </row>
    <row r="16168" spans="1:4" x14ac:dyDescent="0.15">
      <c r="A16168" s="266">
        <v>3520003</v>
      </c>
      <c r="B16168" s="265" t="s">
        <v>12495</v>
      </c>
      <c r="C16168" s="265" t="s">
        <v>6312</v>
      </c>
      <c r="D16168" s="265" t="s">
        <v>5827</v>
      </c>
    </row>
    <row r="16169" spans="1:4" x14ac:dyDescent="0.15">
      <c r="A16169" s="266">
        <v>3520004</v>
      </c>
      <c r="B16169" s="265" t="s">
        <v>12495</v>
      </c>
      <c r="C16169" s="265" t="s">
        <v>6312</v>
      </c>
      <c r="D16169" s="265" t="s">
        <v>488</v>
      </c>
    </row>
    <row r="16170" spans="1:4" x14ac:dyDescent="0.15">
      <c r="A16170" s="266">
        <v>3520005</v>
      </c>
      <c r="B16170" s="265" t="s">
        <v>12495</v>
      </c>
      <c r="C16170" s="265" t="s">
        <v>6312</v>
      </c>
      <c r="D16170" s="265" t="s">
        <v>1273</v>
      </c>
    </row>
    <row r="16171" spans="1:4" x14ac:dyDescent="0.15">
      <c r="A16171" s="266">
        <v>3520006</v>
      </c>
      <c r="B16171" s="265" t="s">
        <v>12495</v>
      </c>
      <c r="C16171" s="265" t="s">
        <v>6312</v>
      </c>
      <c r="D16171" s="265" t="s">
        <v>6317</v>
      </c>
    </row>
    <row r="16172" spans="1:4" x14ac:dyDescent="0.15">
      <c r="A16172" s="266">
        <v>3520011</v>
      </c>
      <c r="B16172" s="265" t="s">
        <v>12495</v>
      </c>
      <c r="C16172" s="265" t="s">
        <v>6312</v>
      </c>
      <c r="D16172" s="265" t="s">
        <v>6320</v>
      </c>
    </row>
    <row r="16173" spans="1:4" x14ac:dyDescent="0.15">
      <c r="A16173" s="266">
        <v>3520012</v>
      </c>
      <c r="B16173" s="265" t="s">
        <v>12495</v>
      </c>
      <c r="C16173" s="265" t="s">
        <v>6312</v>
      </c>
      <c r="D16173" s="265" t="s">
        <v>6321</v>
      </c>
    </row>
    <row r="16174" spans="1:4" x14ac:dyDescent="0.15">
      <c r="A16174" s="266">
        <v>3520013</v>
      </c>
      <c r="B16174" s="265" t="s">
        <v>12495</v>
      </c>
      <c r="C16174" s="265" t="s">
        <v>6312</v>
      </c>
      <c r="D16174" s="265" t="s">
        <v>6318</v>
      </c>
    </row>
    <row r="16175" spans="1:4" x14ac:dyDescent="0.15">
      <c r="A16175" s="266">
        <v>3520014</v>
      </c>
      <c r="B16175" s="265" t="s">
        <v>12495</v>
      </c>
      <c r="C16175" s="265" t="s">
        <v>6312</v>
      </c>
      <c r="D16175" s="265" t="s">
        <v>1225</v>
      </c>
    </row>
    <row r="16176" spans="1:4" x14ac:dyDescent="0.15">
      <c r="A16176" s="266">
        <v>3520015</v>
      </c>
      <c r="B16176" s="265" t="s">
        <v>12495</v>
      </c>
      <c r="C16176" s="265" t="s">
        <v>6312</v>
      </c>
      <c r="D16176" s="265" t="s">
        <v>1151</v>
      </c>
    </row>
    <row r="16177" spans="1:4" x14ac:dyDescent="0.15">
      <c r="A16177" s="266">
        <v>3520016</v>
      </c>
      <c r="B16177" s="265" t="s">
        <v>12495</v>
      </c>
      <c r="C16177" s="265" t="s">
        <v>6312</v>
      </c>
      <c r="D16177" s="265" t="s">
        <v>860</v>
      </c>
    </row>
    <row r="16178" spans="1:4" x14ac:dyDescent="0.15">
      <c r="A16178" s="266">
        <v>3520017</v>
      </c>
      <c r="B16178" s="265" t="s">
        <v>12495</v>
      </c>
      <c r="C16178" s="265" t="s">
        <v>6312</v>
      </c>
      <c r="D16178" s="265" t="s">
        <v>6315</v>
      </c>
    </row>
    <row r="16179" spans="1:4" x14ac:dyDescent="0.15">
      <c r="A16179" s="266">
        <v>3520021</v>
      </c>
      <c r="B16179" s="265" t="s">
        <v>12495</v>
      </c>
      <c r="C16179" s="265" t="s">
        <v>6312</v>
      </c>
      <c r="D16179" s="265" t="s">
        <v>5872</v>
      </c>
    </row>
    <row r="16180" spans="1:4" x14ac:dyDescent="0.15">
      <c r="A16180" s="266">
        <v>3520022</v>
      </c>
      <c r="B16180" s="265" t="s">
        <v>12495</v>
      </c>
      <c r="C16180" s="265" t="s">
        <v>6312</v>
      </c>
      <c r="D16180" s="265" t="s">
        <v>6172</v>
      </c>
    </row>
    <row r="16181" spans="1:4" x14ac:dyDescent="0.15">
      <c r="A16181" s="266">
        <v>3520023</v>
      </c>
      <c r="B16181" s="265" t="s">
        <v>12495</v>
      </c>
      <c r="C16181" s="265" t="s">
        <v>6312</v>
      </c>
      <c r="D16181" s="265" t="s">
        <v>1463</v>
      </c>
    </row>
    <row r="16182" spans="1:4" x14ac:dyDescent="0.15">
      <c r="A16182" s="266">
        <v>3520024</v>
      </c>
      <c r="B16182" s="265" t="s">
        <v>12495</v>
      </c>
      <c r="C16182" s="265" t="s">
        <v>6312</v>
      </c>
      <c r="D16182" s="265" t="s">
        <v>3396</v>
      </c>
    </row>
    <row r="16183" spans="1:4" x14ac:dyDescent="0.15">
      <c r="A16183" s="266">
        <v>3520025</v>
      </c>
      <c r="B16183" s="265" t="s">
        <v>12495</v>
      </c>
      <c r="C16183" s="265" t="s">
        <v>6312</v>
      </c>
      <c r="D16183" s="265" t="s">
        <v>6313</v>
      </c>
    </row>
    <row r="16184" spans="1:4" x14ac:dyDescent="0.15">
      <c r="A16184" s="266">
        <v>3520031</v>
      </c>
      <c r="B16184" s="265" t="s">
        <v>12495</v>
      </c>
      <c r="C16184" s="265" t="s">
        <v>6312</v>
      </c>
      <c r="D16184" s="265" t="s">
        <v>5509</v>
      </c>
    </row>
    <row r="16185" spans="1:4" x14ac:dyDescent="0.15">
      <c r="A16185" s="266">
        <v>3520032</v>
      </c>
      <c r="B16185" s="265" t="s">
        <v>12495</v>
      </c>
      <c r="C16185" s="265" t="s">
        <v>6312</v>
      </c>
      <c r="D16185" s="265" t="s">
        <v>6314</v>
      </c>
    </row>
    <row r="16186" spans="1:4" x14ac:dyDescent="0.15">
      <c r="A16186" s="266">
        <v>3520033</v>
      </c>
      <c r="B16186" s="265" t="s">
        <v>12495</v>
      </c>
      <c r="C16186" s="265" t="s">
        <v>6312</v>
      </c>
      <c r="D16186" s="265" t="s">
        <v>1915</v>
      </c>
    </row>
    <row r="16187" spans="1:4" x14ac:dyDescent="0.15">
      <c r="A16187" s="266">
        <v>3520034</v>
      </c>
      <c r="B16187" s="265" t="s">
        <v>12495</v>
      </c>
      <c r="C16187" s="265" t="s">
        <v>6312</v>
      </c>
      <c r="D16187" s="265" t="s">
        <v>6319</v>
      </c>
    </row>
    <row r="16188" spans="1:4" x14ac:dyDescent="0.15">
      <c r="A16188" s="266">
        <v>3520035</v>
      </c>
      <c r="B16188" s="265" t="s">
        <v>12495</v>
      </c>
      <c r="C16188" s="265" t="s">
        <v>6312</v>
      </c>
      <c r="D16188" s="265" t="s">
        <v>1210</v>
      </c>
    </row>
    <row r="16189" spans="1:4" x14ac:dyDescent="0.15">
      <c r="A16189" s="266">
        <v>3530001</v>
      </c>
      <c r="B16189" s="265" t="s">
        <v>12495</v>
      </c>
      <c r="C16189" s="265" t="s">
        <v>6299</v>
      </c>
      <c r="D16189" s="265" t="s">
        <v>6301</v>
      </c>
    </row>
    <row r="16190" spans="1:4" x14ac:dyDescent="0.15">
      <c r="A16190" s="266">
        <v>3530002</v>
      </c>
      <c r="B16190" s="265" t="s">
        <v>12495</v>
      </c>
      <c r="C16190" s="265" t="s">
        <v>6299</v>
      </c>
      <c r="D16190" s="265" t="s">
        <v>6303</v>
      </c>
    </row>
    <row r="16191" spans="1:4" x14ac:dyDescent="0.15">
      <c r="A16191" s="266">
        <v>3530003</v>
      </c>
      <c r="B16191" s="265" t="s">
        <v>12495</v>
      </c>
      <c r="C16191" s="265" t="s">
        <v>6299</v>
      </c>
      <c r="D16191" s="265" t="s">
        <v>6302</v>
      </c>
    </row>
    <row r="16192" spans="1:4" x14ac:dyDescent="0.15">
      <c r="A16192" s="266">
        <v>3530004</v>
      </c>
      <c r="B16192" s="265" t="s">
        <v>12495</v>
      </c>
      <c r="C16192" s="265" t="s">
        <v>6299</v>
      </c>
      <c r="D16192" s="265" t="s">
        <v>276</v>
      </c>
    </row>
    <row r="16193" spans="1:4" x14ac:dyDescent="0.15">
      <c r="A16193" s="266">
        <v>3530005</v>
      </c>
      <c r="B16193" s="265" t="s">
        <v>12495</v>
      </c>
      <c r="C16193" s="265" t="s">
        <v>6299</v>
      </c>
      <c r="D16193" s="265" t="s">
        <v>329</v>
      </c>
    </row>
    <row r="16194" spans="1:4" x14ac:dyDescent="0.15">
      <c r="A16194" s="266">
        <v>3530006</v>
      </c>
      <c r="B16194" s="265" t="s">
        <v>12495</v>
      </c>
      <c r="C16194" s="265" t="s">
        <v>6299</v>
      </c>
      <c r="D16194" s="265" t="s">
        <v>3379</v>
      </c>
    </row>
    <row r="16195" spans="1:4" x14ac:dyDescent="0.15">
      <c r="A16195" s="266">
        <v>3530007</v>
      </c>
      <c r="B16195" s="265" t="s">
        <v>12495</v>
      </c>
      <c r="C16195" s="265" t="s">
        <v>6299</v>
      </c>
      <c r="D16195" s="265" t="s">
        <v>6300</v>
      </c>
    </row>
    <row r="16196" spans="1:4" x14ac:dyDescent="0.15">
      <c r="A16196" s="266">
        <v>3530008</v>
      </c>
      <c r="B16196" s="265" t="s">
        <v>12495</v>
      </c>
      <c r="C16196" s="265" t="s">
        <v>6299</v>
      </c>
      <c r="D16196" s="265" t="s">
        <v>6304</v>
      </c>
    </row>
    <row r="16197" spans="1:4" ht="27" x14ac:dyDescent="0.15">
      <c r="A16197" s="266">
        <v>3540001</v>
      </c>
      <c r="B16197" s="265" t="s">
        <v>12495</v>
      </c>
      <c r="C16197" s="265" t="s">
        <v>6395</v>
      </c>
      <c r="D16197" s="265" t="s">
        <v>13129</v>
      </c>
    </row>
    <row r="16198" spans="1:4" ht="27" x14ac:dyDescent="0.15">
      <c r="A16198" s="266">
        <v>3540002</v>
      </c>
      <c r="B16198" s="265" t="s">
        <v>12495</v>
      </c>
      <c r="C16198" s="265" t="s">
        <v>6395</v>
      </c>
      <c r="D16198" s="265" t="s">
        <v>13130</v>
      </c>
    </row>
    <row r="16199" spans="1:4" ht="27" x14ac:dyDescent="0.15">
      <c r="A16199" s="266">
        <v>3540003</v>
      </c>
      <c r="B16199" s="265" t="s">
        <v>12495</v>
      </c>
      <c r="C16199" s="265" t="s">
        <v>6395</v>
      </c>
      <c r="D16199" s="265" t="s">
        <v>13131</v>
      </c>
    </row>
    <row r="16200" spans="1:4" ht="27" x14ac:dyDescent="0.15">
      <c r="A16200" s="266">
        <v>3540004</v>
      </c>
      <c r="B16200" s="265" t="s">
        <v>12495</v>
      </c>
      <c r="C16200" s="265" t="s">
        <v>6395</v>
      </c>
      <c r="D16200" s="265" t="s">
        <v>13132</v>
      </c>
    </row>
    <row r="16201" spans="1:4" x14ac:dyDescent="0.15">
      <c r="A16201" s="266">
        <v>3540005</v>
      </c>
      <c r="B16201" s="265" t="s">
        <v>12495</v>
      </c>
      <c r="C16201" s="265" t="s">
        <v>6395</v>
      </c>
      <c r="D16201" s="265" t="s">
        <v>6409</v>
      </c>
    </row>
    <row r="16202" spans="1:4" x14ac:dyDescent="0.15">
      <c r="A16202" s="266">
        <v>3540006</v>
      </c>
      <c r="B16202" s="265" t="s">
        <v>12495</v>
      </c>
      <c r="C16202" s="265" t="s">
        <v>6395</v>
      </c>
      <c r="D16202" s="265" t="s">
        <v>1328</v>
      </c>
    </row>
    <row r="16203" spans="1:4" x14ac:dyDescent="0.15">
      <c r="A16203" s="266">
        <v>3540007</v>
      </c>
      <c r="B16203" s="265" t="s">
        <v>12495</v>
      </c>
      <c r="C16203" s="265" t="s">
        <v>6395</v>
      </c>
      <c r="D16203" s="265" t="s">
        <v>1329</v>
      </c>
    </row>
    <row r="16204" spans="1:4" x14ac:dyDescent="0.15">
      <c r="A16204" s="266">
        <v>3540008</v>
      </c>
      <c r="B16204" s="265" t="s">
        <v>12495</v>
      </c>
      <c r="C16204" s="265" t="s">
        <v>6395</v>
      </c>
      <c r="D16204" s="265" t="s">
        <v>6408</v>
      </c>
    </row>
    <row r="16205" spans="1:4" x14ac:dyDescent="0.15">
      <c r="A16205" s="266">
        <v>3540011</v>
      </c>
      <c r="B16205" s="265" t="s">
        <v>12495</v>
      </c>
      <c r="C16205" s="265" t="s">
        <v>6395</v>
      </c>
      <c r="D16205" s="265" t="s">
        <v>13133</v>
      </c>
    </row>
    <row r="16206" spans="1:4" x14ac:dyDescent="0.15">
      <c r="A16206" s="266">
        <v>3540012</v>
      </c>
      <c r="B16206" s="265" t="s">
        <v>12495</v>
      </c>
      <c r="C16206" s="265" t="s">
        <v>6395</v>
      </c>
      <c r="D16206" s="265" t="s">
        <v>1067</v>
      </c>
    </row>
    <row r="16207" spans="1:4" x14ac:dyDescent="0.15">
      <c r="A16207" s="266">
        <v>3540013</v>
      </c>
      <c r="B16207" s="265" t="s">
        <v>12495</v>
      </c>
      <c r="C16207" s="265" t="s">
        <v>6395</v>
      </c>
      <c r="D16207" s="265" t="s">
        <v>6407</v>
      </c>
    </row>
    <row r="16208" spans="1:4" x14ac:dyDescent="0.15">
      <c r="A16208" s="266">
        <v>3540014</v>
      </c>
      <c r="B16208" s="265" t="s">
        <v>12495</v>
      </c>
      <c r="C16208" s="265" t="s">
        <v>6395</v>
      </c>
      <c r="D16208" s="265" t="s">
        <v>6406</v>
      </c>
    </row>
    <row r="16209" spans="1:4" ht="27" x14ac:dyDescent="0.15">
      <c r="A16209" s="266">
        <v>3540015</v>
      </c>
      <c r="B16209" s="265" t="s">
        <v>12495</v>
      </c>
      <c r="C16209" s="265" t="s">
        <v>6395</v>
      </c>
      <c r="D16209" s="265" t="s">
        <v>6403</v>
      </c>
    </row>
    <row r="16210" spans="1:4" x14ac:dyDescent="0.15">
      <c r="A16210" s="266">
        <v>3540016</v>
      </c>
      <c r="B16210" s="265" t="s">
        <v>12495</v>
      </c>
      <c r="C16210" s="265" t="s">
        <v>6395</v>
      </c>
      <c r="D16210" s="265" t="s">
        <v>5622</v>
      </c>
    </row>
    <row r="16211" spans="1:4" x14ac:dyDescent="0.15">
      <c r="A16211" s="266">
        <v>3540017</v>
      </c>
      <c r="B16211" s="265" t="s">
        <v>12495</v>
      </c>
      <c r="C16211" s="265" t="s">
        <v>6395</v>
      </c>
      <c r="D16211" s="265" t="s">
        <v>3813</v>
      </c>
    </row>
    <row r="16212" spans="1:4" x14ac:dyDescent="0.15">
      <c r="A16212" s="266">
        <v>3540018</v>
      </c>
      <c r="B16212" s="265" t="s">
        <v>12495</v>
      </c>
      <c r="C16212" s="265" t="s">
        <v>6395</v>
      </c>
      <c r="D16212" s="265" t="s">
        <v>6401</v>
      </c>
    </row>
    <row r="16213" spans="1:4" x14ac:dyDescent="0.15">
      <c r="A16213" s="266">
        <v>3540021</v>
      </c>
      <c r="B16213" s="265" t="s">
        <v>12495</v>
      </c>
      <c r="C16213" s="265" t="s">
        <v>6395</v>
      </c>
      <c r="D16213" s="265" t="s">
        <v>6400</v>
      </c>
    </row>
    <row r="16214" spans="1:4" x14ac:dyDescent="0.15">
      <c r="A16214" s="266">
        <v>3540022</v>
      </c>
      <c r="B16214" s="265" t="s">
        <v>12495</v>
      </c>
      <c r="C16214" s="265" t="s">
        <v>6395</v>
      </c>
      <c r="D16214" s="265" t="s">
        <v>6410</v>
      </c>
    </row>
    <row r="16215" spans="1:4" x14ac:dyDescent="0.15">
      <c r="A16215" s="266">
        <v>3540023</v>
      </c>
      <c r="B16215" s="265" t="s">
        <v>12495</v>
      </c>
      <c r="C16215" s="265" t="s">
        <v>6395</v>
      </c>
      <c r="D16215" s="265" t="s">
        <v>1245</v>
      </c>
    </row>
    <row r="16216" spans="1:4" x14ac:dyDescent="0.15">
      <c r="A16216" s="266">
        <v>3540024</v>
      </c>
      <c r="B16216" s="265" t="s">
        <v>12495</v>
      </c>
      <c r="C16216" s="265" t="s">
        <v>6395</v>
      </c>
      <c r="D16216" s="265" t="s">
        <v>6398</v>
      </c>
    </row>
    <row r="16217" spans="1:4" x14ac:dyDescent="0.15">
      <c r="A16217" s="266">
        <v>3540025</v>
      </c>
      <c r="B16217" s="265" t="s">
        <v>12495</v>
      </c>
      <c r="C16217" s="265" t="s">
        <v>6395</v>
      </c>
      <c r="D16217" s="265" t="s">
        <v>6397</v>
      </c>
    </row>
    <row r="16218" spans="1:4" x14ac:dyDescent="0.15">
      <c r="A16218" s="266">
        <v>3540026</v>
      </c>
      <c r="B16218" s="265" t="s">
        <v>12495</v>
      </c>
      <c r="C16218" s="265" t="s">
        <v>6395</v>
      </c>
      <c r="D16218" s="265" t="s">
        <v>6399</v>
      </c>
    </row>
    <row r="16219" spans="1:4" x14ac:dyDescent="0.15">
      <c r="A16219" s="266">
        <v>3540031</v>
      </c>
      <c r="B16219" s="265" t="s">
        <v>12495</v>
      </c>
      <c r="C16219" s="265" t="s">
        <v>6395</v>
      </c>
      <c r="D16219" s="265" t="s">
        <v>13134</v>
      </c>
    </row>
    <row r="16220" spans="1:4" x14ac:dyDescent="0.15">
      <c r="A16220" s="266">
        <v>3540032</v>
      </c>
      <c r="B16220" s="265" t="s">
        <v>12495</v>
      </c>
      <c r="C16220" s="265" t="s">
        <v>6395</v>
      </c>
      <c r="D16220" s="265" t="s">
        <v>6411</v>
      </c>
    </row>
    <row r="16221" spans="1:4" x14ac:dyDescent="0.15">
      <c r="A16221" s="266">
        <v>3540033</v>
      </c>
      <c r="B16221" s="265" t="s">
        <v>12495</v>
      </c>
      <c r="C16221" s="265" t="s">
        <v>6395</v>
      </c>
      <c r="D16221" s="265" t="s">
        <v>6402</v>
      </c>
    </row>
    <row r="16222" spans="1:4" x14ac:dyDescent="0.15">
      <c r="A16222" s="266">
        <v>3540034</v>
      </c>
      <c r="B16222" s="265" t="s">
        <v>12495</v>
      </c>
      <c r="C16222" s="265" t="s">
        <v>6395</v>
      </c>
      <c r="D16222" s="265" t="s">
        <v>1192</v>
      </c>
    </row>
    <row r="16223" spans="1:4" x14ac:dyDescent="0.15">
      <c r="A16223" s="266">
        <v>3540035</v>
      </c>
      <c r="B16223" s="265" t="s">
        <v>12495</v>
      </c>
      <c r="C16223" s="265" t="s">
        <v>6395</v>
      </c>
      <c r="D16223" s="265" t="s">
        <v>6404</v>
      </c>
    </row>
    <row r="16224" spans="1:4" x14ac:dyDescent="0.15">
      <c r="A16224" s="266">
        <v>3540036</v>
      </c>
      <c r="B16224" s="265" t="s">
        <v>12495</v>
      </c>
      <c r="C16224" s="265" t="s">
        <v>6395</v>
      </c>
      <c r="D16224" s="265" t="s">
        <v>6405</v>
      </c>
    </row>
    <row r="16225" spans="1:4" ht="27" x14ac:dyDescent="0.15">
      <c r="A16225" s="266">
        <v>3540041</v>
      </c>
      <c r="B16225" s="265" t="s">
        <v>12495</v>
      </c>
      <c r="C16225" s="265" t="s">
        <v>13135</v>
      </c>
      <c r="D16225" s="265" t="s">
        <v>13136</v>
      </c>
    </row>
    <row r="16226" spans="1:4" ht="27" x14ac:dyDescent="0.15">
      <c r="A16226" s="266">
        <v>3540042</v>
      </c>
      <c r="B16226" s="265" t="s">
        <v>12495</v>
      </c>
      <c r="C16226" s="265" t="s">
        <v>13135</v>
      </c>
      <c r="D16226" s="265" t="s">
        <v>6562</v>
      </c>
    </row>
    <row r="16227" spans="1:4" ht="27" x14ac:dyDescent="0.15">
      <c r="A16227" s="266">
        <v>3540043</v>
      </c>
      <c r="B16227" s="265" t="s">
        <v>12495</v>
      </c>
      <c r="C16227" s="265" t="s">
        <v>13135</v>
      </c>
      <c r="D16227" s="265" t="s">
        <v>13137</v>
      </c>
    </row>
    <row r="16228" spans="1:4" ht="27" x14ac:dyDescent="0.15">
      <c r="A16228" s="266">
        <v>3540044</v>
      </c>
      <c r="B16228" s="265" t="s">
        <v>12495</v>
      </c>
      <c r="C16228" s="265" t="s">
        <v>13135</v>
      </c>
      <c r="D16228" s="265" t="s">
        <v>13138</v>
      </c>
    </row>
    <row r="16229" spans="1:4" ht="27" x14ac:dyDescent="0.15">
      <c r="A16229" s="266">
        <v>3540045</v>
      </c>
      <c r="B16229" s="265" t="s">
        <v>12495</v>
      </c>
      <c r="C16229" s="265" t="s">
        <v>13135</v>
      </c>
      <c r="D16229" s="265" t="s">
        <v>13139</v>
      </c>
    </row>
    <row r="16230" spans="1:4" ht="27" x14ac:dyDescent="0.15">
      <c r="A16230" s="266">
        <v>3540046</v>
      </c>
      <c r="B16230" s="265" t="s">
        <v>12495</v>
      </c>
      <c r="C16230" s="265" t="s">
        <v>13135</v>
      </c>
      <c r="D16230" s="265" t="s">
        <v>6561</v>
      </c>
    </row>
    <row r="16231" spans="1:4" x14ac:dyDescent="0.15">
      <c r="A16231" s="266">
        <v>3550001</v>
      </c>
      <c r="B16231" s="265" t="s">
        <v>12495</v>
      </c>
      <c r="C16231" s="265" t="s">
        <v>5986</v>
      </c>
      <c r="D16231" s="265" t="s">
        <v>13140</v>
      </c>
    </row>
    <row r="16232" spans="1:4" ht="27" x14ac:dyDescent="0.15">
      <c r="A16232" s="266">
        <v>3550002</v>
      </c>
      <c r="B16232" s="265" t="s">
        <v>12495</v>
      </c>
      <c r="C16232" s="265" t="s">
        <v>5986</v>
      </c>
      <c r="D16232" s="265" t="s">
        <v>13141</v>
      </c>
    </row>
    <row r="16233" spans="1:4" x14ac:dyDescent="0.15">
      <c r="A16233" s="266">
        <v>3550003</v>
      </c>
      <c r="B16233" s="265" t="s">
        <v>12495</v>
      </c>
      <c r="C16233" s="265" t="s">
        <v>5986</v>
      </c>
      <c r="D16233" s="265" t="s">
        <v>1388</v>
      </c>
    </row>
    <row r="16234" spans="1:4" x14ac:dyDescent="0.15">
      <c r="A16234" s="266">
        <v>3550004</v>
      </c>
      <c r="B16234" s="265" t="s">
        <v>12495</v>
      </c>
      <c r="C16234" s="265" t="s">
        <v>5986</v>
      </c>
      <c r="D16234" s="265" t="s">
        <v>5992</v>
      </c>
    </row>
    <row r="16235" spans="1:4" ht="27" x14ac:dyDescent="0.15">
      <c r="A16235" s="266">
        <v>3550005</v>
      </c>
      <c r="B16235" s="265" t="s">
        <v>12495</v>
      </c>
      <c r="C16235" s="265" t="s">
        <v>5986</v>
      </c>
      <c r="D16235" s="265" t="s">
        <v>13142</v>
      </c>
    </row>
    <row r="16236" spans="1:4" ht="27" x14ac:dyDescent="0.15">
      <c r="A16236" s="266">
        <v>3550006</v>
      </c>
      <c r="B16236" s="265" t="s">
        <v>12495</v>
      </c>
      <c r="C16236" s="265" t="s">
        <v>5986</v>
      </c>
      <c r="D16236" s="265" t="s">
        <v>13143</v>
      </c>
    </row>
    <row r="16237" spans="1:4" x14ac:dyDescent="0.15">
      <c r="A16237" s="266">
        <v>3550007</v>
      </c>
      <c r="B16237" s="265" t="s">
        <v>12495</v>
      </c>
      <c r="C16237" s="265" t="s">
        <v>5986</v>
      </c>
      <c r="D16237" s="265" t="s">
        <v>13044</v>
      </c>
    </row>
    <row r="16238" spans="1:4" x14ac:dyDescent="0.15">
      <c r="A16238" s="266">
        <v>3550008</v>
      </c>
      <c r="B16238" s="265" t="s">
        <v>12495</v>
      </c>
      <c r="C16238" s="265" t="s">
        <v>5986</v>
      </c>
      <c r="D16238" s="265" t="s">
        <v>11606</v>
      </c>
    </row>
    <row r="16239" spans="1:4" x14ac:dyDescent="0.15">
      <c r="A16239" s="266">
        <v>3550009</v>
      </c>
      <c r="B16239" s="265" t="s">
        <v>12495</v>
      </c>
      <c r="C16239" s="265" t="s">
        <v>5986</v>
      </c>
      <c r="D16239" s="265" t="s">
        <v>5996</v>
      </c>
    </row>
    <row r="16240" spans="1:4" x14ac:dyDescent="0.15">
      <c r="A16240" s="266">
        <v>3550010</v>
      </c>
      <c r="B16240" s="265" t="s">
        <v>12495</v>
      </c>
      <c r="C16240" s="265" t="s">
        <v>5986</v>
      </c>
      <c r="D16240" s="265" t="s">
        <v>3287</v>
      </c>
    </row>
    <row r="16241" spans="1:4" x14ac:dyDescent="0.15">
      <c r="A16241" s="266">
        <v>3550011</v>
      </c>
      <c r="B16241" s="265" t="s">
        <v>12495</v>
      </c>
      <c r="C16241" s="265" t="s">
        <v>5986</v>
      </c>
      <c r="D16241" s="265" t="s">
        <v>1508</v>
      </c>
    </row>
    <row r="16242" spans="1:4" x14ac:dyDescent="0.15">
      <c r="A16242" s="266">
        <v>3550012</v>
      </c>
      <c r="B16242" s="265" t="s">
        <v>12495</v>
      </c>
      <c r="C16242" s="265" t="s">
        <v>5986</v>
      </c>
      <c r="D16242" s="265" t="s">
        <v>4187</v>
      </c>
    </row>
    <row r="16243" spans="1:4" x14ac:dyDescent="0.15">
      <c r="A16243" s="266">
        <v>3550013</v>
      </c>
      <c r="B16243" s="265" t="s">
        <v>12495</v>
      </c>
      <c r="C16243" s="265" t="s">
        <v>5986</v>
      </c>
      <c r="D16243" s="265" t="s">
        <v>5990</v>
      </c>
    </row>
    <row r="16244" spans="1:4" x14ac:dyDescent="0.15">
      <c r="A16244" s="266">
        <v>3550014</v>
      </c>
      <c r="B16244" s="265" t="s">
        <v>12495</v>
      </c>
      <c r="C16244" s="265" t="s">
        <v>5986</v>
      </c>
      <c r="D16244" s="265" t="s">
        <v>279</v>
      </c>
    </row>
    <row r="16245" spans="1:4" x14ac:dyDescent="0.15">
      <c r="A16245" s="266">
        <v>3550015</v>
      </c>
      <c r="B16245" s="265" t="s">
        <v>12495</v>
      </c>
      <c r="C16245" s="265" t="s">
        <v>5986</v>
      </c>
      <c r="D16245" s="265" t="s">
        <v>276</v>
      </c>
    </row>
    <row r="16246" spans="1:4" x14ac:dyDescent="0.15">
      <c r="A16246" s="266">
        <v>3550016</v>
      </c>
      <c r="B16246" s="265" t="s">
        <v>12495</v>
      </c>
      <c r="C16246" s="265" t="s">
        <v>5986</v>
      </c>
      <c r="D16246" s="265" t="s">
        <v>3722</v>
      </c>
    </row>
    <row r="16247" spans="1:4" x14ac:dyDescent="0.15">
      <c r="A16247" s="266">
        <v>3550017</v>
      </c>
      <c r="B16247" s="265" t="s">
        <v>12495</v>
      </c>
      <c r="C16247" s="265" t="s">
        <v>5986</v>
      </c>
      <c r="D16247" s="265" t="s">
        <v>5853</v>
      </c>
    </row>
    <row r="16248" spans="1:4" x14ac:dyDescent="0.15">
      <c r="A16248" s="266">
        <v>3550018</v>
      </c>
      <c r="B16248" s="265" t="s">
        <v>12495</v>
      </c>
      <c r="C16248" s="265" t="s">
        <v>5986</v>
      </c>
      <c r="D16248" s="265" t="s">
        <v>2503</v>
      </c>
    </row>
    <row r="16249" spans="1:4" x14ac:dyDescent="0.15">
      <c r="A16249" s="266">
        <v>3550019</v>
      </c>
      <c r="B16249" s="265" t="s">
        <v>12495</v>
      </c>
      <c r="C16249" s="265" t="s">
        <v>5986</v>
      </c>
      <c r="D16249" s="265" t="s">
        <v>5994</v>
      </c>
    </row>
    <row r="16250" spans="1:4" x14ac:dyDescent="0.15">
      <c r="A16250" s="266">
        <v>3550021</v>
      </c>
      <c r="B16250" s="265" t="s">
        <v>12495</v>
      </c>
      <c r="C16250" s="265" t="s">
        <v>5986</v>
      </c>
      <c r="D16250" s="265" t="s">
        <v>2638</v>
      </c>
    </row>
    <row r="16251" spans="1:4" x14ac:dyDescent="0.15">
      <c r="A16251" s="266">
        <v>3550022</v>
      </c>
      <c r="B16251" s="265" t="s">
        <v>12495</v>
      </c>
      <c r="C16251" s="265" t="s">
        <v>5986</v>
      </c>
      <c r="D16251" s="265" t="s">
        <v>5988</v>
      </c>
    </row>
    <row r="16252" spans="1:4" x14ac:dyDescent="0.15">
      <c r="A16252" s="266">
        <v>3550023</v>
      </c>
      <c r="B16252" s="265" t="s">
        <v>12495</v>
      </c>
      <c r="C16252" s="265" t="s">
        <v>5986</v>
      </c>
      <c r="D16252" s="265" t="s">
        <v>6003</v>
      </c>
    </row>
    <row r="16253" spans="1:4" x14ac:dyDescent="0.15">
      <c r="A16253" s="266">
        <v>3550024</v>
      </c>
      <c r="B16253" s="265" t="s">
        <v>12495</v>
      </c>
      <c r="C16253" s="265" t="s">
        <v>5986</v>
      </c>
      <c r="D16253" s="265" t="s">
        <v>6004</v>
      </c>
    </row>
    <row r="16254" spans="1:4" x14ac:dyDescent="0.15">
      <c r="A16254" s="266">
        <v>3550025</v>
      </c>
      <c r="B16254" s="265" t="s">
        <v>12495</v>
      </c>
      <c r="C16254" s="265" t="s">
        <v>5986</v>
      </c>
      <c r="D16254" s="265" t="s">
        <v>329</v>
      </c>
    </row>
    <row r="16255" spans="1:4" x14ac:dyDescent="0.15">
      <c r="A16255" s="266">
        <v>3550026</v>
      </c>
      <c r="B16255" s="265" t="s">
        <v>12495</v>
      </c>
      <c r="C16255" s="265" t="s">
        <v>5986</v>
      </c>
      <c r="D16255" s="265" t="s">
        <v>177</v>
      </c>
    </row>
    <row r="16256" spans="1:4" x14ac:dyDescent="0.15">
      <c r="A16256" s="266">
        <v>3550027</v>
      </c>
      <c r="B16256" s="265" t="s">
        <v>12495</v>
      </c>
      <c r="C16256" s="265" t="s">
        <v>5986</v>
      </c>
      <c r="D16256" s="265" t="s">
        <v>282</v>
      </c>
    </row>
    <row r="16257" spans="1:4" x14ac:dyDescent="0.15">
      <c r="A16257" s="266">
        <v>3550028</v>
      </c>
      <c r="B16257" s="265" t="s">
        <v>12495</v>
      </c>
      <c r="C16257" s="265" t="s">
        <v>5986</v>
      </c>
      <c r="D16257" s="265" t="s">
        <v>6001</v>
      </c>
    </row>
    <row r="16258" spans="1:4" x14ac:dyDescent="0.15">
      <c r="A16258" s="266">
        <v>3550031</v>
      </c>
      <c r="B16258" s="265" t="s">
        <v>12495</v>
      </c>
      <c r="C16258" s="265" t="s">
        <v>5986</v>
      </c>
      <c r="D16258" s="265" t="s">
        <v>5989</v>
      </c>
    </row>
    <row r="16259" spans="1:4" x14ac:dyDescent="0.15">
      <c r="A16259" s="266">
        <v>3550032</v>
      </c>
      <c r="B16259" s="265" t="s">
        <v>12495</v>
      </c>
      <c r="C16259" s="265" t="s">
        <v>5986</v>
      </c>
      <c r="D16259" s="265" t="s">
        <v>5993</v>
      </c>
    </row>
    <row r="16260" spans="1:4" x14ac:dyDescent="0.15">
      <c r="A16260" s="266">
        <v>3550033</v>
      </c>
      <c r="B16260" s="265" t="s">
        <v>12495</v>
      </c>
      <c r="C16260" s="265" t="s">
        <v>5986</v>
      </c>
      <c r="D16260" s="265" t="s">
        <v>6002</v>
      </c>
    </row>
    <row r="16261" spans="1:4" ht="27" x14ac:dyDescent="0.15">
      <c r="A16261" s="266">
        <v>3550034</v>
      </c>
      <c r="B16261" s="265" t="s">
        <v>12495</v>
      </c>
      <c r="C16261" s="265" t="s">
        <v>5986</v>
      </c>
      <c r="D16261" s="265" t="s">
        <v>12654</v>
      </c>
    </row>
    <row r="16262" spans="1:4" ht="27" x14ac:dyDescent="0.15">
      <c r="A16262" s="266">
        <v>3550035</v>
      </c>
      <c r="B16262" s="265" t="s">
        <v>12495</v>
      </c>
      <c r="C16262" s="265" t="s">
        <v>5986</v>
      </c>
      <c r="D16262" s="265" t="s">
        <v>13144</v>
      </c>
    </row>
    <row r="16263" spans="1:4" ht="27" x14ac:dyDescent="0.15">
      <c r="A16263" s="266">
        <v>3550036</v>
      </c>
      <c r="B16263" s="265" t="s">
        <v>12495</v>
      </c>
      <c r="C16263" s="265" t="s">
        <v>5986</v>
      </c>
      <c r="D16263" s="265" t="s">
        <v>13145</v>
      </c>
    </row>
    <row r="16264" spans="1:4" x14ac:dyDescent="0.15">
      <c r="A16264" s="266">
        <v>3550037</v>
      </c>
      <c r="B16264" s="265" t="s">
        <v>12495</v>
      </c>
      <c r="C16264" s="265" t="s">
        <v>5986</v>
      </c>
      <c r="D16264" s="265" t="s">
        <v>479</v>
      </c>
    </row>
    <row r="16265" spans="1:4" ht="27" x14ac:dyDescent="0.15">
      <c r="A16265" s="266">
        <v>3550041</v>
      </c>
      <c r="B16265" s="265" t="s">
        <v>12495</v>
      </c>
      <c r="C16265" s="265" t="s">
        <v>5986</v>
      </c>
      <c r="D16265" s="265" t="s">
        <v>13146</v>
      </c>
    </row>
    <row r="16266" spans="1:4" ht="27" x14ac:dyDescent="0.15">
      <c r="A16266" s="266">
        <v>3550042</v>
      </c>
      <c r="B16266" s="265" t="s">
        <v>12495</v>
      </c>
      <c r="C16266" s="265" t="s">
        <v>5986</v>
      </c>
      <c r="D16266" s="265" t="s">
        <v>12825</v>
      </c>
    </row>
    <row r="16267" spans="1:4" ht="27" x14ac:dyDescent="0.15">
      <c r="A16267" s="266">
        <v>3550043</v>
      </c>
      <c r="B16267" s="265" t="s">
        <v>12495</v>
      </c>
      <c r="C16267" s="265" t="s">
        <v>5986</v>
      </c>
      <c r="D16267" s="265" t="s">
        <v>13147</v>
      </c>
    </row>
    <row r="16268" spans="1:4" ht="27" x14ac:dyDescent="0.15">
      <c r="A16268" s="266">
        <v>3550044</v>
      </c>
      <c r="B16268" s="265" t="s">
        <v>12495</v>
      </c>
      <c r="C16268" s="265" t="s">
        <v>5986</v>
      </c>
      <c r="D16268" s="265" t="s">
        <v>13148</v>
      </c>
    </row>
    <row r="16269" spans="1:4" ht="27" x14ac:dyDescent="0.15">
      <c r="A16269" s="266">
        <v>3550045</v>
      </c>
      <c r="B16269" s="265" t="s">
        <v>12495</v>
      </c>
      <c r="C16269" s="265" t="s">
        <v>5986</v>
      </c>
      <c r="D16269" s="265" t="s">
        <v>13149</v>
      </c>
    </row>
    <row r="16270" spans="1:4" ht="27" x14ac:dyDescent="0.15">
      <c r="A16270" s="266">
        <v>3550046</v>
      </c>
      <c r="B16270" s="265" t="s">
        <v>12495</v>
      </c>
      <c r="C16270" s="265" t="s">
        <v>5986</v>
      </c>
      <c r="D16270" s="265" t="s">
        <v>13150</v>
      </c>
    </row>
    <row r="16271" spans="1:4" x14ac:dyDescent="0.15">
      <c r="A16271" s="266">
        <v>3550047</v>
      </c>
      <c r="B16271" s="265" t="s">
        <v>12495</v>
      </c>
      <c r="C16271" s="265" t="s">
        <v>5986</v>
      </c>
      <c r="D16271" s="265" t="s">
        <v>5995</v>
      </c>
    </row>
    <row r="16272" spans="1:4" x14ac:dyDescent="0.15">
      <c r="A16272" s="266">
        <v>3550048</v>
      </c>
      <c r="B16272" s="265" t="s">
        <v>12495</v>
      </c>
      <c r="C16272" s="265" t="s">
        <v>5986</v>
      </c>
      <c r="D16272" s="265" t="s">
        <v>666</v>
      </c>
    </row>
    <row r="16273" spans="1:4" x14ac:dyDescent="0.15">
      <c r="A16273" s="266">
        <v>3550051</v>
      </c>
      <c r="B16273" s="265" t="s">
        <v>12495</v>
      </c>
      <c r="C16273" s="265" t="s">
        <v>5986</v>
      </c>
      <c r="D16273" s="265" t="s">
        <v>5997</v>
      </c>
    </row>
    <row r="16274" spans="1:4" x14ac:dyDescent="0.15">
      <c r="A16274" s="266">
        <v>3550052</v>
      </c>
      <c r="B16274" s="265" t="s">
        <v>12495</v>
      </c>
      <c r="C16274" s="265" t="s">
        <v>5986</v>
      </c>
      <c r="D16274" s="265" t="s">
        <v>5991</v>
      </c>
    </row>
    <row r="16275" spans="1:4" x14ac:dyDescent="0.15">
      <c r="A16275" s="266">
        <v>3550053</v>
      </c>
      <c r="B16275" s="265" t="s">
        <v>12495</v>
      </c>
      <c r="C16275" s="265" t="s">
        <v>5986</v>
      </c>
      <c r="D16275" s="265" t="s">
        <v>13083</v>
      </c>
    </row>
    <row r="16276" spans="1:4" x14ac:dyDescent="0.15">
      <c r="A16276" s="266">
        <v>3550054</v>
      </c>
      <c r="B16276" s="265" t="s">
        <v>12495</v>
      </c>
      <c r="C16276" s="265" t="s">
        <v>5986</v>
      </c>
      <c r="D16276" s="265" t="s">
        <v>5998</v>
      </c>
    </row>
    <row r="16277" spans="1:4" x14ac:dyDescent="0.15">
      <c r="A16277" s="266">
        <v>3550055</v>
      </c>
      <c r="B16277" s="265" t="s">
        <v>12495</v>
      </c>
      <c r="C16277" s="265" t="s">
        <v>5986</v>
      </c>
      <c r="D16277" s="265" t="s">
        <v>6000</v>
      </c>
    </row>
    <row r="16278" spans="1:4" ht="27" x14ac:dyDescent="0.15">
      <c r="A16278" s="266">
        <v>3550061</v>
      </c>
      <c r="B16278" s="265" t="s">
        <v>12495</v>
      </c>
      <c r="C16278" s="265" t="s">
        <v>5986</v>
      </c>
      <c r="D16278" s="265" t="s">
        <v>13151</v>
      </c>
    </row>
    <row r="16279" spans="1:4" ht="27" x14ac:dyDescent="0.15">
      <c r="A16279" s="266">
        <v>3550062</v>
      </c>
      <c r="B16279" s="265" t="s">
        <v>12495</v>
      </c>
      <c r="C16279" s="265" t="s">
        <v>5986</v>
      </c>
      <c r="D16279" s="265" t="s">
        <v>13152</v>
      </c>
    </row>
    <row r="16280" spans="1:4" x14ac:dyDescent="0.15">
      <c r="A16280" s="266">
        <v>3550063</v>
      </c>
      <c r="B16280" s="265" t="s">
        <v>12495</v>
      </c>
      <c r="C16280" s="265" t="s">
        <v>5986</v>
      </c>
      <c r="D16280" s="265" t="s">
        <v>5375</v>
      </c>
    </row>
    <row r="16281" spans="1:4" x14ac:dyDescent="0.15">
      <c r="A16281" s="266">
        <v>3550064</v>
      </c>
      <c r="B16281" s="265" t="s">
        <v>12495</v>
      </c>
      <c r="C16281" s="265" t="s">
        <v>5986</v>
      </c>
      <c r="D16281" s="265" t="s">
        <v>13153</v>
      </c>
    </row>
    <row r="16282" spans="1:4" ht="27" x14ac:dyDescent="0.15">
      <c r="A16282" s="266">
        <v>3550065</v>
      </c>
      <c r="B16282" s="265" t="s">
        <v>12495</v>
      </c>
      <c r="C16282" s="265" t="s">
        <v>5986</v>
      </c>
      <c r="D16282" s="265" t="s">
        <v>13154</v>
      </c>
    </row>
    <row r="16283" spans="1:4" x14ac:dyDescent="0.15">
      <c r="A16283" s="266">
        <v>3550066</v>
      </c>
      <c r="B16283" s="265" t="s">
        <v>12495</v>
      </c>
      <c r="C16283" s="265" t="s">
        <v>5986</v>
      </c>
      <c r="D16283" s="265" t="s">
        <v>12542</v>
      </c>
    </row>
    <row r="16284" spans="1:4" x14ac:dyDescent="0.15">
      <c r="A16284" s="266">
        <v>3550067</v>
      </c>
      <c r="B16284" s="265" t="s">
        <v>12495</v>
      </c>
      <c r="C16284" s="265" t="s">
        <v>5986</v>
      </c>
      <c r="D16284" s="265" t="s">
        <v>5999</v>
      </c>
    </row>
    <row r="16285" spans="1:4" ht="27" x14ac:dyDescent="0.15">
      <c r="A16285" s="266">
        <v>3550071</v>
      </c>
      <c r="B16285" s="265" t="s">
        <v>12495</v>
      </c>
      <c r="C16285" s="265" t="s">
        <v>5986</v>
      </c>
      <c r="D16285" s="265" t="s">
        <v>13155</v>
      </c>
    </row>
    <row r="16286" spans="1:4" ht="27" x14ac:dyDescent="0.15">
      <c r="A16286" s="266">
        <v>3550072</v>
      </c>
      <c r="B16286" s="265" t="s">
        <v>12495</v>
      </c>
      <c r="C16286" s="265" t="s">
        <v>5986</v>
      </c>
      <c r="D16286" s="265" t="s">
        <v>13156</v>
      </c>
    </row>
    <row r="16287" spans="1:4" ht="27" x14ac:dyDescent="0.15">
      <c r="A16287" s="266">
        <v>3550073</v>
      </c>
      <c r="B16287" s="265" t="s">
        <v>12495</v>
      </c>
      <c r="C16287" s="265" t="s">
        <v>5986</v>
      </c>
      <c r="D16287" s="265" t="s">
        <v>13157</v>
      </c>
    </row>
    <row r="16288" spans="1:4" ht="27" x14ac:dyDescent="0.15">
      <c r="A16288" s="266">
        <v>3550074</v>
      </c>
      <c r="B16288" s="265" t="s">
        <v>12495</v>
      </c>
      <c r="C16288" s="265" t="s">
        <v>5986</v>
      </c>
      <c r="D16288" s="265" t="s">
        <v>13158</v>
      </c>
    </row>
    <row r="16289" spans="1:4" ht="27" x14ac:dyDescent="0.15">
      <c r="A16289" s="266">
        <v>3550075</v>
      </c>
      <c r="B16289" s="265" t="s">
        <v>12495</v>
      </c>
      <c r="C16289" s="265" t="s">
        <v>5986</v>
      </c>
      <c r="D16289" s="265" t="s">
        <v>13159</v>
      </c>
    </row>
    <row r="16290" spans="1:4" ht="27" x14ac:dyDescent="0.15">
      <c r="A16290" s="266">
        <v>3550076</v>
      </c>
      <c r="B16290" s="265" t="s">
        <v>12495</v>
      </c>
      <c r="C16290" s="265" t="s">
        <v>5986</v>
      </c>
      <c r="D16290" s="265" t="s">
        <v>13160</v>
      </c>
    </row>
    <row r="16291" spans="1:4" ht="27" x14ac:dyDescent="0.15">
      <c r="A16291" s="266">
        <v>3550077</v>
      </c>
      <c r="B16291" s="265" t="s">
        <v>12495</v>
      </c>
      <c r="C16291" s="265" t="s">
        <v>5986</v>
      </c>
      <c r="D16291" s="265" t="s">
        <v>13161</v>
      </c>
    </row>
    <row r="16292" spans="1:4" ht="27" x14ac:dyDescent="0.15">
      <c r="A16292" s="266">
        <v>3550101</v>
      </c>
      <c r="B16292" s="265" t="s">
        <v>12495</v>
      </c>
      <c r="C16292" s="265" t="s">
        <v>13162</v>
      </c>
      <c r="D16292" s="265" t="s">
        <v>13163</v>
      </c>
    </row>
    <row r="16293" spans="1:4" ht="27" x14ac:dyDescent="0.15">
      <c r="A16293" s="266">
        <v>3550102</v>
      </c>
      <c r="B16293" s="265" t="s">
        <v>12495</v>
      </c>
      <c r="C16293" s="265" t="s">
        <v>13162</v>
      </c>
      <c r="D16293" s="265" t="s">
        <v>13164</v>
      </c>
    </row>
    <row r="16294" spans="1:4" ht="27" x14ac:dyDescent="0.15">
      <c r="A16294" s="266">
        <v>3550103</v>
      </c>
      <c r="B16294" s="265" t="s">
        <v>12495</v>
      </c>
      <c r="C16294" s="265" t="s">
        <v>13162</v>
      </c>
      <c r="D16294" s="265" t="s">
        <v>12825</v>
      </c>
    </row>
    <row r="16295" spans="1:4" ht="27" x14ac:dyDescent="0.15">
      <c r="A16295" s="266">
        <v>3550104</v>
      </c>
      <c r="B16295" s="265" t="s">
        <v>12495</v>
      </c>
      <c r="C16295" s="265" t="s">
        <v>13162</v>
      </c>
      <c r="D16295" s="265" t="s">
        <v>13165</v>
      </c>
    </row>
    <row r="16296" spans="1:4" ht="27" x14ac:dyDescent="0.15">
      <c r="A16296" s="266">
        <v>3550105</v>
      </c>
      <c r="B16296" s="265" t="s">
        <v>12495</v>
      </c>
      <c r="C16296" s="265" t="s">
        <v>13162</v>
      </c>
      <c r="D16296" s="265" t="s">
        <v>13166</v>
      </c>
    </row>
    <row r="16297" spans="1:4" ht="27" x14ac:dyDescent="0.15">
      <c r="A16297" s="266">
        <v>3550106</v>
      </c>
      <c r="B16297" s="265" t="s">
        <v>12495</v>
      </c>
      <c r="C16297" s="265" t="s">
        <v>13162</v>
      </c>
      <c r="D16297" s="265" t="s">
        <v>13167</v>
      </c>
    </row>
    <row r="16298" spans="1:4" ht="27" x14ac:dyDescent="0.15">
      <c r="A16298" s="266">
        <v>3550110</v>
      </c>
      <c r="B16298" s="265" t="s">
        <v>12495</v>
      </c>
      <c r="C16298" s="265" t="s">
        <v>13162</v>
      </c>
      <c r="D16298" s="265" t="s">
        <v>1482</v>
      </c>
    </row>
    <row r="16299" spans="1:4" ht="27" x14ac:dyDescent="0.15">
      <c r="A16299" s="266">
        <v>3550111</v>
      </c>
      <c r="B16299" s="265" t="s">
        <v>12495</v>
      </c>
      <c r="C16299" s="265" t="s">
        <v>13162</v>
      </c>
      <c r="D16299" s="265" t="s">
        <v>13168</v>
      </c>
    </row>
    <row r="16300" spans="1:4" ht="27" x14ac:dyDescent="0.15">
      <c r="A16300" s="266">
        <v>3550112</v>
      </c>
      <c r="B16300" s="265" t="s">
        <v>12495</v>
      </c>
      <c r="C16300" s="265" t="s">
        <v>13162</v>
      </c>
      <c r="D16300" s="265" t="s">
        <v>13169</v>
      </c>
    </row>
    <row r="16301" spans="1:4" ht="27" x14ac:dyDescent="0.15">
      <c r="A16301" s="266">
        <v>3550113</v>
      </c>
      <c r="B16301" s="265" t="s">
        <v>12495</v>
      </c>
      <c r="C16301" s="265" t="s">
        <v>13162</v>
      </c>
      <c r="D16301" s="265" t="s">
        <v>13170</v>
      </c>
    </row>
    <row r="16302" spans="1:4" ht="27" x14ac:dyDescent="0.15">
      <c r="A16302" s="266">
        <v>3550114</v>
      </c>
      <c r="B16302" s="265" t="s">
        <v>12495</v>
      </c>
      <c r="C16302" s="265" t="s">
        <v>13162</v>
      </c>
      <c r="D16302" s="265" t="s">
        <v>13171</v>
      </c>
    </row>
    <row r="16303" spans="1:4" ht="27" x14ac:dyDescent="0.15">
      <c r="A16303" s="266">
        <v>3550115</v>
      </c>
      <c r="B16303" s="265" t="s">
        <v>12495</v>
      </c>
      <c r="C16303" s="265" t="s">
        <v>13162</v>
      </c>
      <c r="D16303" s="265" t="s">
        <v>13172</v>
      </c>
    </row>
    <row r="16304" spans="1:4" ht="27" x14ac:dyDescent="0.15">
      <c r="A16304" s="266">
        <v>3550116</v>
      </c>
      <c r="B16304" s="265" t="s">
        <v>12495</v>
      </c>
      <c r="C16304" s="265" t="s">
        <v>13162</v>
      </c>
      <c r="D16304" s="265" t="s">
        <v>13173</v>
      </c>
    </row>
    <row r="16305" spans="1:4" ht="27" x14ac:dyDescent="0.15">
      <c r="A16305" s="266">
        <v>3550117</v>
      </c>
      <c r="B16305" s="265" t="s">
        <v>12495</v>
      </c>
      <c r="C16305" s="265" t="s">
        <v>13162</v>
      </c>
      <c r="D16305" s="265" t="s">
        <v>13174</v>
      </c>
    </row>
    <row r="16306" spans="1:4" ht="27" x14ac:dyDescent="0.15">
      <c r="A16306" s="266">
        <v>3550118</v>
      </c>
      <c r="B16306" s="265" t="s">
        <v>12495</v>
      </c>
      <c r="C16306" s="265" t="s">
        <v>13162</v>
      </c>
      <c r="D16306" s="265" t="s">
        <v>13175</v>
      </c>
    </row>
    <row r="16307" spans="1:4" ht="27" x14ac:dyDescent="0.15">
      <c r="A16307" s="266">
        <v>3550119</v>
      </c>
      <c r="B16307" s="265" t="s">
        <v>12495</v>
      </c>
      <c r="C16307" s="265" t="s">
        <v>13162</v>
      </c>
      <c r="D16307" s="265" t="s">
        <v>13176</v>
      </c>
    </row>
    <row r="16308" spans="1:4" ht="27" x14ac:dyDescent="0.15">
      <c r="A16308" s="266">
        <v>3550121</v>
      </c>
      <c r="B16308" s="265" t="s">
        <v>12495</v>
      </c>
      <c r="C16308" s="265" t="s">
        <v>13162</v>
      </c>
      <c r="D16308" s="265" t="s">
        <v>13177</v>
      </c>
    </row>
    <row r="16309" spans="1:4" ht="27" x14ac:dyDescent="0.15">
      <c r="A16309" s="266">
        <v>3550122</v>
      </c>
      <c r="B16309" s="265" t="s">
        <v>12495</v>
      </c>
      <c r="C16309" s="265" t="s">
        <v>13162</v>
      </c>
      <c r="D16309" s="265" t="s">
        <v>13178</v>
      </c>
    </row>
    <row r="16310" spans="1:4" ht="27" x14ac:dyDescent="0.15">
      <c r="A16310" s="266">
        <v>3550123</v>
      </c>
      <c r="B16310" s="265" t="s">
        <v>12495</v>
      </c>
      <c r="C16310" s="265" t="s">
        <v>13162</v>
      </c>
      <c r="D16310" s="265" t="s">
        <v>13179</v>
      </c>
    </row>
    <row r="16311" spans="1:4" ht="27" x14ac:dyDescent="0.15">
      <c r="A16311" s="266">
        <v>3550124</v>
      </c>
      <c r="B16311" s="265" t="s">
        <v>12495</v>
      </c>
      <c r="C16311" s="265" t="s">
        <v>13162</v>
      </c>
      <c r="D16311" s="265" t="s">
        <v>13180</v>
      </c>
    </row>
    <row r="16312" spans="1:4" ht="27" x14ac:dyDescent="0.15">
      <c r="A16312" s="266">
        <v>3550125</v>
      </c>
      <c r="B16312" s="265" t="s">
        <v>12495</v>
      </c>
      <c r="C16312" s="265" t="s">
        <v>13162</v>
      </c>
      <c r="D16312" s="265" t="s">
        <v>13181</v>
      </c>
    </row>
    <row r="16313" spans="1:4" ht="27" x14ac:dyDescent="0.15">
      <c r="A16313" s="266">
        <v>3550126</v>
      </c>
      <c r="B16313" s="265" t="s">
        <v>12495</v>
      </c>
      <c r="C16313" s="265" t="s">
        <v>13162</v>
      </c>
      <c r="D16313" s="265" t="s">
        <v>13182</v>
      </c>
    </row>
    <row r="16314" spans="1:4" ht="27" x14ac:dyDescent="0.15">
      <c r="A16314" s="266">
        <v>3550127</v>
      </c>
      <c r="B16314" s="265" t="s">
        <v>12495</v>
      </c>
      <c r="C16314" s="265" t="s">
        <v>13162</v>
      </c>
      <c r="D16314" s="265" t="s">
        <v>13183</v>
      </c>
    </row>
    <row r="16315" spans="1:4" ht="27" x14ac:dyDescent="0.15">
      <c r="A16315" s="266">
        <v>3550131</v>
      </c>
      <c r="B16315" s="265" t="s">
        <v>12495</v>
      </c>
      <c r="C16315" s="265" t="s">
        <v>13162</v>
      </c>
      <c r="D16315" s="265" t="s">
        <v>13184</v>
      </c>
    </row>
    <row r="16316" spans="1:4" ht="27" x14ac:dyDescent="0.15">
      <c r="A16316" s="266">
        <v>3550132</v>
      </c>
      <c r="B16316" s="265" t="s">
        <v>12495</v>
      </c>
      <c r="C16316" s="265" t="s">
        <v>13162</v>
      </c>
      <c r="D16316" s="265" t="s">
        <v>13185</v>
      </c>
    </row>
    <row r="16317" spans="1:4" ht="27" x14ac:dyDescent="0.15">
      <c r="A16317" s="266">
        <v>3550133</v>
      </c>
      <c r="B16317" s="265" t="s">
        <v>12495</v>
      </c>
      <c r="C16317" s="265" t="s">
        <v>13162</v>
      </c>
      <c r="D16317" s="265" t="s">
        <v>13186</v>
      </c>
    </row>
    <row r="16318" spans="1:4" ht="27" x14ac:dyDescent="0.15">
      <c r="A16318" s="266">
        <v>3550134</v>
      </c>
      <c r="B16318" s="265" t="s">
        <v>12495</v>
      </c>
      <c r="C16318" s="265" t="s">
        <v>13162</v>
      </c>
      <c r="D16318" s="265" t="s">
        <v>13187</v>
      </c>
    </row>
    <row r="16319" spans="1:4" ht="27" x14ac:dyDescent="0.15">
      <c r="A16319" s="266">
        <v>3550135</v>
      </c>
      <c r="B16319" s="265" t="s">
        <v>12495</v>
      </c>
      <c r="C16319" s="265" t="s">
        <v>13162</v>
      </c>
      <c r="D16319" s="265" t="s">
        <v>13188</v>
      </c>
    </row>
    <row r="16320" spans="1:4" ht="27" x14ac:dyDescent="0.15">
      <c r="A16320" s="266">
        <v>3550136</v>
      </c>
      <c r="B16320" s="265" t="s">
        <v>12495</v>
      </c>
      <c r="C16320" s="265" t="s">
        <v>13162</v>
      </c>
      <c r="D16320" s="265" t="s">
        <v>13189</v>
      </c>
    </row>
    <row r="16321" spans="1:4" ht="27" x14ac:dyDescent="0.15">
      <c r="A16321" s="266">
        <v>3550137</v>
      </c>
      <c r="B16321" s="265" t="s">
        <v>12495</v>
      </c>
      <c r="C16321" s="265" t="s">
        <v>13162</v>
      </c>
      <c r="D16321" s="265" t="s">
        <v>11814</v>
      </c>
    </row>
    <row r="16322" spans="1:4" ht="27" x14ac:dyDescent="0.15">
      <c r="A16322" s="266">
        <v>3550151</v>
      </c>
      <c r="B16322" s="265" t="s">
        <v>12495</v>
      </c>
      <c r="C16322" s="265" t="s">
        <v>13162</v>
      </c>
      <c r="D16322" s="265" t="s">
        <v>13190</v>
      </c>
    </row>
    <row r="16323" spans="1:4" ht="27" x14ac:dyDescent="0.15">
      <c r="A16323" s="266">
        <v>3550152</v>
      </c>
      <c r="B16323" s="265" t="s">
        <v>12495</v>
      </c>
      <c r="C16323" s="265" t="s">
        <v>13162</v>
      </c>
      <c r="D16323" s="265" t="s">
        <v>13191</v>
      </c>
    </row>
    <row r="16324" spans="1:4" ht="27" x14ac:dyDescent="0.15">
      <c r="A16324" s="266">
        <v>3550153</v>
      </c>
      <c r="B16324" s="265" t="s">
        <v>12495</v>
      </c>
      <c r="C16324" s="265" t="s">
        <v>13162</v>
      </c>
      <c r="D16324" s="265" t="s">
        <v>13192</v>
      </c>
    </row>
    <row r="16325" spans="1:4" ht="27" x14ac:dyDescent="0.15">
      <c r="A16325" s="266">
        <v>3550154</v>
      </c>
      <c r="B16325" s="265" t="s">
        <v>12495</v>
      </c>
      <c r="C16325" s="265" t="s">
        <v>13162</v>
      </c>
      <c r="D16325" s="265" t="s">
        <v>13193</v>
      </c>
    </row>
    <row r="16326" spans="1:4" ht="27" x14ac:dyDescent="0.15">
      <c r="A16326" s="266">
        <v>3550155</v>
      </c>
      <c r="B16326" s="265" t="s">
        <v>12495</v>
      </c>
      <c r="C16326" s="265" t="s">
        <v>13162</v>
      </c>
      <c r="D16326" s="265" t="s">
        <v>13194</v>
      </c>
    </row>
    <row r="16327" spans="1:4" ht="27" x14ac:dyDescent="0.15">
      <c r="A16327" s="266">
        <v>3550156</v>
      </c>
      <c r="B16327" s="265" t="s">
        <v>12495</v>
      </c>
      <c r="C16327" s="265" t="s">
        <v>13162</v>
      </c>
      <c r="D16327" s="265" t="s">
        <v>13195</v>
      </c>
    </row>
    <row r="16328" spans="1:4" ht="27" x14ac:dyDescent="0.15">
      <c r="A16328" s="266">
        <v>3550157</v>
      </c>
      <c r="B16328" s="265" t="s">
        <v>12495</v>
      </c>
      <c r="C16328" s="265" t="s">
        <v>13162</v>
      </c>
      <c r="D16328" s="265" t="s">
        <v>13196</v>
      </c>
    </row>
    <row r="16329" spans="1:4" ht="27" x14ac:dyDescent="0.15">
      <c r="A16329" s="266">
        <v>3550161</v>
      </c>
      <c r="B16329" s="265" t="s">
        <v>12495</v>
      </c>
      <c r="C16329" s="265" t="s">
        <v>13162</v>
      </c>
      <c r="D16329" s="265" t="s">
        <v>13197</v>
      </c>
    </row>
    <row r="16330" spans="1:4" ht="27" x14ac:dyDescent="0.15">
      <c r="A16330" s="266">
        <v>3550162</v>
      </c>
      <c r="B16330" s="265" t="s">
        <v>12495</v>
      </c>
      <c r="C16330" s="265" t="s">
        <v>13162</v>
      </c>
      <c r="D16330" s="265" t="s">
        <v>13198</v>
      </c>
    </row>
    <row r="16331" spans="1:4" ht="27" x14ac:dyDescent="0.15">
      <c r="A16331" s="266">
        <v>3550163</v>
      </c>
      <c r="B16331" s="265" t="s">
        <v>12495</v>
      </c>
      <c r="C16331" s="265" t="s">
        <v>13162</v>
      </c>
      <c r="D16331" s="265" t="s">
        <v>13199</v>
      </c>
    </row>
    <row r="16332" spans="1:4" ht="27" x14ac:dyDescent="0.15">
      <c r="A16332" s="266">
        <v>3550164</v>
      </c>
      <c r="B16332" s="265" t="s">
        <v>12495</v>
      </c>
      <c r="C16332" s="265" t="s">
        <v>13162</v>
      </c>
      <c r="D16332" s="265" t="s">
        <v>13200</v>
      </c>
    </row>
    <row r="16333" spans="1:4" ht="27" x14ac:dyDescent="0.15">
      <c r="A16333" s="266">
        <v>3550165</v>
      </c>
      <c r="B16333" s="265" t="s">
        <v>12495</v>
      </c>
      <c r="C16333" s="265" t="s">
        <v>13162</v>
      </c>
      <c r="D16333" s="265" t="s">
        <v>13201</v>
      </c>
    </row>
    <row r="16334" spans="1:4" ht="27" x14ac:dyDescent="0.15">
      <c r="A16334" s="266">
        <v>3550166</v>
      </c>
      <c r="B16334" s="265" t="s">
        <v>12495</v>
      </c>
      <c r="C16334" s="265" t="s">
        <v>13162</v>
      </c>
      <c r="D16334" s="265" t="s">
        <v>12985</v>
      </c>
    </row>
    <row r="16335" spans="1:4" ht="27" x14ac:dyDescent="0.15">
      <c r="A16335" s="266">
        <v>3550167</v>
      </c>
      <c r="B16335" s="265" t="s">
        <v>12495</v>
      </c>
      <c r="C16335" s="265" t="s">
        <v>13162</v>
      </c>
      <c r="D16335" s="265" t="s">
        <v>12376</v>
      </c>
    </row>
    <row r="16336" spans="1:4" ht="27" x14ac:dyDescent="0.15">
      <c r="A16336" s="266">
        <v>3550201</v>
      </c>
      <c r="B16336" s="265" t="s">
        <v>12495</v>
      </c>
      <c r="C16336" s="265" t="s">
        <v>13202</v>
      </c>
      <c r="D16336" s="265" t="s">
        <v>13203</v>
      </c>
    </row>
    <row r="16337" spans="1:4" ht="27" x14ac:dyDescent="0.15">
      <c r="A16337" s="266">
        <v>3550202</v>
      </c>
      <c r="B16337" s="265" t="s">
        <v>12495</v>
      </c>
      <c r="C16337" s="265" t="s">
        <v>13202</v>
      </c>
      <c r="D16337" s="265" t="s">
        <v>13019</v>
      </c>
    </row>
    <row r="16338" spans="1:4" ht="27" x14ac:dyDescent="0.15">
      <c r="A16338" s="266">
        <v>3550203</v>
      </c>
      <c r="B16338" s="265" t="s">
        <v>12495</v>
      </c>
      <c r="C16338" s="265" t="s">
        <v>13202</v>
      </c>
      <c r="D16338" s="265" t="s">
        <v>13204</v>
      </c>
    </row>
    <row r="16339" spans="1:4" ht="27" x14ac:dyDescent="0.15">
      <c r="A16339" s="266">
        <v>3550204</v>
      </c>
      <c r="B16339" s="265" t="s">
        <v>12495</v>
      </c>
      <c r="C16339" s="265" t="s">
        <v>13202</v>
      </c>
      <c r="D16339" s="265" t="s">
        <v>6579</v>
      </c>
    </row>
    <row r="16340" spans="1:4" ht="27" x14ac:dyDescent="0.15">
      <c r="A16340" s="266">
        <v>3550205</v>
      </c>
      <c r="B16340" s="265" t="s">
        <v>12495</v>
      </c>
      <c r="C16340" s="265" t="s">
        <v>13202</v>
      </c>
      <c r="D16340" s="265" t="s">
        <v>13205</v>
      </c>
    </row>
    <row r="16341" spans="1:4" ht="27" x14ac:dyDescent="0.15">
      <c r="A16341" s="266">
        <v>3550206</v>
      </c>
      <c r="B16341" s="265" t="s">
        <v>12495</v>
      </c>
      <c r="C16341" s="265" t="s">
        <v>13202</v>
      </c>
      <c r="D16341" s="265" t="s">
        <v>13206</v>
      </c>
    </row>
    <row r="16342" spans="1:4" ht="27" x14ac:dyDescent="0.15">
      <c r="A16342" s="266">
        <v>3550211</v>
      </c>
      <c r="B16342" s="265" t="s">
        <v>12495</v>
      </c>
      <c r="C16342" s="265" t="s">
        <v>13202</v>
      </c>
      <c r="D16342" s="265" t="s">
        <v>12170</v>
      </c>
    </row>
    <row r="16343" spans="1:4" ht="27" x14ac:dyDescent="0.15">
      <c r="A16343" s="266">
        <v>3550212</v>
      </c>
      <c r="B16343" s="265" t="s">
        <v>12495</v>
      </c>
      <c r="C16343" s="265" t="s">
        <v>13202</v>
      </c>
      <c r="D16343" s="265" t="s">
        <v>13207</v>
      </c>
    </row>
    <row r="16344" spans="1:4" ht="27" x14ac:dyDescent="0.15">
      <c r="A16344" s="266">
        <v>3550213</v>
      </c>
      <c r="B16344" s="265" t="s">
        <v>12495</v>
      </c>
      <c r="C16344" s="265" t="s">
        <v>13202</v>
      </c>
      <c r="D16344" s="265" t="s">
        <v>12857</v>
      </c>
    </row>
    <row r="16345" spans="1:4" ht="27" x14ac:dyDescent="0.15">
      <c r="A16345" s="266">
        <v>3550214</v>
      </c>
      <c r="B16345" s="265" t="s">
        <v>12495</v>
      </c>
      <c r="C16345" s="265" t="s">
        <v>13202</v>
      </c>
      <c r="D16345" s="265" t="s">
        <v>13208</v>
      </c>
    </row>
    <row r="16346" spans="1:4" ht="27" x14ac:dyDescent="0.15">
      <c r="A16346" s="266">
        <v>3550215</v>
      </c>
      <c r="B16346" s="265" t="s">
        <v>12495</v>
      </c>
      <c r="C16346" s="265" t="s">
        <v>13202</v>
      </c>
      <c r="D16346" s="265" t="s">
        <v>13209</v>
      </c>
    </row>
    <row r="16347" spans="1:4" ht="27" x14ac:dyDescent="0.15">
      <c r="A16347" s="266">
        <v>3550216</v>
      </c>
      <c r="B16347" s="265" t="s">
        <v>12495</v>
      </c>
      <c r="C16347" s="265" t="s">
        <v>13202</v>
      </c>
      <c r="D16347" s="265" t="s">
        <v>6496</v>
      </c>
    </row>
    <row r="16348" spans="1:4" ht="27" x14ac:dyDescent="0.15">
      <c r="A16348" s="266">
        <v>3550221</v>
      </c>
      <c r="B16348" s="265" t="s">
        <v>12495</v>
      </c>
      <c r="C16348" s="265" t="s">
        <v>13202</v>
      </c>
      <c r="D16348" s="265" t="s">
        <v>13210</v>
      </c>
    </row>
    <row r="16349" spans="1:4" ht="27" x14ac:dyDescent="0.15">
      <c r="A16349" s="266">
        <v>3550222</v>
      </c>
      <c r="B16349" s="265" t="s">
        <v>12495</v>
      </c>
      <c r="C16349" s="265" t="s">
        <v>13202</v>
      </c>
      <c r="D16349" s="265" t="s">
        <v>13211</v>
      </c>
    </row>
    <row r="16350" spans="1:4" ht="27" x14ac:dyDescent="0.15">
      <c r="A16350" s="266">
        <v>3550223</v>
      </c>
      <c r="B16350" s="265" t="s">
        <v>12495</v>
      </c>
      <c r="C16350" s="265" t="s">
        <v>13202</v>
      </c>
      <c r="D16350" s="265" t="s">
        <v>13127</v>
      </c>
    </row>
    <row r="16351" spans="1:4" ht="27" x14ac:dyDescent="0.15">
      <c r="A16351" s="266">
        <v>3550224</v>
      </c>
      <c r="B16351" s="265" t="s">
        <v>12495</v>
      </c>
      <c r="C16351" s="265" t="s">
        <v>13202</v>
      </c>
      <c r="D16351" s="265" t="s">
        <v>13212</v>
      </c>
    </row>
    <row r="16352" spans="1:4" ht="27" x14ac:dyDescent="0.15">
      <c r="A16352" s="266">
        <v>3550225</v>
      </c>
      <c r="B16352" s="265" t="s">
        <v>12495</v>
      </c>
      <c r="C16352" s="265" t="s">
        <v>13202</v>
      </c>
      <c r="D16352" s="265" t="s">
        <v>13213</v>
      </c>
    </row>
    <row r="16353" spans="1:4" ht="27" x14ac:dyDescent="0.15">
      <c r="A16353" s="266">
        <v>3550226</v>
      </c>
      <c r="B16353" s="265" t="s">
        <v>12495</v>
      </c>
      <c r="C16353" s="265" t="s">
        <v>13202</v>
      </c>
      <c r="D16353" s="265" t="s">
        <v>13214</v>
      </c>
    </row>
    <row r="16354" spans="1:4" ht="27" x14ac:dyDescent="0.15">
      <c r="A16354" s="266">
        <v>3550227</v>
      </c>
      <c r="B16354" s="265" t="s">
        <v>12495</v>
      </c>
      <c r="C16354" s="265" t="s">
        <v>13202</v>
      </c>
      <c r="D16354" s="265" t="s">
        <v>13215</v>
      </c>
    </row>
    <row r="16355" spans="1:4" ht="27" x14ac:dyDescent="0.15">
      <c r="A16355" s="266">
        <v>3550301</v>
      </c>
      <c r="B16355" s="265" t="s">
        <v>12495</v>
      </c>
      <c r="C16355" s="265" t="s">
        <v>13216</v>
      </c>
      <c r="D16355" s="265" t="s">
        <v>13217</v>
      </c>
    </row>
    <row r="16356" spans="1:4" ht="27" x14ac:dyDescent="0.15">
      <c r="A16356" s="266">
        <v>3550302</v>
      </c>
      <c r="B16356" s="265" t="s">
        <v>12495</v>
      </c>
      <c r="C16356" s="265" t="s">
        <v>13216</v>
      </c>
      <c r="D16356" s="265" t="s">
        <v>13218</v>
      </c>
    </row>
    <row r="16357" spans="1:4" ht="27" x14ac:dyDescent="0.15">
      <c r="A16357" s="266">
        <v>3550303</v>
      </c>
      <c r="B16357" s="265" t="s">
        <v>12495</v>
      </c>
      <c r="C16357" s="265" t="s">
        <v>13216</v>
      </c>
      <c r="D16357" s="265" t="s">
        <v>13219</v>
      </c>
    </row>
    <row r="16358" spans="1:4" ht="27" x14ac:dyDescent="0.15">
      <c r="A16358" s="266">
        <v>3550304</v>
      </c>
      <c r="B16358" s="265" t="s">
        <v>12495</v>
      </c>
      <c r="C16358" s="265" t="s">
        <v>13216</v>
      </c>
      <c r="D16358" s="265" t="s">
        <v>13220</v>
      </c>
    </row>
    <row r="16359" spans="1:4" ht="27" x14ac:dyDescent="0.15">
      <c r="A16359" s="266">
        <v>3550305</v>
      </c>
      <c r="B16359" s="265" t="s">
        <v>12495</v>
      </c>
      <c r="C16359" s="265" t="s">
        <v>13216</v>
      </c>
      <c r="D16359" s="265" t="s">
        <v>13221</v>
      </c>
    </row>
    <row r="16360" spans="1:4" ht="27" x14ac:dyDescent="0.15">
      <c r="A16360" s="266">
        <v>3550306</v>
      </c>
      <c r="B16360" s="265" t="s">
        <v>12495</v>
      </c>
      <c r="C16360" s="265" t="s">
        <v>13216</v>
      </c>
      <c r="D16360" s="265" t="s">
        <v>13222</v>
      </c>
    </row>
    <row r="16361" spans="1:4" ht="27" x14ac:dyDescent="0.15">
      <c r="A16361" s="266">
        <v>3550311</v>
      </c>
      <c r="B16361" s="265" t="s">
        <v>12495</v>
      </c>
      <c r="C16361" s="265" t="s">
        <v>13216</v>
      </c>
      <c r="D16361" s="265" t="s">
        <v>11860</v>
      </c>
    </row>
    <row r="16362" spans="1:4" ht="27" x14ac:dyDescent="0.15">
      <c r="A16362" s="266">
        <v>3550312</v>
      </c>
      <c r="B16362" s="265" t="s">
        <v>12495</v>
      </c>
      <c r="C16362" s="265" t="s">
        <v>13216</v>
      </c>
      <c r="D16362" s="265" t="s">
        <v>13223</v>
      </c>
    </row>
    <row r="16363" spans="1:4" ht="27" x14ac:dyDescent="0.15">
      <c r="A16363" s="266">
        <v>3550313</v>
      </c>
      <c r="B16363" s="265" t="s">
        <v>12495</v>
      </c>
      <c r="C16363" s="265" t="s">
        <v>13216</v>
      </c>
      <c r="D16363" s="265" t="s">
        <v>13224</v>
      </c>
    </row>
    <row r="16364" spans="1:4" ht="27" x14ac:dyDescent="0.15">
      <c r="A16364" s="266">
        <v>3550314</v>
      </c>
      <c r="B16364" s="265" t="s">
        <v>12495</v>
      </c>
      <c r="C16364" s="265" t="s">
        <v>13216</v>
      </c>
      <c r="D16364" s="265" t="s">
        <v>13225</v>
      </c>
    </row>
    <row r="16365" spans="1:4" ht="27" x14ac:dyDescent="0.15">
      <c r="A16365" s="266">
        <v>3550315</v>
      </c>
      <c r="B16365" s="265" t="s">
        <v>12495</v>
      </c>
      <c r="C16365" s="265" t="s">
        <v>13216</v>
      </c>
      <c r="D16365" s="265" t="s">
        <v>1324</v>
      </c>
    </row>
    <row r="16366" spans="1:4" ht="27" x14ac:dyDescent="0.15">
      <c r="A16366" s="266">
        <v>3550316</v>
      </c>
      <c r="B16366" s="265" t="s">
        <v>12495</v>
      </c>
      <c r="C16366" s="265" t="s">
        <v>13216</v>
      </c>
      <c r="D16366" s="265" t="s">
        <v>13226</v>
      </c>
    </row>
    <row r="16367" spans="1:4" ht="27" x14ac:dyDescent="0.15">
      <c r="A16367" s="266">
        <v>3550317</v>
      </c>
      <c r="B16367" s="265" t="s">
        <v>12495</v>
      </c>
      <c r="C16367" s="265" t="s">
        <v>13216</v>
      </c>
      <c r="D16367" s="265" t="s">
        <v>13227</v>
      </c>
    </row>
    <row r="16368" spans="1:4" ht="27" x14ac:dyDescent="0.15">
      <c r="A16368" s="266">
        <v>3550318</v>
      </c>
      <c r="B16368" s="265" t="s">
        <v>12495</v>
      </c>
      <c r="C16368" s="265" t="s">
        <v>13216</v>
      </c>
      <c r="D16368" s="265" t="s">
        <v>6581</v>
      </c>
    </row>
    <row r="16369" spans="1:4" ht="27" x14ac:dyDescent="0.15">
      <c r="A16369" s="266">
        <v>3550321</v>
      </c>
      <c r="B16369" s="265" t="s">
        <v>12495</v>
      </c>
      <c r="C16369" s="265" t="s">
        <v>13216</v>
      </c>
      <c r="D16369" s="265" t="s">
        <v>13228</v>
      </c>
    </row>
    <row r="16370" spans="1:4" ht="27" x14ac:dyDescent="0.15">
      <c r="A16370" s="266">
        <v>3550322</v>
      </c>
      <c r="B16370" s="265" t="s">
        <v>12495</v>
      </c>
      <c r="C16370" s="265" t="s">
        <v>13216</v>
      </c>
      <c r="D16370" s="265" t="s">
        <v>5388</v>
      </c>
    </row>
    <row r="16371" spans="1:4" ht="27" x14ac:dyDescent="0.15">
      <c r="A16371" s="266">
        <v>3550323</v>
      </c>
      <c r="B16371" s="265" t="s">
        <v>12495</v>
      </c>
      <c r="C16371" s="265" t="s">
        <v>13216</v>
      </c>
      <c r="D16371" s="265" t="s">
        <v>13229</v>
      </c>
    </row>
    <row r="16372" spans="1:4" ht="27" x14ac:dyDescent="0.15">
      <c r="A16372" s="266">
        <v>3550324</v>
      </c>
      <c r="B16372" s="265" t="s">
        <v>12495</v>
      </c>
      <c r="C16372" s="265" t="s">
        <v>13216</v>
      </c>
      <c r="D16372" s="265" t="s">
        <v>13230</v>
      </c>
    </row>
    <row r="16373" spans="1:4" ht="27" x14ac:dyDescent="0.15">
      <c r="A16373" s="266">
        <v>3550325</v>
      </c>
      <c r="B16373" s="265" t="s">
        <v>12495</v>
      </c>
      <c r="C16373" s="265" t="s">
        <v>13216</v>
      </c>
      <c r="D16373" s="265" t="s">
        <v>13231</v>
      </c>
    </row>
    <row r="16374" spans="1:4" ht="27" x14ac:dyDescent="0.15">
      <c r="A16374" s="266">
        <v>3550326</v>
      </c>
      <c r="B16374" s="265" t="s">
        <v>12495</v>
      </c>
      <c r="C16374" s="265" t="s">
        <v>13216</v>
      </c>
      <c r="D16374" s="265" t="s">
        <v>13232</v>
      </c>
    </row>
    <row r="16375" spans="1:4" ht="27" x14ac:dyDescent="0.15">
      <c r="A16375" s="266">
        <v>3550327</v>
      </c>
      <c r="B16375" s="265" t="s">
        <v>12495</v>
      </c>
      <c r="C16375" s="265" t="s">
        <v>13216</v>
      </c>
      <c r="D16375" s="265" t="s">
        <v>13233</v>
      </c>
    </row>
    <row r="16376" spans="1:4" ht="27" x14ac:dyDescent="0.15">
      <c r="A16376" s="266">
        <v>3550328</v>
      </c>
      <c r="B16376" s="265" t="s">
        <v>12495</v>
      </c>
      <c r="C16376" s="265" t="s">
        <v>13216</v>
      </c>
      <c r="D16376" s="265" t="s">
        <v>11609</v>
      </c>
    </row>
    <row r="16377" spans="1:4" ht="27" x14ac:dyDescent="0.15">
      <c r="A16377" s="266">
        <v>3550331</v>
      </c>
      <c r="B16377" s="265" t="s">
        <v>12495</v>
      </c>
      <c r="C16377" s="265" t="s">
        <v>13216</v>
      </c>
      <c r="D16377" s="265" t="s">
        <v>13234</v>
      </c>
    </row>
    <row r="16378" spans="1:4" ht="27" x14ac:dyDescent="0.15">
      <c r="A16378" s="266">
        <v>3550332</v>
      </c>
      <c r="B16378" s="265" t="s">
        <v>12495</v>
      </c>
      <c r="C16378" s="265" t="s">
        <v>13216</v>
      </c>
      <c r="D16378" s="265" t="s">
        <v>13235</v>
      </c>
    </row>
    <row r="16379" spans="1:4" ht="27" x14ac:dyDescent="0.15">
      <c r="A16379" s="266">
        <v>3550333</v>
      </c>
      <c r="B16379" s="265" t="s">
        <v>12495</v>
      </c>
      <c r="C16379" s="265" t="s">
        <v>13216</v>
      </c>
      <c r="D16379" s="265" t="s">
        <v>12512</v>
      </c>
    </row>
    <row r="16380" spans="1:4" ht="27" x14ac:dyDescent="0.15">
      <c r="A16380" s="266">
        <v>3550334</v>
      </c>
      <c r="B16380" s="265" t="s">
        <v>12495</v>
      </c>
      <c r="C16380" s="265" t="s">
        <v>13216</v>
      </c>
      <c r="D16380" s="265" t="s">
        <v>13236</v>
      </c>
    </row>
    <row r="16381" spans="1:4" ht="27" x14ac:dyDescent="0.15">
      <c r="A16381" s="266">
        <v>3550335</v>
      </c>
      <c r="B16381" s="265" t="s">
        <v>12495</v>
      </c>
      <c r="C16381" s="265" t="s">
        <v>13216</v>
      </c>
      <c r="D16381" s="265" t="s">
        <v>11898</v>
      </c>
    </row>
    <row r="16382" spans="1:4" ht="27" x14ac:dyDescent="0.15">
      <c r="A16382" s="266">
        <v>3550336</v>
      </c>
      <c r="B16382" s="265" t="s">
        <v>12495</v>
      </c>
      <c r="C16382" s="265" t="s">
        <v>13216</v>
      </c>
      <c r="D16382" s="265" t="s">
        <v>13237</v>
      </c>
    </row>
    <row r="16383" spans="1:4" ht="27" x14ac:dyDescent="0.15">
      <c r="A16383" s="266">
        <v>3550337</v>
      </c>
      <c r="B16383" s="265" t="s">
        <v>12495</v>
      </c>
      <c r="C16383" s="265" t="s">
        <v>13216</v>
      </c>
      <c r="D16383" s="265" t="s">
        <v>13238</v>
      </c>
    </row>
    <row r="16384" spans="1:4" ht="27" x14ac:dyDescent="0.15">
      <c r="A16384" s="266">
        <v>3550341</v>
      </c>
      <c r="B16384" s="265" t="s">
        <v>12495</v>
      </c>
      <c r="C16384" s="265" t="s">
        <v>13239</v>
      </c>
      <c r="D16384" s="265" t="s">
        <v>13240</v>
      </c>
    </row>
    <row r="16385" spans="1:4" ht="27" x14ac:dyDescent="0.15">
      <c r="A16385" s="266">
        <v>3550342</v>
      </c>
      <c r="B16385" s="265" t="s">
        <v>12495</v>
      </c>
      <c r="C16385" s="265" t="s">
        <v>13239</v>
      </c>
      <c r="D16385" s="265" t="s">
        <v>13241</v>
      </c>
    </row>
    <row r="16386" spans="1:4" ht="27" x14ac:dyDescent="0.15">
      <c r="A16386" s="266">
        <v>3550343</v>
      </c>
      <c r="B16386" s="265" t="s">
        <v>12495</v>
      </c>
      <c r="C16386" s="265" t="s">
        <v>13239</v>
      </c>
      <c r="D16386" s="265" t="s">
        <v>13242</v>
      </c>
    </row>
    <row r="16387" spans="1:4" ht="27" x14ac:dyDescent="0.15">
      <c r="A16387" s="266">
        <v>3550344</v>
      </c>
      <c r="B16387" s="265" t="s">
        <v>12495</v>
      </c>
      <c r="C16387" s="265" t="s">
        <v>13239</v>
      </c>
      <c r="D16387" s="265" t="s">
        <v>13243</v>
      </c>
    </row>
    <row r="16388" spans="1:4" ht="27" x14ac:dyDescent="0.15">
      <c r="A16388" s="266">
        <v>3550351</v>
      </c>
      <c r="B16388" s="265" t="s">
        <v>12495</v>
      </c>
      <c r="C16388" s="265" t="s">
        <v>13239</v>
      </c>
      <c r="D16388" s="265" t="s">
        <v>13244</v>
      </c>
    </row>
    <row r="16389" spans="1:4" ht="27" x14ac:dyDescent="0.15">
      <c r="A16389" s="266">
        <v>3550352</v>
      </c>
      <c r="B16389" s="265" t="s">
        <v>12495</v>
      </c>
      <c r="C16389" s="265" t="s">
        <v>13239</v>
      </c>
      <c r="D16389" s="265" t="s">
        <v>13245</v>
      </c>
    </row>
    <row r="16390" spans="1:4" ht="27" x14ac:dyDescent="0.15">
      <c r="A16390" s="266">
        <v>3550353</v>
      </c>
      <c r="B16390" s="265" t="s">
        <v>12495</v>
      </c>
      <c r="C16390" s="265" t="s">
        <v>13239</v>
      </c>
      <c r="D16390" s="265" t="s">
        <v>11703</v>
      </c>
    </row>
    <row r="16391" spans="1:4" ht="27" x14ac:dyDescent="0.15">
      <c r="A16391" s="266">
        <v>3550354</v>
      </c>
      <c r="B16391" s="265" t="s">
        <v>12495</v>
      </c>
      <c r="C16391" s="265" t="s">
        <v>13239</v>
      </c>
      <c r="D16391" s="265" t="s">
        <v>13246</v>
      </c>
    </row>
    <row r="16392" spans="1:4" ht="27" x14ac:dyDescent="0.15">
      <c r="A16392" s="266">
        <v>3550355</v>
      </c>
      <c r="B16392" s="265" t="s">
        <v>12495</v>
      </c>
      <c r="C16392" s="265" t="s">
        <v>13239</v>
      </c>
      <c r="D16392" s="265" t="s">
        <v>13247</v>
      </c>
    </row>
    <row r="16393" spans="1:4" ht="27" x14ac:dyDescent="0.15">
      <c r="A16393" s="266">
        <v>3550356</v>
      </c>
      <c r="B16393" s="265" t="s">
        <v>12495</v>
      </c>
      <c r="C16393" s="265" t="s">
        <v>13239</v>
      </c>
      <c r="D16393" s="265" t="s">
        <v>13248</v>
      </c>
    </row>
    <row r="16394" spans="1:4" ht="27" x14ac:dyDescent="0.15">
      <c r="A16394" s="266">
        <v>3550357</v>
      </c>
      <c r="B16394" s="265" t="s">
        <v>12495</v>
      </c>
      <c r="C16394" s="265" t="s">
        <v>13239</v>
      </c>
      <c r="D16394" s="265" t="s">
        <v>13249</v>
      </c>
    </row>
    <row r="16395" spans="1:4" ht="27" x14ac:dyDescent="0.15">
      <c r="A16395" s="266">
        <v>3550358</v>
      </c>
      <c r="B16395" s="265" t="s">
        <v>12495</v>
      </c>
      <c r="C16395" s="265" t="s">
        <v>13239</v>
      </c>
      <c r="D16395" s="265" t="s">
        <v>13250</v>
      </c>
    </row>
    <row r="16396" spans="1:4" ht="27" x14ac:dyDescent="0.15">
      <c r="A16396" s="266">
        <v>3550359</v>
      </c>
      <c r="B16396" s="265" t="s">
        <v>12495</v>
      </c>
      <c r="C16396" s="265" t="s">
        <v>13239</v>
      </c>
      <c r="D16396" s="265" t="s">
        <v>13251</v>
      </c>
    </row>
    <row r="16397" spans="1:4" ht="27" x14ac:dyDescent="0.15">
      <c r="A16397" s="266">
        <v>3550361</v>
      </c>
      <c r="B16397" s="265" t="s">
        <v>12495</v>
      </c>
      <c r="C16397" s="265" t="s">
        <v>13239</v>
      </c>
      <c r="D16397" s="265" t="s">
        <v>13252</v>
      </c>
    </row>
    <row r="16398" spans="1:4" ht="27" x14ac:dyDescent="0.15">
      <c r="A16398" s="266">
        <v>3550363</v>
      </c>
      <c r="B16398" s="265" t="s">
        <v>12495</v>
      </c>
      <c r="C16398" s="265" t="s">
        <v>13239</v>
      </c>
      <c r="D16398" s="265" t="s">
        <v>13253</v>
      </c>
    </row>
    <row r="16399" spans="1:4" ht="27" x14ac:dyDescent="0.15">
      <c r="A16399" s="266">
        <v>3550364</v>
      </c>
      <c r="B16399" s="265" t="s">
        <v>12495</v>
      </c>
      <c r="C16399" s="265" t="s">
        <v>13239</v>
      </c>
      <c r="D16399" s="265" t="s">
        <v>13254</v>
      </c>
    </row>
    <row r="16400" spans="1:4" ht="27" x14ac:dyDescent="0.15">
      <c r="A16400" s="266">
        <v>3550365</v>
      </c>
      <c r="B16400" s="265" t="s">
        <v>12495</v>
      </c>
      <c r="C16400" s="265" t="s">
        <v>13239</v>
      </c>
      <c r="D16400" s="265" t="s">
        <v>13255</v>
      </c>
    </row>
    <row r="16401" spans="1:4" ht="27" x14ac:dyDescent="0.15">
      <c r="A16401" s="266">
        <v>3550366</v>
      </c>
      <c r="B16401" s="265" t="s">
        <v>12495</v>
      </c>
      <c r="C16401" s="265" t="s">
        <v>13239</v>
      </c>
      <c r="D16401" s="265" t="s">
        <v>13256</v>
      </c>
    </row>
    <row r="16402" spans="1:4" ht="27" x14ac:dyDescent="0.15">
      <c r="A16402" s="266">
        <v>3550371</v>
      </c>
      <c r="B16402" s="265" t="s">
        <v>12495</v>
      </c>
      <c r="C16402" s="265" t="s">
        <v>13257</v>
      </c>
      <c r="D16402" s="265" t="s">
        <v>13258</v>
      </c>
    </row>
    <row r="16403" spans="1:4" ht="27" x14ac:dyDescent="0.15">
      <c r="A16403" s="266">
        <v>3550372</v>
      </c>
      <c r="B16403" s="265" t="s">
        <v>12495</v>
      </c>
      <c r="C16403" s="265" t="s">
        <v>13257</v>
      </c>
      <c r="D16403" s="265" t="s">
        <v>13259</v>
      </c>
    </row>
    <row r="16404" spans="1:4" ht="27" x14ac:dyDescent="0.15">
      <c r="A16404" s="266">
        <v>3550373</v>
      </c>
      <c r="B16404" s="265" t="s">
        <v>12495</v>
      </c>
      <c r="C16404" s="265" t="s">
        <v>13257</v>
      </c>
      <c r="D16404" s="265" t="s">
        <v>13260</v>
      </c>
    </row>
    <row r="16405" spans="1:4" ht="27" x14ac:dyDescent="0.15">
      <c r="A16405" s="266">
        <v>3550374</v>
      </c>
      <c r="B16405" s="265" t="s">
        <v>12495</v>
      </c>
      <c r="C16405" s="265" t="s">
        <v>13257</v>
      </c>
      <c r="D16405" s="265" t="s">
        <v>13261</v>
      </c>
    </row>
    <row r="16406" spans="1:4" ht="27" x14ac:dyDescent="0.15">
      <c r="A16406" s="266">
        <v>3550375</v>
      </c>
      <c r="B16406" s="265" t="s">
        <v>12495</v>
      </c>
      <c r="C16406" s="265" t="s">
        <v>13257</v>
      </c>
      <c r="D16406" s="265" t="s">
        <v>13262</v>
      </c>
    </row>
    <row r="16407" spans="1:4" ht="27" x14ac:dyDescent="0.15">
      <c r="A16407" s="266">
        <v>3550376</v>
      </c>
      <c r="B16407" s="265" t="s">
        <v>12495</v>
      </c>
      <c r="C16407" s="265" t="s">
        <v>13257</v>
      </c>
      <c r="D16407" s="265" t="s">
        <v>11700</v>
      </c>
    </row>
    <row r="16408" spans="1:4" ht="27" x14ac:dyDescent="0.15">
      <c r="A16408" s="266">
        <v>3550377</v>
      </c>
      <c r="B16408" s="265" t="s">
        <v>12495</v>
      </c>
      <c r="C16408" s="265" t="s">
        <v>13257</v>
      </c>
      <c r="D16408" s="265" t="s">
        <v>13263</v>
      </c>
    </row>
    <row r="16409" spans="1:4" ht="27" x14ac:dyDescent="0.15">
      <c r="A16409" s="266">
        <v>3550801</v>
      </c>
      <c r="B16409" s="265" t="s">
        <v>12495</v>
      </c>
      <c r="C16409" s="265" t="s">
        <v>13264</v>
      </c>
      <c r="D16409" s="265" t="s">
        <v>13265</v>
      </c>
    </row>
    <row r="16410" spans="1:4" ht="27" x14ac:dyDescent="0.15">
      <c r="A16410" s="266">
        <v>3550802</v>
      </c>
      <c r="B16410" s="265" t="s">
        <v>12495</v>
      </c>
      <c r="C16410" s="265" t="s">
        <v>13264</v>
      </c>
      <c r="D16410" s="265" t="s">
        <v>13266</v>
      </c>
    </row>
    <row r="16411" spans="1:4" ht="27" x14ac:dyDescent="0.15">
      <c r="A16411" s="266">
        <v>3550803</v>
      </c>
      <c r="B16411" s="265" t="s">
        <v>12495</v>
      </c>
      <c r="C16411" s="265" t="s">
        <v>13264</v>
      </c>
      <c r="D16411" s="265" t="s">
        <v>11641</v>
      </c>
    </row>
    <row r="16412" spans="1:4" ht="27" x14ac:dyDescent="0.15">
      <c r="A16412" s="266">
        <v>3550804</v>
      </c>
      <c r="B16412" s="265" t="s">
        <v>12495</v>
      </c>
      <c r="C16412" s="265" t="s">
        <v>13264</v>
      </c>
      <c r="D16412" s="265" t="s">
        <v>12584</v>
      </c>
    </row>
    <row r="16413" spans="1:4" ht="27" x14ac:dyDescent="0.15">
      <c r="A16413" s="266">
        <v>3550805</v>
      </c>
      <c r="B16413" s="265" t="s">
        <v>12495</v>
      </c>
      <c r="C16413" s="265" t="s">
        <v>13264</v>
      </c>
      <c r="D16413" s="265" t="s">
        <v>13267</v>
      </c>
    </row>
    <row r="16414" spans="1:4" ht="27" x14ac:dyDescent="0.15">
      <c r="A16414" s="266">
        <v>3550806</v>
      </c>
      <c r="B16414" s="265" t="s">
        <v>12495</v>
      </c>
      <c r="C16414" s="265" t="s">
        <v>13264</v>
      </c>
      <c r="D16414" s="265" t="s">
        <v>13268</v>
      </c>
    </row>
    <row r="16415" spans="1:4" ht="27" x14ac:dyDescent="0.15">
      <c r="A16415" s="266">
        <v>3550807</v>
      </c>
      <c r="B16415" s="265" t="s">
        <v>12495</v>
      </c>
      <c r="C16415" s="265" t="s">
        <v>13264</v>
      </c>
      <c r="D16415" s="265" t="s">
        <v>12437</v>
      </c>
    </row>
    <row r="16416" spans="1:4" ht="27" x14ac:dyDescent="0.15">
      <c r="A16416" s="266">
        <v>3550808</v>
      </c>
      <c r="B16416" s="265" t="s">
        <v>12495</v>
      </c>
      <c r="C16416" s="265" t="s">
        <v>13264</v>
      </c>
      <c r="D16416" s="265" t="s">
        <v>13269</v>
      </c>
    </row>
    <row r="16417" spans="1:4" ht="27" x14ac:dyDescent="0.15">
      <c r="A16417" s="266">
        <v>3550811</v>
      </c>
      <c r="B16417" s="265" t="s">
        <v>12495</v>
      </c>
      <c r="C16417" s="265" t="s">
        <v>13264</v>
      </c>
      <c r="D16417" s="265" t="s">
        <v>13270</v>
      </c>
    </row>
    <row r="16418" spans="1:4" ht="27" x14ac:dyDescent="0.15">
      <c r="A16418" s="266">
        <v>3550812</v>
      </c>
      <c r="B16418" s="265" t="s">
        <v>12495</v>
      </c>
      <c r="C16418" s="265" t="s">
        <v>13264</v>
      </c>
      <c r="D16418" s="265" t="s">
        <v>13271</v>
      </c>
    </row>
    <row r="16419" spans="1:4" ht="27" x14ac:dyDescent="0.15">
      <c r="A16419" s="266">
        <v>3550813</v>
      </c>
      <c r="B16419" s="265" t="s">
        <v>12495</v>
      </c>
      <c r="C16419" s="265" t="s">
        <v>13264</v>
      </c>
      <c r="D16419" s="265" t="s">
        <v>13272</v>
      </c>
    </row>
    <row r="16420" spans="1:4" ht="27" x14ac:dyDescent="0.15">
      <c r="A16420" s="266">
        <v>3550814</v>
      </c>
      <c r="B16420" s="265" t="s">
        <v>12495</v>
      </c>
      <c r="C16420" s="265" t="s">
        <v>13264</v>
      </c>
      <c r="D16420" s="265" t="s">
        <v>6577</v>
      </c>
    </row>
    <row r="16421" spans="1:4" ht="27" x14ac:dyDescent="0.15">
      <c r="A16421" s="266">
        <v>3550815</v>
      </c>
      <c r="B16421" s="265" t="s">
        <v>12495</v>
      </c>
      <c r="C16421" s="265" t="s">
        <v>13264</v>
      </c>
      <c r="D16421" s="265" t="s">
        <v>6576</v>
      </c>
    </row>
    <row r="16422" spans="1:4" ht="27" x14ac:dyDescent="0.15">
      <c r="A16422" s="266">
        <v>3560001</v>
      </c>
      <c r="B16422" s="265" t="s">
        <v>12495</v>
      </c>
      <c r="C16422" s="265" t="s">
        <v>6517</v>
      </c>
      <c r="D16422" s="265" t="s">
        <v>2064</v>
      </c>
    </row>
    <row r="16423" spans="1:4" ht="27" x14ac:dyDescent="0.15">
      <c r="A16423" s="266">
        <v>3560002</v>
      </c>
      <c r="B16423" s="265" t="s">
        <v>12495</v>
      </c>
      <c r="C16423" s="265" t="s">
        <v>6517</v>
      </c>
      <c r="D16423" s="265" t="s">
        <v>6525</v>
      </c>
    </row>
    <row r="16424" spans="1:4" ht="27" x14ac:dyDescent="0.15">
      <c r="A16424" s="266">
        <v>3560003</v>
      </c>
      <c r="B16424" s="265" t="s">
        <v>12495</v>
      </c>
      <c r="C16424" s="265" t="s">
        <v>6517</v>
      </c>
      <c r="D16424" s="265" t="s">
        <v>3427</v>
      </c>
    </row>
    <row r="16425" spans="1:4" ht="27" x14ac:dyDescent="0.15">
      <c r="A16425" s="266">
        <v>3560004</v>
      </c>
      <c r="B16425" s="265" t="s">
        <v>12495</v>
      </c>
      <c r="C16425" s="265" t="s">
        <v>6517</v>
      </c>
      <c r="D16425" s="265" t="s">
        <v>6523</v>
      </c>
    </row>
    <row r="16426" spans="1:4" ht="27" x14ac:dyDescent="0.15">
      <c r="A16426" s="266">
        <v>3560005</v>
      </c>
      <c r="B16426" s="265" t="s">
        <v>12495</v>
      </c>
      <c r="C16426" s="265" t="s">
        <v>6517</v>
      </c>
      <c r="D16426" s="265" t="s">
        <v>1098</v>
      </c>
    </row>
    <row r="16427" spans="1:4" ht="27" x14ac:dyDescent="0.15">
      <c r="A16427" s="266">
        <v>3560006</v>
      </c>
      <c r="B16427" s="265" t="s">
        <v>12495</v>
      </c>
      <c r="C16427" s="265" t="s">
        <v>6517</v>
      </c>
      <c r="D16427" s="265" t="s">
        <v>6522</v>
      </c>
    </row>
    <row r="16428" spans="1:4" ht="27" x14ac:dyDescent="0.15">
      <c r="A16428" s="266">
        <v>3560007</v>
      </c>
      <c r="B16428" s="265" t="s">
        <v>12495</v>
      </c>
      <c r="C16428" s="265" t="s">
        <v>6517</v>
      </c>
      <c r="D16428" s="265" t="s">
        <v>5827</v>
      </c>
    </row>
    <row r="16429" spans="1:4" ht="27" x14ac:dyDescent="0.15">
      <c r="A16429" s="266">
        <v>3560008</v>
      </c>
      <c r="B16429" s="265" t="s">
        <v>12495</v>
      </c>
      <c r="C16429" s="265" t="s">
        <v>6517</v>
      </c>
      <c r="D16429" s="265" t="s">
        <v>6543</v>
      </c>
    </row>
    <row r="16430" spans="1:4" ht="27" x14ac:dyDescent="0.15">
      <c r="A16430" s="266">
        <v>3560011</v>
      </c>
      <c r="B16430" s="265" t="s">
        <v>12495</v>
      </c>
      <c r="C16430" s="265" t="s">
        <v>6517</v>
      </c>
      <c r="D16430" s="265" t="s">
        <v>2102</v>
      </c>
    </row>
    <row r="16431" spans="1:4" ht="27" x14ac:dyDescent="0.15">
      <c r="A16431" s="266">
        <v>3560012</v>
      </c>
      <c r="B16431" s="265" t="s">
        <v>12495</v>
      </c>
      <c r="C16431" s="265" t="s">
        <v>6517</v>
      </c>
      <c r="D16431" s="265" t="s">
        <v>3628</v>
      </c>
    </row>
    <row r="16432" spans="1:4" ht="27" x14ac:dyDescent="0.15">
      <c r="A16432" s="266">
        <v>3560013</v>
      </c>
      <c r="B16432" s="265" t="s">
        <v>12495</v>
      </c>
      <c r="C16432" s="265" t="s">
        <v>6517</v>
      </c>
      <c r="D16432" s="265" t="s">
        <v>6535</v>
      </c>
    </row>
    <row r="16433" spans="1:4" ht="27" x14ac:dyDescent="0.15">
      <c r="A16433" s="266">
        <v>3560014</v>
      </c>
      <c r="B16433" s="265" t="s">
        <v>12495</v>
      </c>
      <c r="C16433" s="265" t="s">
        <v>6517</v>
      </c>
      <c r="D16433" s="265" t="s">
        <v>6538</v>
      </c>
    </row>
    <row r="16434" spans="1:4" ht="27" x14ac:dyDescent="0.15">
      <c r="A16434" s="266">
        <v>3560015</v>
      </c>
      <c r="B16434" s="265" t="s">
        <v>12495</v>
      </c>
      <c r="C16434" s="265" t="s">
        <v>6517</v>
      </c>
      <c r="D16434" s="265" t="s">
        <v>4646</v>
      </c>
    </row>
    <row r="16435" spans="1:4" ht="27" x14ac:dyDescent="0.15">
      <c r="A16435" s="266">
        <v>3560016</v>
      </c>
      <c r="B16435" s="265" t="s">
        <v>12495</v>
      </c>
      <c r="C16435" s="265" t="s">
        <v>6517</v>
      </c>
      <c r="D16435" s="265" t="s">
        <v>3577</v>
      </c>
    </row>
    <row r="16436" spans="1:4" ht="27" x14ac:dyDescent="0.15">
      <c r="A16436" s="266">
        <v>3560017</v>
      </c>
      <c r="B16436" s="265" t="s">
        <v>12495</v>
      </c>
      <c r="C16436" s="265" t="s">
        <v>6517</v>
      </c>
      <c r="D16436" s="265" t="s">
        <v>2818</v>
      </c>
    </row>
    <row r="16437" spans="1:4" ht="27" x14ac:dyDescent="0.15">
      <c r="A16437" s="266">
        <v>3560018</v>
      </c>
      <c r="B16437" s="265" t="s">
        <v>12495</v>
      </c>
      <c r="C16437" s="265" t="s">
        <v>6517</v>
      </c>
      <c r="D16437" s="265" t="s">
        <v>6542</v>
      </c>
    </row>
    <row r="16438" spans="1:4" ht="27" x14ac:dyDescent="0.15">
      <c r="A16438" s="266">
        <v>3560019</v>
      </c>
      <c r="B16438" s="265" t="s">
        <v>12495</v>
      </c>
      <c r="C16438" s="265" t="s">
        <v>6517</v>
      </c>
      <c r="D16438" s="265" t="s">
        <v>5619</v>
      </c>
    </row>
    <row r="16439" spans="1:4" ht="27" x14ac:dyDescent="0.15">
      <c r="A16439" s="266">
        <v>3560020</v>
      </c>
      <c r="B16439" s="265" t="s">
        <v>12495</v>
      </c>
      <c r="C16439" s="265" t="s">
        <v>6517</v>
      </c>
      <c r="D16439" s="265" t="s">
        <v>6530</v>
      </c>
    </row>
    <row r="16440" spans="1:4" ht="27" x14ac:dyDescent="0.15">
      <c r="A16440" s="266">
        <v>3560021</v>
      </c>
      <c r="B16440" s="265" t="s">
        <v>12495</v>
      </c>
      <c r="C16440" s="265" t="s">
        <v>6517</v>
      </c>
      <c r="D16440" s="265" t="s">
        <v>2819</v>
      </c>
    </row>
    <row r="16441" spans="1:4" ht="27" x14ac:dyDescent="0.15">
      <c r="A16441" s="266">
        <v>3560022</v>
      </c>
      <c r="B16441" s="265" t="s">
        <v>12495</v>
      </c>
      <c r="C16441" s="265" t="s">
        <v>6517</v>
      </c>
      <c r="D16441" s="265" t="s">
        <v>5547</v>
      </c>
    </row>
    <row r="16442" spans="1:4" ht="27" x14ac:dyDescent="0.15">
      <c r="A16442" s="266">
        <v>3560023</v>
      </c>
      <c r="B16442" s="265" t="s">
        <v>12495</v>
      </c>
      <c r="C16442" s="265" t="s">
        <v>6517</v>
      </c>
      <c r="D16442" s="265" t="s">
        <v>6534</v>
      </c>
    </row>
    <row r="16443" spans="1:4" ht="27" x14ac:dyDescent="0.15">
      <c r="A16443" s="266">
        <v>3560024</v>
      </c>
      <c r="B16443" s="265" t="s">
        <v>12495</v>
      </c>
      <c r="C16443" s="265" t="s">
        <v>6517</v>
      </c>
      <c r="D16443" s="265" t="s">
        <v>6544</v>
      </c>
    </row>
    <row r="16444" spans="1:4" ht="27" x14ac:dyDescent="0.15">
      <c r="A16444" s="266">
        <v>3560025</v>
      </c>
      <c r="B16444" s="265" t="s">
        <v>12495</v>
      </c>
      <c r="C16444" s="265" t="s">
        <v>6517</v>
      </c>
      <c r="D16444" s="265" t="s">
        <v>439</v>
      </c>
    </row>
    <row r="16445" spans="1:4" ht="27" x14ac:dyDescent="0.15">
      <c r="A16445" s="266">
        <v>3560026</v>
      </c>
      <c r="B16445" s="265" t="s">
        <v>12495</v>
      </c>
      <c r="C16445" s="265" t="s">
        <v>6517</v>
      </c>
      <c r="D16445" s="265" t="s">
        <v>6531</v>
      </c>
    </row>
    <row r="16446" spans="1:4" ht="27" x14ac:dyDescent="0.15">
      <c r="A16446" s="266">
        <v>3560027</v>
      </c>
      <c r="B16446" s="265" t="s">
        <v>12495</v>
      </c>
      <c r="C16446" s="265" t="s">
        <v>6517</v>
      </c>
      <c r="D16446" s="265" t="s">
        <v>1818</v>
      </c>
    </row>
    <row r="16447" spans="1:4" ht="27" x14ac:dyDescent="0.15">
      <c r="A16447" s="266">
        <v>3560028</v>
      </c>
      <c r="B16447" s="265" t="s">
        <v>12495</v>
      </c>
      <c r="C16447" s="265" t="s">
        <v>6517</v>
      </c>
      <c r="D16447" s="265" t="s">
        <v>252</v>
      </c>
    </row>
    <row r="16448" spans="1:4" ht="27" x14ac:dyDescent="0.15">
      <c r="A16448" s="266">
        <v>3560029</v>
      </c>
      <c r="B16448" s="265" t="s">
        <v>12495</v>
      </c>
      <c r="C16448" s="265" t="s">
        <v>6517</v>
      </c>
      <c r="D16448" s="265" t="s">
        <v>6526</v>
      </c>
    </row>
    <row r="16449" spans="1:4" ht="27" x14ac:dyDescent="0.15">
      <c r="A16449" s="266">
        <v>3560030</v>
      </c>
      <c r="B16449" s="265" t="s">
        <v>12495</v>
      </c>
      <c r="C16449" s="265" t="s">
        <v>6517</v>
      </c>
      <c r="D16449" s="265" t="s">
        <v>6529</v>
      </c>
    </row>
    <row r="16450" spans="1:4" ht="27" x14ac:dyDescent="0.15">
      <c r="A16450" s="266">
        <v>3560031</v>
      </c>
      <c r="B16450" s="265" t="s">
        <v>12495</v>
      </c>
      <c r="C16450" s="265" t="s">
        <v>6517</v>
      </c>
      <c r="D16450" s="265" t="s">
        <v>6539</v>
      </c>
    </row>
    <row r="16451" spans="1:4" ht="27" x14ac:dyDescent="0.15">
      <c r="A16451" s="266">
        <v>3560032</v>
      </c>
      <c r="B16451" s="265" t="s">
        <v>12495</v>
      </c>
      <c r="C16451" s="265" t="s">
        <v>6517</v>
      </c>
      <c r="D16451" s="265" t="s">
        <v>1308</v>
      </c>
    </row>
    <row r="16452" spans="1:4" ht="27" x14ac:dyDescent="0.15">
      <c r="A16452" s="266">
        <v>3560033</v>
      </c>
      <c r="B16452" s="265" t="s">
        <v>12495</v>
      </c>
      <c r="C16452" s="265" t="s">
        <v>6517</v>
      </c>
      <c r="D16452" s="265" t="s">
        <v>3011</v>
      </c>
    </row>
    <row r="16453" spans="1:4" ht="27" x14ac:dyDescent="0.15">
      <c r="A16453" s="266">
        <v>3560034</v>
      </c>
      <c r="B16453" s="265" t="s">
        <v>12495</v>
      </c>
      <c r="C16453" s="265" t="s">
        <v>6517</v>
      </c>
      <c r="D16453" s="265" t="s">
        <v>6527</v>
      </c>
    </row>
    <row r="16454" spans="1:4" ht="27" x14ac:dyDescent="0.15">
      <c r="A16454" s="266">
        <v>3560035</v>
      </c>
      <c r="B16454" s="265" t="s">
        <v>12495</v>
      </c>
      <c r="C16454" s="265" t="s">
        <v>6517</v>
      </c>
      <c r="D16454" s="265" t="s">
        <v>3553</v>
      </c>
    </row>
    <row r="16455" spans="1:4" ht="27" x14ac:dyDescent="0.15">
      <c r="A16455" s="266">
        <v>3560036</v>
      </c>
      <c r="B16455" s="265" t="s">
        <v>12495</v>
      </c>
      <c r="C16455" s="265" t="s">
        <v>6517</v>
      </c>
      <c r="D16455" s="265" t="s">
        <v>637</v>
      </c>
    </row>
    <row r="16456" spans="1:4" ht="27" x14ac:dyDescent="0.15">
      <c r="A16456" s="266">
        <v>3560037</v>
      </c>
      <c r="B16456" s="265" t="s">
        <v>12495</v>
      </c>
      <c r="C16456" s="265" t="s">
        <v>6517</v>
      </c>
      <c r="D16456" s="265" t="s">
        <v>6540</v>
      </c>
    </row>
    <row r="16457" spans="1:4" ht="27" x14ac:dyDescent="0.15">
      <c r="A16457" s="266">
        <v>3560038</v>
      </c>
      <c r="B16457" s="265" t="s">
        <v>12495</v>
      </c>
      <c r="C16457" s="265" t="s">
        <v>6517</v>
      </c>
      <c r="D16457" s="265" t="s">
        <v>6528</v>
      </c>
    </row>
    <row r="16458" spans="1:4" ht="27" x14ac:dyDescent="0.15">
      <c r="A16458" s="266">
        <v>3560041</v>
      </c>
      <c r="B16458" s="265" t="s">
        <v>12495</v>
      </c>
      <c r="C16458" s="265" t="s">
        <v>6517</v>
      </c>
      <c r="D16458" s="265" t="s">
        <v>6532</v>
      </c>
    </row>
    <row r="16459" spans="1:4" ht="27" x14ac:dyDescent="0.15">
      <c r="A16459" s="266">
        <v>3560042</v>
      </c>
      <c r="B16459" s="265" t="s">
        <v>12495</v>
      </c>
      <c r="C16459" s="265" t="s">
        <v>6517</v>
      </c>
      <c r="D16459" s="265" t="s">
        <v>6537</v>
      </c>
    </row>
    <row r="16460" spans="1:4" ht="27" x14ac:dyDescent="0.15">
      <c r="A16460" s="266">
        <v>3560043</v>
      </c>
      <c r="B16460" s="265" t="s">
        <v>12495</v>
      </c>
      <c r="C16460" s="265" t="s">
        <v>6517</v>
      </c>
      <c r="D16460" s="265" t="s">
        <v>1324</v>
      </c>
    </row>
    <row r="16461" spans="1:4" ht="27" x14ac:dyDescent="0.15">
      <c r="A16461" s="266">
        <v>3560044</v>
      </c>
      <c r="B16461" s="265" t="s">
        <v>12495</v>
      </c>
      <c r="C16461" s="265" t="s">
        <v>6517</v>
      </c>
      <c r="D16461" s="265" t="s">
        <v>6536</v>
      </c>
    </row>
    <row r="16462" spans="1:4" ht="27" x14ac:dyDescent="0.15">
      <c r="A16462" s="266">
        <v>3560045</v>
      </c>
      <c r="B16462" s="265" t="s">
        <v>12495</v>
      </c>
      <c r="C16462" s="265" t="s">
        <v>6517</v>
      </c>
      <c r="D16462" s="265" t="s">
        <v>6486</v>
      </c>
    </row>
    <row r="16463" spans="1:4" ht="27" x14ac:dyDescent="0.15">
      <c r="A16463" s="266">
        <v>3560050</v>
      </c>
      <c r="B16463" s="265" t="s">
        <v>12495</v>
      </c>
      <c r="C16463" s="265" t="s">
        <v>6517</v>
      </c>
      <c r="D16463" s="265" t="s">
        <v>6541</v>
      </c>
    </row>
    <row r="16464" spans="1:4" ht="27" x14ac:dyDescent="0.15">
      <c r="A16464" s="266">
        <v>3560051</v>
      </c>
      <c r="B16464" s="265" t="s">
        <v>12495</v>
      </c>
      <c r="C16464" s="265" t="s">
        <v>6517</v>
      </c>
      <c r="D16464" s="265" t="s">
        <v>6524</v>
      </c>
    </row>
    <row r="16465" spans="1:4" ht="27" x14ac:dyDescent="0.15">
      <c r="A16465" s="266">
        <v>3560052</v>
      </c>
      <c r="B16465" s="265" t="s">
        <v>12495</v>
      </c>
      <c r="C16465" s="265" t="s">
        <v>6517</v>
      </c>
      <c r="D16465" s="265" t="s">
        <v>6533</v>
      </c>
    </row>
    <row r="16466" spans="1:4" ht="27" x14ac:dyDescent="0.15">
      <c r="A16466" s="266">
        <v>3560053</v>
      </c>
      <c r="B16466" s="265" t="s">
        <v>12495</v>
      </c>
      <c r="C16466" s="265" t="s">
        <v>6517</v>
      </c>
      <c r="D16466" s="265" t="s">
        <v>1164</v>
      </c>
    </row>
    <row r="16467" spans="1:4" ht="27" x14ac:dyDescent="0.15">
      <c r="A16467" s="266">
        <v>3560054</v>
      </c>
      <c r="B16467" s="265" t="s">
        <v>12495</v>
      </c>
      <c r="C16467" s="265" t="s">
        <v>6517</v>
      </c>
      <c r="D16467" s="265" t="s">
        <v>6521</v>
      </c>
    </row>
    <row r="16468" spans="1:4" ht="27" x14ac:dyDescent="0.15">
      <c r="A16468" s="266">
        <v>3560055</v>
      </c>
      <c r="B16468" s="265" t="s">
        <v>12495</v>
      </c>
      <c r="C16468" s="265" t="s">
        <v>6517</v>
      </c>
      <c r="D16468" s="265" t="s">
        <v>2605</v>
      </c>
    </row>
    <row r="16469" spans="1:4" ht="27" x14ac:dyDescent="0.15">
      <c r="A16469" s="266">
        <v>3560056</v>
      </c>
      <c r="B16469" s="265" t="s">
        <v>12495</v>
      </c>
      <c r="C16469" s="265" t="s">
        <v>6517</v>
      </c>
      <c r="D16469" s="265" t="s">
        <v>6519</v>
      </c>
    </row>
    <row r="16470" spans="1:4" ht="27" x14ac:dyDescent="0.15">
      <c r="A16470" s="266">
        <v>3560057</v>
      </c>
      <c r="B16470" s="265" t="s">
        <v>12495</v>
      </c>
      <c r="C16470" s="265" t="s">
        <v>6517</v>
      </c>
      <c r="D16470" s="265" t="s">
        <v>6518</v>
      </c>
    </row>
    <row r="16471" spans="1:4" ht="27" x14ac:dyDescent="0.15">
      <c r="A16471" s="266">
        <v>3560058</v>
      </c>
      <c r="B16471" s="265" t="s">
        <v>12495</v>
      </c>
      <c r="C16471" s="265" t="s">
        <v>6517</v>
      </c>
      <c r="D16471" s="265" t="s">
        <v>6520</v>
      </c>
    </row>
    <row r="16472" spans="1:4" ht="27" x14ac:dyDescent="0.15">
      <c r="A16472" s="266">
        <v>3560059</v>
      </c>
      <c r="B16472" s="265" t="s">
        <v>12495</v>
      </c>
      <c r="C16472" s="265" t="s">
        <v>6517</v>
      </c>
      <c r="D16472" s="265" t="s">
        <v>1082</v>
      </c>
    </row>
    <row r="16473" spans="1:4" ht="27" x14ac:dyDescent="0.15">
      <c r="A16473" s="266">
        <v>3570001</v>
      </c>
      <c r="B16473" s="265" t="s">
        <v>12495</v>
      </c>
      <c r="C16473" s="265" t="s">
        <v>5858</v>
      </c>
      <c r="D16473" s="265" t="s">
        <v>13273</v>
      </c>
    </row>
    <row r="16474" spans="1:4" x14ac:dyDescent="0.15">
      <c r="A16474" s="266">
        <v>3570002</v>
      </c>
      <c r="B16474" s="265" t="s">
        <v>12495</v>
      </c>
      <c r="C16474" s="265" t="s">
        <v>5858</v>
      </c>
      <c r="D16474" s="265" t="s">
        <v>13274</v>
      </c>
    </row>
    <row r="16475" spans="1:4" x14ac:dyDescent="0.15">
      <c r="A16475" s="266">
        <v>3570003</v>
      </c>
      <c r="B16475" s="265" t="s">
        <v>12495</v>
      </c>
      <c r="C16475" s="265" t="s">
        <v>5858</v>
      </c>
      <c r="D16475" s="265" t="s">
        <v>12934</v>
      </c>
    </row>
    <row r="16476" spans="1:4" x14ac:dyDescent="0.15">
      <c r="A16476" s="266">
        <v>3570004</v>
      </c>
      <c r="B16476" s="265" t="s">
        <v>12495</v>
      </c>
      <c r="C16476" s="265" t="s">
        <v>5858</v>
      </c>
      <c r="D16476" s="265" t="s">
        <v>700</v>
      </c>
    </row>
    <row r="16477" spans="1:4" x14ac:dyDescent="0.15">
      <c r="A16477" s="266">
        <v>3570005</v>
      </c>
      <c r="B16477" s="265" t="s">
        <v>12495</v>
      </c>
      <c r="C16477" s="265" t="s">
        <v>5858</v>
      </c>
      <c r="D16477" s="265" t="s">
        <v>538</v>
      </c>
    </row>
    <row r="16478" spans="1:4" ht="27" x14ac:dyDescent="0.15">
      <c r="A16478" s="266">
        <v>3570006</v>
      </c>
      <c r="B16478" s="265" t="s">
        <v>12495</v>
      </c>
      <c r="C16478" s="265" t="s">
        <v>5858</v>
      </c>
      <c r="D16478" s="265" t="s">
        <v>12927</v>
      </c>
    </row>
    <row r="16479" spans="1:4" ht="27" x14ac:dyDescent="0.15">
      <c r="A16479" s="266">
        <v>3570011</v>
      </c>
      <c r="B16479" s="265" t="s">
        <v>12495</v>
      </c>
      <c r="C16479" s="265" t="s">
        <v>5858</v>
      </c>
      <c r="D16479" s="265" t="s">
        <v>13275</v>
      </c>
    </row>
    <row r="16480" spans="1:4" ht="27" x14ac:dyDescent="0.15">
      <c r="A16480" s="266">
        <v>3570012</v>
      </c>
      <c r="B16480" s="265" t="s">
        <v>12495</v>
      </c>
      <c r="C16480" s="265" t="s">
        <v>5858</v>
      </c>
      <c r="D16480" s="265" t="s">
        <v>12686</v>
      </c>
    </row>
    <row r="16481" spans="1:4" ht="27" x14ac:dyDescent="0.15">
      <c r="A16481" s="266">
        <v>3570013</v>
      </c>
      <c r="B16481" s="265" t="s">
        <v>12495</v>
      </c>
      <c r="C16481" s="265" t="s">
        <v>5858</v>
      </c>
      <c r="D16481" s="265" t="s">
        <v>13276</v>
      </c>
    </row>
    <row r="16482" spans="1:4" ht="27" x14ac:dyDescent="0.15">
      <c r="A16482" s="266">
        <v>3570014</v>
      </c>
      <c r="B16482" s="265" t="s">
        <v>12495</v>
      </c>
      <c r="C16482" s="265" t="s">
        <v>5858</v>
      </c>
      <c r="D16482" s="265" t="s">
        <v>13277</v>
      </c>
    </row>
    <row r="16483" spans="1:4" x14ac:dyDescent="0.15">
      <c r="A16483" s="266">
        <v>3570015</v>
      </c>
      <c r="B16483" s="265" t="s">
        <v>12495</v>
      </c>
      <c r="C16483" s="265" t="s">
        <v>5858</v>
      </c>
      <c r="D16483" s="265" t="s">
        <v>13278</v>
      </c>
    </row>
    <row r="16484" spans="1:4" ht="27" x14ac:dyDescent="0.15">
      <c r="A16484" s="266">
        <v>3570016</v>
      </c>
      <c r="B16484" s="265" t="s">
        <v>12495</v>
      </c>
      <c r="C16484" s="265" t="s">
        <v>5858</v>
      </c>
      <c r="D16484" s="265" t="s">
        <v>13279</v>
      </c>
    </row>
    <row r="16485" spans="1:4" ht="27" x14ac:dyDescent="0.15">
      <c r="A16485" s="266">
        <v>3570021</v>
      </c>
      <c r="B16485" s="265" t="s">
        <v>12495</v>
      </c>
      <c r="C16485" s="265" t="s">
        <v>5858</v>
      </c>
      <c r="D16485" s="265" t="s">
        <v>13280</v>
      </c>
    </row>
    <row r="16486" spans="1:4" ht="27" x14ac:dyDescent="0.15">
      <c r="A16486" s="266">
        <v>3570022</v>
      </c>
      <c r="B16486" s="265" t="s">
        <v>12495</v>
      </c>
      <c r="C16486" s="265" t="s">
        <v>5858</v>
      </c>
      <c r="D16486" s="265" t="s">
        <v>13281</v>
      </c>
    </row>
    <row r="16487" spans="1:4" ht="27" x14ac:dyDescent="0.15">
      <c r="A16487" s="266">
        <v>3570023</v>
      </c>
      <c r="B16487" s="265" t="s">
        <v>12495</v>
      </c>
      <c r="C16487" s="265" t="s">
        <v>5858</v>
      </c>
      <c r="D16487" s="265" t="s">
        <v>13282</v>
      </c>
    </row>
    <row r="16488" spans="1:4" x14ac:dyDescent="0.15">
      <c r="A16488" s="266">
        <v>3570024</v>
      </c>
      <c r="B16488" s="265" t="s">
        <v>12495</v>
      </c>
      <c r="C16488" s="265" t="s">
        <v>5858</v>
      </c>
      <c r="D16488" s="265" t="s">
        <v>282</v>
      </c>
    </row>
    <row r="16489" spans="1:4" x14ac:dyDescent="0.15">
      <c r="A16489" s="266">
        <v>3570025</v>
      </c>
      <c r="B16489" s="265" t="s">
        <v>12495</v>
      </c>
      <c r="C16489" s="265" t="s">
        <v>5858</v>
      </c>
      <c r="D16489" s="265" t="s">
        <v>210</v>
      </c>
    </row>
    <row r="16490" spans="1:4" x14ac:dyDescent="0.15">
      <c r="A16490" s="266">
        <v>3570031</v>
      </c>
      <c r="B16490" s="265" t="s">
        <v>12495</v>
      </c>
      <c r="C16490" s="265" t="s">
        <v>5858</v>
      </c>
      <c r="D16490" s="265" t="s">
        <v>5869</v>
      </c>
    </row>
    <row r="16491" spans="1:4" x14ac:dyDescent="0.15">
      <c r="A16491" s="266">
        <v>3570032</v>
      </c>
      <c r="B16491" s="265" t="s">
        <v>12495</v>
      </c>
      <c r="C16491" s="265" t="s">
        <v>5858</v>
      </c>
      <c r="D16491" s="265" t="s">
        <v>276</v>
      </c>
    </row>
    <row r="16492" spans="1:4" x14ac:dyDescent="0.15">
      <c r="A16492" s="266">
        <v>3570033</v>
      </c>
      <c r="B16492" s="265" t="s">
        <v>12495</v>
      </c>
      <c r="C16492" s="265" t="s">
        <v>5858</v>
      </c>
      <c r="D16492" s="265" t="s">
        <v>257</v>
      </c>
    </row>
    <row r="16493" spans="1:4" x14ac:dyDescent="0.15">
      <c r="A16493" s="266">
        <v>3570034</v>
      </c>
      <c r="B16493" s="265" t="s">
        <v>12495</v>
      </c>
      <c r="C16493" s="265" t="s">
        <v>5858</v>
      </c>
      <c r="D16493" s="265" t="s">
        <v>666</v>
      </c>
    </row>
    <row r="16494" spans="1:4" x14ac:dyDescent="0.15">
      <c r="A16494" s="266">
        <v>3570035</v>
      </c>
      <c r="B16494" s="265" t="s">
        <v>12495</v>
      </c>
      <c r="C16494" s="265" t="s">
        <v>5858</v>
      </c>
      <c r="D16494" s="265" t="s">
        <v>5868</v>
      </c>
    </row>
    <row r="16495" spans="1:4" x14ac:dyDescent="0.15">
      <c r="A16495" s="266">
        <v>3570036</v>
      </c>
      <c r="B16495" s="265" t="s">
        <v>12495</v>
      </c>
      <c r="C16495" s="265" t="s">
        <v>5858</v>
      </c>
      <c r="D16495" s="265" t="s">
        <v>283</v>
      </c>
    </row>
    <row r="16496" spans="1:4" x14ac:dyDescent="0.15">
      <c r="A16496" s="266">
        <v>3570037</v>
      </c>
      <c r="B16496" s="265" t="s">
        <v>12495</v>
      </c>
      <c r="C16496" s="265" t="s">
        <v>5858</v>
      </c>
      <c r="D16496" s="265" t="s">
        <v>4833</v>
      </c>
    </row>
    <row r="16497" spans="1:4" x14ac:dyDescent="0.15">
      <c r="A16497" s="266">
        <v>3570038</v>
      </c>
      <c r="B16497" s="265" t="s">
        <v>12495</v>
      </c>
      <c r="C16497" s="265" t="s">
        <v>5858</v>
      </c>
      <c r="D16497" s="265" t="s">
        <v>2478</v>
      </c>
    </row>
    <row r="16498" spans="1:4" x14ac:dyDescent="0.15">
      <c r="A16498" s="266">
        <v>3570041</v>
      </c>
      <c r="B16498" s="265" t="s">
        <v>12495</v>
      </c>
      <c r="C16498" s="265" t="s">
        <v>5858</v>
      </c>
      <c r="D16498" s="265" t="s">
        <v>5867</v>
      </c>
    </row>
    <row r="16499" spans="1:4" ht="27" x14ac:dyDescent="0.15">
      <c r="A16499" s="266">
        <v>3570042</v>
      </c>
      <c r="B16499" s="265" t="s">
        <v>12495</v>
      </c>
      <c r="C16499" s="265" t="s">
        <v>5858</v>
      </c>
      <c r="D16499" s="265" t="s">
        <v>13283</v>
      </c>
    </row>
    <row r="16500" spans="1:4" ht="27" x14ac:dyDescent="0.15">
      <c r="A16500" s="266">
        <v>3570043</v>
      </c>
      <c r="B16500" s="265" t="s">
        <v>12495</v>
      </c>
      <c r="C16500" s="265" t="s">
        <v>5858</v>
      </c>
      <c r="D16500" s="265" t="s">
        <v>13284</v>
      </c>
    </row>
    <row r="16501" spans="1:4" ht="27" x14ac:dyDescent="0.15">
      <c r="A16501" s="266">
        <v>3570044</v>
      </c>
      <c r="B16501" s="265" t="s">
        <v>12495</v>
      </c>
      <c r="C16501" s="265" t="s">
        <v>5858</v>
      </c>
      <c r="D16501" s="265" t="s">
        <v>13285</v>
      </c>
    </row>
    <row r="16502" spans="1:4" ht="27" x14ac:dyDescent="0.15">
      <c r="A16502" s="266">
        <v>3570045</v>
      </c>
      <c r="B16502" s="265" t="s">
        <v>12495</v>
      </c>
      <c r="C16502" s="265" t="s">
        <v>5858</v>
      </c>
      <c r="D16502" s="265" t="s">
        <v>13286</v>
      </c>
    </row>
    <row r="16503" spans="1:4" x14ac:dyDescent="0.15">
      <c r="A16503" s="266">
        <v>3570046</v>
      </c>
      <c r="B16503" s="265" t="s">
        <v>12495</v>
      </c>
      <c r="C16503" s="265" t="s">
        <v>5858</v>
      </c>
      <c r="D16503" s="265" t="s">
        <v>13287</v>
      </c>
    </row>
    <row r="16504" spans="1:4" ht="27" x14ac:dyDescent="0.15">
      <c r="A16504" s="266">
        <v>3570047</v>
      </c>
      <c r="B16504" s="265" t="s">
        <v>12495</v>
      </c>
      <c r="C16504" s="265" t="s">
        <v>5858</v>
      </c>
      <c r="D16504" s="265" t="s">
        <v>13288</v>
      </c>
    </row>
    <row r="16505" spans="1:4" ht="27" x14ac:dyDescent="0.15">
      <c r="A16505" s="266">
        <v>3570048</v>
      </c>
      <c r="B16505" s="265" t="s">
        <v>12495</v>
      </c>
      <c r="C16505" s="265" t="s">
        <v>5858</v>
      </c>
      <c r="D16505" s="265" t="s">
        <v>13289</v>
      </c>
    </row>
    <row r="16506" spans="1:4" x14ac:dyDescent="0.15">
      <c r="A16506" s="266">
        <v>3570049</v>
      </c>
      <c r="B16506" s="265" t="s">
        <v>12495</v>
      </c>
      <c r="C16506" s="265" t="s">
        <v>5858</v>
      </c>
      <c r="D16506" s="265" t="s">
        <v>5864</v>
      </c>
    </row>
    <row r="16507" spans="1:4" x14ac:dyDescent="0.15">
      <c r="A16507" s="266">
        <v>3570051</v>
      </c>
      <c r="B16507" s="265" t="s">
        <v>12495</v>
      </c>
      <c r="C16507" s="265" t="s">
        <v>5858</v>
      </c>
      <c r="D16507" s="265" t="s">
        <v>13290</v>
      </c>
    </row>
    <row r="16508" spans="1:4" ht="27" x14ac:dyDescent="0.15">
      <c r="A16508" s="266">
        <v>3570052</v>
      </c>
      <c r="B16508" s="265" t="s">
        <v>12495</v>
      </c>
      <c r="C16508" s="265" t="s">
        <v>5858</v>
      </c>
      <c r="D16508" s="265" t="s">
        <v>13291</v>
      </c>
    </row>
    <row r="16509" spans="1:4" ht="27" x14ac:dyDescent="0.15">
      <c r="A16509" s="266">
        <v>3570053</v>
      </c>
      <c r="B16509" s="265" t="s">
        <v>12495</v>
      </c>
      <c r="C16509" s="265" t="s">
        <v>5858</v>
      </c>
      <c r="D16509" s="265" t="s">
        <v>13292</v>
      </c>
    </row>
    <row r="16510" spans="1:4" ht="27" x14ac:dyDescent="0.15">
      <c r="A16510" s="266">
        <v>3570054</v>
      </c>
      <c r="B16510" s="265" t="s">
        <v>12495</v>
      </c>
      <c r="C16510" s="265" t="s">
        <v>5858</v>
      </c>
      <c r="D16510" s="265" t="s">
        <v>13293</v>
      </c>
    </row>
    <row r="16511" spans="1:4" ht="27" x14ac:dyDescent="0.15">
      <c r="A16511" s="266">
        <v>3570055</v>
      </c>
      <c r="B16511" s="265" t="s">
        <v>12495</v>
      </c>
      <c r="C16511" s="265" t="s">
        <v>5858</v>
      </c>
      <c r="D16511" s="265" t="s">
        <v>13294</v>
      </c>
    </row>
    <row r="16512" spans="1:4" ht="27" x14ac:dyDescent="0.15">
      <c r="A16512" s="266">
        <v>3570056</v>
      </c>
      <c r="B16512" s="265" t="s">
        <v>12495</v>
      </c>
      <c r="C16512" s="265" t="s">
        <v>5858</v>
      </c>
      <c r="D16512" s="265" t="s">
        <v>13295</v>
      </c>
    </row>
    <row r="16513" spans="1:4" x14ac:dyDescent="0.15">
      <c r="A16513" s="266">
        <v>3570061</v>
      </c>
      <c r="B16513" s="265" t="s">
        <v>12495</v>
      </c>
      <c r="C16513" s="265" t="s">
        <v>5858</v>
      </c>
      <c r="D16513" s="265" t="s">
        <v>5865</v>
      </c>
    </row>
    <row r="16514" spans="1:4" x14ac:dyDescent="0.15">
      <c r="A16514" s="266">
        <v>3570062</v>
      </c>
      <c r="B16514" s="265" t="s">
        <v>12495</v>
      </c>
      <c r="C16514" s="265" t="s">
        <v>5858</v>
      </c>
      <c r="D16514" s="265" t="s">
        <v>13296</v>
      </c>
    </row>
    <row r="16515" spans="1:4" ht="27" x14ac:dyDescent="0.15">
      <c r="A16515" s="266">
        <v>3570063</v>
      </c>
      <c r="B16515" s="265" t="s">
        <v>12495</v>
      </c>
      <c r="C16515" s="265" t="s">
        <v>5858</v>
      </c>
      <c r="D16515" s="265" t="s">
        <v>13297</v>
      </c>
    </row>
    <row r="16516" spans="1:4" x14ac:dyDescent="0.15">
      <c r="A16516" s="266">
        <v>3570064</v>
      </c>
      <c r="B16516" s="265" t="s">
        <v>12495</v>
      </c>
      <c r="C16516" s="265" t="s">
        <v>5858</v>
      </c>
      <c r="D16516" s="265" t="s">
        <v>13298</v>
      </c>
    </row>
    <row r="16517" spans="1:4" ht="27" x14ac:dyDescent="0.15">
      <c r="A16517" s="266">
        <v>3570065</v>
      </c>
      <c r="B16517" s="265" t="s">
        <v>12495</v>
      </c>
      <c r="C16517" s="265" t="s">
        <v>5858</v>
      </c>
      <c r="D16517" s="265" t="s">
        <v>13299</v>
      </c>
    </row>
    <row r="16518" spans="1:4" ht="27" x14ac:dyDescent="0.15">
      <c r="A16518" s="266">
        <v>3570066</v>
      </c>
      <c r="B16518" s="265" t="s">
        <v>12495</v>
      </c>
      <c r="C16518" s="265" t="s">
        <v>5858</v>
      </c>
      <c r="D16518" s="265" t="s">
        <v>13300</v>
      </c>
    </row>
    <row r="16519" spans="1:4" x14ac:dyDescent="0.15">
      <c r="A16519" s="266">
        <v>3570067</v>
      </c>
      <c r="B16519" s="265" t="s">
        <v>12495</v>
      </c>
      <c r="C16519" s="265" t="s">
        <v>5858</v>
      </c>
      <c r="D16519" s="265" t="s">
        <v>13301</v>
      </c>
    </row>
    <row r="16520" spans="1:4" x14ac:dyDescent="0.15">
      <c r="A16520" s="266">
        <v>3570068</v>
      </c>
      <c r="B16520" s="265" t="s">
        <v>12495</v>
      </c>
      <c r="C16520" s="265" t="s">
        <v>5858</v>
      </c>
      <c r="D16520" s="265" t="s">
        <v>13302</v>
      </c>
    </row>
    <row r="16521" spans="1:4" x14ac:dyDescent="0.15">
      <c r="A16521" s="266">
        <v>3570069</v>
      </c>
      <c r="B16521" s="265" t="s">
        <v>12495</v>
      </c>
      <c r="C16521" s="265" t="s">
        <v>5858</v>
      </c>
      <c r="D16521" s="265" t="s">
        <v>5859</v>
      </c>
    </row>
    <row r="16522" spans="1:4" ht="27" x14ac:dyDescent="0.15">
      <c r="A16522" s="266">
        <v>3570111</v>
      </c>
      <c r="B16522" s="265" t="s">
        <v>12495</v>
      </c>
      <c r="C16522" s="265" t="s">
        <v>5858</v>
      </c>
      <c r="D16522" s="265" t="s">
        <v>13303</v>
      </c>
    </row>
    <row r="16523" spans="1:4" ht="27" x14ac:dyDescent="0.15">
      <c r="A16523" s="266">
        <v>3570112</v>
      </c>
      <c r="B16523" s="265" t="s">
        <v>12495</v>
      </c>
      <c r="C16523" s="265" t="s">
        <v>5858</v>
      </c>
      <c r="D16523" s="265" t="s">
        <v>13304</v>
      </c>
    </row>
    <row r="16524" spans="1:4" ht="27" x14ac:dyDescent="0.15">
      <c r="A16524" s="266">
        <v>3570121</v>
      </c>
      <c r="B16524" s="265" t="s">
        <v>12495</v>
      </c>
      <c r="C16524" s="265" t="s">
        <v>5858</v>
      </c>
      <c r="D16524" s="265" t="s">
        <v>13305</v>
      </c>
    </row>
    <row r="16525" spans="1:4" ht="27" x14ac:dyDescent="0.15">
      <c r="A16525" s="266">
        <v>3570122</v>
      </c>
      <c r="B16525" s="265" t="s">
        <v>12495</v>
      </c>
      <c r="C16525" s="265" t="s">
        <v>5858</v>
      </c>
      <c r="D16525" s="265" t="s">
        <v>13306</v>
      </c>
    </row>
    <row r="16526" spans="1:4" ht="27" x14ac:dyDescent="0.15">
      <c r="A16526" s="266">
        <v>3570123</v>
      </c>
      <c r="B16526" s="265" t="s">
        <v>12495</v>
      </c>
      <c r="C16526" s="265" t="s">
        <v>5858</v>
      </c>
      <c r="D16526" s="265" t="s">
        <v>13307</v>
      </c>
    </row>
    <row r="16527" spans="1:4" ht="27" x14ac:dyDescent="0.15">
      <c r="A16527" s="266">
        <v>3570124</v>
      </c>
      <c r="B16527" s="265" t="s">
        <v>12495</v>
      </c>
      <c r="C16527" s="265" t="s">
        <v>5858</v>
      </c>
      <c r="D16527" s="265" t="s">
        <v>13308</v>
      </c>
    </row>
    <row r="16528" spans="1:4" ht="27" x14ac:dyDescent="0.15">
      <c r="A16528" s="266">
        <v>3570125</v>
      </c>
      <c r="B16528" s="265" t="s">
        <v>12495</v>
      </c>
      <c r="C16528" s="265" t="s">
        <v>5858</v>
      </c>
      <c r="D16528" s="265" t="s">
        <v>13309</v>
      </c>
    </row>
    <row r="16529" spans="1:4" ht="27" x14ac:dyDescent="0.15">
      <c r="A16529" s="266">
        <v>3570126</v>
      </c>
      <c r="B16529" s="265" t="s">
        <v>12495</v>
      </c>
      <c r="C16529" s="265" t="s">
        <v>5858</v>
      </c>
      <c r="D16529" s="265" t="s">
        <v>13310</v>
      </c>
    </row>
    <row r="16530" spans="1:4" ht="27" x14ac:dyDescent="0.15">
      <c r="A16530" s="266">
        <v>3570127</v>
      </c>
      <c r="B16530" s="265" t="s">
        <v>12495</v>
      </c>
      <c r="C16530" s="265" t="s">
        <v>5858</v>
      </c>
      <c r="D16530" s="265" t="s">
        <v>13311</v>
      </c>
    </row>
    <row r="16531" spans="1:4" ht="27" x14ac:dyDescent="0.15">
      <c r="A16531" s="266">
        <v>3570128</v>
      </c>
      <c r="B16531" s="265" t="s">
        <v>12495</v>
      </c>
      <c r="C16531" s="265" t="s">
        <v>5858</v>
      </c>
      <c r="D16531" s="265" t="s">
        <v>13312</v>
      </c>
    </row>
    <row r="16532" spans="1:4" ht="27" x14ac:dyDescent="0.15">
      <c r="A16532" s="266">
        <v>3570201</v>
      </c>
      <c r="B16532" s="265" t="s">
        <v>12495</v>
      </c>
      <c r="C16532" s="265" t="s">
        <v>5858</v>
      </c>
      <c r="D16532" s="265" t="s">
        <v>13313</v>
      </c>
    </row>
    <row r="16533" spans="1:4" ht="27" x14ac:dyDescent="0.15">
      <c r="A16533" s="266">
        <v>3570202</v>
      </c>
      <c r="B16533" s="265" t="s">
        <v>12495</v>
      </c>
      <c r="C16533" s="265" t="s">
        <v>5858</v>
      </c>
      <c r="D16533" s="265" t="s">
        <v>13314</v>
      </c>
    </row>
    <row r="16534" spans="1:4" ht="27" x14ac:dyDescent="0.15">
      <c r="A16534" s="266">
        <v>3570203</v>
      </c>
      <c r="B16534" s="265" t="s">
        <v>12495</v>
      </c>
      <c r="C16534" s="265" t="s">
        <v>5858</v>
      </c>
      <c r="D16534" s="265" t="s">
        <v>13315</v>
      </c>
    </row>
    <row r="16535" spans="1:4" ht="27" x14ac:dyDescent="0.15">
      <c r="A16535" s="266">
        <v>3570204</v>
      </c>
      <c r="B16535" s="265" t="s">
        <v>12495</v>
      </c>
      <c r="C16535" s="265" t="s">
        <v>5858</v>
      </c>
      <c r="D16535" s="265" t="s">
        <v>13316</v>
      </c>
    </row>
    <row r="16536" spans="1:4" x14ac:dyDescent="0.15">
      <c r="A16536" s="266">
        <v>3570205</v>
      </c>
      <c r="B16536" s="265" t="s">
        <v>12495</v>
      </c>
      <c r="C16536" s="265" t="s">
        <v>5858</v>
      </c>
      <c r="D16536" s="265" t="s">
        <v>13317</v>
      </c>
    </row>
    <row r="16537" spans="1:4" ht="27" x14ac:dyDescent="0.15">
      <c r="A16537" s="266">
        <v>3570206</v>
      </c>
      <c r="B16537" s="265" t="s">
        <v>12495</v>
      </c>
      <c r="C16537" s="265" t="s">
        <v>5858</v>
      </c>
      <c r="D16537" s="265" t="s">
        <v>13318</v>
      </c>
    </row>
    <row r="16538" spans="1:4" ht="27" x14ac:dyDescent="0.15">
      <c r="A16538" s="266">
        <v>3570211</v>
      </c>
      <c r="B16538" s="265" t="s">
        <v>12495</v>
      </c>
      <c r="C16538" s="265" t="s">
        <v>5858</v>
      </c>
      <c r="D16538" s="265" t="s">
        <v>13319</v>
      </c>
    </row>
    <row r="16539" spans="1:4" ht="27" x14ac:dyDescent="0.15">
      <c r="A16539" s="266">
        <v>3570212</v>
      </c>
      <c r="B16539" s="265" t="s">
        <v>12495</v>
      </c>
      <c r="C16539" s="265" t="s">
        <v>5858</v>
      </c>
      <c r="D16539" s="265" t="s">
        <v>13320</v>
      </c>
    </row>
    <row r="16540" spans="1:4" ht="27" x14ac:dyDescent="0.15">
      <c r="A16540" s="266">
        <v>3570213</v>
      </c>
      <c r="B16540" s="265" t="s">
        <v>12495</v>
      </c>
      <c r="C16540" s="265" t="s">
        <v>5858</v>
      </c>
      <c r="D16540" s="265" t="s">
        <v>13321</v>
      </c>
    </row>
    <row r="16541" spans="1:4" x14ac:dyDescent="0.15">
      <c r="A16541" s="266">
        <v>3570214</v>
      </c>
      <c r="B16541" s="265" t="s">
        <v>12495</v>
      </c>
      <c r="C16541" s="265" t="s">
        <v>5858</v>
      </c>
      <c r="D16541" s="265" t="s">
        <v>11378</v>
      </c>
    </row>
    <row r="16542" spans="1:4" ht="27" x14ac:dyDescent="0.15">
      <c r="A16542" s="266">
        <v>3570215</v>
      </c>
      <c r="B16542" s="265" t="s">
        <v>12495</v>
      </c>
      <c r="C16542" s="265" t="s">
        <v>5858</v>
      </c>
      <c r="D16542" s="265" t="s">
        <v>13322</v>
      </c>
    </row>
    <row r="16543" spans="1:4" x14ac:dyDescent="0.15">
      <c r="A16543" s="266">
        <v>3570216</v>
      </c>
      <c r="B16543" s="265" t="s">
        <v>12495</v>
      </c>
      <c r="C16543" s="265" t="s">
        <v>5858</v>
      </c>
      <c r="D16543" s="265" t="s">
        <v>13323</v>
      </c>
    </row>
    <row r="16544" spans="1:4" ht="27" x14ac:dyDescent="0.15">
      <c r="A16544" s="266">
        <v>3570217</v>
      </c>
      <c r="B16544" s="265" t="s">
        <v>12495</v>
      </c>
      <c r="C16544" s="265" t="s">
        <v>5858</v>
      </c>
      <c r="D16544" s="265" t="s">
        <v>13324</v>
      </c>
    </row>
    <row r="16545" spans="1:4" ht="27" x14ac:dyDescent="0.15">
      <c r="A16545" s="266">
        <v>3570218</v>
      </c>
      <c r="B16545" s="265" t="s">
        <v>12495</v>
      </c>
      <c r="C16545" s="265" t="s">
        <v>5858</v>
      </c>
      <c r="D16545" s="265" t="s">
        <v>13259</v>
      </c>
    </row>
    <row r="16546" spans="1:4" x14ac:dyDescent="0.15">
      <c r="A16546" s="266">
        <v>3580001</v>
      </c>
      <c r="B16546" s="265" t="s">
        <v>12495</v>
      </c>
      <c r="C16546" s="265" t="s">
        <v>6280</v>
      </c>
      <c r="D16546" s="265" t="s">
        <v>686</v>
      </c>
    </row>
    <row r="16547" spans="1:4" x14ac:dyDescent="0.15">
      <c r="A16547" s="266">
        <v>3580002</v>
      </c>
      <c r="B16547" s="265" t="s">
        <v>12495</v>
      </c>
      <c r="C16547" s="265" t="s">
        <v>6280</v>
      </c>
      <c r="D16547" s="265" t="s">
        <v>666</v>
      </c>
    </row>
    <row r="16548" spans="1:4" x14ac:dyDescent="0.15">
      <c r="A16548" s="266">
        <v>3580003</v>
      </c>
      <c r="B16548" s="265" t="s">
        <v>12495</v>
      </c>
      <c r="C16548" s="265" t="s">
        <v>6280</v>
      </c>
      <c r="D16548" s="265" t="s">
        <v>2188</v>
      </c>
    </row>
    <row r="16549" spans="1:4" x14ac:dyDescent="0.15">
      <c r="A16549" s="266">
        <v>3580004</v>
      </c>
      <c r="B16549" s="265" t="s">
        <v>12495</v>
      </c>
      <c r="C16549" s="265" t="s">
        <v>6280</v>
      </c>
      <c r="D16549" s="265" t="s">
        <v>6282</v>
      </c>
    </row>
    <row r="16550" spans="1:4" x14ac:dyDescent="0.15">
      <c r="A16550" s="266">
        <v>3580005</v>
      </c>
      <c r="B16550" s="265" t="s">
        <v>12495</v>
      </c>
      <c r="C16550" s="265" t="s">
        <v>6280</v>
      </c>
      <c r="D16550" s="265" t="s">
        <v>553</v>
      </c>
    </row>
    <row r="16551" spans="1:4" x14ac:dyDescent="0.15">
      <c r="A16551" s="266">
        <v>3580006</v>
      </c>
      <c r="B16551" s="265" t="s">
        <v>12495</v>
      </c>
      <c r="C16551" s="265" t="s">
        <v>6280</v>
      </c>
      <c r="D16551" s="265" t="s">
        <v>988</v>
      </c>
    </row>
    <row r="16552" spans="1:4" x14ac:dyDescent="0.15">
      <c r="A16552" s="266">
        <v>3580007</v>
      </c>
      <c r="B16552" s="265" t="s">
        <v>12495</v>
      </c>
      <c r="C16552" s="265" t="s">
        <v>6280</v>
      </c>
      <c r="D16552" s="265" t="s">
        <v>6285</v>
      </c>
    </row>
    <row r="16553" spans="1:4" x14ac:dyDescent="0.15">
      <c r="A16553" s="266">
        <v>3580008</v>
      </c>
      <c r="B16553" s="265" t="s">
        <v>12495</v>
      </c>
      <c r="C16553" s="265" t="s">
        <v>6280</v>
      </c>
      <c r="D16553" s="265" t="s">
        <v>2535</v>
      </c>
    </row>
    <row r="16554" spans="1:4" x14ac:dyDescent="0.15">
      <c r="A16554" s="266">
        <v>3580011</v>
      </c>
      <c r="B16554" s="265" t="s">
        <v>12495</v>
      </c>
      <c r="C16554" s="265" t="s">
        <v>6280</v>
      </c>
      <c r="D16554" s="265" t="s">
        <v>6287</v>
      </c>
    </row>
    <row r="16555" spans="1:4" x14ac:dyDescent="0.15">
      <c r="A16555" s="266">
        <v>3580012</v>
      </c>
      <c r="B16555" s="265" t="s">
        <v>12495</v>
      </c>
      <c r="C16555" s="265" t="s">
        <v>6280</v>
      </c>
      <c r="D16555" s="265" t="s">
        <v>6288</v>
      </c>
    </row>
    <row r="16556" spans="1:4" ht="27" x14ac:dyDescent="0.15">
      <c r="A16556" s="266">
        <v>3580013</v>
      </c>
      <c r="B16556" s="265" t="s">
        <v>12495</v>
      </c>
      <c r="C16556" s="265" t="s">
        <v>6280</v>
      </c>
      <c r="D16556" s="265" t="s">
        <v>13325</v>
      </c>
    </row>
    <row r="16557" spans="1:4" x14ac:dyDescent="0.15">
      <c r="A16557" s="266">
        <v>3580014</v>
      </c>
      <c r="B16557" s="265" t="s">
        <v>12495</v>
      </c>
      <c r="C16557" s="265" t="s">
        <v>6280</v>
      </c>
      <c r="D16557" s="265" t="s">
        <v>6290</v>
      </c>
    </row>
    <row r="16558" spans="1:4" ht="27" x14ac:dyDescent="0.15">
      <c r="A16558" s="266">
        <v>3580015</v>
      </c>
      <c r="B16558" s="265" t="s">
        <v>12495</v>
      </c>
      <c r="C16558" s="265" t="s">
        <v>6280</v>
      </c>
      <c r="D16558" s="265" t="s">
        <v>9949</v>
      </c>
    </row>
    <row r="16559" spans="1:4" x14ac:dyDescent="0.15">
      <c r="A16559" s="266">
        <v>3580016</v>
      </c>
      <c r="B16559" s="265" t="s">
        <v>12495</v>
      </c>
      <c r="C16559" s="265" t="s">
        <v>6280</v>
      </c>
      <c r="D16559" s="265" t="s">
        <v>9951</v>
      </c>
    </row>
    <row r="16560" spans="1:4" ht="27" x14ac:dyDescent="0.15">
      <c r="A16560" s="266">
        <v>3580017</v>
      </c>
      <c r="B16560" s="265" t="s">
        <v>12495</v>
      </c>
      <c r="C16560" s="265" t="s">
        <v>6280</v>
      </c>
      <c r="D16560" s="265" t="s">
        <v>9950</v>
      </c>
    </row>
    <row r="16561" spans="1:4" x14ac:dyDescent="0.15">
      <c r="A16561" s="266">
        <v>3580021</v>
      </c>
      <c r="B16561" s="265" t="s">
        <v>12495</v>
      </c>
      <c r="C16561" s="265" t="s">
        <v>6280</v>
      </c>
      <c r="D16561" s="265" t="s">
        <v>1858</v>
      </c>
    </row>
    <row r="16562" spans="1:4" x14ac:dyDescent="0.15">
      <c r="A16562" s="266">
        <v>3580022</v>
      </c>
      <c r="B16562" s="265" t="s">
        <v>12495</v>
      </c>
      <c r="C16562" s="265" t="s">
        <v>6280</v>
      </c>
      <c r="D16562" s="265" t="s">
        <v>13326</v>
      </c>
    </row>
    <row r="16563" spans="1:4" x14ac:dyDescent="0.15">
      <c r="A16563" s="266">
        <v>3580023</v>
      </c>
      <c r="B16563" s="265" t="s">
        <v>12495</v>
      </c>
      <c r="C16563" s="265" t="s">
        <v>6280</v>
      </c>
      <c r="D16563" s="265" t="s">
        <v>13327</v>
      </c>
    </row>
    <row r="16564" spans="1:4" x14ac:dyDescent="0.15">
      <c r="A16564" s="266">
        <v>3580024</v>
      </c>
      <c r="B16564" s="265" t="s">
        <v>12495</v>
      </c>
      <c r="C16564" s="265" t="s">
        <v>6280</v>
      </c>
      <c r="D16564" s="265" t="s">
        <v>6284</v>
      </c>
    </row>
    <row r="16565" spans="1:4" ht="27" x14ac:dyDescent="0.15">
      <c r="A16565" s="266">
        <v>3580025</v>
      </c>
      <c r="B16565" s="265" t="s">
        <v>12495</v>
      </c>
      <c r="C16565" s="265" t="s">
        <v>6280</v>
      </c>
      <c r="D16565" s="265" t="s">
        <v>13328</v>
      </c>
    </row>
    <row r="16566" spans="1:4" x14ac:dyDescent="0.15">
      <c r="A16566" s="266">
        <v>3580026</v>
      </c>
      <c r="B16566" s="265" t="s">
        <v>12495</v>
      </c>
      <c r="C16566" s="265" t="s">
        <v>6280</v>
      </c>
      <c r="D16566" s="265" t="s">
        <v>6286</v>
      </c>
    </row>
    <row r="16567" spans="1:4" x14ac:dyDescent="0.15">
      <c r="A16567" s="266">
        <v>3580027</v>
      </c>
      <c r="B16567" s="265" t="s">
        <v>12495</v>
      </c>
      <c r="C16567" s="265" t="s">
        <v>6280</v>
      </c>
      <c r="D16567" s="265" t="s">
        <v>6281</v>
      </c>
    </row>
    <row r="16568" spans="1:4" x14ac:dyDescent="0.15">
      <c r="A16568" s="266">
        <v>3580031</v>
      </c>
      <c r="B16568" s="265" t="s">
        <v>12495</v>
      </c>
      <c r="C16568" s="265" t="s">
        <v>6280</v>
      </c>
      <c r="D16568" s="265" t="s">
        <v>13329</v>
      </c>
    </row>
    <row r="16569" spans="1:4" ht="27" x14ac:dyDescent="0.15">
      <c r="A16569" s="266">
        <v>3580032</v>
      </c>
      <c r="B16569" s="265" t="s">
        <v>12495</v>
      </c>
      <c r="C16569" s="265" t="s">
        <v>6280</v>
      </c>
      <c r="D16569" s="265" t="s">
        <v>13330</v>
      </c>
    </row>
    <row r="16570" spans="1:4" x14ac:dyDescent="0.15">
      <c r="A16570" s="266">
        <v>3580033</v>
      </c>
      <c r="B16570" s="265" t="s">
        <v>12495</v>
      </c>
      <c r="C16570" s="265" t="s">
        <v>6280</v>
      </c>
      <c r="D16570" s="265" t="s">
        <v>6073</v>
      </c>
    </row>
    <row r="16571" spans="1:4" ht="27" x14ac:dyDescent="0.15">
      <c r="A16571" s="266">
        <v>3580034</v>
      </c>
      <c r="B16571" s="265" t="s">
        <v>12495</v>
      </c>
      <c r="C16571" s="265" t="s">
        <v>6280</v>
      </c>
      <c r="D16571" s="265" t="s">
        <v>13127</v>
      </c>
    </row>
    <row r="16572" spans="1:4" ht="27" x14ac:dyDescent="0.15">
      <c r="A16572" s="266">
        <v>3580035</v>
      </c>
      <c r="B16572" s="265" t="s">
        <v>12495</v>
      </c>
      <c r="C16572" s="265" t="s">
        <v>6280</v>
      </c>
      <c r="D16572" s="265" t="s">
        <v>13331</v>
      </c>
    </row>
    <row r="16573" spans="1:4" ht="27" x14ac:dyDescent="0.15">
      <c r="A16573" s="266">
        <v>3580036</v>
      </c>
      <c r="B16573" s="265" t="s">
        <v>12495</v>
      </c>
      <c r="C16573" s="265" t="s">
        <v>6280</v>
      </c>
      <c r="D16573" s="265" t="s">
        <v>13332</v>
      </c>
    </row>
    <row r="16574" spans="1:4" ht="27" x14ac:dyDescent="0.15">
      <c r="A16574" s="266">
        <v>3580041</v>
      </c>
      <c r="B16574" s="265" t="s">
        <v>12495</v>
      </c>
      <c r="C16574" s="265" t="s">
        <v>6280</v>
      </c>
      <c r="D16574" s="265" t="s">
        <v>13333</v>
      </c>
    </row>
    <row r="16575" spans="1:4" ht="27" x14ac:dyDescent="0.15">
      <c r="A16575" s="266">
        <v>3580042</v>
      </c>
      <c r="B16575" s="265" t="s">
        <v>12495</v>
      </c>
      <c r="C16575" s="265" t="s">
        <v>6280</v>
      </c>
      <c r="D16575" s="265" t="s">
        <v>13334</v>
      </c>
    </row>
    <row r="16576" spans="1:4" ht="27" x14ac:dyDescent="0.15">
      <c r="A16576" s="266">
        <v>3580043</v>
      </c>
      <c r="B16576" s="265" t="s">
        <v>12495</v>
      </c>
      <c r="C16576" s="265" t="s">
        <v>6280</v>
      </c>
      <c r="D16576" s="265" t="s">
        <v>13335</v>
      </c>
    </row>
    <row r="16577" spans="1:4" x14ac:dyDescent="0.15">
      <c r="A16577" s="266">
        <v>3580044</v>
      </c>
      <c r="B16577" s="265" t="s">
        <v>12495</v>
      </c>
      <c r="C16577" s="265" t="s">
        <v>6280</v>
      </c>
      <c r="D16577" s="265" t="s">
        <v>6289</v>
      </c>
    </row>
    <row r="16578" spans="1:4" ht="27" x14ac:dyDescent="0.15">
      <c r="A16578" s="266">
        <v>3580045</v>
      </c>
      <c r="B16578" s="265" t="s">
        <v>12495</v>
      </c>
      <c r="C16578" s="265" t="s">
        <v>6280</v>
      </c>
      <c r="D16578" s="265" t="s">
        <v>13336</v>
      </c>
    </row>
    <row r="16579" spans="1:4" ht="27" x14ac:dyDescent="0.15">
      <c r="A16579" s="266">
        <v>3580046</v>
      </c>
      <c r="B16579" s="265" t="s">
        <v>12495</v>
      </c>
      <c r="C16579" s="265" t="s">
        <v>6280</v>
      </c>
      <c r="D16579" s="265" t="s">
        <v>13337</v>
      </c>
    </row>
    <row r="16580" spans="1:4" ht="27" x14ac:dyDescent="0.15">
      <c r="A16580" s="266">
        <v>3580047</v>
      </c>
      <c r="B16580" s="265" t="s">
        <v>12495</v>
      </c>
      <c r="C16580" s="265" t="s">
        <v>6280</v>
      </c>
      <c r="D16580" s="265" t="s">
        <v>13338</v>
      </c>
    </row>
    <row r="16581" spans="1:4" x14ac:dyDescent="0.15">
      <c r="A16581" s="266">
        <v>3580048</v>
      </c>
      <c r="B16581" s="265" t="s">
        <v>12495</v>
      </c>
      <c r="C16581" s="265" t="s">
        <v>6280</v>
      </c>
      <c r="D16581" s="265" t="s">
        <v>6283</v>
      </c>
    </row>
    <row r="16582" spans="1:4" x14ac:dyDescent="0.15">
      <c r="A16582" s="266">
        <v>3580051</v>
      </c>
      <c r="B16582" s="265" t="s">
        <v>12495</v>
      </c>
      <c r="C16582" s="265" t="s">
        <v>6280</v>
      </c>
      <c r="D16582" s="265" t="s">
        <v>5079</v>
      </c>
    </row>
    <row r="16583" spans="1:4" x14ac:dyDescent="0.15">
      <c r="A16583" s="266">
        <v>3580052</v>
      </c>
      <c r="B16583" s="265" t="s">
        <v>12495</v>
      </c>
      <c r="C16583" s="265" t="s">
        <v>6280</v>
      </c>
      <c r="D16583" s="265" t="s">
        <v>13339</v>
      </c>
    </row>
    <row r="16584" spans="1:4" x14ac:dyDescent="0.15">
      <c r="A16584" s="266">
        <v>3580053</v>
      </c>
      <c r="B16584" s="265" t="s">
        <v>12495</v>
      </c>
      <c r="C16584" s="265" t="s">
        <v>6280</v>
      </c>
      <c r="D16584" s="265" t="s">
        <v>13340</v>
      </c>
    </row>
    <row r="16585" spans="1:4" x14ac:dyDescent="0.15">
      <c r="A16585" s="266">
        <v>3580054</v>
      </c>
      <c r="B16585" s="265" t="s">
        <v>12495</v>
      </c>
      <c r="C16585" s="265" t="s">
        <v>6280</v>
      </c>
      <c r="D16585" s="265" t="s">
        <v>13044</v>
      </c>
    </row>
    <row r="16586" spans="1:4" ht="27" x14ac:dyDescent="0.15">
      <c r="A16586" s="266">
        <v>3580055</v>
      </c>
      <c r="B16586" s="265" t="s">
        <v>12495</v>
      </c>
      <c r="C16586" s="265" t="s">
        <v>6280</v>
      </c>
      <c r="D16586" s="265" t="s">
        <v>13281</v>
      </c>
    </row>
    <row r="16587" spans="1:4" ht="27" x14ac:dyDescent="0.15">
      <c r="A16587" s="266">
        <v>3590001</v>
      </c>
      <c r="B16587" s="265" t="s">
        <v>12495</v>
      </c>
      <c r="C16587" s="265" t="s">
        <v>5821</v>
      </c>
      <c r="D16587" s="265" t="s">
        <v>13341</v>
      </c>
    </row>
    <row r="16588" spans="1:4" x14ac:dyDescent="0.15">
      <c r="A16588" s="266">
        <v>3590002</v>
      </c>
      <c r="B16588" s="265" t="s">
        <v>12495</v>
      </c>
      <c r="C16588" s="265" t="s">
        <v>5821</v>
      </c>
      <c r="D16588" s="265" t="s">
        <v>13342</v>
      </c>
    </row>
    <row r="16589" spans="1:4" x14ac:dyDescent="0.15">
      <c r="A16589" s="266">
        <v>3590003</v>
      </c>
      <c r="B16589" s="265" t="s">
        <v>12495</v>
      </c>
      <c r="C16589" s="265" t="s">
        <v>5821</v>
      </c>
      <c r="D16589" s="265" t="s">
        <v>5843</v>
      </c>
    </row>
    <row r="16590" spans="1:4" x14ac:dyDescent="0.15">
      <c r="A16590" s="266">
        <v>3590004</v>
      </c>
      <c r="B16590" s="265" t="s">
        <v>12495</v>
      </c>
      <c r="C16590" s="265" t="s">
        <v>5821</v>
      </c>
      <c r="D16590" s="265" t="s">
        <v>5830</v>
      </c>
    </row>
    <row r="16591" spans="1:4" ht="27" x14ac:dyDescent="0.15">
      <c r="A16591" s="266">
        <v>3590005</v>
      </c>
      <c r="B16591" s="265" t="s">
        <v>12495</v>
      </c>
      <c r="C16591" s="265" t="s">
        <v>5821</v>
      </c>
      <c r="D16591" s="265" t="s">
        <v>13343</v>
      </c>
    </row>
    <row r="16592" spans="1:4" ht="27" x14ac:dyDescent="0.15">
      <c r="A16592" s="266">
        <v>3590006</v>
      </c>
      <c r="B16592" s="265" t="s">
        <v>12495</v>
      </c>
      <c r="C16592" s="265" t="s">
        <v>5821</v>
      </c>
      <c r="D16592" s="265" t="s">
        <v>5841</v>
      </c>
    </row>
    <row r="16593" spans="1:4" ht="27" x14ac:dyDescent="0.15">
      <c r="A16593" s="266">
        <v>3590007</v>
      </c>
      <c r="B16593" s="265" t="s">
        <v>12495</v>
      </c>
      <c r="C16593" s="265" t="s">
        <v>5821</v>
      </c>
      <c r="D16593" s="265" t="s">
        <v>13344</v>
      </c>
    </row>
    <row r="16594" spans="1:4" ht="27" x14ac:dyDescent="0.15">
      <c r="A16594" s="266">
        <v>3590011</v>
      </c>
      <c r="B16594" s="265" t="s">
        <v>12495</v>
      </c>
      <c r="C16594" s="265" t="s">
        <v>5821</v>
      </c>
      <c r="D16594" s="265" t="s">
        <v>13345</v>
      </c>
    </row>
    <row r="16595" spans="1:4" ht="27" x14ac:dyDescent="0.15">
      <c r="A16595" s="266">
        <v>3590012</v>
      </c>
      <c r="B16595" s="265" t="s">
        <v>12495</v>
      </c>
      <c r="C16595" s="265" t="s">
        <v>5821</v>
      </c>
      <c r="D16595" s="265" t="s">
        <v>13346</v>
      </c>
    </row>
    <row r="16596" spans="1:4" x14ac:dyDescent="0.15">
      <c r="A16596" s="266">
        <v>3590013</v>
      </c>
      <c r="B16596" s="265" t="s">
        <v>12495</v>
      </c>
      <c r="C16596" s="265" t="s">
        <v>5821</v>
      </c>
      <c r="D16596" s="265" t="s">
        <v>13347</v>
      </c>
    </row>
    <row r="16597" spans="1:4" ht="27" x14ac:dyDescent="0.15">
      <c r="A16597" s="266">
        <v>3590014</v>
      </c>
      <c r="B16597" s="265" t="s">
        <v>12495</v>
      </c>
      <c r="C16597" s="265" t="s">
        <v>5821</v>
      </c>
      <c r="D16597" s="265" t="s">
        <v>13348</v>
      </c>
    </row>
    <row r="16598" spans="1:4" x14ac:dyDescent="0.15">
      <c r="A16598" s="266">
        <v>3590015</v>
      </c>
      <c r="B16598" s="265" t="s">
        <v>12495</v>
      </c>
      <c r="C16598" s="265" t="s">
        <v>5821</v>
      </c>
      <c r="D16598" s="265" t="s">
        <v>13349</v>
      </c>
    </row>
    <row r="16599" spans="1:4" ht="27" x14ac:dyDescent="0.15">
      <c r="A16599" s="266">
        <v>3590016</v>
      </c>
      <c r="B16599" s="265" t="s">
        <v>12495</v>
      </c>
      <c r="C16599" s="265" t="s">
        <v>5821</v>
      </c>
      <c r="D16599" s="265" t="s">
        <v>13155</v>
      </c>
    </row>
    <row r="16600" spans="1:4" x14ac:dyDescent="0.15">
      <c r="A16600" s="266">
        <v>3590021</v>
      </c>
      <c r="B16600" s="265" t="s">
        <v>12495</v>
      </c>
      <c r="C16600" s="265" t="s">
        <v>5821</v>
      </c>
      <c r="D16600" s="265" t="s">
        <v>5850</v>
      </c>
    </row>
    <row r="16601" spans="1:4" ht="27" x14ac:dyDescent="0.15">
      <c r="A16601" s="266">
        <v>3590022</v>
      </c>
      <c r="B16601" s="265" t="s">
        <v>12495</v>
      </c>
      <c r="C16601" s="265" t="s">
        <v>5821</v>
      </c>
      <c r="D16601" s="265" t="s">
        <v>11703</v>
      </c>
    </row>
    <row r="16602" spans="1:4" ht="27" x14ac:dyDescent="0.15">
      <c r="A16602" s="266">
        <v>3590023</v>
      </c>
      <c r="B16602" s="265" t="s">
        <v>12495</v>
      </c>
      <c r="C16602" s="265" t="s">
        <v>5821</v>
      </c>
      <c r="D16602" s="265" t="s">
        <v>5851</v>
      </c>
    </row>
    <row r="16603" spans="1:4" ht="27" x14ac:dyDescent="0.15">
      <c r="A16603" s="266">
        <v>3590024</v>
      </c>
      <c r="B16603" s="265" t="s">
        <v>12495</v>
      </c>
      <c r="C16603" s="265" t="s">
        <v>5821</v>
      </c>
      <c r="D16603" s="265" t="s">
        <v>13350</v>
      </c>
    </row>
    <row r="16604" spans="1:4" ht="27" x14ac:dyDescent="0.15">
      <c r="A16604" s="266">
        <v>3590025</v>
      </c>
      <c r="B16604" s="265" t="s">
        <v>12495</v>
      </c>
      <c r="C16604" s="265" t="s">
        <v>5821</v>
      </c>
      <c r="D16604" s="265" t="s">
        <v>13351</v>
      </c>
    </row>
    <row r="16605" spans="1:4" ht="27" x14ac:dyDescent="0.15">
      <c r="A16605" s="266">
        <v>3590026</v>
      </c>
      <c r="B16605" s="265" t="s">
        <v>12495</v>
      </c>
      <c r="C16605" s="265" t="s">
        <v>5821</v>
      </c>
      <c r="D16605" s="265" t="s">
        <v>13352</v>
      </c>
    </row>
    <row r="16606" spans="1:4" ht="27" x14ac:dyDescent="0.15">
      <c r="A16606" s="266">
        <v>3590027</v>
      </c>
      <c r="B16606" s="265" t="s">
        <v>12495</v>
      </c>
      <c r="C16606" s="265" t="s">
        <v>5821</v>
      </c>
      <c r="D16606" s="265" t="s">
        <v>13041</v>
      </c>
    </row>
    <row r="16607" spans="1:4" ht="27" x14ac:dyDescent="0.15">
      <c r="A16607" s="266">
        <v>3590031</v>
      </c>
      <c r="B16607" s="265" t="s">
        <v>12495</v>
      </c>
      <c r="C16607" s="265" t="s">
        <v>5821</v>
      </c>
      <c r="D16607" s="265" t="s">
        <v>13353</v>
      </c>
    </row>
    <row r="16608" spans="1:4" x14ac:dyDescent="0.15">
      <c r="A16608" s="266">
        <v>3590032</v>
      </c>
      <c r="B16608" s="265" t="s">
        <v>12495</v>
      </c>
      <c r="C16608" s="265" t="s">
        <v>5821</v>
      </c>
      <c r="D16608" s="265" t="s">
        <v>479</v>
      </c>
    </row>
    <row r="16609" spans="1:4" x14ac:dyDescent="0.15">
      <c r="A16609" s="266">
        <v>3590033</v>
      </c>
      <c r="B16609" s="265" t="s">
        <v>12495</v>
      </c>
      <c r="C16609" s="265" t="s">
        <v>5821</v>
      </c>
      <c r="D16609" s="265" t="s">
        <v>5839</v>
      </c>
    </row>
    <row r="16610" spans="1:4" ht="27" x14ac:dyDescent="0.15">
      <c r="A16610" s="266">
        <v>3590034</v>
      </c>
      <c r="B16610" s="265" t="s">
        <v>12495</v>
      </c>
      <c r="C16610" s="265" t="s">
        <v>5821</v>
      </c>
      <c r="D16610" s="265" t="s">
        <v>5847</v>
      </c>
    </row>
    <row r="16611" spans="1:4" x14ac:dyDescent="0.15">
      <c r="A16611" s="266">
        <v>3590035</v>
      </c>
      <c r="B16611" s="265" t="s">
        <v>12495</v>
      </c>
      <c r="C16611" s="265" t="s">
        <v>5821</v>
      </c>
      <c r="D16611" s="265" t="s">
        <v>3944</v>
      </c>
    </row>
    <row r="16612" spans="1:4" x14ac:dyDescent="0.15">
      <c r="A16612" s="266">
        <v>3590036</v>
      </c>
      <c r="B16612" s="265" t="s">
        <v>12495</v>
      </c>
      <c r="C16612" s="265" t="s">
        <v>5821</v>
      </c>
      <c r="D16612" s="265" t="s">
        <v>169</v>
      </c>
    </row>
    <row r="16613" spans="1:4" x14ac:dyDescent="0.15">
      <c r="A16613" s="266">
        <v>3590037</v>
      </c>
      <c r="B16613" s="265" t="s">
        <v>12495</v>
      </c>
      <c r="C16613" s="265" t="s">
        <v>5821</v>
      </c>
      <c r="D16613" s="265" t="s">
        <v>5832</v>
      </c>
    </row>
    <row r="16614" spans="1:4" ht="27" x14ac:dyDescent="0.15">
      <c r="A16614" s="266">
        <v>3590038</v>
      </c>
      <c r="B16614" s="265" t="s">
        <v>12495</v>
      </c>
      <c r="C16614" s="265" t="s">
        <v>5821</v>
      </c>
      <c r="D16614" s="265" t="s">
        <v>13354</v>
      </c>
    </row>
    <row r="16615" spans="1:4" x14ac:dyDescent="0.15">
      <c r="A16615" s="266">
        <v>3590041</v>
      </c>
      <c r="B16615" s="265" t="s">
        <v>12495</v>
      </c>
      <c r="C16615" s="265" t="s">
        <v>5821</v>
      </c>
      <c r="D16615" s="265" t="s">
        <v>3457</v>
      </c>
    </row>
    <row r="16616" spans="1:4" x14ac:dyDescent="0.15">
      <c r="A16616" s="266">
        <v>3590042</v>
      </c>
      <c r="B16616" s="265" t="s">
        <v>12495</v>
      </c>
      <c r="C16616" s="265" t="s">
        <v>5821</v>
      </c>
      <c r="D16616" s="265" t="s">
        <v>452</v>
      </c>
    </row>
    <row r="16617" spans="1:4" x14ac:dyDescent="0.15">
      <c r="A16617" s="266">
        <v>3590043</v>
      </c>
      <c r="B16617" s="265" t="s">
        <v>12495</v>
      </c>
      <c r="C16617" s="265" t="s">
        <v>5821</v>
      </c>
      <c r="D16617" s="265" t="s">
        <v>3971</v>
      </c>
    </row>
    <row r="16618" spans="1:4" x14ac:dyDescent="0.15">
      <c r="A16618" s="266">
        <v>3590044</v>
      </c>
      <c r="B16618" s="265" t="s">
        <v>12495</v>
      </c>
      <c r="C16618" s="265" t="s">
        <v>5821</v>
      </c>
      <c r="D16618" s="265" t="s">
        <v>5853</v>
      </c>
    </row>
    <row r="16619" spans="1:4" x14ac:dyDescent="0.15">
      <c r="A16619" s="266">
        <v>3590045</v>
      </c>
      <c r="B16619" s="265" t="s">
        <v>12495</v>
      </c>
      <c r="C16619" s="265" t="s">
        <v>5821</v>
      </c>
      <c r="D16619" s="265" t="s">
        <v>3287</v>
      </c>
    </row>
    <row r="16620" spans="1:4" ht="27" x14ac:dyDescent="0.15">
      <c r="A16620" s="266">
        <v>3590046</v>
      </c>
      <c r="B16620" s="265" t="s">
        <v>12495</v>
      </c>
      <c r="C16620" s="265" t="s">
        <v>5821</v>
      </c>
      <c r="D16620" s="265" t="s">
        <v>5826</v>
      </c>
    </row>
    <row r="16621" spans="1:4" x14ac:dyDescent="0.15">
      <c r="A16621" s="266">
        <v>3590047</v>
      </c>
      <c r="B16621" s="265" t="s">
        <v>12495</v>
      </c>
      <c r="C16621" s="265" t="s">
        <v>5821</v>
      </c>
      <c r="D16621" s="265" t="s">
        <v>1298</v>
      </c>
    </row>
    <row r="16622" spans="1:4" x14ac:dyDescent="0.15">
      <c r="A16622" s="266">
        <v>3591101</v>
      </c>
      <c r="B16622" s="265" t="s">
        <v>12495</v>
      </c>
      <c r="C16622" s="265" t="s">
        <v>5821</v>
      </c>
      <c r="D16622" s="265" t="s">
        <v>4655</v>
      </c>
    </row>
    <row r="16623" spans="1:4" x14ac:dyDescent="0.15">
      <c r="A16623" s="266">
        <v>3591102</v>
      </c>
      <c r="B16623" s="265" t="s">
        <v>12495</v>
      </c>
      <c r="C16623" s="265" t="s">
        <v>5821</v>
      </c>
      <c r="D16623" s="265" t="s">
        <v>5822</v>
      </c>
    </row>
    <row r="16624" spans="1:4" x14ac:dyDescent="0.15">
      <c r="A16624" s="266">
        <v>3591103</v>
      </c>
      <c r="B16624" s="265" t="s">
        <v>12495</v>
      </c>
      <c r="C16624" s="265" t="s">
        <v>5821</v>
      </c>
      <c r="D16624" s="265" t="s">
        <v>2999</v>
      </c>
    </row>
    <row r="16625" spans="1:4" x14ac:dyDescent="0.15">
      <c r="A16625" s="266">
        <v>3591104</v>
      </c>
      <c r="B16625" s="265" t="s">
        <v>12495</v>
      </c>
      <c r="C16625" s="265" t="s">
        <v>5821</v>
      </c>
      <c r="D16625" s="265" t="s">
        <v>5622</v>
      </c>
    </row>
    <row r="16626" spans="1:4" x14ac:dyDescent="0.15">
      <c r="A16626" s="266">
        <v>3591105</v>
      </c>
      <c r="B16626" s="265" t="s">
        <v>12495</v>
      </c>
      <c r="C16626" s="265" t="s">
        <v>5821</v>
      </c>
      <c r="D16626" s="265" t="s">
        <v>3072</v>
      </c>
    </row>
    <row r="16627" spans="1:4" ht="27" x14ac:dyDescent="0.15">
      <c r="A16627" s="266">
        <v>3591106</v>
      </c>
      <c r="B16627" s="265" t="s">
        <v>12495</v>
      </c>
      <c r="C16627" s="265" t="s">
        <v>5821</v>
      </c>
      <c r="D16627" s="265" t="s">
        <v>5848</v>
      </c>
    </row>
    <row r="16628" spans="1:4" x14ac:dyDescent="0.15">
      <c r="A16628" s="266">
        <v>3591111</v>
      </c>
      <c r="B16628" s="265" t="s">
        <v>12495</v>
      </c>
      <c r="C16628" s="265" t="s">
        <v>5821</v>
      </c>
      <c r="D16628" s="265" t="s">
        <v>282</v>
      </c>
    </row>
    <row r="16629" spans="1:4" x14ac:dyDescent="0.15">
      <c r="A16629" s="266">
        <v>3591112</v>
      </c>
      <c r="B16629" s="265" t="s">
        <v>12495</v>
      </c>
      <c r="C16629" s="265" t="s">
        <v>5821</v>
      </c>
      <c r="D16629" s="265" t="s">
        <v>177</v>
      </c>
    </row>
    <row r="16630" spans="1:4" x14ac:dyDescent="0.15">
      <c r="A16630" s="266">
        <v>3591113</v>
      </c>
      <c r="B16630" s="265" t="s">
        <v>12495</v>
      </c>
      <c r="C16630" s="265" t="s">
        <v>5821</v>
      </c>
      <c r="D16630" s="265" t="s">
        <v>500</v>
      </c>
    </row>
    <row r="16631" spans="1:4" ht="27" x14ac:dyDescent="0.15">
      <c r="A16631" s="266">
        <v>3591114</v>
      </c>
      <c r="B16631" s="265" t="s">
        <v>12495</v>
      </c>
      <c r="C16631" s="265" t="s">
        <v>5821</v>
      </c>
      <c r="D16631" s="265" t="s">
        <v>5831</v>
      </c>
    </row>
    <row r="16632" spans="1:4" x14ac:dyDescent="0.15">
      <c r="A16632" s="266">
        <v>3591115</v>
      </c>
      <c r="B16632" s="265" t="s">
        <v>12495</v>
      </c>
      <c r="C16632" s="265" t="s">
        <v>5821</v>
      </c>
      <c r="D16632" s="265" t="s">
        <v>3861</v>
      </c>
    </row>
    <row r="16633" spans="1:4" x14ac:dyDescent="0.15">
      <c r="A16633" s="266">
        <v>3591116</v>
      </c>
      <c r="B16633" s="265" t="s">
        <v>12495</v>
      </c>
      <c r="C16633" s="265" t="s">
        <v>5821</v>
      </c>
      <c r="D16633" s="265" t="s">
        <v>353</v>
      </c>
    </row>
    <row r="16634" spans="1:4" x14ac:dyDescent="0.15">
      <c r="A16634" s="266">
        <v>3591117</v>
      </c>
      <c r="B16634" s="265" t="s">
        <v>12495</v>
      </c>
      <c r="C16634" s="265" t="s">
        <v>5821</v>
      </c>
      <c r="D16634" s="265" t="s">
        <v>3973</v>
      </c>
    </row>
    <row r="16635" spans="1:4" x14ac:dyDescent="0.15">
      <c r="A16635" s="266">
        <v>3591118</v>
      </c>
      <c r="B16635" s="265" t="s">
        <v>12495</v>
      </c>
      <c r="C16635" s="265" t="s">
        <v>5821</v>
      </c>
      <c r="D16635" s="265" t="s">
        <v>202</v>
      </c>
    </row>
    <row r="16636" spans="1:4" x14ac:dyDescent="0.15">
      <c r="A16636" s="266">
        <v>3591121</v>
      </c>
      <c r="B16636" s="265" t="s">
        <v>12495</v>
      </c>
      <c r="C16636" s="265" t="s">
        <v>5821</v>
      </c>
      <c r="D16636" s="265" t="s">
        <v>1415</v>
      </c>
    </row>
    <row r="16637" spans="1:4" x14ac:dyDescent="0.15">
      <c r="A16637" s="266">
        <v>3591122</v>
      </c>
      <c r="B16637" s="265" t="s">
        <v>12495</v>
      </c>
      <c r="C16637" s="265" t="s">
        <v>5821</v>
      </c>
      <c r="D16637" s="265" t="s">
        <v>921</v>
      </c>
    </row>
    <row r="16638" spans="1:4" x14ac:dyDescent="0.15">
      <c r="A16638" s="266">
        <v>3591123</v>
      </c>
      <c r="B16638" s="265" t="s">
        <v>12495</v>
      </c>
      <c r="C16638" s="265" t="s">
        <v>5821</v>
      </c>
      <c r="D16638" s="265" t="s">
        <v>4187</v>
      </c>
    </row>
    <row r="16639" spans="1:4" x14ac:dyDescent="0.15">
      <c r="A16639" s="266">
        <v>3591124</v>
      </c>
      <c r="B16639" s="265" t="s">
        <v>12495</v>
      </c>
      <c r="C16639" s="265" t="s">
        <v>5821</v>
      </c>
      <c r="D16639" s="265" t="s">
        <v>5849</v>
      </c>
    </row>
    <row r="16640" spans="1:4" x14ac:dyDescent="0.15">
      <c r="A16640" s="266">
        <v>3591125</v>
      </c>
      <c r="B16640" s="265" t="s">
        <v>12495</v>
      </c>
      <c r="C16640" s="265" t="s">
        <v>5821</v>
      </c>
      <c r="D16640" s="265" t="s">
        <v>5855</v>
      </c>
    </row>
    <row r="16641" spans="1:4" x14ac:dyDescent="0.15">
      <c r="A16641" s="266">
        <v>3591126</v>
      </c>
      <c r="B16641" s="265" t="s">
        <v>12495</v>
      </c>
      <c r="C16641" s="265" t="s">
        <v>5821</v>
      </c>
      <c r="D16641" s="265" t="s">
        <v>5845</v>
      </c>
    </row>
    <row r="16642" spans="1:4" x14ac:dyDescent="0.15">
      <c r="A16642" s="266">
        <v>3591127</v>
      </c>
      <c r="B16642" s="265" t="s">
        <v>12495</v>
      </c>
      <c r="C16642" s="265" t="s">
        <v>5821</v>
      </c>
      <c r="D16642" s="265" t="s">
        <v>5852</v>
      </c>
    </row>
    <row r="16643" spans="1:4" x14ac:dyDescent="0.15">
      <c r="A16643" s="266">
        <v>3591128</v>
      </c>
      <c r="B16643" s="265" t="s">
        <v>12495</v>
      </c>
      <c r="C16643" s="265" t="s">
        <v>5821</v>
      </c>
      <c r="D16643" s="265" t="s">
        <v>5089</v>
      </c>
    </row>
    <row r="16644" spans="1:4" x14ac:dyDescent="0.15">
      <c r="A16644" s="266">
        <v>3591131</v>
      </c>
      <c r="B16644" s="265" t="s">
        <v>12495</v>
      </c>
      <c r="C16644" s="265" t="s">
        <v>5821</v>
      </c>
      <c r="D16644" s="265" t="s">
        <v>13355</v>
      </c>
    </row>
    <row r="16645" spans="1:4" x14ac:dyDescent="0.15">
      <c r="A16645" s="266">
        <v>3591132</v>
      </c>
      <c r="B16645" s="265" t="s">
        <v>12495</v>
      </c>
      <c r="C16645" s="265" t="s">
        <v>5821</v>
      </c>
      <c r="D16645" s="265" t="s">
        <v>278</v>
      </c>
    </row>
    <row r="16646" spans="1:4" ht="27" x14ac:dyDescent="0.15">
      <c r="A16646" s="266">
        <v>3591133</v>
      </c>
      <c r="B16646" s="265" t="s">
        <v>12495</v>
      </c>
      <c r="C16646" s="265" t="s">
        <v>5821</v>
      </c>
      <c r="D16646" s="265" t="s">
        <v>13356</v>
      </c>
    </row>
    <row r="16647" spans="1:4" x14ac:dyDescent="0.15">
      <c r="A16647" s="266">
        <v>3591141</v>
      </c>
      <c r="B16647" s="265" t="s">
        <v>12495</v>
      </c>
      <c r="C16647" s="265" t="s">
        <v>5821</v>
      </c>
      <c r="D16647" s="265" t="s">
        <v>5836</v>
      </c>
    </row>
    <row r="16648" spans="1:4" x14ac:dyDescent="0.15">
      <c r="A16648" s="266">
        <v>3591142</v>
      </c>
      <c r="B16648" s="265" t="s">
        <v>12495</v>
      </c>
      <c r="C16648" s="265" t="s">
        <v>5821</v>
      </c>
      <c r="D16648" s="265" t="s">
        <v>5824</v>
      </c>
    </row>
    <row r="16649" spans="1:4" x14ac:dyDescent="0.15">
      <c r="A16649" s="266">
        <v>3591143</v>
      </c>
      <c r="B16649" s="265" t="s">
        <v>12495</v>
      </c>
      <c r="C16649" s="265" t="s">
        <v>5821</v>
      </c>
      <c r="D16649" s="265" t="s">
        <v>978</v>
      </c>
    </row>
    <row r="16650" spans="1:4" x14ac:dyDescent="0.15">
      <c r="A16650" s="266">
        <v>3591144</v>
      </c>
      <c r="B16650" s="265" t="s">
        <v>12495</v>
      </c>
      <c r="C16650" s="265" t="s">
        <v>5821</v>
      </c>
      <c r="D16650" s="265" t="s">
        <v>5846</v>
      </c>
    </row>
    <row r="16651" spans="1:4" ht="27" x14ac:dyDescent="0.15">
      <c r="A16651" s="266">
        <v>3591145</v>
      </c>
      <c r="B16651" s="265" t="s">
        <v>12495</v>
      </c>
      <c r="C16651" s="265" t="s">
        <v>5821</v>
      </c>
      <c r="D16651" s="265" t="s">
        <v>13357</v>
      </c>
    </row>
    <row r="16652" spans="1:4" x14ac:dyDescent="0.15">
      <c r="A16652" s="266">
        <v>3591146</v>
      </c>
      <c r="B16652" s="265" t="s">
        <v>12495</v>
      </c>
      <c r="C16652" s="265" t="s">
        <v>5821</v>
      </c>
      <c r="D16652" s="265" t="s">
        <v>5837</v>
      </c>
    </row>
    <row r="16653" spans="1:4" x14ac:dyDescent="0.15">
      <c r="A16653" s="266">
        <v>3591147</v>
      </c>
      <c r="B16653" s="265" t="s">
        <v>12495</v>
      </c>
      <c r="C16653" s="265" t="s">
        <v>5821</v>
      </c>
      <c r="D16653" s="265" t="s">
        <v>5838</v>
      </c>
    </row>
    <row r="16654" spans="1:4" x14ac:dyDescent="0.15">
      <c r="A16654" s="266">
        <v>3591148</v>
      </c>
      <c r="B16654" s="265" t="s">
        <v>12495</v>
      </c>
      <c r="C16654" s="265" t="s">
        <v>5821</v>
      </c>
      <c r="D16654" s="265" t="s">
        <v>5835</v>
      </c>
    </row>
    <row r="16655" spans="1:4" x14ac:dyDescent="0.15">
      <c r="A16655" s="266">
        <v>3591151</v>
      </c>
      <c r="B16655" s="265" t="s">
        <v>12495</v>
      </c>
      <c r="C16655" s="265" t="s">
        <v>5821</v>
      </c>
      <c r="D16655" s="265" t="s">
        <v>5856</v>
      </c>
    </row>
    <row r="16656" spans="1:4" x14ac:dyDescent="0.15">
      <c r="A16656" s="266">
        <v>3591152</v>
      </c>
      <c r="B16656" s="265" t="s">
        <v>12495</v>
      </c>
      <c r="C16656" s="265" t="s">
        <v>5821</v>
      </c>
      <c r="D16656" s="265" t="s">
        <v>5827</v>
      </c>
    </row>
    <row r="16657" spans="1:4" ht="27" x14ac:dyDescent="0.15">
      <c r="A16657" s="266">
        <v>3591153</v>
      </c>
      <c r="B16657" s="265" t="s">
        <v>12495</v>
      </c>
      <c r="C16657" s="265" t="s">
        <v>5821</v>
      </c>
      <c r="D16657" s="265" t="s">
        <v>13358</v>
      </c>
    </row>
    <row r="16658" spans="1:4" ht="27" x14ac:dyDescent="0.15">
      <c r="A16658" s="266">
        <v>3591154</v>
      </c>
      <c r="B16658" s="265" t="s">
        <v>12495</v>
      </c>
      <c r="C16658" s="265" t="s">
        <v>5821</v>
      </c>
      <c r="D16658" s="265" t="s">
        <v>13359</v>
      </c>
    </row>
    <row r="16659" spans="1:4" x14ac:dyDescent="0.15">
      <c r="A16659" s="266">
        <v>3591155</v>
      </c>
      <c r="B16659" s="265" t="s">
        <v>12495</v>
      </c>
      <c r="C16659" s="265" t="s">
        <v>5821</v>
      </c>
      <c r="D16659" s="265" t="s">
        <v>5828</v>
      </c>
    </row>
    <row r="16660" spans="1:4" x14ac:dyDescent="0.15">
      <c r="A16660" s="266">
        <v>3591156</v>
      </c>
      <c r="B16660" s="265" t="s">
        <v>12495</v>
      </c>
      <c r="C16660" s="265" t="s">
        <v>5821</v>
      </c>
      <c r="D16660" s="265" t="s">
        <v>5829</v>
      </c>
    </row>
    <row r="16661" spans="1:4" x14ac:dyDescent="0.15">
      <c r="A16661" s="266">
        <v>3591161</v>
      </c>
      <c r="B16661" s="265" t="s">
        <v>12495</v>
      </c>
      <c r="C16661" s="265" t="s">
        <v>5821</v>
      </c>
      <c r="D16661" s="265" t="s">
        <v>5840</v>
      </c>
    </row>
    <row r="16662" spans="1:4" x14ac:dyDescent="0.15">
      <c r="A16662" s="266">
        <v>3591162</v>
      </c>
      <c r="B16662" s="265" t="s">
        <v>12495</v>
      </c>
      <c r="C16662" s="265" t="s">
        <v>5821</v>
      </c>
      <c r="D16662" s="265" t="s">
        <v>5857</v>
      </c>
    </row>
    <row r="16663" spans="1:4" ht="27" x14ac:dyDescent="0.15">
      <c r="A16663" s="266">
        <v>3591163</v>
      </c>
      <c r="B16663" s="265" t="s">
        <v>12495</v>
      </c>
      <c r="C16663" s="265" t="s">
        <v>5821</v>
      </c>
      <c r="D16663" s="265" t="s">
        <v>5844</v>
      </c>
    </row>
    <row r="16664" spans="1:4" x14ac:dyDescent="0.15">
      <c r="A16664" s="266">
        <v>3591164</v>
      </c>
      <c r="B16664" s="265" t="s">
        <v>12495</v>
      </c>
      <c r="C16664" s="265" t="s">
        <v>5821</v>
      </c>
      <c r="D16664" s="265" t="s">
        <v>5854</v>
      </c>
    </row>
    <row r="16665" spans="1:4" x14ac:dyDescent="0.15">
      <c r="A16665" s="266">
        <v>3591165</v>
      </c>
      <c r="B16665" s="265" t="s">
        <v>12495</v>
      </c>
      <c r="C16665" s="265" t="s">
        <v>5821</v>
      </c>
      <c r="D16665" s="265" t="s">
        <v>1463</v>
      </c>
    </row>
    <row r="16666" spans="1:4" x14ac:dyDescent="0.15">
      <c r="A16666" s="266">
        <v>3591166</v>
      </c>
      <c r="B16666" s="265" t="s">
        <v>12495</v>
      </c>
      <c r="C16666" s="265" t="s">
        <v>5821</v>
      </c>
      <c r="D16666" s="265" t="s">
        <v>5834</v>
      </c>
    </row>
    <row r="16667" spans="1:4" x14ac:dyDescent="0.15">
      <c r="A16667" s="266">
        <v>3591167</v>
      </c>
      <c r="B16667" s="265" t="s">
        <v>12495</v>
      </c>
      <c r="C16667" s="265" t="s">
        <v>5821</v>
      </c>
      <c r="D16667" s="265" t="s">
        <v>660</v>
      </c>
    </row>
    <row r="16668" spans="1:4" x14ac:dyDescent="0.15">
      <c r="A16668" s="266">
        <v>3600001</v>
      </c>
      <c r="B16668" s="265" t="s">
        <v>12495</v>
      </c>
      <c r="C16668" s="265" t="s">
        <v>5616</v>
      </c>
      <c r="D16668" s="265" t="s">
        <v>5636</v>
      </c>
    </row>
    <row r="16669" spans="1:4" x14ac:dyDescent="0.15">
      <c r="A16669" s="266">
        <v>3600002</v>
      </c>
      <c r="B16669" s="265" t="s">
        <v>12495</v>
      </c>
      <c r="C16669" s="265" t="s">
        <v>5616</v>
      </c>
      <c r="D16669" s="265" t="s">
        <v>572</v>
      </c>
    </row>
    <row r="16670" spans="1:4" x14ac:dyDescent="0.15">
      <c r="A16670" s="266">
        <v>3600003</v>
      </c>
      <c r="B16670" s="265" t="s">
        <v>12495</v>
      </c>
      <c r="C16670" s="265" t="s">
        <v>5616</v>
      </c>
      <c r="D16670" s="265" t="s">
        <v>5652</v>
      </c>
    </row>
    <row r="16671" spans="1:4" x14ac:dyDescent="0.15">
      <c r="A16671" s="266">
        <v>3600004</v>
      </c>
      <c r="B16671" s="265" t="s">
        <v>12495</v>
      </c>
      <c r="C16671" s="265" t="s">
        <v>5616</v>
      </c>
      <c r="D16671" s="265" t="s">
        <v>5634</v>
      </c>
    </row>
    <row r="16672" spans="1:4" x14ac:dyDescent="0.15">
      <c r="A16672" s="266">
        <v>3600005</v>
      </c>
      <c r="B16672" s="265" t="s">
        <v>12495</v>
      </c>
      <c r="C16672" s="265" t="s">
        <v>5616</v>
      </c>
      <c r="D16672" s="265" t="s">
        <v>5383</v>
      </c>
    </row>
    <row r="16673" spans="1:4" x14ac:dyDescent="0.15">
      <c r="A16673" s="266">
        <v>3600006</v>
      </c>
      <c r="B16673" s="265" t="s">
        <v>12495</v>
      </c>
      <c r="C16673" s="265" t="s">
        <v>5616</v>
      </c>
      <c r="D16673" s="265" t="s">
        <v>5650</v>
      </c>
    </row>
    <row r="16674" spans="1:4" x14ac:dyDescent="0.15">
      <c r="A16674" s="266">
        <v>3600011</v>
      </c>
      <c r="B16674" s="265" t="s">
        <v>12495</v>
      </c>
      <c r="C16674" s="265" t="s">
        <v>5616</v>
      </c>
      <c r="D16674" s="265" t="s">
        <v>5619</v>
      </c>
    </row>
    <row r="16675" spans="1:4" x14ac:dyDescent="0.15">
      <c r="A16675" s="266">
        <v>3600012</v>
      </c>
      <c r="B16675" s="265" t="s">
        <v>12495</v>
      </c>
      <c r="C16675" s="265" t="s">
        <v>5616</v>
      </c>
      <c r="D16675" s="265" t="s">
        <v>1359</v>
      </c>
    </row>
    <row r="16676" spans="1:4" x14ac:dyDescent="0.15">
      <c r="A16676" s="266">
        <v>3600013</v>
      </c>
      <c r="B16676" s="265" t="s">
        <v>12495</v>
      </c>
      <c r="C16676" s="265" t="s">
        <v>5616</v>
      </c>
      <c r="D16676" s="265" t="s">
        <v>5675</v>
      </c>
    </row>
    <row r="16677" spans="1:4" x14ac:dyDescent="0.15">
      <c r="A16677" s="266">
        <v>3600014</v>
      </c>
      <c r="B16677" s="265" t="s">
        <v>12495</v>
      </c>
      <c r="C16677" s="265" t="s">
        <v>5616</v>
      </c>
      <c r="D16677" s="265" t="s">
        <v>1038</v>
      </c>
    </row>
    <row r="16678" spans="1:4" x14ac:dyDescent="0.15">
      <c r="A16678" s="266">
        <v>3600015</v>
      </c>
      <c r="B16678" s="265" t="s">
        <v>12495</v>
      </c>
      <c r="C16678" s="265" t="s">
        <v>5616</v>
      </c>
      <c r="D16678" s="265" t="s">
        <v>5644</v>
      </c>
    </row>
    <row r="16679" spans="1:4" x14ac:dyDescent="0.15">
      <c r="A16679" s="266">
        <v>3600016</v>
      </c>
      <c r="B16679" s="265" t="s">
        <v>12495</v>
      </c>
      <c r="C16679" s="265" t="s">
        <v>5616</v>
      </c>
      <c r="D16679" s="265" t="s">
        <v>5643</v>
      </c>
    </row>
    <row r="16680" spans="1:4" x14ac:dyDescent="0.15">
      <c r="A16680" s="266">
        <v>3600017</v>
      </c>
      <c r="B16680" s="265" t="s">
        <v>12495</v>
      </c>
      <c r="C16680" s="265" t="s">
        <v>5616</v>
      </c>
      <c r="D16680" s="265" t="s">
        <v>5626</v>
      </c>
    </row>
    <row r="16681" spans="1:4" x14ac:dyDescent="0.15">
      <c r="A16681" s="266">
        <v>3600018</v>
      </c>
      <c r="B16681" s="265" t="s">
        <v>12495</v>
      </c>
      <c r="C16681" s="265" t="s">
        <v>5616</v>
      </c>
      <c r="D16681" s="265" t="s">
        <v>239</v>
      </c>
    </row>
    <row r="16682" spans="1:4" x14ac:dyDescent="0.15">
      <c r="A16682" s="266">
        <v>3600021</v>
      </c>
      <c r="B16682" s="265" t="s">
        <v>12495</v>
      </c>
      <c r="C16682" s="265" t="s">
        <v>5616</v>
      </c>
      <c r="D16682" s="265" t="s">
        <v>5688</v>
      </c>
    </row>
    <row r="16683" spans="1:4" x14ac:dyDescent="0.15">
      <c r="A16683" s="266">
        <v>3600022</v>
      </c>
      <c r="B16683" s="265" t="s">
        <v>12495</v>
      </c>
      <c r="C16683" s="265" t="s">
        <v>5616</v>
      </c>
      <c r="D16683" s="265" t="s">
        <v>5670</v>
      </c>
    </row>
    <row r="16684" spans="1:4" x14ac:dyDescent="0.15">
      <c r="A16684" s="266">
        <v>3600023</v>
      </c>
      <c r="B16684" s="265" t="s">
        <v>12495</v>
      </c>
      <c r="C16684" s="265" t="s">
        <v>5616</v>
      </c>
      <c r="D16684" s="265" t="s">
        <v>5648</v>
      </c>
    </row>
    <row r="16685" spans="1:4" x14ac:dyDescent="0.15">
      <c r="A16685" s="266">
        <v>3600024</v>
      </c>
      <c r="B16685" s="265" t="s">
        <v>12495</v>
      </c>
      <c r="C16685" s="265" t="s">
        <v>5616</v>
      </c>
      <c r="D16685" s="265" t="s">
        <v>3942</v>
      </c>
    </row>
    <row r="16686" spans="1:4" x14ac:dyDescent="0.15">
      <c r="A16686" s="266">
        <v>3600025</v>
      </c>
      <c r="B16686" s="265" t="s">
        <v>12495</v>
      </c>
      <c r="C16686" s="265" t="s">
        <v>5616</v>
      </c>
      <c r="D16686" s="265" t="s">
        <v>1164</v>
      </c>
    </row>
    <row r="16687" spans="1:4" x14ac:dyDescent="0.15">
      <c r="A16687" s="266">
        <v>3600026</v>
      </c>
      <c r="B16687" s="265" t="s">
        <v>12495</v>
      </c>
      <c r="C16687" s="265" t="s">
        <v>5616</v>
      </c>
      <c r="D16687" s="265" t="s">
        <v>5639</v>
      </c>
    </row>
    <row r="16688" spans="1:4" x14ac:dyDescent="0.15">
      <c r="A16688" s="266">
        <v>3600027</v>
      </c>
      <c r="B16688" s="265" t="s">
        <v>12495</v>
      </c>
      <c r="C16688" s="265" t="s">
        <v>5616</v>
      </c>
      <c r="D16688" s="265" t="s">
        <v>1088</v>
      </c>
    </row>
    <row r="16689" spans="1:4" x14ac:dyDescent="0.15">
      <c r="A16689" s="266">
        <v>3600031</v>
      </c>
      <c r="B16689" s="265" t="s">
        <v>12495</v>
      </c>
      <c r="C16689" s="265" t="s">
        <v>5616</v>
      </c>
      <c r="D16689" s="265" t="s">
        <v>3750</v>
      </c>
    </row>
    <row r="16690" spans="1:4" x14ac:dyDescent="0.15">
      <c r="A16690" s="266">
        <v>3600032</v>
      </c>
      <c r="B16690" s="265" t="s">
        <v>12495</v>
      </c>
      <c r="C16690" s="265" t="s">
        <v>5616</v>
      </c>
      <c r="D16690" s="265" t="s">
        <v>4141</v>
      </c>
    </row>
    <row r="16691" spans="1:4" x14ac:dyDescent="0.15">
      <c r="A16691" s="266">
        <v>3600033</v>
      </c>
      <c r="B16691" s="265" t="s">
        <v>12495</v>
      </c>
      <c r="C16691" s="265" t="s">
        <v>5616</v>
      </c>
      <c r="D16691" s="265" t="s">
        <v>168</v>
      </c>
    </row>
    <row r="16692" spans="1:4" x14ac:dyDescent="0.15">
      <c r="A16692" s="266">
        <v>3600034</v>
      </c>
      <c r="B16692" s="265" t="s">
        <v>12495</v>
      </c>
      <c r="C16692" s="265" t="s">
        <v>5616</v>
      </c>
      <c r="D16692" s="265" t="s">
        <v>5695</v>
      </c>
    </row>
    <row r="16693" spans="1:4" x14ac:dyDescent="0.15">
      <c r="A16693" s="266">
        <v>3600035</v>
      </c>
      <c r="B16693" s="265" t="s">
        <v>12495</v>
      </c>
      <c r="C16693" s="265" t="s">
        <v>5616</v>
      </c>
      <c r="D16693" s="265" t="s">
        <v>3525</v>
      </c>
    </row>
    <row r="16694" spans="1:4" x14ac:dyDescent="0.15">
      <c r="A16694" s="266">
        <v>3600036</v>
      </c>
      <c r="B16694" s="265" t="s">
        <v>12495</v>
      </c>
      <c r="C16694" s="265" t="s">
        <v>5616</v>
      </c>
      <c r="D16694" s="265" t="s">
        <v>2436</v>
      </c>
    </row>
    <row r="16695" spans="1:4" x14ac:dyDescent="0.15">
      <c r="A16695" s="266">
        <v>3600037</v>
      </c>
      <c r="B16695" s="265" t="s">
        <v>12495</v>
      </c>
      <c r="C16695" s="265" t="s">
        <v>5616</v>
      </c>
      <c r="D16695" s="265" t="s">
        <v>1261</v>
      </c>
    </row>
    <row r="16696" spans="1:4" x14ac:dyDescent="0.15">
      <c r="A16696" s="266">
        <v>3600041</v>
      </c>
      <c r="B16696" s="265" t="s">
        <v>12495</v>
      </c>
      <c r="C16696" s="265" t="s">
        <v>5616</v>
      </c>
      <c r="D16696" s="265" t="s">
        <v>4552</v>
      </c>
    </row>
    <row r="16697" spans="1:4" x14ac:dyDescent="0.15">
      <c r="A16697" s="266">
        <v>3600042</v>
      </c>
      <c r="B16697" s="265" t="s">
        <v>12495</v>
      </c>
      <c r="C16697" s="265" t="s">
        <v>5616</v>
      </c>
      <c r="D16697" s="265" t="s">
        <v>276</v>
      </c>
    </row>
    <row r="16698" spans="1:4" x14ac:dyDescent="0.15">
      <c r="A16698" s="266">
        <v>3600043</v>
      </c>
      <c r="B16698" s="265" t="s">
        <v>12495</v>
      </c>
      <c r="C16698" s="265" t="s">
        <v>5616</v>
      </c>
      <c r="D16698" s="265" t="s">
        <v>5692</v>
      </c>
    </row>
    <row r="16699" spans="1:4" x14ac:dyDescent="0.15">
      <c r="A16699" s="266">
        <v>3600044</v>
      </c>
      <c r="B16699" s="265" t="s">
        <v>12495</v>
      </c>
      <c r="C16699" s="265" t="s">
        <v>5616</v>
      </c>
      <c r="D16699" s="265" t="s">
        <v>3873</v>
      </c>
    </row>
    <row r="16700" spans="1:4" x14ac:dyDescent="0.15">
      <c r="A16700" s="266">
        <v>3600045</v>
      </c>
      <c r="B16700" s="265" t="s">
        <v>12495</v>
      </c>
      <c r="C16700" s="265" t="s">
        <v>5616</v>
      </c>
      <c r="D16700" s="265" t="s">
        <v>553</v>
      </c>
    </row>
    <row r="16701" spans="1:4" x14ac:dyDescent="0.15">
      <c r="A16701" s="266">
        <v>3600046</v>
      </c>
      <c r="B16701" s="265" t="s">
        <v>12495</v>
      </c>
      <c r="C16701" s="265" t="s">
        <v>5616</v>
      </c>
      <c r="D16701" s="265" t="s">
        <v>5631</v>
      </c>
    </row>
    <row r="16702" spans="1:4" x14ac:dyDescent="0.15">
      <c r="A16702" s="266">
        <v>3600047</v>
      </c>
      <c r="B16702" s="265" t="s">
        <v>12495</v>
      </c>
      <c r="C16702" s="265" t="s">
        <v>5616</v>
      </c>
      <c r="D16702" s="265" t="s">
        <v>3397</v>
      </c>
    </row>
    <row r="16703" spans="1:4" x14ac:dyDescent="0.15">
      <c r="A16703" s="266">
        <v>3600101</v>
      </c>
      <c r="B16703" s="265" t="s">
        <v>12495</v>
      </c>
      <c r="C16703" s="265" t="s">
        <v>5616</v>
      </c>
      <c r="D16703" s="265" t="s">
        <v>5684</v>
      </c>
    </row>
    <row r="16704" spans="1:4" x14ac:dyDescent="0.15">
      <c r="A16704" s="266">
        <v>3600102</v>
      </c>
      <c r="B16704" s="265" t="s">
        <v>12495</v>
      </c>
      <c r="C16704" s="265" t="s">
        <v>5616</v>
      </c>
      <c r="D16704" s="265" t="s">
        <v>5656</v>
      </c>
    </row>
    <row r="16705" spans="1:4" x14ac:dyDescent="0.15">
      <c r="A16705" s="266">
        <v>3600103</v>
      </c>
      <c r="B16705" s="265" t="s">
        <v>12495</v>
      </c>
      <c r="C16705" s="265" t="s">
        <v>5616</v>
      </c>
      <c r="D16705" s="265" t="s">
        <v>5624</v>
      </c>
    </row>
    <row r="16706" spans="1:4" x14ac:dyDescent="0.15">
      <c r="A16706" s="266">
        <v>3600104</v>
      </c>
      <c r="B16706" s="265" t="s">
        <v>12495</v>
      </c>
      <c r="C16706" s="265" t="s">
        <v>5616</v>
      </c>
      <c r="D16706" s="265" t="s">
        <v>5649</v>
      </c>
    </row>
    <row r="16707" spans="1:4" x14ac:dyDescent="0.15">
      <c r="A16707" s="266">
        <v>3600105</v>
      </c>
      <c r="B16707" s="265" t="s">
        <v>12495</v>
      </c>
      <c r="C16707" s="265" t="s">
        <v>5616</v>
      </c>
      <c r="D16707" s="265" t="s">
        <v>5427</v>
      </c>
    </row>
    <row r="16708" spans="1:4" x14ac:dyDescent="0.15">
      <c r="A16708" s="266">
        <v>3600106</v>
      </c>
      <c r="B16708" s="265" t="s">
        <v>12495</v>
      </c>
      <c r="C16708" s="265" t="s">
        <v>5616</v>
      </c>
      <c r="D16708" s="265" t="s">
        <v>767</v>
      </c>
    </row>
    <row r="16709" spans="1:4" x14ac:dyDescent="0.15">
      <c r="A16709" s="266">
        <v>3600107</v>
      </c>
      <c r="B16709" s="265" t="s">
        <v>12495</v>
      </c>
      <c r="C16709" s="265" t="s">
        <v>5616</v>
      </c>
      <c r="D16709" s="265" t="s">
        <v>5659</v>
      </c>
    </row>
    <row r="16710" spans="1:4" x14ac:dyDescent="0.15">
      <c r="A16710" s="266">
        <v>3600111</v>
      </c>
      <c r="B16710" s="265" t="s">
        <v>12495</v>
      </c>
      <c r="C16710" s="265" t="s">
        <v>5616</v>
      </c>
      <c r="D16710" s="265" t="s">
        <v>1065</v>
      </c>
    </row>
    <row r="16711" spans="1:4" x14ac:dyDescent="0.15">
      <c r="A16711" s="266">
        <v>3600112</v>
      </c>
      <c r="B16711" s="265" t="s">
        <v>12495</v>
      </c>
      <c r="C16711" s="265" t="s">
        <v>5616</v>
      </c>
      <c r="D16711" s="265" t="s">
        <v>5687</v>
      </c>
    </row>
    <row r="16712" spans="1:4" x14ac:dyDescent="0.15">
      <c r="A16712" s="266">
        <v>3600113</v>
      </c>
      <c r="B16712" s="265" t="s">
        <v>12495</v>
      </c>
      <c r="C16712" s="265" t="s">
        <v>5616</v>
      </c>
      <c r="D16712" s="265" t="s">
        <v>5698</v>
      </c>
    </row>
    <row r="16713" spans="1:4" ht="27" x14ac:dyDescent="0.15">
      <c r="A16713" s="266">
        <v>3600114</v>
      </c>
      <c r="B16713" s="265" t="s">
        <v>12495</v>
      </c>
      <c r="C16713" s="265" t="s">
        <v>5616</v>
      </c>
      <c r="D16713" s="265" t="s">
        <v>5645</v>
      </c>
    </row>
    <row r="16714" spans="1:4" x14ac:dyDescent="0.15">
      <c r="A16714" s="266">
        <v>3600115</v>
      </c>
      <c r="B16714" s="265" t="s">
        <v>12495</v>
      </c>
      <c r="C16714" s="265" t="s">
        <v>5616</v>
      </c>
      <c r="D16714" s="265" t="s">
        <v>5677</v>
      </c>
    </row>
    <row r="16715" spans="1:4" x14ac:dyDescent="0.15">
      <c r="A16715" s="266">
        <v>3600116</v>
      </c>
      <c r="B16715" s="265" t="s">
        <v>12495</v>
      </c>
      <c r="C16715" s="265" t="s">
        <v>5616</v>
      </c>
      <c r="D16715" s="265" t="s">
        <v>5699</v>
      </c>
    </row>
    <row r="16716" spans="1:4" x14ac:dyDescent="0.15">
      <c r="A16716" s="266">
        <v>3600117</v>
      </c>
      <c r="B16716" s="265" t="s">
        <v>12495</v>
      </c>
      <c r="C16716" s="265" t="s">
        <v>5616</v>
      </c>
      <c r="D16716" s="265" t="s">
        <v>3152</v>
      </c>
    </row>
    <row r="16717" spans="1:4" x14ac:dyDescent="0.15">
      <c r="A16717" s="266">
        <v>3600121</v>
      </c>
      <c r="B16717" s="265" t="s">
        <v>12495</v>
      </c>
      <c r="C16717" s="265" t="s">
        <v>5616</v>
      </c>
      <c r="D16717" s="265" t="s">
        <v>5668</v>
      </c>
    </row>
    <row r="16718" spans="1:4" x14ac:dyDescent="0.15">
      <c r="A16718" s="266">
        <v>3600122</v>
      </c>
      <c r="B16718" s="265" t="s">
        <v>12495</v>
      </c>
      <c r="C16718" s="265" t="s">
        <v>5616</v>
      </c>
      <c r="D16718" s="265" t="s">
        <v>1077</v>
      </c>
    </row>
    <row r="16719" spans="1:4" x14ac:dyDescent="0.15">
      <c r="A16719" s="266">
        <v>3600123</v>
      </c>
      <c r="B16719" s="265" t="s">
        <v>12495</v>
      </c>
      <c r="C16719" s="265" t="s">
        <v>5616</v>
      </c>
      <c r="D16719" s="265" t="s">
        <v>5651</v>
      </c>
    </row>
    <row r="16720" spans="1:4" x14ac:dyDescent="0.15">
      <c r="A16720" s="266">
        <v>3600124</v>
      </c>
      <c r="B16720" s="265" t="s">
        <v>12495</v>
      </c>
      <c r="C16720" s="265" t="s">
        <v>5616</v>
      </c>
      <c r="D16720" s="265" t="s">
        <v>5672</v>
      </c>
    </row>
    <row r="16721" spans="1:4" x14ac:dyDescent="0.15">
      <c r="A16721" s="266">
        <v>3600125</v>
      </c>
      <c r="B16721" s="265" t="s">
        <v>12495</v>
      </c>
      <c r="C16721" s="265" t="s">
        <v>5616</v>
      </c>
      <c r="D16721" s="265" t="s">
        <v>5633</v>
      </c>
    </row>
    <row r="16722" spans="1:4" x14ac:dyDescent="0.15">
      <c r="A16722" s="266">
        <v>3600131</v>
      </c>
      <c r="B16722" s="265" t="s">
        <v>12495</v>
      </c>
      <c r="C16722" s="265" t="s">
        <v>5616</v>
      </c>
      <c r="D16722" s="265" t="s">
        <v>5641</v>
      </c>
    </row>
    <row r="16723" spans="1:4" x14ac:dyDescent="0.15">
      <c r="A16723" s="266">
        <v>3600132</v>
      </c>
      <c r="B16723" s="265" t="s">
        <v>12495</v>
      </c>
      <c r="C16723" s="265" t="s">
        <v>5616</v>
      </c>
      <c r="D16723" s="265" t="s">
        <v>5666</v>
      </c>
    </row>
    <row r="16724" spans="1:4" x14ac:dyDescent="0.15">
      <c r="A16724" s="266">
        <v>3600133</v>
      </c>
      <c r="B16724" s="265" t="s">
        <v>12495</v>
      </c>
      <c r="C16724" s="265" t="s">
        <v>5616</v>
      </c>
      <c r="D16724" s="265" t="s">
        <v>5673</v>
      </c>
    </row>
    <row r="16725" spans="1:4" x14ac:dyDescent="0.15">
      <c r="A16725" s="266">
        <v>3600134</v>
      </c>
      <c r="B16725" s="265" t="s">
        <v>12495</v>
      </c>
      <c r="C16725" s="265" t="s">
        <v>5616</v>
      </c>
      <c r="D16725" s="265" t="s">
        <v>5660</v>
      </c>
    </row>
    <row r="16726" spans="1:4" x14ac:dyDescent="0.15">
      <c r="A16726" s="266">
        <v>3600135</v>
      </c>
      <c r="B16726" s="265" t="s">
        <v>12495</v>
      </c>
      <c r="C16726" s="265" t="s">
        <v>5616</v>
      </c>
      <c r="D16726" s="265" t="s">
        <v>5683</v>
      </c>
    </row>
    <row r="16727" spans="1:4" x14ac:dyDescent="0.15">
      <c r="A16727" s="266">
        <v>3600136</v>
      </c>
      <c r="B16727" s="265" t="s">
        <v>12495</v>
      </c>
      <c r="C16727" s="265" t="s">
        <v>5616</v>
      </c>
      <c r="D16727" s="265" t="s">
        <v>5638</v>
      </c>
    </row>
    <row r="16728" spans="1:4" x14ac:dyDescent="0.15">
      <c r="A16728" s="266">
        <v>3600161</v>
      </c>
      <c r="B16728" s="265" t="s">
        <v>12495</v>
      </c>
      <c r="C16728" s="265" t="s">
        <v>5616</v>
      </c>
      <c r="D16728" s="265" t="s">
        <v>5694</v>
      </c>
    </row>
    <row r="16729" spans="1:4" x14ac:dyDescent="0.15">
      <c r="A16729" s="266">
        <v>3600162</v>
      </c>
      <c r="B16729" s="265" t="s">
        <v>12495</v>
      </c>
      <c r="C16729" s="265" t="s">
        <v>5616</v>
      </c>
      <c r="D16729" s="265" t="s">
        <v>809</v>
      </c>
    </row>
    <row r="16730" spans="1:4" x14ac:dyDescent="0.15">
      <c r="A16730" s="266">
        <v>3600163</v>
      </c>
      <c r="B16730" s="265" t="s">
        <v>12495</v>
      </c>
      <c r="C16730" s="265" t="s">
        <v>5616</v>
      </c>
      <c r="D16730" s="265" t="s">
        <v>5594</v>
      </c>
    </row>
    <row r="16731" spans="1:4" x14ac:dyDescent="0.15">
      <c r="A16731" s="266">
        <v>3600164</v>
      </c>
      <c r="B16731" s="265" t="s">
        <v>12495</v>
      </c>
      <c r="C16731" s="265" t="s">
        <v>5616</v>
      </c>
      <c r="D16731" s="265" t="s">
        <v>5708</v>
      </c>
    </row>
    <row r="16732" spans="1:4" x14ac:dyDescent="0.15">
      <c r="A16732" s="266">
        <v>3600201</v>
      </c>
      <c r="B16732" s="265" t="s">
        <v>12495</v>
      </c>
      <c r="C16732" s="265" t="s">
        <v>5616</v>
      </c>
      <c r="D16732" s="265" t="s">
        <v>5702</v>
      </c>
    </row>
    <row r="16733" spans="1:4" x14ac:dyDescent="0.15">
      <c r="A16733" s="266">
        <v>3600202</v>
      </c>
      <c r="B16733" s="265" t="s">
        <v>12495</v>
      </c>
      <c r="C16733" s="265" t="s">
        <v>5616</v>
      </c>
      <c r="D16733" s="265" t="s">
        <v>5707</v>
      </c>
    </row>
    <row r="16734" spans="1:4" x14ac:dyDescent="0.15">
      <c r="A16734" s="266">
        <v>3600203</v>
      </c>
      <c r="B16734" s="265" t="s">
        <v>12495</v>
      </c>
      <c r="C16734" s="265" t="s">
        <v>5616</v>
      </c>
      <c r="D16734" s="265" t="s">
        <v>5710</v>
      </c>
    </row>
    <row r="16735" spans="1:4" x14ac:dyDescent="0.15">
      <c r="A16735" s="266">
        <v>3600204</v>
      </c>
      <c r="B16735" s="265" t="s">
        <v>12495</v>
      </c>
      <c r="C16735" s="265" t="s">
        <v>5616</v>
      </c>
      <c r="D16735" s="265" t="s">
        <v>5705</v>
      </c>
    </row>
    <row r="16736" spans="1:4" x14ac:dyDescent="0.15">
      <c r="A16736" s="266">
        <v>3600211</v>
      </c>
      <c r="B16736" s="265" t="s">
        <v>12495</v>
      </c>
      <c r="C16736" s="265" t="s">
        <v>5616</v>
      </c>
      <c r="D16736" s="265" t="s">
        <v>5658</v>
      </c>
    </row>
    <row r="16737" spans="1:4" x14ac:dyDescent="0.15">
      <c r="A16737" s="266">
        <v>3600212</v>
      </c>
      <c r="B16737" s="265" t="s">
        <v>12495</v>
      </c>
      <c r="C16737" s="265" t="s">
        <v>5616</v>
      </c>
      <c r="D16737" s="265" t="s">
        <v>5621</v>
      </c>
    </row>
    <row r="16738" spans="1:4" x14ac:dyDescent="0.15">
      <c r="A16738" s="266">
        <v>3600213</v>
      </c>
      <c r="B16738" s="265" t="s">
        <v>12495</v>
      </c>
      <c r="C16738" s="265" t="s">
        <v>5616</v>
      </c>
      <c r="D16738" s="265" t="s">
        <v>5635</v>
      </c>
    </row>
    <row r="16739" spans="1:4" x14ac:dyDescent="0.15">
      <c r="A16739" s="266">
        <v>3600214</v>
      </c>
      <c r="B16739" s="265" t="s">
        <v>12495</v>
      </c>
      <c r="C16739" s="265" t="s">
        <v>5616</v>
      </c>
      <c r="D16739" s="265" t="s">
        <v>5680</v>
      </c>
    </row>
    <row r="16740" spans="1:4" x14ac:dyDescent="0.15">
      <c r="A16740" s="266">
        <v>3600215</v>
      </c>
      <c r="B16740" s="265" t="s">
        <v>12495</v>
      </c>
      <c r="C16740" s="265" t="s">
        <v>5616</v>
      </c>
      <c r="D16740" s="265" t="s">
        <v>613</v>
      </c>
    </row>
    <row r="16741" spans="1:4" x14ac:dyDescent="0.15">
      <c r="A16741" s="266">
        <v>3600216</v>
      </c>
      <c r="B16741" s="265" t="s">
        <v>12495</v>
      </c>
      <c r="C16741" s="265" t="s">
        <v>5616</v>
      </c>
      <c r="D16741" s="265" t="s">
        <v>5681</v>
      </c>
    </row>
    <row r="16742" spans="1:4" x14ac:dyDescent="0.15">
      <c r="A16742" s="266">
        <v>3600217</v>
      </c>
      <c r="B16742" s="265" t="s">
        <v>12495</v>
      </c>
      <c r="C16742" s="265" t="s">
        <v>5616</v>
      </c>
      <c r="D16742" s="265" t="s">
        <v>4663</v>
      </c>
    </row>
    <row r="16743" spans="1:4" x14ac:dyDescent="0.15">
      <c r="A16743" s="266">
        <v>3600218</v>
      </c>
      <c r="B16743" s="265" t="s">
        <v>12495</v>
      </c>
      <c r="C16743" s="265" t="s">
        <v>5616</v>
      </c>
      <c r="D16743" s="265" t="s">
        <v>5709</v>
      </c>
    </row>
    <row r="16744" spans="1:4" x14ac:dyDescent="0.15">
      <c r="A16744" s="266">
        <v>3600221</v>
      </c>
      <c r="B16744" s="265" t="s">
        <v>12495</v>
      </c>
      <c r="C16744" s="265" t="s">
        <v>5616</v>
      </c>
      <c r="D16744" s="265" t="s">
        <v>987</v>
      </c>
    </row>
    <row r="16745" spans="1:4" x14ac:dyDescent="0.15">
      <c r="A16745" s="266">
        <v>3600222</v>
      </c>
      <c r="B16745" s="265" t="s">
        <v>12495</v>
      </c>
      <c r="C16745" s="265" t="s">
        <v>5616</v>
      </c>
      <c r="D16745" s="265" t="s">
        <v>5640</v>
      </c>
    </row>
    <row r="16746" spans="1:4" x14ac:dyDescent="0.15">
      <c r="A16746" s="266">
        <v>3600223</v>
      </c>
      <c r="B16746" s="265" t="s">
        <v>12495</v>
      </c>
      <c r="C16746" s="265" t="s">
        <v>5616</v>
      </c>
      <c r="D16746" s="265" t="s">
        <v>5664</v>
      </c>
    </row>
    <row r="16747" spans="1:4" x14ac:dyDescent="0.15">
      <c r="A16747" s="266">
        <v>3600224</v>
      </c>
      <c r="B16747" s="265" t="s">
        <v>12495</v>
      </c>
      <c r="C16747" s="265" t="s">
        <v>5616</v>
      </c>
      <c r="D16747" s="265" t="s">
        <v>2928</v>
      </c>
    </row>
    <row r="16748" spans="1:4" x14ac:dyDescent="0.15">
      <c r="A16748" s="266">
        <v>3600225</v>
      </c>
      <c r="B16748" s="265" t="s">
        <v>12495</v>
      </c>
      <c r="C16748" s="265" t="s">
        <v>5616</v>
      </c>
      <c r="D16748" s="265" t="s">
        <v>5691</v>
      </c>
    </row>
    <row r="16749" spans="1:4" x14ac:dyDescent="0.15">
      <c r="A16749" s="266">
        <v>3600231</v>
      </c>
      <c r="B16749" s="265" t="s">
        <v>12495</v>
      </c>
      <c r="C16749" s="265" t="s">
        <v>5616</v>
      </c>
      <c r="D16749" s="265" t="s">
        <v>4293</v>
      </c>
    </row>
    <row r="16750" spans="1:4" x14ac:dyDescent="0.15">
      <c r="A16750" s="266">
        <v>3600232</v>
      </c>
      <c r="B16750" s="265" t="s">
        <v>12495</v>
      </c>
      <c r="C16750" s="265" t="s">
        <v>5616</v>
      </c>
      <c r="D16750" s="265" t="s">
        <v>5669</v>
      </c>
    </row>
    <row r="16751" spans="1:4" x14ac:dyDescent="0.15">
      <c r="A16751" s="266">
        <v>3600233</v>
      </c>
      <c r="B16751" s="265" t="s">
        <v>12495</v>
      </c>
      <c r="C16751" s="265" t="s">
        <v>5616</v>
      </c>
      <c r="D16751" s="265" t="s">
        <v>2515</v>
      </c>
    </row>
    <row r="16752" spans="1:4" x14ac:dyDescent="0.15">
      <c r="A16752" s="266">
        <v>3600234</v>
      </c>
      <c r="B16752" s="265" t="s">
        <v>12495</v>
      </c>
      <c r="C16752" s="265" t="s">
        <v>5616</v>
      </c>
      <c r="D16752" s="265" t="s">
        <v>5632</v>
      </c>
    </row>
    <row r="16753" spans="1:4" x14ac:dyDescent="0.15">
      <c r="A16753" s="266">
        <v>3600235</v>
      </c>
      <c r="B16753" s="265" t="s">
        <v>12495</v>
      </c>
      <c r="C16753" s="265" t="s">
        <v>5616</v>
      </c>
      <c r="D16753" s="265" t="s">
        <v>5685</v>
      </c>
    </row>
    <row r="16754" spans="1:4" x14ac:dyDescent="0.15">
      <c r="A16754" s="266">
        <v>3600236</v>
      </c>
      <c r="B16754" s="265" t="s">
        <v>12495</v>
      </c>
      <c r="C16754" s="265" t="s">
        <v>5616</v>
      </c>
      <c r="D16754" s="265" t="s">
        <v>5620</v>
      </c>
    </row>
    <row r="16755" spans="1:4" x14ac:dyDescent="0.15">
      <c r="A16755" s="266">
        <v>3600237</v>
      </c>
      <c r="B16755" s="265" t="s">
        <v>12495</v>
      </c>
      <c r="C16755" s="265" t="s">
        <v>5616</v>
      </c>
      <c r="D16755" s="265" t="s">
        <v>5671</v>
      </c>
    </row>
    <row r="16756" spans="1:4" x14ac:dyDescent="0.15">
      <c r="A16756" s="266">
        <v>3600238</v>
      </c>
      <c r="B16756" s="265" t="s">
        <v>12495</v>
      </c>
      <c r="C16756" s="265" t="s">
        <v>5616</v>
      </c>
      <c r="D16756" s="265" t="s">
        <v>5706</v>
      </c>
    </row>
    <row r="16757" spans="1:4" x14ac:dyDescent="0.15">
      <c r="A16757" s="266">
        <v>3600241</v>
      </c>
      <c r="B16757" s="265" t="s">
        <v>12495</v>
      </c>
      <c r="C16757" s="265" t="s">
        <v>5616</v>
      </c>
      <c r="D16757" s="265" t="s">
        <v>5704</v>
      </c>
    </row>
    <row r="16758" spans="1:4" x14ac:dyDescent="0.15">
      <c r="A16758" s="266">
        <v>3600242</v>
      </c>
      <c r="B16758" s="265" t="s">
        <v>12495</v>
      </c>
      <c r="C16758" s="265" t="s">
        <v>5616</v>
      </c>
      <c r="D16758" s="265" t="s">
        <v>5627</v>
      </c>
    </row>
    <row r="16759" spans="1:4" x14ac:dyDescent="0.15">
      <c r="A16759" s="266">
        <v>3600243</v>
      </c>
      <c r="B16759" s="265" t="s">
        <v>12495</v>
      </c>
      <c r="C16759" s="265" t="s">
        <v>5616</v>
      </c>
      <c r="D16759" s="265" t="s">
        <v>4312</v>
      </c>
    </row>
    <row r="16760" spans="1:4" x14ac:dyDescent="0.15">
      <c r="A16760" s="266">
        <v>3600244</v>
      </c>
      <c r="B16760" s="265" t="s">
        <v>12495</v>
      </c>
      <c r="C16760" s="265" t="s">
        <v>5616</v>
      </c>
      <c r="D16760" s="265" t="s">
        <v>5667</v>
      </c>
    </row>
    <row r="16761" spans="1:4" x14ac:dyDescent="0.15">
      <c r="A16761" s="266">
        <v>3600245</v>
      </c>
      <c r="B16761" s="265" t="s">
        <v>12495</v>
      </c>
      <c r="C16761" s="265" t="s">
        <v>5616</v>
      </c>
      <c r="D16761" s="265" t="s">
        <v>5703</v>
      </c>
    </row>
    <row r="16762" spans="1:4" x14ac:dyDescent="0.15">
      <c r="A16762" s="266">
        <v>3600801</v>
      </c>
      <c r="B16762" s="265" t="s">
        <v>12495</v>
      </c>
      <c r="C16762" s="265" t="s">
        <v>5616</v>
      </c>
      <c r="D16762" s="265" t="s">
        <v>5674</v>
      </c>
    </row>
    <row r="16763" spans="1:4" x14ac:dyDescent="0.15">
      <c r="A16763" s="266">
        <v>3600802</v>
      </c>
      <c r="B16763" s="265" t="s">
        <v>12495</v>
      </c>
      <c r="C16763" s="265" t="s">
        <v>5616</v>
      </c>
      <c r="D16763" s="265" t="s">
        <v>5653</v>
      </c>
    </row>
    <row r="16764" spans="1:4" x14ac:dyDescent="0.15">
      <c r="A16764" s="266">
        <v>3600803</v>
      </c>
      <c r="B16764" s="265" t="s">
        <v>12495</v>
      </c>
      <c r="C16764" s="265" t="s">
        <v>5616</v>
      </c>
      <c r="D16764" s="265" t="s">
        <v>5628</v>
      </c>
    </row>
    <row r="16765" spans="1:4" x14ac:dyDescent="0.15">
      <c r="A16765" s="266">
        <v>3600804</v>
      </c>
      <c r="B16765" s="265" t="s">
        <v>12495</v>
      </c>
      <c r="C16765" s="265" t="s">
        <v>5616</v>
      </c>
      <c r="D16765" s="265" t="s">
        <v>2082</v>
      </c>
    </row>
    <row r="16766" spans="1:4" x14ac:dyDescent="0.15">
      <c r="A16766" s="266">
        <v>3600805</v>
      </c>
      <c r="B16766" s="265" t="s">
        <v>12495</v>
      </c>
      <c r="C16766" s="265" t="s">
        <v>5616</v>
      </c>
      <c r="D16766" s="265" t="s">
        <v>5637</v>
      </c>
    </row>
    <row r="16767" spans="1:4" x14ac:dyDescent="0.15">
      <c r="A16767" s="266">
        <v>3600806</v>
      </c>
      <c r="B16767" s="265" t="s">
        <v>12495</v>
      </c>
      <c r="C16767" s="265" t="s">
        <v>5616</v>
      </c>
      <c r="D16767" s="265" t="s">
        <v>5676</v>
      </c>
    </row>
    <row r="16768" spans="1:4" x14ac:dyDescent="0.15">
      <c r="A16768" s="266">
        <v>3600811</v>
      </c>
      <c r="B16768" s="265" t="s">
        <v>12495</v>
      </c>
      <c r="C16768" s="265" t="s">
        <v>5616</v>
      </c>
      <c r="D16768" s="265" t="s">
        <v>3356</v>
      </c>
    </row>
    <row r="16769" spans="1:4" x14ac:dyDescent="0.15">
      <c r="A16769" s="266">
        <v>3600812</v>
      </c>
      <c r="B16769" s="265" t="s">
        <v>12495</v>
      </c>
      <c r="C16769" s="265" t="s">
        <v>5616</v>
      </c>
      <c r="D16769" s="265" t="s">
        <v>3427</v>
      </c>
    </row>
    <row r="16770" spans="1:4" x14ac:dyDescent="0.15">
      <c r="A16770" s="266">
        <v>3600813</v>
      </c>
      <c r="B16770" s="265" t="s">
        <v>12495</v>
      </c>
      <c r="C16770" s="265" t="s">
        <v>5616</v>
      </c>
      <c r="D16770" s="265" t="s">
        <v>5623</v>
      </c>
    </row>
    <row r="16771" spans="1:4" x14ac:dyDescent="0.15">
      <c r="A16771" s="266">
        <v>3600814</v>
      </c>
      <c r="B16771" s="265" t="s">
        <v>12495</v>
      </c>
      <c r="C16771" s="265" t="s">
        <v>5616</v>
      </c>
      <c r="D16771" s="265" t="s">
        <v>3077</v>
      </c>
    </row>
    <row r="16772" spans="1:4" x14ac:dyDescent="0.15">
      <c r="A16772" s="266">
        <v>3600815</v>
      </c>
      <c r="B16772" s="265" t="s">
        <v>12495</v>
      </c>
      <c r="C16772" s="265" t="s">
        <v>5616</v>
      </c>
      <c r="D16772" s="265" t="s">
        <v>5693</v>
      </c>
    </row>
    <row r="16773" spans="1:4" x14ac:dyDescent="0.15">
      <c r="A16773" s="266">
        <v>3600816</v>
      </c>
      <c r="B16773" s="265" t="s">
        <v>12495</v>
      </c>
      <c r="C16773" s="265" t="s">
        <v>5616</v>
      </c>
      <c r="D16773" s="265" t="s">
        <v>5269</v>
      </c>
    </row>
    <row r="16774" spans="1:4" x14ac:dyDescent="0.15">
      <c r="A16774" s="266">
        <v>3600817</v>
      </c>
      <c r="B16774" s="265" t="s">
        <v>12495</v>
      </c>
      <c r="C16774" s="265" t="s">
        <v>5616</v>
      </c>
      <c r="D16774" s="265" t="s">
        <v>5678</v>
      </c>
    </row>
    <row r="16775" spans="1:4" x14ac:dyDescent="0.15">
      <c r="A16775" s="266">
        <v>3600821</v>
      </c>
      <c r="B16775" s="265" t="s">
        <v>12495</v>
      </c>
      <c r="C16775" s="265" t="s">
        <v>5616</v>
      </c>
      <c r="D16775" s="265" t="s">
        <v>3895</v>
      </c>
    </row>
    <row r="16776" spans="1:4" x14ac:dyDescent="0.15">
      <c r="A16776" s="266">
        <v>3600822</v>
      </c>
      <c r="B16776" s="265" t="s">
        <v>12495</v>
      </c>
      <c r="C16776" s="265" t="s">
        <v>5616</v>
      </c>
      <c r="D16776" s="265" t="s">
        <v>978</v>
      </c>
    </row>
    <row r="16777" spans="1:4" x14ac:dyDescent="0.15">
      <c r="A16777" s="266">
        <v>3600823</v>
      </c>
      <c r="B16777" s="265" t="s">
        <v>12495</v>
      </c>
      <c r="C16777" s="265" t="s">
        <v>5616</v>
      </c>
      <c r="D16777" s="265" t="s">
        <v>5622</v>
      </c>
    </row>
    <row r="16778" spans="1:4" x14ac:dyDescent="0.15">
      <c r="A16778" s="266">
        <v>3600824</v>
      </c>
      <c r="B16778" s="265" t="s">
        <v>12495</v>
      </c>
      <c r="C16778" s="265" t="s">
        <v>5616</v>
      </c>
      <c r="D16778" s="265" t="s">
        <v>5700</v>
      </c>
    </row>
    <row r="16779" spans="1:4" x14ac:dyDescent="0.15">
      <c r="A16779" s="266">
        <v>3600825</v>
      </c>
      <c r="B16779" s="265" t="s">
        <v>12495</v>
      </c>
      <c r="C16779" s="265" t="s">
        <v>5616</v>
      </c>
      <c r="D16779" s="265" t="s">
        <v>5665</v>
      </c>
    </row>
    <row r="16780" spans="1:4" x14ac:dyDescent="0.15">
      <c r="A16780" s="266">
        <v>3600826</v>
      </c>
      <c r="B16780" s="265" t="s">
        <v>12495</v>
      </c>
      <c r="C16780" s="265" t="s">
        <v>5616</v>
      </c>
      <c r="D16780" s="265" t="s">
        <v>5618</v>
      </c>
    </row>
    <row r="16781" spans="1:4" x14ac:dyDescent="0.15">
      <c r="A16781" s="266">
        <v>3600831</v>
      </c>
      <c r="B16781" s="265" t="s">
        <v>12495</v>
      </c>
      <c r="C16781" s="265" t="s">
        <v>5616</v>
      </c>
      <c r="D16781" s="265" t="s">
        <v>5642</v>
      </c>
    </row>
    <row r="16782" spans="1:4" x14ac:dyDescent="0.15">
      <c r="A16782" s="266">
        <v>3600832</v>
      </c>
      <c r="B16782" s="265" t="s">
        <v>12495</v>
      </c>
      <c r="C16782" s="265" t="s">
        <v>5616</v>
      </c>
      <c r="D16782" s="265" t="s">
        <v>5646</v>
      </c>
    </row>
    <row r="16783" spans="1:4" x14ac:dyDescent="0.15">
      <c r="A16783" s="266">
        <v>3600833</v>
      </c>
      <c r="B16783" s="265" t="s">
        <v>12495</v>
      </c>
      <c r="C16783" s="265" t="s">
        <v>5616</v>
      </c>
      <c r="D16783" s="265" t="s">
        <v>5689</v>
      </c>
    </row>
    <row r="16784" spans="1:4" x14ac:dyDescent="0.15">
      <c r="A16784" s="266">
        <v>3600834</v>
      </c>
      <c r="B16784" s="265" t="s">
        <v>12495</v>
      </c>
      <c r="C16784" s="265" t="s">
        <v>5616</v>
      </c>
      <c r="D16784" s="265" t="s">
        <v>5657</v>
      </c>
    </row>
    <row r="16785" spans="1:4" x14ac:dyDescent="0.15">
      <c r="A16785" s="266">
        <v>3600835</v>
      </c>
      <c r="B16785" s="265" t="s">
        <v>12495</v>
      </c>
      <c r="C16785" s="265" t="s">
        <v>5616</v>
      </c>
      <c r="D16785" s="265" t="s">
        <v>5625</v>
      </c>
    </row>
    <row r="16786" spans="1:4" x14ac:dyDescent="0.15">
      <c r="A16786" s="266">
        <v>3600836</v>
      </c>
      <c r="B16786" s="265" t="s">
        <v>12495</v>
      </c>
      <c r="C16786" s="265" t="s">
        <v>5616</v>
      </c>
      <c r="D16786" s="265" t="s">
        <v>2106</v>
      </c>
    </row>
    <row r="16787" spans="1:4" x14ac:dyDescent="0.15">
      <c r="A16787" s="266">
        <v>3600837</v>
      </c>
      <c r="B16787" s="265" t="s">
        <v>12495</v>
      </c>
      <c r="C16787" s="265" t="s">
        <v>5616</v>
      </c>
      <c r="D16787" s="265" t="s">
        <v>13360</v>
      </c>
    </row>
    <row r="16788" spans="1:4" x14ac:dyDescent="0.15">
      <c r="A16788" s="266">
        <v>3600841</v>
      </c>
      <c r="B16788" s="265" t="s">
        <v>12495</v>
      </c>
      <c r="C16788" s="265" t="s">
        <v>5616</v>
      </c>
      <c r="D16788" s="265" t="s">
        <v>788</v>
      </c>
    </row>
    <row r="16789" spans="1:4" ht="27" x14ac:dyDescent="0.15">
      <c r="A16789" s="266">
        <v>3600842</v>
      </c>
      <c r="B16789" s="265" t="s">
        <v>12495</v>
      </c>
      <c r="C16789" s="265" t="s">
        <v>5616</v>
      </c>
      <c r="D16789" s="265" t="s">
        <v>5679</v>
      </c>
    </row>
    <row r="16790" spans="1:4" x14ac:dyDescent="0.15">
      <c r="A16790" s="266">
        <v>3600843</v>
      </c>
      <c r="B16790" s="265" t="s">
        <v>12495</v>
      </c>
      <c r="C16790" s="265" t="s">
        <v>5616</v>
      </c>
      <c r="D16790" s="265" t="s">
        <v>5697</v>
      </c>
    </row>
    <row r="16791" spans="1:4" x14ac:dyDescent="0.15">
      <c r="A16791" s="266">
        <v>3600844</v>
      </c>
      <c r="B16791" s="265" t="s">
        <v>12495</v>
      </c>
      <c r="C16791" s="265" t="s">
        <v>5616</v>
      </c>
      <c r="D16791" s="265" t="s">
        <v>5696</v>
      </c>
    </row>
    <row r="16792" spans="1:4" x14ac:dyDescent="0.15">
      <c r="A16792" s="266">
        <v>3600845</v>
      </c>
      <c r="B16792" s="265" t="s">
        <v>12495</v>
      </c>
      <c r="C16792" s="265" t="s">
        <v>5616</v>
      </c>
      <c r="D16792" s="265" t="s">
        <v>282</v>
      </c>
    </row>
    <row r="16793" spans="1:4" x14ac:dyDescent="0.15">
      <c r="A16793" s="266">
        <v>3600846</v>
      </c>
      <c r="B16793" s="265" t="s">
        <v>12495</v>
      </c>
      <c r="C16793" s="265" t="s">
        <v>5616</v>
      </c>
      <c r="D16793" s="265" t="s">
        <v>5655</v>
      </c>
    </row>
    <row r="16794" spans="1:4" x14ac:dyDescent="0.15">
      <c r="A16794" s="266">
        <v>3600847</v>
      </c>
      <c r="B16794" s="265" t="s">
        <v>12495</v>
      </c>
      <c r="C16794" s="265" t="s">
        <v>5616</v>
      </c>
      <c r="D16794" s="265" t="s">
        <v>5629</v>
      </c>
    </row>
    <row r="16795" spans="1:4" x14ac:dyDescent="0.15">
      <c r="A16795" s="266">
        <v>3600851</v>
      </c>
      <c r="B16795" s="265" t="s">
        <v>12495</v>
      </c>
      <c r="C16795" s="265" t="s">
        <v>5616</v>
      </c>
      <c r="D16795" s="265" t="s">
        <v>5654</v>
      </c>
    </row>
    <row r="16796" spans="1:4" x14ac:dyDescent="0.15">
      <c r="A16796" s="266">
        <v>3600852</v>
      </c>
      <c r="B16796" s="265" t="s">
        <v>12495</v>
      </c>
      <c r="C16796" s="265" t="s">
        <v>5616</v>
      </c>
      <c r="D16796" s="265" t="s">
        <v>5686</v>
      </c>
    </row>
    <row r="16797" spans="1:4" x14ac:dyDescent="0.15">
      <c r="A16797" s="266">
        <v>3600853</v>
      </c>
      <c r="B16797" s="265" t="s">
        <v>12495</v>
      </c>
      <c r="C16797" s="265" t="s">
        <v>5616</v>
      </c>
      <c r="D16797" s="265" t="s">
        <v>5661</v>
      </c>
    </row>
    <row r="16798" spans="1:4" x14ac:dyDescent="0.15">
      <c r="A16798" s="266">
        <v>3600854</v>
      </c>
      <c r="B16798" s="265" t="s">
        <v>12495</v>
      </c>
      <c r="C16798" s="265" t="s">
        <v>5616</v>
      </c>
      <c r="D16798" s="265" t="s">
        <v>5662</v>
      </c>
    </row>
    <row r="16799" spans="1:4" x14ac:dyDescent="0.15">
      <c r="A16799" s="266">
        <v>3600855</v>
      </c>
      <c r="B16799" s="265" t="s">
        <v>12495</v>
      </c>
      <c r="C16799" s="265" t="s">
        <v>5616</v>
      </c>
      <c r="D16799" s="265" t="s">
        <v>4505</v>
      </c>
    </row>
    <row r="16800" spans="1:4" x14ac:dyDescent="0.15">
      <c r="A16800" s="266">
        <v>3600856</v>
      </c>
      <c r="B16800" s="265" t="s">
        <v>12495</v>
      </c>
      <c r="C16800" s="265" t="s">
        <v>5616</v>
      </c>
      <c r="D16800" s="265" t="s">
        <v>801</v>
      </c>
    </row>
    <row r="16801" spans="1:4" x14ac:dyDescent="0.15">
      <c r="A16801" s="266">
        <v>3600857</v>
      </c>
      <c r="B16801" s="265" t="s">
        <v>12495</v>
      </c>
      <c r="C16801" s="265" t="s">
        <v>5616</v>
      </c>
      <c r="D16801" s="265" t="s">
        <v>5682</v>
      </c>
    </row>
    <row r="16802" spans="1:4" ht="27" x14ac:dyDescent="0.15">
      <c r="A16802" s="266">
        <v>3610001</v>
      </c>
      <c r="B16802" s="265" t="s">
        <v>12495</v>
      </c>
      <c r="C16802" s="265" t="s">
        <v>5764</v>
      </c>
      <c r="D16802" s="265" t="s">
        <v>13361</v>
      </c>
    </row>
    <row r="16803" spans="1:4" ht="27" x14ac:dyDescent="0.15">
      <c r="A16803" s="266">
        <v>3610002</v>
      </c>
      <c r="B16803" s="265" t="s">
        <v>12495</v>
      </c>
      <c r="C16803" s="265" t="s">
        <v>5764</v>
      </c>
      <c r="D16803" s="265" t="s">
        <v>13362</v>
      </c>
    </row>
    <row r="16804" spans="1:4" ht="27" x14ac:dyDescent="0.15">
      <c r="A16804" s="266">
        <v>3610003</v>
      </c>
      <c r="B16804" s="265" t="s">
        <v>12495</v>
      </c>
      <c r="C16804" s="265" t="s">
        <v>5764</v>
      </c>
      <c r="D16804" s="265" t="s">
        <v>13363</v>
      </c>
    </row>
    <row r="16805" spans="1:4" x14ac:dyDescent="0.15">
      <c r="A16805" s="266">
        <v>3610004</v>
      </c>
      <c r="B16805" s="265" t="s">
        <v>12495</v>
      </c>
      <c r="C16805" s="265" t="s">
        <v>5764</v>
      </c>
      <c r="D16805" s="265" t="s">
        <v>11985</v>
      </c>
    </row>
    <row r="16806" spans="1:4" ht="27" x14ac:dyDescent="0.15">
      <c r="A16806" s="266">
        <v>3610005</v>
      </c>
      <c r="B16806" s="265" t="s">
        <v>12495</v>
      </c>
      <c r="C16806" s="265" t="s">
        <v>5764</v>
      </c>
      <c r="D16806" s="265" t="s">
        <v>13364</v>
      </c>
    </row>
    <row r="16807" spans="1:4" ht="27" x14ac:dyDescent="0.15">
      <c r="A16807" s="266">
        <v>3610006</v>
      </c>
      <c r="B16807" s="265" t="s">
        <v>12495</v>
      </c>
      <c r="C16807" s="265" t="s">
        <v>5764</v>
      </c>
      <c r="D16807" s="265" t="s">
        <v>13365</v>
      </c>
    </row>
    <row r="16808" spans="1:4" x14ac:dyDescent="0.15">
      <c r="A16808" s="266">
        <v>3610007</v>
      </c>
      <c r="B16808" s="265" t="s">
        <v>12495</v>
      </c>
      <c r="C16808" s="265" t="s">
        <v>5764</v>
      </c>
      <c r="D16808" s="265" t="s">
        <v>13366</v>
      </c>
    </row>
    <row r="16809" spans="1:4" x14ac:dyDescent="0.15">
      <c r="A16809" s="266">
        <v>3610011</v>
      </c>
      <c r="B16809" s="265" t="s">
        <v>12495</v>
      </c>
      <c r="C16809" s="265" t="s">
        <v>5764</v>
      </c>
      <c r="D16809" s="265" t="s">
        <v>13367</v>
      </c>
    </row>
    <row r="16810" spans="1:4" ht="27" x14ac:dyDescent="0.15">
      <c r="A16810" s="266">
        <v>3610012</v>
      </c>
      <c r="B16810" s="265" t="s">
        <v>12495</v>
      </c>
      <c r="C16810" s="265" t="s">
        <v>5764</v>
      </c>
      <c r="D16810" s="265" t="s">
        <v>13368</v>
      </c>
    </row>
    <row r="16811" spans="1:4" ht="27" x14ac:dyDescent="0.15">
      <c r="A16811" s="266">
        <v>3610013</v>
      </c>
      <c r="B16811" s="265" t="s">
        <v>12495</v>
      </c>
      <c r="C16811" s="265" t="s">
        <v>5764</v>
      </c>
      <c r="D16811" s="265" t="s">
        <v>13369</v>
      </c>
    </row>
    <row r="16812" spans="1:4" x14ac:dyDescent="0.15">
      <c r="A16812" s="266">
        <v>3610014</v>
      </c>
      <c r="B16812" s="265" t="s">
        <v>12495</v>
      </c>
      <c r="C16812" s="265" t="s">
        <v>5764</v>
      </c>
      <c r="D16812" s="265" t="s">
        <v>13370</v>
      </c>
    </row>
    <row r="16813" spans="1:4" x14ac:dyDescent="0.15">
      <c r="A16813" s="266">
        <v>3610015</v>
      </c>
      <c r="B16813" s="265" t="s">
        <v>12495</v>
      </c>
      <c r="C16813" s="265" t="s">
        <v>5764</v>
      </c>
      <c r="D16813" s="265" t="s">
        <v>13371</v>
      </c>
    </row>
    <row r="16814" spans="1:4" x14ac:dyDescent="0.15">
      <c r="A16814" s="266">
        <v>3610016</v>
      </c>
      <c r="B16814" s="265" t="s">
        <v>12495</v>
      </c>
      <c r="C16814" s="265" t="s">
        <v>5764</v>
      </c>
      <c r="D16814" s="265" t="s">
        <v>5598</v>
      </c>
    </row>
    <row r="16815" spans="1:4" ht="27" x14ac:dyDescent="0.15">
      <c r="A16815" s="266">
        <v>3610017</v>
      </c>
      <c r="B16815" s="265" t="s">
        <v>12495</v>
      </c>
      <c r="C16815" s="265" t="s">
        <v>5764</v>
      </c>
      <c r="D16815" s="265" t="s">
        <v>13372</v>
      </c>
    </row>
    <row r="16816" spans="1:4" x14ac:dyDescent="0.15">
      <c r="A16816" s="266">
        <v>3610021</v>
      </c>
      <c r="B16816" s="265" t="s">
        <v>12495</v>
      </c>
      <c r="C16816" s="265" t="s">
        <v>5764</v>
      </c>
      <c r="D16816" s="265" t="s">
        <v>661</v>
      </c>
    </row>
    <row r="16817" spans="1:4" x14ac:dyDescent="0.15">
      <c r="A16817" s="266">
        <v>3610022</v>
      </c>
      <c r="B16817" s="265" t="s">
        <v>12495</v>
      </c>
      <c r="C16817" s="265" t="s">
        <v>5764</v>
      </c>
      <c r="D16817" s="265" t="s">
        <v>3077</v>
      </c>
    </row>
    <row r="16818" spans="1:4" x14ac:dyDescent="0.15">
      <c r="A16818" s="266">
        <v>3610023</v>
      </c>
      <c r="B16818" s="265" t="s">
        <v>12495</v>
      </c>
      <c r="C16818" s="265" t="s">
        <v>5764</v>
      </c>
      <c r="D16818" s="265" t="s">
        <v>3458</v>
      </c>
    </row>
    <row r="16819" spans="1:4" x14ac:dyDescent="0.15">
      <c r="A16819" s="266">
        <v>3610024</v>
      </c>
      <c r="B16819" s="265" t="s">
        <v>12495</v>
      </c>
      <c r="C16819" s="265" t="s">
        <v>5764</v>
      </c>
      <c r="D16819" s="265" t="s">
        <v>13373</v>
      </c>
    </row>
    <row r="16820" spans="1:4" ht="27" x14ac:dyDescent="0.15">
      <c r="A16820" s="266">
        <v>3610025</v>
      </c>
      <c r="B16820" s="265" t="s">
        <v>12495</v>
      </c>
      <c r="C16820" s="265" t="s">
        <v>5764</v>
      </c>
      <c r="D16820" s="265" t="s">
        <v>13374</v>
      </c>
    </row>
    <row r="16821" spans="1:4" x14ac:dyDescent="0.15">
      <c r="A16821" s="266">
        <v>3610026</v>
      </c>
      <c r="B16821" s="265" t="s">
        <v>12495</v>
      </c>
      <c r="C16821" s="265" t="s">
        <v>5764</v>
      </c>
      <c r="D16821" s="265" t="s">
        <v>13375</v>
      </c>
    </row>
    <row r="16822" spans="1:4" x14ac:dyDescent="0.15">
      <c r="A16822" s="266">
        <v>3610031</v>
      </c>
      <c r="B16822" s="265" t="s">
        <v>12495</v>
      </c>
      <c r="C16822" s="265" t="s">
        <v>5764</v>
      </c>
      <c r="D16822" s="265" t="s">
        <v>282</v>
      </c>
    </row>
    <row r="16823" spans="1:4" x14ac:dyDescent="0.15">
      <c r="A16823" s="266">
        <v>3610032</v>
      </c>
      <c r="B16823" s="265" t="s">
        <v>12495</v>
      </c>
      <c r="C16823" s="265" t="s">
        <v>5764</v>
      </c>
      <c r="D16823" s="265" t="s">
        <v>5771</v>
      </c>
    </row>
    <row r="16824" spans="1:4" ht="27" x14ac:dyDescent="0.15">
      <c r="A16824" s="266">
        <v>3610033</v>
      </c>
      <c r="B16824" s="265" t="s">
        <v>12495</v>
      </c>
      <c r="C16824" s="265" t="s">
        <v>5764</v>
      </c>
      <c r="D16824" s="265" t="s">
        <v>13376</v>
      </c>
    </row>
    <row r="16825" spans="1:4" x14ac:dyDescent="0.15">
      <c r="A16825" s="266">
        <v>3610034</v>
      </c>
      <c r="B16825" s="265" t="s">
        <v>12495</v>
      </c>
      <c r="C16825" s="265" t="s">
        <v>5764</v>
      </c>
      <c r="D16825" s="265" t="s">
        <v>13377</v>
      </c>
    </row>
    <row r="16826" spans="1:4" ht="27" x14ac:dyDescent="0.15">
      <c r="A16826" s="266">
        <v>3610035</v>
      </c>
      <c r="B16826" s="265" t="s">
        <v>12495</v>
      </c>
      <c r="C16826" s="265" t="s">
        <v>5764</v>
      </c>
      <c r="D16826" s="265" t="s">
        <v>12781</v>
      </c>
    </row>
    <row r="16827" spans="1:4" ht="27" x14ac:dyDescent="0.15">
      <c r="A16827" s="266">
        <v>3610036</v>
      </c>
      <c r="B16827" s="265" t="s">
        <v>12495</v>
      </c>
      <c r="C16827" s="265" t="s">
        <v>5764</v>
      </c>
      <c r="D16827" s="265" t="s">
        <v>13378</v>
      </c>
    </row>
    <row r="16828" spans="1:4" ht="27" x14ac:dyDescent="0.15">
      <c r="A16828" s="266">
        <v>3610037</v>
      </c>
      <c r="B16828" s="265" t="s">
        <v>12495</v>
      </c>
      <c r="C16828" s="265" t="s">
        <v>5764</v>
      </c>
      <c r="D16828" s="265" t="s">
        <v>13379</v>
      </c>
    </row>
    <row r="16829" spans="1:4" x14ac:dyDescent="0.15">
      <c r="A16829" s="266">
        <v>3610038</v>
      </c>
      <c r="B16829" s="265" t="s">
        <v>12495</v>
      </c>
      <c r="C16829" s="265" t="s">
        <v>5764</v>
      </c>
      <c r="D16829" s="265" t="s">
        <v>13380</v>
      </c>
    </row>
    <row r="16830" spans="1:4" x14ac:dyDescent="0.15">
      <c r="A16830" s="266">
        <v>3610041</v>
      </c>
      <c r="B16830" s="265" t="s">
        <v>12495</v>
      </c>
      <c r="C16830" s="265" t="s">
        <v>5764</v>
      </c>
      <c r="D16830" s="265" t="s">
        <v>5775</v>
      </c>
    </row>
    <row r="16831" spans="1:4" x14ac:dyDescent="0.15">
      <c r="A16831" s="266">
        <v>3610042</v>
      </c>
      <c r="B16831" s="265" t="s">
        <v>12495</v>
      </c>
      <c r="C16831" s="265" t="s">
        <v>5764</v>
      </c>
      <c r="D16831" s="265" t="s">
        <v>4527</v>
      </c>
    </row>
    <row r="16832" spans="1:4" x14ac:dyDescent="0.15">
      <c r="A16832" s="266">
        <v>3610043</v>
      </c>
      <c r="B16832" s="265" t="s">
        <v>12495</v>
      </c>
      <c r="C16832" s="265" t="s">
        <v>5764</v>
      </c>
      <c r="D16832" s="265" t="s">
        <v>5778</v>
      </c>
    </row>
    <row r="16833" spans="1:4" x14ac:dyDescent="0.15">
      <c r="A16833" s="266">
        <v>3610044</v>
      </c>
      <c r="B16833" s="265" t="s">
        <v>12495</v>
      </c>
      <c r="C16833" s="265" t="s">
        <v>5764</v>
      </c>
      <c r="D16833" s="265" t="s">
        <v>5769</v>
      </c>
    </row>
    <row r="16834" spans="1:4" x14ac:dyDescent="0.15">
      <c r="A16834" s="266">
        <v>3610045</v>
      </c>
      <c r="B16834" s="265" t="s">
        <v>12495</v>
      </c>
      <c r="C16834" s="265" t="s">
        <v>5764</v>
      </c>
      <c r="D16834" s="265" t="s">
        <v>5768</v>
      </c>
    </row>
    <row r="16835" spans="1:4" x14ac:dyDescent="0.15">
      <c r="A16835" s="266">
        <v>3610046</v>
      </c>
      <c r="B16835" s="265" t="s">
        <v>12495</v>
      </c>
      <c r="C16835" s="265" t="s">
        <v>5764</v>
      </c>
      <c r="D16835" s="265" t="s">
        <v>5766</v>
      </c>
    </row>
    <row r="16836" spans="1:4" x14ac:dyDescent="0.15">
      <c r="A16836" s="266">
        <v>3610047</v>
      </c>
      <c r="B16836" s="265" t="s">
        <v>12495</v>
      </c>
      <c r="C16836" s="265" t="s">
        <v>5764</v>
      </c>
      <c r="D16836" s="265" t="s">
        <v>5187</v>
      </c>
    </row>
    <row r="16837" spans="1:4" x14ac:dyDescent="0.15">
      <c r="A16837" s="266">
        <v>3610051</v>
      </c>
      <c r="B16837" s="265" t="s">
        <v>12495</v>
      </c>
      <c r="C16837" s="265" t="s">
        <v>5764</v>
      </c>
      <c r="D16837" s="265" t="s">
        <v>5313</v>
      </c>
    </row>
    <row r="16838" spans="1:4" x14ac:dyDescent="0.15">
      <c r="A16838" s="266">
        <v>3610052</v>
      </c>
      <c r="B16838" s="265" t="s">
        <v>12495</v>
      </c>
      <c r="C16838" s="265" t="s">
        <v>5764</v>
      </c>
      <c r="D16838" s="265" t="s">
        <v>4670</v>
      </c>
    </row>
    <row r="16839" spans="1:4" ht="27" x14ac:dyDescent="0.15">
      <c r="A16839" s="266">
        <v>3610053</v>
      </c>
      <c r="B16839" s="265" t="s">
        <v>12495</v>
      </c>
      <c r="C16839" s="265" t="s">
        <v>5764</v>
      </c>
      <c r="D16839" s="265" t="s">
        <v>5774</v>
      </c>
    </row>
    <row r="16840" spans="1:4" x14ac:dyDescent="0.15">
      <c r="A16840" s="266">
        <v>3610054</v>
      </c>
      <c r="B16840" s="265" t="s">
        <v>12495</v>
      </c>
      <c r="C16840" s="265" t="s">
        <v>5764</v>
      </c>
      <c r="D16840" s="265" t="s">
        <v>224</v>
      </c>
    </row>
    <row r="16841" spans="1:4" x14ac:dyDescent="0.15">
      <c r="A16841" s="266">
        <v>3610055</v>
      </c>
      <c r="B16841" s="265" t="s">
        <v>12495</v>
      </c>
      <c r="C16841" s="265" t="s">
        <v>5764</v>
      </c>
      <c r="D16841" s="265" t="s">
        <v>3618</v>
      </c>
    </row>
    <row r="16842" spans="1:4" x14ac:dyDescent="0.15">
      <c r="A16842" s="266">
        <v>3610056</v>
      </c>
      <c r="B16842" s="265" t="s">
        <v>12495</v>
      </c>
      <c r="C16842" s="265" t="s">
        <v>5764</v>
      </c>
      <c r="D16842" s="265" t="s">
        <v>5780</v>
      </c>
    </row>
    <row r="16843" spans="1:4" x14ac:dyDescent="0.15">
      <c r="A16843" s="266">
        <v>3610057</v>
      </c>
      <c r="B16843" s="265" t="s">
        <v>12495</v>
      </c>
      <c r="C16843" s="265" t="s">
        <v>5764</v>
      </c>
      <c r="D16843" s="265" t="s">
        <v>5773</v>
      </c>
    </row>
    <row r="16844" spans="1:4" x14ac:dyDescent="0.15">
      <c r="A16844" s="266">
        <v>3610061</v>
      </c>
      <c r="B16844" s="265" t="s">
        <v>12495</v>
      </c>
      <c r="C16844" s="265" t="s">
        <v>5764</v>
      </c>
      <c r="D16844" s="265" t="s">
        <v>13381</v>
      </c>
    </row>
    <row r="16845" spans="1:4" x14ac:dyDescent="0.15">
      <c r="A16845" s="266">
        <v>3610062</v>
      </c>
      <c r="B16845" s="265" t="s">
        <v>12495</v>
      </c>
      <c r="C16845" s="265" t="s">
        <v>5764</v>
      </c>
      <c r="D16845" s="265" t="s">
        <v>5781</v>
      </c>
    </row>
    <row r="16846" spans="1:4" x14ac:dyDescent="0.15">
      <c r="A16846" s="266">
        <v>3610063</v>
      </c>
      <c r="B16846" s="265" t="s">
        <v>12495</v>
      </c>
      <c r="C16846" s="265" t="s">
        <v>5764</v>
      </c>
      <c r="D16846" s="265" t="s">
        <v>13382</v>
      </c>
    </row>
    <row r="16847" spans="1:4" ht="27" x14ac:dyDescent="0.15">
      <c r="A16847" s="266">
        <v>3610064</v>
      </c>
      <c r="B16847" s="265" t="s">
        <v>12495</v>
      </c>
      <c r="C16847" s="265" t="s">
        <v>5764</v>
      </c>
      <c r="D16847" s="265" t="s">
        <v>12361</v>
      </c>
    </row>
    <row r="16848" spans="1:4" ht="27" x14ac:dyDescent="0.15">
      <c r="A16848" s="266">
        <v>3610065</v>
      </c>
      <c r="B16848" s="265" t="s">
        <v>12495</v>
      </c>
      <c r="C16848" s="265" t="s">
        <v>5764</v>
      </c>
      <c r="D16848" s="265" t="s">
        <v>13383</v>
      </c>
    </row>
    <row r="16849" spans="1:4" ht="27" x14ac:dyDescent="0.15">
      <c r="A16849" s="266">
        <v>3610066</v>
      </c>
      <c r="B16849" s="265" t="s">
        <v>12495</v>
      </c>
      <c r="C16849" s="265" t="s">
        <v>5764</v>
      </c>
      <c r="D16849" s="265" t="s">
        <v>13384</v>
      </c>
    </row>
    <row r="16850" spans="1:4" ht="27" x14ac:dyDescent="0.15">
      <c r="A16850" s="266">
        <v>3610067</v>
      </c>
      <c r="B16850" s="265" t="s">
        <v>12495</v>
      </c>
      <c r="C16850" s="265" t="s">
        <v>5764</v>
      </c>
      <c r="D16850" s="265" t="s">
        <v>13385</v>
      </c>
    </row>
    <row r="16851" spans="1:4" x14ac:dyDescent="0.15">
      <c r="A16851" s="266">
        <v>3610071</v>
      </c>
      <c r="B16851" s="265" t="s">
        <v>12495</v>
      </c>
      <c r="C16851" s="265" t="s">
        <v>5764</v>
      </c>
      <c r="D16851" s="265" t="s">
        <v>210</v>
      </c>
    </row>
    <row r="16852" spans="1:4" x14ac:dyDescent="0.15">
      <c r="A16852" s="266">
        <v>3610072</v>
      </c>
      <c r="B16852" s="265" t="s">
        <v>12495</v>
      </c>
      <c r="C16852" s="265" t="s">
        <v>5764</v>
      </c>
      <c r="D16852" s="265" t="s">
        <v>3290</v>
      </c>
    </row>
    <row r="16853" spans="1:4" x14ac:dyDescent="0.15">
      <c r="A16853" s="266">
        <v>3610073</v>
      </c>
      <c r="B16853" s="265" t="s">
        <v>12495</v>
      </c>
      <c r="C16853" s="265" t="s">
        <v>5764</v>
      </c>
      <c r="D16853" s="265" t="s">
        <v>5770</v>
      </c>
    </row>
    <row r="16854" spans="1:4" x14ac:dyDescent="0.15">
      <c r="A16854" s="266">
        <v>3610074</v>
      </c>
      <c r="B16854" s="265" t="s">
        <v>12495</v>
      </c>
      <c r="C16854" s="265" t="s">
        <v>5764</v>
      </c>
      <c r="D16854" s="265" t="s">
        <v>169</v>
      </c>
    </row>
    <row r="16855" spans="1:4" x14ac:dyDescent="0.15">
      <c r="A16855" s="266">
        <v>3610075</v>
      </c>
      <c r="B16855" s="265" t="s">
        <v>12495</v>
      </c>
      <c r="C16855" s="265" t="s">
        <v>5764</v>
      </c>
      <c r="D16855" s="265" t="s">
        <v>5779</v>
      </c>
    </row>
    <row r="16856" spans="1:4" x14ac:dyDescent="0.15">
      <c r="A16856" s="266">
        <v>3610076</v>
      </c>
      <c r="B16856" s="265" t="s">
        <v>12495</v>
      </c>
      <c r="C16856" s="265" t="s">
        <v>5764</v>
      </c>
      <c r="D16856" s="265" t="s">
        <v>5777</v>
      </c>
    </row>
    <row r="16857" spans="1:4" x14ac:dyDescent="0.15">
      <c r="A16857" s="266">
        <v>3610077</v>
      </c>
      <c r="B16857" s="265" t="s">
        <v>12495</v>
      </c>
      <c r="C16857" s="265" t="s">
        <v>5764</v>
      </c>
      <c r="D16857" s="265" t="s">
        <v>5767</v>
      </c>
    </row>
    <row r="16858" spans="1:4" x14ac:dyDescent="0.15">
      <c r="A16858" s="266">
        <v>3610078</v>
      </c>
      <c r="B16858" s="265" t="s">
        <v>12495</v>
      </c>
      <c r="C16858" s="265" t="s">
        <v>5764</v>
      </c>
      <c r="D16858" s="265" t="s">
        <v>239</v>
      </c>
    </row>
    <row r="16859" spans="1:4" ht="27" x14ac:dyDescent="0.15">
      <c r="A16859" s="266">
        <v>3610081</v>
      </c>
      <c r="B16859" s="265" t="s">
        <v>12495</v>
      </c>
      <c r="C16859" s="265" t="s">
        <v>5764</v>
      </c>
      <c r="D16859" s="265" t="s">
        <v>13386</v>
      </c>
    </row>
    <row r="16860" spans="1:4" ht="27" x14ac:dyDescent="0.15">
      <c r="A16860" s="266">
        <v>3610082</v>
      </c>
      <c r="B16860" s="265" t="s">
        <v>12495</v>
      </c>
      <c r="C16860" s="265" t="s">
        <v>5764</v>
      </c>
      <c r="D16860" s="265" t="s">
        <v>13387</v>
      </c>
    </row>
    <row r="16861" spans="1:4" ht="27" x14ac:dyDescent="0.15">
      <c r="A16861" s="266">
        <v>3610083</v>
      </c>
      <c r="B16861" s="265" t="s">
        <v>12495</v>
      </c>
      <c r="C16861" s="265" t="s">
        <v>5764</v>
      </c>
      <c r="D16861" s="265" t="s">
        <v>13388</v>
      </c>
    </row>
    <row r="16862" spans="1:4" ht="27" x14ac:dyDescent="0.15">
      <c r="A16862" s="266">
        <v>3610084</v>
      </c>
      <c r="B16862" s="265" t="s">
        <v>12495</v>
      </c>
      <c r="C16862" s="265" t="s">
        <v>5764</v>
      </c>
      <c r="D16862" s="265" t="s">
        <v>13389</v>
      </c>
    </row>
    <row r="16863" spans="1:4" x14ac:dyDescent="0.15">
      <c r="A16863" s="266">
        <v>3620001</v>
      </c>
      <c r="B16863" s="265" t="s">
        <v>12495</v>
      </c>
      <c r="C16863" s="265" t="s">
        <v>6181</v>
      </c>
      <c r="D16863" s="265" t="s">
        <v>13390</v>
      </c>
    </row>
    <row r="16864" spans="1:4" x14ac:dyDescent="0.15">
      <c r="A16864" s="266">
        <v>3620002</v>
      </c>
      <c r="B16864" s="265" t="s">
        <v>12495</v>
      </c>
      <c r="C16864" s="265" t="s">
        <v>6181</v>
      </c>
      <c r="D16864" s="265" t="s">
        <v>11378</v>
      </c>
    </row>
    <row r="16865" spans="1:4" x14ac:dyDescent="0.15">
      <c r="A16865" s="266">
        <v>3620003</v>
      </c>
      <c r="B16865" s="265" t="s">
        <v>12495</v>
      </c>
      <c r="C16865" s="265" t="s">
        <v>6181</v>
      </c>
      <c r="D16865" s="265" t="s">
        <v>1569</v>
      </c>
    </row>
    <row r="16866" spans="1:4" x14ac:dyDescent="0.15">
      <c r="A16866" s="266">
        <v>3620004</v>
      </c>
      <c r="B16866" s="265" t="s">
        <v>12495</v>
      </c>
      <c r="C16866" s="265" t="s">
        <v>6181</v>
      </c>
      <c r="D16866" s="265" t="s">
        <v>6195</v>
      </c>
    </row>
    <row r="16867" spans="1:4" ht="27" x14ac:dyDescent="0.15">
      <c r="A16867" s="266">
        <v>3620005</v>
      </c>
      <c r="B16867" s="265" t="s">
        <v>12495</v>
      </c>
      <c r="C16867" s="265" t="s">
        <v>6181</v>
      </c>
      <c r="D16867" s="265" t="s">
        <v>13391</v>
      </c>
    </row>
    <row r="16868" spans="1:4" x14ac:dyDescent="0.15">
      <c r="A16868" s="266">
        <v>3620006</v>
      </c>
      <c r="B16868" s="265" t="s">
        <v>12495</v>
      </c>
      <c r="C16868" s="265" t="s">
        <v>6181</v>
      </c>
      <c r="D16868" s="265" t="s">
        <v>531</v>
      </c>
    </row>
    <row r="16869" spans="1:4" x14ac:dyDescent="0.15">
      <c r="A16869" s="266">
        <v>3620007</v>
      </c>
      <c r="B16869" s="265" t="s">
        <v>12495</v>
      </c>
      <c r="C16869" s="265" t="s">
        <v>6181</v>
      </c>
      <c r="D16869" s="265" t="s">
        <v>13102</v>
      </c>
    </row>
    <row r="16870" spans="1:4" ht="27" x14ac:dyDescent="0.15">
      <c r="A16870" s="266">
        <v>3620008</v>
      </c>
      <c r="B16870" s="265" t="s">
        <v>12495</v>
      </c>
      <c r="C16870" s="265" t="s">
        <v>6181</v>
      </c>
      <c r="D16870" s="265" t="s">
        <v>6190</v>
      </c>
    </row>
    <row r="16871" spans="1:4" x14ac:dyDescent="0.15">
      <c r="A16871" s="266">
        <v>3620011</v>
      </c>
      <c r="B16871" s="265" t="s">
        <v>12495</v>
      </c>
      <c r="C16871" s="265" t="s">
        <v>6181</v>
      </c>
      <c r="D16871" s="265" t="s">
        <v>2254</v>
      </c>
    </row>
    <row r="16872" spans="1:4" ht="27" x14ac:dyDescent="0.15">
      <c r="A16872" s="266">
        <v>3620012</v>
      </c>
      <c r="B16872" s="265" t="s">
        <v>12495</v>
      </c>
      <c r="C16872" s="265" t="s">
        <v>6181</v>
      </c>
      <c r="D16872" s="265" t="s">
        <v>13392</v>
      </c>
    </row>
    <row r="16873" spans="1:4" ht="27" x14ac:dyDescent="0.15">
      <c r="A16873" s="266">
        <v>3620013</v>
      </c>
      <c r="B16873" s="265" t="s">
        <v>12495</v>
      </c>
      <c r="C16873" s="265" t="s">
        <v>6181</v>
      </c>
      <c r="D16873" s="265" t="s">
        <v>13393</v>
      </c>
    </row>
    <row r="16874" spans="1:4" x14ac:dyDescent="0.15">
      <c r="A16874" s="266">
        <v>3620014</v>
      </c>
      <c r="B16874" s="265" t="s">
        <v>12495</v>
      </c>
      <c r="C16874" s="265" t="s">
        <v>6181</v>
      </c>
      <c r="D16874" s="265" t="s">
        <v>276</v>
      </c>
    </row>
    <row r="16875" spans="1:4" x14ac:dyDescent="0.15">
      <c r="A16875" s="266">
        <v>3620015</v>
      </c>
      <c r="B16875" s="265" t="s">
        <v>12495</v>
      </c>
      <c r="C16875" s="265" t="s">
        <v>6181</v>
      </c>
      <c r="D16875" s="265" t="s">
        <v>1324</v>
      </c>
    </row>
    <row r="16876" spans="1:4" x14ac:dyDescent="0.15">
      <c r="A16876" s="266">
        <v>3620016</v>
      </c>
      <c r="B16876" s="265" t="s">
        <v>12495</v>
      </c>
      <c r="C16876" s="265" t="s">
        <v>6181</v>
      </c>
      <c r="D16876" s="265" t="s">
        <v>6200</v>
      </c>
    </row>
    <row r="16877" spans="1:4" x14ac:dyDescent="0.15">
      <c r="A16877" s="266">
        <v>3620017</v>
      </c>
      <c r="B16877" s="265" t="s">
        <v>12495</v>
      </c>
      <c r="C16877" s="265" t="s">
        <v>6181</v>
      </c>
      <c r="D16877" s="265" t="s">
        <v>5454</v>
      </c>
    </row>
    <row r="16878" spans="1:4" ht="27" x14ac:dyDescent="0.15">
      <c r="A16878" s="266">
        <v>3620021</v>
      </c>
      <c r="B16878" s="265" t="s">
        <v>12495</v>
      </c>
      <c r="C16878" s="265" t="s">
        <v>6181</v>
      </c>
      <c r="D16878" s="265" t="s">
        <v>13394</v>
      </c>
    </row>
    <row r="16879" spans="1:4" ht="27" x14ac:dyDescent="0.15">
      <c r="A16879" s="266">
        <v>3620022</v>
      </c>
      <c r="B16879" s="265" t="s">
        <v>12495</v>
      </c>
      <c r="C16879" s="265" t="s">
        <v>6181</v>
      </c>
      <c r="D16879" s="265" t="s">
        <v>13395</v>
      </c>
    </row>
    <row r="16880" spans="1:4" x14ac:dyDescent="0.15">
      <c r="A16880" s="266">
        <v>3620023</v>
      </c>
      <c r="B16880" s="265" t="s">
        <v>12495</v>
      </c>
      <c r="C16880" s="265" t="s">
        <v>6181</v>
      </c>
      <c r="D16880" s="265" t="s">
        <v>6199</v>
      </c>
    </row>
    <row r="16881" spans="1:4" x14ac:dyDescent="0.15">
      <c r="A16881" s="266">
        <v>3620024</v>
      </c>
      <c r="B16881" s="265" t="s">
        <v>12495</v>
      </c>
      <c r="C16881" s="265" t="s">
        <v>6181</v>
      </c>
      <c r="D16881" s="265" t="s">
        <v>6194</v>
      </c>
    </row>
    <row r="16882" spans="1:4" ht="27" x14ac:dyDescent="0.15">
      <c r="A16882" s="266">
        <v>3620025</v>
      </c>
      <c r="B16882" s="265" t="s">
        <v>12495</v>
      </c>
      <c r="C16882" s="265" t="s">
        <v>6181</v>
      </c>
      <c r="D16882" s="265" t="s">
        <v>13396</v>
      </c>
    </row>
    <row r="16883" spans="1:4" x14ac:dyDescent="0.15">
      <c r="A16883" s="266">
        <v>3620026</v>
      </c>
      <c r="B16883" s="265" t="s">
        <v>12495</v>
      </c>
      <c r="C16883" s="265" t="s">
        <v>6181</v>
      </c>
      <c r="D16883" s="265" t="s">
        <v>6198</v>
      </c>
    </row>
    <row r="16884" spans="1:4" x14ac:dyDescent="0.15">
      <c r="A16884" s="266">
        <v>3620031</v>
      </c>
      <c r="B16884" s="265" t="s">
        <v>12495</v>
      </c>
      <c r="C16884" s="265" t="s">
        <v>6181</v>
      </c>
      <c r="D16884" s="265" t="s">
        <v>666</v>
      </c>
    </row>
    <row r="16885" spans="1:4" x14ac:dyDescent="0.15">
      <c r="A16885" s="266">
        <v>3620032</v>
      </c>
      <c r="B16885" s="265" t="s">
        <v>12495</v>
      </c>
      <c r="C16885" s="265" t="s">
        <v>6181</v>
      </c>
      <c r="D16885" s="265" t="s">
        <v>1461</v>
      </c>
    </row>
    <row r="16886" spans="1:4" x14ac:dyDescent="0.15">
      <c r="A16886" s="266">
        <v>3620033</v>
      </c>
      <c r="B16886" s="265" t="s">
        <v>12495</v>
      </c>
      <c r="C16886" s="265" t="s">
        <v>6181</v>
      </c>
      <c r="D16886" s="265" t="s">
        <v>210</v>
      </c>
    </row>
    <row r="16887" spans="1:4" x14ac:dyDescent="0.15">
      <c r="A16887" s="266">
        <v>3620034</v>
      </c>
      <c r="B16887" s="265" t="s">
        <v>12495</v>
      </c>
      <c r="C16887" s="265" t="s">
        <v>6181</v>
      </c>
      <c r="D16887" s="265" t="s">
        <v>5872</v>
      </c>
    </row>
    <row r="16888" spans="1:4" x14ac:dyDescent="0.15">
      <c r="A16888" s="266">
        <v>3620035</v>
      </c>
      <c r="B16888" s="265" t="s">
        <v>12495</v>
      </c>
      <c r="C16888" s="265" t="s">
        <v>6181</v>
      </c>
      <c r="D16888" s="265" t="s">
        <v>3397</v>
      </c>
    </row>
    <row r="16889" spans="1:4" x14ac:dyDescent="0.15">
      <c r="A16889" s="266">
        <v>3620036</v>
      </c>
      <c r="B16889" s="265" t="s">
        <v>12495</v>
      </c>
      <c r="C16889" s="265" t="s">
        <v>6181</v>
      </c>
      <c r="D16889" s="265" t="s">
        <v>978</v>
      </c>
    </row>
    <row r="16890" spans="1:4" x14ac:dyDescent="0.15">
      <c r="A16890" s="266">
        <v>3620037</v>
      </c>
      <c r="B16890" s="265" t="s">
        <v>12495</v>
      </c>
      <c r="C16890" s="265" t="s">
        <v>6181</v>
      </c>
      <c r="D16890" s="265" t="s">
        <v>1508</v>
      </c>
    </row>
    <row r="16891" spans="1:4" x14ac:dyDescent="0.15">
      <c r="A16891" s="266">
        <v>3620041</v>
      </c>
      <c r="B16891" s="265" t="s">
        <v>12495</v>
      </c>
      <c r="C16891" s="265" t="s">
        <v>6181</v>
      </c>
      <c r="D16891" s="265" t="s">
        <v>4419</v>
      </c>
    </row>
    <row r="16892" spans="1:4" x14ac:dyDescent="0.15">
      <c r="A16892" s="266">
        <v>3620042</v>
      </c>
      <c r="B16892" s="265" t="s">
        <v>12495</v>
      </c>
      <c r="C16892" s="265" t="s">
        <v>6181</v>
      </c>
      <c r="D16892" s="265" t="s">
        <v>6202</v>
      </c>
    </row>
    <row r="16893" spans="1:4" x14ac:dyDescent="0.15">
      <c r="A16893" s="266">
        <v>3620043</v>
      </c>
      <c r="B16893" s="265" t="s">
        <v>12495</v>
      </c>
      <c r="C16893" s="265" t="s">
        <v>6181</v>
      </c>
      <c r="D16893" s="265" t="s">
        <v>6197</v>
      </c>
    </row>
    <row r="16894" spans="1:4" ht="27" x14ac:dyDescent="0.15">
      <c r="A16894" s="266">
        <v>3620044</v>
      </c>
      <c r="B16894" s="265" t="s">
        <v>12495</v>
      </c>
      <c r="C16894" s="265" t="s">
        <v>6181</v>
      </c>
      <c r="D16894" s="265" t="s">
        <v>13397</v>
      </c>
    </row>
    <row r="16895" spans="1:4" x14ac:dyDescent="0.15">
      <c r="A16895" s="266">
        <v>3620045</v>
      </c>
      <c r="B16895" s="265" t="s">
        <v>12495</v>
      </c>
      <c r="C16895" s="265" t="s">
        <v>6181</v>
      </c>
      <c r="D16895" s="265" t="s">
        <v>1584</v>
      </c>
    </row>
    <row r="16896" spans="1:4" ht="27" x14ac:dyDescent="0.15">
      <c r="A16896" s="266">
        <v>3620046</v>
      </c>
      <c r="B16896" s="265" t="s">
        <v>12495</v>
      </c>
      <c r="C16896" s="265" t="s">
        <v>6181</v>
      </c>
      <c r="D16896" s="265" t="s">
        <v>13398</v>
      </c>
    </row>
    <row r="16897" spans="1:4" x14ac:dyDescent="0.15">
      <c r="A16897" s="266">
        <v>3620047</v>
      </c>
      <c r="B16897" s="265" t="s">
        <v>12495</v>
      </c>
      <c r="C16897" s="265" t="s">
        <v>6181</v>
      </c>
      <c r="D16897" s="265" t="s">
        <v>379</v>
      </c>
    </row>
    <row r="16898" spans="1:4" x14ac:dyDescent="0.15">
      <c r="A16898" s="266">
        <v>3620048</v>
      </c>
      <c r="B16898" s="265" t="s">
        <v>12495</v>
      </c>
      <c r="C16898" s="265" t="s">
        <v>6181</v>
      </c>
      <c r="D16898" s="265" t="s">
        <v>6191</v>
      </c>
    </row>
    <row r="16899" spans="1:4" ht="27" x14ac:dyDescent="0.15">
      <c r="A16899" s="266">
        <v>3620049</v>
      </c>
      <c r="B16899" s="265" t="s">
        <v>12495</v>
      </c>
      <c r="C16899" s="265" t="s">
        <v>6181</v>
      </c>
      <c r="D16899" s="265" t="s">
        <v>3815</v>
      </c>
    </row>
    <row r="16900" spans="1:4" ht="27" x14ac:dyDescent="0.15">
      <c r="A16900" s="266">
        <v>3620051</v>
      </c>
      <c r="B16900" s="265" t="s">
        <v>12495</v>
      </c>
      <c r="C16900" s="265" t="s">
        <v>6181</v>
      </c>
      <c r="D16900" s="265" t="s">
        <v>13399</v>
      </c>
    </row>
    <row r="16901" spans="1:4" ht="27" x14ac:dyDescent="0.15">
      <c r="A16901" s="266">
        <v>3620052</v>
      </c>
      <c r="B16901" s="265" t="s">
        <v>12495</v>
      </c>
      <c r="C16901" s="265" t="s">
        <v>6181</v>
      </c>
      <c r="D16901" s="265" t="s">
        <v>13176</v>
      </c>
    </row>
    <row r="16902" spans="1:4" x14ac:dyDescent="0.15">
      <c r="A16902" s="266">
        <v>3620053</v>
      </c>
      <c r="B16902" s="265" t="s">
        <v>12495</v>
      </c>
      <c r="C16902" s="265" t="s">
        <v>6181</v>
      </c>
      <c r="D16902" s="265" t="s">
        <v>13400</v>
      </c>
    </row>
    <row r="16903" spans="1:4" ht="27" x14ac:dyDescent="0.15">
      <c r="A16903" s="266">
        <v>3620054</v>
      </c>
      <c r="B16903" s="265" t="s">
        <v>12495</v>
      </c>
      <c r="C16903" s="265" t="s">
        <v>6181</v>
      </c>
      <c r="D16903" s="265" t="s">
        <v>13401</v>
      </c>
    </row>
    <row r="16904" spans="1:4" ht="27" x14ac:dyDescent="0.15">
      <c r="A16904" s="266">
        <v>3620055</v>
      </c>
      <c r="B16904" s="265" t="s">
        <v>12495</v>
      </c>
      <c r="C16904" s="265" t="s">
        <v>6181</v>
      </c>
      <c r="D16904" s="265" t="s">
        <v>12521</v>
      </c>
    </row>
    <row r="16905" spans="1:4" ht="27" x14ac:dyDescent="0.15">
      <c r="A16905" s="266">
        <v>3620056</v>
      </c>
      <c r="B16905" s="265" t="s">
        <v>12495</v>
      </c>
      <c r="C16905" s="265" t="s">
        <v>6181</v>
      </c>
      <c r="D16905" s="265" t="s">
        <v>13402</v>
      </c>
    </row>
    <row r="16906" spans="1:4" ht="27" x14ac:dyDescent="0.15">
      <c r="A16906" s="266">
        <v>3620057</v>
      </c>
      <c r="B16906" s="265" t="s">
        <v>12495</v>
      </c>
      <c r="C16906" s="265" t="s">
        <v>6181</v>
      </c>
      <c r="D16906" s="265" t="s">
        <v>13403</v>
      </c>
    </row>
    <row r="16907" spans="1:4" x14ac:dyDescent="0.15">
      <c r="A16907" s="266">
        <v>3620058</v>
      </c>
      <c r="B16907" s="265" t="s">
        <v>12495</v>
      </c>
      <c r="C16907" s="265" t="s">
        <v>6181</v>
      </c>
      <c r="D16907" s="265" t="s">
        <v>12988</v>
      </c>
    </row>
    <row r="16908" spans="1:4" x14ac:dyDescent="0.15">
      <c r="A16908" s="266">
        <v>3620059</v>
      </c>
      <c r="B16908" s="265" t="s">
        <v>12495</v>
      </c>
      <c r="C16908" s="265" t="s">
        <v>6181</v>
      </c>
      <c r="D16908" s="265" t="s">
        <v>11370</v>
      </c>
    </row>
    <row r="16909" spans="1:4" x14ac:dyDescent="0.15">
      <c r="A16909" s="266">
        <v>3620061</v>
      </c>
      <c r="B16909" s="265" t="s">
        <v>12495</v>
      </c>
      <c r="C16909" s="265" t="s">
        <v>6181</v>
      </c>
      <c r="D16909" s="265" t="s">
        <v>6201</v>
      </c>
    </row>
    <row r="16910" spans="1:4" x14ac:dyDescent="0.15">
      <c r="A16910" s="266">
        <v>3620062</v>
      </c>
      <c r="B16910" s="265" t="s">
        <v>12495</v>
      </c>
      <c r="C16910" s="265" t="s">
        <v>6181</v>
      </c>
      <c r="D16910" s="265" t="s">
        <v>6183</v>
      </c>
    </row>
    <row r="16911" spans="1:4" x14ac:dyDescent="0.15">
      <c r="A16911" s="266">
        <v>3620063</v>
      </c>
      <c r="B16911" s="265" t="s">
        <v>12495</v>
      </c>
      <c r="C16911" s="265" t="s">
        <v>6181</v>
      </c>
      <c r="D16911" s="265" t="s">
        <v>1077</v>
      </c>
    </row>
    <row r="16912" spans="1:4" ht="27" x14ac:dyDescent="0.15">
      <c r="A16912" s="266">
        <v>3620064</v>
      </c>
      <c r="B16912" s="265" t="s">
        <v>12495</v>
      </c>
      <c r="C16912" s="265" t="s">
        <v>6181</v>
      </c>
      <c r="D16912" s="265" t="s">
        <v>13404</v>
      </c>
    </row>
    <row r="16913" spans="1:4" ht="27" x14ac:dyDescent="0.15">
      <c r="A16913" s="266">
        <v>3620065</v>
      </c>
      <c r="B16913" s="265" t="s">
        <v>12495</v>
      </c>
      <c r="C16913" s="265" t="s">
        <v>6181</v>
      </c>
      <c r="D16913" s="265" t="s">
        <v>13405</v>
      </c>
    </row>
    <row r="16914" spans="1:4" ht="27" x14ac:dyDescent="0.15">
      <c r="A16914" s="266">
        <v>3620066</v>
      </c>
      <c r="B16914" s="265" t="s">
        <v>12495</v>
      </c>
      <c r="C16914" s="265" t="s">
        <v>6181</v>
      </c>
      <c r="D16914" s="265" t="s">
        <v>13406</v>
      </c>
    </row>
    <row r="16915" spans="1:4" x14ac:dyDescent="0.15">
      <c r="A16915" s="266">
        <v>3620067</v>
      </c>
      <c r="B16915" s="265" t="s">
        <v>12495</v>
      </c>
      <c r="C16915" s="265" t="s">
        <v>6181</v>
      </c>
      <c r="D16915" s="265" t="s">
        <v>6196</v>
      </c>
    </row>
    <row r="16916" spans="1:4" x14ac:dyDescent="0.15">
      <c r="A16916" s="266">
        <v>3620071</v>
      </c>
      <c r="B16916" s="265" t="s">
        <v>12495</v>
      </c>
      <c r="C16916" s="265" t="s">
        <v>6181</v>
      </c>
      <c r="D16916" s="265" t="s">
        <v>6188</v>
      </c>
    </row>
    <row r="16917" spans="1:4" x14ac:dyDescent="0.15">
      <c r="A16917" s="266">
        <v>3620072</v>
      </c>
      <c r="B16917" s="265" t="s">
        <v>12495</v>
      </c>
      <c r="C16917" s="265" t="s">
        <v>6181</v>
      </c>
      <c r="D16917" s="265" t="s">
        <v>3410</v>
      </c>
    </row>
    <row r="16918" spans="1:4" x14ac:dyDescent="0.15">
      <c r="A16918" s="266">
        <v>3620073</v>
      </c>
      <c r="B16918" s="265" t="s">
        <v>12495</v>
      </c>
      <c r="C16918" s="265" t="s">
        <v>6181</v>
      </c>
      <c r="D16918" s="265" t="s">
        <v>6182</v>
      </c>
    </row>
    <row r="16919" spans="1:4" x14ac:dyDescent="0.15">
      <c r="A16919" s="266">
        <v>3620074</v>
      </c>
      <c r="B16919" s="265" t="s">
        <v>12495</v>
      </c>
      <c r="C16919" s="265" t="s">
        <v>6181</v>
      </c>
      <c r="D16919" s="265" t="s">
        <v>1184</v>
      </c>
    </row>
    <row r="16920" spans="1:4" x14ac:dyDescent="0.15">
      <c r="A16920" s="266">
        <v>3620075</v>
      </c>
      <c r="B16920" s="265" t="s">
        <v>12495</v>
      </c>
      <c r="C16920" s="265" t="s">
        <v>6181</v>
      </c>
      <c r="D16920" s="265" t="s">
        <v>6189</v>
      </c>
    </row>
    <row r="16921" spans="1:4" x14ac:dyDescent="0.15">
      <c r="A16921" s="266">
        <v>3620076</v>
      </c>
      <c r="B16921" s="265" t="s">
        <v>12495</v>
      </c>
      <c r="C16921" s="265" t="s">
        <v>6181</v>
      </c>
      <c r="D16921" s="265" t="s">
        <v>5691</v>
      </c>
    </row>
    <row r="16922" spans="1:4" x14ac:dyDescent="0.15">
      <c r="A16922" s="266">
        <v>3620081</v>
      </c>
      <c r="B16922" s="265" t="s">
        <v>12495</v>
      </c>
      <c r="C16922" s="265" t="s">
        <v>6181</v>
      </c>
      <c r="D16922" s="265" t="s">
        <v>6184</v>
      </c>
    </row>
    <row r="16923" spans="1:4" ht="27" x14ac:dyDescent="0.15">
      <c r="A16923" s="266">
        <v>3620082</v>
      </c>
      <c r="B16923" s="265" t="s">
        <v>12495</v>
      </c>
      <c r="C16923" s="265" t="s">
        <v>6181</v>
      </c>
      <c r="D16923" s="265" t="s">
        <v>6186</v>
      </c>
    </row>
    <row r="16924" spans="1:4" x14ac:dyDescent="0.15">
      <c r="A16924" s="266">
        <v>3620083</v>
      </c>
      <c r="B16924" s="265" t="s">
        <v>12495</v>
      </c>
      <c r="C16924" s="265" t="s">
        <v>6181</v>
      </c>
      <c r="D16924" s="265" t="s">
        <v>6187</v>
      </c>
    </row>
    <row r="16925" spans="1:4" x14ac:dyDescent="0.15">
      <c r="A16925" s="266">
        <v>3620084</v>
      </c>
      <c r="B16925" s="265" t="s">
        <v>12495</v>
      </c>
      <c r="C16925" s="265" t="s">
        <v>6181</v>
      </c>
      <c r="D16925" s="265" t="s">
        <v>6185</v>
      </c>
    </row>
    <row r="16926" spans="1:4" ht="27" x14ac:dyDescent="0.15">
      <c r="A16926" s="266">
        <v>3620801</v>
      </c>
      <c r="B16926" s="265" t="s">
        <v>12495</v>
      </c>
      <c r="C16926" s="265" t="s">
        <v>13407</v>
      </c>
      <c r="D16926" s="265" t="s">
        <v>13408</v>
      </c>
    </row>
    <row r="16927" spans="1:4" ht="27" x14ac:dyDescent="0.15">
      <c r="A16927" s="266">
        <v>3620802</v>
      </c>
      <c r="B16927" s="265" t="s">
        <v>12495</v>
      </c>
      <c r="C16927" s="265" t="s">
        <v>13407</v>
      </c>
      <c r="D16927" s="265" t="s">
        <v>13409</v>
      </c>
    </row>
    <row r="16928" spans="1:4" ht="27" x14ac:dyDescent="0.15">
      <c r="A16928" s="266">
        <v>3620803</v>
      </c>
      <c r="B16928" s="265" t="s">
        <v>12495</v>
      </c>
      <c r="C16928" s="265" t="s">
        <v>13407</v>
      </c>
      <c r="D16928" s="265" t="s">
        <v>13410</v>
      </c>
    </row>
    <row r="16929" spans="1:4" ht="27" x14ac:dyDescent="0.15">
      <c r="A16929" s="266">
        <v>3620804</v>
      </c>
      <c r="B16929" s="265" t="s">
        <v>12495</v>
      </c>
      <c r="C16929" s="265" t="s">
        <v>13407</v>
      </c>
      <c r="D16929" s="265" t="s">
        <v>276</v>
      </c>
    </row>
    <row r="16930" spans="1:4" ht="27" x14ac:dyDescent="0.15">
      <c r="A16930" s="266">
        <v>3620805</v>
      </c>
      <c r="B16930" s="265" t="s">
        <v>12495</v>
      </c>
      <c r="C16930" s="265" t="s">
        <v>13407</v>
      </c>
      <c r="D16930" s="265" t="s">
        <v>1225</v>
      </c>
    </row>
    <row r="16931" spans="1:4" ht="27" x14ac:dyDescent="0.15">
      <c r="A16931" s="266">
        <v>3620806</v>
      </c>
      <c r="B16931" s="265" t="s">
        <v>12495</v>
      </c>
      <c r="C16931" s="265" t="s">
        <v>13407</v>
      </c>
      <c r="D16931" s="265" t="s">
        <v>13043</v>
      </c>
    </row>
    <row r="16932" spans="1:4" ht="27" x14ac:dyDescent="0.15">
      <c r="A16932" s="266">
        <v>3620807</v>
      </c>
      <c r="B16932" s="265" t="s">
        <v>12495</v>
      </c>
      <c r="C16932" s="265" t="s">
        <v>13407</v>
      </c>
      <c r="D16932" s="265" t="s">
        <v>5965</v>
      </c>
    </row>
    <row r="16933" spans="1:4" ht="27" x14ac:dyDescent="0.15">
      <c r="A16933" s="266">
        <v>3620808</v>
      </c>
      <c r="B16933" s="265" t="s">
        <v>12495</v>
      </c>
      <c r="C16933" s="265" t="s">
        <v>13407</v>
      </c>
      <c r="D16933" s="265" t="s">
        <v>13411</v>
      </c>
    </row>
    <row r="16934" spans="1:4" ht="27" x14ac:dyDescent="0.15">
      <c r="A16934" s="266">
        <v>3620809</v>
      </c>
      <c r="B16934" s="265" t="s">
        <v>12495</v>
      </c>
      <c r="C16934" s="265" t="s">
        <v>13407</v>
      </c>
      <c r="D16934" s="265" t="s">
        <v>239</v>
      </c>
    </row>
    <row r="16935" spans="1:4" ht="27" x14ac:dyDescent="0.15">
      <c r="A16935" s="266">
        <v>3620811</v>
      </c>
      <c r="B16935" s="265" t="s">
        <v>12495</v>
      </c>
      <c r="C16935" s="265" t="s">
        <v>13407</v>
      </c>
      <c r="D16935" s="265" t="s">
        <v>6560</v>
      </c>
    </row>
    <row r="16936" spans="1:4" ht="27" x14ac:dyDescent="0.15">
      <c r="A16936" s="266">
        <v>3620812</v>
      </c>
      <c r="B16936" s="265" t="s">
        <v>12495</v>
      </c>
      <c r="C16936" s="265" t="s">
        <v>13407</v>
      </c>
      <c r="D16936" s="265" t="s">
        <v>6558</v>
      </c>
    </row>
    <row r="16937" spans="1:4" ht="27" x14ac:dyDescent="0.15">
      <c r="A16937" s="266">
        <v>3620813</v>
      </c>
      <c r="B16937" s="265" t="s">
        <v>12495</v>
      </c>
      <c r="C16937" s="265" t="s">
        <v>13407</v>
      </c>
      <c r="D16937" s="265" t="s">
        <v>6559</v>
      </c>
    </row>
    <row r="16938" spans="1:4" x14ac:dyDescent="0.15">
      <c r="A16938" s="266">
        <v>3630001</v>
      </c>
      <c r="B16938" s="265" t="s">
        <v>12495</v>
      </c>
      <c r="C16938" s="265" t="s">
        <v>6322</v>
      </c>
      <c r="D16938" s="265" t="s">
        <v>13412</v>
      </c>
    </row>
    <row r="16939" spans="1:4" x14ac:dyDescent="0.15">
      <c r="A16939" s="266">
        <v>3630002</v>
      </c>
      <c r="B16939" s="265" t="s">
        <v>12495</v>
      </c>
      <c r="C16939" s="265" t="s">
        <v>6322</v>
      </c>
      <c r="D16939" s="265" t="s">
        <v>6323</v>
      </c>
    </row>
    <row r="16940" spans="1:4" x14ac:dyDescent="0.15">
      <c r="A16940" s="266">
        <v>3630003</v>
      </c>
      <c r="B16940" s="265" t="s">
        <v>12495</v>
      </c>
      <c r="C16940" s="265" t="s">
        <v>6322</v>
      </c>
      <c r="D16940" s="265" t="s">
        <v>13413</v>
      </c>
    </row>
    <row r="16941" spans="1:4" ht="27" x14ac:dyDescent="0.15">
      <c r="A16941" s="266">
        <v>3630004</v>
      </c>
      <c r="B16941" s="265" t="s">
        <v>12495</v>
      </c>
      <c r="C16941" s="265" t="s">
        <v>6322</v>
      </c>
      <c r="D16941" s="265" t="s">
        <v>13414</v>
      </c>
    </row>
    <row r="16942" spans="1:4" ht="27" x14ac:dyDescent="0.15">
      <c r="A16942" s="266">
        <v>3630005</v>
      </c>
      <c r="B16942" s="265" t="s">
        <v>12495</v>
      </c>
      <c r="C16942" s="265" t="s">
        <v>6322</v>
      </c>
      <c r="D16942" s="265" t="s">
        <v>13415</v>
      </c>
    </row>
    <row r="16943" spans="1:4" x14ac:dyDescent="0.15">
      <c r="A16943" s="266">
        <v>3630006</v>
      </c>
      <c r="B16943" s="265" t="s">
        <v>12495</v>
      </c>
      <c r="C16943" s="265" t="s">
        <v>6322</v>
      </c>
      <c r="D16943" s="265" t="s">
        <v>13416</v>
      </c>
    </row>
    <row r="16944" spans="1:4" ht="27" x14ac:dyDescent="0.15">
      <c r="A16944" s="266">
        <v>3630007</v>
      </c>
      <c r="B16944" s="265" t="s">
        <v>12495</v>
      </c>
      <c r="C16944" s="265" t="s">
        <v>6322</v>
      </c>
      <c r="D16944" s="265" t="s">
        <v>13417</v>
      </c>
    </row>
    <row r="16945" spans="1:4" x14ac:dyDescent="0.15">
      <c r="A16945" s="266">
        <v>3630008</v>
      </c>
      <c r="B16945" s="265" t="s">
        <v>12495</v>
      </c>
      <c r="C16945" s="265" t="s">
        <v>6322</v>
      </c>
      <c r="D16945" s="265" t="s">
        <v>13418</v>
      </c>
    </row>
    <row r="16946" spans="1:4" x14ac:dyDescent="0.15">
      <c r="A16946" s="266">
        <v>3630009</v>
      </c>
      <c r="B16946" s="265" t="s">
        <v>12495</v>
      </c>
      <c r="C16946" s="265" t="s">
        <v>6322</v>
      </c>
      <c r="D16946" s="265" t="s">
        <v>6327</v>
      </c>
    </row>
    <row r="16947" spans="1:4" x14ac:dyDescent="0.15">
      <c r="A16947" s="266">
        <v>3630011</v>
      </c>
      <c r="B16947" s="265" t="s">
        <v>12495</v>
      </c>
      <c r="C16947" s="265" t="s">
        <v>6322</v>
      </c>
      <c r="D16947" s="265" t="s">
        <v>6080</v>
      </c>
    </row>
    <row r="16948" spans="1:4" x14ac:dyDescent="0.15">
      <c r="A16948" s="266">
        <v>3630012</v>
      </c>
      <c r="B16948" s="265" t="s">
        <v>12495</v>
      </c>
      <c r="C16948" s="265" t="s">
        <v>6322</v>
      </c>
      <c r="D16948" s="265" t="s">
        <v>3750</v>
      </c>
    </row>
    <row r="16949" spans="1:4" x14ac:dyDescent="0.15">
      <c r="A16949" s="266">
        <v>3630013</v>
      </c>
      <c r="B16949" s="265" t="s">
        <v>12495</v>
      </c>
      <c r="C16949" s="265" t="s">
        <v>6322</v>
      </c>
      <c r="D16949" s="265" t="s">
        <v>539</v>
      </c>
    </row>
    <row r="16950" spans="1:4" x14ac:dyDescent="0.15">
      <c r="A16950" s="266">
        <v>3630014</v>
      </c>
      <c r="B16950" s="265" t="s">
        <v>12495</v>
      </c>
      <c r="C16950" s="265" t="s">
        <v>6322</v>
      </c>
      <c r="D16950" s="265" t="s">
        <v>778</v>
      </c>
    </row>
    <row r="16951" spans="1:4" x14ac:dyDescent="0.15">
      <c r="A16951" s="266">
        <v>3630015</v>
      </c>
      <c r="B16951" s="265" t="s">
        <v>12495</v>
      </c>
      <c r="C16951" s="265" t="s">
        <v>6322</v>
      </c>
      <c r="D16951" s="265" t="s">
        <v>1141</v>
      </c>
    </row>
    <row r="16952" spans="1:4" x14ac:dyDescent="0.15">
      <c r="A16952" s="266">
        <v>3630016</v>
      </c>
      <c r="B16952" s="265" t="s">
        <v>12495</v>
      </c>
      <c r="C16952" s="265" t="s">
        <v>6322</v>
      </c>
      <c r="D16952" s="265" t="s">
        <v>5965</v>
      </c>
    </row>
    <row r="16953" spans="1:4" x14ac:dyDescent="0.15">
      <c r="A16953" s="266">
        <v>3630017</v>
      </c>
      <c r="B16953" s="265" t="s">
        <v>12495</v>
      </c>
      <c r="C16953" s="265" t="s">
        <v>6322</v>
      </c>
      <c r="D16953" s="265" t="s">
        <v>1098</v>
      </c>
    </row>
    <row r="16954" spans="1:4" x14ac:dyDescent="0.15">
      <c r="A16954" s="266">
        <v>3630018</v>
      </c>
      <c r="B16954" s="265" t="s">
        <v>12495</v>
      </c>
      <c r="C16954" s="265" t="s">
        <v>6322</v>
      </c>
      <c r="D16954" s="265" t="s">
        <v>6326</v>
      </c>
    </row>
    <row r="16955" spans="1:4" x14ac:dyDescent="0.15">
      <c r="A16955" s="266">
        <v>3630020</v>
      </c>
      <c r="B16955" s="265" t="s">
        <v>12495</v>
      </c>
      <c r="C16955" s="265" t="s">
        <v>6322</v>
      </c>
      <c r="D16955" s="265" t="s">
        <v>6324</v>
      </c>
    </row>
    <row r="16956" spans="1:4" x14ac:dyDescent="0.15">
      <c r="A16956" s="266">
        <v>3630021</v>
      </c>
      <c r="B16956" s="265" t="s">
        <v>12495</v>
      </c>
      <c r="C16956" s="265" t="s">
        <v>6322</v>
      </c>
      <c r="D16956" s="265" t="s">
        <v>1006</v>
      </c>
    </row>
    <row r="16957" spans="1:4" x14ac:dyDescent="0.15">
      <c r="A16957" s="266">
        <v>3630022</v>
      </c>
      <c r="B16957" s="265" t="s">
        <v>12495</v>
      </c>
      <c r="C16957" s="265" t="s">
        <v>6322</v>
      </c>
      <c r="D16957" s="265" t="s">
        <v>304</v>
      </c>
    </row>
    <row r="16958" spans="1:4" x14ac:dyDescent="0.15">
      <c r="A16958" s="266">
        <v>3630023</v>
      </c>
      <c r="B16958" s="265" t="s">
        <v>12495</v>
      </c>
      <c r="C16958" s="265" t="s">
        <v>6322</v>
      </c>
      <c r="D16958" s="265" t="s">
        <v>2605</v>
      </c>
    </row>
    <row r="16959" spans="1:4" x14ac:dyDescent="0.15">
      <c r="A16959" s="266">
        <v>3630024</v>
      </c>
      <c r="B16959" s="265" t="s">
        <v>12495</v>
      </c>
      <c r="C16959" s="265" t="s">
        <v>6322</v>
      </c>
      <c r="D16959" s="265" t="s">
        <v>6325</v>
      </c>
    </row>
    <row r="16960" spans="1:4" ht="27" x14ac:dyDescent="0.15">
      <c r="A16960" s="266">
        <v>3630025</v>
      </c>
      <c r="B16960" s="265" t="s">
        <v>12495</v>
      </c>
      <c r="C16960" s="265" t="s">
        <v>6322</v>
      </c>
      <c r="D16960" s="265" t="s">
        <v>13419</v>
      </c>
    </row>
    <row r="16961" spans="1:4" ht="27" x14ac:dyDescent="0.15">
      <c r="A16961" s="266">
        <v>3630026</v>
      </c>
      <c r="B16961" s="265" t="s">
        <v>12495</v>
      </c>
      <c r="C16961" s="265" t="s">
        <v>6322</v>
      </c>
      <c r="D16961" s="265" t="s">
        <v>13420</v>
      </c>
    </row>
    <row r="16962" spans="1:4" ht="27" x14ac:dyDescent="0.15">
      <c r="A16962" s="266">
        <v>3630027</v>
      </c>
      <c r="B16962" s="265" t="s">
        <v>12495</v>
      </c>
      <c r="C16962" s="265" t="s">
        <v>6322</v>
      </c>
      <c r="D16962" s="265" t="s">
        <v>13421</v>
      </c>
    </row>
    <row r="16963" spans="1:4" x14ac:dyDescent="0.15">
      <c r="A16963" s="266">
        <v>3630028</v>
      </c>
      <c r="B16963" s="265" t="s">
        <v>12495</v>
      </c>
      <c r="C16963" s="265" t="s">
        <v>6322</v>
      </c>
      <c r="D16963" s="265" t="s">
        <v>6329</v>
      </c>
    </row>
    <row r="16964" spans="1:4" ht="27" x14ac:dyDescent="0.15">
      <c r="A16964" s="266">
        <v>3630029</v>
      </c>
      <c r="B16964" s="265" t="s">
        <v>12495</v>
      </c>
      <c r="C16964" s="265" t="s">
        <v>6322</v>
      </c>
      <c r="D16964" s="265" t="s">
        <v>6330</v>
      </c>
    </row>
    <row r="16965" spans="1:4" x14ac:dyDescent="0.15">
      <c r="A16965" s="266">
        <v>3640001</v>
      </c>
      <c r="B16965" s="265" t="s">
        <v>12495</v>
      </c>
      <c r="C16965" s="265" t="s">
        <v>6379</v>
      </c>
      <c r="D16965" s="265" t="s">
        <v>6386</v>
      </c>
    </row>
    <row r="16966" spans="1:4" x14ac:dyDescent="0.15">
      <c r="A16966" s="266">
        <v>3640002</v>
      </c>
      <c r="B16966" s="265" t="s">
        <v>12495</v>
      </c>
      <c r="C16966" s="265" t="s">
        <v>6379</v>
      </c>
      <c r="D16966" s="265" t="s">
        <v>6388</v>
      </c>
    </row>
    <row r="16967" spans="1:4" x14ac:dyDescent="0.15">
      <c r="A16967" s="266">
        <v>3640003</v>
      </c>
      <c r="B16967" s="265" t="s">
        <v>12495</v>
      </c>
      <c r="C16967" s="265" t="s">
        <v>6379</v>
      </c>
      <c r="D16967" s="265" t="s">
        <v>5599</v>
      </c>
    </row>
    <row r="16968" spans="1:4" x14ac:dyDescent="0.15">
      <c r="A16968" s="266">
        <v>3640004</v>
      </c>
      <c r="B16968" s="265" t="s">
        <v>12495</v>
      </c>
      <c r="C16968" s="265" t="s">
        <v>6379</v>
      </c>
      <c r="D16968" s="265" t="s">
        <v>1336</v>
      </c>
    </row>
    <row r="16969" spans="1:4" x14ac:dyDescent="0.15">
      <c r="A16969" s="266">
        <v>3640005</v>
      </c>
      <c r="B16969" s="265" t="s">
        <v>12495</v>
      </c>
      <c r="C16969" s="265" t="s">
        <v>6379</v>
      </c>
      <c r="D16969" s="265" t="s">
        <v>5375</v>
      </c>
    </row>
    <row r="16970" spans="1:4" x14ac:dyDescent="0.15">
      <c r="A16970" s="266">
        <v>3640006</v>
      </c>
      <c r="B16970" s="265" t="s">
        <v>12495</v>
      </c>
      <c r="C16970" s="265" t="s">
        <v>6379</v>
      </c>
      <c r="D16970" s="265" t="s">
        <v>6382</v>
      </c>
    </row>
    <row r="16971" spans="1:4" x14ac:dyDescent="0.15">
      <c r="A16971" s="266">
        <v>3640007</v>
      </c>
      <c r="B16971" s="265" t="s">
        <v>12495</v>
      </c>
      <c r="C16971" s="265" t="s">
        <v>6379</v>
      </c>
      <c r="D16971" s="265" t="s">
        <v>3418</v>
      </c>
    </row>
    <row r="16972" spans="1:4" x14ac:dyDescent="0.15">
      <c r="A16972" s="266">
        <v>3640011</v>
      </c>
      <c r="B16972" s="265" t="s">
        <v>12495</v>
      </c>
      <c r="C16972" s="265" t="s">
        <v>6379</v>
      </c>
      <c r="D16972" s="265" t="s">
        <v>2605</v>
      </c>
    </row>
    <row r="16973" spans="1:4" x14ac:dyDescent="0.15">
      <c r="A16973" s="266">
        <v>3640012</v>
      </c>
      <c r="B16973" s="265" t="s">
        <v>12495</v>
      </c>
      <c r="C16973" s="265" t="s">
        <v>6379</v>
      </c>
      <c r="D16973" s="265" t="s">
        <v>6381</v>
      </c>
    </row>
    <row r="16974" spans="1:4" x14ac:dyDescent="0.15">
      <c r="A16974" s="266">
        <v>3640013</v>
      </c>
      <c r="B16974" s="265" t="s">
        <v>12495</v>
      </c>
      <c r="C16974" s="265" t="s">
        <v>6379</v>
      </c>
      <c r="D16974" s="265" t="s">
        <v>3577</v>
      </c>
    </row>
    <row r="16975" spans="1:4" x14ac:dyDescent="0.15">
      <c r="A16975" s="266">
        <v>3640014</v>
      </c>
      <c r="B16975" s="265" t="s">
        <v>12495</v>
      </c>
      <c r="C16975" s="265" t="s">
        <v>6379</v>
      </c>
      <c r="D16975" s="265" t="s">
        <v>6387</v>
      </c>
    </row>
    <row r="16976" spans="1:4" ht="27" x14ac:dyDescent="0.15">
      <c r="A16976" s="266">
        <v>3640021</v>
      </c>
      <c r="B16976" s="265" t="s">
        <v>12495</v>
      </c>
      <c r="C16976" s="265" t="s">
        <v>6379</v>
      </c>
      <c r="D16976" s="265" t="s">
        <v>13422</v>
      </c>
    </row>
    <row r="16977" spans="1:4" ht="27" x14ac:dyDescent="0.15">
      <c r="A16977" s="266">
        <v>3640022</v>
      </c>
      <c r="B16977" s="265" t="s">
        <v>12495</v>
      </c>
      <c r="C16977" s="265" t="s">
        <v>6379</v>
      </c>
      <c r="D16977" s="265" t="s">
        <v>13423</v>
      </c>
    </row>
    <row r="16978" spans="1:4" ht="27" x14ac:dyDescent="0.15">
      <c r="A16978" s="266">
        <v>3640023</v>
      </c>
      <c r="B16978" s="265" t="s">
        <v>12495</v>
      </c>
      <c r="C16978" s="265" t="s">
        <v>6379</v>
      </c>
      <c r="D16978" s="265" t="s">
        <v>13424</v>
      </c>
    </row>
    <row r="16979" spans="1:4" x14ac:dyDescent="0.15">
      <c r="A16979" s="266">
        <v>3640024</v>
      </c>
      <c r="B16979" s="265" t="s">
        <v>12495</v>
      </c>
      <c r="C16979" s="265" t="s">
        <v>6379</v>
      </c>
      <c r="D16979" s="265" t="s">
        <v>6380</v>
      </c>
    </row>
    <row r="16980" spans="1:4" x14ac:dyDescent="0.15">
      <c r="A16980" s="266">
        <v>3640025</v>
      </c>
      <c r="B16980" s="265" t="s">
        <v>12495</v>
      </c>
      <c r="C16980" s="265" t="s">
        <v>6379</v>
      </c>
      <c r="D16980" s="265" t="s">
        <v>13425</v>
      </c>
    </row>
    <row r="16981" spans="1:4" x14ac:dyDescent="0.15">
      <c r="A16981" s="266">
        <v>3640026</v>
      </c>
      <c r="B16981" s="265" t="s">
        <v>12495</v>
      </c>
      <c r="C16981" s="265" t="s">
        <v>6379</v>
      </c>
      <c r="D16981" s="265" t="s">
        <v>1149</v>
      </c>
    </row>
    <row r="16982" spans="1:4" x14ac:dyDescent="0.15">
      <c r="A16982" s="266">
        <v>3640027</v>
      </c>
      <c r="B16982" s="265" t="s">
        <v>12495</v>
      </c>
      <c r="C16982" s="265" t="s">
        <v>6379</v>
      </c>
      <c r="D16982" s="265" t="s">
        <v>1225</v>
      </c>
    </row>
    <row r="16983" spans="1:4" x14ac:dyDescent="0.15">
      <c r="A16983" s="266">
        <v>3640028</v>
      </c>
      <c r="B16983" s="265" t="s">
        <v>12495</v>
      </c>
      <c r="C16983" s="265" t="s">
        <v>6379</v>
      </c>
      <c r="D16983" s="265" t="s">
        <v>6383</v>
      </c>
    </row>
    <row r="16984" spans="1:4" x14ac:dyDescent="0.15">
      <c r="A16984" s="266">
        <v>3640031</v>
      </c>
      <c r="B16984" s="265" t="s">
        <v>12495</v>
      </c>
      <c r="C16984" s="265" t="s">
        <v>6379</v>
      </c>
      <c r="D16984" s="265" t="s">
        <v>239</v>
      </c>
    </row>
    <row r="16985" spans="1:4" x14ac:dyDescent="0.15">
      <c r="A16985" s="266">
        <v>3640032</v>
      </c>
      <c r="B16985" s="265" t="s">
        <v>12495</v>
      </c>
      <c r="C16985" s="265" t="s">
        <v>6379</v>
      </c>
      <c r="D16985" s="265" t="s">
        <v>1487</v>
      </c>
    </row>
    <row r="16986" spans="1:4" x14ac:dyDescent="0.15">
      <c r="A16986" s="266">
        <v>3640033</v>
      </c>
      <c r="B16986" s="265" t="s">
        <v>12495</v>
      </c>
      <c r="C16986" s="265" t="s">
        <v>6379</v>
      </c>
      <c r="D16986" s="265" t="s">
        <v>276</v>
      </c>
    </row>
    <row r="16987" spans="1:4" x14ac:dyDescent="0.15">
      <c r="A16987" s="266">
        <v>3640034</v>
      </c>
      <c r="B16987" s="265" t="s">
        <v>12495</v>
      </c>
      <c r="C16987" s="265" t="s">
        <v>6379</v>
      </c>
      <c r="D16987" s="265" t="s">
        <v>6384</v>
      </c>
    </row>
    <row r="16988" spans="1:4" x14ac:dyDescent="0.15">
      <c r="A16988" s="266">
        <v>3640035</v>
      </c>
      <c r="B16988" s="265" t="s">
        <v>12495</v>
      </c>
      <c r="C16988" s="265" t="s">
        <v>6379</v>
      </c>
      <c r="D16988" s="265" t="s">
        <v>6385</v>
      </c>
    </row>
    <row r="16989" spans="1:4" x14ac:dyDescent="0.15">
      <c r="A16989" s="266">
        <v>3650001</v>
      </c>
      <c r="B16989" s="265" t="s">
        <v>12495</v>
      </c>
      <c r="C16989" s="265" t="s">
        <v>6083</v>
      </c>
      <c r="D16989" s="265" t="s">
        <v>6085</v>
      </c>
    </row>
    <row r="16990" spans="1:4" x14ac:dyDescent="0.15">
      <c r="A16990" s="266">
        <v>3650002</v>
      </c>
      <c r="B16990" s="265" t="s">
        <v>12495</v>
      </c>
      <c r="C16990" s="265" t="s">
        <v>6083</v>
      </c>
      <c r="D16990" s="265" t="s">
        <v>3091</v>
      </c>
    </row>
    <row r="16991" spans="1:4" x14ac:dyDescent="0.15">
      <c r="A16991" s="266">
        <v>3650003</v>
      </c>
      <c r="B16991" s="265" t="s">
        <v>12495</v>
      </c>
      <c r="C16991" s="265" t="s">
        <v>6083</v>
      </c>
      <c r="D16991" s="265" t="s">
        <v>6099</v>
      </c>
    </row>
    <row r="16992" spans="1:4" x14ac:dyDescent="0.15">
      <c r="A16992" s="266">
        <v>3650004</v>
      </c>
      <c r="B16992" s="265" t="s">
        <v>12495</v>
      </c>
      <c r="C16992" s="265" t="s">
        <v>6083</v>
      </c>
      <c r="D16992" s="265" t="s">
        <v>6105</v>
      </c>
    </row>
    <row r="16993" spans="1:4" x14ac:dyDescent="0.15">
      <c r="A16993" s="266">
        <v>3650005</v>
      </c>
      <c r="B16993" s="265" t="s">
        <v>12495</v>
      </c>
      <c r="C16993" s="265" t="s">
        <v>6083</v>
      </c>
      <c r="D16993" s="265" t="s">
        <v>6116</v>
      </c>
    </row>
    <row r="16994" spans="1:4" x14ac:dyDescent="0.15">
      <c r="A16994" s="266">
        <v>3650011</v>
      </c>
      <c r="B16994" s="265" t="s">
        <v>12495</v>
      </c>
      <c r="C16994" s="265" t="s">
        <v>6083</v>
      </c>
      <c r="D16994" s="265" t="s">
        <v>1149</v>
      </c>
    </row>
    <row r="16995" spans="1:4" x14ac:dyDescent="0.15">
      <c r="A16995" s="266">
        <v>3650012</v>
      </c>
      <c r="B16995" s="265" t="s">
        <v>12495</v>
      </c>
      <c r="C16995" s="265" t="s">
        <v>6083</v>
      </c>
      <c r="D16995" s="265" t="s">
        <v>6094</v>
      </c>
    </row>
    <row r="16996" spans="1:4" x14ac:dyDescent="0.15">
      <c r="A16996" s="266">
        <v>3650013</v>
      </c>
      <c r="B16996" s="265" t="s">
        <v>12495</v>
      </c>
      <c r="C16996" s="265" t="s">
        <v>6083</v>
      </c>
      <c r="D16996" s="265" t="s">
        <v>762</v>
      </c>
    </row>
    <row r="16997" spans="1:4" x14ac:dyDescent="0.15">
      <c r="A16997" s="266">
        <v>3650014</v>
      </c>
      <c r="B16997" s="265" t="s">
        <v>12495</v>
      </c>
      <c r="C16997" s="265" t="s">
        <v>6083</v>
      </c>
      <c r="D16997" s="265" t="s">
        <v>6100</v>
      </c>
    </row>
    <row r="16998" spans="1:4" x14ac:dyDescent="0.15">
      <c r="A16998" s="266">
        <v>3650021</v>
      </c>
      <c r="B16998" s="265" t="s">
        <v>12495</v>
      </c>
      <c r="C16998" s="265" t="s">
        <v>6083</v>
      </c>
      <c r="D16998" s="265" t="s">
        <v>6087</v>
      </c>
    </row>
    <row r="16999" spans="1:4" x14ac:dyDescent="0.15">
      <c r="A16999" s="266">
        <v>3650022</v>
      </c>
      <c r="B16999" s="265" t="s">
        <v>12495</v>
      </c>
      <c r="C16999" s="265" t="s">
        <v>6083</v>
      </c>
      <c r="D16999" s="265" t="s">
        <v>6101</v>
      </c>
    </row>
    <row r="17000" spans="1:4" x14ac:dyDescent="0.15">
      <c r="A17000" s="266">
        <v>3650023</v>
      </c>
      <c r="B17000" s="265" t="s">
        <v>12495</v>
      </c>
      <c r="C17000" s="265" t="s">
        <v>6083</v>
      </c>
      <c r="D17000" s="265" t="s">
        <v>6091</v>
      </c>
    </row>
    <row r="17001" spans="1:4" x14ac:dyDescent="0.15">
      <c r="A17001" s="266">
        <v>3650024</v>
      </c>
      <c r="B17001" s="265" t="s">
        <v>12495</v>
      </c>
      <c r="C17001" s="265" t="s">
        <v>6083</v>
      </c>
      <c r="D17001" s="265" t="s">
        <v>2204</v>
      </c>
    </row>
    <row r="17002" spans="1:4" x14ac:dyDescent="0.15">
      <c r="A17002" s="266">
        <v>3650025</v>
      </c>
      <c r="B17002" s="265" t="s">
        <v>12495</v>
      </c>
      <c r="C17002" s="265" t="s">
        <v>6083</v>
      </c>
      <c r="D17002" s="265" t="s">
        <v>5908</v>
      </c>
    </row>
    <row r="17003" spans="1:4" x14ac:dyDescent="0.15">
      <c r="A17003" s="266">
        <v>3650026</v>
      </c>
      <c r="B17003" s="265" t="s">
        <v>12495</v>
      </c>
      <c r="C17003" s="265" t="s">
        <v>6083</v>
      </c>
      <c r="D17003" s="265" t="s">
        <v>6108</v>
      </c>
    </row>
    <row r="17004" spans="1:4" x14ac:dyDescent="0.15">
      <c r="A17004" s="266">
        <v>3650027</v>
      </c>
      <c r="B17004" s="265" t="s">
        <v>12495</v>
      </c>
      <c r="C17004" s="265" t="s">
        <v>6083</v>
      </c>
      <c r="D17004" s="265" t="s">
        <v>1122</v>
      </c>
    </row>
    <row r="17005" spans="1:4" x14ac:dyDescent="0.15">
      <c r="A17005" s="266">
        <v>3650028</v>
      </c>
      <c r="B17005" s="265" t="s">
        <v>12495</v>
      </c>
      <c r="C17005" s="265" t="s">
        <v>6083</v>
      </c>
      <c r="D17005" s="265" t="s">
        <v>505</v>
      </c>
    </row>
    <row r="17006" spans="1:4" x14ac:dyDescent="0.15">
      <c r="A17006" s="266">
        <v>3650031</v>
      </c>
      <c r="B17006" s="265" t="s">
        <v>12495</v>
      </c>
      <c r="C17006" s="265" t="s">
        <v>6083</v>
      </c>
      <c r="D17006" s="265" t="s">
        <v>6115</v>
      </c>
    </row>
    <row r="17007" spans="1:4" x14ac:dyDescent="0.15">
      <c r="A17007" s="266">
        <v>3650032</v>
      </c>
      <c r="B17007" s="265" t="s">
        <v>12495</v>
      </c>
      <c r="C17007" s="265" t="s">
        <v>6083</v>
      </c>
      <c r="D17007" s="265" t="s">
        <v>239</v>
      </c>
    </row>
    <row r="17008" spans="1:4" x14ac:dyDescent="0.15">
      <c r="A17008" s="266">
        <v>3650033</v>
      </c>
      <c r="B17008" s="265" t="s">
        <v>12495</v>
      </c>
      <c r="C17008" s="265" t="s">
        <v>6083</v>
      </c>
      <c r="D17008" s="265" t="s">
        <v>6089</v>
      </c>
    </row>
    <row r="17009" spans="1:4" x14ac:dyDescent="0.15">
      <c r="A17009" s="266">
        <v>3650034</v>
      </c>
      <c r="B17009" s="265" t="s">
        <v>12495</v>
      </c>
      <c r="C17009" s="265" t="s">
        <v>6083</v>
      </c>
      <c r="D17009" s="265" t="s">
        <v>6095</v>
      </c>
    </row>
    <row r="17010" spans="1:4" x14ac:dyDescent="0.15">
      <c r="A17010" s="266">
        <v>3650035</v>
      </c>
      <c r="B17010" s="265" t="s">
        <v>12495</v>
      </c>
      <c r="C17010" s="265" t="s">
        <v>6083</v>
      </c>
      <c r="D17010" s="265" t="s">
        <v>6103</v>
      </c>
    </row>
    <row r="17011" spans="1:4" x14ac:dyDescent="0.15">
      <c r="A17011" s="266">
        <v>3650036</v>
      </c>
      <c r="B17011" s="265" t="s">
        <v>12495</v>
      </c>
      <c r="C17011" s="265" t="s">
        <v>6083</v>
      </c>
      <c r="D17011" s="265" t="s">
        <v>3771</v>
      </c>
    </row>
    <row r="17012" spans="1:4" x14ac:dyDescent="0.15">
      <c r="A17012" s="266">
        <v>3650037</v>
      </c>
      <c r="B17012" s="265" t="s">
        <v>12495</v>
      </c>
      <c r="C17012" s="265" t="s">
        <v>6083</v>
      </c>
      <c r="D17012" s="265" t="s">
        <v>6109</v>
      </c>
    </row>
    <row r="17013" spans="1:4" x14ac:dyDescent="0.15">
      <c r="A17013" s="266">
        <v>3650038</v>
      </c>
      <c r="B17013" s="265" t="s">
        <v>12495</v>
      </c>
      <c r="C17013" s="265" t="s">
        <v>6083</v>
      </c>
      <c r="D17013" s="265" t="s">
        <v>276</v>
      </c>
    </row>
    <row r="17014" spans="1:4" x14ac:dyDescent="0.15">
      <c r="A17014" s="266">
        <v>3650039</v>
      </c>
      <c r="B17014" s="265" t="s">
        <v>12495</v>
      </c>
      <c r="C17014" s="265" t="s">
        <v>6083</v>
      </c>
      <c r="D17014" s="265" t="s">
        <v>539</v>
      </c>
    </row>
    <row r="17015" spans="1:4" x14ac:dyDescent="0.15">
      <c r="A17015" s="266">
        <v>3650041</v>
      </c>
      <c r="B17015" s="265" t="s">
        <v>12495</v>
      </c>
      <c r="C17015" s="265" t="s">
        <v>6083</v>
      </c>
      <c r="D17015" s="265" t="s">
        <v>411</v>
      </c>
    </row>
    <row r="17016" spans="1:4" x14ac:dyDescent="0.15">
      <c r="A17016" s="266">
        <v>3650042</v>
      </c>
      <c r="B17016" s="265" t="s">
        <v>12495</v>
      </c>
      <c r="C17016" s="265" t="s">
        <v>6083</v>
      </c>
      <c r="D17016" s="265" t="s">
        <v>1704</v>
      </c>
    </row>
    <row r="17017" spans="1:4" x14ac:dyDescent="0.15">
      <c r="A17017" s="266">
        <v>3650043</v>
      </c>
      <c r="B17017" s="265" t="s">
        <v>12495</v>
      </c>
      <c r="C17017" s="265" t="s">
        <v>6083</v>
      </c>
      <c r="D17017" s="265" t="s">
        <v>6114</v>
      </c>
    </row>
    <row r="17018" spans="1:4" x14ac:dyDescent="0.15">
      <c r="A17018" s="266">
        <v>3650044</v>
      </c>
      <c r="B17018" s="265" t="s">
        <v>12495</v>
      </c>
      <c r="C17018" s="265" t="s">
        <v>6083</v>
      </c>
      <c r="D17018" s="265" t="s">
        <v>6106</v>
      </c>
    </row>
    <row r="17019" spans="1:4" x14ac:dyDescent="0.15">
      <c r="A17019" s="266">
        <v>3650045</v>
      </c>
      <c r="B17019" s="265" t="s">
        <v>12495</v>
      </c>
      <c r="C17019" s="265" t="s">
        <v>6083</v>
      </c>
      <c r="D17019" s="265" t="s">
        <v>5592</v>
      </c>
    </row>
    <row r="17020" spans="1:4" x14ac:dyDescent="0.15">
      <c r="A17020" s="266">
        <v>3650046</v>
      </c>
      <c r="B17020" s="265" t="s">
        <v>12495</v>
      </c>
      <c r="C17020" s="265" t="s">
        <v>6083</v>
      </c>
      <c r="D17020" s="265" t="s">
        <v>661</v>
      </c>
    </row>
    <row r="17021" spans="1:4" x14ac:dyDescent="0.15">
      <c r="A17021" s="266">
        <v>3650047</v>
      </c>
      <c r="B17021" s="265" t="s">
        <v>12495</v>
      </c>
      <c r="C17021" s="265" t="s">
        <v>6083</v>
      </c>
      <c r="D17021" s="265" t="s">
        <v>3598</v>
      </c>
    </row>
    <row r="17022" spans="1:4" x14ac:dyDescent="0.15">
      <c r="A17022" s="266">
        <v>3650051</v>
      </c>
      <c r="B17022" s="265" t="s">
        <v>12495</v>
      </c>
      <c r="C17022" s="265" t="s">
        <v>6083</v>
      </c>
      <c r="D17022" s="265" t="s">
        <v>1467</v>
      </c>
    </row>
    <row r="17023" spans="1:4" x14ac:dyDescent="0.15">
      <c r="A17023" s="266">
        <v>3650052</v>
      </c>
      <c r="B17023" s="265" t="s">
        <v>12495</v>
      </c>
      <c r="C17023" s="265" t="s">
        <v>6083</v>
      </c>
      <c r="D17023" s="265" t="s">
        <v>6111</v>
      </c>
    </row>
    <row r="17024" spans="1:4" x14ac:dyDescent="0.15">
      <c r="A17024" s="266">
        <v>3650053</v>
      </c>
      <c r="B17024" s="265" t="s">
        <v>12495</v>
      </c>
      <c r="C17024" s="265" t="s">
        <v>6083</v>
      </c>
      <c r="D17024" s="265" t="s">
        <v>282</v>
      </c>
    </row>
    <row r="17025" spans="1:4" x14ac:dyDescent="0.15">
      <c r="A17025" s="266">
        <v>3650054</v>
      </c>
      <c r="B17025" s="265" t="s">
        <v>12495</v>
      </c>
      <c r="C17025" s="265" t="s">
        <v>6083</v>
      </c>
      <c r="D17025" s="265" t="s">
        <v>6090</v>
      </c>
    </row>
    <row r="17026" spans="1:4" x14ac:dyDescent="0.15">
      <c r="A17026" s="266">
        <v>3650055</v>
      </c>
      <c r="B17026" s="265" t="s">
        <v>12495</v>
      </c>
      <c r="C17026" s="265" t="s">
        <v>6083</v>
      </c>
      <c r="D17026" s="265" t="s">
        <v>210</v>
      </c>
    </row>
    <row r="17027" spans="1:4" x14ac:dyDescent="0.15">
      <c r="A17027" s="266">
        <v>3650056</v>
      </c>
      <c r="B17027" s="265" t="s">
        <v>12495</v>
      </c>
      <c r="C17027" s="265" t="s">
        <v>6083</v>
      </c>
      <c r="D17027" s="265" t="s">
        <v>4990</v>
      </c>
    </row>
    <row r="17028" spans="1:4" x14ac:dyDescent="0.15">
      <c r="A17028" s="266">
        <v>3650057</v>
      </c>
      <c r="B17028" s="265" t="s">
        <v>12495</v>
      </c>
      <c r="C17028" s="265" t="s">
        <v>6083</v>
      </c>
      <c r="D17028" s="265" t="s">
        <v>329</v>
      </c>
    </row>
    <row r="17029" spans="1:4" x14ac:dyDescent="0.15">
      <c r="A17029" s="266">
        <v>3650058</v>
      </c>
      <c r="B17029" s="265" t="s">
        <v>12495</v>
      </c>
      <c r="C17029" s="265" t="s">
        <v>6083</v>
      </c>
      <c r="D17029" s="265" t="s">
        <v>6098</v>
      </c>
    </row>
    <row r="17030" spans="1:4" x14ac:dyDescent="0.15">
      <c r="A17030" s="266">
        <v>3650059</v>
      </c>
      <c r="B17030" s="265" t="s">
        <v>12495</v>
      </c>
      <c r="C17030" s="265" t="s">
        <v>6083</v>
      </c>
      <c r="D17030" s="265" t="s">
        <v>6110</v>
      </c>
    </row>
    <row r="17031" spans="1:4" x14ac:dyDescent="0.15">
      <c r="A17031" s="266">
        <v>3650061</v>
      </c>
      <c r="B17031" s="265" t="s">
        <v>12495</v>
      </c>
      <c r="C17031" s="265" t="s">
        <v>6083</v>
      </c>
      <c r="D17031" s="265" t="s">
        <v>6096</v>
      </c>
    </row>
    <row r="17032" spans="1:4" x14ac:dyDescent="0.15">
      <c r="A17032" s="266">
        <v>3650062</v>
      </c>
      <c r="B17032" s="265" t="s">
        <v>12495</v>
      </c>
      <c r="C17032" s="265" t="s">
        <v>6083</v>
      </c>
      <c r="D17032" s="265" t="s">
        <v>6122</v>
      </c>
    </row>
    <row r="17033" spans="1:4" x14ac:dyDescent="0.15">
      <c r="A17033" s="266">
        <v>3650063</v>
      </c>
      <c r="B17033" s="265" t="s">
        <v>12495</v>
      </c>
      <c r="C17033" s="265" t="s">
        <v>6083</v>
      </c>
      <c r="D17033" s="265" t="s">
        <v>4833</v>
      </c>
    </row>
    <row r="17034" spans="1:4" x14ac:dyDescent="0.15">
      <c r="A17034" s="266">
        <v>3650064</v>
      </c>
      <c r="B17034" s="265" t="s">
        <v>12495</v>
      </c>
      <c r="C17034" s="265" t="s">
        <v>6083</v>
      </c>
      <c r="D17034" s="265" t="s">
        <v>6086</v>
      </c>
    </row>
    <row r="17035" spans="1:4" x14ac:dyDescent="0.15">
      <c r="A17035" s="266">
        <v>3650065</v>
      </c>
      <c r="B17035" s="265" t="s">
        <v>12495</v>
      </c>
      <c r="C17035" s="265" t="s">
        <v>6083</v>
      </c>
      <c r="D17035" s="265" t="s">
        <v>1534</v>
      </c>
    </row>
    <row r="17036" spans="1:4" x14ac:dyDescent="0.15">
      <c r="A17036" s="266">
        <v>3650066</v>
      </c>
      <c r="B17036" s="265" t="s">
        <v>12495</v>
      </c>
      <c r="C17036" s="265" t="s">
        <v>6083</v>
      </c>
      <c r="D17036" s="265" t="s">
        <v>1821</v>
      </c>
    </row>
    <row r="17037" spans="1:4" x14ac:dyDescent="0.15">
      <c r="A17037" s="266">
        <v>3650067</v>
      </c>
      <c r="B17037" s="265" t="s">
        <v>12495</v>
      </c>
      <c r="C17037" s="265" t="s">
        <v>6083</v>
      </c>
      <c r="D17037" s="265" t="s">
        <v>6104</v>
      </c>
    </row>
    <row r="17038" spans="1:4" x14ac:dyDescent="0.15">
      <c r="A17038" s="266">
        <v>3650068</v>
      </c>
      <c r="B17038" s="265" t="s">
        <v>12495</v>
      </c>
      <c r="C17038" s="265" t="s">
        <v>6083</v>
      </c>
      <c r="D17038" s="265" t="s">
        <v>6084</v>
      </c>
    </row>
    <row r="17039" spans="1:4" x14ac:dyDescent="0.15">
      <c r="A17039" s="266">
        <v>3650071</v>
      </c>
      <c r="B17039" s="265" t="s">
        <v>12495</v>
      </c>
      <c r="C17039" s="265" t="s">
        <v>6083</v>
      </c>
      <c r="D17039" s="265" t="s">
        <v>6107</v>
      </c>
    </row>
    <row r="17040" spans="1:4" x14ac:dyDescent="0.15">
      <c r="A17040" s="266">
        <v>3650072</v>
      </c>
      <c r="B17040" s="265" t="s">
        <v>12495</v>
      </c>
      <c r="C17040" s="265" t="s">
        <v>6083</v>
      </c>
      <c r="D17040" s="265" t="s">
        <v>6088</v>
      </c>
    </row>
    <row r="17041" spans="1:4" x14ac:dyDescent="0.15">
      <c r="A17041" s="266">
        <v>3650073</v>
      </c>
      <c r="B17041" s="265" t="s">
        <v>12495</v>
      </c>
      <c r="C17041" s="265" t="s">
        <v>6083</v>
      </c>
      <c r="D17041" s="265" t="s">
        <v>6112</v>
      </c>
    </row>
    <row r="17042" spans="1:4" x14ac:dyDescent="0.15">
      <c r="A17042" s="266">
        <v>3650074</v>
      </c>
      <c r="B17042" s="265" t="s">
        <v>12495</v>
      </c>
      <c r="C17042" s="265" t="s">
        <v>6083</v>
      </c>
      <c r="D17042" s="265" t="s">
        <v>778</v>
      </c>
    </row>
    <row r="17043" spans="1:4" x14ac:dyDescent="0.15">
      <c r="A17043" s="266">
        <v>3650075</v>
      </c>
      <c r="B17043" s="265" t="s">
        <v>12495</v>
      </c>
      <c r="C17043" s="265" t="s">
        <v>6083</v>
      </c>
      <c r="D17043" s="265" t="s">
        <v>2210</v>
      </c>
    </row>
    <row r="17044" spans="1:4" x14ac:dyDescent="0.15">
      <c r="A17044" s="266">
        <v>3650076</v>
      </c>
      <c r="B17044" s="265" t="s">
        <v>12495</v>
      </c>
      <c r="C17044" s="265" t="s">
        <v>6083</v>
      </c>
      <c r="D17044" s="265" t="s">
        <v>6120</v>
      </c>
    </row>
    <row r="17045" spans="1:4" x14ac:dyDescent="0.15">
      <c r="A17045" s="266">
        <v>3650077</v>
      </c>
      <c r="B17045" s="265" t="s">
        <v>12495</v>
      </c>
      <c r="C17045" s="265" t="s">
        <v>6083</v>
      </c>
      <c r="D17045" s="265" t="s">
        <v>3366</v>
      </c>
    </row>
    <row r="17046" spans="1:4" x14ac:dyDescent="0.15">
      <c r="A17046" s="266">
        <v>3650078</v>
      </c>
      <c r="B17046" s="265" t="s">
        <v>12495</v>
      </c>
      <c r="C17046" s="265" t="s">
        <v>6083</v>
      </c>
      <c r="D17046" s="265" t="s">
        <v>6093</v>
      </c>
    </row>
    <row r="17047" spans="1:4" x14ac:dyDescent="0.15">
      <c r="A17047" s="266">
        <v>3660001</v>
      </c>
      <c r="B17047" s="265" t="s">
        <v>12495</v>
      </c>
      <c r="C17047" s="265" t="s">
        <v>6124</v>
      </c>
      <c r="D17047" s="265" t="s">
        <v>6156</v>
      </c>
    </row>
    <row r="17048" spans="1:4" x14ac:dyDescent="0.15">
      <c r="A17048" s="266">
        <v>3660002</v>
      </c>
      <c r="B17048" s="265" t="s">
        <v>12495</v>
      </c>
      <c r="C17048" s="265" t="s">
        <v>6124</v>
      </c>
      <c r="D17048" s="265" t="s">
        <v>6147</v>
      </c>
    </row>
    <row r="17049" spans="1:4" x14ac:dyDescent="0.15">
      <c r="A17049" s="266">
        <v>3660003</v>
      </c>
      <c r="B17049" s="265" t="s">
        <v>12495</v>
      </c>
      <c r="C17049" s="265" t="s">
        <v>6124</v>
      </c>
      <c r="D17049" s="265" t="s">
        <v>5379</v>
      </c>
    </row>
    <row r="17050" spans="1:4" x14ac:dyDescent="0.15">
      <c r="A17050" s="266">
        <v>3660004</v>
      </c>
      <c r="B17050" s="265" t="s">
        <v>12495</v>
      </c>
      <c r="C17050" s="265" t="s">
        <v>6124</v>
      </c>
      <c r="D17050" s="265" t="s">
        <v>6140</v>
      </c>
    </row>
    <row r="17051" spans="1:4" x14ac:dyDescent="0.15">
      <c r="A17051" s="266">
        <v>3660005</v>
      </c>
      <c r="B17051" s="265" t="s">
        <v>12495</v>
      </c>
      <c r="C17051" s="265" t="s">
        <v>6124</v>
      </c>
      <c r="D17051" s="265" t="s">
        <v>1817</v>
      </c>
    </row>
    <row r="17052" spans="1:4" x14ac:dyDescent="0.15">
      <c r="A17052" s="266">
        <v>3660006</v>
      </c>
      <c r="B17052" s="265" t="s">
        <v>12495</v>
      </c>
      <c r="C17052" s="265" t="s">
        <v>6124</v>
      </c>
      <c r="D17052" s="265" t="s">
        <v>6153</v>
      </c>
    </row>
    <row r="17053" spans="1:4" x14ac:dyDescent="0.15">
      <c r="A17053" s="266">
        <v>3660007</v>
      </c>
      <c r="B17053" s="265" t="s">
        <v>12495</v>
      </c>
      <c r="C17053" s="265" t="s">
        <v>6124</v>
      </c>
      <c r="D17053" s="265" t="s">
        <v>6175</v>
      </c>
    </row>
    <row r="17054" spans="1:4" x14ac:dyDescent="0.15">
      <c r="A17054" s="266">
        <v>3660008</v>
      </c>
      <c r="B17054" s="265" t="s">
        <v>12495</v>
      </c>
      <c r="C17054" s="265" t="s">
        <v>6124</v>
      </c>
      <c r="D17054" s="265" t="s">
        <v>6143</v>
      </c>
    </row>
    <row r="17055" spans="1:4" x14ac:dyDescent="0.15">
      <c r="A17055" s="266">
        <v>3660009</v>
      </c>
      <c r="B17055" s="265" t="s">
        <v>12495</v>
      </c>
      <c r="C17055" s="265" t="s">
        <v>6124</v>
      </c>
      <c r="D17055" s="265" t="s">
        <v>6180</v>
      </c>
    </row>
    <row r="17056" spans="1:4" x14ac:dyDescent="0.15">
      <c r="A17056" s="266">
        <v>3660010</v>
      </c>
      <c r="B17056" s="265" t="s">
        <v>12495</v>
      </c>
      <c r="C17056" s="265" t="s">
        <v>6124</v>
      </c>
      <c r="D17056" s="265" t="s">
        <v>1660</v>
      </c>
    </row>
    <row r="17057" spans="1:4" x14ac:dyDescent="0.15">
      <c r="A17057" s="266">
        <v>3660011</v>
      </c>
      <c r="B17057" s="265" t="s">
        <v>12495</v>
      </c>
      <c r="C17057" s="265" t="s">
        <v>6124</v>
      </c>
      <c r="D17057" s="265" t="s">
        <v>2610</v>
      </c>
    </row>
    <row r="17058" spans="1:4" x14ac:dyDescent="0.15">
      <c r="A17058" s="266">
        <v>3660012</v>
      </c>
      <c r="B17058" s="265" t="s">
        <v>12495</v>
      </c>
      <c r="C17058" s="265" t="s">
        <v>6124</v>
      </c>
      <c r="D17058" s="265" t="s">
        <v>6132</v>
      </c>
    </row>
    <row r="17059" spans="1:4" x14ac:dyDescent="0.15">
      <c r="A17059" s="266">
        <v>3660013</v>
      </c>
      <c r="B17059" s="265" t="s">
        <v>12495</v>
      </c>
      <c r="C17059" s="265" t="s">
        <v>6124</v>
      </c>
      <c r="D17059" s="265" t="s">
        <v>802</v>
      </c>
    </row>
    <row r="17060" spans="1:4" x14ac:dyDescent="0.15">
      <c r="A17060" s="266">
        <v>3660014</v>
      </c>
      <c r="B17060" s="265" t="s">
        <v>12495</v>
      </c>
      <c r="C17060" s="265" t="s">
        <v>6124</v>
      </c>
      <c r="D17060" s="265" t="s">
        <v>6170</v>
      </c>
    </row>
    <row r="17061" spans="1:4" x14ac:dyDescent="0.15">
      <c r="A17061" s="266">
        <v>3660015</v>
      </c>
      <c r="B17061" s="265" t="s">
        <v>12495</v>
      </c>
      <c r="C17061" s="265" t="s">
        <v>6124</v>
      </c>
      <c r="D17061" s="265" t="s">
        <v>1293</v>
      </c>
    </row>
    <row r="17062" spans="1:4" x14ac:dyDescent="0.15">
      <c r="A17062" s="266">
        <v>3660016</v>
      </c>
      <c r="B17062" s="265" t="s">
        <v>12495</v>
      </c>
      <c r="C17062" s="265" t="s">
        <v>6124</v>
      </c>
      <c r="D17062" s="265" t="s">
        <v>1149</v>
      </c>
    </row>
    <row r="17063" spans="1:4" x14ac:dyDescent="0.15">
      <c r="A17063" s="266">
        <v>3660017</v>
      </c>
      <c r="B17063" s="265" t="s">
        <v>12495</v>
      </c>
      <c r="C17063" s="265" t="s">
        <v>6124</v>
      </c>
      <c r="D17063" s="265" t="s">
        <v>6159</v>
      </c>
    </row>
    <row r="17064" spans="1:4" x14ac:dyDescent="0.15">
      <c r="A17064" s="266">
        <v>3660018</v>
      </c>
      <c r="B17064" s="265" t="s">
        <v>12495</v>
      </c>
      <c r="C17064" s="265" t="s">
        <v>6124</v>
      </c>
      <c r="D17064" s="265" t="s">
        <v>6157</v>
      </c>
    </row>
    <row r="17065" spans="1:4" x14ac:dyDescent="0.15">
      <c r="A17065" s="266">
        <v>3660019</v>
      </c>
      <c r="B17065" s="265" t="s">
        <v>12495</v>
      </c>
      <c r="C17065" s="265" t="s">
        <v>6124</v>
      </c>
      <c r="D17065" s="265" t="s">
        <v>6150</v>
      </c>
    </row>
    <row r="17066" spans="1:4" x14ac:dyDescent="0.15">
      <c r="A17066" s="266">
        <v>3660021</v>
      </c>
      <c r="B17066" s="265" t="s">
        <v>12495</v>
      </c>
      <c r="C17066" s="265" t="s">
        <v>6124</v>
      </c>
      <c r="D17066" s="265" t="s">
        <v>6141</v>
      </c>
    </row>
    <row r="17067" spans="1:4" x14ac:dyDescent="0.15">
      <c r="A17067" s="266">
        <v>3660022</v>
      </c>
      <c r="B17067" s="265" t="s">
        <v>12495</v>
      </c>
      <c r="C17067" s="265" t="s">
        <v>6124</v>
      </c>
      <c r="D17067" s="265" t="s">
        <v>6173</v>
      </c>
    </row>
    <row r="17068" spans="1:4" x14ac:dyDescent="0.15">
      <c r="A17068" s="266">
        <v>3660023</v>
      </c>
      <c r="B17068" s="265" t="s">
        <v>12495</v>
      </c>
      <c r="C17068" s="265" t="s">
        <v>6124</v>
      </c>
      <c r="D17068" s="265" t="s">
        <v>6176</v>
      </c>
    </row>
    <row r="17069" spans="1:4" x14ac:dyDescent="0.15">
      <c r="A17069" s="266">
        <v>3660024</v>
      </c>
      <c r="B17069" s="265" t="s">
        <v>12495</v>
      </c>
      <c r="C17069" s="265" t="s">
        <v>6124</v>
      </c>
      <c r="D17069" s="265" t="s">
        <v>6126</v>
      </c>
    </row>
    <row r="17070" spans="1:4" x14ac:dyDescent="0.15">
      <c r="A17070" s="266">
        <v>3660025</v>
      </c>
      <c r="B17070" s="265" t="s">
        <v>12495</v>
      </c>
      <c r="C17070" s="265" t="s">
        <v>6124</v>
      </c>
      <c r="D17070" s="265" t="s">
        <v>921</v>
      </c>
    </row>
    <row r="17071" spans="1:4" x14ac:dyDescent="0.15">
      <c r="A17071" s="266">
        <v>3660026</v>
      </c>
      <c r="B17071" s="265" t="s">
        <v>12495</v>
      </c>
      <c r="C17071" s="265" t="s">
        <v>6124</v>
      </c>
      <c r="D17071" s="265" t="s">
        <v>4833</v>
      </c>
    </row>
    <row r="17072" spans="1:4" x14ac:dyDescent="0.15">
      <c r="A17072" s="266">
        <v>3660027</v>
      </c>
      <c r="B17072" s="265" t="s">
        <v>12495</v>
      </c>
      <c r="C17072" s="265" t="s">
        <v>6124</v>
      </c>
      <c r="D17072" s="265" t="s">
        <v>2472</v>
      </c>
    </row>
    <row r="17073" spans="1:4" x14ac:dyDescent="0.15">
      <c r="A17073" s="266">
        <v>3660028</v>
      </c>
      <c r="B17073" s="265" t="s">
        <v>12495</v>
      </c>
      <c r="C17073" s="265" t="s">
        <v>6124</v>
      </c>
      <c r="D17073" s="265" t="s">
        <v>6128</v>
      </c>
    </row>
    <row r="17074" spans="1:4" x14ac:dyDescent="0.15">
      <c r="A17074" s="266">
        <v>3660029</v>
      </c>
      <c r="B17074" s="265" t="s">
        <v>12495</v>
      </c>
      <c r="C17074" s="265" t="s">
        <v>6124</v>
      </c>
      <c r="D17074" s="265" t="s">
        <v>3567</v>
      </c>
    </row>
    <row r="17075" spans="1:4" x14ac:dyDescent="0.15">
      <c r="A17075" s="266">
        <v>3660031</v>
      </c>
      <c r="B17075" s="265" t="s">
        <v>12495</v>
      </c>
      <c r="C17075" s="265" t="s">
        <v>6124</v>
      </c>
      <c r="D17075" s="265" t="s">
        <v>6146</v>
      </c>
    </row>
    <row r="17076" spans="1:4" x14ac:dyDescent="0.15">
      <c r="A17076" s="266">
        <v>3660032</v>
      </c>
      <c r="B17076" s="265" t="s">
        <v>12495</v>
      </c>
      <c r="C17076" s="265" t="s">
        <v>6124</v>
      </c>
      <c r="D17076" s="265" t="s">
        <v>6161</v>
      </c>
    </row>
    <row r="17077" spans="1:4" x14ac:dyDescent="0.15">
      <c r="A17077" s="266">
        <v>3660033</v>
      </c>
      <c r="B17077" s="265" t="s">
        <v>12495</v>
      </c>
      <c r="C17077" s="265" t="s">
        <v>6124</v>
      </c>
      <c r="D17077" s="265" t="s">
        <v>6145</v>
      </c>
    </row>
    <row r="17078" spans="1:4" x14ac:dyDescent="0.15">
      <c r="A17078" s="266">
        <v>3660034</v>
      </c>
      <c r="B17078" s="265" t="s">
        <v>12495</v>
      </c>
      <c r="C17078" s="265" t="s">
        <v>6124</v>
      </c>
      <c r="D17078" s="265" t="s">
        <v>245</v>
      </c>
    </row>
    <row r="17079" spans="1:4" x14ac:dyDescent="0.15">
      <c r="A17079" s="266">
        <v>3660035</v>
      </c>
      <c r="B17079" s="265" t="s">
        <v>12495</v>
      </c>
      <c r="C17079" s="265" t="s">
        <v>6124</v>
      </c>
      <c r="D17079" s="265" t="s">
        <v>6162</v>
      </c>
    </row>
    <row r="17080" spans="1:4" x14ac:dyDescent="0.15">
      <c r="A17080" s="266">
        <v>3660041</v>
      </c>
      <c r="B17080" s="265" t="s">
        <v>12495</v>
      </c>
      <c r="C17080" s="265" t="s">
        <v>6124</v>
      </c>
      <c r="D17080" s="265" t="s">
        <v>6165</v>
      </c>
    </row>
    <row r="17081" spans="1:4" x14ac:dyDescent="0.15">
      <c r="A17081" s="266">
        <v>3660042</v>
      </c>
      <c r="B17081" s="265" t="s">
        <v>12495</v>
      </c>
      <c r="C17081" s="265" t="s">
        <v>6124</v>
      </c>
      <c r="D17081" s="265" t="s">
        <v>6166</v>
      </c>
    </row>
    <row r="17082" spans="1:4" ht="27" x14ac:dyDescent="0.15">
      <c r="A17082" s="266">
        <v>3660051</v>
      </c>
      <c r="B17082" s="265" t="s">
        <v>12495</v>
      </c>
      <c r="C17082" s="265" t="s">
        <v>6124</v>
      </c>
      <c r="D17082" s="265" t="s">
        <v>6138</v>
      </c>
    </row>
    <row r="17083" spans="1:4" ht="27" x14ac:dyDescent="0.15">
      <c r="A17083" s="266">
        <v>3660052</v>
      </c>
      <c r="B17083" s="265" t="s">
        <v>12495</v>
      </c>
      <c r="C17083" s="265" t="s">
        <v>6124</v>
      </c>
      <c r="D17083" s="265" t="s">
        <v>6139</v>
      </c>
    </row>
    <row r="17084" spans="1:4" x14ac:dyDescent="0.15">
      <c r="A17084" s="266">
        <v>3660053</v>
      </c>
      <c r="B17084" s="265" t="s">
        <v>12495</v>
      </c>
      <c r="C17084" s="265" t="s">
        <v>6124</v>
      </c>
      <c r="D17084" s="265" t="s">
        <v>6125</v>
      </c>
    </row>
    <row r="17085" spans="1:4" x14ac:dyDescent="0.15">
      <c r="A17085" s="266">
        <v>3660054</v>
      </c>
      <c r="B17085" s="265" t="s">
        <v>12495</v>
      </c>
      <c r="C17085" s="265" t="s">
        <v>6124</v>
      </c>
      <c r="D17085" s="265" t="s">
        <v>1324</v>
      </c>
    </row>
    <row r="17086" spans="1:4" x14ac:dyDescent="0.15">
      <c r="A17086" s="266">
        <v>3660061</v>
      </c>
      <c r="B17086" s="265" t="s">
        <v>12495</v>
      </c>
      <c r="C17086" s="265" t="s">
        <v>6124</v>
      </c>
      <c r="D17086" s="265" t="s">
        <v>6171</v>
      </c>
    </row>
    <row r="17087" spans="1:4" x14ac:dyDescent="0.15">
      <c r="A17087" s="266">
        <v>3660062</v>
      </c>
      <c r="B17087" s="265" t="s">
        <v>12495</v>
      </c>
      <c r="C17087" s="265" t="s">
        <v>6124</v>
      </c>
      <c r="D17087" s="265" t="s">
        <v>6174</v>
      </c>
    </row>
    <row r="17088" spans="1:4" x14ac:dyDescent="0.15">
      <c r="A17088" s="266">
        <v>3660801</v>
      </c>
      <c r="B17088" s="265" t="s">
        <v>12495</v>
      </c>
      <c r="C17088" s="265" t="s">
        <v>6124</v>
      </c>
      <c r="D17088" s="265" t="s">
        <v>6131</v>
      </c>
    </row>
    <row r="17089" spans="1:4" x14ac:dyDescent="0.15">
      <c r="A17089" s="266">
        <v>3660802</v>
      </c>
      <c r="B17089" s="265" t="s">
        <v>12495</v>
      </c>
      <c r="C17089" s="265" t="s">
        <v>6124</v>
      </c>
      <c r="D17089" s="265" t="s">
        <v>1082</v>
      </c>
    </row>
    <row r="17090" spans="1:4" x14ac:dyDescent="0.15">
      <c r="A17090" s="266">
        <v>3660810</v>
      </c>
      <c r="B17090" s="265" t="s">
        <v>12495</v>
      </c>
      <c r="C17090" s="265" t="s">
        <v>6124</v>
      </c>
      <c r="D17090" s="265" t="s">
        <v>6148</v>
      </c>
    </row>
    <row r="17091" spans="1:4" x14ac:dyDescent="0.15">
      <c r="A17091" s="266">
        <v>3660811</v>
      </c>
      <c r="B17091" s="265" t="s">
        <v>12495</v>
      </c>
      <c r="C17091" s="265" t="s">
        <v>6124</v>
      </c>
      <c r="D17091" s="265" t="s">
        <v>6167</v>
      </c>
    </row>
    <row r="17092" spans="1:4" x14ac:dyDescent="0.15">
      <c r="A17092" s="266">
        <v>3660812</v>
      </c>
      <c r="B17092" s="265" t="s">
        <v>12495</v>
      </c>
      <c r="C17092" s="265" t="s">
        <v>6124</v>
      </c>
      <c r="D17092" s="265" t="s">
        <v>6136</v>
      </c>
    </row>
    <row r="17093" spans="1:4" x14ac:dyDescent="0.15">
      <c r="A17093" s="266">
        <v>3660813</v>
      </c>
      <c r="B17093" s="265" t="s">
        <v>12495</v>
      </c>
      <c r="C17093" s="265" t="s">
        <v>6124</v>
      </c>
      <c r="D17093" s="265" t="s">
        <v>762</v>
      </c>
    </row>
    <row r="17094" spans="1:4" x14ac:dyDescent="0.15">
      <c r="A17094" s="266">
        <v>3660814</v>
      </c>
      <c r="B17094" s="265" t="s">
        <v>12495</v>
      </c>
      <c r="C17094" s="265" t="s">
        <v>6124</v>
      </c>
      <c r="D17094" s="265" t="s">
        <v>1609</v>
      </c>
    </row>
    <row r="17095" spans="1:4" x14ac:dyDescent="0.15">
      <c r="A17095" s="266">
        <v>3660815</v>
      </c>
      <c r="B17095" s="265" t="s">
        <v>12495</v>
      </c>
      <c r="C17095" s="265" t="s">
        <v>6124</v>
      </c>
      <c r="D17095" s="265" t="s">
        <v>6144</v>
      </c>
    </row>
    <row r="17096" spans="1:4" x14ac:dyDescent="0.15">
      <c r="A17096" s="266">
        <v>3660816</v>
      </c>
      <c r="B17096" s="265" t="s">
        <v>12495</v>
      </c>
      <c r="C17096" s="265" t="s">
        <v>6124</v>
      </c>
      <c r="D17096" s="265" t="s">
        <v>6137</v>
      </c>
    </row>
    <row r="17097" spans="1:4" x14ac:dyDescent="0.15">
      <c r="A17097" s="266">
        <v>3660817</v>
      </c>
      <c r="B17097" s="265" t="s">
        <v>12495</v>
      </c>
      <c r="C17097" s="265" t="s">
        <v>6124</v>
      </c>
      <c r="D17097" s="265" t="s">
        <v>6137</v>
      </c>
    </row>
    <row r="17098" spans="1:4" x14ac:dyDescent="0.15">
      <c r="A17098" s="266">
        <v>3660818</v>
      </c>
      <c r="B17098" s="265" t="s">
        <v>12495</v>
      </c>
      <c r="C17098" s="265" t="s">
        <v>6124</v>
      </c>
      <c r="D17098" s="265" t="s">
        <v>1072</v>
      </c>
    </row>
    <row r="17099" spans="1:4" x14ac:dyDescent="0.15">
      <c r="A17099" s="266">
        <v>3660819</v>
      </c>
      <c r="B17099" s="265" t="s">
        <v>12495</v>
      </c>
      <c r="C17099" s="265" t="s">
        <v>6124</v>
      </c>
      <c r="D17099" s="265" t="s">
        <v>5700</v>
      </c>
    </row>
    <row r="17100" spans="1:4" x14ac:dyDescent="0.15">
      <c r="A17100" s="266">
        <v>3660821</v>
      </c>
      <c r="B17100" s="265" t="s">
        <v>12495</v>
      </c>
      <c r="C17100" s="265" t="s">
        <v>6124</v>
      </c>
      <c r="D17100" s="265" t="s">
        <v>1428</v>
      </c>
    </row>
    <row r="17101" spans="1:4" x14ac:dyDescent="0.15">
      <c r="A17101" s="266">
        <v>3660822</v>
      </c>
      <c r="B17101" s="265" t="s">
        <v>12495</v>
      </c>
      <c r="C17101" s="265" t="s">
        <v>6124</v>
      </c>
      <c r="D17101" s="265" t="s">
        <v>3397</v>
      </c>
    </row>
    <row r="17102" spans="1:4" x14ac:dyDescent="0.15">
      <c r="A17102" s="266">
        <v>3660823</v>
      </c>
      <c r="B17102" s="265" t="s">
        <v>12495</v>
      </c>
      <c r="C17102" s="265" t="s">
        <v>6124</v>
      </c>
      <c r="D17102" s="265" t="s">
        <v>6177</v>
      </c>
    </row>
    <row r="17103" spans="1:4" x14ac:dyDescent="0.15">
      <c r="A17103" s="266">
        <v>3660824</v>
      </c>
      <c r="B17103" s="265" t="s">
        <v>12495</v>
      </c>
      <c r="C17103" s="265" t="s">
        <v>6124</v>
      </c>
      <c r="D17103" s="265" t="s">
        <v>13426</v>
      </c>
    </row>
    <row r="17104" spans="1:4" x14ac:dyDescent="0.15">
      <c r="A17104" s="266">
        <v>3660825</v>
      </c>
      <c r="B17104" s="265" t="s">
        <v>12495</v>
      </c>
      <c r="C17104" s="265" t="s">
        <v>6124</v>
      </c>
      <c r="D17104" s="265" t="s">
        <v>6168</v>
      </c>
    </row>
    <row r="17105" spans="1:4" x14ac:dyDescent="0.15">
      <c r="A17105" s="266">
        <v>3660826</v>
      </c>
      <c r="B17105" s="265" t="s">
        <v>12495</v>
      </c>
      <c r="C17105" s="265" t="s">
        <v>6124</v>
      </c>
      <c r="D17105" s="265" t="s">
        <v>3934</v>
      </c>
    </row>
    <row r="17106" spans="1:4" x14ac:dyDescent="0.15">
      <c r="A17106" s="266">
        <v>3660827</v>
      </c>
      <c r="B17106" s="265" t="s">
        <v>12495</v>
      </c>
      <c r="C17106" s="265" t="s">
        <v>6124</v>
      </c>
      <c r="D17106" s="265" t="s">
        <v>210</v>
      </c>
    </row>
    <row r="17107" spans="1:4" x14ac:dyDescent="0.15">
      <c r="A17107" s="266">
        <v>3660828</v>
      </c>
      <c r="B17107" s="265" t="s">
        <v>12495</v>
      </c>
      <c r="C17107" s="265" t="s">
        <v>6124</v>
      </c>
      <c r="D17107" s="265" t="s">
        <v>1815</v>
      </c>
    </row>
    <row r="17108" spans="1:4" x14ac:dyDescent="0.15">
      <c r="A17108" s="266">
        <v>3660829</v>
      </c>
      <c r="B17108" s="265" t="s">
        <v>12495</v>
      </c>
      <c r="C17108" s="265" t="s">
        <v>6124</v>
      </c>
      <c r="D17108" s="265" t="s">
        <v>1281</v>
      </c>
    </row>
    <row r="17109" spans="1:4" x14ac:dyDescent="0.15">
      <c r="A17109" s="266">
        <v>3660831</v>
      </c>
      <c r="B17109" s="265" t="s">
        <v>12495</v>
      </c>
      <c r="C17109" s="265" t="s">
        <v>6124</v>
      </c>
      <c r="D17109" s="265" t="s">
        <v>6130</v>
      </c>
    </row>
    <row r="17110" spans="1:4" x14ac:dyDescent="0.15">
      <c r="A17110" s="266">
        <v>3660832</v>
      </c>
      <c r="B17110" s="265" t="s">
        <v>12495</v>
      </c>
      <c r="C17110" s="265" t="s">
        <v>6124</v>
      </c>
      <c r="D17110" s="265" t="s">
        <v>5538</v>
      </c>
    </row>
    <row r="17111" spans="1:4" x14ac:dyDescent="0.15">
      <c r="A17111" s="266">
        <v>3660833</v>
      </c>
      <c r="B17111" s="265" t="s">
        <v>12495</v>
      </c>
      <c r="C17111" s="265" t="s">
        <v>6124</v>
      </c>
      <c r="D17111" s="265" t="s">
        <v>6154</v>
      </c>
    </row>
    <row r="17112" spans="1:4" x14ac:dyDescent="0.15">
      <c r="A17112" s="266">
        <v>3660834</v>
      </c>
      <c r="B17112" s="265" t="s">
        <v>12495</v>
      </c>
      <c r="C17112" s="265" t="s">
        <v>6124</v>
      </c>
      <c r="D17112" s="265" t="s">
        <v>870</v>
      </c>
    </row>
    <row r="17113" spans="1:4" x14ac:dyDescent="0.15">
      <c r="A17113" s="266">
        <v>3660835</v>
      </c>
      <c r="B17113" s="265" t="s">
        <v>12495</v>
      </c>
      <c r="C17113" s="265" t="s">
        <v>6124</v>
      </c>
      <c r="D17113" s="265" t="s">
        <v>6178</v>
      </c>
    </row>
    <row r="17114" spans="1:4" x14ac:dyDescent="0.15">
      <c r="A17114" s="266">
        <v>3660836</v>
      </c>
      <c r="B17114" s="265" t="s">
        <v>12495</v>
      </c>
      <c r="C17114" s="265" t="s">
        <v>6124</v>
      </c>
      <c r="D17114" s="265" t="s">
        <v>6127</v>
      </c>
    </row>
    <row r="17115" spans="1:4" x14ac:dyDescent="0.15">
      <c r="A17115" s="266">
        <v>3660837</v>
      </c>
      <c r="B17115" s="265" t="s">
        <v>12495</v>
      </c>
      <c r="C17115" s="265" t="s">
        <v>6124</v>
      </c>
      <c r="D17115" s="265" t="s">
        <v>6134</v>
      </c>
    </row>
    <row r="17116" spans="1:4" x14ac:dyDescent="0.15">
      <c r="A17116" s="266">
        <v>3660838</v>
      </c>
      <c r="B17116" s="265" t="s">
        <v>12495</v>
      </c>
      <c r="C17116" s="265" t="s">
        <v>6124</v>
      </c>
      <c r="D17116" s="265" t="s">
        <v>6133</v>
      </c>
    </row>
    <row r="17117" spans="1:4" x14ac:dyDescent="0.15">
      <c r="A17117" s="266">
        <v>3660839</v>
      </c>
      <c r="B17117" s="265" t="s">
        <v>12495</v>
      </c>
      <c r="C17117" s="265" t="s">
        <v>6124</v>
      </c>
      <c r="D17117" s="265" t="s">
        <v>1990</v>
      </c>
    </row>
    <row r="17118" spans="1:4" x14ac:dyDescent="0.15">
      <c r="A17118" s="266">
        <v>3670001</v>
      </c>
      <c r="B17118" s="265" t="s">
        <v>12495</v>
      </c>
      <c r="C17118" s="265" t="s">
        <v>5951</v>
      </c>
      <c r="D17118" s="265" t="s">
        <v>5970</v>
      </c>
    </row>
    <row r="17119" spans="1:4" x14ac:dyDescent="0.15">
      <c r="A17119" s="266">
        <v>3670002</v>
      </c>
      <c r="B17119" s="265" t="s">
        <v>12495</v>
      </c>
      <c r="C17119" s="265" t="s">
        <v>5951</v>
      </c>
      <c r="D17119" s="265" t="s">
        <v>5976</v>
      </c>
    </row>
    <row r="17120" spans="1:4" x14ac:dyDescent="0.15">
      <c r="A17120" s="266">
        <v>3670003</v>
      </c>
      <c r="B17120" s="265" t="s">
        <v>12495</v>
      </c>
      <c r="C17120" s="265" t="s">
        <v>5951</v>
      </c>
      <c r="D17120" s="265" t="s">
        <v>1247</v>
      </c>
    </row>
    <row r="17121" spans="1:4" x14ac:dyDescent="0.15">
      <c r="A17121" s="266">
        <v>3670004</v>
      </c>
      <c r="B17121" s="265" t="s">
        <v>12495</v>
      </c>
      <c r="C17121" s="265" t="s">
        <v>5951</v>
      </c>
      <c r="D17121" s="265" t="s">
        <v>1415</v>
      </c>
    </row>
    <row r="17122" spans="1:4" x14ac:dyDescent="0.15">
      <c r="A17122" s="266">
        <v>3670005</v>
      </c>
      <c r="B17122" s="265" t="s">
        <v>12495</v>
      </c>
      <c r="C17122" s="265" t="s">
        <v>5951</v>
      </c>
      <c r="D17122" s="265" t="s">
        <v>5961</v>
      </c>
    </row>
    <row r="17123" spans="1:4" x14ac:dyDescent="0.15">
      <c r="A17123" s="266">
        <v>3670006</v>
      </c>
      <c r="B17123" s="265" t="s">
        <v>12495</v>
      </c>
      <c r="C17123" s="265" t="s">
        <v>5951</v>
      </c>
      <c r="D17123" s="265" t="s">
        <v>429</v>
      </c>
    </row>
    <row r="17124" spans="1:4" x14ac:dyDescent="0.15">
      <c r="A17124" s="266">
        <v>3670007</v>
      </c>
      <c r="B17124" s="265" t="s">
        <v>12495</v>
      </c>
      <c r="C17124" s="265" t="s">
        <v>5951</v>
      </c>
      <c r="D17124" s="265" t="s">
        <v>5958</v>
      </c>
    </row>
    <row r="17125" spans="1:4" x14ac:dyDescent="0.15">
      <c r="A17125" s="266">
        <v>3670011</v>
      </c>
      <c r="B17125" s="265" t="s">
        <v>12495</v>
      </c>
      <c r="C17125" s="265" t="s">
        <v>5951</v>
      </c>
      <c r="D17125" s="265" t="s">
        <v>5966</v>
      </c>
    </row>
    <row r="17126" spans="1:4" x14ac:dyDescent="0.15">
      <c r="A17126" s="266">
        <v>3670012</v>
      </c>
      <c r="B17126" s="265" t="s">
        <v>12495</v>
      </c>
      <c r="C17126" s="265" t="s">
        <v>5951</v>
      </c>
      <c r="D17126" s="265" t="s">
        <v>2111</v>
      </c>
    </row>
    <row r="17127" spans="1:4" x14ac:dyDescent="0.15">
      <c r="A17127" s="266">
        <v>3670013</v>
      </c>
      <c r="B17127" s="265" t="s">
        <v>12495</v>
      </c>
      <c r="C17127" s="265" t="s">
        <v>5951</v>
      </c>
      <c r="D17127" s="265" t="s">
        <v>5972</v>
      </c>
    </row>
    <row r="17128" spans="1:4" x14ac:dyDescent="0.15">
      <c r="A17128" s="266">
        <v>3670014</v>
      </c>
      <c r="B17128" s="265" t="s">
        <v>12495</v>
      </c>
      <c r="C17128" s="265" t="s">
        <v>5951</v>
      </c>
      <c r="D17128" s="265" t="s">
        <v>2208</v>
      </c>
    </row>
    <row r="17129" spans="1:4" x14ac:dyDescent="0.15">
      <c r="A17129" s="266">
        <v>3670015</v>
      </c>
      <c r="B17129" s="265" t="s">
        <v>12495</v>
      </c>
      <c r="C17129" s="265" t="s">
        <v>5951</v>
      </c>
      <c r="D17129" s="265" t="s">
        <v>5983</v>
      </c>
    </row>
    <row r="17130" spans="1:4" x14ac:dyDescent="0.15">
      <c r="A17130" s="266">
        <v>3670016</v>
      </c>
      <c r="B17130" s="265" t="s">
        <v>12495</v>
      </c>
      <c r="C17130" s="265" t="s">
        <v>5951</v>
      </c>
      <c r="D17130" s="265" t="s">
        <v>5954</v>
      </c>
    </row>
    <row r="17131" spans="1:4" x14ac:dyDescent="0.15">
      <c r="A17131" s="266">
        <v>3670017</v>
      </c>
      <c r="B17131" s="265" t="s">
        <v>12495</v>
      </c>
      <c r="C17131" s="265" t="s">
        <v>5951</v>
      </c>
      <c r="D17131" s="265" t="s">
        <v>5980</v>
      </c>
    </row>
    <row r="17132" spans="1:4" x14ac:dyDescent="0.15">
      <c r="A17132" s="266">
        <v>3670018</v>
      </c>
      <c r="B17132" s="265" t="s">
        <v>12495</v>
      </c>
      <c r="C17132" s="265" t="s">
        <v>5951</v>
      </c>
      <c r="D17132" s="265" t="s">
        <v>336</v>
      </c>
    </row>
    <row r="17133" spans="1:4" x14ac:dyDescent="0.15">
      <c r="A17133" s="266">
        <v>3670021</v>
      </c>
      <c r="B17133" s="265" t="s">
        <v>12495</v>
      </c>
      <c r="C17133" s="265" t="s">
        <v>5951</v>
      </c>
      <c r="D17133" s="265" t="s">
        <v>263</v>
      </c>
    </row>
    <row r="17134" spans="1:4" x14ac:dyDescent="0.15">
      <c r="A17134" s="266">
        <v>3670022</v>
      </c>
      <c r="B17134" s="265" t="s">
        <v>12495</v>
      </c>
      <c r="C17134" s="265" t="s">
        <v>5951</v>
      </c>
      <c r="D17134" s="265" t="s">
        <v>1461</v>
      </c>
    </row>
    <row r="17135" spans="1:4" x14ac:dyDescent="0.15">
      <c r="A17135" s="266">
        <v>3670023</v>
      </c>
      <c r="B17135" s="265" t="s">
        <v>12495</v>
      </c>
      <c r="C17135" s="265" t="s">
        <v>5951</v>
      </c>
      <c r="D17135" s="265" t="s">
        <v>5965</v>
      </c>
    </row>
    <row r="17136" spans="1:4" x14ac:dyDescent="0.15">
      <c r="A17136" s="266">
        <v>3670024</v>
      </c>
      <c r="B17136" s="265" t="s">
        <v>12495</v>
      </c>
      <c r="C17136" s="265" t="s">
        <v>5951</v>
      </c>
      <c r="D17136" s="265" t="s">
        <v>5978</v>
      </c>
    </row>
    <row r="17137" spans="1:4" x14ac:dyDescent="0.15">
      <c r="A17137" s="266">
        <v>3670025</v>
      </c>
      <c r="B17137" s="265" t="s">
        <v>12495</v>
      </c>
      <c r="C17137" s="265" t="s">
        <v>5951</v>
      </c>
      <c r="D17137" s="265" t="s">
        <v>5974</v>
      </c>
    </row>
    <row r="17138" spans="1:4" x14ac:dyDescent="0.15">
      <c r="A17138" s="266">
        <v>3670026</v>
      </c>
      <c r="B17138" s="265" t="s">
        <v>12495</v>
      </c>
      <c r="C17138" s="265" t="s">
        <v>5951</v>
      </c>
      <c r="D17138" s="265" t="s">
        <v>169</v>
      </c>
    </row>
    <row r="17139" spans="1:4" x14ac:dyDescent="0.15">
      <c r="A17139" s="266">
        <v>3670027</v>
      </c>
      <c r="B17139" s="265" t="s">
        <v>12495</v>
      </c>
      <c r="C17139" s="265" t="s">
        <v>5951</v>
      </c>
      <c r="D17139" s="265" t="s">
        <v>5952</v>
      </c>
    </row>
    <row r="17140" spans="1:4" x14ac:dyDescent="0.15">
      <c r="A17140" s="266">
        <v>3670030</v>
      </c>
      <c r="B17140" s="265" t="s">
        <v>12495</v>
      </c>
      <c r="C17140" s="265" t="s">
        <v>5951</v>
      </c>
      <c r="D17140" s="265" t="s">
        <v>5985</v>
      </c>
    </row>
    <row r="17141" spans="1:4" x14ac:dyDescent="0.15">
      <c r="A17141" s="266">
        <v>3670031</v>
      </c>
      <c r="B17141" s="265" t="s">
        <v>12495</v>
      </c>
      <c r="C17141" s="265" t="s">
        <v>5951</v>
      </c>
      <c r="D17141" s="265" t="s">
        <v>5959</v>
      </c>
    </row>
    <row r="17142" spans="1:4" x14ac:dyDescent="0.15">
      <c r="A17142" s="266">
        <v>3670032</v>
      </c>
      <c r="B17142" s="265" t="s">
        <v>12495</v>
      </c>
      <c r="C17142" s="265" t="s">
        <v>5951</v>
      </c>
      <c r="D17142" s="265" t="s">
        <v>5962</v>
      </c>
    </row>
    <row r="17143" spans="1:4" x14ac:dyDescent="0.15">
      <c r="A17143" s="266">
        <v>3670033</v>
      </c>
      <c r="B17143" s="265" t="s">
        <v>12495</v>
      </c>
      <c r="C17143" s="265" t="s">
        <v>5951</v>
      </c>
      <c r="D17143" s="265" t="s">
        <v>5979</v>
      </c>
    </row>
    <row r="17144" spans="1:4" x14ac:dyDescent="0.15">
      <c r="A17144" s="266">
        <v>3670034</v>
      </c>
      <c r="B17144" s="265" t="s">
        <v>12495</v>
      </c>
      <c r="C17144" s="265" t="s">
        <v>5951</v>
      </c>
      <c r="D17144" s="265" t="s">
        <v>5969</v>
      </c>
    </row>
    <row r="17145" spans="1:4" x14ac:dyDescent="0.15">
      <c r="A17145" s="266">
        <v>3670035</v>
      </c>
      <c r="B17145" s="265" t="s">
        <v>12495</v>
      </c>
      <c r="C17145" s="265" t="s">
        <v>5951</v>
      </c>
      <c r="D17145" s="265" t="s">
        <v>5975</v>
      </c>
    </row>
    <row r="17146" spans="1:4" x14ac:dyDescent="0.15">
      <c r="A17146" s="266">
        <v>3670036</v>
      </c>
      <c r="B17146" s="265" t="s">
        <v>12495</v>
      </c>
      <c r="C17146" s="265" t="s">
        <v>5951</v>
      </c>
      <c r="D17146" s="265" t="s">
        <v>5383</v>
      </c>
    </row>
    <row r="17147" spans="1:4" x14ac:dyDescent="0.15">
      <c r="A17147" s="266">
        <v>3670037</v>
      </c>
      <c r="B17147" s="265" t="s">
        <v>12495</v>
      </c>
      <c r="C17147" s="265" t="s">
        <v>5951</v>
      </c>
      <c r="D17147" s="265" t="s">
        <v>5960</v>
      </c>
    </row>
    <row r="17148" spans="1:4" x14ac:dyDescent="0.15">
      <c r="A17148" s="266">
        <v>3670038</v>
      </c>
      <c r="B17148" s="265" t="s">
        <v>12495</v>
      </c>
      <c r="C17148" s="265" t="s">
        <v>5951</v>
      </c>
      <c r="D17148" s="265" t="s">
        <v>5953</v>
      </c>
    </row>
    <row r="17149" spans="1:4" x14ac:dyDescent="0.15">
      <c r="A17149" s="266">
        <v>3670039</v>
      </c>
      <c r="B17149" s="265" t="s">
        <v>12495</v>
      </c>
      <c r="C17149" s="265" t="s">
        <v>5951</v>
      </c>
      <c r="D17149" s="265" t="s">
        <v>5968</v>
      </c>
    </row>
    <row r="17150" spans="1:4" x14ac:dyDescent="0.15">
      <c r="A17150" s="266">
        <v>3670041</v>
      </c>
      <c r="B17150" s="265" t="s">
        <v>12495</v>
      </c>
      <c r="C17150" s="265" t="s">
        <v>5951</v>
      </c>
      <c r="D17150" s="265" t="s">
        <v>5955</v>
      </c>
    </row>
    <row r="17151" spans="1:4" x14ac:dyDescent="0.15">
      <c r="A17151" s="266">
        <v>3670042</v>
      </c>
      <c r="B17151" s="265" t="s">
        <v>12495</v>
      </c>
      <c r="C17151" s="265" t="s">
        <v>5951</v>
      </c>
      <c r="D17151" s="265" t="s">
        <v>5963</v>
      </c>
    </row>
    <row r="17152" spans="1:4" x14ac:dyDescent="0.15">
      <c r="A17152" s="266">
        <v>3670043</v>
      </c>
      <c r="B17152" s="265" t="s">
        <v>12495</v>
      </c>
      <c r="C17152" s="265" t="s">
        <v>5951</v>
      </c>
      <c r="D17152" s="265" t="s">
        <v>1487</v>
      </c>
    </row>
    <row r="17153" spans="1:4" x14ac:dyDescent="0.15">
      <c r="A17153" s="266">
        <v>3670044</v>
      </c>
      <c r="B17153" s="265" t="s">
        <v>12495</v>
      </c>
      <c r="C17153" s="265" t="s">
        <v>5951</v>
      </c>
      <c r="D17153" s="265" t="s">
        <v>5964</v>
      </c>
    </row>
    <row r="17154" spans="1:4" x14ac:dyDescent="0.15">
      <c r="A17154" s="266">
        <v>3670045</v>
      </c>
      <c r="B17154" s="265" t="s">
        <v>12495</v>
      </c>
      <c r="C17154" s="265" t="s">
        <v>5951</v>
      </c>
      <c r="D17154" s="265" t="s">
        <v>5957</v>
      </c>
    </row>
    <row r="17155" spans="1:4" x14ac:dyDescent="0.15">
      <c r="A17155" s="266">
        <v>3670046</v>
      </c>
      <c r="B17155" s="265" t="s">
        <v>12495</v>
      </c>
      <c r="C17155" s="265" t="s">
        <v>5951</v>
      </c>
      <c r="D17155" s="265" t="s">
        <v>1225</v>
      </c>
    </row>
    <row r="17156" spans="1:4" x14ac:dyDescent="0.15">
      <c r="A17156" s="266">
        <v>3670047</v>
      </c>
      <c r="B17156" s="265" t="s">
        <v>12495</v>
      </c>
      <c r="C17156" s="265" t="s">
        <v>5951</v>
      </c>
      <c r="D17156" s="265" t="s">
        <v>3283</v>
      </c>
    </row>
    <row r="17157" spans="1:4" x14ac:dyDescent="0.15">
      <c r="A17157" s="266">
        <v>3670048</v>
      </c>
      <c r="B17157" s="265" t="s">
        <v>12495</v>
      </c>
      <c r="C17157" s="265" t="s">
        <v>5951</v>
      </c>
      <c r="D17157" s="265" t="s">
        <v>1141</v>
      </c>
    </row>
    <row r="17158" spans="1:4" x14ac:dyDescent="0.15">
      <c r="A17158" s="266">
        <v>3670051</v>
      </c>
      <c r="B17158" s="265" t="s">
        <v>12495</v>
      </c>
      <c r="C17158" s="265" t="s">
        <v>5951</v>
      </c>
      <c r="D17158" s="265" t="s">
        <v>3958</v>
      </c>
    </row>
    <row r="17159" spans="1:4" x14ac:dyDescent="0.15">
      <c r="A17159" s="266">
        <v>3670052</v>
      </c>
      <c r="B17159" s="265" t="s">
        <v>12495</v>
      </c>
      <c r="C17159" s="265" t="s">
        <v>5951</v>
      </c>
      <c r="D17159" s="265" t="s">
        <v>4141</v>
      </c>
    </row>
    <row r="17160" spans="1:4" x14ac:dyDescent="0.15">
      <c r="A17160" s="266">
        <v>3670053</v>
      </c>
      <c r="B17160" s="265" t="s">
        <v>12495</v>
      </c>
      <c r="C17160" s="265" t="s">
        <v>5951</v>
      </c>
      <c r="D17160" s="265" t="s">
        <v>239</v>
      </c>
    </row>
    <row r="17161" spans="1:4" x14ac:dyDescent="0.15">
      <c r="A17161" s="266">
        <v>3670054</v>
      </c>
      <c r="B17161" s="265" t="s">
        <v>12495</v>
      </c>
      <c r="C17161" s="265" t="s">
        <v>5951</v>
      </c>
      <c r="D17161" s="265" t="s">
        <v>3489</v>
      </c>
    </row>
    <row r="17162" spans="1:4" x14ac:dyDescent="0.15">
      <c r="A17162" s="266">
        <v>3670055</v>
      </c>
      <c r="B17162" s="265" t="s">
        <v>12495</v>
      </c>
      <c r="C17162" s="265" t="s">
        <v>5951</v>
      </c>
      <c r="D17162" s="265" t="s">
        <v>5984</v>
      </c>
    </row>
    <row r="17163" spans="1:4" x14ac:dyDescent="0.15">
      <c r="A17163" s="266">
        <v>3670056</v>
      </c>
      <c r="B17163" s="265" t="s">
        <v>12495</v>
      </c>
      <c r="C17163" s="265" t="s">
        <v>5951</v>
      </c>
      <c r="D17163" s="265" t="s">
        <v>5973</v>
      </c>
    </row>
    <row r="17164" spans="1:4" x14ac:dyDescent="0.15">
      <c r="A17164" s="266">
        <v>3670061</v>
      </c>
      <c r="B17164" s="265" t="s">
        <v>12495</v>
      </c>
      <c r="C17164" s="265" t="s">
        <v>5951</v>
      </c>
      <c r="D17164" s="265" t="s">
        <v>749</v>
      </c>
    </row>
    <row r="17165" spans="1:4" x14ac:dyDescent="0.15">
      <c r="A17165" s="266">
        <v>3670062</v>
      </c>
      <c r="B17165" s="265" t="s">
        <v>12495</v>
      </c>
      <c r="C17165" s="265" t="s">
        <v>5951</v>
      </c>
      <c r="D17165" s="265" t="s">
        <v>5956</v>
      </c>
    </row>
    <row r="17166" spans="1:4" x14ac:dyDescent="0.15">
      <c r="A17166" s="266">
        <v>3670063</v>
      </c>
      <c r="B17166" s="265" t="s">
        <v>12495</v>
      </c>
      <c r="C17166" s="265" t="s">
        <v>5951</v>
      </c>
      <c r="D17166" s="265" t="s">
        <v>5971</v>
      </c>
    </row>
    <row r="17167" spans="1:4" x14ac:dyDescent="0.15">
      <c r="A17167" s="266">
        <v>3670064</v>
      </c>
      <c r="B17167" s="265" t="s">
        <v>12495</v>
      </c>
      <c r="C17167" s="265" t="s">
        <v>5951</v>
      </c>
      <c r="D17167" s="265" t="s">
        <v>5981</v>
      </c>
    </row>
    <row r="17168" spans="1:4" x14ac:dyDescent="0.15">
      <c r="A17168" s="266">
        <v>3670071</v>
      </c>
      <c r="B17168" s="265" t="s">
        <v>12495</v>
      </c>
      <c r="C17168" s="265" t="s">
        <v>5951</v>
      </c>
      <c r="D17168" s="265" t="s">
        <v>5967</v>
      </c>
    </row>
    <row r="17169" spans="1:4" x14ac:dyDescent="0.15">
      <c r="A17169" s="266">
        <v>3670072</v>
      </c>
      <c r="B17169" s="265" t="s">
        <v>12495</v>
      </c>
      <c r="C17169" s="265" t="s">
        <v>5951</v>
      </c>
      <c r="D17169" s="265" t="s">
        <v>5977</v>
      </c>
    </row>
    <row r="17170" spans="1:4" x14ac:dyDescent="0.15">
      <c r="A17170" s="266">
        <v>3670073</v>
      </c>
      <c r="B17170" s="265" t="s">
        <v>12495</v>
      </c>
      <c r="C17170" s="265" t="s">
        <v>5951</v>
      </c>
      <c r="D17170" s="265" t="s">
        <v>5982</v>
      </c>
    </row>
    <row r="17171" spans="1:4" x14ac:dyDescent="0.15">
      <c r="A17171" s="266">
        <v>3670074</v>
      </c>
      <c r="B17171" s="265" t="s">
        <v>12495</v>
      </c>
      <c r="C17171" s="265" t="s">
        <v>5951</v>
      </c>
      <c r="D17171" s="265" t="s">
        <v>847</v>
      </c>
    </row>
    <row r="17172" spans="1:4" x14ac:dyDescent="0.15">
      <c r="A17172" s="266">
        <v>3670075</v>
      </c>
      <c r="B17172" s="265" t="s">
        <v>12495</v>
      </c>
      <c r="C17172" s="265" t="s">
        <v>5951</v>
      </c>
      <c r="D17172" s="265" t="s">
        <v>1149</v>
      </c>
    </row>
    <row r="17173" spans="1:4" ht="27" x14ac:dyDescent="0.15">
      <c r="A17173" s="266">
        <v>3670101</v>
      </c>
      <c r="B17173" s="265" t="s">
        <v>12495</v>
      </c>
      <c r="C17173" s="265" t="s">
        <v>13427</v>
      </c>
      <c r="D17173" s="265" t="s">
        <v>13428</v>
      </c>
    </row>
    <row r="17174" spans="1:4" ht="27" x14ac:dyDescent="0.15">
      <c r="A17174" s="266">
        <v>3670102</v>
      </c>
      <c r="B17174" s="265" t="s">
        <v>12495</v>
      </c>
      <c r="C17174" s="265" t="s">
        <v>13427</v>
      </c>
      <c r="D17174" s="265" t="s">
        <v>12727</v>
      </c>
    </row>
    <row r="17175" spans="1:4" ht="27" x14ac:dyDescent="0.15">
      <c r="A17175" s="266">
        <v>3670103</v>
      </c>
      <c r="B17175" s="265" t="s">
        <v>12495</v>
      </c>
      <c r="C17175" s="265" t="s">
        <v>13427</v>
      </c>
      <c r="D17175" s="265" t="s">
        <v>13429</v>
      </c>
    </row>
    <row r="17176" spans="1:4" ht="27" x14ac:dyDescent="0.15">
      <c r="A17176" s="266">
        <v>3670104</v>
      </c>
      <c r="B17176" s="265" t="s">
        <v>12495</v>
      </c>
      <c r="C17176" s="265" t="s">
        <v>13427</v>
      </c>
      <c r="D17176" s="265" t="s">
        <v>13430</v>
      </c>
    </row>
    <row r="17177" spans="1:4" ht="27" x14ac:dyDescent="0.15">
      <c r="A17177" s="266">
        <v>3670105</v>
      </c>
      <c r="B17177" s="265" t="s">
        <v>12495</v>
      </c>
      <c r="C17177" s="265" t="s">
        <v>13427</v>
      </c>
      <c r="D17177" s="265" t="s">
        <v>13431</v>
      </c>
    </row>
    <row r="17178" spans="1:4" ht="27" x14ac:dyDescent="0.15">
      <c r="A17178" s="266">
        <v>3670106</v>
      </c>
      <c r="B17178" s="265" t="s">
        <v>12495</v>
      </c>
      <c r="C17178" s="265" t="s">
        <v>13427</v>
      </c>
      <c r="D17178" s="265" t="s">
        <v>13432</v>
      </c>
    </row>
    <row r="17179" spans="1:4" ht="27" x14ac:dyDescent="0.15">
      <c r="A17179" s="266">
        <v>3670107</v>
      </c>
      <c r="B17179" s="265" t="s">
        <v>12495</v>
      </c>
      <c r="C17179" s="265" t="s">
        <v>13427</v>
      </c>
      <c r="D17179" s="265" t="s">
        <v>13433</v>
      </c>
    </row>
    <row r="17180" spans="1:4" ht="27" x14ac:dyDescent="0.15">
      <c r="A17180" s="266">
        <v>3670108</v>
      </c>
      <c r="B17180" s="265" t="s">
        <v>12495</v>
      </c>
      <c r="C17180" s="265" t="s">
        <v>13427</v>
      </c>
      <c r="D17180" s="265" t="s">
        <v>13434</v>
      </c>
    </row>
    <row r="17181" spans="1:4" ht="27" x14ac:dyDescent="0.15">
      <c r="A17181" s="266">
        <v>3670111</v>
      </c>
      <c r="B17181" s="265" t="s">
        <v>12495</v>
      </c>
      <c r="C17181" s="265" t="s">
        <v>13427</v>
      </c>
      <c r="D17181" s="265" t="s">
        <v>13144</v>
      </c>
    </row>
    <row r="17182" spans="1:4" ht="27" x14ac:dyDescent="0.15">
      <c r="A17182" s="266">
        <v>3670112</v>
      </c>
      <c r="B17182" s="265" t="s">
        <v>12495</v>
      </c>
      <c r="C17182" s="265" t="s">
        <v>13427</v>
      </c>
      <c r="D17182" s="265" t="s">
        <v>11898</v>
      </c>
    </row>
    <row r="17183" spans="1:4" ht="27" x14ac:dyDescent="0.15">
      <c r="A17183" s="266">
        <v>3670113</v>
      </c>
      <c r="B17183" s="265" t="s">
        <v>12495</v>
      </c>
      <c r="C17183" s="265" t="s">
        <v>13427</v>
      </c>
      <c r="D17183" s="265" t="s">
        <v>13435</v>
      </c>
    </row>
    <row r="17184" spans="1:4" ht="27" x14ac:dyDescent="0.15">
      <c r="A17184" s="266">
        <v>3670114</v>
      </c>
      <c r="B17184" s="265" t="s">
        <v>12495</v>
      </c>
      <c r="C17184" s="265" t="s">
        <v>13427</v>
      </c>
      <c r="D17184" s="265" t="s">
        <v>12361</v>
      </c>
    </row>
    <row r="17185" spans="1:4" ht="27" x14ac:dyDescent="0.15">
      <c r="A17185" s="266">
        <v>3670115</v>
      </c>
      <c r="B17185" s="265" t="s">
        <v>12495</v>
      </c>
      <c r="C17185" s="265" t="s">
        <v>13427</v>
      </c>
      <c r="D17185" s="265" t="s">
        <v>13436</v>
      </c>
    </row>
    <row r="17186" spans="1:4" ht="27" x14ac:dyDescent="0.15">
      <c r="A17186" s="266">
        <v>3670116</v>
      </c>
      <c r="B17186" s="265" t="s">
        <v>12495</v>
      </c>
      <c r="C17186" s="265" t="s">
        <v>13427</v>
      </c>
      <c r="D17186" s="265" t="s">
        <v>13437</v>
      </c>
    </row>
    <row r="17187" spans="1:4" ht="27" x14ac:dyDescent="0.15">
      <c r="A17187" s="266">
        <v>3670117</v>
      </c>
      <c r="B17187" s="265" t="s">
        <v>12495</v>
      </c>
      <c r="C17187" s="265" t="s">
        <v>13427</v>
      </c>
      <c r="D17187" s="265" t="s">
        <v>13263</v>
      </c>
    </row>
    <row r="17188" spans="1:4" ht="27" x14ac:dyDescent="0.15">
      <c r="A17188" s="266">
        <v>3670118</v>
      </c>
      <c r="B17188" s="265" t="s">
        <v>12495</v>
      </c>
      <c r="C17188" s="265" t="s">
        <v>13427</v>
      </c>
      <c r="D17188" s="265" t="s">
        <v>13438</v>
      </c>
    </row>
    <row r="17189" spans="1:4" ht="27" x14ac:dyDescent="0.15">
      <c r="A17189" s="266">
        <v>3670119</v>
      </c>
      <c r="B17189" s="265" t="s">
        <v>12495</v>
      </c>
      <c r="C17189" s="265" t="s">
        <v>13427</v>
      </c>
      <c r="D17189" s="265" t="s">
        <v>13439</v>
      </c>
    </row>
    <row r="17190" spans="1:4" ht="27" x14ac:dyDescent="0.15">
      <c r="A17190" s="266">
        <v>3670201</v>
      </c>
      <c r="B17190" s="265" t="s">
        <v>12495</v>
      </c>
      <c r="C17190" s="265" t="s">
        <v>5951</v>
      </c>
      <c r="D17190" s="265" t="s">
        <v>13440</v>
      </c>
    </row>
    <row r="17191" spans="1:4" ht="27" x14ac:dyDescent="0.15">
      <c r="A17191" s="266">
        <v>3670202</v>
      </c>
      <c r="B17191" s="265" t="s">
        <v>12495</v>
      </c>
      <c r="C17191" s="265" t="s">
        <v>5951</v>
      </c>
      <c r="D17191" s="265" t="s">
        <v>13441</v>
      </c>
    </row>
    <row r="17192" spans="1:4" ht="27" x14ac:dyDescent="0.15">
      <c r="A17192" s="266">
        <v>3670203</v>
      </c>
      <c r="B17192" s="265" t="s">
        <v>12495</v>
      </c>
      <c r="C17192" s="265" t="s">
        <v>5951</v>
      </c>
      <c r="D17192" s="265" t="s">
        <v>13442</v>
      </c>
    </row>
    <row r="17193" spans="1:4" ht="27" x14ac:dyDescent="0.15">
      <c r="A17193" s="266">
        <v>3670204</v>
      </c>
      <c r="B17193" s="265" t="s">
        <v>12495</v>
      </c>
      <c r="C17193" s="265" t="s">
        <v>5951</v>
      </c>
      <c r="D17193" s="265" t="s">
        <v>13443</v>
      </c>
    </row>
    <row r="17194" spans="1:4" ht="27" x14ac:dyDescent="0.15">
      <c r="A17194" s="266">
        <v>3670205</v>
      </c>
      <c r="B17194" s="265" t="s">
        <v>12495</v>
      </c>
      <c r="C17194" s="265" t="s">
        <v>5951</v>
      </c>
      <c r="D17194" s="265" t="s">
        <v>13444</v>
      </c>
    </row>
    <row r="17195" spans="1:4" ht="27" x14ac:dyDescent="0.15">
      <c r="A17195" s="266">
        <v>3670206</v>
      </c>
      <c r="B17195" s="265" t="s">
        <v>12495</v>
      </c>
      <c r="C17195" s="265" t="s">
        <v>5951</v>
      </c>
      <c r="D17195" s="265" t="s">
        <v>13445</v>
      </c>
    </row>
    <row r="17196" spans="1:4" ht="27" x14ac:dyDescent="0.15">
      <c r="A17196" s="266">
        <v>3670207</v>
      </c>
      <c r="B17196" s="265" t="s">
        <v>12495</v>
      </c>
      <c r="C17196" s="265" t="s">
        <v>5951</v>
      </c>
      <c r="D17196" s="265" t="s">
        <v>13446</v>
      </c>
    </row>
    <row r="17197" spans="1:4" ht="27" x14ac:dyDescent="0.15">
      <c r="A17197" s="266">
        <v>3670211</v>
      </c>
      <c r="B17197" s="265" t="s">
        <v>12495</v>
      </c>
      <c r="C17197" s="265" t="s">
        <v>5951</v>
      </c>
      <c r="D17197" s="265" t="s">
        <v>13447</v>
      </c>
    </row>
    <row r="17198" spans="1:4" ht="27" x14ac:dyDescent="0.15">
      <c r="A17198" s="266">
        <v>3670212</v>
      </c>
      <c r="B17198" s="265" t="s">
        <v>12495</v>
      </c>
      <c r="C17198" s="265" t="s">
        <v>5951</v>
      </c>
      <c r="D17198" s="265" t="s">
        <v>13448</v>
      </c>
    </row>
    <row r="17199" spans="1:4" ht="27" x14ac:dyDescent="0.15">
      <c r="A17199" s="266">
        <v>3670213</v>
      </c>
      <c r="B17199" s="265" t="s">
        <v>12495</v>
      </c>
      <c r="C17199" s="265" t="s">
        <v>5951</v>
      </c>
      <c r="D17199" s="265" t="s">
        <v>13449</v>
      </c>
    </row>
    <row r="17200" spans="1:4" ht="27" x14ac:dyDescent="0.15">
      <c r="A17200" s="266">
        <v>3670214</v>
      </c>
      <c r="B17200" s="265" t="s">
        <v>12495</v>
      </c>
      <c r="C17200" s="265" t="s">
        <v>5951</v>
      </c>
      <c r="D17200" s="265" t="s">
        <v>13450</v>
      </c>
    </row>
    <row r="17201" spans="1:4" ht="27" x14ac:dyDescent="0.15">
      <c r="A17201" s="266">
        <v>3670215</v>
      </c>
      <c r="B17201" s="265" t="s">
        <v>12495</v>
      </c>
      <c r="C17201" s="265" t="s">
        <v>5951</v>
      </c>
      <c r="D17201" s="265" t="s">
        <v>13451</v>
      </c>
    </row>
    <row r="17202" spans="1:4" ht="27" x14ac:dyDescent="0.15">
      <c r="A17202" s="266">
        <v>3670216</v>
      </c>
      <c r="B17202" s="265" t="s">
        <v>12495</v>
      </c>
      <c r="C17202" s="265" t="s">
        <v>5951</v>
      </c>
      <c r="D17202" s="265" t="s">
        <v>13452</v>
      </c>
    </row>
    <row r="17203" spans="1:4" ht="27" x14ac:dyDescent="0.15">
      <c r="A17203" s="266">
        <v>3670217</v>
      </c>
      <c r="B17203" s="265" t="s">
        <v>12495</v>
      </c>
      <c r="C17203" s="265" t="s">
        <v>5951</v>
      </c>
      <c r="D17203" s="265" t="s">
        <v>13453</v>
      </c>
    </row>
    <row r="17204" spans="1:4" ht="27" x14ac:dyDescent="0.15">
      <c r="A17204" s="266">
        <v>3670218</v>
      </c>
      <c r="B17204" s="265" t="s">
        <v>12495</v>
      </c>
      <c r="C17204" s="265" t="s">
        <v>5951</v>
      </c>
      <c r="D17204" s="265" t="s">
        <v>13454</v>
      </c>
    </row>
    <row r="17205" spans="1:4" ht="27" x14ac:dyDescent="0.15">
      <c r="A17205" s="266">
        <v>3670221</v>
      </c>
      <c r="B17205" s="265" t="s">
        <v>12495</v>
      </c>
      <c r="C17205" s="265" t="s">
        <v>5951</v>
      </c>
      <c r="D17205" s="265" t="s">
        <v>13455</v>
      </c>
    </row>
    <row r="17206" spans="1:4" ht="27" x14ac:dyDescent="0.15">
      <c r="A17206" s="266">
        <v>3670222</v>
      </c>
      <c r="B17206" s="265" t="s">
        <v>12495</v>
      </c>
      <c r="C17206" s="265" t="s">
        <v>5951</v>
      </c>
      <c r="D17206" s="265" t="s">
        <v>13456</v>
      </c>
    </row>
    <row r="17207" spans="1:4" ht="27" x14ac:dyDescent="0.15">
      <c r="A17207" s="266">
        <v>3670223</v>
      </c>
      <c r="B17207" s="265" t="s">
        <v>12495</v>
      </c>
      <c r="C17207" s="265" t="s">
        <v>5951</v>
      </c>
      <c r="D17207" s="265" t="s">
        <v>13457</v>
      </c>
    </row>
    <row r="17208" spans="1:4" ht="27" x14ac:dyDescent="0.15">
      <c r="A17208" s="266">
        <v>3670224</v>
      </c>
      <c r="B17208" s="265" t="s">
        <v>12495</v>
      </c>
      <c r="C17208" s="265" t="s">
        <v>5951</v>
      </c>
      <c r="D17208" s="265" t="s">
        <v>13458</v>
      </c>
    </row>
    <row r="17209" spans="1:4" ht="27" x14ac:dyDescent="0.15">
      <c r="A17209" s="266">
        <v>3670225</v>
      </c>
      <c r="B17209" s="265" t="s">
        <v>12495</v>
      </c>
      <c r="C17209" s="265" t="s">
        <v>5951</v>
      </c>
      <c r="D17209" s="265" t="s">
        <v>13459</v>
      </c>
    </row>
    <row r="17210" spans="1:4" ht="27" x14ac:dyDescent="0.15">
      <c r="A17210" s="266">
        <v>3670226</v>
      </c>
      <c r="B17210" s="265" t="s">
        <v>12495</v>
      </c>
      <c r="C17210" s="265" t="s">
        <v>5951</v>
      </c>
      <c r="D17210" s="265" t="s">
        <v>13460</v>
      </c>
    </row>
    <row r="17211" spans="1:4" ht="27" x14ac:dyDescent="0.15">
      <c r="A17211" s="266">
        <v>3670231</v>
      </c>
      <c r="B17211" s="265" t="s">
        <v>12495</v>
      </c>
      <c r="C17211" s="265" t="s">
        <v>13461</v>
      </c>
      <c r="D17211" s="265" t="s">
        <v>13462</v>
      </c>
    </row>
    <row r="17212" spans="1:4" ht="27" x14ac:dyDescent="0.15">
      <c r="A17212" s="266">
        <v>3670232</v>
      </c>
      <c r="B17212" s="265" t="s">
        <v>12495</v>
      </c>
      <c r="C17212" s="265" t="s">
        <v>13461</v>
      </c>
      <c r="D17212" s="265" t="s">
        <v>13463</v>
      </c>
    </row>
    <row r="17213" spans="1:4" ht="27" x14ac:dyDescent="0.15">
      <c r="A17213" s="266">
        <v>3670233</v>
      </c>
      <c r="B17213" s="265" t="s">
        <v>12495</v>
      </c>
      <c r="C17213" s="265" t="s">
        <v>13461</v>
      </c>
      <c r="D17213" s="265" t="s">
        <v>13464</v>
      </c>
    </row>
    <row r="17214" spans="1:4" ht="27" x14ac:dyDescent="0.15">
      <c r="A17214" s="266">
        <v>3670234</v>
      </c>
      <c r="B17214" s="265" t="s">
        <v>12495</v>
      </c>
      <c r="C17214" s="265" t="s">
        <v>13461</v>
      </c>
      <c r="D17214" s="265" t="s">
        <v>12094</v>
      </c>
    </row>
    <row r="17215" spans="1:4" ht="27" x14ac:dyDescent="0.15">
      <c r="A17215" s="266">
        <v>3670235</v>
      </c>
      <c r="B17215" s="265" t="s">
        <v>12495</v>
      </c>
      <c r="C17215" s="265" t="s">
        <v>13461</v>
      </c>
      <c r="D17215" s="265" t="s">
        <v>13465</v>
      </c>
    </row>
    <row r="17216" spans="1:4" ht="27" x14ac:dyDescent="0.15">
      <c r="A17216" s="266">
        <v>3670236</v>
      </c>
      <c r="B17216" s="265" t="s">
        <v>12495</v>
      </c>
      <c r="C17216" s="265" t="s">
        <v>13461</v>
      </c>
      <c r="D17216" s="265" t="s">
        <v>13466</v>
      </c>
    </row>
    <row r="17217" spans="1:4" ht="27" x14ac:dyDescent="0.15">
      <c r="A17217" s="266">
        <v>3670237</v>
      </c>
      <c r="B17217" s="265" t="s">
        <v>12495</v>
      </c>
      <c r="C17217" s="265" t="s">
        <v>13461</v>
      </c>
      <c r="D17217" s="265" t="s">
        <v>13467</v>
      </c>
    </row>
    <row r="17218" spans="1:4" ht="27" x14ac:dyDescent="0.15">
      <c r="A17218" s="266">
        <v>3670238</v>
      </c>
      <c r="B17218" s="265" t="s">
        <v>12495</v>
      </c>
      <c r="C17218" s="265" t="s">
        <v>13461</v>
      </c>
      <c r="D17218" s="265" t="s">
        <v>13468</v>
      </c>
    </row>
    <row r="17219" spans="1:4" ht="27" x14ac:dyDescent="0.15">
      <c r="A17219" s="266">
        <v>3670241</v>
      </c>
      <c r="B17219" s="265" t="s">
        <v>12495</v>
      </c>
      <c r="C17219" s="265" t="s">
        <v>13461</v>
      </c>
      <c r="D17219" s="265" t="s">
        <v>13469</v>
      </c>
    </row>
    <row r="17220" spans="1:4" ht="27" x14ac:dyDescent="0.15">
      <c r="A17220" s="266">
        <v>3670242</v>
      </c>
      <c r="B17220" s="265" t="s">
        <v>12495</v>
      </c>
      <c r="C17220" s="265" t="s">
        <v>13461</v>
      </c>
      <c r="D17220" s="265" t="s">
        <v>13470</v>
      </c>
    </row>
    <row r="17221" spans="1:4" ht="27" x14ac:dyDescent="0.15">
      <c r="A17221" s="266">
        <v>3670243</v>
      </c>
      <c r="B17221" s="265" t="s">
        <v>12495</v>
      </c>
      <c r="C17221" s="265" t="s">
        <v>13461</v>
      </c>
      <c r="D17221" s="265" t="s">
        <v>13471</v>
      </c>
    </row>
    <row r="17222" spans="1:4" ht="27" x14ac:dyDescent="0.15">
      <c r="A17222" s="266">
        <v>3670244</v>
      </c>
      <c r="B17222" s="265" t="s">
        <v>12495</v>
      </c>
      <c r="C17222" s="265" t="s">
        <v>13461</v>
      </c>
      <c r="D17222" s="265" t="s">
        <v>13472</v>
      </c>
    </row>
    <row r="17223" spans="1:4" ht="27" x14ac:dyDescent="0.15">
      <c r="A17223" s="266">
        <v>3670245</v>
      </c>
      <c r="B17223" s="265" t="s">
        <v>12495</v>
      </c>
      <c r="C17223" s="265" t="s">
        <v>13461</v>
      </c>
      <c r="D17223" s="265" t="s">
        <v>13473</v>
      </c>
    </row>
    <row r="17224" spans="1:4" ht="27" x14ac:dyDescent="0.15">
      <c r="A17224" s="266">
        <v>3670246</v>
      </c>
      <c r="B17224" s="265" t="s">
        <v>12495</v>
      </c>
      <c r="C17224" s="265" t="s">
        <v>13461</v>
      </c>
      <c r="D17224" s="265" t="s">
        <v>13474</v>
      </c>
    </row>
    <row r="17225" spans="1:4" ht="27" x14ac:dyDescent="0.15">
      <c r="A17225" s="266">
        <v>3670247</v>
      </c>
      <c r="B17225" s="265" t="s">
        <v>12495</v>
      </c>
      <c r="C17225" s="265" t="s">
        <v>13461</v>
      </c>
      <c r="D17225" s="265" t="s">
        <v>13475</v>
      </c>
    </row>
    <row r="17226" spans="1:4" ht="27" x14ac:dyDescent="0.15">
      <c r="A17226" s="266">
        <v>3670248</v>
      </c>
      <c r="B17226" s="265" t="s">
        <v>12495</v>
      </c>
      <c r="C17226" s="265" t="s">
        <v>13461</v>
      </c>
      <c r="D17226" s="265" t="s">
        <v>13476</v>
      </c>
    </row>
    <row r="17227" spans="1:4" ht="27" x14ac:dyDescent="0.15">
      <c r="A17227" s="266">
        <v>3670251</v>
      </c>
      <c r="B17227" s="265" t="s">
        <v>12495</v>
      </c>
      <c r="C17227" s="265" t="s">
        <v>5951</v>
      </c>
      <c r="D17227" s="265" t="s">
        <v>13477</v>
      </c>
    </row>
    <row r="17228" spans="1:4" ht="27" x14ac:dyDescent="0.15">
      <c r="A17228" s="266">
        <v>3670252</v>
      </c>
      <c r="B17228" s="265" t="s">
        <v>12495</v>
      </c>
      <c r="C17228" s="265" t="s">
        <v>5951</v>
      </c>
      <c r="D17228" s="265" t="s">
        <v>13478</v>
      </c>
    </row>
    <row r="17229" spans="1:4" ht="27" x14ac:dyDescent="0.15">
      <c r="A17229" s="266">
        <v>3670253</v>
      </c>
      <c r="B17229" s="265" t="s">
        <v>12495</v>
      </c>
      <c r="C17229" s="265" t="s">
        <v>5951</v>
      </c>
      <c r="D17229" s="265" t="s">
        <v>13479</v>
      </c>
    </row>
    <row r="17230" spans="1:4" ht="27" x14ac:dyDescent="0.15">
      <c r="A17230" s="266">
        <v>3670254</v>
      </c>
      <c r="B17230" s="265" t="s">
        <v>12495</v>
      </c>
      <c r="C17230" s="265" t="s">
        <v>5951</v>
      </c>
      <c r="D17230" s="265" t="s">
        <v>13480</v>
      </c>
    </row>
    <row r="17231" spans="1:4" ht="27" x14ac:dyDescent="0.15">
      <c r="A17231" s="266">
        <v>3670301</v>
      </c>
      <c r="B17231" s="265" t="s">
        <v>12495</v>
      </c>
      <c r="C17231" s="265" t="s">
        <v>13461</v>
      </c>
      <c r="D17231" s="265" t="s">
        <v>13481</v>
      </c>
    </row>
    <row r="17232" spans="1:4" ht="27" x14ac:dyDescent="0.15">
      <c r="A17232" s="266">
        <v>3670311</v>
      </c>
      <c r="B17232" s="265" t="s">
        <v>12495</v>
      </c>
      <c r="C17232" s="265" t="s">
        <v>13461</v>
      </c>
      <c r="D17232" s="265" t="s">
        <v>13482</v>
      </c>
    </row>
    <row r="17233" spans="1:4" ht="27" x14ac:dyDescent="0.15">
      <c r="A17233" s="266">
        <v>3670312</v>
      </c>
      <c r="B17233" s="265" t="s">
        <v>12495</v>
      </c>
      <c r="C17233" s="265" t="s">
        <v>13461</v>
      </c>
      <c r="D17233" s="265" t="s">
        <v>13483</v>
      </c>
    </row>
    <row r="17234" spans="1:4" ht="27" x14ac:dyDescent="0.15">
      <c r="A17234" s="266">
        <v>3670313</v>
      </c>
      <c r="B17234" s="265" t="s">
        <v>12495</v>
      </c>
      <c r="C17234" s="265" t="s">
        <v>13461</v>
      </c>
      <c r="D17234" s="265" t="s">
        <v>13484</v>
      </c>
    </row>
    <row r="17235" spans="1:4" x14ac:dyDescent="0.15">
      <c r="A17235" s="266">
        <v>3680001</v>
      </c>
      <c r="B17235" s="265" t="s">
        <v>12495</v>
      </c>
      <c r="C17235" s="265" t="s">
        <v>5782</v>
      </c>
      <c r="D17235" s="265" t="s">
        <v>5545</v>
      </c>
    </row>
    <row r="17236" spans="1:4" x14ac:dyDescent="0.15">
      <c r="A17236" s="266">
        <v>3680002</v>
      </c>
      <c r="B17236" s="265" t="s">
        <v>12495</v>
      </c>
      <c r="C17236" s="265" t="s">
        <v>5782</v>
      </c>
      <c r="D17236" s="265" t="s">
        <v>5806</v>
      </c>
    </row>
    <row r="17237" spans="1:4" x14ac:dyDescent="0.15">
      <c r="A17237" s="266">
        <v>3680003</v>
      </c>
      <c r="B17237" s="265" t="s">
        <v>12495</v>
      </c>
      <c r="C17237" s="265" t="s">
        <v>5782</v>
      </c>
      <c r="D17237" s="265" t="s">
        <v>5800</v>
      </c>
    </row>
    <row r="17238" spans="1:4" x14ac:dyDescent="0.15">
      <c r="A17238" s="266">
        <v>3680004</v>
      </c>
      <c r="B17238" s="265" t="s">
        <v>12495</v>
      </c>
      <c r="C17238" s="265" t="s">
        <v>5782</v>
      </c>
      <c r="D17238" s="265" t="s">
        <v>1991</v>
      </c>
    </row>
    <row r="17239" spans="1:4" x14ac:dyDescent="0.15">
      <c r="A17239" s="266">
        <v>3680005</v>
      </c>
      <c r="B17239" s="265" t="s">
        <v>12495</v>
      </c>
      <c r="C17239" s="265" t="s">
        <v>5782</v>
      </c>
      <c r="D17239" s="265" t="s">
        <v>1917</v>
      </c>
    </row>
    <row r="17240" spans="1:4" x14ac:dyDescent="0.15">
      <c r="A17240" s="266">
        <v>3680011</v>
      </c>
      <c r="B17240" s="265" t="s">
        <v>12495</v>
      </c>
      <c r="C17240" s="265" t="s">
        <v>5782</v>
      </c>
      <c r="D17240" s="265" t="s">
        <v>5792</v>
      </c>
    </row>
    <row r="17241" spans="1:4" x14ac:dyDescent="0.15">
      <c r="A17241" s="266">
        <v>3680012</v>
      </c>
      <c r="B17241" s="265" t="s">
        <v>12495</v>
      </c>
      <c r="C17241" s="265" t="s">
        <v>5782</v>
      </c>
      <c r="D17241" s="265" t="s">
        <v>5804</v>
      </c>
    </row>
    <row r="17242" spans="1:4" x14ac:dyDescent="0.15">
      <c r="A17242" s="266">
        <v>3680013</v>
      </c>
      <c r="B17242" s="265" t="s">
        <v>12495</v>
      </c>
      <c r="C17242" s="265" t="s">
        <v>5782</v>
      </c>
      <c r="D17242" s="265" t="s">
        <v>5809</v>
      </c>
    </row>
    <row r="17243" spans="1:4" x14ac:dyDescent="0.15">
      <c r="A17243" s="266">
        <v>3680014</v>
      </c>
      <c r="B17243" s="265" t="s">
        <v>12495</v>
      </c>
      <c r="C17243" s="265" t="s">
        <v>5782</v>
      </c>
      <c r="D17243" s="265" t="s">
        <v>5794</v>
      </c>
    </row>
    <row r="17244" spans="1:4" x14ac:dyDescent="0.15">
      <c r="A17244" s="266">
        <v>3680015</v>
      </c>
      <c r="B17244" s="265" t="s">
        <v>12495</v>
      </c>
      <c r="C17244" s="265" t="s">
        <v>5782</v>
      </c>
      <c r="D17244" s="265" t="s">
        <v>5816</v>
      </c>
    </row>
    <row r="17245" spans="1:4" x14ac:dyDescent="0.15">
      <c r="A17245" s="266">
        <v>3680016</v>
      </c>
      <c r="B17245" s="265" t="s">
        <v>12495</v>
      </c>
      <c r="C17245" s="265" t="s">
        <v>5782</v>
      </c>
      <c r="D17245" s="265" t="s">
        <v>5783</v>
      </c>
    </row>
    <row r="17246" spans="1:4" x14ac:dyDescent="0.15">
      <c r="A17246" s="266">
        <v>3680021</v>
      </c>
      <c r="B17246" s="265" t="s">
        <v>12495</v>
      </c>
      <c r="C17246" s="265" t="s">
        <v>5782</v>
      </c>
      <c r="D17246" s="265" t="s">
        <v>5803</v>
      </c>
    </row>
    <row r="17247" spans="1:4" x14ac:dyDescent="0.15">
      <c r="A17247" s="266">
        <v>3680022</v>
      </c>
      <c r="B17247" s="265" t="s">
        <v>12495</v>
      </c>
      <c r="C17247" s="265" t="s">
        <v>5782</v>
      </c>
      <c r="D17247" s="265" t="s">
        <v>5807</v>
      </c>
    </row>
    <row r="17248" spans="1:4" x14ac:dyDescent="0.15">
      <c r="A17248" s="266">
        <v>3680023</v>
      </c>
      <c r="B17248" s="265" t="s">
        <v>12495</v>
      </c>
      <c r="C17248" s="265" t="s">
        <v>5782</v>
      </c>
      <c r="D17248" s="265" t="s">
        <v>3402</v>
      </c>
    </row>
    <row r="17249" spans="1:4" x14ac:dyDescent="0.15">
      <c r="A17249" s="266">
        <v>3680024</v>
      </c>
      <c r="B17249" s="265" t="s">
        <v>12495</v>
      </c>
      <c r="C17249" s="265" t="s">
        <v>5782</v>
      </c>
      <c r="D17249" s="265" t="s">
        <v>5796</v>
      </c>
    </row>
    <row r="17250" spans="1:4" x14ac:dyDescent="0.15">
      <c r="A17250" s="266">
        <v>3680025</v>
      </c>
      <c r="B17250" s="265" t="s">
        <v>12495</v>
      </c>
      <c r="C17250" s="265" t="s">
        <v>5782</v>
      </c>
      <c r="D17250" s="265" t="s">
        <v>5799</v>
      </c>
    </row>
    <row r="17251" spans="1:4" x14ac:dyDescent="0.15">
      <c r="A17251" s="266">
        <v>3680026</v>
      </c>
      <c r="B17251" s="265" t="s">
        <v>12495</v>
      </c>
      <c r="C17251" s="265" t="s">
        <v>5782</v>
      </c>
      <c r="D17251" s="265" t="s">
        <v>3886</v>
      </c>
    </row>
    <row r="17252" spans="1:4" x14ac:dyDescent="0.15">
      <c r="A17252" s="266">
        <v>3680031</v>
      </c>
      <c r="B17252" s="265" t="s">
        <v>12495</v>
      </c>
      <c r="C17252" s="265" t="s">
        <v>5782</v>
      </c>
      <c r="D17252" s="265" t="s">
        <v>3675</v>
      </c>
    </row>
    <row r="17253" spans="1:4" x14ac:dyDescent="0.15">
      <c r="A17253" s="266">
        <v>3680032</v>
      </c>
      <c r="B17253" s="265" t="s">
        <v>12495</v>
      </c>
      <c r="C17253" s="265" t="s">
        <v>5782</v>
      </c>
      <c r="D17253" s="265" t="s">
        <v>5798</v>
      </c>
    </row>
    <row r="17254" spans="1:4" x14ac:dyDescent="0.15">
      <c r="A17254" s="266">
        <v>3680033</v>
      </c>
      <c r="B17254" s="265" t="s">
        <v>12495</v>
      </c>
      <c r="C17254" s="265" t="s">
        <v>5782</v>
      </c>
      <c r="D17254" s="265" t="s">
        <v>5810</v>
      </c>
    </row>
    <row r="17255" spans="1:4" x14ac:dyDescent="0.15">
      <c r="A17255" s="266">
        <v>3680034</v>
      </c>
      <c r="B17255" s="265" t="s">
        <v>12495</v>
      </c>
      <c r="C17255" s="265" t="s">
        <v>5782</v>
      </c>
      <c r="D17255" s="265" t="s">
        <v>5812</v>
      </c>
    </row>
    <row r="17256" spans="1:4" x14ac:dyDescent="0.15">
      <c r="A17256" s="266">
        <v>3680035</v>
      </c>
      <c r="B17256" s="265" t="s">
        <v>12495</v>
      </c>
      <c r="C17256" s="265" t="s">
        <v>5782</v>
      </c>
      <c r="D17256" s="265" t="s">
        <v>678</v>
      </c>
    </row>
    <row r="17257" spans="1:4" x14ac:dyDescent="0.15">
      <c r="A17257" s="266">
        <v>3680041</v>
      </c>
      <c r="B17257" s="265" t="s">
        <v>12495</v>
      </c>
      <c r="C17257" s="265" t="s">
        <v>5782</v>
      </c>
      <c r="D17257" s="265" t="s">
        <v>5811</v>
      </c>
    </row>
    <row r="17258" spans="1:4" x14ac:dyDescent="0.15">
      <c r="A17258" s="266">
        <v>3680042</v>
      </c>
      <c r="B17258" s="265" t="s">
        <v>12495</v>
      </c>
      <c r="C17258" s="265" t="s">
        <v>5782</v>
      </c>
      <c r="D17258" s="265" t="s">
        <v>3043</v>
      </c>
    </row>
    <row r="17259" spans="1:4" x14ac:dyDescent="0.15">
      <c r="A17259" s="266">
        <v>3680043</v>
      </c>
      <c r="B17259" s="265" t="s">
        <v>12495</v>
      </c>
      <c r="C17259" s="265" t="s">
        <v>5782</v>
      </c>
      <c r="D17259" s="265" t="s">
        <v>2478</v>
      </c>
    </row>
    <row r="17260" spans="1:4" x14ac:dyDescent="0.15">
      <c r="A17260" s="266">
        <v>3680044</v>
      </c>
      <c r="B17260" s="265" t="s">
        <v>12495</v>
      </c>
      <c r="C17260" s="265" t="s">
        <v>5782</v>
      </c>
      <c r="D17260" s="265" t="s">
        <v>1415</v>
      </c>
    </row>
    <row r="17261" spans="1:4" x14ac:dyDescent="0.15">
      <c r="A17261" s="266">
        <v>3680045</v>
      </c>
      <c r="B17261" s="265" t="s">
        <v>12495</v>
      </c>
      <c r="C17261" s="265" t="s">
        <v>5782</v>
      </c>
      <c r="D17261" s="265" t="s">
        <v>2900</v>
      </c>
    </row>
    <row r="17262" spans="1:4" x14ac:dyDescent="0.15">
      <c r="A17262" s="266">
        <v>3680046</v>
      </c>
      <c r="B17262" s="265" t="s">
        <v>12495</v>
      </c>
      <c r="C17262" s="265" t="s">
        <v>5782</v>
      </c>
      <c r="D17262" s="265" t="s">
        <v>5815</v>
      </c>
    </row>
    <row r="17263" spans="1:4" x14ac:dyDescent="0.15">
      <c r="A17263" s="266">
        <v>3680051</v>
      </c>
      <c r="B17263" s="265" t="s">
        <v>12495</v>
      </c>
      <c r="C17263" s="265" t="s">
        <v>5782</v>
      </c>
      <c r="D17263" s="265" t="s">
        <v>5808</v>
      </c>
    </row>
    <row r="17264" spans="1:4" x14ac:dyDescent="0.15">
      <c r="A17264" s="266">
        <v>3680052</v>
      </c>
      <c r="B17264" s="265" t="s">
        <v>12495</v>
      </c>
      <c r="C17264" s="265" t="s">
        <v>5782</v>
      </c>
      <c r="D17264" s="265" t="s">
        <v>5805</v>
      </c>
    </row>
    <row r="17265" spans="1:4" x14ac:dyDescent="0.15">
      <c r="A17265" s="266">
        <v>3680053</v>
      </c>
      <c r="B17265" s="265" t="s">
        <v>12495</v>
      </c>
      <c r="C17265" s="265" t="s">
        <v>5782</v>
      </c>
      <c r="D17265" s="265" t="s">
        <v>5797</v>
      </c>
    </row>
    <row r="17266" spans="1:4" x14ac:dyDescent="0.15">
      <c r="A17266" s="266">
        <v>3680054</v>
      </c>
      <c r="B17266" s="265" t="s">
        <v>12495</v>
      </c>
      <c r="C17266" s="265" t="s">
        <v>5782</v>
      </c>
      <c r="D17266" s="265" t="s">
        <v>5532</v>
      </c>
    </row>
    <row r="17267" spans="1:4" x14ac:dyDescent="0.15">
      <c r="A17267" s="266">
        <v>3680055</v>
      </c>
      <c r="B17267" s="265" t="s">
        <v>12495</v>
      </c>
      <c r="C17267" s="265" t="s">
        <v>5782</v>
      </c>
      <c r="D17267" s="265" t="s">
        <v>2083</v>
      </c>
    </row>
    <row r="17268" spans="1:4" x14ac:dyDescent="0.15">
      <c r="A17268" s="266">
        <v>3680056</v>
      </c>
      <c r="B17268" s="265" t="s">
        <v>12495</v>
      </c>
      <c r="C17268" s="265" t="s">
        <v>5782</v>
      </c>
      <c r="D17268" s="265" t="s">
        <v>5582</v>
      </c>
    </row>
    <row r="17269" spans="1:4" x14ac:dyDescent="0.15">
      <c r="A17269" s="266">
        <v>3680061</v>
      </c>
      <c r="B17269" s="265" t="s">
        <v>12495</v>
      </c>
      <c r="C17269" s="265" t="s">
        <v>5782</v>
      </c>
      <c r="D17269" s="265" t="s">
        <v>5793</v>
      </c>
    </row>
    <row r="17270" spans="1:4" x14ac:dyDescent="0.15">
      <c r="A17270" s="266">
        <v>3680062</v>
      </c>
      <c r="B17270" s="265" t="s">
        <v>12495</v>
      </c>
      <c r="C17270" s="265" t="s">
        <v>5782</v>
      </c>
      <c r="D17270" s="265" t="s">
        <v>5814</v>
      </c>
    </row>
    <row r="17271" spans="1:4" x14ac:dyDescent="0.15">
      <c r="A17271" s="266">
        <v>3680063</v>
      </c>
      <c r="B17271" s="265" t="s">
        <v>12495</v>
      </c>
      <c r="C17271" s="265" t="s">
        <v>5782</v>
      </c>
      <c r="D17271" s="265" t="s">
        <v>5790</v>
      </c>
    </row>
    <row r="17272" spans="1:4" x14ac:dyDescent="0.15">
      <c r="A17272" s="266">
        <v>3680064</v>
      </c>
      <c r="B17272" s="265" t="s">
        <v>12495</v>
      </c>
      <c r="C17272" s="265" t="s">
        <v>5782</v>
      </c>
      <c r="D17272" s="265" t="s">
        <v>5801</v>
      </c>
    </row>
    <row r="17273" spans="1:4" x14ac:dyDescent="0.15">
      <c r="A17273" s="266">
        <v>3680065</v>
      </c>
      <c r="B17273" s="265" t="s">
        <v>12495</v>
      </c>
      <c r="C17273" s="265" t="s">
        <v>5782</v>
      </c>
      <c r="D17273" s="265" t="s">
        <v>571</v>
      </c>
    </row>
    <row r="17274" spans="1:4" x14ac:dyDescent="0.15">
      <c r="A17274" s="266">
        <v>3680066</v>
      </c>
      <c r="B17274" s="265" t="s">
        <v>12495</v>
      </c>
      <c r="C17274" s="265" t="s">
        <v>5782</v>
      </c>
      <c r="D17274" s="265" t="s">
        <v>13485</v>
      </c>
    </row>
    <row r="17275" spans="1:4" x14ac:dyDescent="0.15">
      <c r="A17275" s="266">
        <v>3680067</v>
      </c>
      <c r="B17275" s="265" t="s">
        <v>12495</v>
      </c>
      <c r="C17275" s="265" t="s">
        <v>5782</v>
      </c>
      <c r="D17275" s="265" t="s">
        <v>1324</v>
      </c>
    </row>
    <row r="17276" spans="1:4" ht="27" x14ac:dyDescent="0.15">
      <c r="A17276" s="266">
        <v>3680071</v>
      </c>
      <c r="B17276" s="265" t="s">
        <v>12495</v>
      </c>
      <c r="C17276" s="265" t="s">
        <v>13486</v>
      </c>
      <c r="D17276" s="265" t="s">
        <v>13487</v>
      </c>
    </row>
    <row r="17277" spans="1:4" ht="27" x14ac:dyDescent="0.15">
      <c r="A17277" s="266">
        <v>3680072</v>
      </c>
      <c r="B17277" s="265" t="s">
        <v>12495</v>
      </c>
      <c r="C17277" s="265" t="s">
        <v>13486</v>
      </c>
      <c r="D17277" s="265" t="s">
        <v>13488</v>
      </c>
    </row>
    <row r="17278" spans="1:4" ht="27" x14ac:dyDescent="0.15">
      <c r="A17278" s="266">
        <v>3680101</v>
      </c>
      <c r="B17278" s="265" t="s">
        <v>12495</v>
      </c>
      <c r="C17278" s="265" t="s">
        <v>13489</v>
      </c>
      <c r="D17278" s="265" t="s">
        <v>6597</v>
      </c>
    </row>
    <row r="17279" spans="1:4" ht="27" x14ac:dyDescent="0.15">
      <c r="A17279" s="266">
        <v>3680102</v>
      </c>
      <c r="B17279" s="265" t="s">
        <v>12495</v>
      </c>
      <c r="C17279" s="265" t="s">
        <v>13489</v>
      </c>
      <c r="D17279" s="265" t="s">
        <v>6598</v>
      </c>
    </row>
    <row r="17280" spans="1:4" ht="27" x14ac:dyDescent="0.15">
      <c r="A17280" s="266">
        <v>3680103</v>
      </c>
      <c r="B17280" s="265" t="s">
        <v>12495</v>
      </c>
      <c r="C17280" s="265" t="s">
        <v>13489</v>
      </c>
      <c r="D17280" s="265" t="s">
        <v>6599</v>
      </c>
    </row>
    <row r="17281" spans="1:4" ht="27" x14ac:dyDescent="0.15">
      <c r="A17281" s="266">
        <v>3680104</v>
      </c>
      <c r="B17281" s="265" t="s">
        <v>12495</v>
      </c>
      <c r="C17281" s="265" t="s">
        <v>13489</v>
      </c>
      <c r="D17281" s="265" t="s">
        <v>6593</v>
      </c>
    </row>
    <row r="17282" spans="1:4" ht="27" x14ac:dyDescent="0.15">
      <c r="A17282" s="266">
        <v>3680105</v>
      </c>
      <c r="B17282" s="265" t="s">
        <v>12495</v>
      </c>
      <c r="C17282" s="265" t="s">
        <v>13489</v>
      </c>
      <c r="D17282" s="265" t="s">
        <v>6594</v>
      </c>
    </row>
    <row r="17283" spans="1:4" ht="27" x14ac:dyDescent="0.15">
      <c r="A17283" s="266">
        <v>3680111</v>
      </c>
      <c r="B17283" s="265" t="s">
        <v>12495</v>
      </c>
      <c r="C17283" s="265" t="s">
        <v>13489</v>
      </c>
      <c r="D17283" s="265" t="s">
        <v>376</v>
      </c>
    </row>
    <row r="17284" spans="1:4" ht="27" x14ac:dyDescent="0.15">
      <c r="A17284" s="266">
        <v>3680112</v>
      </c>
      <c r="B17284" s="265" t="s">
        <v>12495</v>
      </c>
      <c r="C17284" s="265" t="s">
        <v>13489</v>
      </c>
      <c r="D17284" s="265" t="s">
        <v>6596</v>
      </c>
    </row>
    <row r="17285" spans="1:4" ht="27" x14ac:dyDescent="0.15">
      <c r="A17285" s="266">
        <v>3680113</v>
      </c>
      <c r="B17285" s="265" t="s">
        <v>12495</v>
      </c>
      <c r="C17285" s="265" t="s">
        <v>13489</v>
      </c>
      <c r="D17285" s="265" t="s">
        <v>6595</v>
      </c>
    </row>
    <row r="17286" spans="1:4" ht="27" x14ac:dyDescent="0.15">
      <c r="A17286" s="266">
        <v>3680114</v>
      </c>
      <c r="B17286" s="265" t="s">
        <v>12495</v>
      </c>
      <c r="C17286" s="265" t="s">
        <v>13489</v>
      </c>
      <c r="D17286" s="265" t="s">
        <v>5597</v>
      </c>
    </row>
    <row r="17287" spans="1:4" ht="27" x14ac:dyDescent="0.15">
      <c r="A17287" s="266">
        <v>3680115</v>
      </c>
      <c r="B17287" s="265" t="s">
        <v>12495</v>
      </c>
      <c r="C17287" s="265" t="s">
        <v>13489</v>
      </c>
      <c r="D17287" s="265" t="s">
        <v>6600</v>
      </c>
    </row>
    <row r="17288" spans="1:4" ht="27" x14ac:dyDescent="0.15">
      <c r="A17288" s="266">
        <v>3680201</v>
      </c>
      <c r="B17288" s="265" t="s">
        <v>12495</v>
      </c>
      <c r="C17288" s="265" t="s">
        <v>13489</v>
      </c>
      <c r="D17288" s="265" t="s">
        <v>6602</v>
      </c>
    </row>
    <row r="17289" spans="1:4" ht="27" x14ac:dyDescent="0.15">
      <c r="A17289" s="266">
        <v>3680202</v>
      </c>
      <c r="B17289" s="265" t="s">
        <v>12495</v>
      </c>
      <c r="C17289" s="265" t="s">
        <v>13489</v>
      </c>
      <c r="D17289" s="265" t="s">
        <v>6601</v>
      </c>
    </row>
    <row r="17290" spans="1:4" x14ac:dyDescent="0.15">
      <c r="A17290" s="266">
        <v>3690101</v>
      </c>
      <c r="B17290" s="265" t="s">
        <v>12495</v>
      </c>
      <c r="C17290" s="265" t="s">
        <v>5616</v>
      </c>
      <c r="D17290" s="265" t="s">
        <v>1382</v>
      </c>
    </row>
    <row r="17291" spans="1:4" x14ac:dyDescent="0.15">
      <c r="A17291" s="266">
        <v>3690102</v>
      </c>
      <c r="B17291" s="265" t="s">
        <v>12495</v>
      </c>
      <c r="C17291" s="265" t="s">
        <v>5616</v>
      </c>
      <c r="D17291" s="265" t="s">
        <v>5663</v>
      </c>
    </row>
    <row r="17292" spans="1:4" x14ac:dyDescent="0.15">
      <c r="A17292" s="266">
        <v>3690103</v>
      </c>
      <c r="B17292" s="265" t="s">
        <v>12495</v>
      </c>
      <c r="C17292" s="265" t="s">
        <v>5616</v>
      </c>
      <c r="D17292" s="265" t="s">
        <v>5647</v>
      </c>
    </row>
    <row r="17293" spans="1:4" x14ac:dyDescent="0.15">
      <c r="A17293" s="266">
        <v>3690104</v>
      </c>
      <c r="B17293" s="265" t="s">
        <v>12495</v>
      </c>
      <c r="C17293" s="265" t="s">
        <v>5616</v>
      </c>
      <c r="D17293" s="265" t="s">
        <v>5630</v>
      </c>
    </row>
    <row r="17294" spans="1:4" x14ac:dyDescent="0.15">
      <c r="A17294" s="266">
        <v>3690105</v>
      </c>
      <c r="B17294" s="265" t="s">
        <v>12495</v>
      </c>
      <c r="C17294" s="265" t="s">
        <v>5616</v>
      </c>
      <c r="D17294" s="265" t="s">
        <v>2042</v>
      </c>
    </row>
    <row r="17295" spans="1:4" x14ac:dyDescent="0.15">
      <c r="A17295" s="266">
        <v>3690106</v>
      </c>
      <c r="B17295" s="265" t="s">
        <v>12495</v>
      </c>
      <c r="C17295" s="265" t="s">
        <v>5616</v>
      </c>
      <c r="D17295" s="265" t="s">
        <v>5617</v>
      </c>
    </row>
    <row r="17296" spans="1:4" x14ac:dyDescent="0.15">
      <c r="A17296" s="266">
        <v>3690107</v>
      </c>
      <c r="B17296" s="265" t="s">
        <v>12495</v>
      </c>
      <c r="C17296" s="265" t="s">
        <v>5616</v>
      </c>
      <c r="D17296" s="265" t="s">
        <v>5701</v>
      </c>
    </row>
    <row r="17297" spans="1:4" x14ac:dyDescent="0.15">
      <c r="A17297" s="266">
        <v>3690108</v>
      </c>
      <c r="B17297" s="265" t="s">
        <v>12495</v>
      </c>
      <c r="C17297" s="265" t="s">
        <v>5616</v>
      </c>
      <c r="D17297" s="265" t="s">
        <v>5690</v>
      </c>
    </row>
    <row r="17298" spans="1:4" x14ac:dyDescent="0.15">
      <c r="A17298" s="266">
        <v>3690111</v>
      </c>
      <c r="B17298" s="265" t="s">
        <v>12495</v>
      </c>
      <c r="C17298" s="265" t="s">
        <v>6083</v>
      </c>
      <c r="D17298" s="265" t="s">
        <v>4989</v>
      </c>
    </row>
    <row r="17299" spans="1:4" x14ac:dyDescent="0.15">
      <c r="A17299" s="266">
        <v>3690112</v>
      </c>
      <c r="B17299" s="265" t="s">
        <v>12495</v>
      </c>
      <c r="C17299" s="265" t="s">
        <v>6083</v>
      </c>
      <c r="D17299" s="265" t="s">
        <v>6092</v>
      </c>
    </row>
    <row r="17300" spans="1:4" x14ac:dyDescent="0.15">
      <c r="A17300" s="266">
        <v>3690113</v>
      </c>
      <c r="B17300" s="265" t="s">
        <v>12495</v>
      </c>
      <c r="C17300" s="265" t="s">
        <v>6083</v>
      </c>
      <c r="D17300" s="265" t="s">
        <v>5772</v>
      </c>
    </row>
    <row r="17301" spans="1:4" x14ac:dyDescent="0.15">
      <c r="A17301" s="266">
        <v>3690114</v>
      </c>
      <c r="B17301" s="265" t="s">
        <v>12495</v>
      </c>
      <c r="C17301" s="265" t="s">
        <v>6083</v>
      </c>
      <c r="D17301" s="265" t="s">
        <v>1261</v>
      </c>
    </row>
    <row r="17302" spans="1:4" ht="27" x14ac:dyDescent="0.15">
      <c r="A17302" s="266">
        <v>3690115</v>
      </c>
      <c r="B17302" s="265" t="s">
        <v>12495</v>
      </c>
      <c r="C17302" s="265" t="s">
        <v>6083</v>
      </c>
      <c r="D17302" s="265" t="s">
        <v>6119</v>
      </c>
    </row>
    <row r="17303" spans="1:4" x14ac:dyDescent="0.15">
      <c r="A17303" s="266">
        <v>3690116</v>
      </c>
      <c r="B17303" s="265" t="s">
        <v>12495</v>
      </c>
      <c r="C17303" s="265" t="s">
        <v>6083</v>
      </c>
      <c r="D17303" s="265" t="s">
        <v>6097</v>
      </c>
    </row>
    <row r="17304" spans="1:4" x14ac:dyDescent="0.15">
      <c r="A17304" s="266">
        <v>3690121</v>
      </c>
      <c r="B17304" s="265" t="s">
        <v>12495</v>
      </c>
      <c r="C17304" s="265" t="s">
        <v>6083</v>
      </c>
      <c r="D17304" s="265" t="s">
        <v>6118</v>
      </c>
    </row>
    <row r="17305" spans="1:4" x14ac:dyDescent="0.15">
      <c r="A17305" s="266">
        <v>3690122</v>
      </c>
      <c r="B17305" s="265" t="s">
        <v>12495</v>
      </c>
      <c r="C17305" s="265" t="s">
        <v>6083</v>
      </c>
      <c r="D17305" s="265" t="s">
        <v>1141</v>
      </c>
    </row>
    <row r="17306" spans="1:4" x14ac:dyDescent="0.15">
      <c r="A17306" s="266">
        <v>3690123</v>
      </c>
      <c r="B17306" s="265" t="s">
        <v>12495</v>
      </c>
      <c r="C17306" s="265" t="s">
        <v>6083</v>
      </c>
      <c r="D17306" s="265" t="s">
        <v>1162</v>
      </c>
    </row>
    <row r="17307" spans="1:4" x14ac:dyDescent="0.15">
      <c r="A17307" s="266">
        <v>3690124</v>
      </c>
      <c r="B17307" s="265" t="s">
        <v>12495</v>
      </c>
      <c r="C17307" s="265" t="s">
        <v>6083</v>
      </c>
      <c r="D17307" s="265" t="s">
        <v>6113</v>
      </c>
    </row>
    <row r="17308" spans="1:4" x14ac:dyDescent="0.15">
      <c r="A17308" s="266">
        <v>3690131</v>
      </c>
      <c r="B17308" s="265" t="s">
        <v>12495</v>
      </c>
      <c r="C17308" s="265" t="s">
        <v>6083</v>
      </c>
      <c r="D17308" s="265" t="s">
        <v>2255</v>
      </c>
    </row>
    <row r="17309" spans="1:4" x14ac:dyDescent="0.15">
      <c r="A17309" s="266">
        <v>3690132</v>
      </c>
      <c r="B17309" s="265" t="s">
        <v>12495</v>
      </c>
      <c r="C17309" s="265" t="s">
        <v>6083</v>
      </c>
      <c r="D17309" s="265" t="s">
        <v>6121</v>
      </c>
    </row>
    <row r="17310" spans="1:4" x14ac:dyDescent="0.15">
      <c r="A17310" s="266">
        <v>3690133</v>
      </c>
      <c r="B17310" s="265" t="s">
        <v>12495</v>
      </c>
      <c r="C17310" s="265" t="s">
        <v>6083</v>
      </c>
      <c r="D17310" s="265" t="s">
        <v>598</v>
      </c>
    </row>
    <row r="17311" spans="1:4" x14ac:dyDescent="0.15">
      <c r="A17311" s="266">
        <v>3690134</v>
      </c>
      <c r="B17311" s="265" t="s">
        <v>12495</v>
      </c>
      <c r="C17311" s="265" t="s">
        <v>6083</v>
      </c>
      <c r="D17311" s="265" t="s">
        <v>6102</v>
      </c>
    </row>
    <row r="17312" spans="1:4" x14ac:dyDescent="0.15">
      <c r="A17312" s="266">
        <v>3690135</v>
      </c>
      <c r="B17312" s="265" t="s">
        <v>12495</v>
      </c>
      <c r="C17312" s="265" t="s">
        <v>6083</v>
      </c>
      <c r="D17312" s="265" t="s">
        <v>6123</v>
      </c>
    </row>
    <row r="17313" spans="1:4" x14ac:dyDescent="0.15">
      <c r="A17313" s="266">
        <v>3690136</v>
      </c>
      <c r="B17313" s="265" t="s">
        <v>12495</v>
      </c>
      <c r="C17313" s="265" t="s">
        <v>6083</v>
      </c>
      <c r="D17313" s="265" t="s">
        <v>6117</v>
      </c>
    </row>
    <row r="17314" spans="1:4" x14ac:dyDescent="0.15">
      <c r="A17314" s="266">
        <v>3690137</v>
      </c>
      <c r="B17314" s="265" t="s">
        <v>12495</v>
      </c>
      <c r="C17314" s="265" t="s">
        <v>6083</v>
      </c>
      <c r="D17314" s="265" t="s">
        <v>3511</v>
      </c>
    </row>
    <row r="17315" spans="1:4" x14ac:dyDescent="0.15">
      <c r="A17315" s="266">
        <v>3690201</v>
      </c>
      <c r="B17315" s="265" t="s">
        <v>12495</v>
      </c>
      <c r="C17315" s="265" t="s">
        <v>6124</v>
      </c>
      <c r="D17315" s="265" t="s">
        <v>1064</v>
      </c>
    </row>
    <row r="17316" spans="1:4" x14ac:dyDescent="0.15">
      <c r="A17316" s="266">
        <v>3690202</v>
      </c>
      <c r="B17316" s="265" t="s">
        <v>12495</v>
      </c>
      <c r="C17316" s="265" t="s">
        <v>6124</v>
      </c>
      <c r="D17316" s="265" t="s">
        <v>9815</v>
      </c>
    </row>
    <row r="17317" spans="1:4" x14ac:dyDescent="0.15">
      <c r="A17317" s="266">
        <v>3690203</v>
      </c>
      <c r="B17317" s="265" t="s">
        <v>12495</v>
      </c>
      <c r="C17317" s="265" t="s">
        <v>6124</v>
      </c>
      <c r="D17317" s="265" t="s">
        <v>6169</v>
      </c>
    </row>
    <row r="17318" spans="1:4" x14ac:dyDescent="0.15">
      <c r="A17318" s="266">
        <v>3690211</v>
      </c>
      <c r="B17318" s="265" t="s">
        <v>12495</v>
      </c>
      <c r="C17318" s="265" t="s">
        <v>6124</v>
      </c>
      <c r="D17318" s="265" t="s">
        <v>2403</v>
      </c>
    </row>
    <row r="17319" spans="1:4" x14ac:dyDescent="0.15">
      <c r="A17319" s="266">
        <v>3690212</v>
      </c>
      <c r="B17319" s="265" t="s">
        <v>12495</v>
      </c>
      <c r="C17319" s="265" t="s">
        <v>6124</v>
      </c>
      <c r="D17319" s="265" t="s">
        <v>6144</v>
      </c>
    </row>
    <row r="17320" spans="1:4" x14ac:dyDescent="0.15">
      <c r="A17320" s="266">
        <v>3690213</v>
      </c>
      <c r="B17320" s="265" t="s">
        <v>12495</v>
      </c>
      <c r="C17320" s="265" t="s">
        <v>6124</v>
      </c>
      <c r="D17320" s="265" t="s">
        <v>3813</v>
      </c>
    </row>
    <row r="17321" spans="1:4" x14ac:dyDescent="0.15">
      <c r="A17321" s="266">
        <v>3690214</v>
      </c>
      <c r="B17321" s="265" t="s">
        <v>12495</v>
      </c>
      <c r="C17321" s="265" t="s">
        <v>6124</v>
      </c>
      <c r="D17321" s="265" t="s">
        <v>469</v>
      </c>
    </row>
    <row r="17322" spans="1:4" x14ac:dyDescent="0.15">
      <c r="A17322" s="266">
        <v>3690215</v>
      </c>
      <c r="B17322" s="265" t="s">
        <v>12495</v>
      </c>
      <c r="C17322" s="265" t="s">
        <v>6124</v>
      </c>
      <c r="D17322" s="265" t="s">
        <v>379</v>
      </c>
    </row>
    <row r="17323" spans="1:4" x14ac:dyDescent="0.15">
      <c r="A17323" s="266">
        <v>3690216</v>
      </c>
      <c r="B17323" s="265" t="s">
        <v>12495</v>
      </c>
      <c r="C17323" s="265" t="s">
        <v>6124</v>
      </c>
      <c r="D17323" s="265" t="s">
        <v>641</v>
      </c>
    </row>
    <row r="17324" spans="1:4" x14ac:dyDescent="0.15">
      <c r="A17324" s="266">
        <v>3690217</v>
      </c>
      <c r="B17324" s="265" t="s">
        <v>12495</v>
      </c>
      <c r="C17324" s="265" t="s">
        <v>6124</v>
      </c>
      <c r="D17324" s="265" t="s">
        <v>6179</v>
      </c>
    </row>
    <row r="17325" spans="1:4" ht="27" x14ac:dyDescent="0.15">
      <c r="A17325" s="266">
        <v>3690221</v>
      </c>
      <c r="B17325" s="265" t="s">
        <v>12495</v>
      </c>
      <c r="C17325" s="265" t="s">
        <v>6124</v>
      </c>
      <c r="D17325" s="265" t="s">
        <v>6164</v>
      </c>
    </row>
    <row r="17326" spans="1:4" x14ac:dyDescent="0.15">
      <c r="A17326" s="266">
        <v>3690222</v>
      </c>
      <c r="B17326" s="265" t="s">
        <v>12495</v>
      </c>
      <c r="C17326" s="265" t="s">
        <v>6124</v>
      </c>
      <c r="D17326" s="265" t="s">
        <v>6129</v>
      </c>
    </row>
    <row r="17327" spans="1:4" x14ac:dyDescent="0.15">
      <c r="A17327" s="266">
        <v>3690223</v>
      </c>
      <c r="B17327" s="265" t="s">
        <v>12495</v>
      </c>
      <c r="C17327" s="265" t="s">
        <v>6124</v>
      </c>
      <c r="D17327" s="265" t="s">
        <v>6163</v>
      </c>
    </row>
    <row r="17328" spans="1:4" x14ac:dyDescent="0.15">
      <c r="A17328" s="266">
        <v>3690224</v>
      </c>
      <c r="B17328" s="265" t="s">
        <v>12495</v>
      </c>
      <c r="C17328" s="265" t="s">
        <v>6124</v>
      </c>
      <c r="D17328" s="265" t="s">
        <v>6158</v>
      </c>
    </row>
    <row r="17329" spans="1:4" x14ac:dyDescent="0.15">
      <c r="A17329" s="266">
        <v>3690225</v>
      </c>
      <c r="B17329" s="265" t="s">
        <v>12495</v>
      </c>
      <c r="C17329" s="265" t="s">
        <v>6124</v>
      </c>
      <c r="D17329" s="265" t="s">
        <v>1741</v>
      </c>
    </row>
    <row r="17330" spans="1:4" ht="27" x14ac:dyDescent="0.15">
      <c r="A17330" s="266">
        <v>3690301</v>
      </c>
      <c r="B17330" s="265" t="s">
        <v>12495</v>
      </c>
      <c r="C17330" s="265" t="s">
        <v>13490</v>
      </c>
      <c r="D17330" s="265" t="s">
        <v>11817</v>
      </c>
    </row>
    <row r="17331" spans="1:4" ht="27" x14ac:dyDescent="0.15">
      <c r="A17331" s="266">
        <v>3690302</v>
      </c>
      <c r="B17331" s="265" t="s">
        <v>12495</v>
      </c>
      <c r="C17331" s="265" t="s">
        <v>13490</v>
      </c>
      <c r="D17331" s="265" t="s">
        <v>13491</v>
      </c>
    </row>
    <row r="17332" spans="1:4" ht="27" x14ac:dyDescent="0.15">
      <c r="A17332" s="266">
        <v>3690303</v>
      </c>
      <c r="B17332" s="265" t="s">
        <v>12495</v>
      </c>
      <c r="C17332" s="265" t="s">
        <v>13490</v>
      </c>
      <c r="D17332" s="265" t="s">
        <v>13492</v>
      </c>
    </row>
    <row r="17333" spans="1:4" ht="27" x14ac:dyDescent="0.15">
      <c r="A17333" s="266">
        <v>3690304</v>
      </c>
      <c r="B17333" s="265" t="s">
        <v>12495</v>
      </c>
      <c r="C17333" s="265" t="s">
        <v>13490</v>
      </c>
      <c r="D17333" s="265" t="s">
        <v>13493</v>
      </c>
    </row>
    <row r="17334" spans="1:4" ht="27" x14ac:dyDescent="0.15">
      <c r="A17334" s="266">
        <v>3690305</v>
      </c>
      <c r="B17334" s="265" t="s">
        <v>12495</v>
      </c>
      <c r="C17334" s="265" t="s">
        <v>13490</v>
      </c>
      <c r="D17334" s="265" t="s">
        <v>13494</v>
      </c>
    </row>
    <row r="17335" spans="1:4" ht="27" x14ac:dyDescent="0.15">
      <c r="A17335" s="266">
        <v>3690306</v>
      </c>
      <c r="B17335" s="265" t="s">
        <v>12495</v>
      </c>
      <c r="C17335" s="265" t="s">
        <v>13490</v>
      </c>
      <c r="D17335" s="265" t="s">
        <v>13495</v>
      </c>
    </row>
    <row r="17336" spans="1:4" ht="27" x14ac:dyDescent="0.15">
      <c r="A17336" s="266">
        <v>3690307</v>
      </c>
      <c r="B17336" s="265" t="s">
        <v>12495</v>
      </c>
      <c r="C17336" s="265" t="s">
        <v>13490</v>
      </c>
      <c r="D17336" s="265" t="s">
        <v>13390</v>
      </c>
    </row>
    <row r="17337" spans="1:4" ht="27" x14ac:dyDescent="0.15">
      <c r="A17337" s="266">
        <v>3690308</v>
      </c>
      <c r="B17337" s="265" t="s">
        <v>12495</v>
      </c>
      <c r="C17337" s="265" t="s">
        <v>13490</v>
      </c>
      <c r="D17337" s="265" t="s">
        <v>13496</v>
      </c>
    </row>
    <row r="17338" spans="1:4" ht="27" x14ac:dyDescent="0.15">
      <c r="A17338" s="266">
        <v>3690311</v>
      </c>
      <c r="B17338" s="265" t="s">
        <v>12495</v>
      </c>
      <c r="C17338" s="265" t="s">
        <v>13490</v>
      </c>
      <c r="D17338" s="265" t="s">
        <v>13497</v>
      </c>
    </row>
    <row r="17339" spans="1:4" ht="27" x14ac:dyDescent="0.15">
      <c r="A17339" s="266">
        <v>3690312</v>
      </c>
      <c r="B17339" s="265" t="s">
        <v>12495</v>
      </c>
      <c r="C17339" s="265" t="s">
        <v>13490</v>
      </c>
      <c r="D17339" s="265" t="s">
        <v>13498</v>
      </c>
    </row>
    <row r="17340" spans="1:4" ht="27" x14ac:dyDescent="0.15">
      <c r="A17340" s="266">
        <v>3690313</v>
      </c>
      <c r="B17340" s="265" t="s">
        <v>12495</v>
      </c>
      <c r="C17340" s="265" t="s">
        <v>13490</v>
      </c>
      <c r="D17340" s="265" t="s">
        <v>12814</v>
      </c>
    </row>
    <row r="17341" spans="1:4" ht="27" x14ac:dyDescent="0.15">
      <c r="A17341" s="266">
        <v>3690314</v>
      </c>
      <c r="B17341" s="265" t="s">
        <v>12495</v>
      </c>
      <c r="C17341" s="265" t="s">
        <v>13490</v>
      </c>
      <c r="D17341" s="265" t="s">
        <v>13499</v>
      </c>
    </row>
    <row r="17342" spans="1:4" ht="27" x14ac:dyDescent="0.15">
      <c r="A17342" s="266">
        <v>3690315</v>
      </c>
      <c r="B17342" s="265" t="s">
        <v>12495</v>
      </c>
      <c r="C17342" s="265" t="s">
        <v>13490</v>
      </c>
      <c r="D17342" s="265" t="s">
        <v>13500</v>
      </c>
    </row>
    <row r="17343" spans="1:4" ht="27" x14ac:dyDescent="0.15">
      <c r="A17343" s="266">
        <v>3690316</v>
      </c>
      <c r="B17343" s="265" t="s">
        <v>12495</v>
      </c>
      <c r="C17343" s="265" t="s">
        <v>13490</v>
      </c>
      <c r="D17343" s="265" t="s">
        <v>13501</v>
      </c>
    </row>
    <row r="17344" spans="1:4" ht="27" x14ac:dyDescent="0.15">
      <c r="A17344" s="266">
        <v>3690317</v>
      </c>
      <c r="B17344" s="265" t="s">
        <v>12495</v>
      </c>
      <c r="C17344" s="265" t="s">
        <v>13490</v>
      </c>
      <c r="D17344" s="265" t="s">
        <v>13242</v>
      </c>
    </row>
    <row r="17345" spans="1:4" ht="27" x14ac:dyDescent="0.15">
      <c r="A17345" s="266">
        <v>3690318</v>
      </c>
      <c r="B17345" s="265" t="s">
        <v>12495</v>
      </c>
      <c r="C17345" s="265" t="s">
        <v>13490</v>
      </c>
      <c r="D17345" s="265" t="s">
        <v>13502</v>
      </c>
    </row>
    <row r="17346" spans="1:4" x14ac:dyDescent="0.15">
      <c r="A17346" s="266">
        <v>3691101</v>
      </c>
      <c r="B17346" s="265" t="s">
        <v>12495</v>
      </c>
      <c r="C17346" s="265" t="s">
        <v>6124</v>
      </c>
      <c r="D17346" s="265" t="s">
        <v>6155</v>
      </c>
    </row>
    <row r="17347" spans="1:4" x14ac:dyDescent="0.15">
      <c r="A17347" s="266">
        <v>3691102</v>
      </c>
      <c r="B17347" s="265" t="s">
        <v>12495</v>
      </c>
      <c r="C17347" s="265" t="s">
        <v>6124</v>
      </c>
      <c r="D17347" s="265" t="s">
        <v>6151</v>
      </c>
    </row>
    <row r="17348" spans="1:4" x14ac:dyDescent="0.15">
      <c r="A17348" s="266">
        <v>3691103</v>
      </c>
      <c r="B17348" s="265" t="s">
        <v>12495</v>
      </c>
      <c r="C17348" s="265" t="s">
        <v>6124</v>
      </c>
      <c r="D17348" s="265" t="s">
        <v>6142</v>
      </c>
    </row>
    <row r="17349" spans="1:4" x14ac:dyDescent="0.15">
      <c r="A17349" s="266">
        <v>3691104</v>
      </c>
      <c r="B17349" s="265" t="s">
        <v>12495</v>
      </c>
      <c r="C17349" s="265" t="s">
        <v>6124</v>
      </c>
      <c r="D17349" s="265" t="s">
        <v>5387</v>
      </c>
    </row>
    <row r="17350" spans="1:4" x14ac:dyDescent="0.15">
      <c r="A17350" s="266">
        <v>3691105</v>
      </c>
      <c r="B17350" s="265" t="s">
        <v>12495</v>
      </c>
      <c r="C17350" s="265" t="s">
        <v>6124</v>
      </c>
      <c r="D17350" s="265" t="s">
        <v>6172</v>
      </c>
    </row>
    <row r="17351" spans="1:4" x14ac:dyDescent="0.15">
      <c r="A17351" s="266">
        <v>3691106</v>
      </c>
      <c r="B17351" s="265" t="s">
        <v>12495</v>
      </c>
      <c r="C17351" s="265" t="s">
        <v>6124</v>
      </c>
      <c r="D17351" s="265" t="s">
        <v>6149</v>
      </c>
    </row>
    <row r="17352" spans="1:4" x14ac:dyDescent="0.15">
      <c r="A17352" s="266">
        <v>3691107</v>
      </c>
      <c r="B17352" s="265" t="s">
        <v>12495</v>
      </c>
      <c r="C17352" s="265" t="s">
        <v>6124</v>
      </c>
      <c r="D17352" s="265" t="s">
        <v>6160</v>
      </c>
    </row>
    <row r="17353" spans="1:4" x14ac:dyDescent="0.15">
      <c r="A17353" s="266">
        <v>3691108</v>
      </c>
      <c r="B17353" s="265" t="s">
        <v>12495</v>
      </c>
      <c r="C17353" s="265" t="s">
        <v>6124</v>
      </c>
      <c r="D17353" s="265" t="s">
        <v>429</v>
      </c>
    </row>
    <row r="17354" spans="1:4" x14ac:dyDescent="0.15">
      <c r="A17354" s="266">
        <v>3691109</v>
      </c>
      <c r="B17354" s="265" t="s">
        <v>12495</v>
      </c>
      <c r="C17354" s="265" t="s">
        <v>6124</v>
      </c>
      <c r="D17354" s="265" t="s">
        <v>1194</v>
      </c>
    </row>
    <row r="17355" spans="1:4" x14ac:dyDescent="0.15">
      <c r="A17355" s="266">
        <v>3691111</v>
      </c>
      <c r="B17355" s="265" t="s">
        <v>12495</v>
      </c>
      <c r="C17355" s="265" t="s">
        <v>6124</v>
      </c>
      <c r="D17355" s="265" t="s">
        <v>6152</v>
      </c>
    </row>
    <row r="17356" spans="1:4" ht="27" x14ac:dyDescent="0.15">
      <c r="A17356" s="266">
        <v>3691201</v>
      </c>
      <c r="B17356" s="265" t="s">
        <v>12495</v>
      </c>
      <c r="C17356" s="265" t="s">
        <v>13503</v>
      </c>
      <c r="D17356" s="265" t="s">
        <v>13504</v>
      </c>
    </row>
    <row r="17357" spans="1:4" ht="27" x14ac:dyDescent="0.15">
      <c r="A17357" s="266">
        <v>3691202</v>
      </c>
      <c r="B17357" s="265" t="s">
        <v>12495</v>
      </c>
      <c r="C17357" s="265" t="s">
        <v>13503</v>
      </c>
      <c r="D17357" s="265" t="s">
        <v>13505</v>
      </c>
    </row>
    <row r="17358" spans="1:4" ht="27" x14ac:dyDescent="0.15">
      <c r="A17358" s="266">
        <v>3691203</v>
      </c>
      <c r="B17358" s="265" t="s">
        <v>12495</v>
      </c>
      <c r="C17358" s="265" t="s">
        <v>13503</v>
      </c>
      <c r="D17358" s="265" t="s">
        <v>12457</v>
      </c>
    </row>
    <row r="17359" spans="1:4" ht="27" x14ac:dyDescent="0.15">
      <c r="A17359" s="266">
        <v>3691204</v>
      </c>
      <c r="B17359" s="265" t="s">
        <v>12495</v>
      </c>
      <c r="C17359" s="265" t="s">
        <v>13503</v>
      </c>
      <c r="D17359" s="265" t="s">
        <v>13506</v>
      </c>
    </row>
    <row r="17360" spans="1:4" ht="27" x14ac:dyDescent="0.15">
      <c r="A17360" s="266">
        <v>3691205</v>
      </c>
      <c r="B17360" s="265" t="s">
        <v>12495</v>
      </c>
      <c r="C17360" s="265" t="s">
        <v>13503</v>
      </c>
      <c r="D17360" s="265" t="s">
        <v>13507</v>
      </c>
    </row>
    <row r="17361" spans="1:4" ht="27" x14ac:dyDescent="0.15">
      <c r="A17361" s="266">
        <v>3691211</v>
      </c>
      <c r="B17361" s="265" t="s">
        <v>12495</v>
      </c>
      <c r="C17361" s="265" t="s">
        <v>13503</v>
      </c>
      <c r="D17361" s="265" t="s">
        <v>11989</v>
      </c>
    </row>
    <row r="17362" spans="1:4" ht="27" x14ac:dyDescent="0.15">
      <c r="A17362" s="266">
        <v>3691212</v>
      </c>
      <c r="B17362" s="265" t="s">
        <v>12495</v>
      </c>
      <c r="C17362" s="265" t="s">
        <v>13503</v>
      </c>
      <c r="D17362" s="265" t="s">
        <v>13217</v>
      </c>
    </row>
    <row r="17363" spans="1:4" ht="27" x14ac:dyDescent="0.15">
      <c r="A17363" s="266">
        <v>3691213</v>
      </c>
      <c r="B17363" s="265" t="s">
        <v>12495</v>
      </c>
      <c r="C17363" s="265" t="s">
        <v>13503</v>
      </c>
      <c r="D17363" s="265" t="s">
        <v>13218</v>
      </c>
    </row>
    <row r="17364" spans="1:4" ht="27" x14ac:dyDescent="0.15">
      <c r="A17364" s="266">
        <v>3691214</v>
      </c>
      <c r="B17364" s="265" t="s">
        <v>12495</v>
      </c>
      <c r="C17364" s="265" t="s">
        <v>13503</v>
      </c>
      <c r="D17364" s="265" t="s">
        <v>13508</v>
      </c>
    </row>
    <row r="17365" spans="1:4" ht="27" x14ac:dyDescent="0.15">
      <c r="A17365" s="266">
        <v>3691215</v>
      </c>
      <c r="B17365" s="265" t="s">
        <v>12495</v>
      </c>
      <c r="C17365" s="265" t="s">
        <v>13503</v>
      </c>
      <c r="D17365" s="265" t="s">
        <v>13509</v>
      </c>
    </row>
    <row r="17366" spans="1:4" ht="27" x14ac:dyDescent="0.15">
      <c r="A17366" s="266">
        <v>3691216</v>
      </c>
      <c r="B17366" s="265" t="s">
        <v>12495</v>
      </c>
      <c r="C17366" s="265" t="s">
        <v>13503</v>
      </c>
      <c r="D17366" s="265" t="s">
        <v>13510</v>
      </c>
    </row>
    <row r="17367" spans="1:4" ht="27" x14ac:dyDescent="0.15">
      <c r="A17367" s="266">
        <v>3691217</v>
      </c>
      <c r="B17367" s="265" t="s">
        <v>12495</v>
      </c>
      <c r="C17367" s="265" t="s">
        <v>13503</v>
      </c>
      <c r="D17367" s="265" t="s">
        <v>13511</v>
      </c>
    </row>
    <row r="17368" spans="1:4" ht="27" x14ac:dyDescent="0.15">
      <c r="A17368" s="266">
        <v>3691221</v>
      </c>
      <c r="B17368" s="265" t="s">
        <v>12495</v>
      </c>
      <c r="C17368" s="265" t="s">
        <v>13503</v>
      </c>
      <c r="D17368" s="265" t="s">
        <v>13512</v>
      </c>
    </row>
    <row r="17369" spans="1:4" ht="27" x14ac:dyDescent="0.15">
      <c r="A17369" s="266">
        <v>3691222</v>
      </c>
      <c r="B17369" s="265" t="s">
        <v>12495</v>
      </c>
      <c r="C17369" s="265" t="s">
        <v>13503</v>
      </c>
      <c r="D17369" s="265" t="s">
        <v>13513</v>
      </c>
    </row>
    <row r="17370" spans="1:4" ht="27" x14ac:dyDescent="0.15">
      <c r="A17370" s="266">
        <v>3691223</v>
      </c>
      <c r="B17370" s="265" t="s">
        <v>12495</v>
      </c>
      <c r="C17370" s="265" t="s">
        <v>13503</v>
      </c>
      <c r="D17370" s="265" t="s">
        <v>13514</v>
      </c>
    </row>
    <row r="17371" spans="1:4" ht="27" x14ac:dyDescent="0.15">
      <c r="A17371" s="266">
        <v>3691224</v>
      </c>
      <c r="B17371" s="265" t="s">
        <v>12495</v>
      </c>
      <c r="C17371" s="265" t="s">
        <v>13503</v>
      </c>
      <c r="D17371" s="265" t="s">
        <v>11976</v>
      </c>
    </row>
    <row r="17372" spans="1:4" ht="27" x14ac:dyDescent="0.15">
      <c r="A17372" s="266">
        <v>3691225</v>
      </c>
      <c r="B17372" s="265" t="s">
        <v>12495</v>
      </c>
      <c r="C17372" s="265" t="s">
        <v>13503</v>
      </c>
      <c r="D17372" s="265" t="s">
        <v>13515</v>
      </c>
    </row>
    <row r="17373" spans="1:4" ht="27" x14ac:dyDescent="0.15">
      <c r="A17373" s="266">
        <v>3691231</v>
      </c>
      <c r="B17373" s="265" t="s">
        <v>12495</v>
      </c>
      <c r="C17373" s="265" t="s">
        <v>13503</v>
      </c>
      <c r="D17373" s="265" t="s">
        <v>13516</v>
      </c>
    </row>
    <row r="17374" spans="1:4" ht="27" x14ac:dyDescent="0.15">
      <c r="A17374" s="266">
        <v>3691232</v>
      </c>
      <c r="B17374" s="265" t="s">
        <v>12495</v>
      </c>
      <c r="C17374" s="265" t="s">
        <v>13503</v>
      </c>
      <c r="D17374" s="265" t="s">
        <v>13517</v>
      </c>
    </row>
    <row r="17375" spans="1:4" ht="27" x14ac:dyDescent="0.15">
      <c r="A17375" s="266">
        <v>3691233</v>
      </c>
      <c r="B17375" s="265" t="s">
        <v>12495</v>
      </c>
      <c r="C17375" s="265" t="s">
        <v>13503</v>
      </c>
      <c r="D17375" s="265" t="s">
        <v>11997</v>
      </c>
    </row>
    <row r="17376" spans="1:4" ht="27" x14ac:dyDescent="0.15">
      <c r="A17376" s="266">
        <v>3691234</v>
      </c>
      <c r="B17376" s="265" t="s">
        <v>12495</v>
      </c>
      <c r="C17376" s="265" t="s">
        <v>13503</v>
      </c>
      <c r="D17376" s="265" t="s">
        <v>13518</v>
      </c>
    </row>
    <row r="17377" spans="1:4" ht="27" x14ac:dyDescent="0.15">
      <c r="A17377" s="266">
        <v>3691235</v>
      </c>
      <c r="B17377" s="265" t="s">
        <v>12495</v>
      </c>
      <c r="C17377" s="265" t="s">
        <v>13503</v>
      </c>
      <c r="D17377" s="265" t="s">
        <v>13519</v>
      </c>
    </row>
    <row r="17378" spans="1:4" ht="27" x14ac:dyDescent="0.15">
      <c r="A17378" s="266">
        <v>3691236</v>
      </c>
      <c r="B17378" s="265" t="s">
        <v>12495</v>
      </c>
      <c r="C17378" s="265" t="s">
        <v>13503</v>
      </c>
      <c r="D17378" s="265" t="s">
        <v>13520</v>
      </c>
    </row>
    <row r="17379" spans="1:4" x14ac:dyDescent="0.15">
      <c r="A17379" s="266">
        <v>3691241</v>
      </c>
      <c r="B17379" s="265" t="s">
        <v>12495</v>
      </c>
      <c r="C17379" s="265" t="s">
        <v>6124</v>
      </c>
      <c r="D17379" s="265" t="s">
        <v>5607</v>
      </c>
    </row>
    <row r="17380" spans="1:4" x14ac:dyDescent="0.15">
      <c r="A17380" s="266">
        <v>3691242</v>
      </c>
      <c r="B17380" s="265" t="s">
        <v>12495</v>
      </c>
      <c r="C17380" s="265" t="s">
        <v>6124</v>
      </c>
      <c r="D17380" s="265" t="s">
        <v>6099</v>
      </c>
    </row>
    <row r="17381" spans="1:4" x14ac:dyDescent="0.15">
      <c r="A17381" s="266">
        <v>3691243</v>
      </c>
      <c r="B17381" s="265" t="s">
        <v>12495</v>
      </c>
      <c r="C17381" s="265" t="s">
        <v>6124</v>
      </c>
      <c r="D17381" s="265" t="s">
        <v>3234</v>
      </c>
    </row>
    <row r="17382" spans="1:4" x14ac:dyDescent="0.15">
      <c r="A17382" s="266">
        <v>3691244</v>
      </c>
      <c r="B17382" s="265" t="s">
        <v>12495</v>
      </c>
      <c r="C17382" s="265" t="s">
        <v>6124</v>
      </c>
      <c r="D17382" s="265" t="s">
        <v>4659</v>
      </c>
    </row>
    <row r="17383" spans="1:4" x14ac:dyDescent="0.15">
      <c r="A17383" s="266">
        <v>3691245</v>
      </c>
      <c r="B17383" s="265" t="s">
        <v>12495</v>
      </c>
      <c r="C17383" s="265" t="s">
        <v>6124</v>
      </c>
      <c r="D17383" s="265" t="s">
        <v>986</v>
      </c>
    </row>
    <row r="17384" spans="1:4" x14ac:dyDescent="0.15">
      <c r="A17384" s="266">
        <v>3691246</v>
      </c>
      <c r="B17384" s="265" t="s">
        <v>12495</v>
      </c>
      <c r="C17384" s="265" t="s">
        <v>6124</v>
      </c>
      <c r="D17384" s="265" t="s">
        <v>6135</v>
      </c>
    </row>
    <row r="17385" spans="1:4" x14ac:dyDescent="0.15">
      <c r="A17385" s="266">
        <v>3691247</v>
      </c>
      <c r="B17385" s="265" t="s">
        <v>12495</v>
      </c>
      <c r="C17385" s="265" t="s">
        <v>6124</v>
      </c>
      <c r="D17385" s="265" t="s">
        <v>2209</v>
      </c>
    </row>
    <row r="17386" spans="1:4" x14ac:dyDescent="0.15">
      <c r="A17386" s="266">
        <v>3691248</v>
      </c>
      <c r="B17386" s="265" t="s">
        <v>12495</v>
      </c>
      <c r="C17386" s="265" t="s">
        <v>6124</v>
      </c>
      <c r="D17386" s="265" t="s">
        <v>1298</v>
      </c>
    </row>
    <row r="17387" spans="1:4" ht="27" x14ac:dyDescent="0.15">
      <c r="A17387" s="266">
        <v>3691301</v>
      </c>
      <c r="B17387" s="265" t="s">
        <v>12495</v>
      </c>
      <c r="C17387" s="265" t="s">
        <v>13521</v>
      </c>
      <c r="D17387" s="265" t="s">
        <v>13522</v>
      </c>
    </row>
    <row r="17388" spans="1:4" ht="27" x14ac:dyDescent="0.15">
      <c r="A17388" s="266">
        <v>3691302</v>
      </c>
      <c r="B17388" s="265" t="s">
        <v>12495</v>
      </c>
      <c r="C17388" s="265" t="s">
        <v>13521</v>
      </c>
      <c r="D17388" s="265" t="s">
        <v>13523</v>
      </c>
    </row>
    <row r="17389" spans="1:4" ht="27" x14ac:dyDescent="0.15">
      <c r="A17389" s="266">
        <v>3691303</v>
      </c>
      <c r="B17389" s="265" t="s">
        <v>12495</v>
      </c>
      <c r="C17389" s="265" t="s">
        <v>13521</v>
      </c>
      <c r="D17389" s="265" t="s">
        <v>13524</v>
      </c>
    </row>
    <row r="17390" spans="1:4" ht="27" x14ac:dyDescent="0.15">
      <c r="A17390" s="266">
        <v>3691304</v>
      </c>
      <c r="B17390" s="265" t="s">
        <v>12495</v>
      </c>
      <c r="C17390" s="265" t="s">
        <v>13521</v>
      </c>
      <c r="D17390" s="265" t="s">
        <v>13525</v>
      </c>
    </row>
    <row r="17391" spans="1:4" ht="27" x14ac:dyDescent="0.15">
      <c r="A17391" s="266">
        <v>3691305</v>
      </c>
      <c r="B17391" s="265" t="s">
        <v>12495</v>
      </c>
      <c r="C17391" s="265" t="s">
        <v>13521</v>
      </c>
      <c r="D17391" s="265" t="s">
        <v>13526</v>
      </c>
    </row>
    <row r="17392" spans="1:4" ht="27" x14ac:dyDescent="0.15">
      <c r="A17392" s="266">
        <v>3691311</v>
      </c>
      <c r="B17392" s="265" t="s">
        <v>12495</v>
      </c>
      <c r="C17392" s="265" t="s">
        <v>13521</v>
      </c>
      <c r="D17392" s="265" t="s">
        <v>13527</v>
      </c>
    </row>
    <row r="17393" spans="1:4" ht="27" x14ac:dyDescent="0.15">
      <c r="A17393" s="266">
        <v>3691312</v>
      </c>
      <c r="B17393" s="265" t="s">
        <v>12495</v>
      </c>
      <c r="C17393" s="265" t="s">
        <v>13521</v>
      </c>
      <c r="D17393" s="265" t="s">
        <v>13528</v>
      </c>
    </row>
    <row r="17394" spans="1:4" ht="27" x14ac:dyDescent="0.15">
      <c r="A17394" s="266">
        <v>3691313</v>
      </c>
      <c r="B17394" s="265" t="s">
        <v>12495</v>
      </c>
      <c r="C17394" s="265" t="s">
        <v>13521</v>
      </c>
      <c r="D17394" s="265" t="s">
        <v>13519</v>
      </c>
    </row>
    <row r="17395" spans="1:4" ht="27" x14ac:dyDescent="0.15">
      <c r="A17395" s="266">
        <v>3691411</v>
      </c>
      <c r="B17395" s="265" t="s">
        <v>12495</v>
      </c>
      <c r="C17395" s="265" t="s">
        <v>13529</v>
      </c>
      <c r="D17395" s="265" t="s">
        <v>13530</v>
      </c>
    </row>
    <row r="17396" spans="1:4" ht="27" x14ac:dyDescent="0.15">
      <c r="A17396" s="266">
        <v>3691412</v>
      </c>
      <c r="B17396" s="265" t="s">
        <v>12495</v>
      </c>
      <c r="C17396" s="265" t="s">
        <v>13529</v>
      </c>
      <c r="D17396" s="265" t="s">
        <v>13531</v>
      </c>
    </row>
    <row r="17397" spans="1:4" ht="27" x14ac:dyDescent="0.15">
      <c r="A17397" s="266">
        <v>3691413</v>
      </c>
      <c r="B17397" s="265" t="s">
        <v>12495</v>
      </c>
      <c r="C17397" s="265" t="s">
        <v>13529</v>
      </c>
      <c r="D17397" s="265" t="s">
        <v>13532</v>
      </c>
    </row>
    <row r="17398" spans="1:4" x14ac:dyDescent="0.15">
      <c r="A17398" s="266">
        <v>3691501</v>
      </c>
      <c r="B17398" s="265" t="s">
        <v>12495</v>
      </c>
      <c r="C17398" s="265" t="s">
        <v>5782</v>
      </c>
      <c r="D17398" s="265" t="s">
        <v>5820</v>
      </c>
    </row>
    <row r="17399" spans="1:4" x14ac:dyDescent="0.15">
      <c r="A17399" s="266">
        <v>3691502</v>
      </c>
      <c r="B17399" s="265" t="s">
        <v>12495</v>
      </c>
      <c r="C17399" s="265" t="s">
        <v>5782</v>
      </c>
      <c r="D17399" s="265" t="s">
        <v>5817</v>
      </c>
    </row>
    <row r="17400" spans="1:4" x14ac:dyDescent="0.15">
      <c r="A17400" s="266">
        <v>3691503</v>
      </c>
      <c r="B17400" s="265" t="s">
        <v>12495</v>
      </c>
      <c r="C17400" s="265" t="s">
        <v>5782</v>
      </c>
      <c r="D17400" s="265" t="s">
        <v>4641</v>
      </c>
    </row>
    <row r="17401" spans="1:4" x14ac:dyDescent="0.15">
      <c r="A17401" s="266">
        <v>3691504</v>
      </c>
      <c r="B17401" s="265" t="s">
        <v>12495</v>
      </c>
      <c r="C17401" s="265" t="s">
        <v>5782</v>
      </c>
      <c r="D17401" s="265" t="s">
        <v>5818</v>
      </c>
    </row>
    <row r="17402" spans="1:4" x14ac:dyDescent="0.15">
      <c r="A17402" s="266">
        <v>3691505</v>
      </c>
      <c r="B17402" s="265" t="s">
        <v>12495</v>
      </c>
      <c r="C17402" s="265" t="s">
        <v>5782</v>
      </c>
      <c r="D17402" s="265" t="s">
        <v>4629</v>
      </c>
    </row>
    <row r="17403" spans="1:4" ht="27" x14ac:dyDescent="0.15">
      <c r="A17403" s="266">
        <v>3691601</v>
      </c>
      <c r="B17403" s="265" t="s">
        <v>12495</v>
      </c>
      <c r="C17403" s="265" t="s">
        <v>13529</v>
      </c>
      <c r="D17403" s="265" t="s">
        <v>13533</v>
      </c>
    </row>
    <row r="17404" spans="1:4" ht="27" x14ac:dyDescent="0.15">
      <c r="A17404" s="266">
        <v>3691621</v>
      </c>
      <c r="B17404" s="265" t="s">
        <v>12495</v>
      </c>
      <c r="C17404" s="265" t="s">
        <v>13529</v>
      </c>
      <c r="D17404" s="265" t="s">
        <v>13534</v>
      </c>
    </row>
    <row r="17405" spans="1:4" ht="27" x14ac:dyDescent="0.15">
      <c r="A17405" s="266">
        <v>3691622</v>
      </c>
      <c r="B17405" s="265" t="s">
        <v>12495</v>
      </c>
      <c r="C17405" s="265" t="s">
        <v>13529</v>
      </c>
      <c r="D17405" s="265" t="s">
        <v>13535</v>
      </c>
    </row>
    <row r="17406" spans="1:4" ht="27" x14ac:dyDescent="0.15">
      <c r="A17406" s="266">
        <v>3691623</v>
      </c>
      <c r="B17406" s="265" t="s">
        <v>12495</v>
      </c>
      <c r="C17406" s="265" t="s">
        <v>13529</v>
      </c>
      <c r="D17406" s="265" t="s">
        <v>13536</v>
      </c>
    </row>
    <row r="17407" spans="1:4" ht="27" x14ac:dyDescent="0.15">
      <c r="A17407" s="266">
        <v>3691624</v>
      </c>
      <c r="B17407" s="265" t="s">
        <v>12495</v>
      </c>
      <c r="C17407" s="265" t="s">
        <v>13529</v>
      </c>
      <c r="D17407" s="265" t="s">
        <v>13537</v>
      </c>
    </row>
    <row r="17408" spans="1:4" ht="27" x14ac:dyDescent="0.15">
      <c r="A17408" s="266">
        <v>3691625</v>
      </c>
      <c r="B17408" s="265" t="s">
        <v>12495</v>
      </c>
      <c r="C17408" s="265" t="s">
        <v>13529</v>
      </c>
      <c r="D17408" s="265" t="s">
        <v>13538</v>
      </c>
    </row>
    <row r="17409" spans="1:4" ht="27" x14ac:dyDescent="0.15">
      <c r="A17409" s="266">
        <v>3691626</v>
      </c>
      <c r="B17409" s="265" t="s">
        <v>12495</v>
      </c>
      <c r="C17409" s="265" t="s">
        <v>13529</v>
      </c>
      <c r="D17409" s="265" t="s">
        <v>13539</v>
      </c>
    </row>
    <row r="17410" spans="1:4" x14ac:dyDescent="0.15">
      <c r="A17410" s="266">
        <v>3691801</v>
      </c>
      <c r="B17410" s="265" t="s">
        <v>12495</v>
      </c>
      <c r="C17410" s="265" t="s">
        <v>5782</v>
      </c>
      <c r="D17410" s="265" t="s">
        <v>5786</v>
      </c>
    </row>
    <row r="17411" spans="1:4" x14ac:dyDescent="0.15">
      <c r="A17411" s="266">
        <v>3691802</v>
      </c>
      <c r="B17411" s="265" t="s">
        <v>12495</v>
      </c>
      <c r="C17411" s="265" t="s">
        <v>5782</v>
      </c>
      <c r="D17411" s="265" t="s">
        <v>5785</v>
      </c>
    </row>
    <row r="17412" spans="1:4" x14ac:dyDescent="0.15">
      <c r="A17412" s="266">
        <v>3691803</v>
      </c>
      <c r="B17412" s="265" t="s">
        <v>12495</v>
      </c>
      <c r="C17412" s="265" t="s">
        <v>5782</v>
      </c>
      <c r="D17412" s="265" t="s">
        <v>5789</v>
      </c>
    </row>
    <row r="17413" spans="1:4" x14ac:dyDescent="0.15">
      <c r="A17413" s="266">
        <v>3691804</v>
      </c>
      <c r="B17413" s="265" t="s">
        <v>12495</v>
      </c>
      <c r="C17413" s="265" t="s">
        <v>5782</v>
      </c>
      <c r="D17413" s="265" t="s">
        <v>5784</v>
      </c>
    </row>
    <row r="17414" spans="1:4" x14ac:dyDescent="0.15">
      <c r="A17414" s="266">
        <v>3691871</v>
      </c>
      <c r="B17414" s="265" t="s">
        <v>12495</v>
      </c>
      <c r="C17414" s="265" t="s">
        <v>5782</v>
      </c>
      <c r="D17414" s="265" t="s">
        <v>5802</v>
      </c>
    </row>
    <row r="17415" spans="1:4" x14ac:dyDescent="0.15">
      <c r="A17415" s="266">
        <v>3691872</v>
      </c>
      <c r="B17415" s="265" t="s">
        <v>12495</v>
      </c>
      <c r="C17415" s="265" t="s">
        <v>5782</v>
      </c>
      <c r="D17415" s="265" t="s">
        <v>5795</v>
      </c>
    </row>
    <row r="17416" spans="1:4" x14ac:dyDescent="0.15">
      <c r="A17416" s="266">
        <v>3691873</v>
      </c>
      <c r="B17416" s="265" t="s">
        <v>12495</v>
      </c>
      <c r="C17416" s="265" t="s">
        <v>5782</v>
      </c>
      <c r="D17416" s="265" t="s">
        <v>2824</v>
      </c>
    </row>
    <row r="17417" spans="1:4" x14ac:dyDescent="0.15">
      <c r="A17417" s="266">
        <v>3691874</v>
      </c>
      <c r="B17417" s="265" t="s">
        <v>12495</v>
      </c>
      <c r="C17417" s="265" t="s">
        <v>5782</v>
      </c>
      <c r="D17417" s="265" t="s">
        <v>177</v>
      </c>
    </row>
    <row r="17418" spans="1:4" x14ac:dyDescent="0.15">
      <c r="A17418" s="266">
        <v>3691901</v>
      </c>
      <c r="B17418" s="265" t="s">
        <v>12495</v>
      </c>
      <c r="C17418" s="265" t="s">
        <v>5782</v>
      </c>
      <c r="D17418" s="265" t="s">
        <v>5791</v>
      </c>
    </row>
    <row r="17419" spans="1:4" x14ac:dyDescent="0.15">
      <c r="A17419" s="266">
        <v>3691902</v>
      </c>
      <c r="B17419" s="265" t="s">
        <v>12495</v>
      </c>
      <c r="C17419" s="265" t="s">
        <v>5782</v>
      </c>
      <c r="D17419" s="265" t="s">
        <v>4313</v>
      </c>
    </row>
    <row r="17420" spans="1:4" x14ac:dyDescent="0.15">
      <c r="A17420" s="266">
        <v>3691903</v>
      </c>
      <c r="B17420" s="265" t="s">
        <v>12495</v>
      </c>
      <c r="C17420" s="265" t="s">
        <v>5782</v>
      </c>
      <c r="D17420" s="265" t="s">
        <v>617</v>
      </c>
    </row>
    <row r="17421" spans="1:4" x14ac:dyDescent="0.15">
      <c r="A17421" s="266">
        <v>3691911</v>
      </c>
      <c r="B17421" s="265" t="s">
        <v>12495</v>
      </c>
      <c r="C17421" s="265" t="s">
        <v>5782</v>
      </c>
      <c r="D17421" s="265" t="s">
        <v>5788</v>
      </c>
    </row>
    <row r="17422" spans="1:4" x14ac:dyDescent="0.15">
      <c r="A17422" s="266">
        <v>3691912</v>
      </c>
      <c r="B17422" s="265" t="s">
        <v>12495</v>
      </c>
      <c r="C17422" s="265" t="s">
        <v>5782</v>
      </c>
      <c r="D17422" s="265" t="s">
        <v>5787</v>
      </c>
    </row>
    <row r="17423" spans="1:4" x14ac:dyDescent="0.15">
      <c r="A17423" s="266">
        <v>3700001</v>
      </c>
      <c r="B17423" s="265" t="s">
        <v>13540</v>
      </c>
      <c r="C17423" s="265" t="s">
        <v>4826</v>
      </c>
      <c r="D17423" s="265" t="s">
        <v>4918</v>
      </c>
    </row>
    <row r="17424" spans="1:4" x14ac:dyDescent="0.15">
      <c r="A17424" s="266">
        <v>3700002</v>
      </c>
      <c r="B17424" s="265" t="s">
        <v>13540</v>
      </c>
      <c r="C17424" s="265" t="s">
        <v>4826</v>
      </c>
      <c r="D17424" s="265" t="s">
        <v>4942</v>
      </c>
    </row>
    <row r="17425" spans="1:4" x14ac:dyDescent="0.15">
      <c r="A17425" s="266">
        <v>3700003</v>
      </c>
      <c r="B17425" s="265" t="s">
        <v>13540</v>
      </c>
      <c r="C17425" s="265" t="s">
        <v>4826</v>
      </c>
      <c r="D17425" s="265" t="s">
        <v>4900</v>
      </c>
    </row>
    <row r="17426" spans="1:4" x14ac:dyDescent="0.15">
      <c r="A17426" s="266">
        <v>3700004</v>
      </c>
      <c r="B17426" s="265" t="s">
        <v>13540</v>
      </c>
      <c r="C17426" s="265" t="s">
        <v>4826</v>
      </c>
      <c r="D17426" s="265" t="s">
        <v>4834</v>
      </c>
    </row>
    <row r="17427" spans="1:4" x14ac:dyDescent="0.15">
      <c r="A17427" s="266">
        <v>3700005</v>
      </c>
      <c r="B17427" s="265" t="s">
        <v>13540</v>
      </c>
      <c r="C17427" s="265" t="s">
        <v>4826</v>
      </c>
      <c r="D17427" s="265" t="s">
        <v>4934</v>
      </c>
    </row>
    <row r="17428" spans="1:4" x14ac:dyDescent="0.15">
      <c r="A17428" s="266">
        <v>3700006</v>
      </c>
      <c r="B17428" s="265" t="s">
        <v>13540</v>
      </c>
      <c r="C17428" s="265" t="s">
        <v>4826</v>
      </c>
      <c r="D17428" s="265" t="s">
        <v>3782</v>
      </c>
    </row>
    <row r="17429" spans="1:4" x14ac:dyDescent="0.15">
      <c r="A17429" s="266">
        <v>3700007</v>
      </c>
      <c r="B17429" s="265" t="s">
        <v>13540</v>
      </c>
      <c r="C17429" s="265" t="s">
        <v>4826</v>
      </c>
      <c r="D17429" s="265" t="s">
        <v>4914</v>
      </c>
    </row>
    <row r="17430" spans="1:4" x14ac:dyDescent="0.15">
      <c r="A17430" s="266">
        <v>3700008</v>
      </c>
      <c r="B17430" s="265" t="s">
        <v>13540</v>
      </c>
      <c r="C17430" s="265" t="s">
        <v>4826</v>
      </c>
      <c r="D17430" s="265" t="s">
        <v>4896</v>
      </c>
    </row>
    <row r="17431" spans="1:4" x14ac:dyDescent="0.15">
      <c r="A17431" s="266">
        <v>3700011</v>
      </c>
      <c r="B17431" s="265" t="s">
        <v>13540</v>
      </c>
      <c r="C17431" s="265" t="s">
        <v>4826</v>
      </c>
      <c r="D17431" s="265" t="s">
        <v>4866</v>
      </c>
    </row>
    <row r="17432" spans="1:4" x14ac:dyDescent="0.15">
      <c r="A17432" s="266">
        <v>3700012</v>
      </c>
      <c r="B17432" s="265" t="s">
        <v>13540</v>
      </c>
      <c r="C17432" s="265" t="s">
        <v>4826</v>
      </c>
      <c r="D17432" s="265" t="s">
        <v>4208</v>
      </c>
    </row>
    <row r="17433" spans="1:4" x14ac:dyDescent="0.15">
      <c r="A17433" s="266">
        <v>3700013</v>
      </c>
      <c r="B17433" s="265" t="s">
        <v>13540</v>
      </c>
      <c r="C17433" s="265" t="s">
        <v>4826</v>
      </c>
      <c r="D17433" s="265" t="s">
        <v>4931</v>
      </c>
    </row>
    <row r="17434" spans="1:4" x14ac:dyDescent="0.15">
      <c r="A17434" s="266">
        <v>3700014</v>
      </c>
      <c r="B17434" s="265" t="s">
        <v>13540</v>
      </c>
      <c r="C17434" s="265" t="s">
        <v>4826</v>
      </c>
      <c r="D17434" s="265" t="s">
        <v>4959</v>
      </c>
    </row>
    <row r="17435" spans="1:4" x14ac:dyDescent="0.15">
      <c r="A17435" s="266">
        <v>3700015</v>
      </c>
      <c r="B17435" s="265" t="s">
        <v>13540</v>
      </c>
      <c r="C17435" s="265" t="s">
        <v>4826</v>
      </c>
      <c r="D17435" s="265" t="s">
        <v>4879</v>
      </c>
    </row>
    <row r="17436" spans="1:4" x14ac:dyDescent="0.15">
      <c r="A17436" s="266">
        <v>3700016</v>
      </c>
      <c r="B17436" s="265" t="s">
        <v>13540</v>
      </c>
      <c r="C17436" s="265" t="s">
        <v>4826</v>
      </c>
      <c r="D17436" s="265" t="s">
        <v>4960</v>
      </c>
    </row>
    <row r="17437" spans="1:4" x14ac:dyDescent="0.15">
      <c r="A17437" s="266">
        <v>3700017</v>
      </c>
      <c r="B17437" s="265" t="s">
        <v>13540</v>
      </c>
      <c r="C17437" s="265" t="s">
        <v>4826</v>
      </c>
      <c r="D17437" s="265" t="s">
        <v>4926</v>
      </c>
    </row>
    <row r="17438" spans="1:4" x14ac:dyDescent="0.15">
      <c r="A17438" s="266">
        <v>3700018</v>
      </c>
      <c r="B17438" s="265" t="s">
        <v>13540</v>
      </c>
      <c r="C17438" s="265" t="s">
        <v>4826</v>
      </c>
      <c r="D17438" s="265" t="s">
        <v>4901</v>
      </c>
    </row>
    <row r="17439" spans="1:4" x14ac:dyDescent="0.15">
      <c r="A17439" s="266">
        <v>3700021</v>
      </c>
      <c r="B17439" s="265" t="s">
        <v>13540</v>
      </c>
      <c r="C17439" s="265" t="s">
        <v>4826</v>
      </c>
      <c r="D17439" s="265" t="s">
        <v>4927</v>
      </c>
    </row>
    <row r="17440" spans="1:4" x14ac:dyDescent="0.15">
      <c r="A17440" s="266">
        <v>3700022</v>
      </c>
      <c r="B17440" s="265" t="s">
        <v>13540</v>
      </c>
      <c r="C17440" s="265" t="s">
        <v>4826</v>
      </c>
      <c r="D17440" s="265" t="s">
        <v>4895</v>
      </c>
    </row>
    <row r="17441" spans="1:4" x14ac:dyDescent="0.15">
      <c r="A17441" s="266">
        <v>3700023</v>
      </c>
      <c r="B17441" s="265" t="s">
        <v>13540</v>
      </c>
      <c r="C17441" s="265" t="s">
        <v>4826</v>
      </c>
      <c r="D17441" s="265" t="s">
        <v>2559</v>
      </c>
    </row>
    <row r="17442" spans="1:4" x14ac:dyDescent="0.15">
      <c r="A17442" s="266">
        <v>3700024</v>
      </c>
      <c r="B17442" s="265" t="s">
        <v>13540</v>
      </c>
      <c r="C17442" s="265" t="s">
        <v>4826</v>
      </c>
      <c r="D17442" s="265" t="s">
        <v>4966</v>
      </c>
    </row>
    <row r="17443" spans="1:4" x14ac:dyDescent="0.15">
      <c r="A17443" s="266">
        <v>3700025</v>
      </c>
      <c r="B17443" s="265" t="s">
        <v>13540</v>
      </c>
      <c r="C17443" s="265" t="s">
        <v>4826</v>
      </c>
      <c r="D17443" s="265" t="s">
        <v>4883</v>
      </c>
    </row>
    <row r="17444" spans="1:4" x14ac:dyDescent="0.15">
      <c r="A17444" s="266">
        <v>3700026</v>
      </c>
      <c r="B17444" s="265" t="s">
        <v>13540</v>
      </c>
      <c r="C17444" s="265" t="s">
        <v>4826</v>
      </c>
      <c r="D17444" s="265" t="s">
        <v>4886</v>
      </c>
    </row>
    <row r="17445" spans="1:4" x14ac:dyDescent="0.15">
      <c r="A17445" s="266">
        <v>3700027</v>
      </c>
      <c r="B17445" s="265" t="s">
        <v>13540</v>
      </c>
      <c r="C17445" s="265" t="s">
        <v>4826</v>
      </c>
      <c r="D17445" s="265" t="s">
        <v>4853</v>
      </c>
    </row>
    <row r="17446" spans="1:4" x14ac:dyDescent="0.15">
      <c r="A17446" s="266">
        <v>3700031</v>
      </c>
      <c r="B17446" s="265" t="s">
        <v>13540</v>
      </c>
      <c r="C17446" s="265" t="s">
        <v>4826</v>
      </c>
      <c r="D17446" s="265" t="s">
        <v>4848</v>
      </c>
    </row>
    <row r="17447" spans="1:4" ht="27" x14ac:dyDescent="0.15">
      <c r="A17447" s="266">
        <v>3700032</v>
      </c>
      <c r="B17447" s="265" t="s">
        <v>13540</v>
      </c>
      <c r="C17447" s="265" t="s">
        <v>4826</v>
      </c>
      <c r="D17447" s="265" t="s">
        <v>4894</v>
      </c>
    </row>
    <row r="17448" spans="1:4" x14ac:dyDescent="0.15">
      <c r="A17448" s="266">
        <v>3700033</v>
      </c>
      <c r="B17448" s="265" t="s">
        <v>13540</v>
      </c>
      <c r="C17448" s="265" t="s">
        <v>4826</v>
      </c>
      <c r="D17448" s="265" t="s">
        <v>4917</v>
      </c>
    </row>
    <row r="17449" spans="1:4" x14ac:dyDescent="0.15">
      <c r="A17449" s="266">
        <v>3700034</v>
      </c>
      <c r="B17449" s="265" t="s">
        <v>13540</v>
      </c>
      <c r="C17449" s="265" t="s">
        <v>4826</v>
      </c>
      <c r="D17449" s="265" t="s">
        <v>4880</v>
      </c>
    </row>
    <row r="17450" spans="1:4" x14ac:dyDescent="0.15">
      <c r="A17450" s="266">
        <v>3700035</v>
      </c>
      <c r="B17450" s="265" t="s">
        <v>13540</v>
      </c>
      <c r="C17450" s="265" t="s">
        <v>4826</v>
      </c>
      <c r="D17450" s="265" t="s">
        <v>4877</v>
      </c>
    </row>
    <row r="17451" spans="1:4" ht="27" x14ac:dyDescent="0.15">
      <c r="A17451" s="266">
        <v>3700036</v>
      </c>
      <c r="B17451" s="265" t="s">
        <v>13540</v>
      </c>
      <c r="C17451" s="265" t="s">
        <v>4826</v>
      </c>
      <c r="D17451" s="265" t="s">
        <v>4954</v>
      </c>
    </row>
    <row r="17452" spans="1:4" ht="27" x14ac:dyDescent="0.15">
      <c r="A17452" s="266">
        <v>3700041</v>
      </c>
      <c r="B17452" s="265" t="s">
        <v>13540</v>
      </c>
      <c r="C17452" s="265" t="s">
        <v>4826</v>
      </c>
      <c r="D17452" s="265" t="s">
        <v>4937</v>
      </c>
    </row>
    <row r="17453" spans="1:4" x14ac:dyDescent="0.15">
      <c r="A17453" s="266">
        <v>3700042</v>
      </c>
      <c r="B17453" s="265" t="s">
        <v>13540</v>
      </c>
      <c r="C17453" s="265" t="s">
        <v>4826</v>
      </c>
      <c r="D17453" s="265" t="s">
        <v>4843</v>
      </c>
    </row>
    <row r="17454" spans="1:4" x14ac:dyDescent="0.15">
      <c r="A17454" s="266">
        <v>3700043</v>
      </c>
      <c r="B17454" s="265" t="s">
        <v>13540</v>
      </c>
      <c r="C17454" s="265" t="s">
        <v>4826</v>
      </c>
      <c r="D17454" s="265" t="s">
        <v>4905</v>
      </c>
    </row>
    <row r="17455" spans="1:4" x14ac:dyDescent="0.15">
      <c r="A17455" s="266">
        <v>3700044</v>
      </c>
      <c r="B17455" s="265" t="s">
        <v>13540</v>
      </c>
      <c r="C17455" s="265" t="s">
        <v>4826</v>
      </c>
      <c r="D17455" s="265" t="s">
        <v>4835</v>
      </c>
    </row>
    <row r="17456" spans="1:4" x14ac:dyDescent="0.15">
      <c r="A17456" s="266">
        <v>3700045</v>
      </c>
      <c r="B17456" s="265" t="s">
        <v>13540</v>
      </c>
      <c r="C17456" s="265" t="s">
        <v>4826</v>
      </c>
      <c r="D17456" s="265" t="s">
        <v>666</v>
      </c>
    </row>
    <row r="17457" spans="1:4" x14ac:dyDescent="0.15">
      <c r="A17457" s="266">
        <v>3700046</v>
      </c>
      <c r="B17457" s="265" t="s">
        <v>13540</v>
      </c>
      <c r="C17457" s="265" t="s">
        <v>4826</v>
      </c>
      <c r="D17457" s="265" t="s">
        <v>4717</v>
      </c>
    </row>
    <row r="17458" spans="1:4" x14ac:dyDescent="0.15">
      <c r="A17458" s="266">
        <v>3700047</v>
      </c>
      <c r="B17458" s="265" t="s">
        <v>13540</v>
      </c>
      <c r="C17458" s="265" t="s">
        <v>4826</v>
      </c>
      <c r="D17458" s="265" t="s">
        <v>3759</v>
      </c>
    </row>
    <row r="17459" spans="1:4" x14ac:dyDescent="0.15">
      <c r="A17459" s="266">
        <v>3700048</v>
      </c>
      <c r="B17459" s="265" t="s">
        <v>13540</v>
      </c>
      <c r="C17459" s="265" t="s">
        <v>4826</v>
      </c>
      <c r="D17459" s="265" t="s">
        <v>4928</v>
      </c>
    </row>
    <row r="17460" spans="1:4" x14ac:dyDescent="0.15">
      <c r="A17460" s="266">
        <v>3700051</v>
      </c>
      <c r="B17460" s="265" t="s">
        <v>13540</v>
      </c>
      <c r="C17460" s="265" t="s">
        <v>4826</v>
      </c>
      <c r="D17460" s="265" t="s">
        <v>4968</v>
      </c>
    </row>
    <row r="17461" spans="1:4" x14ac:dyDescent="0.15">
      <c r="A17461" s="266">
        <v>3700052</v>
      </c>
      <c r="B17461" s="265" t="s">
        <v>13540</v>
      </c>
      <c r="C17461" s="265" t="s">
        <v>4826</v>
      </c>
      <c r="D17461" s="265" t="s">
        <v>169</v>
      </c>
    </row>
    <row r="17462" spans="1:4" x14ac:dyDescent="0.15">
      <c r="A17462" s="266">
        <v>3700053</v>
      </c>
      <c r="B17462" s="265" t="s">
        <v>13540</v>
      </c>
      <c r="C17462" s="265" t="s">
        <v>4826</v>
      </c>
      <c r="D17462" s="265" t="s">
        <v>4669</v>
      </c>
    </row>
    <row r="17463" spans="1:4" x14ac:dyDescent="0.15">
      <c r="A17463" s="266">
        <v>3700054</v>
      </c>
      <c r="B17463" s="265" t="s">
        <v>13540</v>
      </c>
      <c r="C17463" s="265" t="s">
        <v>4826</v>
      </c>
      <c r="D17463" s="265" t="s">
        <v>3533</v>
      </c>
    </row>
    <row r="17464" spans="1:4" x14ac:dyDescent="0.15">
      <c r="A17464" s="266">
        <v>3700055</v>
      </c>
      <c r="B17464" s="265" t="s">
        <v>13540</v>
      </c>
      <c r="C17464" s="265" t="s">
        <v>4826</v>
      </c>
      <c r="D17464" s="265" t="s">
        <v>4971</v>
      </c>
    </row>
    <row r="17465" spans="1:4" x14ac:dyDescent="0.15">
      <c r="A17465" s="266">
        <v>3700056</v>
      </c>
      <c r="B17465" s="265" t="s">
        <v>13540</v>
      </c>
      <c r="C17465" s="265" t="s">
        <v>4826</v>
      </c>
      <c r="D17465" s="265" t="s">
        <v>4862</v>
      </c>
    </row>
    <row r="17466" spans="1:4" x14ac:dyDescent="0.15">
      <c r="A17466" s="266">
        <v>3700057</v>
      </c>
      <c r="B17466" s="265" t="s">
        <v>13540</v>
      </c>
      <c r="C17466" s="265" t="s">
        <v>4826</v>
      </c>
      <c r="D17466" s="265" t="s">
        <v>4958</v>
      </c>
    </row>
    <row r="17467" spans="1:4" x14ac:dyDescent="0.15">
      <c r="A17467" s="266">
        <v>3700058</v>
      </c>
      <c r="B17467" s="265" t="s">
        <v>13540</v>
      </c>
      <c r="C17467" s="265" t="s">
        <v>4826</v>
      </c>
      <c r="D17467" s="265" t="s">
        <v>4868</v>
      </c>
    </row>
    <row r="17468" spans="1:4" x14ac:dyDescent="0.15">
      <c r="A17468" s="266">
        <v>3700059</v>
      </c>
      <c r="B17468" s="265" t="s">
        <v>13540</v>
      </c>
      <c r="C17468" s="265" t="s">
        <v>4826</v>
      </c>
      <c r="D17468" s="265" t="s">
        <v>4910</v>
      </c>
    </row>
    <row r="17469" spans="1:4" x14ac:dyDescent="0.15">
      <c r="A17469" s="266">
        <v>3700061</v>
      </c>
      <c r="B17469" s="265" t="s">
        <v>13540</v>
      </c>
      <c r="C17469" s="265" t="s">
        <v>4826</v>
      </c>
      <c r="D17469" s="265" t="s">
        <v>2472</v>
      </c>
    </row>
    <row r="17470" spans="1:4" x14ac:dyDescent="0.15">
      <c r="A17470" s="266">
        <v>3700062</v>
      </c>
      <c r="B17470" s="265" t="s">
        <v>13540</v>
      </c>
      <c r="C17470" s="265" t="s">
        <v>4826</v>
      </c>
      <c r="D17470" s="265" t="s">
        <v>4833</v>
      </c>
    </row>
    <row r="17471" spans="1:4" x14ac:dyDescent="0.15">
      <c r="A17471" s="266">
        <v>3700063</v>
      </c>
      <c r="B17471" s="265" t="s">
        <v>13540</v>
      </c>
      <c r="C17471" s="265" t="s">
        <v>4826</v>
      </c>
      <c r="D17471" s="265" t="s">
        <v>4829</v>
      </c>
    </row>
    <row r="17472" spans="1:4" x14ac:dyDescent="0.15">
      <c r="A17472" s="266">
        <v>3700064</v>
      </c>
      <c r="B17472" s="265" t="s">
        <v>13540</v>
      </c>
      <c r="C17472" s="265" t="s">
        <v>4826</v>
      </c>
      <c r="D17472" s="265" t="s">
        <v>4878</v>
      </c>
    </row>
    <row r="17473" spans="1:4" x14ac:dyDescent="0.15">
      <c r="A17473" s="266">
        <v>3700065</v>
      </c>
      <c r="B17473" s="265" t="s">
        <v>13540</v>
      </c>
      <c r="C17473" s="265" t="s">
        <v>4826</v>
      </c>
      <c r="D17473" s="265" t="s">
        <v>229</v>
      </c>
    </row>
    <row r="17474" spans="1:4" x14ac:dyDescent="0.15">
      <c r="A17474" s="266">
        <v>3700066</v>
      </c>
      <c r="B17474" s="265" t="s">
        <v>13540</v>
      </c>
      <c r="C17474" s="265" t="s">
        <v>4826</v>
      </c>
      <c r="D17474" s="265" t="s">
        <v>4964</v>
      </c>
    </row>
    <row r="17475" spans="1:4" x14ac:dyDescent="0.15">
      <c r="A17475" s="266">
        <v>3700067</v>
      </c>
      <c r="B17475" s="265" t="s">
        <v>13540</v>
      </c>
      <c r="C17475" s="265" t="s">
        <v>4826</v>
      </c>
      <c r="D17475" s="265" t="s">
        <v>4837</v>
      </c>
    </row>
    <row r="17476" spans="1:4" x14ac:dyDescent="0.15">
      <c r="A17476" s="266">
        <v>3700068</v>
      </c>
      <c r="B17476" s="265" t="s">
        <v>13540</v>
      </c>
      <c r="C17476" s="265" t="s">
        <v>4826</v>
      </c>
      <c r="D17476" s="265" t="s">
        <v>2545</v>
      </c>
    </row>
    <row r="17477" spans="1:4" x14ac:dyDescent="0.15">
      <c r="A17477" s="266">
        <v>3700069</v>
      </c>
      <c r="B17477" s="265" t="s">
        <v>13540</v>
      </c>
      <c r="C17477" s="265" t="s">
        <v>4826</v>
      </c>
      <c r="D17477" s="265" t="s">
        <v>4830</v>
      </c>
    </row>
    <row r="17478" spans="1:4" x14ac:dyDescent="0.15">
      <c r="A17478" s="266">
        <v>3700071</v>
      </c>
      <c r="B17478" s="265" t="s">
        <v>13540</v>
      </c>
      <c r="C17478" s="265" t="s">
        <v>4826</v>
      </c>
      <c r="D17478" s="265" t="s">
        <v>4873</v>
      </c>
    </row>
    <row r="17479" spans="1:4" x14ac:dyDescent="0.15">
      <c r="A17479" s="266">
        <v>3700072</v>
      </c>
      <c r="B17479" s="265" t="s">
        <v>13540</v>
      </c>
      <c r="C17479" s="265" t="s">
        <v>4826</v>
      </c>
      <c r="D17479" s="265" t="s">
        <v>4841</v>
      </c>
    </row>
    <row r="17480" spans="1:4" x14ac:dyDescent="0.15">
      <c r="A17480" s="266">
        <v>3700073</v>
      </c>
      <c r="B17480" s="265" t="s">
        <v>13540</v>
      </c>
      <c r="C17480" s="265" t="s">
        <v>4826</v>
      </c>
      <c r="D17480" s="265" t="s">
        <v>282</v>
      </c>
    </row>
    <row r="17481" spans="1:4" x14ac:dyDescent="0.15">
      <c r="A17481" s="266">
        <v>3700074</v>
      </c>
      <c r="B17481" s="265" t="s">
        <v>13540</v>
      </c>
      <c r="C17481" s="265" t="s">
        <v>4826</v>
      </c>
      <c r="D17481" s="265" t="s">
        <v>4881</v>
      </c>
    </row>
    <row r="17482" spans="1:4" x14ac:dyDescent="0.15">
      <c r="A17482" s="266">
        <v>3700075</v>
      </c>
      <c r="B17482" s="265" t="s">
        <v>13540</v>
      </c>
      <c r="C17482" s="265" t="s">
        <v>4826</v>
      </c>
      <c r="D17482" s="265" t="s">
        <v>4909</v>
      </c>
    </row>
    <row r="17483" spans="1:4" x14ac:dyDescent="0.15">
      <c r="A17483" s="266">
        <v>3700076</v>
      </c>
      <c r="B17483" s="265" t="s">
        <v>13540</v>
      </c>
      <c r="C17483" s="265" t="s">
        <v>4826</v>
      </c>
      <c r="D17483" s="265" t="s">
        <v>4882</v>
      </c>
    </row>
    <row r="17484" spans="1:4" x14ac:dyDescent="0.15">
      <c r="A17484" s="266">
        <v>3700077</v>
      </c>
      <c r="B17484" s="265" t="s">
        <v>13540</v>
      </c>
      <c r="C17484" s="265" t="s">
        <v>4826</v>
      </c>
      <c r="D17484" s="265" t="s">
        <v>4850</v>
      </c>
    </row>
    <row r="17485" spans="1:4" x14ac:dyDescent="0.15">
      <c r="A17485" s="266">
        <v>3700078</v>
      </c>
      <c r="B17485" s="265" t="s">
        <v>13540</v>
      </c>
      <c r="C17485" s="265" t="s">
        <v>4826</v>
      </c>
      <c r="D17485" s="265" t="s">
        <v>4849</v>
      </c>
    </row>
    <row r="17486" spans="1:4" x14ac:dyDescent="0.15">
      <c r="A17486" s="266">
        <v>3700081</v>
      </c>
      <c r="B17486" s="265" t="s">
        <v>13540</v>
      </c>
      <c r="C17486" s="265" t="s">
        <v>4826</v>
      </c>
      <c r="D17486" s="265" t="s">
        <v>4933</v>
      </c>
    </row>
    <row r="17487" spans="1:4" x14ac:dyDescent="0.15">
      <c r="A17487" s="266">
        <v>3700082</v>
      </c>
      <c r="B17487" s="265" t="s">
        <v>13540</v>
      </c>
      <c r="C17487" s="265" t="s">
        <v>4826</v>
      </c>
      <c r="D17487" s="265" t="s">
        <v>4860</v>
      </c>
    </row>
    <row r="17488" spans="1:4" x14ac:dyDescent="0.15">
      <c r="A17488" s="266">
        <v>3700083</v>
      </c>
      <c r="B17488" s="265" t="s">
        <v>13540</v>
      </c>
      <c r="C17488" s="265" t="s">
        <v>4826</v>
      </c>
      <c r="D17488" s="265" t="s">
        <v>4953</v>
      </c>
    </row>
    <row r="17489" spans="1:4" x14ac:dyDescent="0.15">
      <c r="A17489" s="266">
        <v>3700084</v>
      </c>
      <c r="B17489" s="265" t="s">
        <v>13540</v>
      </c>
      <c r="C17489" s="265" t="s">
        <v>4826</v>
      </c>
      <c r="D17489" s="265" t="s">
        <v>4859</v>
      </c>
    </row>
    <row r="17490" spans="1:4" x14ac:dyDescent="0.15">
      <c r="A17490" s="266">
        <v>3700085</v>
      </c>
      <c r="B17490" s="265" t="s">
        <v>13540</v>
      </c>
      <c r="C17490" s="265" t="s">
        <v>4826</v>
      </c>
      <c r="D17490" s="265" t="s">
        <v>4975</v>
      </c>
    </row>
    <row r="17491" spans="1:4" x14ac:dyDescent="0.15">
      <c r="A17491" s="266">
        <v>3700086</v>
      </c>
      <c r="B17491" s="265" t="s">
        <v>13540</v>
      </c>
      <c r="C17491" s="265" t="s">
        <v>4826</v>
      </c>
      <c r="D17491" s="265" t="s">
        <v>4842</v>
      </c>
    </row>
    <row r="17492" spans="1:4" x14ac:dyDescent="0.15">
      <c r="A17492" s="266">
        <v>3700087</v>
      </c>
      <c r="B17492" s="265" t="s">
        <v>13540</v>
      </c>
      <c r="C17492" s="265" t="s">
        <v>4826</v>
      </c>
      <c r="D17492" s="265" t="s">
        <v>4972</v>
      </c>
    </row>
    <row r="17493" spans="1:4" x14ac:dyDescent="0.15">
      <c r="A17493" s="266">
        <v>3700088</v>
      </c>
      <c r="B17493" s="265" t="s">
        <v>13540</v>
      </c>
      <c r="C17493" s="265" t="s">
        <v>4826</v>
      </c>
      <c r="D17493" s="265" t="s">
        <v>4867</v>
      </c>
    </row>
    <row r="17494" spans="1:4" ht="27" x14ac:dyDescent="0.15">
      <c r="A17494" s="266">
        <v>3700101</v>
      </c>
      <c r="B17494" s="265" t="s">
        <v>13540</v>
      </c>
      <c r="C17494" s="265" t="s">
        <v>4999</v>
      </c>
      <c r="D17494" s="265" t="s">
        <v>13541</v>
      </c>
    </row>
    <row r="17495" spans="1:4" x14ac:dyDescent="0.15">
      <c r="A17495" s="266">
        <v>3700102</v>
      </c>
      <c r="B17495" s="265" t="s">
        <v>13540</v>
      </c>
      <c r="C17495" s="265" t="s">
        <v>4999</v>
      </c>
      <c r="D17495" s="265" t="s">
        <v>13542</v>
      </c>
    </row>
    <row r="17496" spans="1:4" ht="27" x14ac:dyDescent="0.15">
      <c r="A17496" s="266">
        <v>3700103</v>
      </c>
      <c r="B17496" s="265" t="s">
        <v>13540</v>
      </c>
      <c r="C17496" s="265" t="s">
        <v>4999</v>
      </c>
      <c r="D17496" s="265" t="s">
        <v>13543</v>
      </c>
    </row>
    <row r="17497" spans="1:4" x14ac:dyDescent="0.15">
      <c r="A17497" s="266">
        <v>3700104</v>
      </c>
      <c r="B17497" s="265" t="s">
        <v>13540</v>
      </c>
      <c r="C17497" s="265" t="s">
        <v>4999</v>
      </c>
      <c r="D17497" s="265" t="s">
        <v>13544</v>
      </c>
    </row>
    <row r="17498" spans="1:4" x14ac:dyDescent="0.15">
      <c r="A17498" s="266">
        <v>3700105</v>
      </c>
      <c r="B17498" s="265" t="s">
        <v>13540</v>
      </c>
      <c r="C17498" s="265" t="s">
        <v>4999</v>
      </c>
      <c r="D17498" s="265" t="s">
        <v>13545</v>
      </c>
    </row>
    <row r="17499" spans="1:4" ht="27" x14ac:dyDescent="0.15">
      <c r="A17499" s="266">
        <v>3700111</v>
      </c>
      <c r="B17499" s="265" t="s">
        <v>13540</v>
      </c>
      <c r="C17499" s="265" t="s">
        <v>4999</v>
      </c>
      <c r="D17499" s="265" t="s">
        <v>13546</v>
      </c>
    </row>
    <row r="17500" spans="1:4" x14ac:dyDescent="0.15">
      <c r="A17500" s="266">
        <v>3700112</v>
      </c>
      <c r="B17500" s="265" t="s">
        <v>13540</v>
      </c>
      <c r="C17500" s="265" t="s">
        <v>4999</v>
      </c>
      <c r="D17500" s="265" t="s">
        <v>13547</v>
      </c>
    </row>
    <row r="17501" spans="1:4" x14ac:dyDescent="0.15">
      <c r="A17501" s="266">
        <v>3700113</v>
      </c>
      <c r="B17501" s="265" t="s">
        <v>13540</v>
      </c>
      <c r="C17501" s="265" t="s">
        <v>4999</v>
      </c>
      <c r="D17501" s="265" t="s">
        <v>13548</v>
      </c>
    </row>
    <row r="17502" spans="1:4" x14ac:dyDescent="0.15">
      <c r="A17502" s="266">
        <v>3700114</v>
      </c>
      <c r="B17502" s="265" t="s">
        <v>13540</v>
      </c>
      <c r="C17502" s="265" t="s">
        <v>4999</v>
      </c>
      <c r="D17502" s="265" t="s">
        <v>13549</v>
      </c>
    </row>
    <row r="17503" spans="1:4" x14ac:dyDescent="0.15">
      <c r="A17503" s="266">
        <v>3700115</v>
      </c>
      <c r="B17503" s="265" t="s">
        <v>13540</v>
      </c>
      <c r="C17503" s="265" t="s">
        <v>4999</v>
      </c>
      <c r="D17503" s="265" t="s">
        <v>13550</v>
      </c>
    </row>
    <row r="17504" spans="1:4" ht="27" x14ac:dyDescent="0.15">
      <c r="A17504" s="266">
        <v>3700116</v>
      </c>
      <c r="B17504" s="265" t="s">
        <v>13540</v>
      </c>
      <c r="C17504" s="265" t="s">
        <v>4999</v>
      </c>
      <c r="D17504" s="265" t="s">
        <v>13551</v>
      </c>
    </row>
    <row r="17505" spans="1:4" x14ac:dyDescent="0.15">
      <c r="A17505" s="266">
        <v>3700117</v>
      </c>
      <c r="B17505" s="265" t="s">
        <v>13540</v>
      </c>
      <c r="C17505" s="265" t="s">
        <v>4999</v>
      </c>
      <c r="D17505" s="265" t="s">
        <v>13552</v>
      </c>
    </row>
    <row r="17506" spans="1:4" x14ac:dyDescent="0.15">
      <c r="A17506" s="266">
        <v>3700121</v>
      </c>
      <c r="B17506" s="265" t="s">
        <v>13540</v>
      </c>
      <c r="C17506" s="265" t="s">
        <v>4999</v>
      </c>
      <c r="D17506" s="265" t="s">
        <v>13553</v>
      </c>
    </row>
    <row r="17507" spans="1:4" x14ac:dyDescent="0.15">
      <c r="A17507" s="266">
        <v>3700122</v>
      </c>
      <c r="B17507" s="265" t="s">
        <v>13540</v>
      </c>
      <c r="C17507" s="265" t="s">
        <v>4999</v>
      </c>
      <c r="D17507" s="265" t="s">
        <v>13554</v>
      </c>
    </row>
    <row r="17508" spans="1:4" x14ac:dyDescent="0.15">
      <c r="A17508" s="266">
        <v>3700123</v>
      </c>
      <c r="B17508" s="265" t="s">
        <v>13540</v>
      </c>
      <c r="C17508" s="265" t="s">
        <v>4999</v>
      </c>
      <c r="D17508" s="265" t="s">
        <v>13555</v>
      </c>
    </row>
    <row r="17509" spans="1:4" x14ac:dyDescent="0.15">
      <c r="A17509" s="266">
        <v>3700124</v>
      </c>
      <c r="B17509" s="265" t="s">
        <v>13540</v>
      </c>
      <c r="C17509" s="265" t="s">
        <v>4999</v>
      </c>
      <c r="D17509" s="265" t="s">
        <v>762</v>
      </c>
    </row>
    <row r="17510" spans="1:4" x14ac:dyDescent="0.15">
      <c r="A17510" s="266">
        <v>3700125</v>
      </c>
      <c r="B17510" s="265" t="s">
        <v>13540</v>
      </c>
      <c r="C17510" s="265" t="s">
        <v>4999</v>
      </c>
      <c r="D17510" s="265" t="s">
        <v>13556</v>
      </c>
    </row>
    <row r="17511" spans="1:4" x14ac:dyDescent="0.15">
      <c r="A17511" s="266">
        <v>3700126</v>
      </c>
      <c r="B17511" s="265" t="s">
        <v>13540</v>
      </c>
      <c r="C17511" s="265" t="s">
        <v>4999</v>
      </c>
      <c r="D17511" s="265" t="s">
        <v>13557</v>
      </c>
    </row>
    <row r="17512" spans="1:4" x14ac:dyDescent="0.15">
      <c r="A17512" s="266">
        <v>3700127</v>
      </c>
      <c r="B17512" s="265" t="s">
        <v>13540</v>
      </c>
      <c r="C17512" s="265" t="s">
        <v>4999</v>
      </c>
      <c r="D17512" s="265" t="s">
        <v>13558</v>
      </c>
    </row>
    <row r="17513" spans="1:4" x14ac:dyDescent="0.15">
      <c r="A17513" s="266">
        <v>3700128</v>
      </c>
      <c r="B17513" s="265" t="s">
        <v>13540</v>
      </c>
      <c r="C17513" s="265" t="s">
        <v>4999</v>
      </c>
      <c r="D17513" s="265" t="s">
        <v>13559</v>
      </c>
    </row>
    <row r="17514" spans="1:4" x14ac:dyDescent="0.15">
      <c r="A17514" s="266">
        <v>3700131</v>
      </c>
      <c r="B17514" s="265" t="s">
        <v>13540</v>
      </c>
      <c r="C17514" s="265" t="s">
        <v>4999</v>
      </c>
      <c r="D17514" s="265" t="s">
        <v>13560</v>
      </c>
    </row>
    <row r="17515" spans="1:4" x14ac:dyDescent="0.15">
      <c r="A17515" s="266">
        <v>3700132</v>
      </c>
      <c r="B17515" s="265" t="s">
        <v>13540</v>
      </c>
      <c r="C17515" s="265" t="s">
        <v>4999</v>
      </c>
      <c r="D17515" s="265" t="s">
        <v>13561</v>
      </c>
    </row>
    <row r="17516" spans="1:4" x14ac:dyDescent="0.15">
      <c r="A17516" s="266">
        <v>3700133</v>
      </c>
      <c r="B17516" s="265" t="s">
        <v>13540</v>
      </c>
      <c r="C17516" s="265" t="s">
        <v>4999</v>
      </c>
      <c r="D17516" s="265" t="s">
        <v>13562</v>
      </c>
    </row>
    <row r="17517" spans="1:4" x14ac:dyDescent="0.15">
      <c r="A17517" s="266">
        <v>3700134</v>
      </c>
      <c r="B17517" s="265" t="s">
        <v>13540</v>
      </c>
      <c r="C17517" s="265" t="s">
        <v>4999</v>
      </c>
      <c r="D17517" s="265" t="s">
        <v>13563</v>
      </c>
    </row>
    <row r="17518" spans="1:4" x14ac:dyDescent="0.15">
      <c r="A17518" s="266">
        <v>3700135</v>
      </c>
      <c r="B17518" s="265" t="s">
        <v>13540</v>
      </c>
      <c r="C17518" s="265" t="s">
        <v>4999</v>
      </c>
      <c r="D17518" s="265" t="s">
        <v>13564</v>
      </c>
    </row>
    <row r="17519" spans="1:4" ht="27" x14ac:dyDescent="0.15">
      <c r="A17519" s="266">
        <v>3700301</v>
      </c>
      <c r="B17519" s="265" t="s">
        <v>13540</v>
      </c>
      <c r="C17519" s="265" t="s">
        <v>5068</v>
      </c>
      <c r="D17519" s="265" t="s">
        <v>13565</v>
      </c>
    </row>
    <row r="17520" spans="1:4" ht="27" x14ac:dyDescent="0.15">
      <c r="A17520" s="266">
        <v>3700302</v>
      </c>
      <c r="B17520" s="265" t="s">
        <v>13540</v>
      </c>
      <c r="C17520" s="265" t="s">
        <v>5068</v>
      </c>
      <c r="D17520" s="265" t="s">
        <v>13566</v>
      </c>
    </row>
    <row r="17521" spans="1:4" ht="27" x14ac:dyDescent="0.15">
      <c r="A17521" s="266">
        <v>3700303</v>
      </c>
      <c r="B17521" s="265" t="s">
        <v>13540</v>
      </c>
      <c r="C17521" s="265" t="s">
        <v>5068</v>
      </c>
      <c r="D17521" s="265" t="s">
        <v>13567</v>
      </c>
    </row>
    <row r="17522" spans="1:4" x14ac:dyDescent="0.15">
      <c r="A17522" s="266">
        <v>3700304</v>
      </c>
      <c r="B17522" s="265" t="s">
        <v>13540</v>
      </c>
      <c r="C17522" s="265" t="s">
        <v>5068</v>
      </c>
      <c r="D17522" s="265" t="s">
        <v>13568</v>
      </c>
    </row>
    <row r="17523" spans="1:4" ht="27" x14ac:dyDescent="0.15">
      <c r="A17523" s="266">
        <v>3700305</v>
      </c>
      <c r="B17523" s="265" t="s">
        <v>13540</v>
      </c>
      <c r="C17523" s="265" t="s">
        <v>5068</v>
      </c>
      <c r="D17523" s="265" t="s">
        <v>13569</v>
      </c>
    </row>
    <row r="17524" spans="1:4" ht="27" x14ac:dyDescent="0.15">
      <c r="A17524" s="266">
        <v>3700306</v>
      </c>
      <c r="B17524" s="265" t="s">
        <v>13540</v>
      </c>
      <c r="C17524" s="265" t="s">
        <v>5068</v>
      </c>
      <c r="D17524" s="265" t="s">
        <v>13570</v>
      </c>
    </row>
    <row r="17525" spans="1:4" ht="27" x14ac:dyDescent="0.15">
      <c r="A17525" s="266">
        <v>3700311</v>
      </c>
      <c r="B17525" s="265" t="s">
        <v>13540</v>
      </c>
      <c r="C17525" s="265" t="s">
        <v>5068</v>
      </c>
      <c r="D17525" s="265" t="s">
        <v>13571</v>
      </c>
    </row>
    <row r="17526" spans="1:4" ht="27" x14ac:dyDescent="0.15">
      <c r="A17526" s="266">
        <v>3700312</v>
      </c>
      <c r="B17526" s="265" t="s">
        <v>13540</v>
      </c>
      <c r="C17526" s="265" t="s">
        <v>5068</v>
      </c>
      <c r="D17526" s="265" t="s">
        <v>13572</v>
      </c>
    </row>
    <row r="17527" spans="1:4" ht="27" x14ac:dyDescent="0.15">
      <c r="A17527" s="266">
        <v>3700313</v>
      </c>
      <c r="B17527" s="265" t="s">
        <v>13540</v>
      </c>
      <c r="C17527" s="265" t="s">
        <v>5068</v>
      </c>
      <c r="D17527" s="265" t="s">
        <v>13573</v>
      </c>
    </row>
    <row r="17528" spans="1:4" ht="27" x14ac:dyDescent="0.15">
      <c r="A17528" s="266">
        <v>3700314</v>
      </c>
      <c r="B17528" s="265" t="s">
        <v>13540</v>
      </c>
      <c r="C17528" s="265" t="s">
        <v>5068</v>
      </c>
      <c r="D17528" s="265" t="s">
        <v>13574</v>
      </c>
    </row>
    <row r="17529" spans="1:4" ht="27" x14ac:dyDescent="0.15">
      <c r="A17529" s="266">
        <v>3700321</v>
      </c>
      <c r="B17529" s="265" t="s">
        <v>13540</v>
      </c>
      <c r="C17529" s="265" t="s">
        <v>5068</v>
      </c>
      <c r="D17529" s="265" t="s">
        <v>13575</v>
      </c>
    </row>
    <row r="17530" spans="1:4" ht="27" x14ac:dyDescent="0.15">
      <c r="A17530" s="266">
        <v>3700331</v>
      </c>
      <c r="B17530" s="265" t="s">
        <v>13540</v>
      </c>
      <c r="C17530" s="265" t="s">
        <v>5068</v>
      </c>
      <c r="D17530" s="265" t="s">
        <v>13576</v>
      </c>
    </row>
    <row r="17531" spans="1:4" ht="27" x14ac:dyDescent="0.15">
      <c r="A17531" s="266">
        <v>3700332</v>
      </c>
      <c r="B17531" s="265" t="s">
        <v>13540</v>
      </c>
      <c r="C17531" s="265" t="s">
        <v>5068</v>
      </c>
      <c r="D17531" s="265" t="s">
        <v>13577</v>
      </c>
    </row>
    <row r="17532" spans="1:4" ht="27" x14ac:dyDescent="0.15">
      <c r="A17532" s="266">
        <v>3700333</v>
      </c>
      <c r="B17532" s="265" t="s">
        <v>13540</v>
      </c>
      <c r="C17532" s="265" t="s">
        <v>5068</v>
      </c>
      <c r="D17532" s="265" t="s">
        <v>13578</v>
      </c>
    </row>
    <row r="17533" spans="1:4" ht="27" x14ac:dyDescent="0.15">
      <c r="A17533" s="266">
        <v>3700334</v>
      </c>
      <c r="B17533" s="265" t="s">
        <v>13540</v>
      </c>
      <c r="C17533" s="265" t="s">
        <v>5068</v>
      </c>
      <c r="D17533" s="265" t="s">
        <v>13579</v>
      </c>
    </row>
    <row r="17534" spans="1:4" ht="27" x14ac:dyDescent="0.15">
      <c r="A17534" s="266">
        <v>3700341</v>
      </c>
      <c r="B17534" s="265" t="s">
        <v>13540</v>
      </c>
      <c r="C17534" s="265" t="s">
        <v>5068</v>
      </c>
      <c r="D17534" s="265" t="s">
        <v>13580</v>
      </c>
    </row>
    <row r="17535" spans="1:4" ht="27" x14ac:dyDescent="0.15">
      <c r="A17535" s="266">
        <v>3700342</v>
      </c>
      <c r="B17535" s="265" t="s">
        <v>13540</v>
      </c>
      <c r="C17535" s="265" t="s">
        <v>5068</v>
      </c>
      <c r="D17535" s="265" t="s">
        <v>13581</v>
      </c>
    </row>
    <row r="17536" spans="1:4" ht="27" x14ac:dyDescent="0.15">
      <c r="A17536" s="266">
        <v>3700343</v>
      </c>
      <c r="B17536" s="265" t="s">
        <v>13540</v>
      </c>
      <c r="C17536" s="265" t="s">
        <v>5068</v>
      </c>
      <c r="D17536" s="265" t="s">
        <v>13582</v>
      </c>
    </row>
    <row r="17537" spans="1:4" ht="27" x14ac:dyDescent="0.15">
      <c r="A17537" s="266">
        <v>3700344</v>
      </c>
      <c r="B17537" s="265" t="s">
        <v>13540</v>
      </c>
      <c r="C17537" s="265" t="s">
        <v>5068</v>
      </c>
      <c r="D17537" s="265" t="s">
        <v>13583</v>
      </c>
    </row>
    <row r="17538" spans="1:4" ht="27" x14ac:dyDescent="0.15">
      <c r="A17538" s="266">
        <v>3700345</v>
      </c>
      <c r="B17538" s="265" t="s">
        <v>13540</v>
      </c>
      <c r="C17538" s="265" t="s">
        <v>5068</v>
      </c>
      <c r="D17538" s="265" t="s">
        <v>13584</v>
      </c>
    </row>
    <row r="17539" spans="1:4" ht="27" x14ac:dyDescent="0.15">
      <c r="A17539" s="266">
        <v>3700346</v>
      </c>
      <c r="B17539" s="265" t="s">
        <v>13540</v>
      </c>
      <c r="C17539" s="265" t="s">
        <v>5068</v>
      </c>
      <c r="D17539" s="265" t="s">
        <v>13585</v>
      </c>
    </row>
    <row r="17540" spans="1:4" ht="27" x14ac:dyDescent="0.15">
      <c r="A17540" s="266">
        <v>3700347</v>
      </c>
      <c r="B17540" s="265" t="s">
        <v>13540</v>
      </c>
      <c r="C17540" s="265" t="s">
        <v>5068</v>
      </c>
      <c r="D17540" s="265" t="s">
        <v>13586</v>
      </c>
    </row>
    <row r="17541" spans="1:4" ht="27" x14ac:dyDescent="0.15">
      <c r="A17541" s="266">
        <v>3700351</v>
      </c>
      <c r="B17541" s="265" t="s">
        <v>13540</v>
      </c>
      <c r="C17541" s="265" t="s">
        <v>5068</v>
      </c>
      <c r="D17541" s="265" t="s">
        <v>13587</v>
      </c>
    </row>
    <row r="17542" spans="1:4" x14ac:dyDescent="0.15">
      <c r="A17542" s="266">
        <v>3700352</v>
      </c>
      <c r="B17542" s="265" t="s">
        <v>13540</v>
      </c>
      <c r="C17542" s="265" t="s">
        <v>5068</v>
      </c>
      <c r="D17542" s="265" t="s">
        <v>13588</v>
      </c>
    </row>
    <row r="17543" spans="1:4" ht="27" x14ac:dyDescent="0.15">
      <c r="A17543" s="266">
        <v>3700353</v>
      </c>
      <c r="B17543" s="265" t="s">
        <v>13540</v>
      </c>
      <c r="C17543" s="265" t="s">
        <v>5068</v>
      </c>
      <c r="D17543" s="265" t="s">
        <v>13589</v>
      </c>
    </row>
    <row r="17544" spans="1:4" ht="27" x14ac:dyDescent="0.15">
      <c r="A17544" s="266">
        <v>3700354</v>
      </c>
      <c r="B17544" s="265" t="s">
        <v>13540</v>
      </c>
      <c r="C17544" s="265" t="s">
        <v>5068</v>
      </c>
      <c r="D17544" s="265" t="s">
        <v>13590</v>
      </c>
    </row>
    <row r="17545" spans="1:4" ht="27" x14ac:dyDescent="0.15">
      <c r="A17545" s="266">
        <v>3700355</v>
      </c>
      <c r="B17545" s="265" t="s">
        <v>13540</v>
      </c>
      <c r="C17545" s="265" t="s">
        <v>5068</v>
      </c>
      <c r="D17545" s="265" t="s">
        <v>13591</v>
      </c>
    </row>
    <row r="17546" spans="1:4" ht="27" x14ac:dyDescent="0.15">
      <c r="A17546" s="266">
        <v>3700356</v>
      </c>
      <c r="B17546" s="265" t="s">
        <v>13540</v>
      </c>
      <c r="C17546" s="265" t="s">
        <v>5068</v>
      </c>
      <c r="D17546" s="265" t="s">
        <v>13592</v>
      </c>
    </row>
    <row r="17547" spans="1:4" x14ac:dyDescent="0.15">
      <c r="A17547" s="266">
        <v>3700401</v>
      </c>
      <c r="B17547" s="265" t="s">
        <v>13540</v>
      </c>
      <c r="C17547" s="265" t="s">
        <v>5068</v>
      </c>
      <c r="D17547" s="265" t="s">
        <v>898</v>
      </c>
    </row>
    <row r="17548" spans="1:4" x14ac:dyDescent="0.15">
      <c r="A17548" s="266">
        <v>3700402</v>
      </c>
      <c r="B17548" s="265" t="s">
        <v>13540</v>
      </c>
      <c r="C17548" s="265" t="s">
        <v>5068</v>
      </c>
      <c r="D17548" s="265" t="s">
        <v>5069</v>
      </c>
    </row>
    <row r="17549" spans="1:4" x14ac:dyDescent="0.15">
      <c r="A17549" s="266">
        <v>3700403</v>
      </c>
      <c r="B17549" s="265" t="s">
        <v>13540</v>
      </c>
      <c r="C17549" s="265" t="s">
        <v>5068</v>
      </c>
      <c r="D17549" s="265" t="s">
        <v>5077</v>
      </c>
    </row>
    <row r="17550" spans="1:4" ht="27" x14ac:dyDescent="0.15">
      <c r="A17550" s="266">
        <v>3700404</v>
      </c>
      <c r="B17550" s="265" t="s">
        <v>13540</v>
      </c>
      <c r="C17550" s="265" t="s">
        <v>5068</v>
      </c>
      <c r="D17550" s="265" t="s">
        <v>5144</v>
      </c>
    </row>
    <row r="17551" spans="1:4" x14ac:dyDescent="0.15">
      <c r="A17551" s="266">
        <v>3700405</v>
      </c>
      <c r="B17551" s="265" t="s">
        <v>13540</v>
      </c>
      <c r="C17551" s="265" t="s">
        <v>5068</v>
      </c>
      <c r="D17551" s="265" t="s">
        <v>5088</v>
      </c>
    </row>
    <row r="17552" spans="1:4" x14ac:dyDescent="0.15">
      <c r="A17552" s="266">
        <v>3700406</v>
      </c>
      <c r="B17552" s="265" t="s">
        <v>13540</v>
      </c>
      <c r="C17552" s="265" t="s">
        <v>5068</v>
      </c>
      <c r="D17552" s="265" t="s">
        <v>5152</v>
      </c>
    </row>
    <row r="17553" spans="1:4" x14ac:dyDescent="0.15">
      <c r="A17553" s="266">
        <v>3700411</v>
      </c>
      <c r="B17553" s="265" t="s">
        <v>13540</v>
      </c>
      <c r="C17553" s="265" t="s">
        <v>5068</v>
      </c>
      <c r="D17553" s="265" t="s">
        <v>5093</v>
      </c>
    </row>
    <row r="17554" spans="1:4" x14ac:dyDescent="0.15">
      <c r="A17554" s="266">
        <v>3700412</v>
      </c>
      <c r="B17554" s="265" t="s">
        <v>13540</v>
      </c>
      <c r="C17554" s="265" t="s">
        <v>5068</v>
      </c>
      <c r="D17554" s="265" t="s">
        <v>5109</v>
      </c>
    </row>
    <row r="17555" spans="1:4" x14ac:dyDescent="0.15">
      <c r="A17555" s="266">
        <v>3700413</v>
      </c>
      <c r="B17555" s="265" t="s">
        <v>13540</v>
      </c>
      <c r="C17555" s="265" t="s">
        <v>5068</v>
      </c>
      <c r="D17555" s="265" t="s">
        <v>5106</v>
      </c>
    </row>
    <row r="17556" spans="1:4" x14ac:dyDescent="0.15">
      <c r="A17556" s="266">
        <v>3700414</v>
      </c>
      <c r="B17556" s="265" t="s">
        <v>13540</v>
      </c>
      <c r="C17556" s="265" t="s">
        <v>5068</v>
      </c>
      <c r="D17556" s="265" t="s">
        <v>5151</v>
      </c>
    </row>
    <row r="17557" spans="1:4" ht="27" x14ac:dyDescent="0.15">
      <c r="A17557" s="266">
        <v>3700415</v>
      </c>
      <c r="B17557" s="265" t="s">
        <v>13540</v>
      </c>
      <c r="C17557" s="265" t="s">
        <v>5068</v>
      </c>
      <c r="D17557" s="265" t="s">
        <v>5154</v>
      </c>
    </row>
    <row r="17558" spans="1:4" x14ac:dyDescent="0.15">
      <c r="A17558" s="266">
        <v>3700416</v>
      </c>
      <c r="B17558" s="265" t="s">
        <v>13540</v>
      </c>
      <c r="C17558" s="265" t="s">
        <v>5068</v>
      </c>
      <c r="D17558" s="265" t="s">
        <v>5153</v>
      </c>
    </row>
    <row r="17559" spans="1:4" x14ac:dyDescent="0.15">
      <c r="A17559" s="266">
        <v>3700417</v>
      </c>
      <c r="B17559" s="265" t="s">
        <v>13540</v>
      </c>
      <c r="C17559" s="265" t="s">
        <v>5068</v>
      </c>
      <c r="D17559" s="265" t="s">
        <v>5148</v>
      </c>
    </row>
    <row r="17560" spans="1:4" ht="27" x14ac:dyDescent="0.15">
      <c r="A17560" s="266">
        <v>3700418</v>
      </c>
      <c r="B17560" s="265" t="s">
        <v>13540</v>
      </c>
      <c r="C17560" s="265" t="s">
        <v>5068</v>
      </c>
      <c r="D17560" s="265" t="s">
        <v>5156</v>
      </c>
    </row>
    <row r="17561" spans="1:4" x14ac:dyDescent="0.15">
      <c r="A17561" s="266">
        <v>3700421</v>
      </c>
      <c r="B17561" s="265" t="s">
        <v>13540</v>
      </c>
      <c r="C17561" s="265" t="s">
        <v>5068</v>
      </c>
      <c r="D17561" s="265" t="s">
        <v>5007</v>
      </c>
    </row>
    <row r="17562" spans="1:4" x14ac:dyDescent="0.15">
      <c r="A17562" s="266">
        <v>3700422</v>
      </c>
      <c r="B17562" s="265" t="s">
        <v>13540</v>
      </c>
      <c r="C17562" s="265" t="s">
        <v>5068</v>
      </c>
      <c r="D17562" s="265" t="s">
        <v>5071</v>
      </c>
    </row>
    <row r="17563" spans="1:4" x14ac:dyDescent="0.15">
      <c r="A17563" s="266">
        <v>3700423</v>
      </c>
      <c r="B17563" s="265" t="s">
        <v>13540</v>
      </c>
      <c r="C17563" s="265" t="s">
        <v>5068</v>
      </c>
      <c r="D17563" s="265" t="s">
        <v>5083</v>
      </c>
    </row>
    <row r="17564" spans="1:4" x14ac:dyDescent="0.15">
      <c r="A17564" s="266">
        <v>3700424</v>
      </c>
      <c r="B17564" s="265" t="s">
        <v>13540</v>
      </c>
      <c r="C17564" s="265" t="s">
        <v>5068</v>
      </c>
      <c r="D17564" s="265" t="s">
        <v>5075</v>
      </c>
    </row>
    <row r="17565" spans="1:4" x14ac:dyDescent="0.15">
      <c r="A17565" s="266">
        <v>3700425</v>
      </c>
      <c r="B17565" s="265" t="s">
        <v>13540</v>
      </c>
      <c r="C17565" s="265" t="s">
        <v>5068</v>
      </c>
      <c r="D17565" s="265" t="s">
        <v>5121</v>
      </c>
    </row>
    <row r="17566" spans="1:4" x14ac:dyDescent="0.15">
      <c r="A17566" s="266">
        <v>3700426</v>
      </c>
      <c r="B17566" s="265" t="s">
        <v>13540</v>
      </c>
      <c r="C17566" s="265" t="s">
        <v>5068</v>
      </c>
      <c r="D17566" s="265" t="s">
        <v>5108</v>
      </c>
    </row>
    <row r="17567" spans="1:4" x14ac:dyDescent="0.15">
      <c r="A17567" s="266">
        <v>3700427</v>
      </c>
      <c r="B17567" s="265" t="s">
        <v>13540</v>
      </c>
      <c r="C17567" s="265" t="s">
        <v>5068</v>
      </c>
      <c r="D17567" s="265" t="s">
        <v>5098</v>
      </c>
    </row>
    <row r="17568" spans="1:4" ht="27" x14ac:dyDescent="0.15">
      <c r="A17568" s="266">
        <v>3700501</v>
      </c>
      <c r="B17568" s="265" t="s">
        <v>13540</v>
      </c>
      <c r="C17568" s="265" t="s">
        <v>13593</v>
      </c>
      <c r="D17568" s="265" t="s">
        <v>13594</v>
      </c>
    </row>
    <row r="17569" spans="1:4" ht="27" x14ac:dyDescent="0.15">
      <c r="A17569" s="266">
        <v>3700502</v>
      </c>
      <c r="B17569" s="265" t="s">
        <v>13540</v>
      </c>
      <c r="C17569" s="265" t="s">
        <v>13593</v>
      </c>
      <c r="D17569" s="265" t="s">
        <v>13595</v>
      </c>
    </row>
    <row r="17570" spans="1:4" ht="27" x14ac:dyDescent="0.15">
      <c r="A17570" s="266">
        <v>3700503</v>
      </c>
      <c r="B17570" s="265" t="s">
        <v>13540</v>
      </c>
      <c r="C17570" s="265" t="s">
        <v>13593</v>
      </c>
      <c r="D17570" s="265" t="s">
        <v>13596</v>
      </c>
    </row>
    <row r="17571" spans="1:4" ht="27" x14ac:dyDescent="0.15">
      <c r="A17571" s="266">
        <v>3700504</v>
      </c>
      <c r="B17571" s="265" t="s">
        <v>13540</v>
      </c>
      <c r="C17571" s="265" t="s">
        <v>13593</v>
      </c>
      <c r="D17571" s="265" t="s">
        <v>13597</v>
      </c>
    </row>
    <row r="17572" spans="1:4" ht="27" x14ac:dyDescent="0.15">
      <c r="A17572" s="266">
        <v>3700505</v>
      </c>
      <c r="B17572" s="265" t="s">
        <v>13540</v>
      </c>
      <c r="C17572" s="265" t="s">
        <v>13593</v>
      </c>
      <c r="D17572" s="265" t="s">
        <v>12653</v>
      </c>
    </row>
    <row r="17573" spans="1:4" ht="27" x14ac:dyDescent="0.15">
      <c r="A17573" s="266">
        <v>3700506</v>
      </c>
      <c r="B17573" s="265" t="s">
        <v>13540</v>
      </c>
      <c r="C17573" s="265" t="s">
        <v>13593</v>
      </c>
      <c r="D17573" s="265" t="s">
        <v>5441</v>
      </c>
    </row>
    <row r="17574" spans="1:4" ht="27" x14ac:dyDescent="0.15">
      <c r="A17574" s="266">
        <v>3700507</v>
      </c>
      <c r="B17574" s="265" t="s">
        <v>13540</v>
      </c>
      <c r="C17574" s="265" t="s">
        <v>13593</v>
      </c>
      <c r="D17574" s="265" t="s">
        <v>5444</v>
      </c>
    </row>
    <row r="17575" spans="1:4" ht="27" x14ac:dyDescent="0.15">
      <c r="A17575" s="266">
        <v>3700511</v>
      </c>
      <c r="B17575" s="265" t="s">
        <v>13540</v>
      </c>
      <c r="C17575" s="265" t="s">
        <v>13598</v>
      </c>
      <c r="D17575" s="265" t="s">
        <v>3100</v>
      </c>
    </row>
    <row r="17576" spans="1:4" ht="27" x14ac:dyDescent="0.15">
      <c r="A17576" s="266">
        <v>3700512</v>
      </c>
      <c r="B17576" s="265" t="s">
        <v>13540</v>
      </c>
      <c r="C17576" s="265" t="s">
        <v>13598</v>
      </c>
      <c r="D17576" s="265" t="s">
        <v>13599</v>
      </c>
    </row>
    <row r="17577" spans="1:4" ht="27" x14ac:dyDescent="0.15">
      <c r="A17577" s="266">
        <v>3700513</v>
      </c>
      <c r="B17577" s="265" t="s">
        <v>13540</v>
      </c>
      <c r="C17577" s="265" t="s">
        <v>13598</v>
      </c>
      <c r="D17577" s="265" t="s">
        <v>5449</v>
      </c>
    </row>
    <row r="17578" spans="1:4" ht="27" x14ac:dyDescent="0.15">
      <c r="A17578" s="266">
        <v>3700514</v>
      </c>
      <c r="B17578" s="265" t="s">
        <v>13540</v>
      </c>
      <c r="C17578" s="265" t="s">
        <v>13598</v>
      </c>
      <c r="D17578" s="265" t="s">
        <v>2605</v>
      </c>
    </row>
    <row r="17579" spans="1:4" ht="27" x14ac:dyDescent="0.15">
      <c r="A17579" s="266">
        <v>3700515</v>
      </c>
      <c r="B17579" s="265" t="s">
        <v>13540</v>
      </c>
      <c r="C17579" s="265" t="s">
        <v>13598</v>
      </c>
      <c r="D17579" s="265" t="s">
        <v>13600</v>
      </c>
    </row>
    <row r="17580" spans="1:4" ht="27" x14ac:dyDescent="0.15">
      <c r="A17580" s="266">
        <v>3700516</v>
      </c>
      <c r="B17580" s="265" t="s">
        <v>13540</v>
      </c>
      <c r="C17580" s="265" t="s">
        <v>13598</v>
      </c>
      <c r="D17580" s="265" t="s">
        <v>239</v>
      </c>
    </row>
    <row r="17581" spans="1:4" ht="27" x14ac:dyDescent="0.15">
      <c r="A17581" s="266">
        <v>3700517</v>
      </c>
      <c r="B17581" s="265" t="s">
        <v>13540</v>
      </c>
      <c r="C17581" s="265" t="s">
        <v>13598</v>
      </c>
      <c r="D17581" s="265" t="s">
        <v>5448</v>
      </c>
    </row>
    <row r="17582" spans="1:4" ht="27" x14ac:dyDescent="0.15">
      <c r="A17582" s="266">
        <v>3700518</v>
      </c>
      <c r="B17582" s="265" t="s">
        <v>13540</v>
      </c>
      <c r="C17582" s="265" t="s">
        <v>13598</v>
      </c>
      <c r="D17582" s="265" t="s">
        <v>5447</v>
      </c>
    </row>
    <row r="17583" spans="1:4" ht="27" x14ac:dyDescent="0.15">
      <c r="A17583" s="266">
        <v>3700521</v>
      </c>
      <c r="B17583" s="265" t="s">
        <v>13540</v>
      </c>
      <c r="C17583" s="265" t="s">
        <v>13598</v>
      </c>
      <c r="D17583" s="265" t="s">
        <v>1029</v>
      </c>
    </row>
    <row r="17584" spans="1:4" ht="27" x14ac:dyDescent="0.15">
      <c r="A17584" s="266">
        <v>3700522</v>
      </c>
      <c r="B17584" s="265" t="s">
        <v>13540</v>
      </c>
      <c r="C17584" s="265" t="s">
        <v>13598</v>
      </c>
      <c r="D17584" s="265" t="s">
        <v>3504</v>
      </c>
    </row>
    <row r="17585" spans="1:4" ht="27" x14ac:dyDescent="0.15">
      <c r="A17585" s="266">
        <v>3700523</v>
      </c>
      <c r="B17585" s="265" t="s">
        <v>13540</v>
      </c>
      <c r="C17585" s="265" t="s">
        <v>13598</v>
      </c>
      <c r="D17585" s="265" t="s">
        <v>13019</v>
      </c>
    </row>
    <row r="17586" spans="1:4" ht="27" x14ac:dyDescent="0.15">
      <c r="A17586" s="266">
        <v>3700524</v>
      </c>
      <c r="B17586" s="265" t="s">
        <v>13540</v>
      </c>
      <c r="C17586" s="265" t="s">
        <v>13598</v>
      </c>
      <c r="D17586" s="265" t="s">
        <v>13601</v>
      </c>
    </row>
    <row r="17587" spans="1:4" ht="27" x14ac:dyDescent="0.15">
      <c r="A17587" s="266">
        <v>3700525</v>
      </c>
      <c r="B17587" s="265" t="s">
        <v>13540</v>
      </c>
      <c r="C17587" s="265" t="s">
        <v>13598</v>
      </c>
      <c r="D17587" s="265" t="s">
        <v>1461</v>
      </c>
    </row>
    <row r="17588" spans="1:4" ht="27" x14ac:dyDescent="0.15">
      <c r="A17588" s="266">
        <v>3700531</v>
      </c>
      <c r="B17588" s="265" t="s">
        <v>13540</v>
      </c>
      <c r="C17588" s="265" t="s">
        <v>13598</v>
      </c>
      <c r="D17588" s="265" t="s">
        <v>1006</v>
      </c>
    </row>
    <row r="17589" spans="1:4" ht="27" x14ac:dyDescent="0.15">
      <c r="A17589" s="266">
        <v>3700532</v>
      </c>
      <c r="B17589" s="265" t="s">
        <v>13540</v>
      </c>
      <c r="C17589" s="265" t="s">
        <v>13598</v>
      </c>
      <c r="D17589" s="265" t="s">
        <v>5446</v>
      </c>
    </row>
    <row r="17590" spans="1:4" ht="27" x14ac:dyDescent="0.15">
      <c r="A17590" s="266">
        <v>3700533</v>
      </c>
      <c r="B17590" s="265" t="s">
        <v>13540</v>
      </c>
      <c r="C17590" s="265" t="s">
        <v>13598</v>
      </c>
      <c r="D17590" s="265" t="s">
        <v>3623</v>
      </c>
    </row>
    <row r="17591" spans="1:4" ht="27" x14ac:dyDescent="0.15">
      <c r="A17591" s="266">
        <v>3700534</v>
      </c>
      <c r="B17591" s="265" t="s">
        <v>13540</v>
      </c>
      <c r="C17591" s="265" t="s">
        <v>13598</v>
      </c>
      <c r="D17591" s="265" t="s">
        <v>5445</v>
      </c>
    </row>
    <row r="17592" spans="1:4" ht="27" x14ac:dyDescent="0.15">
      <c r="A17592" s="266">
        <v>3700535</v>
      </c>
      <c r="B17592" s="265" t="s">
        <v>13540</v>
      </c>
      <c r="C17592" s="265" t="s">
        <v>13598</v>
      </c>
      <c r="D17592" s="265" t="s">
        <v>13602</v>
      </c>
    </row>
    <row r="17593" spans="1:4" ht="27" x14ac:dyDescent="0.15">
      <c r="A17593" s="266">
        <v>3700536</v>
      </c>
      <c r="B17593" s="265" t="s">
        <v>13540</v>
      </c>
      <c r="C17593" s="265" t="s">
        <v>13598</v>
      </c>
      <c r="D17593" s="265" t="s">
        <v>13144</v>
      </c>
    </row>
    <row r="17594" spans="1:4" ht="27" x14ac:dyDescent="0.15">
      <c r="A17594" s="266">
        <v>3700601</v>
      </c>
      <c r="B17594" s="265" t="s">
        <v>13540</v>
      </c>
      <c r="C17594" s="265" t="s">
        <v>13603</v>
      </c>
      <c r="D17594" s="265" t="s">
        <v>13604</v>
      </c>
    </row>
    <row r="17595" spans="1:4" ht="27" x14ac:dyDescent="0.15">
      <c r="A17595" s="266">
        <v>3700602</v>
      </c>
      <c r="B17595" s="265" t="s">
        <v>13540</v>
      </c>
      <c r="C17595" s="265" t="s">
        <v>13603</v>
      </c>
      <c r="D17595" s="265" t="s">
        <v>13605</v>
      </c>
    </row>
    <row r="17596" spans="1:4" ht="27" x14ac:dyDescent="0.15">
      <c r="A17596" s="266">
        <v>3700603</v>
      </c>
      <c r="B17596" s="265" t="s">
        <v>13540</v>
      </c>
      <c r="C17596" s="265" t="s">
        <v>13603</v>
      </c>
      <c r="D17596" s="265" t="s">
        <v>11706</v>
      </c>
    </row>
    <row r="17597" spans="1:4" ht="27" x14ac:dyDescent="0.15">
      <c r="A17597" s="266">
        <v>3700604</v>
      </c>
      <c r="B17597" s="265" t="s">
        <v>13540</v>
      </c>
      <c r="C17597" s="265" t="s">
        <v>13603</v>
      </c>
      <c r="D17597" s="265" t="s">
        <v>13606</v>
      </c>
    </row>
    <row r="17598" spans="1:4" ht="27" x14ac:dyDescent="0.15">
      <c r="A17598" s="266">
        <v>3700605</v>
      </c>
      <c r="B17598" s="265" t="s">
        <v>13540</v>
      </c>
      <c r="C17598" s="265" t="s">
        <v>13603</v>
      </c>
      <c r="D17598" s="265" t="s">
        <v>13607</v>
      </c>
    </row>
    <row r="17599" spans="1:4" ht="27" x14ac:dyDescent="0.15">
      <c r="A17599" s="266">
        <v>3700606</v>
      </c>
      <c r="B17599" s="265" t="s">
        <v>13540</v>
      </c>
      <c r="C17599" s="265" t="s">
        <v>13603</v>
      </c>
      <c r="D17599" s="265" t="s">
        <v>13608</v>
      </c>
    </row>
    <row r="17600" spans="1:4" ht="27" x14ac:dyDescent="0.15">
      <c r="A17600" s="266">
        <v>3700611</v>
      </c>
      <c r="B17600" s="265" t="s">
        <v>13540</v>
      </c>
      <c r="C17600" s="265" t="s">
        <v>13603</v>
      </c>
      <c r="D17600" s="265" t="s">
        <v>13609</v>
      </c>
    </row>
    <row r="17601" spans="1:4" ht="27" x14ac:dyDescent="0.15">
      <c r="A17601" s="266">
        <v>3700612</v>
      </c>
      <c r="B17601" s="265" t="s">
        <v>13540</v>
      </c>
      <c r="C17601" s="265" t="s">
        <v>13603</v>
      </c>
      <c r="D17601" s="265" t="s">
        <v>13610</v>
      </c>
    </row>
    <row r="17602" spans="1:4" ht="27" x14ac:dyDescent="0.15">
      <c r="A17602" s="266">
        <v>3700613</v>
      </c>
      <c r="B17602" s="265" t="s">
        <v>13540</v>
      </c>
      <c r="C17602" s="265" t="s">
        <v>13603</v>
      </c>
      <c r="D17602" s="265" t="s">
        <v>13611</v>
      </c>
    </row>
    <row r="17603" spans="1:4" ht="27" x14ac:dyDescent="0.15">
      <c r="A17603" s="266">
        <v>3700614</v>
      </c>
      <c r="B17603" s="265" t="s">
        <v>13540</v>
      </c>
      <c r="C17603" s="265" t="s">
        <v>13603</v>
      </c>
      <c r="D17603" s="265" t="s">
        <v>13612</v>
      </c>
    </row>
    <row r="17604" spans="1:4" ht="27" x14ac:dyDescent="0.15">
      <c r="A17604" s="266">
        <v>3700615</v>
      </c>
      <c r="B17604" s="265" t="s">
        <v>13540</v>
      </c>
      <c r="C17604" s="265" t="s">
        <v>13603</v>
      </c>
      <c r="D17604" s="265" t="s">
        <v>13613</v>
      </c>
    </row>
    <row r="17605" spans="1:4" ht="27" x14ac:dyDescent="0.15">
      <c r="A17605" s="266">
        <v>3700616</v>
      </c>
      <c r="B17605" s="265" t="s">
        <v>13540</v>
      </c>
      <c r="C17605" s="265" t="s">
        <v>13603</v>
      </c>
      <c r="D17605" s="265" t="s">
        <v>13614</v>
      </c>
    </row>
    <row r="17606" spans="1:4" ht="27" x14ac:dyDescent="0.15">
      <c r="A17606" s="266">
        <v>3700701</v>
      </c>
      <c r="B17606" s="265" t="s">
        <v>13540</v>
      </c>
      <c r="C17606" s="265" t="s">
        <v>13615</v>
      </c>
      <c r="D17606" s="265" t="s">
        <v>5440</v>
      </c>
    </row>
    <row r="17607" spans="1:4" ht="27" x14ac:dyDescent="0.15">
      <c r="A17607" s="266">
        <v>3700702</v>
      </c>
      <c r="B17607" s="265" t="s">
        <v>13540</v>
      </c>
      <c r="C17607" s="265" t="s">
        <v>13615</v>
      </c>
      <c r="D17607" s="265" t="s">
        <v>5435</v>
      </c>
    </row>
    <row r="17608" spans="1:4" ht="27" x14ac:dyDescent="0.15">
      <c r="A17608" s="266">
        <v>3700703</v>
      </c>
      <c r="B17608" s="265" t="s">
        <v>13540</v>
      </c>
      <c r="C17608" s="265" t="s">
        <v>13615</v>
      </c>
      <c r="D17608" s="265" t="s">
        <v>5436</v>
      </c>
    </row>
    <row r="17609" spans="1:4" ht="27" x14ac:dyDescent="0.15">
      <c r="A17609" s="266">
        <v>3700704</v>
      </c>
      <c r="B17609" s="265" t="s">
        <v>13540</v>
      </c>
      <c r="C17609" s="265" t="s">
        <v>13615</v>
      </c>
      <c r="D17609" s="265" t="s">
        <v>5438</v>
      </c>
    </row>
    <row r="17610" spans="1:4" ht="27" x14ac:dyDescent="0.15">
      <c r="A17610" s="266">
        <v>3700705</v>
      </c>
      <c r="B17610" s="265" t="s">
        <v>13540</v>
      </c>
      <c r="C17610" s="265" t="s">
        <v>13615</v>
      </c>
      <c r="D17610" s="265" t="s">
        <v>5437</v>
      </c>
    </row>
    <row r="17611" spans="1:4" ht="27" x14ac:dyDescent="0.15">
      <c r="A17611" s="266">
        <v>3700706</v>
      </c>
      <c r="B17611" s="265" t="s">
        <v>13540</v>
      </c>
      <c r="C17611" s="265" t="s">
        <v>13615</v>
      </c>
      <c r="D17611" s="265" t="s">
        <v>485</v>
      </c>
    </row>
    <row r="17612" spans="1:4" ht="27" x14ac:dyDescent="0.15">
      <c r="A17612" s="266">
        <v>3700707</v>
      </c>
      <c r="B17612" s="265" t="s">
        <v>13540</v>
      </c>
      <c r="C17612" s="265" t="s">
        <v>13615</v>
      </c>
      <c r="D17612" s="265" t="s">
        <v>613</v>
      </c>
    </row>
    <row r="17613" spans="1:4" ht="27" x14ac:dyDescent="0.15">
      <c r="A17613" s="266">
        <v>3700708</v>
      </c>
      <c r="B17613" s="265" t="s">
        <v>13540</v>
      </c>
      <c r="C17613" s="265" t="s">
        <v>13615</v>
      </c>
      <c r="D17613" s="265" t="s">
        <v>5439</v>
      </c>
    </row>
    <row r="17614" spans="1:4" ht="27" x14ac:dyDescent="0.15">
      <c r="A17614" s="266">
        <v>3700711</v>
      </c>
      <c r="B17614" s="265" t="s">
        <v>13540</v>
      </c>
      <c r="C17614" s="265" t="s">
        <v>13615</v>
      </c>
      <c r="D17614" s="265" t="s">
        <v>5432</v>
      </c>
    </row>
    <row r="17615" spans="1:4" ht="27" x14ac:dyDescent="0.15">
      <c r="A17615" s="266">
        <v>3700712</v>
      </c>
      <c r="B17615" s="265" t="s">
        <v>13540</v>
      </c>
      <c r="C17615" s="265" t="s">
        <v>13615</v>
      </c>
      <c r="D17615" s="265" t="s">
        <v>1990</v>
      </c>
    </row>
    <row r="17616" spans="1:4" ht="27" x14ac:dyDescent="0.15">
      <c r="A17616" s="266">
        <v>3700713</v>
      </c>
      <c r="B17616" s="265" t="s">
        <v>13540</v>
      </c>
      <c r="C17616" s="265" t="s">
        <v>13615</v>
      </c>
      <c r="D17616" s="265" t="s">
        <v>2271</v>
      </c>
    </row>
    <row r="17617" spans="1:4" ht="27" x14ac:dyDescent="0.15">
      <c r="A17617" s="266">
        <v>3700714</v>
      </c>
      <c r="B17617" s="265" t="s">
        <v>13540</v>
      </c>
      <c r="C17617" s="265" t="s">
        <v>13615</v>
      </c>
      <c r="D17617" s="265" t="s">
        <v>5433</v>
      </c>
    </row>
    <row r="17618" spans="1:4" ht="27" x14ac:dyDescent="0.15">
      <c r="A17618" s="266">
        <v>3700715</v>
      </c>
      <c r="B17618" s="265" t="s">
        <v>13540</v>
      </c>
      <c r="C17618" s="265" t="s">
        <v>13615</v>
      </c>
      <c r="D17618" s="265" t="s">
        <v>5434</v>
      </c>
    </row>
    <row r="17619" spans="1:4" ht="27" x14ac:dyDescent="0.15">
      <c r="A17619" s="266">
        <v>3700716</v>
      </c>
      <c r="B17619" s="265" t="s">
        <v>13540</v>
      </c>
      <c r="C17619" s="265" t="s">
        <v>13615</v>
      </c>
      <c r="D17619" s="265" t="s">
        <v>590</v>
      </c>
    </row>
    <row r="17620" spans="1:4" ht="27" x14ac:dyDescent="0.15">
      <c r="A17620" s="266">
        <v>3700717</v>
      </c>
      <c r="B17620" s="265" t="s">
        <v>13540</v>
      </c>
      <c r="C17620" s="265" t="s">
        <v>13615</v>
      </c>
      <c r="D17620" s="265" t="s">
        <v>1426</v>
      </c>
    </row>
    <row r="17621" spans="1:4" ht="27" x14ac:dyDescent="0.15">
      <c r="A17621" s="266">
        <v>3700718</v>
      </c>
      <c r="B17621" s="265" t="s">
        <v>13540</v>
      </c>
      <c r="C17621" s="265" t="s">
        <v>13615</v>
      </c>
      <c r="D17621" s="265" t="s">
        <v>4379</v>
      </c>
    </row>
    <row r="17622" spans="1:4" ht="27" x14ac:dyDescent="0.15">
      <c r="A17622" s="266">
        <v>3700721</v>
      </c>
      <c r="B17622" s="265" t="s">
        <v>13540</v>
      </c>
      <c r="C17622" s="265" t="s">
        <v>13593</v>
      </c>
      <c r="D17622" s="265" t="s">
        <v>13616</v>
      </c>
    </row>
    <row r="17623" spans="1:4" ht="27" x14ac:dyDescent="0.15">
      <c r="A17623" s="266">
        <v>3700722</v>
      </c>
      <c r="B17623" s="265" t="s">
        <v>13540</v>
      </c>
      <c r="C17623" s="265" t="s">
        <v>13593</v>
      </c>
      <c r="D17623" s="265" t="s">
        <v>13617</v>
      </c>
    </row>
    <row r="17624" spans="1:4" ht="27" x14ac:dyDescent="0.15">
      <c r="A17624" s="266">
        <v>3700723</v>
      </c>
      <c r="B17624" s="265" t="s">
        <v>13540</v>
      </c>
      <c r="C17624" s="265" t="s">
        <v>13593</v>
      </c>
      <c r="D17624" s="265" t="s">
        <v>12509</v>
      </c>
    </row>
    <row r="17625" spans="1:4" ht="27" x14ac:dyDescent="0.15">
      <c r="A17625" s="266">
        <v>3700724</v>
      </c>
      <c r="B17625" s="265" t="s">
        <v>13540</v>
      </c>
      <c r="C17625" s="265" t="s">
        <v>13593</v>
      </c>
      <c r="D17625" s="265" t="s">
        <v>13618</v>
      </c>
    </row>
    <row r="17626" spans="1:4" ht="27" x14ac:dyDescent="0.15">
      <c r="A17626" s="266">
        <v>3700725</v>
      </c>
      <c r="B17626" s="265" t="s">
        <v>13540</v>
      </c>
      <c r="C17626" s="265" t="s">
        <v>13593</v>
      </c>
      <c r="D17626" s="265" t="s">
        <v>13619</v>
      </c>
    </row>
    <row r="17627" spans="1:4" ht="27" x14ac:dyDescent="0.15">
      <c r="A17627" s="266">
        <v>3700726</v>
      </c>
      <c r="B17627" s="265" t="s">
        <v>13540</v>
      </c>
      <c r="C17627" s="265" t="s">
        <v>13593</v>
      </c>
      <c r="D17627" s="265" t="s">
        <v>13620</v>
      </c>
    </row>
    <row r="17628" spans="1:4" ht="27" x14ac:dyDescent="0.15">
      <c r="A17628" s="266">
        <v>3700727</v>
      </c>
      <c r="B17628" s="265" t="s">
        <v>13540</v>
      </c>
      <c r="C17628" s="265" t="s">
        <v>13593</v>
      </c>
      <c r="D17628" s="265" t="s">
        <v>13621</v>
      </c>
    </row>
    <row r="17629" spans="1:4" x14ac:dyDescent="0.15">
      <c r="A17629" s="266">
        <v>3700801</v>
      </c>
      <c r="B17629" s="265" t="s">
        <v>13540</v>
      </c>
      <c r="C17629" s="265" t="s">
        <v>4826</v>
      </c>
      <c r="D17629" s="265" t="s">
        <v>4856</v>
      </c>
    </row>
    <row r="17630" spans="1:4" x14ac:dyDescent="0.15">
      <c r="A17630" s="266">
        <v>3700802</v>
      </c>
      <c r="B17630" s="265" t="s">
        <v>13540</v>
      </c>
      <c r="C17630" s="265" t="s">
        <v>4826</v>
      </c>
      <c r="D17630" s="265" t="s">
        <v>4924</v>
      </c>
    </row>
    <row r="17631" spans="1:4" x14ac:dyDescent="0.15">
      <c r="A17631" s="266">
        <v>3700803</v>
      </c>
      <c r="B17631" s="265" t="s">
        <v>13540</v>
      </c>
      <c r="C17631" s="265" t="s">
        <v>4826</v>
      </c>
      <c r="D17631" s="265" t="s">
        <v>4840</v>
      </c>
    </row>
    <row r="17632" spans="1:4" x14ac:dyDescent="0.15">
      <c r="A17632" s="266">
        <v>3700804</v>
      </c>
      <c r="B17632" s="265" t="s">
        <v>13540</v>
      </c>
      <c r="C17632" s="265" t="s">
        <v>4826</v>
      </c>
      <c r="D17632" s="265" t="s">
        <v>231</v>
      </c>
    </row>
    <row r="17633" spans="1:4" x14ac:dyDescent="0.15">
      <c r="A17633" s="266">
        <v>3700805</v>
      </c>
      <c r="B17633" s="265" t="s">
        <v>13540</v>
      </c>
      <c r="C17633" s="265" t="s">
        <v>4826</v>
      </c>
      <c r="D17633" s="265" t="s">
        <v>1247</v>
      </c>
    </row>
    <row r="17634" spans="1:4" x14ac:dyDescent="0.15">
      <c r="A17634" s="266">
        <v>3700806</v>
      </c>
      <c r="B17634" s="265" t="s">
        <v>13540</v>
      </c>
      <c r="C17634" s="265" t="s">
        <v>4826</v>
      </c>
      <c r="D17634" s="265" t="s">
        <v>4858</v>
      </c>
    </row>
    <row r="17635" spans="1:4" x14ac:dyDescent="0.15">
      <c r="A17635" s="266">
        <v>3700807</v>
      </c>
      <c r="B17635" s="265" t="s">
        <v>13540</v>
      </c>
      <c r="C17635" s="265" t="s">
        <v>4826</v>
      </c>
      <c r="D17635" s="265" t="s">
        <v>4839</v>
      </c>
    </row>
    <row r="17636" spans="1:4" x14ac:dyDescent="0.15">
      <c r="A17636" s="266">
        <v>3700811</v>
      </c>
      <c r="B17636" s="265" t="s">
        <v>13540</v>
      </c>
      <c r="C17636" s="265" t="s">
        <v>4826</v>
      </c>
      <c r="D17636" s="265" t="s">
        <v>3886</v>
      </c>
    </row>
    <row r="17637" spans="1:4" x14ac:dyDescent="0.15">
      <c r="A17637" s="266">
        <v>3700812</v>
      </c>
      <c r="B17637" s="265" t="s">
        <v>13540</v>
      </c>
      <c r="C17637" s="265" t="s">
        <v>4826</v>
      </c>
      <c r="D17637" s="265" t="s">
        <v>2174</v>
      </c>
    </row>
    <row r="17638" spans="1:4" x14ac:dyDescent="0.15">
      <c r="A17638" s="266">
        <v>3700813</v>
      </c>
      <c r="B17638" s="265" t="s">
        <v>13540</v>
      </c>
      <c r="C17638" s="265" t="s">
        <v>4826</v>
      </c>
      <c r="D17638" s="265" t="s">
        <v>1415</v>
      </c>
    </row>
    <row r="17639" spans="1:4" x14ac:dyDescent="0.15">
      <c r="A17639" s="266">
        <v>3700814</v>
      </c>
      <c r="B17639" s="265" t="s">
        <v>13540</v>
      </c>
      <c r="C17639" s="265" t="s">
        <v>4826</v>
      </c>
      <c r="D17639" s="265" t="s">
        <v>1069</v>
      </c>
    </row>
    <row r="17640" spans="1:4" x14ac:dyDescent="0.15">
      <c r="A17640" s="266">
        <v>3700815</v>
      </c>
      <c r="B17640" s="265" t="s">
        <v>13540</v>
      </c>
      <c r="C17640" s="265" t="s">
        <v>4826</v>
      </c>
      <c r="D17640" s="265" t="s">
        <v>4963</v>
      </c>
    </row>
    <row r="17641" spans="1:4" x14ac:dyDescent="0.15">
      <c r="A17641" s="266">
        <v>3700816</v>
      </c>
      <c r="B17641" s="265" t="s">
        <v>13540</v>
      </c>
      <c r="C17641" s="265" t="s">
        <v>4826</v>
      </c>
      <c r="D17641" s="265" t="s">
        <v>245</v>
      </c>
    </row>
    <row r="17642" spans="1:4" x14ac:dyDescent="0.15">
      <c r="A17642" s="266">
        <v>3700817</v>
      </c>
      <c r="B17642" s="265" t="s">
        <v>13540</v>
      </c>
      <c r="C17642" s="265" t="s">
        <v>4826</v>
      </c>
      <c r="D17642" s="265" t="s">
        <v>4904</v>
      </c>
    </row>
    <row r="17643" spans="1:4" x14ac:dyDescent="0.15">
      <c r="A17643" s="266">
        <v>3700818</v>
      </c>
      <c r="B17643" s="265" t="s">
        <v>13540</v>
      </c>
      <c r="C17643" s="265" t="s">
        <v>4826</v>
      </c>
      <c r="D17643" s="265" t="s">
        <v>4827</v>
      </c>
    </row>
    <row r="17644" spans="1:4" x14ac:dyDescent="0.15">
      <c r="A17644" s="266">
        <v>3700819</v>
      </c>
      <c r="B17644" s="265" t="s">
        <v>13540</v>
      </c>
      <c r="C17644" s="265" t="s">
        <v>4826</v>
      </c>
      <c r="D17644" s="265" t="s">
        <v>4969</v>
      </c>
    </row>
    <row r="17645" spans="1:4" x14ac:dyDescent="0.15">
      <c r="A17645" s="266">
        <v>3700821</v>
      </c>
      <c r="B17645" s="265" t="s">
        <v>13540</v>
      </c>
      <c r="C17645" s="265" t="s">
        <v>4826</v>
      </c>
      <c r="D17645" s="265" t="s">
        <v>4898</v>
      </c>
    </row>
    <row r="17646" spans="1:4" x14ac:dyDescent="0.15">
      <c r="A17646" s="266">
        <v>3700822</v>
      </c>
      <c r="B17646" s="265" t="s">
        <v>13540</v>
      </c>
      <c r="C17646" s="265" t="s">
        <v>4826</v>
      </c>
      <c r="D17646" s="265" t="s">
        <v>4970</v>
      </c>
    </row>
    <row r="17647" spans="1:4" x14ac:dyDescent="0.15">
      <c r="A17647" s="266">
        <v>3700823</v>
      </c>
      <c r="B17647" s="265" t="s">
        <v>13540</v>
      </c>
      <c r="C17647" s="265" t="s">
        <v>4826</v>
      </c>
      <c r="D17647" s="265" t="s">
        <v>4919</v>
      </c>
    </row>
    <row r="17648" spans="1:4" x14ac:dyDescent="0.15">
      <c r="A17648" s="266">
        <v>3700824</v>
      </c>
      <c r="B17648" s="265" t="s">
        <v>13540</v>
      </c>
      <c r="C17648" s="265" t="s">
        <v>4826</v>
      </c>
      <c r="D17648" s="265" t="s">
        <v>708</v>
      </c>
    </row>
    <row r="17649" spans="1:4" x14ac:dyDescent="0.15">
      <c r="A17649" s="266">
        <v>3700825</v>
      </c>
      <c r="B17649" s="265" t="s">
        <v>13540</v>
      </c>
      <c r="C17649" s="265" t="s">
        <v>4826</v>
      </c>
      <c r="D17649" s="265" t="s">
        <v>334</v>
      </c>
    </row>
    <row r="17650" spans="1:4" x14ac:dyDescent="0.15">
      <c r="A17650" s="266">
        <v>3700826</v>
      </c>
      <c r="B17650" s="265" t="s">
        <v>13540</v>
      </c>
      <c r="C17650" s="265" t="s">
        <v>4826</v>
      </c>
      <c r="D17650" s="265" t="s">
        <v>4973</v>
      </c>
    </row>
    <row r="17651" spans="1:4" x14ac:dyDescent="0.15">
      <c r="A17651" s="266">
        <v>3700827</v>
      </c>
      <c r="B17651" s="265" t="s">
        <v>13540</v>
      </c>
      <c r="C17651" s="265" t="s">
        <v>4826</v>
      </c>
      <c r="D17651" s="265" t="s">
        <v>4875</v>
      </c>
    </row>
    <row r="17652" spans="1:4" x14ac:dyDescent="0.15">
      <c r="A17652" s="266">
        <v>3700828</v>
      </c>
      <c r="B17652" s="265" t="s">
        <v>13540</v>
      </c>
      <c r="C17652" s="265" t="s">
        <v>4826</v>
      </c>
      <c r="D17652" s="265" t="s">
        <v>978</v>
      </c>
    </row>
    <row r="17653" spans="1:4" x14ac:dyDescent="0.15">
      <c r="A17653" s="266">
        <v>3700829</v>
      </c>
      <c r="B17653" s="265" t="s">
        <v>13540</v>
      </c>
      <c r="C17653" s="265" t="s">
        <v>4826</v>
      </c>
      <c r="D17653" s="265" t="s">
        <v>3760</v>
      </c>
    </row>
    <row r="17654" spans="1:4" x14ac:dyDescent="0.15">
      <c r="A17654" s="266">
        <v>3700831</v>
      </c>
      <c r="B17654" s="265" t="s">
        <v>13540</v>
      </c>
      <c r="C17654" s="265" t="s">
        <v>4826</v>
      </c>
      <c r="D17654" s="265" t="s">
        <v>2389</v>
      </c>
    </row>
    <row r="17655" spans="1:4" x14ac:dyDescent="0.15">
      <c r="A17655" s="266">
        <v>3700832</v>
      </c>
      <c r="B17655" s="265" t="s">
        <v>13540</v>
      </c>
      <c r="C17655" s="265" t="s">
        <v>4826</v>
      </c>
      <c r="D17655" s="265" t="s">
        <v>4903</v>
      </c>
    </row>
    <row r="17656" spans="1:4" x14ac:dyDescent="0.15">
      <c r="A17656" s="266">
        <v>3700833</v>
      </c>
      <c r="B17656" s="265" t="s">
        <v>13540</v>
      </c>
      <c r="C17656" s="265" t="s">
        <v>4826</v>
      </c>
      <c r="D17656" s="265" t="s">
        <v>4899</v>
      </c>
    </row>
    <row r="17657" spans="1:4" x14ac:dyDescent="0.15">
      <c r="A17657" s="266">
        <v>3700834</v>
      </c>
      <c r="B17657" s="265" t="s">
        <v>13540</v>
      </c>
      <c r="C17657" s="265" t="s">
        <v>4826</v>
      </c>
      <c r="D17657" s="265" t="s">
        <v>551</v>
      </c>
    </row>
    <row r="17658" spans="1:4" x14ac:dyDescent="0.15">
      <c r="A17658" s="266">
        <v>3700835</v>
      </c>
      <c r="B17658" s="265" t="s">
        <v>13540</v>
      </c>
      <c r="C17658" s="265" t="s">
        <v>4826</v>
      </c>
      <c r="D17658" s="265" t="s">
        <v>4907</v>
      </c>
    </row>
    <row r="17659" spans="1:4" x14ac:dyDescent="0.15">
      <c r="A17659" s="266">
        <v>3700836</v>
      </c>
      <c r="B17659" s="265" t="s">
        <v>13540</v>
      </c>
      <c r="C17659" s="265" t="s">
        <v>4826</v>
      </c>
      <c r="D17659" s="265" t="s">
        <v>479</v>
      </c>
    </row>
    <row r="17660" spans="1:4" x14ac:dyDescent="0.15">
      <c r="A17660" s="266">
        <v>3700837</v>
      </c>
      <c r="B17660" s="265" t="s">
        <v>13540</v>
      </c>
      <c r="C17660" s="265" t="s">
        <v>4826</v>
      </c>
      <c r="D17660" s="265" t="s">
        <v>4891</v>
      </c>
    </row>
    <row r="17661" spans="1:4" x14ac:dyDescent="0.15">
      <c r="A17661" s="266">
        <v>3700838</v>
      </c>
      <c r="B17661" s="265" t="s">
        <v>13540</v>
      </c>
      <c r="C17661" s="265" t="s">
        <v>4826</v>
      </c>
      <c r="D17661" s="265" t="s">
        <v>4844</v>
      </c>
    </row>
    <row r="17662" spans="1:4" x14ac:dyDescent="0.15">
      <c r="A17662" s="266">
        <v>3700839</v>
      </c>
      <c r="B17662" s="265" t="s">
        <v>13540</v>
      </c>
      <c r="C17662" s="265" t="s">
        <v>4826</v>
      </c>
      <c r="D17662" s="265" t="s">
        <v>4943</v>
      </c>
    </row>
    <row r="17663" spans="1:4" x14ac:dyDescent="0.15">
      <c r="A17663" s="266">
        <v>3700841</v>
      </c>
      <c r="B17663" s="265" t="s">
        <v>13540</v>
      </c>
      <c r="C17663" s="265" t="s">
        <v>4826</v>
      </c>
      <c r="D17663" s="265" t="s">
        <v>210</v>
      </c>
    </row>
    <row r="17664" spans="1:4" x14ac:dyDescent="0.15">
      <c r="A17664" s="266">
        <v>3700842</v>
      </c>
      <c r="B17664" s="265" t="s">
        <v>13540</v>
      </c>
      <c r="C17664" s="265" t="s">
        <v>4826</v>
      </c>
      <c r="D17664" s="265" t="s">
        <v>4864</v>
      </c>
    </row>
    <row r="17665" spans="1:4" x14ac:dyDescent="0.15">
      <c r="A17665" s="266">
        <v>3700843</v>
      </c>
      <c r="B17665" s="265" t="s">
        <v>13540</v>
      </c>
      <c r="C17665" s="265" t="s">
        <v>4826</v>
      </c>
      <c r="D17665" s="265" t="s">
        <v>4947</v>
      </c>
    </row>
    <row r="17666" spans="1:4" x14ac:dyDescent="0.15">
      <c r="A17666" s="266">
        <v>3700844</v>
      </c>
      <c r="B17666" s="265" t="s">
        <v>13540</v>
      </c>
      <c r="C17666" s="265" t="s">
        <v>4826</v>
      </c>
      <c r="D17666" s="265" t="s">
        <v>4976</v>
      </c>
    </row>
    <row r="17667" spans="1:4" x14ac:dyDescent="0.15">
      <c r="A17667" s="266">
        <v>3700845</v>
      </c>
      <c r="B17667" s="265" t="s">
        <v>13540</v>
      </c>
      <c r="C17667" s="265" t="s">
        <v>4826</v>
      </c>
      <c r="D17667" s="265" t="s">
        <v>4876</v>
      </c>
    </row>
    <row r="17668" spans="1:4" x14ac:dyDescent="0.15">
      <c r="A17668" s="266">
        <v>3700846</v>
      </c>
      <c r="B17668" s="265" t="s">
        <v>13540</v>
      </c>
      <c r="C17668" s="265" t="s">
        <v>4826</v>
      </c>
      <c r="D17668" s="265" t="s">
        <v>4892</v>
      </c>
    </row>
    <row r="17669" spans="1:4" x14ac:dyDescent="0.15">
      <c r="A17669" s="266">
        <v>3700847</v>
      </c>
      <c r="B17669" s="265" t="s">
        <v>13540</v>
      </c>
      <c r="C17669" s="265" t="s">
        <v>4826</v>
      </c>
      <c r="D17669" s="265" t="s">
        <v>4978</v>
      </c>
    </row>
    <row r="17670" spans="1:4" x14ac:dyDescent="0.15">
      <c r="A17670" s="266">
        <v>3700848</v>
      </c>
      <c r="B17670" s="265" t="s">
        <v>13540</v>
      </c>
      <c r="C17670" s="265" t="s">
        <v>4826</v>
      </c>
      <c r="D17670" s="265" t="s">
        <v>4911</v>
      </c>
    </row>
    <row r="17671" spans="1:4" x14ac:dyDescent="0.15">
      <c r="A17671" s="266">
        <v>3700849</v>
      </c>
      <c r="B17671" s="265" t="s">
        <v>13540</v>
      </c>
      <c r="C17671" s="265" t="s">
        <v>4826</v>
      </c>
      <c r="D17671" s="265" t="s">
        <v>2518</v>
      </c>
    </row>
    <row r="17672" spans="1:4" x14ac:dyDescent="0.15">
      <c r="A17672" s="266">
        <v>3700851</v>
      </c>
      <c r="B17672" s="265" t="s">
        <v>13540</v>
      </c>
      <c r="C17672" s="265" t="s">
        <v>4826</v>
      </c>
      <c r="D17672" s="265" t="s">
        <v>4855</v>
      </c>
    </row>
    <row r="17673" spans="1:4" x14ac:dyDescent="0.15">
      <c r="A17673" s="266">
        <v>3700852</v>
      </c>
      <c r="B17673" s="265" t="s">
        <v>13540</v>
      </c>
      <c r="C17673" s="265" t="s">
        <v>4826</v>
      </c>
      <c r="D17673" s="265" t="s">
        <v>4916</v>
      </c>
    </row>
    <row r="17674" spans="1:4" x14ac:dyDescent="0.15">
      <c r="A17674" s="266">
        <v>3700853</v>
      </c>
      <c r="B17674" s="265" t="s">
        <v>13540</v>
      </c>
      <c r="C17674" s="265" t="s">
        <v>4826</v>
      </c>
      <c r="D17674" s="265" t="s">
        <v>4888</v>
      </c>
    </row>
    <row r="17675" spans="1:4" x14ac:dyDescent="0.15">
      <c r="A17675" s="266">
        <v>3700854</v>
      </c>
      <c r="B17675" s="265" t="s">
        <v>13540</v>
      </c>
      <c r="C17675" s="265" t="s">
        <v>4826</v>
      </c>
      <c r="D17675" s="265" t="s">
        <v>4889</v>
      </c>
    </row>
    <row r="17676" spans="1:4" x14ac:dyDescent="0.15">
      <c r="A17676" s="266">
        <v>3700855</v>
      </c>
      <c r="B17676" s="265" t="s">
        <v>13540</v>
      </c>
      <c r="C17676" s="265" t="s">
        <v>4826</v>
      </c>
      <c r="D17676" s="265" t="s">
        <v>4885</v>
      </c>
    </row>
    <row r="17677" spans="1:4" x14ac:dyDescent="0.15">
      <c r="A17677" s="266">
        <v>3700856</v>
      </c>
      <c r="B17677" s="265" t="s">
        <v>13540</v>
      </c>
      <c r="C17677" s="265" t="s">
        <v>4826</v>
      </c>
      <c r="D17677" s="265" t="s">
        <v>4874</v>
      </c>
    </row>
    <row r="17678" spans="1:4" x14ac:dyDescent="0.15">
      <c r="A17678" s="266">
        <v>3700857</v>
      </c>
      <c r="B17678" s="265" t="s">
        <v>13540</v>
      </c>
      <c r="C17678" s="265" t="s">
        <v>4826</v>
      </c>
      <c r="D17678" s="265" t="s">
        <v>4852</v>
      </c>
    </row>
    <row r="17679" spans="1:4" x14ac:dyDescent="0.15">
      <c r="A17679" s="266">
        <v>3700861</v>
      </c>
      <c r="B17679" s="265" t="s">
        <v>13540</v>
      </c>
      <c r="C17679" s="265" t="s">
        <v>4826</v>
      </c>
      <c r="D17679" s="265" t="s">
        <v>4961</v>
      </c>
    </row>
    <row r="17680" spans="1:4" x14ac:dyDescent="0.15">
      <c r="A17680" s="266">
        <v>3700862</v>
      </c>
      <c r="B17680" s="265" t="s">
        <v>13540</v>
      </c>
      <c r="C17680" s="265" t="s">
        <v>4826</v>
      </c>
      <c r="D17680" s="265" t="s">
        <v>4845</v>
      </c>
    </row>
    <row r="17681" spans="1:4" x14ac:dyDescent="0.15">
      <c r="A17681" s="266">
        <v>3700863</v>
      </c>
      <c r="B17681" s="265" t="s">
        <v>13540</v>
      </c>
      <c r="C17681" s="265" t="s">
        <v>4826</v>
      </c>
      <c r="D17681" s="265" t="s">
        <v>4941</v>
      </c>
    </row>
    <row r="17682" spans="1:4" x14ac:dyDescent="0.15">
      <c r="A17682" s="266">
        <v>3700864</v>
      </c>
      <c r="B17682" s="265" t="s">
        <v>13540</v>
      </c>
      <c r="C17682" s="265" t="s">
        <v>4826</v>
      </c>
      <c r="D17682" s="265" t="s">
        <v>4831</v>
      </c>
    </row>
    <row r="17683" spans="1:4" x14ac:dyDescent="0.15">
      <c r="A17683" s="266">
        <v>3700865</v>
      </c>
      <c r="B17683" s="265" t="s">
        <v>13540</v>
      </c>
      <c r="C17683" s="265" t="s">
        <v>4826</v>
      </c>
      <c r="D17683" s="265" t="s">
        <v>4912</v>
      </c>
    </row>
    <row r="17684" spans="1:4" x14ac:dyDescent="0.15">
      <c r="A17684" s="266">
        <v>3700866</v>
      </c>
      <c r="B17684" s="265" t="s">
        <v>13540</v>
      </c>
      <c r="C17684" s="265" t="s">
        <v>4826</v>
      </c>
      <c r="D17684" s="265" t="s">
        <v>4897</v>
      </c>
    </row>
    <row r="17685" spans="1:4" x14ac:dyDescent="0.15">
      <c r="A17685" s="266">
        <v>3700867</v>
      </c>
      <c r="B17685" s="265" t="s">
        <v>13540</v>
      </c>
      <c r="C17685" s="265" t="s">
        <v>4826</v>
      </c>
      <c r="D17685" s="265" t="s">
        <v>4930</v>
      </c>
    </row>
    <row r="17686" spans="1:4" x14ac:dyDescent="0.15">
      <c r="A17686" s="266">
        <v>3700868</v>
      </c>
      <c r="B17686" s="265" t="s">
        <v>13540</v>
      </c>
      <c r="C17686" s="265" t="s">
        <v>4826</v>
      </c>
      <c r="D17686" s="265" t="s">
        <v>4932</v>
      </c>
    </row>
    <row r="17687" spans="1:4" x14ac:dyDescent="0.15">
      <c r="A17687" s="266">
        <v>3700871</v>
      </c>
      <c r="B17687" s="265" t="s">
        <v>13540</v>
      </c>
      <c r="C17687" s="265" t="s">
        <v>4826</v>
      </c>
      <c r="D17687" s="265" t="s">
        <v>4854</v>
      </c>
    </row>
    <row r="17688" spans="1:4" x14ac:dyDescent="0.15">
      <c r="A17688" s="266">
        <v>3700872</v>
      </c>
      <c r="B17688" s="265" t="s">
        <v>13540</v>
      </c>
      <c r="C17688" s="265" t="s">
        <v>4826</v>
      </c>
      <c r="D17688" s="265" t="s">
        <v>4861</v>
      </c>
    </row>
    <row r="17689" spans="1:4" x14ac:dyDescent="0.15">
      <c r="A17689" s="266">
        <v>3700873</v>
      </c>
      <c r="B17689" s="265" t="s">
        <v>13540</v>
      </c>
      <c r="C17689" s="265" t="s">
        <v>4826</v>
      </c>
      <c r="D17689" s="265" t="s">
        <v>4887</v>
      </c>
    </row>
    <row r="17690" spans="1:4" x14ac:dyDescent="0.15">
      <c r="A17690" s="266">
        <v>3700874</v>
      </c>
      <c r="B17690" s="265" t="s">
        <v>13540</v>
      </c>
      <c r="C17690" s="265" t="s">
        <v>4826</v>
      </c>
      <c r="D17690" s="265" t="s">
        <v>4922</v>
      </c>
    </row>
    <row r="17691" spans="1:4" x14ac:dyDescent="0.15">
      <c r="A17691" s="266">
        <v>3700875</v>
      </c>
      <c r="B17691" s="265" t="s">
        <v>13540</v>
      </c>
      <c r="C17691" s="265" t="s">
        <v>4826</v>
      </c>
      <c r="D17691" s="265" t="s">
        <v>4946</v>
      </c>
    </row>
    <row r="17692" spans="1:4" x14ac:dyDescent="0.15">
      <c r="A17692" s="266">
        <v>3700881</v>
      </c>
      <c r="B17692" s="265" t="s">
        <v>13540</v>
      </c>
      <c r="C17692" s="265" t="s">
        <v>4826</v>
      </c>
      <c r="D17692" s="265" t="s">
        <v>4950</v>
      </c>
    </row>
    <row r="17693" spans="1:4" x14ac:dyDescent="0.15">
      <c r="A17693" s="266">
        <v>3700882</v>
      </c>
      <c r="B17693" s="265" t="s">
        <v>13540</v>
      </c>
      <c r="C17693" s="265" t="s">
        <v>4826</v>
      </c>
      <c r="D17693" s="265" t="s">
        <v>4846</v>
      </c>
    </row>
    <row r="17694" spans="1:4" x14ac:dyDescent="0.15">
      <c r="A17694" s="266">
        <v>3700883</v>
      </c>
      <c r="B17694" s="265" t="s">
        <v>13540</v>
      </c>
      <c r="C17694" s="265" t="s">
        <v>4826</v>
      </c>
      <c r="D17694" s="265" t="s">
        <v>4871</v>
      </c>
    </row>
    <row r="17695" spans="1:4" x14ac:dyDescent="0.15">
      <c r="A17695" s="266">
        <v>3700884</v>
      </c>
      <c r="B17695" s="265" t="s">
        <v>13540</v>
      </c>
      <c r="C17695" s="265" t="s">
        <v>4826</v>
      </c>
      <c r="D17695" s="265" t="s">
        <v>4967</v>
      </c>
    </row>
    <row r="17696" spans="1:4" x14ac:dyDescent="0.15">
      <c r="A17696" s="266">
        <v>3700885</v>
      </c>
      <c r="B17696" s="265" t="s">
        <v>13540</v>
      </c>
      <c r="C17696" s="265" t="s">
        <v>4826</v>
      </c>
      <c r="D17696" s="265" t="s">
        <v>4974</v>
      </c>
    </row>
    <row r="17697" spans="1:4" x14ac:dyDescent="0.15">
      <c r="A17697" s="266">
        <v>3700886</v>
      </c>
      <c r="B17697" s="265" t="s">
        <v>13540</v>
      </c>
      <c r="C17697" s="265" t="s">
        <v>4826</v>
      </c>
      <c r="D17697" s="265" t="s">
        <v>4765</v>
      </c>
    </row>
    <row r="17698" spans="1:4" ht="27" x14ac:dyDescent="0.15">
      <c r="A17698" s="266">
        <v>3701101</v>
      </c>
      <c r="B17698" s="265" t="s">
        <v>13540</v>
      </c>
      <c r="C17698" s="265" t="s">
        <v>13622</v>
      </c>
      <c r="D17698" s="265" t="s">
        <v>13607</v>
      </c>
    </row>
    <row r="17699" spans="1:4" ht="27" x14ac:dyDescent="0.15">
      <c r="A17699" s="266">
        <v>3701102</v>
      </c>
      <c r="B17699" s="265" t="s">
        <v>13540</v>
      </c>
      <c r="C17699" s="265" t="s">
        <v>13622</v>
      </c>
      <c r="D17699" s="265" t="s">
        <v>12252</v>
      </c>
    </row>
    <row r="17700" spans="1:4" ht="27" x14ac:dyDescent="0.15">
      <c r="A17700" s="266">
        <v>3701103</v>
      </c>
      <c r="B17700" s="265" t="s">
        <v>13540</v>
      </c>
      <c r="C17700" s="265" t="s">
        <v>13622</v>
      </c>
      <c r="D17700" s="265" t="s">
        <v>13623</v>
      </c>
    </row>
    <row r="17701" spans="1:4" ht="27" x14ac:dyDescent="0.15">
      <c r="A17701" s="266">
        <v>3701104</v>
      </c>
      <c r="B17701" s="265" t="s">
        <v>13540</v>
      </c>
      <c r="C17701" s="265" t="s">
        <v>13622</v>
      </c>
      <c r="D17701" s="265" t="s">
        <v>13624</v>
      </c>
    </row>
    <row r="17702" spans="1:4" ht="27" x14ac:dyDescent="0.15">
      <c r="A17702" s="266">
        <v>3701105</v>
      </c>
      <c r="B17702" s="265" t="s">
        <v>13540</v>
      </c>
      <c r="C17702" s="265" t="s">
        <v>13622</v>
      </c>
      <c r="D17702" s="265" t="s">
        <v>13594</v>
      </c>
    </row>
    <row r="17703" spans="1:4" ht="27" x14ac:dyDescent="0.15">
      <c r="A17703" s="266">
        <v>3701111</v>
      </c>
      <c r="B17703" s="265" t="s">
        <v>13540</v>
      </c>
      <c r="C17703" s="265" t="s">
        <v>13622</v>
      </c>
      <c r="D17703" s="265" t="s">
        <v>13625</v>
      </c>
    </row>
    <row r="17704" spans="1:4" ht="27" x14ac:dyDescent="0.15">
      <c r="A17704" s="266">
        <v>3701112</v>
      </c>
      <c r="B17704" s="265" t="s">
        <v>13540</v>
      </c>
      <c r="C17704" s="265" t="s">
        <v>13622</v>
      </c>
      <c r="D17704" s="265" t="s">
        <v>12098</v>
      </c>
    </row>
    <row r="17705" spans="1:4" ht="27" x14ac:dyDescent="0.15">
      <c r="A17705" s="266">
        <v>3701113</v>
      </c>
      <c r="B17705" s="265" t="s">
        <v>13540</v>
      </c>
      <c r="C17705" s="265" t="s">
        <v>13622</v>
      </c>
      <c r="D17705" s="265" t="s">
        <v>13626</v>
      </c>
    </row>
    <row r="17706" spans="1:4" ht="27" x14ac:dyDescent="0.15">
      <c r="A17706" s="266">
        <v>3701114</v>
      </c>
      <c r="B17706" s="265" t="s">
        <v>13540</v>
      </c>
      <c r="C17706" s="265" t="s">
        <v>13622</v>
      </c>
      <c r="D17706" s="265" t="s">
        <v>12226</v>
      </c>
    </row>
    <row r="17707" spans="1:4" ht="27" x14ac:dyDescent="0.15">
      <c r="A17707" s="266">
        <v>3701115</v>
      </c>
      <c r="B17707" s="265" t="s">
        <v>13540</v>
      </c>
      <c r="C17707" s="265" t="s">
        <v>13622</v>
      </c>
      <c r="D17707" s="265" t="s">
        <v>13627</v>
      </c>
    </row>
    <row r="17708" spans="1:4" ht="27" x14ac:dyDescent="0.15">
      <c r="A17708" s="266">
        <v>3701116</v>
      </c>
      <c r="B17708" s="265" t="s">
        <v>13540</v>
      </c>
      <c r="C17708" s="265" t="s">
        <v>13622</v>
      </c>
      <c r="D17708" s="265" t="s">
        <v>11588</v>
      </c>
    </row>
    <row r="17709" spans="1:4" ht="27" x14ac:dyDescent="0.15">
      <c r="A17709" s="266">
        <v>3701117</v>
      </c>
      <c r="B17709" s="265" t="s">
        <v>13540</v>
      </c>
      <c r="C17709" s="265" t="s">
        <v>13622</v>
      </c>
      <c r="D17709" s="265" t="s">
        <v>12208</v>
      </c>
    </row>
    <row r="17710" spans="1:4" ht="27" x14ac:dyDescent="0.15">
      <c r="A17710" s="266">
        <v>3701121</v>
      </c>
      <c r="B17710" s="265" t="s">
        <v>13540</v>
      </c>
      <c r="C17710" s="265" t="s">
        <v>13622</v>
      </c>
      <c r="D17710" s="265" t="s">
        <v>13628</v>
      </c>
    </row>
    <row r="17711" spans="1:4" ht="27" x14ac:dyDescent="0.15">
      <c r="A17711" s="266">
        <v>3701122</v>
      </c>
      <c r="B17711" s="265" t="s">
        <v>13540</v>
      </c>
      <c r="C17711" s="265" t="s">
        <v>13622</v>
      </c>
      <c r="D17711" s="265" t="s">
        <v>13629</v>
      </c>
    </row>
    <row r="17712" spans="1:4" ht="27" x14ac:dyDescent="0.15">
      <c r="A17712" s="266">
        <v>3701123</v>
      </c>
      <c r="B17712" s="265" t="s">
        <v>13540</v>
      </c>
      <c r="C17712" s="265" t="s">
        <v>13622</v>
      </c>
      <c r="D17712" s="265" t="s">
        <v>13630</v>
      </c>
    </row>
    <row r="17713" spans="1:4" ht="27" x14ac:dyDescent="0.15">
      <c r="A17713" s="266">
        <v>3701124</v>
      </c>
      <c r="B17713" s="265" t="s">
        <v>13540</v>
      </c>
      <c r="C17713" s="265" t="s">
        <v>13622</v>
      </c>
      <c r="D17713" s="265" t="s">
        <v>13631</v>
      </c>
    </row>
    <row r="17714" spans="1:4" ht="27" x14ac:dyDescent="0.15">
      <c r="A17714" s="266">
        <v>3701125</v>
      </c>
      <c r="B17714" s="265" t="s">
        <v>13540</v>
      </c>
      <c r="C17714" s="265" t="s">
        <v>13622</v>
      </c>
      <c r="D17714" s="265" t="s">
        <v>13632</v>
      </c>
    </row>
    <row r="17715" spans="1:4" ht="27" x14ac:dyDescent="0.15">
      <c r="A17715" s="266">
        <v>3701126</v>
      </c>
      <c r="B17715" s="265" t="s">
        <v>13540</v>
      </c>
      <c r="C17715" s="265" t="s">
        <v>13622</v>
      </c>
      <c r="D17715" s="265" t="s">
        <v>13633</v>
      </c>
    </row>
    <row r="17716" spans="1:4" ht="27" x14ac:dyDescent="0.15">
      <c r="A17716" s="266">
        <v>3701127</v>
      </c>
      <c r="B17716" s="265" t="s">
        <v>13540</v>
      </c>
      <c r="C17716" s="265" t="s">
        <v>13622</v>
      </c>
      <c r="D17716" s="265" t="s">
        <v>13634</v>
      </c>
    </row>
    <row r="17717" spans="1:4" ht="27" x14ac:dyDescent="0.15">
      <c r="A17717" s="266">
        <v>3701128</v>
      </c>
      <c r="B17717" s="265" t="s">
        <v>13540</v>
      </c>
      <c r="C17717" s="265" t="s">
        <v>13622</v>
      </c>
      <c r="D17717" s="265" t="s">
        <v>13635</v>
      </c>
    </row>
    <row r="17718" spans="1:4" ht="27" x14ac:dyDescent="0.15">
      <c r="A17718" s="266">
        <v>3701131</v>
      </c>
      <c r="B17718" s="265" t="s">
        <v>13540</v>
      </c>
      <c r="C17718" s="265" t="s">
        <v>13622</v>
      </c>
      <c r="D17718" s="265" t="s">
        <v>13636</v>
      </c>
    </row>
    <row r="17719" spans="1:4" ht="27" x14ac:dyDescent="0.15">
      <c r="A17719" s="266">
        <v>3701132</v>
      </c>
      <c r="B17719" s="265" t="s">
        <v>13540</v>
      </c>
      <c r="C17719" s="265" t="s">
        <v>13622</v>
      </c>
      <c r="D17719" s="265" t="s">
        <v>12846</v>
      </c>
    </row>
    <row r="17720" spans="1:4" ht="27" x14ac:dyDescent="0.15">
      <c r="A17720" s="266">
        <v>3701133</v>
      </c>
      <c r="B17720" s="265" t="s">
        <v>13540</v>
      </c>
      <c r="C17720" s="265" t="s">
        <v>13622</v>
      </c>
      <c r="D17720" s="265" t="s">
        <v>13124</v>
      </c>
    </row>
    <row r="17721" spans="1:4" ht="27" x14ac:dyDescent="0.15">
      <c r="A17721" s="266">
        <v>3701134</v>
      </c>
      <c r="B17721" s="265" t="s">
        <v>13540</v>
      </c>
      <c r="C17721" s="265" t="s">
        <v>13622</v>
      </c>
      <c r="D17721" s="265" t="s">
        <v>13637</v>
      </c>
    </row>
    <row r="17722" spans="1:4" ht="27" x14ac:dyDescent="0.15">
      <c r="A17722" s="266">
        <v>3701135</v>
      </c>
      <c r="B17722" s="265" t="s">
        <v>13540</v>
      </c>
      <c r="C17722" s="265" t="s">
        <v>13622</v>
      </c>
      <c r="D17722" s="265" t="s">
        <v>13638</v>
      </c>
    </row>
    <row r="17723" spans="1:4" x14ac:dyDescent="0.15">
      <c r="A17723" s="266">
        <v>3701201</v>
      </c>
      <c r="B17723" s="265" t="s">
        <v>13540</v>
      </c>
      <c r="C17723" s="265" t="s">
        <v>4826</v>
      </c>
      <c r="D17723" s="265" t="s">
        <v>4869</v>
      </c>
    </row>
    <row r="17724" spans="1:4" x14ac:dyDescent="0.15">
      <c r="A17724" s="266">
        <v>3701202</v>
      </c>
      <c r="B17724" s="265" t="s">
        <v>13540</v>
      </c>
      <c r="C17724" s="265" t="s">
        <v>4826</v>
      </c>
      <c r="D17724" s="265" t="s">
        <v>4956</v>
      </c>
    </row>
    <row r="17725" spans="1:4" x14ac:dyDescent="0.15">
      <c r="A17725" s="266">
        <v>3701203</v>
      </c>
      <c r="B17725" s="265" t="s">
        <v>13540</v>
      </c>
      <c r="C17725" s="265" t="s">
        <v>4826</v>
      </c>
      <c r="D17725" s="265" t="s">
        <v>4962</v>
      </c>
    </row>
    <row r="17726" spans="1:4" ht="27" x14ac:dyDescent="0.15">
      <c r="A17726" s="266">
        <v>3701204</v>
      </c>
      <c r="B17726" s="265" t="s">
        <v>13540</v>
      </c>
      <c r="C17726" s="265" t="s">
        <v>4826</v>
      </c>
      <c r="D17726" s="265" t="s">
        <v>4939</v>
      </c>
    </row>
    <row r="17727" spans="1:4" x14ac:dyDescent="0.15">
      <c r="A17727" s="266">
        <v>3701205</v>
      </c>
      <c r="B17727" s="265" t="s">
        <v>13540</v>
      </c>
      <c r="C17727" s="265" t="s">
        <v>4826</v>
      </c>
      <c r="D17727" s="265" t="s">
        <v>4870</v>
      </c>
    </row>
    <row r="17728" spans="1:4" ht="27" x14ac:dyDescent="0.15">
      <c r="A17728" s="266">
        <v>3701206</v>
      </c>
      <c r="B17728" s="265" t="s">
        <v>13540</v>
      </c>
      <c r="C17728" s="265" t="s">
        <v>4826</v>
      </c>
      <c r="D17728" s="265" t="s">
        <v>3758</v>
      </c>
    </row>
    <row r="17729" spans="1:4" x14ac:dyDescent="0.15">
      <c r="A17729" s="266">
        <v>3701207</v>
      </c>
      <c r="B17729" s="265" t="s">
        <v>13540</v>
      </c>
      <c r="C17729" s="265" t="s">
        <v>4826</v>
      </c>
      <c r="D17729" s="265" t="s">
        <v>4977</v>
      </c>
    </row>
    <row r="17730" spans="1:4" x14ac:dyDescent="0.15">
      <c r="A17730" s="266">
        <v>3701208</v>
      </c>
      <c r="B17730" s="265" t="s">
        <v>13540</v>
      </c>
      <c r="C17730" s="265" t="s">
        <v>4826</v>
      </c>
      <c r="D17730" s="265" t="s">
        <v>4836</v>
      </c>
    </row>
    <row r="17731" spans="1:4" x14ac:dyDescent="0.15">
      <c r="A17731" s="266">
        <v>3701211</v>
      </c>
      <c r="B17731" s="265" t="s">
        <v>13540</v>
      </c>
      <c r="C17731" s="265" t="s">
        <v>4826</v>
      </c>
      <c r="D17731" s="265" t="s">
        <v>2600</v>
      </c>
    </row>
    <row r="17732" spans="1:4" x14ac:dyDescent="0.15">
      <c r="A17732" s="266">
        <v>3701212</v>
      </c>
      <c r="B17732" s="265" t="s">
        <v>13540</v>
      </c>
      <c r="C17732" s="265" t="s">
        <v>4826</v>
      </c>
      <c r="D17732" s="265" t="s">
        <v>4865</v>
      </c>
    </row>
    <row r="17733" spans="1:4" x14ac:dyDescent="0.15">
      <c r="A17733" s="266">
        <v>3701213</v>
      </c>
      <c r="B17733" s="265" t="s">
        <v>13540</v>
      </c>
      <c r="C17733" s="265" t="s">
        <v>4826</v>
      </c>
      <c r="D17733" s="265" t="s">
        <v>4965</v>
      </c>
    </row>
    <row r="17734" spans="1:4" x14ac:dyDescent="0.15">
      <c r="A17734" s="266">
        <v>3701214</v>
      </c>
      <c r="B17734" s="265" t="s">
        <v>13540</v>
      </c>
      <c r="C17734" s="265" t="s">
        <v>4826</v>
      </c>
      <c r="D17734" s="265" t="s">
        <v>4929</v>
      </c>
    </row>
    <row r="17735" spans="1:4" x14ac:dyDescent="0.15">
      <c r="A17735" s="266">
        <v>3701301</v>
      </c>
      <c r="B17735" s="265" t="s">
        <v>13540</v>
      </c>
      <c r="C17735" s="265" t="s">
        <v>4826</v>
      </c>
      <c r="D17735" s="265" t="s">
        <v>700</v>
      </c>
    </row>
    <row r="17736" spans="1:4" x14ac:dyDescent="0.15">
      <c r="A17736" s="266">
        <v>3701401</v>
      </c>
      <c r="B17736" s="265" t="s">
        <v>13540</v>
      </c>
      <c r="C17736" s="265" t="s">
        <v>5279</v>
      </c>
      <c r="D17736" s="265" t="s">
        <v>5283</v>
      </c>
    </row>
    <row r="17737" spans="1:4" x14ac:dyDescent="0.15">
      <c r="A17737" s="266">
        <v>3701402</v>
      </c>
      <c r="B17737" s="265" t="s">
        <v>13540</v>
      </c>
      <c r="C17737" s="265" t="s">
        <v>5279</v>
      </c>
      <c r="D17737" s="265" t="s">
        <v>5314</v>
      </c>
    </row>
    <row r="17738" spans="1:4" x14ac:dyDescent="0.15">
      <c r="A17738" s="266">
        <v>3701403</v>
      </c>
      <c r="B17738" s="265" t="s">
        <v>13540</v>
      </c>
      <c r="C17738" s="265" t="s">
        <v>5279</v>
      </c>
      <c r="D17738" s="265" t="s">
        <v>5308</v>
      </c>
    </row>
    <row r="17739" spans="1:4" x14ac:dyDescent="0.15">
      <c r="A17739" s="266">
        <v>3701404</v>
      </c>
      <c r="B17739" s="265" t="s">
        <v>13540</v>
      </c>
      <c r="C17739" s="265" t="s">
        <v>5279</v>
      </c>
      <c r="D17739" s="265" t="s">
        <v>5290</v>
      </c>
    </row>
    <row r="17740" spans="1:4" x14ac:dyDescent="0.15">
      <c r="A17740" s="266">
        <v>3701405</v>
      </c>
      <c r="B17740" s="265" t="s">
        <v>13540</v>
      </c>
      <c r="C17740" s="265" t="s">
        <v>5279</v>
      </c>
      <c r="D17740" s="265" t="s">
        <v>5291</v>
      </c>
    </row>
    <row r="17741" spans="1:4" x14ac:dyDescent="0.15">
      <c r="A17741" s="266">
        <v>3701406</v>
      </c>
      <c r="B17741" s="265" t="s">
        <v>13540</v>
      </c>
      <c r="C17741" s="265" t="s">
        <v>5279</v>
      </c>
      <c r="D17741" s="265" t="s">
        <v>5298</v>
      </c>
    </row>
    <row r="17742" spans="1:4" ht="27" x14ac:dyDescent="0.15">
      <c r="A17742" s="266">
        <v>3701501</v>
      </c>
      <c r="B17742" s="265" t="s">
        <v>13540</v>
      </c>
      <c r="C17742" s="265" t="s">
        <v>13639</v>
      </c>
      <c r="D17742" s="265" t="s">
        <v>13640</v>
      </c>
    </row>
    <row r="17743" spans="1:4" ht="27" x14ac:dyDescent="0.15">
      <c r="A17743" s="266">
        <v>3701502</v>
      </c>
      <c r="B17743" s="265" t="s">
        <v>13540</v>
      </c>
      <c r="C17743" s="265" t="s">
        <v>13639</v>
      </c>
      <c r="D17743" s="265" t="s">
        <v>13641</v>
      </c>
    </row>
    <row r="17744" spans="1:4" ht="27" x14ac:dyDescent="0.15">
      <c r="A17744" s="266">
        <v>3701503</v>
      </c>
      <c r="B17744" s="265" t="s">
        <v>13540</v>
      </c>
      <c r="C17744" s="265" t="s">
        <v>13639</v>
      </c>
      <c r="D17744" s="265" t="s">
        <v>13642</v>
      </c>
    </row>
    <row r="17745" spans="1:4" ht="27" x14ac:dyDescent="0.15">
      <c r="A17745" s="266">
        <v>3701504</v>
      </c>
      <c r="B17745" s="265" t="s">
        <v>13540</v>
      </c>
      <c r="C17745" s="265" t="s">
        <v>13639</v>
      </c>
      <c r="D17745" s="265" t="s">
        <v>13643</v>
      </c>
    </row>
    <row r="17746" spans="1:4" ht="27" x14ac:dyDescent="0.15">
      <c r="A17746" s="266">
        <v>3701505</v>
      </c>
      <c r="B17746" s="265" t="s">
        <v>13540</v>
      </c>
      <c r="C17746" s="265" t="s">
        <v>13639</v>
      </c>
      <c r="D17746" s="265" t="s">
        <v>12946</v>
      </c>
    </row>
    <row r="17747" spans="1:4" ht="27" x14ac:dyDescent="0.15">
      <c r="A17747" s="266">
        <v>3701506</v>
      </c>
      <c r="B17747" s="265" t="s">
        <v>13540</v>
      </c>
      <c r="C17747" s="265" t="s">
        <v>13639</v>
      </c>
      <c r="D17747" s="265" t="s">
        <v>12195</v>
      </c>
    </row>
    <row r="17748" spans="1:4" x14ac:dyDescent="0.15">
      <c r="A17748" s="266">
        <v>3701507</v>
      </c>
      <c r="B17748" s="265" t="s">
        <v>12495</v>
      </c>
      <c r="C17748" s="265" t="s">
        <v>5782</v>
      </c>
      <c r="D17748" s="265" t="s">
        <v>5819</v>
      </c>
    </row>
    <row r="17749" spans="1:4" ht="27" x14ac:dyDescent="0.15">
      <c r="A17749" s="266">
        <v>3701511</v>
      </c>
      <c r="B17749" s="265" t="s">
        <v>13540</v>
      </c>
      <c r="C17749" s="265" t="s">
        <v>13639</v>
      </c>
      <c r="D17749" s="265" t="s">
        <v>13644</v>
      </c>
    </row>
    <row r="17750" spans="1:4" ht="27" x14ac:dyDescent="0.15">
      <c r="A17750" s="266">
        <v>3701512</v>
      </c>
      <c r="B17750" s="265" t="s">
        <v>13540</v>
      </c>
      <c r="C17750" s="265" t="s">
        <v>13639</v>
      </c>
      <c r="D17750" s="265" t="s">
        <v>13645</v>
      </c>
    </row>
    <row r="17751" spans="1:4" ht="27" x14ac:dyDescent="0.15">
      <c r="A17751" s="266">
        <v>3701513</v>
      </c>
      <c r="B17751" s="265" t="s">
        <v>13540</v>
      </c>
      <c r="C17751" s="265" t="s">
        <v>13639</v>
      </c>
      <c r="D17751" s="265" t="s">
        <v>13646</v>
      </c>
    </row>
    <row r="17752" spans="1:4" ht="27" x14ac:dyDescent="0.15">
      <c r="A17752" s="266">
        <v>3701514</v>
      </c>
      <c r="B17752" s="265" t="s">
        <v>13540</v>
      </c>
      <c r="C17752" s="265" t="s">
        <v>13639</v>
      </c>
      <c r="D17752" s="265" t="s">
        <v>12258</v>
      </c>
    </row>
    <row r="17753" spans="1:4" ht="27" x14ac:dyDescent="0.15">
      <c r="A17753" s="266">
        <v>3701515</v>
      </c>
      <c r="B17753" s="265" t="s">
        <v>13540</v>
      </c>
      <c r="C17753" s="265" t="s">
        <v>13639</v>
      </c>
      <c r="D17753" s="265" t="s">
        <v>11620</v>
      </c>
    </row>
    <row r="17754" spans="1:4" ht="27" x14ac:dyDescent="0.15">
      <c r="A17754" s="266">
        <v>3701601</v>
      </c>
      <c r="B17754" s="265" t="s">
        <v>13540</v>
      </c>
      <c r="C17754" s="265" t="s">
        <v>13639</v>
      </c>
      <c r="D17754" s="265" t="s">
        <v>13647</v>
      </c>
    </row>
    <row r="17755" spans="1:4" ht="27" x14ac:dyDescent="0.15">
      <c r="A17755" s="266">
        <v>3701602</v>
      </c>
      <c r="B17755" s="265" t="s">
        <v>13540</v>
      </c>
      <c r="C17755" s="265" t="s">
        <v>13639</v>
      </c>
      <c r="D17755" s="265" t="s">
        <v>13648</v>
      </c>
    </row>
    <row r="17756" spans="1:4" ht="27" x14ac:dyDescent="0.15">
      <c r="A17756" s="266">
        <v>3701603</v>
      </c>
      <c r="B17756" s="265" t="s">
        <v>13540</v>
      </c>
      <c r="C17756" s="265" t="s">
        <v>13639</v>
      </c>
      <c r="D17756" s="265" t="s">
        <v>13649</v>
      </c>
    </row>
    <row r="17757" spans="1:4" ht="27" x14ac:dyDescent="0.15">
      <c r="A17757" s="266">
        <v>3701604</v>
      </c>
      <c r="B17757" s="265" t="s">
        <v>13540</v>
      </c>
      <c r="C17757" s="265" t="s">
        <v>13639</v>
      </c>
      <c r="D17757" s="265" t="s">
        <v>13650</v>
      </c>
    </row>
    <row r="17758" spans="1:4" ht="27" x14ac:dyDescent="0.15">
      <c r="A17758" s="266">
        <v>3701611</v>
      </c>
      <c r="B17758" s="265" t="s">
        <v>13540</v>
      </c>
      <c r="C17758" s="265" t="s">
        <v>13651</v>
      </c>
      <c r="D17758" s="265" t="s">
        <v>13652</v>
      </c>
    </row>
    <row r="17759" spans="1:4" ht="27" x14ac:dyDescent="0.15">
      <c r="A17759" s="266">
        <v>3701612</v>
      </c>
      <c r="B17759" s="265" t="s">
        <v>13540</v>
      </c>
      <c r="C17759" s="265" t="s">
        <v>13651</v>
      </c>
      <c r="D17759" s="265" t="s">
        <v>13653</v>
      </c>
    </row>
    <row r="17760" spans="1:4" ht="27" x14ac:dyDescent="0.15">
      <c r="A17760" s="266">
        <v>3701613</v>
      </c>
      <c r="B17760" s="265" t="s">
        <v>13540</v>
      </c>
      <c r="C17760" s="265" t="s">
        <v>13651</v>
      </c>
      <c r="D17760" s="265" t="s">
        <v>13654</v>
      </c>
    </row>
    <row r="17761" spans="1:4" ht="27" x14ac:dyDescent="0.15">
      <c r="A17761" s="266">
        <v>3701614</v>
      </c>
      <c r="B17761" s="265" t="s">
        <v>13540</v>
      </c>
      <c r="C17761" s="265" t="s">
        <v>13651</v>
      </c>
      <c r="D17761" s="265" t="s">
        <v>13655</v>
      </c>
    </row>
    <row r="17762" spans="1:4" ht="27" x14ac:dyDescent="0.15">
      <c r="A17762" s="266">
        <v>3701615</v>
      </c>
      <c r="B17762" s="265" t="s">
        <v>13540</v>
      </c>
      <c r="C17762" s="265" t="s">
        <v>13651</v>
      </c>
      <c r="D17762" s="265" t="s">
        <v>13656</v>
      </c>
    </row>
    <row r="17763" spans="1:4" ht="27" x14ac:dyDescent="0.15">
      <c r="A17763" s="266">
        <v>3701616</v>
      </c>
      <c r="B17763" s="265" t="s">
        <v>13540</v>
      </c>
      <c r="C17763" s="265" t="s">
        <v>13651</v>
      </c>
      <c r="D17763" s="265" t="s">
        <v>13657</v>
      </c>
    </row>
    <row r="17764" spans="1:4" ht="27" x14ac:dyDescent="0.15">
      <c r="A17764" s="266">
        <v>3701617</v>
      </c>
      <c r="B17764" s="265" t="s">
        <v>13540</v>
      </c>
      <c r="C17764" s="265" t="s">
        <v>13651</v>
      </c>
      <c r="D17764" s="265" t="s">
        <v>13658</v>
      </c>
    </row>
    <row r="17765" spans="1:4" ht="27" x14ac:dyDescent="0.15">
      <c r="A17765" s="266">
        <v>3702101</v>
      </c>
      <c r="B17765" s="265" t="s">
        <v>13540</v>
      </c>
      <c r="C17765" s="265" t="s">
        <v>4826</v>
      </c>
      <c r="D17765" s="265" t="s">
        <v>13659</v>
      </c>
    </row>
    <row r="17766" spans="1:4" ht="27" x14ac:dyDescent="0.15">
      <c r="A17766" s="266">
        <v>3702102</v>
      </c>
      <c r="B17766" s="265" t="s">
        <v>13540</v>
      </c>
      <c r="C17766" s="265" t="s">
        <v>4826</v>
      </c>
      <c r="D17766" s="265" t="s">
        <v>13660</v>
      </c>
    </row>
    <row r="17767" spans="1:4" x14ac:dyDescent="0.15">
      <c r="A17767" s="266">
        <v>3702103</v>
      </c>
      <c r="B17767" s="265" t="s">
        <v>13540</v>
      </c>
      <c r="C17767" s="265" t="s">
        <v>4826</v>
      </c>
      <c r="D17767" s="265" t="s">
        <v>13661</v>
      </c>
    </row>
    <row r="17768" spans="1:4" x14ac:dyDescent="0.15">
      <c r="A17768" s="266">
        <v>3702104</v>
      </c>
      <c r="B17768" s="265" t="s">
        <v>13540</v>
      </c>
      <c r="C17768" s="265" t="s">
        <v>4826</v>
      </c>
      <c r="D17768" s="265" t="s">
        <v>13662</v>
      </c>
    </row>
    <row r="17769" spans="1:4" ht="27" x14ac:dyDescent="0.15">
      <c r="A17769" s="266">
        <v>3702105</v>
      </c>
      <c r="B17769" s="265" t="s">
        <v>13540</v>
      </c>
      <c r="C17769" s="265" t="s">
        <v>4826</v>
      </c>
      <c r="D17769" s="265" t="s">
        <v>13663</v>
      </c>
    </row>
    <row r="17770" spans="1:4" x14ac:dyDescent="0.15">
      <c r="A17770" s="266">
        <v>3702106</v>
      </c>
      <c r="B17770" s="265" t="s">
        <v>13540</v>
      </c>
      <c r="C17770" s="265" t="s">
        <v>4826</v>
      </c>
      <c r="D17770" s="265" t="s">
        <v>13664</v>
      </c>
    </row>
    <row r="17771" spans="1:4" x14ac:dyDescent="0.15">
      <c r="A17771" s="266">
        <v>3702107</v>
      </c>
      <c r="B17771" s="265" t="s">
        <v>13540</v>
      </c>
      <c r="C17771" s="265" t="s">
        <v>4826</v>
      </c>
      <c r="D17771" s="265" t="s">
        <v>13665</v>
      </c>
    </row>
    <row r="17772" spans="1:4" ht="27" x14ac:dyDescent="0.15">
      <c r="A17772" s="266">
        <v>3702111</v>
      </c>
      <c r="B17772" s="265" t="s">
        <v>13540</v>
      </c>
      <c r="C17772" s="265" t="s">
        <v>4826</v>
      </c>
      <c r="D17772" s="265" t="s">
        <v>13666</v>
      </c>
    </row>
    <row r="17773" spans="1:4" ht="27" x14ac:dyDescent="0.15">
      <c r="A17773" s="266">
        <v>3702112</v>
      </c>
      <c r="B17773" s="265" t="s">
        <v>13540</v>
      </c>
      <c r="C17773" s="265" t="s">
        <v>4826</v>
      </c>
      <c r="D17773" s="265" t="s">
        <v>13667</v>
      </c>
    </row>
    <row r="17774" spans="1:4" ht="27" x14ac:dyDescent="0.15">
      <c r="A17774" s="266">
        <v>3702113</v>
      </c>
      <c r="B17774" s="265" t="s">
        <v>13540</v>
      </c>
      <c r="C17774" s="265" t="s">
        <v>4826</v>
      </c>
      <c r="D17774" s="265" t="s">
        <v>13668</v>
      </c>
    </row>
    <row r="17775" spans="1:4" ht="27" x14ac:dyDescent="0.15">
      <c r="A17775" s="266">
        <v>3702114</v>
      </c>
      <c r="B17775" s="265" t="s">
        <v>13540</v>
      </c>
      <c r="C17775" s="265" t="s">
        <v>4826</v>
      </c>
      <c r="D17775" s="265" t="s">
        <v>13669</v>
      </c>
    </row>
    <row r="17776" spans="1:4" x14ac:dyDescent="0.15">
      <c r="A17776" s="266">
        <v>3702115</v>
      </c>
      <c r="B17776" s="265" t="s">
        <v>13540</v>
      </c>
      <c r="C17776" s="265" t="s">
        <v>4826</v>
      </c>
      <c r="D17776" s="265" t="s">
        <v>13670</v>
      </c>
    </row>
    <row r="17777" spans="1:4" x14ac:dyDescent="0.15">
      <c r="A17777" s="266">
        <v>3702116</v>
      </c>
      <c r="B17777" s="265" t="s">
        <v>13540</v>
      </c>
      <c r="C17777" s="265" t="s">
        <v>4826</v>
      </c>
      <c r="D17777" s="265" t="s">
        <v>13671</v>
      </c>
    </row>
    <row r="17778" spans="1:4" ht="27" x14ac:dyDescent="0.15">
      <c r="A17778" s="266">
        <v>3702121</v>
      </c>
      <c r="B17778" s="265" t="s">
        <v>13540</v>
      </c>
      <c r="C17778" s="265" t="s">
        <v>4826</v>
      </c>
      <c r="D17778" s="265" t="s">
        <v>13672</v>
      </c>
    </row>
    <row r="17779" spans="1:4" x14ac:dyDescent="0.15">
      <c r="A17779" s="266">
        <v>3702122</v>
      </c>
      <c r="B17779" s="265" t="s">
        <v>13540</v>
      </c>
      <c r="C17779" s="265" t="s">
        <v>4826</v>
      </c>
      <c r="D17779" s="265" t="s">
        <v>13673</v>
      </c>
    </row>
    <row r="17780" spans="1:4" ht="27" x14ac:dyDescent="0.15">
      <c r="A17780" s="266">
        <v>3702123</v>
      </c>
      <c r="B17780" s="265" t="s">
        <v>13540</v>
      </c>
      <c r="C17780" s="265" t="s">
        <v>4826</v>
      </c>
      <c r="D17780" s="265" t="s">
        <v>13674</v>
      </c>
    </row>
    <row r="17781" spans="1:4" x14ac:dyDescent="0.15">
      <c r="A17781" s="266">
        <v>3702124</v>
      </c>
      <c r="B17781" s="265" t="s">
        <v>13540</v>
      </c>
      <c r="C17781" s="265" t="s">
        <v>4826</v>
      </c>
      <c r="D17781" s="265" t="s">
        <v>13675</v>
      </c>
    </row>
    <row r="17782" spans="1:4" ht="27" x14ac:dyDescent="0.15">
      <c r="A17782" s="266">
        <v>3702125</v>
      </c>
      <c r="B17782" s="265" t="s">
        <v>13540</v>
      </c>
      <c r="C17782" s="265" t="s">
        <v>4826</v>
      </c>
      <c r="D17782" s="265" t="s">
        <v>13676</v>
      </c>
    </row>
    <row r="17783" spans="1:4" ht="27" x14ac:dyDescent="0.15">
      <c r="A17783" s="266">
        <v>3702126</v>
      </c>
      <c r="B17783" s="265" t="s">
        <v>13540</v>
      </c>
      <c r="C17783" s="265" t="s">
        <v>4826</v>
      </c>
      <c r="D17783" s="265" t="s">
        <v>13677</v>
      </c>
    </row>
    <row r="17784" spans="1:4" ht="27" x14ac:dyDescent="0.15">
      <c r="A17784" s="266">
        <v>3702127</v>
      </c>
      <c r="B17784" s="265" t="s">
        <v>13540</v>
      </c>
      <c r="C17784" s="265" t="s">
        <v>4826</v>
      </c>
      <c r="D17784" s="265" t="s">
        <v>13678</v>
      </c>
    </row>
    <row r="17785" spans="1:4" ht="27" x14ac:dyDescent="0.15">
      <c r="A17785" s="266">
        <v>3702128</v>
      </c>
      <c r="B17785" s="265" t="s">
        <v>13540</v>
      </c>
      <c r="C17785" s="265" t="s">
        <v>4826</v>
      </c>
      <c r="D17785" s="265" t="s">
        <v>13679</v>
      </c>
    </row>
    <row r="17786" spans="1:4" ht="27" x14ac:dyDescent="0.15">
      <c r="A17786" s="266">
        <v>3702131</v>
      </c>
      <c r="B17786" s="265" t="s">
        <v>13540</v>
      </c>
      <c r="C17786" s="265" t="s">
        <v>4826</v>
      </c>
      <c r="D17786" s="265" t="s">
        <v>13680</v>
      </c>
    </row>
    <row r="17787" spans="1:4" x14ac:dyDescent="0.15">
      <c r="A17787" s="266">
        <v>3702132</v>
      </c>
      <c r="B17787" s="265" t="s">
        <v>13540</v>
      </c>
      <c r="C17787" s="265" t="s">
        <v>4826</v>
      </c>
      <c r="D17787" s="265" t="s">
        <v>13681</v>
      </c>
    </row>
    <row r="17788" spans="1:4" ht="27" x14ac:dyDescent="0.15">
      <c r="A17788" s="266">
        <v>3702133</v>
      </c>
      <c r="B17788" s="265" t="s">
        <v>13540</v>
      </c>
      <c r="C17788" s="265" t="s">
        <v>4826</v>
      </c>
      <c r="D17788" s="265" t="s">
        <v>13682</v>
      </c>
    </row>
    <row r="17789" spans="1:4" ht="27" x14ac:dyDescent="0.15">
      <c r="A17789" s="266">
        <v>3702134</v>
      </c>
      <c r="B17789" s="265" t="s">
        <v>13540</v>
      </c>
      <c r="C17789" s="265" t="s">
        <v>4826</v>
      </c>
      <c r="D17789" s="265" t="s">
        <v>13683</v>
      </c>
    </row>
    <row r="17790" spans="1:4" ht="27" x14ac:dyDescent="0.15">
      <c r="A17790" s="266">
        <v>3702135</v>
      </c>
      <c r="B17790" s="265" t="s">
        <v>13540</v>
      </c>
      <c r="C17790" s="265" t="s">
        <v>4826</v>
      </c>
      <c r="D17790" s="265" t="s">
        <v>13684</v>
      </c>
    </row>
    <row r="17791" spans="1:4" x14ac:dyDescent="0.15">
      <c r="A17791" s="266">
        <v>3702136</v>
      </c>
      <c r="B17791" s="265" t="s">
        <v>13540</v>
      </c>
      <c r="C17791" s="265" t="s">
        <v>4826</v>
      </c>
      <c r="D17791" s="265" t="s">
        <v>13685</v>
      </c>
    </row>
    <row r="17792" spans="1:4" ht="27" x14ac:dyDescent="0.15">
      <c r="A17792" s="266">
        <v>3702137</v>
      </c>
      <c r="B17792" s="265" t="s">
        <v>13540</v>
      </c>
      <c r="C17792" s="265" t="s">
        <v>4826</v>
      </c>
      <c r="D17792" s="265" t="s">
        <v>13686</v>
      </c>
    </row>
    <row r="17793" spans="1:4" ht="27" x14ac:dyDescent="0.15">
      <c r="A17793" s="266">
        <v>3702138</v>
      </c>
      <c r="B17793" s="265" t="s">
        <v>13540</v>
      </c>
      <c r="C17793" s="265" t="s">
        <v>4826</v>
      </c>
      <c r="D17793" s="265" t="s">
        <v>13687</v>
      </c>
    </row>
    <row r="17794" spans="1:4" ht="27" x14ac:dyDescent="0.15">
      <c r="A17794" s="266">
        <v>3702139</v>
      </c>
      <c r="B17794" s="265" t="s">
        <v>13540</v>
      </c>
      <c r="C17794" s="265" t="s">
        <v>4826</v>
      </c>
      <c r="D17794" s="265" t="s">
        <v>13688</v>
      </c>
    </row>
    <row r="17795" spans="1:4" ht="27" x14ac:dyDescent="0.15">
      <c r="A17795" s="266">
        <v>3702201</v>
      </c>
      <c r="B17795" s="265" t="s">
        <v>13540</v>
      </c>
      <c r="C17795" s="265" t="s">
        <v>13689</v>
      </c>
      <c r="D17795" s="265" t="s">
        <v>12988</v>
      </c>
    </row>
    <row r="17796" spans="1:4" ht="27" x14ac:dyDescent="0.15">
      <c r="A17796" s="266">
        <v>3702202</v>
      </c>
      <c r="B17796" s="265" t="s">
        <v>13540</v>
      </c>
      <c r="C17796" s="265" t="s">
        <v>13689</v>
      </c>
      <c r="D17796" s="265" t="s">
        <v>11904</v>
      </c>
    </row>
    <row r="17797" spans="1:4" ht="27" x14ac:dyDescent="0.15">
      <c r="A17797" s="266">
        <v>3702203</v>
      </c>
      <c r="B17797" s="265" t="s">
        <v>13540</v>
      </c>
      <c r="C17797" s="265" t="s">
        <v>13689</v>
      </c>
      <c r="D17797" s="265" t="s">
        <v>13690</v>
      </c>
    </row>
    <row r="17798" spans="1:4" ht="27" x14ac:dyDescent="0.15">
      <c r="A17798" s="266">
        <v>3702204</v>
      </c>
      <c r="B17798" s="265" t="s">
        <v>13540</v>
      </c>
      <c r="C17798" s="265" t="s">
        <v>13689</v>
      </c>
      <c r="D17798" s="265" t="s">
        <v>13691</v>
      </c>
    </row>
    <row r="17799" spans="1:4" ht="27" x14ac:dyDescent="0.15">
      <c r="A17799" s="266">
        <v>3702205</v>
      </c>
      <c r="B17799" s="265" t="s">
        <v>13540</v>
      </c>
      <c r="C17799" s="265" t="s">
        <v>13689</v>
      </c>
      <c r="D17799" s="265" t="s">
        <v>13692</v>
      </c>
    </row>
    <row r="17800" spans="1:4" ht="27" x14ac:dyDescent="0.15">
      <c r="A17800" s="266">
        <v>3702206</v>
      </c>
      <c r="B17800" s="265" t="s">
        <v>13540</v>
      </c>
      <c r="C17800" s="265" t="s">
        <v>13689</v>
      </c>
      <c r="D17800" s="265" t="s">
        <v>13693</v>
      </c>
    </row>
    <row r="17801" spans="1:4" ht="27" x14ac:dyDescent="0.15">
      <c r="A17801" s="266">
        <v>3702211</v>
      </c>
      <c r="B17801" s="265" t="s">
        <v>13540</v>
      </c>
      <c r="C17801" s="265" t="s">
        <v>13689</v>
      </c>
      <c r="D17801" s="265" t="s">
        <v>13228</v>
      </c>
    </row>
    <row r="17802" spans="1:4" ht="27" x14ac:dyDescent="0.15">
      <c r="A17802" s="266">
        <v>3702212</v>
      </c>
      <c r="B17802" s="265" t="s">
        <v>13540</v>
      </c>
      <c r="C17802" s="265" t="s">
        <v>13689</v>
      </c>
      <c r="D17802" s="265" t="s">
        <v>13694</v>
      </c>
    </row>
    <row r="17803" spans="1:4" ht="27" x14ac:dyDescent="0.15">
      <c r="A17803" s="266">
        <v>3702213</v>
      </c>
      <c r="B17803" s="265" t="s">
        <v>13540</v>
      </c>
      <c r="C17803" s="265" t="s">
        <v>13689</v>
      </c>
      <c r="D17803" s="265" t="s">
        <v>13695</v>
      </c>
    </row>
    <row r="17804" spans="1:4" ht="27" x14ac:dyDescent="0.15">
      <c r="A17804" s="266">
        <v>3702214</v>
      </c>
      <c r="B17804" s="265" t="s">
        <v>13540</v>
      </c>
      <c r="C17804" s="265" t="s">
        <v>13689</v>
      </c>
      <c r="D17804" s="265" t="s">
        <v>13696</v>
      </c>
    </row>
    <row r="17805" spans="1:4" ht="27" x14ac:dyDescent="0.15">
      <c r="A17805" s="266">
        <v>3702215</v>
      </c>
      <c r="B17805" s="265" t="s">
        <v>13540</v>
      </c>
      <c r="C17805" s="265" t="s">
        <v>13689</v>
      </c>
      <c r="D17805" s="265" t="s">
        <v>13697</v>
      </c>
    </row>
    <row r="17806" spans="1:4" ht="27" x14ac:dyDescent="0.15">
      <c r="A17806" s="266">
        <v>3702216</v>
      </c>
      <c r="B17806" s="265" t="s">
        <v>13540</v>
      </c>
      <c r="C17806" s="265" t="s">
        <v>13689</v>
      </c>
      <c r="D17806" s="265" t="s">
        <v>13698</v>
      </c>
    </row>
    <row r="17807" spans="1:4" ht="27" x14ac:dyDescent="0.15">
      <c r="A17807" s="266">
        <v>3702217</v>
      </c>
      <c r="B17807" s="265" t="s">
        <v>13540</v>
      </c>
      <c r="C17807" s="265" t="s">
        <v>13689</v>
      </c>
      <c r="D17807" s="265" t="s">
        <v>13699</v>
      </c>
    </row>
    <row r="17808" spans="1:4" x14ac:dyDescent="0.15">
      <c r="A17808" s="266">
        <v>3702301</v>
      </c>
      <c r="B17808" s="265" t="s">
        <v>13540</v>
      </c>
      <c r="C17808" s="265" t="s">
        <v>5315</v>
      </c>
      <c r="D17808" s="265" t="s">
        <v>5329</v>
      </c>
    </row>
    <row r="17809" spans="1:4" x14ac:dyDescent="0.15">
      <c r="A17809" s="266">
        <v>3702302</v>
      </c>
      <c r="B17809" s="265" t="s">
        <v>13540</v>
      </c>
      <c r="C17809" s="265" t="s">
        <v>5315</v>
      </c>
      <c r="D17809" s="265" t="s">
        <v>5330</v>
      </c>
    </row>
    <row r="17810" spans="1:4" x14ac:dyDescent="0.15">
      <c r="A17810" s="266">
        <v>3702303</v>
      </c>
      <c r="B17810" s="265" t="s">
        <v>13540</v>
      </c>
      <c r="C17810" s="265" t="s">
        <v>5315</v>
      </c>
      <c r="D17810" s="265" t="s">
        <v>1721</v>
      </c>
    </row>
    <row r="17811" spans="1:4" x14ac:dyDescent="0.15">
      <c r="A17811" s="266">
        <v>3702304</v>
      </c>
      <c r="B17811" s="265" t="s">
        <v>13540</v>
      </c>
      <c r="C17811" s="265" t="s">
        <v>5315</v>
      </c>
      <c r="D17811" s="265" t="s">
        <v>761</v>
      </c>
    </row>
    <row r="17812" spans="1:4" x14ac:dyDescent="0.15">
      <c r="A17812" s="266">
        <v>3702305</v>
      </c>
      <c r="B17812" s="265" t="s">
        <v>13540</v>
      </c>
      <c r="C17812" s="265" t="s">
        <v>5315</v>
      </c>
      <c r="D17812" s="265" t="s">
        <v>3370</v>
      </c>
    </row>
    <row r="17813" spans="1:4" x14ac:dyDescent="0.15">
      <c r="A17813" s="266">
        <v>3702306</v>
      </c>
      <c r="B17813" s="265" t="s">
        <v>13540</v>
      </c>
      <c r="C17813" s="265" t="s">
        <v>5315</v>
      </c>
      <c r="D17813" s="265" t="s">
        <v>5316</v>
      </c>
    </row>
    <row r="17814" spans="1:4" x14ac:dyDescent="0.15">
      <c r="A17814" s="266">
        <v>3702307</v>
      </c>
      <c r="B17814" s="265" t="s">
        <v>13540</v>
      </c>
      <c r="C17814" s="265" t="s">
        <v>5315</v>
      </c>
      <c r="D17814" s="265" t="s">
        <v>5340</v>
      </c>
    </row>
    <row r="17815" spans="1:4" x14ac:dyDescent="0.15">
      <c r="A17815" s="266">
        <v>3702311</v>
      </c>
      <c r="B17815" s="265" t="s">
        <v>13540</v>
      </c>
      <c r="C17815" s="265" t="s">
        <v>5315</v>
      </c>
      <c r="D17815" s="265" t="s">
        <v>5332</v>
      </c>
    </row>
    <row r="17816" spans="1:4" x14ac:dyDescent="0.15">
      <c r="A17816" s="266">
        <v>3702312</v>
      </c>
      <c r="B17816" s="265" t="s">
        <v>13540</v>
      </c>
      <c r="C17816" s="265" t="s">
        <v>5315</v>
      </c>
      <c r="D17816" s="265" t="s">
        <v>5342</v>
      </c>
    </row>
    <row r="17817" spans="1:4" x14ac:dyDescent="0.15">
      <c r="A17817" s="266">
        <v>3702313</v>
      </c>
      <c r="B17817" s="265" t="s">
        <v>13540</v>
      </c>
      <c r="C17817" s="265" t="s">
        <v>5315</v>
      </c>
      <c r="D17817" s="265" t="s">
        <v>5328</v>
      </c>
    </row>
    <row r="17818" spans="1:4" x14ac:dyDescent="0.15">
      <c r="A17818" s="266">
        <v>3702314</v>
      </c>
      <c r="B17818" s="265" t="s">
        <v>13540</v>
      </c>
      <c r="C17818" s="265" t="s">
        <v>5315</v>
      </c>
      <c r="D17818" s="265" t="s">
        <v>5336</v>
      </c>
    </row>
    <row r="17819" spans="1:4" x14ac:dyDescent="0.15">
      <c r="A17819" s="266">
        <v>3702315</v>
      </c>
      <c r="B17819" s="265" t="s">
        <v>13540</v>
      </c>
      <c r="C17819" s="265" t="s">
        <v>5315</v>
      </c>
      <c r="D17819" s="265" t="s">
        <v>5334</v>
      </c>
    </row>
    <row r="17820" spans="1:4" x14ac:dyDescent="0.15">
      <c r="A17820" s="266">
        <v>3702316</v>
      </c>
      <c r="B17820" s="265" t="s">
        <v>13540</v>
      </c>
      <c r="C17820" s="265" t="s">
        <v>5315</v>
      </c>
      <c r="D17820" s="265" t="s">
        <v>1532</v>
      </c>
    </row>
    <row r="17821" spans="1:4" x14ac:dyDescent="0.15">
      <c r="A17821" s="266">
        <v>3702317</v>
      </c>
      <c r="B17821" s="265" t="s">
        <v>13540</v>
      </c>
      <c r="C17821" s="265" t="s">
        <v>5315</v>
      </c>
      <c r="D17821" s="265" t="s">
        <v>5325</v>
      </c>
    </row>
    <row r="17822" spans="1:4" x14ac:dyDescent="0.15">
      <c r="A17822" s="266">
        <v>3702321</v>
      </c>
      <c r="B17822" s="265" t="s">
        <v>13540</v>
      </c>
      <c r="C17822" s="265" t="s">
        <v>5315</v>
      </c>
      <c r="D17822" s="265" t="s">
        <v>5320</v>
      </c>
    </row>
    <row r="17823" spans="1:4" x14ac:dyDescent="0.15">
      <c r="A17823" s="266">
        <v>3702322</v>
      </c>
      <c r="B17823" s="265" t="s">
        <v>13540</v>
      </c>
      <c r="C17823" s="265" t="s">
        <v>5315</v>
      </c>
      <c r="D17823" s="265" t="s">
        <v>5318</v>
      </c>
    </row>
    <row r="17824" spans="1:4" x14ac:dyDescent="0.15">
      <c r="A17824" s="266">
        <v>3702323</v>
      </c>
      <c r="B17824" s="265" t="s">
        <v>13540</v>
      </c>
      <c r="C17824" s="265" t="s">
        <v>5315</v>
      </c>
      <c r="D17824" s="265" t="s">
        <v>1540</v>
      </c>
    </row>
    <row r="17825" spans="1:4" x14ac:dyDescent="0.15">
      <c r="A17825" s="266">
        <v>3702324</v>
      </c>
      <c r="B17825" s="265" t="s">
        <v>13540</v>
      </c>
      <c r="C17825" s="265" t="s">
        <v>5315</v>
      </c>
      <c r="D17825" s="265" t="s">
        <v>5343</v>
      </c>
    </row>
    <row r="17826" spans="1:4" x14ac:dyDescent="0.15">
      <c r="A17826" s="266">
        <v>3702331</v>
      </c>
      <c r="B17826" s="265" t="s">
        <v>13540</v>
      </c>
      <c r="C17826" s="265" t="s">
        <v>5315</v>
      </c>
      <c r="D17826" s="265" t="s">
        <v>5335</v>
      </c>
    </row>
    <row r="17827" spans="1:4" x14ac:dyDescent="0.15">
      <c r="A17827" s="266">
        <v>3702332</v>
      </c>
      <c r="B17827" s="265" t="s">
        <v>13540</v>
      </c>
      <c r="C17827" s="265" t="s">
        <v>5315</v>
      </c>
      <c r="D17827" s="265" t="s">
        <v>13700</v>
      </c>
    </row>
    <row r="17828" spans="1:4" x14ac:dyDescent="0.15">
      <c r="A17828" s="266">
        <v>3702333</v>
      </c>
      <c r="B17828" s="265" t="s">
        <v>13540</v>
      </c>
      <c r="C17828" s="265" t="s">
        <v>5315</v>
      </c>
      <c r="D17828" s="265" t="s">
        <v>13701</v>
      </c>
    </row>
    <row r="17829" spans="1:4" x14ac:dyDescent="0.15">
      <c r="A17829" s="266">
        <v>3702334</v>
      </c>
      <c r="B17829" s="265" t="s">
        <v>13540</v>
      </c>
      <c r="C17829" s="265" t="s">
        <v>5315</v>
      </c>
      <c r="D17829" s="265" t="s">
        <v>13702</v>
      </c>
    </row>
    <row r="17830" spans="1:4" x14ac:dyDescent="0.15">
      <c r="A17830" s="266">
        <v>3702335</v>
      </c>
      <c r="B17830" s="265" t="s">
        <v>13540</v>
      </c>
      <c r="C17830" s="265" t="s">
        <v>5315</v>
      </c>
      <c r="D17830" s="265" t="s">
        <v>1606</v>
      </c>
    </row>
    <row r="17831" spans="1:4" x14ac:dyDescent="0.15">
      <c r="A17831" s="266">
        <v>3702341</v>
      </c>
      <c r="B17831" s="265" t="s">
        <v>13540</v>
      </c>
      <c r="C17831" s="265" t="s">
        <v>5315</v>
      </c>
      <c r="D17831" s="265" t="s">
        <v>5331</v>
      </c>
    </row>
    <row r="17832" spans="1:4" x14ac:dyDescent="0.15">
      <c r="A17832" s="266">
        <v>3702342</v>
      </c>
      <c r="B17832" s="265" t="s">
        <v>13540</v>
      </c>
      <c r="C17832" s="265" t="s">
        <v>5315</v>
      </c>
      <c r="D17832" s="265" t="s">
        <v>5341</v>
      </c>
    </row>
    <row r="17833" spans="1:4" x14ac:dyDescent="0.15">
      <c r="A17833" s="266">
        <v>3702343</v>
      </c>
      <c r="B17833" s="265" t="s">
        <v>13540</v>
      </c>
      <c r="C17833" s="265" t="s">
        <v>5315</v>
      </c>
      <c r="D17833" s="265" t="s">
        <v>5338</v>
      </c>
    </row>
    <row r="17834" spans="1:4" x14ac:dyDescent="0.15">
      <c r="A17834" s="266">
        <v>3702344</v>
      </c>
      <c r="B17834" s="265" t="s">
        <v>13540</v>
      </c>
      <c r="C17834" s="265" t="s">
        <v>5315</v>
      </c>
      <c r="D17834" s="265" t="s">
        <v>3526</v>
      </c>
    </row>
    <row r="17835" spans="1:4" x14ac:dyDescent="0.15">
      <c r="A17835" s="266">
        <v>3702345</v>
      </c>
      <c r="B17835" s="265" t="s">
        <v>13540</v>
      </c>
      <c r="C17835" s="265" t="s">
        <v>5315</v>
      </c>
      <c r="D17835" s="265" t="s">
        <v>5323</v>
      </c>
    </row>
    <row r="17836" spans="1:4" ht="27" x14ac:dyDescent="0.15">
      <c r="A17836" s="266">
        <v>3702411</v>
      </c>
      <c r="B17836" s="265" t="s">
        <v>13540</v>
      </c>
      <c r="C17836" s="265" t="s">
        <v>5315</v>
      </c>
      <c r="D17836" s="265" t="s">
        <v>13703</v>
      </c>
    </row>
    <row r="17837" spans="1:4" ht="27" x14ac:dyDescent="0.15">
      <c r="A17837" s="266">
        <v>3702412</v>
      </c>
      <c r="B17837" s="265" t="s">
        <v>13540</v>
      </c>
      <c r="C17837" s="265" t="s">
        <v>5315</v>
      </c>
      <c r="D17837" s="265" t="s">
        <v>13704</v>
      </c>
    </row>
    <row r="17838" spans="1:4" ht="27" x14ac:dyDescent="0.15">
      <c r="A17838" s="266">
        <v>3702413</v>
      </c>
      <c r="B17838" s="265" t="s">
        <v>13540</v>
      </c>
      <c r="C17838" s="265" t="s">
        <v>5315</v>
      </c>
      <c r="D17838" s="265" t="s">
        <v>13705</v>
      </c>
    </row>
    <row r="17839" spans="1:4" x14ac:dyDescent="0.15">
      <c r="A17839" s="266">
        <v>3702451</v>
      </c>
      <c r="B17839" s="265" t="s">
        <v>13540</v>
      </c>
      <c r="C17839" s="265" t="s">
        <v>5315</v>
      </c>
      <c r="D17839" s="265" t="s">
        <v>5319</v>
      </c>
    </row>
    <row r="17840" spans="1:4" x14ac:dyDescent="0.15">
      <c r="A17840" s="266">
        <v>3702452</v>
      </c>
      <c r="B17840" s="265" t="s">
        <v>13540</v>
      </c>
      <c r="C17840" s="265" t="s">
        <v>5315</v>
      </c>
      <c r="D17840" s="265" t="s">
        <v>5317</v>
      </c>
    </row>
    <row r="17841" spans="1:4" x14ac:dyDescent="0.15">
      <c r="A17841" s="266">
        <v>3702453</v>
      </c>
      <c r="B17841" s="265" t="s">
        <v>13540</v>
      </c>
      <c r="C17841" s="265" t="s">
        <v>5315</v>
      </c>
      <c r="D17841" s="265" t="s">
        <v>5344</v>
      </c>
    </row>
    <row r="17842" spans="1:4" x14ac:dyDescent="0.15">
      <c r="A17842" s="266">
        <v>3702454</v>
      </c>
      <c r="B17842" s="265" t="s">
        <v>13540</v>
      </c>
      <c r="C17842" s="265" t="s">
        <v>5315</v>
      </c>
      <c r="D17842" s="265" t="s">
        <v>613</v>
      </c>
    </row>
    <row r="17843" spans="1:4" x14ac:dyDescent="0.15">
      <c r="A17843" s="266">
        <v>3702455</v>
      </c>
      <c r="B17843" s="265" t="s">
        <v>13540</v>
      </c>
      <c r="C17843" s="265" t="s">
        <v>5315</v>
      </c>
      <c r="D17843" s="265" t="s">
        <v>5322</v>
      </c>
    </row>
    <row r="17844" spans="1:4" x14ac:dyDescent="0.15">
      <c r="A17844" s="266">
        <v>3702456</v>
      </c>
      <c r="B17844" s="265" t="s">
        <v>13540</v>
      </c>
      <c r="C17844" s="265" t="s">
        <v>5315</v>
      </c>
      <c r="D17844" s="265" t="s">
        <v>5324</v>
      </c>
    </row>
    <row r="17845" spans="1:4" x14ac:dyDescent="0.15">
      <c r="A17845" s="266">
        <v>3702461</v>
      </c>
      <c r="B17845" s="265" t="s">
        <v>13540</v>
      </c>
      <c r="C17845" s="265" t="s">
        <v>5315</v>
      </c>
      <c r="D17845" s="265" t="s">
        <v>5326</v>
      </c>
    </row>
    <row r="17846" spans="1:4" x14ac:dyDescent="0.15">
      <c r="A17846" s="266">
        <v>3702462</v>
      </c>
      <c r="B17846" s="265" t="s">
        <v>13540</v>
      </c>
      <c r="C17846" s="265" t="s">
        <v>5315</v>
      </c>
      <c r="D17846" s="265" t="s">
        <v>5333</v>
      </c>
    </row>
    <row r="17847" spans="1:4" x14ac:dyDescent="0.15">
      <c r="A17847" s="266">
        <v>3702463</v>
      </c>
      <c r="B17847" s="265" t="s">
        <v>13540</v>
      </c>
      <c r="C17847" s="265" t="s">
        <v>5315</v>
      </c>
      <c r="D17847" s="265" t="s">
        <v>5327</v>
      </c>
    </row>
    <row r="17848" spans="1:4" x14ac:dyDescent="0.15">
      <c r="A17848" s="266">
        <v>3702464</v>
      </c>
      <c r="B17848" s="265" t="s">
        <v>13540</v>
      </c>
      <c r="C17848" s="265" t="s">
        <v>5315</v>
      </c>
      <c r="D17848" s="265" t="s">
        <v>5339</v>
      </c>
    </row>
    <row r="17849" spans="1:4" x14ac:dyDescent="0.15">
      <c r="A17849" s="266">
        <v>3702465</v>
      </c>
      <c r="B17849" s="265" t="s">
        <v>13540</v>
      </c>
      <c r="C17849" s="265" t="s">
        <v>5315</v>
      </c>
      <c r="D17849" s="265" t="s">
        <v>5337</v>
      </c>
    </row>
    <row r="17850" spans="1:4" x14ac:dyDescent="0.15">
      <c r="A17850" s="266">
        <v>3702466</v>
      </c>
      <c r="B17850" s="265" t="s">
        <v>13540</v>
      </c>
      <c r="C17850" s="265" t="s">
        <v>5315</v>
      </c>
      <c r="D17850" s="265" t="s">
        <v>5321</v>
      </c>
    </row>
    <row r="17851" spans="1:4" x14ac:dyDescent="0.15">
      <c r="A17851" s="266">
        <v>3702467</v>
      </c>
      <c r="B17851" s="265" t="s">
        <v>13540</v>
      </c>
      <c r="C17851" s="265" t="s">
        <v>5315</v>
      </c>
      <c r="D17851" s="265" t="s">
        <v>537</v>
      </c>
    </row>
    <row r="17852" spans="1:4" ht="27" x14ac:dyDescent="0.15">
      <c r="A17852" s="266">
        <v>3702601</v>
      </c>
      <c r="B17852" s="265" t="s">
        <v>13540</v>
      </c>
      <c r="C17852" s="265" t="s">
        <v>13706</v>
      </c>
      <c r="D17852" s="265" t="s">
        <v>13707</v>
      </c>
    </row>
    <row r="17853" spans="1:4" ht="27" x14ac:dyDescent="0.15">
      <c r="A17853" s="266">
        <v>3702602</v>
      </c>
      <c r="B17853" s="265" t="s">
        <v>13540</v>
      </c>
      <c r="C17853" s="265" t="s">
        <v>13706</v>
      </c>
      <c r="D17853" s="265" t="s">
        <v>13708</v>
      </c>
    </row>
    <row r="17854" spans="1:4" ht="27" x14ac:dyDescent="0.15">
      <c r="A17854" s="266">
        <v>3702603</v>
      </c>
      <c r="B17854" s="265" t="s">
        <v>13540</v>
      </c>
      <c r="C17854" s="265" t="s">
        <v>13706</v>
      </c>
      <c r="D17854" s="265" t="s">
        <v>13709</v>
      </c>
    </row>
    <row r="17855" spans="1:4" ht="27" x14ac:dyDescent="0.15">
      <c r="A17855" s="266">
        <v>3702604</v>
      </c>
      <c r="B17855" s="265" t="s">
        <v>13540</v>
      </c>
      <c r="C17855" s="265" t="s">
        <v>13706</v>
      </c>
      <c r="D17855" s="265" t="s">
        <v>13710</v>
      </c>
    </row>
    <row r="17856" spans="1:4" ht="27" x14ac:dyDescent="0.15">
      <c r="A17856" s="266">
        <v>3702605</v>
      </c>
      <c r="B17856" s="265" t="s">
        <v>13540</v>
      </c>
      <c r="C17856" s="265" t="s">
        <v>13706</v>
      </c>
      <c r="D17856" s="265" t="s">
        <v>11715</v>
      </c>
    </row>
    <row r="17857" spans="1:4" ht="27" x14ac:dyDescent="0.15">
      <c r="A17857" s="266">
        <v>3702606</v>
      </c>
      <c r="B17857" s="265" t="s">
        <v>13540</v>
      </c>
      <c r="C17857" s="265" t="s">
        <v>13706</v>
      </c>
      <c r="D17857" s="265" t="s">
        <v>12208</v>
      </c>
    </row>
    <row r="17858" spans="1:4" ht="27" x14ac:dyDescent="0.15">
      <c r="A17858" s="266">
        <v>3702611</v>
      </c>
      <c r="B17858" s="265" t="s">
        <v>13540</v>
      </c>
      <c r="C17858" s="265" t="s">
        <v>13706</v>
      </c>
      <c r="D17858" s="265" t="s">
        <v>13711</v>
      </c>
    </row>
    <row r="17859" spans="1:4" ht="27" x14ac:dyDescent="0.15">
      <c r="A17859" s="266">
        <v>3702612</v>
      </c>
      <c r="B17859" s="265" t="s">
        <v>13540</v>
      </c>
      <c r="C17859" s="265" t="s">
        <v>13706</v>
      </c>
      <c r="D17859" s="265" t="s">
        <v>13649</v>
      </c>
    </row>
    <row r="17860" spans="1:4" ht="27" x14ac:dyDescent="0.15">
      <c r="A17860" s="266">
        <v>3702613</v>
      </c>
      <c r="B17860" s="265" t="s">
        <v>13540</v>
      </c>
      <c r="C17860" s="265" t="s">
        <v>13706</v>
      </c>
      <c r="D17860" s="265" t="s">
        <v>13712</v>
      </c>
    </row>
    <row r="17861" spans="1:4" ht="27" x14ac:dyDescent="0.15">
      <c r="A17861" s="266">
        <v>3702614</v>
      </c>
      <c r="B17861" s="265" t="s">
        <v>13540</v>
      </c>
      <c r="C17861" s="265" t="s">
        <v>13706</v>
      </c>
      <c r="D17861" s="265" t="s">
        <v>13713</v>
      </c>
    </row>
    <row r="17862" spans="1:4" ht="27" x14ac:dyDescent="0.15">
      <c r="A17862" s="266">
        <v>3702615</v>
      </c>
      <c r="B17862" s="265" t="s">
        <v>13540</v>
      </c>
      <c r="C17862" s="265" t="s">
        <v>13706</v>
      </c>
      <c r="D17862" s="265" t="s">
        <v>13714</v>
      </c>
    </row>
    <row r="17863" spans="1:4" ht="27" x14ac:dyDescent="0.15">
      <c r="A17863" s="266">
        <v>3702616</v>
      </c>
      <c r="B17863" s="265" t="s">
        <v>13540</v>
      </c>
      <c r="C17863" s="265" t="s">
        <v>13706</v>
      </c>
      <c r="D17863" s="265" t="s">
        <v>13715</v>
      </c>
    </row>
    <row r="17864" spans="1:4" ht="27" x14ac:dyDescent="0.15">
      <c r="A17864" s="266">
        <v>3702621</v>
      </c>
      <c r="B17864" s="265" t="s">
        <v>13540</v>
      </c>
      <c r="C17864" s="265" t="s">
        <v>13706</v>
      </c>
      <c r="D17864" s="265" t="s">
        <v>13716</v>
      </c>
    </row>
    <row r="17865" spans="1:4" ht="27" x14ac:dyDescent="0.15">
      <c r="A17865" s="266">
        <v>3702622</v>
      </c>
      <c r="B17865" s="265" t="s">
        <v>13540</v>
      </c>
      <c r="C17865" s="265" t="s">
        <v>13706</v>
      </c>
      <c r="D17865" s="265" t="s">
        <v>12933</v>
      </c>
    </row>
    <row r="17866" spans="1:4" ht="27" x14ac:dyDescent="0.15">
      <c r="A17866" s="266">
        <v>3702623</v>
      </c>
      <c r="B17866" s="265" t="s">
        <v>13540</v>
      </c>
      <c r="C17866" s="265" t="s">
        <v>13706</v>
      </c>
      <c r="D17866" s="265" t="s">
        <v>13022</v>
      </c>
    </row>
    <row r="17867" spans="1:4" ht="27" x14ac:dyDescent="0.15">
      <c r="A17867" s="266">
        <v>3702624</v>
      </c>
      <c r="B17867" s="265" t="s">
        <v>13540</v>
      </c>
      <c r="C17867" s="265" t="s">
        <v>13706</v>
      </c>
      <c r="D17867" s="265" t="s">
        <v>13717</v>
      </c>
    </row>
    <row r="17868" spans="1:4" ht="27" x14ac:dyDescent="0.15">
      <c r="A17868" s="266">
        <v>3702625</v>
      </c>
      <c r="B17868" s="265" t="s">
        <v>13540</v>
      </c>
      <c r="C17868" s="265" t="s">
        <v>13706</v>
      </c>
      <c r="D17868" s="265" t="s">
        <v>13718</v>
      </c>
    </row>
    <row r="17869" spans="1:4" ht="27" x14ac:dyDescent="0.15">
      <c r="A17869" s="266">
        <v>3702626</v>
      </c>
      <c r="B17869" s="265" t="s">
        <v>13540</v>
      </c>
      <c r="C17869" s="265" t="s">
        <v>13706</v>
      </c>
      <c r="D17869" s="265" t="s">
        <v>13719</v>
      </c>
    </row>
    <row r="17870" spans="1:4" ht="27" x14ac:dyDescent="0.15">
      <c r="A17870" s="266">
        <v>3702627</v>
      </c>
      <c r="B17870" s="265" t="s">
        <v>13540</v>
      </c>
      <c r="C17870" s="265" t="s">
        <v>13706</v>
      </c>
      <c r="D17870" s="265" t="s">
        <v>13720</v>
      </c>
    </row>
    <row r="17871" spans="1:4" ht="27" x14ac:dyDescent="0.15">
      <c r="A17871" s="266">
        <v>3702801</v>
      </c>
      <c r="B17871" s="265" t="s">
        <v>13540</v>
      </c>
      <c r="C17871" s="265" t="s">
        <v>13721</v>
      </c>
      <c r="D17871" s="265" t="s">
        <v>13722</v>
      </c>
    </row>
    <row r="17872" spans="1:4" ht="27" x14ac:dyDescent="0.15">
      <c r="A17872" s="266">
        <v>3702802</v>
      </c>
      <c r="B17872" s="265" t="s">
        <v>13540</v>
      </c>
      <c r="C17872" s="265" t="s">
        <v>13721</v>
      </c>
      <c r="D17872" s="265" t="s">
        <v>13723</v>
      </c>
    </row>
    <row r="17873" spans="1:4" ht="27" x14ac:dyDescent="0.15">
      <c r="A17873" s="266">
        <v>3702803</v>
      </c>
      <c r="B17873" s="265" t="s">
        <v>13540</v>
      </c>
      <c r="C17873" s="265" t="s">
        <v>13721</v>
      </c>
      <c r="D17873" s="265" t="s">
        <v>13724</v>
      </c>
    </row>
    <row r="17874" spans="1:4" ht="27" x14ac:dyDescent="0.15">
      <c r="A17874" s="266">
        <v>3702804</v>
      </c>
      <c r="B17874" s="265" t="s">
        <v>13540</v>
      </c>
      <c r="C17874" s="265" t="s">
        <v>13721</v>
      </c>
      <c r="D17874" s="265" t="s">
        <v>13725</v>
      </c>
    </row>
    <row r="17875" spans="1:4" ht="27" x14ac:dyDescent="0.15">
      <c r="A17875" s="266">
        <v>3702805</v>
      </c>
      <c r="B17875" s="265" t="s">
        <v>13540</v>
      </c>
      <c r="C17875" s="265" t="s">
        <v>13721</v>
      </c>
      <c r="D17875" s="265" t="s">
        <v>13726</v>
      </c>
    </row>
    <row r="17876" spans="1:4" ht="27" x14ac:dyDescent="0.15">
      <c r="A17876" s="266">
        <v>3702806</v>
      </c>
      <c r="B17876" s="265" t="s">
        <v>13540</v>
      </c>
      <c r="C17876" s="265" t="s">
        <v>13721</v>
      </c>
      <c r="D17876" s="265" t="s">
        <v>13727</v>
      </c>
    </row>
    <row r="17877" spans="1:4" ht="27" x14ac:dyDescent="0.15">
      <c r="A17877" s="266">
        <v>3702811</v>
      </c>
      <c r="B17877" s="265" t="s">
        <v>13540</v>
      </c>
      <c r="C17877" s="265" t="s">
        <v>13721</v>
      </c>
      <c r="D17877" s="265" t="s">
        <v>13728</v>
      </c>
    </row>
    <row r="17878" spans="1:4" ht="27" x14ac:dyDescent="0.15">
      <c r="A17878" s="266">
        <v>3702812</v>
      </c>
      <c r="B17878" s="265" t="s">
        <v>13540</v>
      </c>
      <c r="C17878" s="265" t="s">
        <v>13721</v>
      </c>
      <c r="D17878" s="265" t="s">
        <v>13729</v>
      </c>
    </row>
    <row r="17879" spans="1:4" ht="27" x14ac:dyDescent="0.15">
      <c r="A17879" s="266">
        <v>3702813</v>
      </c>
      <c r="B17879" s="265" t="s">
        <v>13540</v>
      </c>
      <c r="C17879" s="265" t="s">
        <v>13721</v>
      </c>
      <c r="D17879" s="265" t="s">
        <v>13730</v>
      </c>
    </row>
    <row r="17880" spans="1:4" ht="27" x14ac:dyDescent="0.15">
      <c r="A17880" s="266">
        <v>3702814</v>
      </c>
      <c r="B17880" s="265" t="s">
        <v>13540</v>
      </c>
      <c r="C17880" s="265" t="s">
        <v>13721</v>
      </c>
      <c r="D17880" s="265" t="s">
        <v>13731</v>
      </c>
    </row>
    <row r="17881" spans="1:4" ht="27" x14ac:dyDescent="0.15">
      <c r="A17881" s="266">
        <v>3702815</v>
      </c>
      <c r="B17881" s="265" t="s">
        <v>13540</v>
      </c>
      <c r="C17881" s="265" t="s">
        <v>13721</v>
      </c>
      <c r="D17881" s="265" t="s">
        <v>13732</v>
      </c>
    </row>
    <row r="17882" spans="1:4" ht="27" x14ac:dyDescent="0.15">
      <c r="A17882" s="266">
        <v>3702816</v>
      </c>
      <c r="B17882" s="265" t="s">
        <v>13540</v>
      </c>
      <c r="C17882" s="265" t="s">
        <v>13721</v>
      </c>
      <c r="D17882" s="265" t="s">
        <v>13733</v>
      </c>
    </row>
    <row r="17883" spans="1:4" ht="27" x14ac:dyDescent="0.15">
      <c r="A17883" s="266">
        <v>3703101</v>
      </c>
      <c r="B17883" s="265" t="s">
        <v>13540</v>
      </c>
      <c r="C17883" s="265" t="s">
        <v>4826</v>
      </c>
      <c r="D17883" s="265" t="s">
        <v>13734</v>
      </c>
    </row>
    <row r="17884" spans="1:4" ht="27" x14ac:dyDescent="0.15">
      <c r="A17884" s="266">
        <v>3703102</v>
      </c>
      <c r="B17884" s="265" t="s">
        <v>13540</v>
      </c>
      <c r="C17884" s="265" t="s">
        <v>4826</v>
      </c>
      <c r="D17884" s="265" t="s">
        <v>13735</v>
      </c>
    </row>
    <row r="17885" spans="1:4" ht="27" x14ac:dyDescent="0.15">
      <c r="A17885" s="266">
        <v>3703103</v>
      </c>
      <c r="B17885" s="265" t="s">
        <v>13540</v>
      </c>
      <c r="C17885" s="265" t="s">
        <v>4826</v>
      </c>
      <c r="D17885" s="265" t="s">
        <v>13736</v>
      </c>
    </row>
    <row r="17886" spans="1:4" ht="27" x14ac:dyDescent="0.15">
      <c r="A17886" s="266">
        <v>3703104</v>
      </c>
      <c r="B17886" s="265" t="s">
        <v>13540</v>
      </c>
      <c r="C17886" s="265" t="s">
        <v>4826</v>
      </c>
      <c r="D17886" s="265" t="s">
        <v>13737</v>
      </c>
    </row>
    <row r="17887" spans="1:4" ht="27" x14ac:dyDescent="0.15">
      <c r="A17887" s="266">
        <v>3703105</v>
      </c>
      <c r="B17887" s="265" t="s">
        <v>13540</v>
      </c>
      <c r="C17887" s="265" t="s">
        <v>4826</v>
      </c>
      <c r="D17887" s="265" t="s">
        <v>13738</v>
      </c>
    </row>
    <row r="17888" spans="1:4" ht="27" x14ac:dyDescent="0.15">
      <c r="A17888" s="266">
        <v>3703106</v>
      </c>
      <c r="B17888" s="265" t="s">
        <v>13540</v>
      </c>
      <c r="C17888" s="265" t="s">
        <v>4826</v>
      </c>
      <c r="D17888" s="265" t="s">
        <v>13739</v>
      </c>
    </row>
    <row r="17889" spans="1:4" ht="27" x14ac:dyDescent="0.15">
      <c r="A17889" s="266">
        <v>3703107</v>
      </c>
      <c r="B17889" s="265" t="s">
        <v>13540</v>
      </c>
      <c r="C17889" s="265" t="s">
        <v>4826</v>
      </c>
      <c r="D17889" s="265" t="s">
        <v>13740</v>
      </c>
    </row>
    <row r="17890" spans="1:4" x14ac:dyDescent="0.15">
      <c r="A17890" s="266">
        <v>3703111</v>
      </c>
      <c r="B17890" s="265" t="s">
        <v>13540</v>
      </c>
      <c r="C17890" s="265" t="s">
        <v>4826</v>
      </c>
      <c r="D17890" s="265" t="s">
        <v>13741</v>
      </c>
    </row>
    <row r="17891" spans="1:4" ht="27" x14ac:dyDescent="0.15">
      <c r="A17891" s="266">
        <v>3703112</v>
      </c>
      <c r="B17891" s="265" t="s">
        <v>13540</v>
      </c>
      <c r="C17891" s="265" t="s">
        <v>4826</v>
      </c>
      <c r="D17891" s="265" t="s">
        <v>13742</v>
      </c>
    </row>
    <row r="17892" spans="1:4" ht="27" x14ac:dyDescent="0.15">
      <c r="A17892" s="266">
        <v>3703113</v>
      </c>
      <c r="B17892" s="265" t="s">
        <v>13540</v>
      </c>
      <c r="C17892" s="265" t="s">
        <v>4826</v>
      </c>
      <c r="D17892" s="265" t="s">
        <v>13743</v>
      </c>
    </row>
    <row r="17893" spans="1:4" ht="27" x14ac:dyDescent="0.15">
      <c r="A17893" s="266">
        <v>3703114</v>
      </c>
      <c r="B17893" s="265" t="s">
        <v>13540</v>
      </c>
      <c r="C17893" s="265" t="s">
        <v>4826</v>
      </c>
      <c r="D17893" s="265" t="s">
        <v>13744</v>
      </c>
    </row>
    <row r="17894" spans="1:4" ht="27" x14ac:dyDescent="0.15">
      <c r="A17894" s="266">
        <v>3703115</v>
      </c>
      <c r="B17894" s="265" t="s">
        <v>13540</v>
      </c>
      <c r="C17894" s="265" t="s">
        <v>4826</v>
      </c>
      <c r="D17894" s="265" t="s">
        <v>13745</v>
      </c>
    </row>
    <row r="17895" spans="1:4" ht="27" x14ac:dyDescent="0.15">
      <c r="A17895" s="266">
        <v>3703116</v>
      </c>
      <c r="B17895" s="265" t="s">
        <v>13540</v>
      </c>
      <c r="C17895" s="265" t="s">
        <v>4826</v>
      </c>
      <c r="D17895" s="265" t="s">
        <v>13746</v>
      </c>
    </row>
    <row r="17896" spans="1:4" ht="27" x14ac:dyDescent="0.15">
      <c r="A17896" s="266">
        <v>3703117</v>
      </c>
      <c r="B17896" s="265" t="s">
        <v>13540</v>
      </c>
      <c r="C17896" s="265" t="s">
        <v>4826</v>
      </c>
      <c r="D17896" s="265" t="s">
        <v>13747</v>
      </c>
    </row>
    <row r="17897" spans="1:4" ht="27" x14ac:dyDescent="0.15">
      <c r="A17897" s="266">
        <v>3703311</v>
      </c>
      <c r="B17897" s="265" t="s">
        <v>13540</v>
      </c>
      <c r="C17897" s="265" t="s">
        <v>13748</v>
      </c>
      <c r="D17897" s="265" t="s">
        <v>13749</v>
      </c>
    </row>
    <row r="17898" spans="1:4" ht="27" x14ac:dyDescent="0.15">
      <c r="A17898" s="266">
        <v>3703321</v>
      </c>
      <c r="B17898" s="265" t="s">
        <v>13540</v>
      </c>
      <c r="C17898" s="265" t="s">
        <v>13748</v>
      </c>
      <c r="D17898" s="265" t="s">
        <v>13750</v>
      </c>
    </row>
    <row r="17899" spans="1:4" ht="27" x14ac:dyDescent="0.15">
      <c r="A17899" s="266">
        <v>3703322</v>
      </c>
      <c r="B17899" s="265" t="s">
        <v>13540</v>
      </c>
      <c r="C17899" s="265" t="s">
        <v>13748</v>
      </c>
      <c r="D17899" s="265" t="s">
        <v>13751</v>
      </c>
    </row>
    <row r="17900" spans="1:4" ht="27" x14ac:dyDescent="0.15">
      <c r="A17900" s="266">
        <v>3703331</v>
      </c>
      <c r="B17900" s="265" t="s">
        <v>13540</v>
      </c>
      <c r="C17900" s="265" t="s">
        <v>4826</v>
      </c>
      <c r="D17900" s="265" t="s">
        <v>4893</v>
      </c>
    </row>
    <row r="17901" spans="1:4" x14ac:dyDescent="0.15">
      <c r="A17901" s="266">
        <v>3703332</v>
      </c>
      <c r="B17901" s="265" t="s">
        <v>13540</v>
      </c>
      <c r="C17901" s="265" t="s">
        <v>4826</v>
      </c>
      <c r="D17901" s="265" t="s">
        <v>2637</v>
      </c>
    </row>
    <row r="17902" spans="1:4" x14ac:dyDescent="0.15">
      <c r="A17902" s="266">
        <v>3703333</v>
      </c>
      <c r="B17902" s="265" t="s">
        <v>13540</v>
      </c>
      <c r="C17902" s="265" t="s">
        <v>4826</v>
      </c>
      <c r="D17902" s="265" t="s">
        <v>4906</v>
      </c>
    </row>
    <row r="17903" spans="1:4" x14ac:dyDescent="0.15">
      <c r="A17903" s="266">
        <v>3703334</v>
      </c>
      <c r="B17903" s="265" t="s">
        <v>13540</v>
      </c>
      <c r="C17903" s="265" t="s">
        <v>4826</v>
      </c>
      <c r="D17903" s="265" t="s">
        <v>4949</v>
      </c>
    </row>
    <row r="17904" spans="1:4" x14ac:dyDescent="0.15">
      <c r="A17904" s="266">
        <v>3703335</v>
      </c>
      <c r="B17904" s="265" t="s">
        <v>13540</v>
      </c>
      <c r="C17904" s="265" t="s">
        <v>4826</v>
      </c>
      <c r="D17904" s="265" t="s">
        <v>4730</v>
      </c>
    </row>
    <row r="17905" spans="1:4" x14ac:dyDescent="0.15">
      <c r="A17905" s="266">
        <v>3703336</v>
      </c>
      <c r="B17905" s="265" t="s">
        <v>13540</v>
      </c>
      <c r="C17905" s="265" t="s">
        <v>4826</v>
      </c>
      <c r="D17905" s="265" t="s">
        <v>4872</v>
      </c>
    </row>
    <row r="17906" spans="1:4" x14ac:dyDescent="0.15">
      <c r="A17906" s="266">
        <v>3703337</v>
      </c>
      <c r="B17906" s="265" t="s">
        <v>13540</v>
      </c>
      <c r="C17906" s="265" t="s">
        <v>4826</v>
      </c>
      <c r="D17906" s="265" t="s">
        <v>4951</v>
      </c>
    </row>
    <row r="17907" spans="1:4" x14ac:dyDescent="0.15">
      <c r="A17907" s="266">
        <v>3703338</v>
      </c>
      <c r="B17907" s="265" t="s">
        <v>13540</v>
      </c>
      <c r="C17907" s="265" t="s">
        <v>4826</v>
      </c>
      <c r="D17907" s="265" t="s">
        <v>4955</v>
      </c>
    </row>
    <row r="17908" spans="1:4" x14ac:dyDescent="0.15">
      <c r="A17908" s="266">
        <v>3703341</v>
      </c>
      <c r="B17908" s="265" t="s">
        <v>13540</v>
      </c>
      <c r="C17908" s="265" t="s">
        <v>4826</v>
      </c>
      <c r="D17908" s="265" t="s">
        <v>4936</v>
      </c>
    </row>
    <row r="17909" spans="1:4" x14ac:dyDescent="0.15">
      <c r="A17909" s="266">
        <v>3703342</v>
      </c>
      <c r="B17909" s="265" t="s">
        <v>13540</v>
      </c>
      <c r="C17909" s="265" t="s">
        <v>4826</v>
      </c>
      <c r="D17909" s="265" t="s">
        <v>4890</v>
      </c>
    </row>
    <row r="17910" spans="1:4" x14ac:dyDescent="0.15">
      <c r="A17910" s="266">
        <v>3703343</v>
      </c>
      <c r="B17910" s="265" t="s">
        <v>13540</v>
      </c>
      <c r="C17910" s="265" t="s">
        <v>4826</v>
      </c>
      <c r="D17910" s="265" t="s">
        <v>4884</v>
      </c>
    </row>
    <row r="17911" spans="1:4" x14ac:dyDescent="0.15">
      <c r="A17911" s="266">
        <v>3703344</v>
      </c>
      <c r="B17911" s="265" t="s">
        <v>13540</v>
      </c>
      <c r="C17911" s="265" t="s">
        <v>4826</v>
      </c>
      <c r="D17911" s="265" t="s">
        <v>4921</v>
      </c>
    </row>
    <row r="17912" spans="1:4" x14ac:dyDescent="0.15">
      <c r="A17912" s="266">
        <v>3703345</v>
      </c>
      <c r="B17912" s="265" t="s">
        <v>13540</v>
      </c>
      <c r="C17912" s="265" t="s">
        <v>4826</v>
      </c>
      <c r="D17912" s="265" t="s">
        <v>4851</v>
      </c>
    </row>
    <row r="17913" spans="1:4" x14ac:dyDescent="0.15">
      <c r="A17913" s="266">
        <v>3703346</v>
      </c>
      <c r="B17913" s="265" t="s">
        <v>13540</v>
      </c>
      <c r="C17913" s="265" t="s">
        <v>4826</v>
      </c>
      <c r="D17913" s="265" t="s">
        <v>4857</v>
      </c>
    </row>
    <row r="17914" spans="1:4" x14ac:dyDescent="0.15">
      <c r="A17914" s="266">
        <v>3703347</v>
      </c>
      <c r="B17914" s="265" t="s">
        <v>13540</v>
      </c>
      <c r="C17914" s="265" t="s">
        <v>4826</v>
      </c>
      <c r="D17914" s="265" t="s">
        <v>4923</v>
      </c>
    </row>
    <row r="17915" spans="1:4" x14ac:dyDescent="0.15">
      <c r="A17915" s="266">
        <v>3703348</v>
      </c>
      <c r="B17915" s="265" t="s">
        <v>13540</v>
      </c>
      <c r="C17915" s="265" t="s">
        <v>4826</v>
      </c>
      <c r="D17915" s="265" t="s">
        <v>4935</v>
      </c>
    </row>
    <row r="17916" spans="1:4" ht="27" x14ac:dyDescent="0.15">
      <c r="A17916" s="266">
        <v>3703401</v>
      </c>
      <c r="B17916" s="265" t="s">
        <v>13540</v>
      </c>
      <c r="C17916" s="265" t="s">
        <v>4826</v>
      </c>
      <c r="D17916" s="265" t="s">
        <v>13752</v>
      </c>
    </row>
    <row r="17917" spans="1:4" ht="27" x14ac:dyDescent="0.15">
      <c r="A17917" s="266">
        <v>3703402</v>
      </c>
      <c r="B17917" s="265" t="s">
        <v>13540</v>
      </c>
      <c r="C17917" s="265" t="s">
        <v>4826</v>
      </c>
      <c r="D17917" s="265" t="s">
        <v>13753</v>
      </c>
    </row>
    <row r="17918" spans="1:4" ht="27" x14ac:dyDescent="0.15">
      <c r="A17918" s="266">
        <v>3703403</v>
      </c>
      <c r="B17918" s="265" t="s">
        <v>13540</v>
      </c>
      <c r="C17918" s="265" t="s">
        <v>4826</v>
      </c>
      <c r="D17918" s="265" t="s">
        <v>13754</v>
      </c>
    </row>
    <row r="17919" spans="1:4" ht="27" x14ac:dyDescent="0.15">
      <c r="A17919" s="266">
        <v>3703404</v>
      </c>
      <c r="B17919" s="265" t="s">
        <v>13540</v>
      </c>
      <c r="C17919" s="265" t="s">
        <v>4826</v>
      </c>
      <c r="D17919" s="265" t="s">
        <v>13755</v>
      </c>
    </row>
    <row r="17920" spans="1:4" ht="27" x14ac:dyDescent="0.15">
      <c r="A17920" s="266">
        <v>3703405</v>
      </c>
      <c r="B17920" s="265" t="s">
        <v>13540</v>
      </c>
      <c r="C17920" s="265" t="s">
        <v>4826</v>
      </c>
      <c r="D17920" s="265" t="s">
        <v>13756</v>
      </c>
    </row>
    <row r="17921" spans="1:4" ht="27" x14ac:dyDescent="0.15">
      <c r="A17921" s="266">
        <v>3703501</v>
      </c>
      <c r="B17921" s="265" t="s">
        <v>13540</v>
      </c>
      <c r="C17921" s="265" t="s">
        <v>13757</v>
      </c>
      <c r="D17921" s="265" t="s">
        <v>11877</v>
      </c>
    </row>
    <row r="17922" spans="1:4" ht="27" x14ac:dyDescent="0.15">
      <c r="A17922" s="266">
        <v>3703502</v>
      </c>
      <c r="B17922" s="265" t="s">
        <v>13540</v>
      </c>
      <c r="C17922" s="265" t="s">
        <v>13757</v>
      </c>
      <c r="D17922" s="265" t="s">
        <v>13758</v>
      </c>
    </row>
    <row r="17923" spans="1:4" ht="27" x14ac:dyDescent="0.15">
      <c r="A17923" s="266">
        <v>3703503</v>
      </c>
      <c r="B17923" s="265" t="s">
        <v>13540</v>
      </c>
      <c r="C17923" s="265" t="s">
        <v>13757</v>
      </c>
      <c r="D17923" s="265" t="s">
        <v>11694</v>
      </c>
    </row>
    <row r="17924" spans="1:4" ht="27" x14ac:dyDescent="0.15">
      <c r="A17924" s="266">
        <v>3703504</v>
      </c>
      <c r="B17924" s="265" t="s">
        <v>13540</v>
      </c>
      <c r="C17924" s="265" t="s">
        <v>13757</v>
      </c>
      <c r="D17924" s="265" t="s">
        <v>13759</v>
      </c>
    </row>
    <row r="17925" spans="1:4" ht="27" x14ac:dyDescent="0.15">
      <c r="A17925" s="266">
        <v>3703505</v>
      </c>
      <c r="B17925" s="265" t="s">
        <v>13540</v>
      </c>
      <c r="C17925" s="265" t="s">
        <v>13757</v>
      </c>
      <c r="D17925" s="265" t="s">
        <v>13760</v>
      </c>
    </row>
    <row r="17926" spans="1:4" x14ac:dyDescent="0.15">
      <c r="A17926" s="266">
        <v>3703511</v>
      </c>
      <c r="B17926" s="265" t="s">
        <v>13540</v>
      </c>
      <c r="C17926" s="265" t="s">
        <v>4826</v>
      </c>
      <c r="D17926" s="265" t="s">
        <v>4847</v>
      </c>
    </row>
    <row r="17927" spans="1:4" x14ac:dyDescent="0.15">
      <c r="A17927" s="266">
        <v>3703512</v>
      </c>
      <c r="B17927" s="265" t="s">
        <v>13540</v>
      </c>
      <c r="C17927" s="265" t="s">
        <v>4826</v>
      </c>
      <c r="D17927" s="265" t="s">
        <v>4925</v>
      </c>
    </row>
    <row r="17928" spans="1:4" x14ac:dyDescent="0.15">
      <c r="A17928" s="266">
        <v>3703513</v>
      </c>
      <c r="B17928" s="265" t="s">
        <v>13540</v>
      </c>
      <c r="C17928" s="265" t="s">
        <v>4826</v>
      </c>
      <c r="D17928" s="265" t="s">
        <v>4863</v>
      </c>
    </row>
    <row r="17929" spans="1:4" x14ac:dyDescent="0.15">
      <c r="A17929" s="266">
        <v>3703514</v>
      </c>
      <c r="B17929" s="265" t="s">
        <v>13540</v>
      </c>
      <c r="C17929" s="265" t="s">
        <v>4826</v>
      </c>
      <c r="D17929" s="265" t="s">
        <v>4938</v>
      </c>
    </row>
    <row r="17930" spans="1:4" x14ac:dyDescent="0.15">
      <c r="A17930" s="266">
        <v>3703515</v>
      </c>
      <c r="B17930" s="265" t="s">
        <v>13540</v>
      </c>
      <c r="C17930" s="265" t="s">
        <v>4826</v>
      </c>
      <c r="D17930" s="265" t="s">
        <v>4908</v>
      </c>
    </row>
    <row r="17931" spans="1:4" x14ac:dyDescent="0.15">
      <c r="A17931" s="266">
        <v>3703516</v>
      </c>
      <c r="B17931" s="265" t="s">
        <v>13540</v>
      </c>
      <c r="C17931" s="265" t="s">
        <v>4826</v>
      </c>
      <c r="D17931" s="265" t="s">
        <v>4913</v>
      </c>
    </row>
    <row r="17932" spans="1:4" x14ac:dyDescent="0.15">
      <c r="A17932" s="266">
        <v>3703517</v>
      </c>
      <c r="B17932" s="265" t="s">
        <v>13540</v>
      </c>
      <c r="C17932" s="265" t="s">
        <v>4826</v>
      </c>
      <c r="D17932" s="265" t="s">
        <v>4940</v>
      </c>
    </row>
    <row r="17933" spans="1:4" x14ac:dyDescent="0.15">
      <c r="A17933" s="266">
        <v>3703518</v>
      </c>
      <c r="B17933" s="265" t="s">
        <v>13540</v>
      </c>
      <c r="C17933" s="265" t="s">
        <v>4826</v>
      </c>
      <c r="D17933" s="265" t="s">
        <v>4838</v>
      </c>
    </row>
    <row r="17934" spans="1:4" x14ac:dyDescent="0.15">
      <c r="A17934" s="266">
        <v>3703519</v>
      </c>
      <c r="B17934" s="265" t="s">
        <v>13540</v>
      </c>
      <c r="C17934" s="265" t="s">
        <v>4826</v>
      </c>
      <c r="D17934" s="265" t="s">
        <v>4944</v>
      </c>
    </row>
    <row r="17935" spans="1:4" x14ac:dyDescent="0.15">
      <c r="A17935" s="266">
        <v>3703521</v>
      </c>
      <c r="B17935" s="265" t="s">
        <v>13540</v>
      </c>
      <c r="C17935" s="265" t="s">
        <v>4826</v>
      </c>
      <c r="D17935" s="265" t="s">
        <v>4957</v>
      </c>
    </row>
    <row r="17936" spans="1:4" x14ac:dyDescent="0.15">
      <c r="A17936" s="266">
        <v>3703522</v>
      </c>
      <c r="B17936" s="265" t="s">
        <v>13540</v>
      </c>
      <c r="C17936" s="265" t="s">
        <v>4826</v>
      </c>
      <c r="D17936" s="265" t="s">
        <v>4902</v>
      </c>
    </row>
    <row r="17937" spans="1:4" x14ac:dyDescent="0.15">
      <c r="A17937" s="266">
        <v>3703523</v>
      </c>
      <c r="B17937" s="265" t="s">
        <v>13540</v>
      </c>
      <c r="C17937" s="265" t="s">
        <v>4826</v>
      </c>
      <c r="D17937" s="265" t="s">
        <v>4945</v>
      </c>
    </row>
    <row r="17938" spans="1:4" x14ac:dyDescent="0.15">
      <c r="A17938" s="266">
        <v>3703524</v>
      </c>
      <c r="B17938" s="265" t="s">
        <v>13540</v>
      </c>
      <c r="C17938" s="265" t="s">
        <v>4826</v>
      </c>
      <c r="D17938" s="265" t="s">
        <v>4915</v>
      </c>
    </row>
    <row r="17939" spans="1:4" x14ac:dyDescent="0.15">
      <c r="A17939" s="266">
        <v>3703525</v>
      </c>
      <c r="B17939" s="265" t="s">
        <v>13540</v>
      </c>
      <c r="C17939" s="265" t="s">
        <v>4826</v>
      </c>
      <c r="D17939" s="265" t="s">
        <v>4952</v>
      </c>
    </row>
    <row r="17940" spans="1:4" x14ac:dyDescent="0.15">
      <c r="A17940" s="266">
        <v>3703531</v>
      </c>
      <c r="B17940" s="265" t="s">
        <v>13540</v>
      </c>
      <c r="C17940" s="265" t="s">
        <v>4826</v>
      </c>
      <c r="D17940" s="265" t="s">
        <v>4828</v>
      </c>
    </row>
    <row r="17941" spans="1:4" x14ac:dyDescent="0.15">
      <c r="A17941" s="266">
        <v>3703532</v>
      </c>
      <c r="B17941" s="265" t="s">
        <v>13540</v>
      </c>
      <c r="C17941" s="265" t="s">
        <v>4826</v>
      </c>
      <c r="D17941" s="265" t="s">
        <v>4920</v>
      </c>
    </row>
    <row r="17942" spans="1:4" x14ac:dyDescent="0.15">
      <c r="A17942" s="266">
        <v>3703533</v>
      </c>
      <c r="B17942" s="265" t="s">
        <v>13540</v>
      </c>
      <c r="C17942" s="265" t="s">
        <v>4826</v>
      </c>
      <c r="D17942" s="265" t="s">
        <v>4948</v>
      </c>
    </row>
    <row r="17943" spans="1:4" x14ac:dyDescent="0.15">
      <c r="A17943" s="266">
        <v>3703534</v>
      </c>
      <c r="B17943" s="265" t="s">
        <v>13540</v>
      </c>
      <c r="C17943" s="265" t="s">
        <v>4826</v>
      </c>
      <c r="D17943" s="265" t="s">
        <v>4832</v>
      </c>
    </row>
    <row r="17944" spans="1:4" x14ac:dyDescent="0.15">
      <c r="A17944" s="266">
        <v>3703571</v>
      </c>
      <c r="B17944" s="265" t="s">
        <v>13540</v>
      </c>
      <c r="C17944" s="265" t="s">
        <v>4697</v>
      </c>
      <c r="D17944" s="265" t="s">
        <v>4709</v>
      </c>
    </row>
    <row r="17945" spans="1:4" x14ac:dyDescent="0.15">
      <c r="A17945" s="266">
        <v>3703572</v>
      </c>
      <c r="B17945" s="265" t="s">
        <v>13540</v>
      </c>
      <c r="C17945" s="265" t="s">
        <v>4697</v>
      </c>
      <c r="D17945" s="265" t="s">
        <v>4728</v>
      </c>
    </row>
    <row r="17946" spans="1:4" x14ac:dyDescent="0.15">
      <c r="A17946" s="266">
        <v>3703573</v>
      </c>
      <c r="B17946" s="265" t="s">
        <v>13540</v>
      </c>
      <c r="C17946" s="265" t="s">
        <v>4697</v>
      </c>
      <c r="D17946" s="265" t="s">
        <v>4698</v>
      </c>
    </row>
    <row r="17947" spans="1:4" x14ac:dyDescent="0.15">
      <c r="A17947" s="266">
        <v>3703574</v>
      </c>
      <c r="B17947" s="265" t="s">
        <v>13540</v>
      </c>
      <c r="C17947" s="265" t="s">
        <v>4697</v>
      </c>
      <c r="D17947" s="265" t="s">
        <v>4747</v>
      </c>
    </row>
    <row r="17948" spans="1:4" ht="27" x14ac:dyDescent="0.15">
      <c r="A17948" s="266">
        <v>3703601</v>
      </c>
      <c r="B17948" s="265" t="s">
        <v>13540</v>
      </c>
      <c r="C17948" s="265" t="s">
        <v>13761</v>
      </c>
      <c r="D17948" s="265" t="s">
        <v>13762</v>
      </c>
    </row>
    <row r="17949" spans="1:4" ht="27" x14ac:dyDescent="0.15">
      <c r="A17949" s="266">
        <v>3703602</v>
      </c>
      <c r="B17949" s="265" t="s">
        <v>13540</v>
      </c>
      <c r="C17949" s="265" t="s">
        <v>13761</v>
      </c>
      <c r="D17949" s="265" t="s">
        <v>12434</v>
      </c>
    </row>
    <row r="17950" spans="1:4" ht="27" x14ac:dyDescent="0.15">
      <c r="A17950" s="266">
        <v>3703603</v>
      </c>
      <c r="B17950" s="265" t="s">
        <v>13540</v>
      </c>
      <c r="C17950" s="265" t="s">
        <v>13761</v>
      </c>
      <c r="D17950" s="265" t="s">
        <v>13763</v>
      </c>
    </row>
    <row r="17951" spans="1:4" ht="27" x14ac:dyDescent="0.15">
      <c r="A17951" s="266">
        <v>3703604</v>
      </c>
      <c r="B17951" s="265" t="s">
        <v>13540</v>
      </c>
      <c r="C17951" s="265" t="s">
        <v>13761</v>
      </c>
      <c r="D17951" s="265" t="s">
        <v>13764</v>
      </c>
    </row>
    <row r="17952" spans="1:4" ht="27" x14ac:dyDescent="0.15">
      <c r="A17952" s="266">
        <v>3703605</v>
      </c>
      <c r="B17952" s="265" t="s">
        <v>13540</v>
      </c>
      <c r="C17952" s="265" t="s">
        <v>13761</v>
      </c>
      <c r="D17952" s="265" t="s">
        <v>13765</v>
      </c>
    </row>
    <row r="17953" spans="1:4" ht="27" x14ac:dyDescent="0.15">
      <c r="A17953" s="266">
        <v>3703606</v>
      </c>
      <c r="B17953" s="265" t="s">
        <v>13540</v>
      </c>
      <c r="C17953" s="265" t="s">
        <v>13761</v>
      </c>
      <c r="D17953" s="265" t="s">
        <v>12596</v>
      </c>
    </row>
    <row r="17954" spans="1:4" ht="27" x14ac:dyDescent="0.15">
      <c r="A17954" s="266">
        <v>3703607</v>
      </c>
      <c r="B17954" s="265" t="s">
        <v>13540</v>
      </c>
      <c r="C17954" s="265" t="s">
        <v>13761</v>
      </c>
      <c r="D17954" s="265" t="s">
        <v>13766</v>
      </c>
    </row>
    <row r="17955" spans="1:4" ht="27" x14ac:dyDescent="0.15">
      <c r="A17955" s="266">
        <v>3703608</v>
      </c>
      <c r="B17955" s="265" t="s">
        <v>13540</v>
      </c>
      <c r="C17955" s="265" t="s">
        <v>13761</v>
      </c>
      <c r="D17955" s="265" t="s">
        <v>12586</v>
      </c>
    </row>
    <row r="17956" spans="1:4" x14ac:dyDescent="0.15">
      <c r="A17956" s="266">
        <v>3710001</v>
      </c>
      <c r="B17956" s="265" t="s">
        <v>13540</v>
      </c>
      <c r="C17956" s="265" t="s">
        <v>4697</v>
      </c>
      <c r="D17956" s="265" t="s">
        <v>4724</v>
      </c>
    </row>
    <row r="17957" spans="1:4" x14ac:dyDescent="0.15">
      <c r="A17957" s="266">
        <v>3710002</v>
      </c>
      <c r="B17957" s="265" t="s">
        <v>13540</v>
      </c>
      <c r="C17957" s="265" t="s">
        <v>4697</v>
      </c>
      <c r="D17957" s="265" t="s">
        <v>4717</v>
      </c>
    </row>
    <row r="17958" spans="1:4" x14ac:dyDescent="0.15">
      <c r="A17958" s="266">
        <v>3710003</v>
      </c>
      <c r="B17958" s="265" t="s">
        <v>13540</v>
      </c>
      <c r="C17958" s="265" t="s">
        <v>4697</v>
      </c>
      <c r="D17958" s="265" t="s">
        <v>2555</v>
      </c>
    </row>
    <row r="17959" spans="1:4" x14ac:dyDescent="0.15">
      <c r="A17959" s="266">
        <v>3710004</v>
      </c>
      <c r="B17959" s="265" t="s">
        <v>13540</v>
      </c>
      <c r="C17959" s="265" t="s">
        <v>4697</v>
      </c>
      <c r="D17959" s="265" t="s">
        <v>4739</v>
      </c>
    </row>
    <row r="17960" spans="1:4" x14ac:dyDescent="0.15">
      <c r="A17960" s="266">
        <v>3710005</v>
      </c>
      <c r="B17960" s="265" t="s">
        <v>13540</v>
      </c>
      <c r="C17960" s="265" t="s">
        <v>4697</v>
      </c>
      <c r="D17960" s="265" t="s">
        <v>4813</v>
      </c>
    </row>
    <row r="17961" spans="1:4" x14ac:dyDescent="0.15">
      <c r="A17961" s="266">
        <v>3710006</v>
      </c>
      <c r="B17961" s="265" t="s">
        <v>13540</v>
      </c>
      <c r="C17961" s="265" t="s">
        <v>4697</v>
      </c>
      <c r="D17961" s="265" t="s">
        <v>4711</v>
      </c>
    </row>
    <row r="17962" spans="1:4" x14ac:dyDescent="0.15">
      <c r="A17962" s="266">
        <v>3710007</v>
      </c>
      <c r="B17962" s="265" t="s">
        <v>13540</v>
      </c>
      <c r="C17962" s="265" t="s">
        <v>4697</v>
      </c>
      <c r="D17962" s="265" t="s">
        <v>4729</v>
      </c>
    </row>
    <row r="17963" spans="1:4" x14ac:dyDescent="0.15">
      <c r="A17963" s="266">
        <v>3710011</v>
      </c>
      <c r="B17963" s="265" t="s">
        <v>13540</v>
      </c>
      <c r="C17963" s="265" t="s">
        <v>4697</v>
      </c>
      <c r="D17963" s="265" t="s">
        <v>4767</v>
      </c>
    </row>
    <row r="17964" spans="1:4" ht="27" x14ac:dyDescent="0.15">
      <c r="A17964" s="266">
        <v>3710012</v>
      </c>
      <c r="B17964" s="265" t="s">
        <v>13540</v>
      </c>
      <c r="C17964" s="265" t="s">
        <v>4697</v>
      </c>
      <c r="D17964" s="265" t="s">
        <v>4804</v>
      </c>
    </row>
    <row r="17965" spans="1:4" x14ac:dyDescent="0.15">
      <c r="A17965" s="266">
        <v>3710013</v>
      </c>
      <c r="B17965" s="265" t="s">
        <v>13540</v>
      </c>
      <c r="C17965" s="265" t="s">
        <v>4697</v>
      </c>
      <c r="D17965" s="265" t="s">
        <v>4794</v>
      </c>
    </row>
    <row r="17966" spans="1:4" x14ac:dyDescent="0.15">
      <c r="A17966" s="266">
        <v>3710014</v>
      </c>
      <c r="B17966" s="265" t="s">
        <v>13540</v>
      </c>
      <c r="C17966" s="265" t="s">
        <v>4697</v>
      </c>
      <c r="D17966" s="265" t="s">
        <v>169</v>
      </c>
    </row>
    <row r="17967" spans="1:4" x14ac:dyDescent="0.15">
      <c r="A17967" s="266">
        <v>3710015</v>
      </c>
      <c r="B17967" s="265" t="s">
        <v>13540</v>
      </c>
      <c r="C17967" s="265" t="s">
        <v>4697</v>
      </c>
      <c r="D17967" s="265" t="s">
        <v>4815</v>
      </c>
    </row>
    <row r="17968" spans="1:4" x14ac:dyDescent="0.15">
      <c r="A17968" s="266">
        <v>3710016</v>
      </c>
      <c r="B17968" s="265" t="s">
        <v>13540</v>
      </c>
      <c r="C17968" s="265" t="s">
        <v>4697</v>
      </c>
      <c r="D17968" s="265" t="s">
        <v>2544</v>
      </c>
    </row>
    <row r="17969" spans="1:4" x14ac:dyDescent="0.15">
      <c r="A17969" s="266">
        <v>3710017</v>
      </c>
      <c r="B17969" s="265" t="s">
        <v>13540</v>
      </c>
      <c r="C17969" s="265" t="s">
        <v>4697</v>
      </c>
      <c r="D17969" s="265" t="s">
        <v>4187</v>
      </c>
    </row>
    <row r="17970" spans="1:4" x14ac:dyDescent="0.15">
      <c r="A17970" s="266">
        <v>3710018</v>
      </c>
      <c r="B17970" s="265" t="s">
        <v>13540</v>
      </c>
      <c r="C17970" s="265" t="s">
        <v>4697</v>
      </c>
      <c r="D17970" s="265" t="s">
        <v>4816</v>
      </c>
    </row>
    <row r="17971" spans="1:4" x14ac:dyDescent="0.15">
      <c r="A17971" s="266">
        <v>3710021</v>
      </c>
      <c r="B17971" s="265" t="s">
        <v>13540</v>
      </c>
      <c r="C17971" s="265" t="s">
        <v>4697</v>
      </c>
      <c r="D17971" s="265" t="s">
        <v>231</v>
      </c>
    </row>
    <row r="17972" spans="1:4" x14ac:dyDescent="0.15">
      <c r="A17972" s="266">
        <v>3710022</v>
      </c>
      <c r="B17972" s="265" t="s">
        <v>13540</v>
      </c>
      <c r="C17972" s="265" t="s">
        <v>4697</v>
      </c>
      <c r="D17972" s="265" t="s">
        <v>4781</v>
      </c>
    </row>
    <row r="17973" spans="1:4" x14ac:dyDescent="0.15">
      <c r="A17973" s="266">
        <v>3710023</v>
      </c>
      <c r="B17973" s="265" t="s">
        <v>13540</v>
      </c>
      <c r="C17973" s="265" t="s">
        <v>4697</v>
      </c>
      <c r="D17973" s="265" t="s">
        <v>2581</v>
      </c>
    </row>
    <row r="17974" spans="1:4" x14ac:dyDescent="0.15">
      <c r="A17974" s="266">
        <v>3710024</v>
      </c>
      <c r="B17974" s="265" t="s">
        <v>13540</v>
      </c>
      <c r="C17974" s="265" t="s">
        <v>4697</v>
      </c>
      <c r="D17974" s="265" t="s">
        <v>1353</v>
      </c>
    </row>
    <row r="17975" spans="1:4" x14ac:dyDescent="0.15">
      <c r="A17975" s="266">
        <v>3710025</v>
      </c>
      <c r="B17975" s="265" t="s">
        <v>13540</v>
      </c>
      <c r="C17975" s="265" t="s">
        <v>4697</v>
      </c>
      <c r="D17975" s="265" t="s">
        <v>4750</v>
      </c>
    </row>
    <row r="17976" spans="1:4" x14ac:dyDescent="0.15">
      <c r="A17976" s="266">
        <v>3710026</v>
      </c>
      <c r="B17976" s="265" t="s">
        <v>13540</v>
      </c>
      <c r="C17976" s="265" t="s">
        <v>4697</v>
      </c>
      <c r="D17976" s="265" t="s">
        <v>383</v>
      </c>
    </row>
    <row r="17977" spans="1:4" x14ac:dyDescent="0.15">
      <c r="A17977" s="266">
        <v>3710027</v>
      </c>
      <c r="B17977" s="265" t="s">
        <v>13540</v>
      </c>
      <c r="C17977" s="265" t="s">
        <v>4697</v>
      </c>
      <c r="D17977" s="265" t="s">
        <v>545</v>
      </c>
    </row>
    <row r="17978" spans="1:4" x14ac:dyDescent="0.15">
      <c r="A17978" s="266">
        <v>3710031</v>
      </c>
      <c r="B17978" s="265" t="s">
        <v>13540</v>
      </c>
      <c r="C17978" s="265" t="s">
        <v>4697</v>
      </c>
      <c r="D17978" s="265" t="s">
        <v>4769</v>
      </c>
    </row>
    <row r="17979" spans="1:4" x14ac:dyDescent="0.15">
      <c r="A17979" s="266">
        <v>3710032</v>
      </c>
      <c r="B17979" s="265" t="s">
        <v>13540</v>
      </c>
      <c r="C17979" s="265" t="s">
        <v>4697</v>
      </c>
      <c r="D17979" s="265" t="s">
        <v>305</v>
      </c>
    </row>
    <row r="17980" spans="1:4" x14ac:dyDescent="0.15">
      <c r="A17980" s="266">
        <v>3710033</v>
      </c>
      <c r="B17980" s="265" t="s">
        <v>13540</v>
      </c>
      <c r="C17980" s="265" t="s">
        <v>4697</v>
      </c>
      <c r="D17980" s="265" t="s">
        <v>4753</v>
      </c>
    </row>
    <row r="17981" spans="1:4" x14ac:dyDescent="0.15">
      <c r="A17981" s="266">
        <v>3710034</v>
      </c>
      <c r="B17981" s="265" t="s">
        <v>13540</v>
      </c>
      <c r="C17981" s="265" t="s">
        <v>4697</v>
      </c>
      <c r="D17981" s="265" t="s">
        <v>2545</v>
      </c>
    </row>
    <row r="17982" spans="1:4" x14ac:dyDescent="0.15">
      <c r="A17982" s="266">
        <v>3710035</v>
      </c>
      <c r="B17982" s="265" t="s">
        <v>13540</v>
      </c>
      <c r="C17982" s="265" t="s">
        <v>4697</v>
      </c>
      <c r="D17982" s="265" t="s">
        <v>4715</v>
      </c>
    </row>
    <row r="17983" spans="1:4" x14ac:dyDescent="0.15">
      <c r="A17983" s="266">
        <v>3710036</v>
      </c>
      <c r="B17983" s="265" t="s">
        <v>13540</v>
      </c>
      <c r="C17983" s="265" t="s">
        <v>4697</v>
      </c>
      <c r="D17983" s="265" t="s">
        <v>4762</v>
      </c>
    </row>
    <row r="17984" spans="1:4" x14ac:dyDescent="0.15">
      <c r="A17984" s="266">
        <v>3710037</v>
      </c>
      <c r="B17984" s="265" t="s">
        <v>13540</v>
      </c>
      <c r="C17984" s="265" t="s">
        <v>4697</v>
      </c>
      <c r="D17984" s="265" t="s">
        <v>4733</v>
      </c>
    </row>
    <row r="17985" spans="1:4" x14ac:dyDescent="0.15">
      <c r="A17985" s="266">
        <v>3710041</v>
      </c>
      <c r="B17985" s="265" t="s">
        <v>13540</v>
      </c>
      <c r="C17985" s="265" t="s">
        <v>4697</v>
      </c>
      <c r="D17985" s="265" t="s">
        <v>4741</v>
      </c>
    </row>
    <row r="17986" spans="1:4" x14ac:dyDescent="0.15">
      <c r="A17986" s="266">
        <v>3710042</v>
      </c>
      <c r="B17986" s="265" t="s">
        <v>13540</v>
      </c>
      <c r="C17986" s="265" t="s">
        <v>4697</v>
      </c>
      <c r="D17986" s="265" t="s">
        <v>4796</v>
      </c>
    </row>
    <row r="17987" spans="1:4" x14ac:dyDescent="0.15">
      <c r="A17987" s="266">
        <v>3710043</v>
      </c>
      <c r="B17987" s="265" t="s">
        <v>13540</v>
      </c>
      <c r="C17987" s="265" t="s">
        <v>4697</v>
      </c>
      <c r="D17987" s="265" t="s">
        <v>4791</v>
      </c>
    </row>
    <row r="17988" spans="1:4" x14ac:dyDescent="0.15">
      <c r="A17988" s="266">
        <v>3710044</v>
      </c>
      <c r="B17988" s="265" t="s">
        <v>13540</v>
      </c>
      <c r="C17988" s="265" t="s">
        <v>4697</v>
      </c>
      <c r="D17988" s="265" t="s">
        <v>4707</v>
      </c>
    </row>
    <row r="17989" spans="1:4" x14ac:dyDescent="0.15">
      <c r="A17989" s="266">
        <v>3710045</v>
      </c>
      <c r="B17989" s="265" t="s">
        <v>13540</v>
      </c>
      <c r="C17989" s="265" t="s">
        <v>4697</v>
      </c>
      <c r="D17989" s="265" t="s">
        <v>4817</v>
      </c>
    </row>
    <row r="17990" spans="1:4" x14ac:dyDescent="0.15">
      <c r="A17990" s="266">
        <v>3710046</v>
      </c>
      <c r="B17990" s="265" t="s">
        <v>13540</v>
      </c>
      <c r="C17990" s="265" t="s">
        <v>4697</v>
      </c>
      <c r="D17990" s="265" t="s">
        <v>4742</v>
      </c>
    </row>
    <row r="17991" spans="1:4" x14ac:dyDescent="0.15">
      <c r="A17991" s="266">
        <v>3710047</v>
      </c>
      <c r="B17991" s="265" t="s">
        <v>13540</v>
      </c>
      <c r="C17991" s="265" t="s">
        <v>4697</v>
      </c>
      <c r="D17991" s="265" t="s">
        <v>4776</v>
      </c>
    </row>
    <row r="17992" spans="1:4" x14ac:dyDescent="0.15">
      <c r="A17992" s="266">
        <v>3710048</v>
      </c>
      <c r="B17992" s="265" t="s">
        <v>13540</v>
      </c>
      <c r="C17992" s="265" t="s">
        <v>4697</v>
      </c>
      <c r="D17992" s="265" t="s">
        <v>4780</v>
      </c>
    </row>
    <row r="17993" spans="1:4" x14ac:dyDescent="0.15">
      <c r="A17993" s="266">
        <v>3710051</v>
      </c>
      <c r="B17993" s="265" t="s">
        <v>13540</v>
      </c>
      <c r="C17993" s="265" t="s">
        <v>4697</v>
      </c>
      <c r="D17993" s="265" t="s">
        <v>4737</v>
      </c>
    </row>
    <row r="17994" spans="1:4" x14ac:dyDescent="0.15">
      <c r="A17994" s="266">
        <v>3710052</v>
      </c>
      <c r="B17994" s="265" t="s">
        <v>13540</v>
      </c>
      <c r="C17994" s="265" t="s">
        <v>4697</v>
      </c>
      <c r="D17994" s="265" t="s">
        <v>4732</v>
      </c>
    </row>
    <row r="17995" spans="1:4" x14ac:dyDescent="0.15">
      <c r="A17995" s="266">
        <v>3710053</v>
      </c>
      <c r="B17995" s="265" t="s">
        <v>13540</v>
      </c>
      <c r="C17995" s="265" t="s">
        <v>4697</v>
      </c>
      <c r="D17995" s="265" t="s">
        <v>4751</v>
      </c>
    </row>
    <row r="17996" spans="1:4" x14ac:dyDescent="0.15">
      <c r="A17996" s="266">
        <v>3710054</v>
      </c>
      <c r="B17996" s="265" t="s">
        <v>13540</v>
      </c>
      <c r="C17996" s="265" t="s">
        <v>4697</v>
      </c>
      <c r="D17996" s="265" t="s">
        <v>4773</v>
      </c>
    </row>
    <row r="17997" spans="1:4" x14ac:dyDescent="0.15">
      <c r="A17997" s="266">
        <v>3710055</v>
      </c>
      <c r="B17997" s="265" t="s">
        <v>13540</v>
      </c>
      <c r="C17997" s="265" t="s">
        <v>4697</v>
      </c>
      <c r="D17997" s="265" t="s">
        <v>4746</v>
      </c>
    </row>
    <row r="17998" spans="1:4" x14ac:dyDescent="0.15">
      <c r="A17998" s="266">
        <v>3710056</v>
      </c>
      <c r="B17998" s="265" t="s">
        <v>13540</v>
      </c>
      <c r="C17998" s="265" t="s">
        <v>4697</v>
      </c>
      <c r="D17998" s="265" t="s">
        <v>4699</v>
      </c>
    </row>
    <row r="17999" spans="1:4" ht="27" x14ac:dyDescent="0.15">
      <c r="A17999" s="266">
        <v>3710057</v>
      </c>
      <c r="B17999" s="265" t="s">
        <v>13540</v>
      </c>
      <c r="C17999" s="265" t="s">
        <v>4697</v>
      </c>
      <c r="D17999" s="265" t="s">
        <v>4824</v>
      </c>
    </row>
    <row r="18000" spans="1:4" ht="27" x14ac:dyDescent="0.15">
      <c r="A18000" s="266">
        <v>3710101</v>
      </c>
      <c r="B18000" s="265" t="s">
        <v>13540</v>
      </c>
      <c r="C18000" s="265" t="s">
        <v>4697</v>
      </c>
      <c r="D18000" s="265" t="s">
        <v>13767</v>
      </c>
    </row>
    <row r="18001" spans="1:4" ht="27" x14ac:dyDescent="0.15">
      <c r="A18001" s="266">
        <v>3710102</v>
      </c>
      <c r="B18001" s="265" t="s">
        <v>13540</v>
      </c>
      <c r="C18001" s="265" t="s">
        <v>4697</v>
      </c>
      <c r="D18001" s="265" t="s">
        <v>13768</v>
      </c>
    </row>
    <row r="18002" spans="1:4" ht="27" x14ac:dyDescent="0.15">
      <c r="A18002" s="266">
        <v>3710103</v>
      </c>
      <c r="B18002" s="265" t="s">
        <v>13540</v>
      </c>
      <c r="C18002" s="265" t="s">
        <v>4697</v>
      </c>
      <c r="D18002" s="265" t="s">
        <v>13769</v>
      </c>
    </row>
    <row r="18003" spans="1:4" ht="27" x14ac:dyDescent="0.15">
      <c r="A18003" s="266">
        <v>3710104</v>
      </c>
      <c r="B18003" s="265" t="s">
        <v>13540</v>
      </c>
      <c r="C18003" s="265" t="s">
        <v>4697</v>
      </c>
      <c r="D18003" s="265" t="s">
        <v>13770</v>
      </c>
    </row>
    <row r="18004" spans="1:4" ht="27" x14ac:dyDescent="0.15">
      <c r="A18004" s="266">
        <v>3710105</v>
      </c>
      <c r="B18004" s="265" t="s">
        <v>13540</v>
      </c>
      <c r="C18004" s="265" t="s">
        <v>4697</v>
      </c>
      <c r="D18004" s="265" t="s">
        <v>13771</v>
      </c>
    </row>
    <row r="18005" spans="1:4" ht="27" x14ac:dyDescent="0.15">
      <c r="A18005" s="266">
        <v>3710106</v>
      </c>
      <c r="B18005" s="265" t="s">
        <v>13540</v>
      </c>
      <c r="C18005" s="265" t="s">
        <v>4697</v>
      </c>
      <c r="D18005" s="265" t="s">
        <v>13772</v>
      </c>
    </row>
    <row r="18006" spans="1:4" ht="27" x14ac:dyDescent="0.15">
      <c r="A18006" s="266">
        <v>3710107</v>
      </c>
      <c r="B18006" s="265" t="s">
        <v>13540</v>
      </c>
      <c r="C18006" s="265" t="s">
        <v>4697</v>
      </c>
      <c r="D18006" s="265" t="s">
        <v>13773</v>
      </c>
    </row>
    <row r="18007" spans="1:4" x14ac:dyDescent="0.15">
      <c r="A18007" s="266">
        <v>3710111</v>
      </c>
      <c r="B18007" s="265" t="s">
        <v>13540</v>
      </c>
      <c r="C18007" s="265" t="s">
        <v>4697</v>
      </c>
      <c r="D18007" s="265" t="s">
        <v>13774</v>
      </c>
    </row>
    <row r="18008" spans="1:4" ht="27" x14ac:dyDescent="0.15">
      <c r="A18008" s="266">
        <v>3710112</v>
      </c>
      <c r="B18008" s="265" t="s">
        <v>13540</v>
      </c>
      <c r="C18008" s="265" t="s">
        <v>4697</v>
      </c>
      <c r="D18008" s="265" t="s">
        <v>13775</v>
      </c>
    </row>
    <row r="18009" spans="1:4" ht="27" x14ac:dyDescent="0.15">
      <c r="A18009" s="266">
        <v>3710113</v>
      </c>
      <c r="B18009" s="265" t="s">
        <v>13540</v>
      </c>
      <c r="C18009" s="265" t="s">
        <v>4697</v>
      </c>
      <c r="D18009" s="265" t="s">
        <v>13776</v>
      </c>
    </row>
    <row r="18010" spans="1:4" ht="27" x14ac:dyDescent="0.15">
      <c r="A18010" s="266">
        <v>3710114</v>
      </c>
      <c r="B18010" s="265" t="s">
        <v>13540</v>
      </c>
      <c r="C18010" s="265" t="s">
        <v>4697</v>
      </c>
      <c r="D18010" s="265" t="s">
        <v>13777</v>
      </c>
    </row>
    <row r="18011" spans="1:4" ht="27" x14ac:dyDescent="0.15">
      <c r="A18011" s="266">
        <v>3710115</v>
      </c>
      <c r="B18011" s="265" t="s">
        <v>13540</v>
      </c>
      <c r="C18011" s="265" t="s">
        <v>4697</v>
      </c>
      <c r="D18011" s="265" t="s">
        <v>13778</v>
      </c>
    </row>
    <row r="18012" spans="1:4" ht="27" x14ac:dyDescent="0.15">
      <c r="A18012" s="266">
        <v>3710116</v>
      </c>
      <c r="B18012" s="265" t="s">
        <v>13540</v>
      </c>
      <c r="C18012" s="265" t="s">
        <v>4697</v>
      </c>
      <c r="D18012" s="265" t="s">
        <v>13779</v>
      </c>
    </row>
    <row r="18013" spans="1:4" ht="27" x14ac:dyDescent="0.15">
      <c r="A18013" s="266">
        <v>3710117</v>
      </c>
      <c r="B18013" s="265" t="s">
        <v>13540</v>
      </c>
      <c r="C18013" s="265" t="s">
        <v>4697</v>
      </c>
      <c r="D18013" s="265" t="s">
        <v>13780</v>
      </c>
    </row>
    <row r="18014" spans="1:4" x14ac:dyDescent="0.15">
      <c r="A18014" s="266">
        <v>3710121</v>
      </c>
      <c r="B18014" s="265" t="s">
        <v>13540</v>
      </c>
      <c r="C18014" s="265" t="s">
        <v>4697</v>
      </c>
      <c r="D18014" s="265" t="s">
        <v>4727</v>
      </c>
    </row>
    <row r="18015" spans="1:4" x14ac:dyDescent="0.15">
      <c r="A18015" s="266">
        <v>3710122</v>
      </c>
      <c r="B18015" s="265" t="s">
        <v>13540</v>
      </c>
      <c r="C18015" s="265" t="s">
        <v>4697</v>
      </c>
      <c r="D18015" s="265" t="s">
        <v>4755</v>
      </c>
    </row>
    <row r="18016" spans="1:4" x14ac:dyDescent="0.15">
      <c r="A18016" s="266">
        <v>3710123</v>
      </c>
      <c r="B18016" s="265" t="s">
        <v>13540</v>
      </c>
      <c r="C18016" s="265" t="s">
        <v>4697</v>
      </c>
      <c r="D18016" s="265" t="s">
        <v>4778</v>
      </c>
    </row>
    <row r="18017" spans="1:4" x14ac:dyDescent="0.15">
      <c r="A18017" s="266">
        <v>3710124</v>
      </c>
      <c r="B18017" s="265" t="s">
        <v>13540</v>
      </c>
      <c r="C18017" s="265" t="s">
        <v>4697</v>
      </c>
      <c r="D18017" s="265" t="s">
        <v>4726</v>
      </c>
    </row>
    <row r="18018" spans="1:4" x14ac:dyDescent="0.15">
      <c r="A18018" s="266">
        <v>3710125</v>
      </c>
      <c r="B18018" s="265" t="s">
        <v>13540</v>
      </c>
      <c r="C18018" s="265" t="s">
        <v>4697</v>
      </c>
      <c r="D18018" s="265" t="s">
        <v>3854</v>
      </c>
    </row>
    <row r="18019" spans="1:4" x14ac:dyDescent="0.15">
      <c r="A18019" s="266">
        <v>3710131</v>
      </c>
      <c r="B18019" s="265" t="s">
        <v>13540</v>
      </c>
      <c r="C18019" s="265" t="s">
        <v>4697</v>
      </c>
      <c r="D18019" s="265" t="s">
        <v>4786</v>
      </c>
    </row>
    <row r="18020" spans="1:4" x14ac:dyDescent="0.15">
      <c r="A18020" s="266">
        <v>3710132</v>
      </c>
      <c r="B18020" s="265" t="s">
        <v>13540</v>
      </c>
      <c r="C18020" s="265" t="s">
        <v>4697</v>
      </c>
      <c r="D18020" s="265" t="s">
        <v>4758</v>
      </c>
    </row>
    <row r="18021" spans="1:4" x14ac:dyDescent="0.15">
      <c r="A18021" s="266">
        <v>3710133</v>
      </c>
      <c r="B18021" s="265" t="s">
        <v>13540</v>
      </c>
      <c r="C18021" s="265" t="s">
        <v>4697</v>
      </c>
      <c r="D18021" s="265" t="s">
        <v>4799</v>
      </c>
    </row>
    <row r="18022" spans="1:4" x14ac:dyDescent="0.15">
      <c r="A18022" s="266">
        <v>3710134</v>
      </c>
      <c r="B18022" s="265" t="s">
        <v>13540</v>
      </c>
      <c r="C18022" s="265" t="s">
        <v>4697</v>
      </c>
      <c r="D18022" s="265" t="s">
        <v>4757</v>
      </c>
    </row>
    <row r="18023" spans="1:4" ht="27" x14ac:dyDescent="0.15">
      <c r="A18023" s="266">
        <v>3710201</v>
      </c>
      <c r="B18023" s="265" t="s">
        <v>13540</v>
      </c>
      <c r="C18023" s="265" t="s">
        <v>4697</v>
      </c>
      <c r="D18023" s="265" t="s">
        <v>13781</v>
      </c>
    </row>
    <row r="18024" spans="1:4" ht="27" x14ac:dyDescent="0.15">
      <c r="A18024" s="266">
        <v>3710202</v>
      </c>
      <c r="B18024" s="265" t="s">
        <v>13540</v>
      </c>
      <c r="C18024" s="265" t="s">
        <v>4697</v>
      </c>
      <c r="D18024" s="265" t="s">
        <v>13782</v>
      </c>
    </row>
    <row r="18025" spans="1:4" ht="27" x14ac:dyDescent="0.15">
      <c r="A18025" s="266">
        <v>3710203</v>
      </c>
      <c r="B18025" s="265" t="s">
        <v>13540</v>
      </c>
      <c r="C18025" s="265" t="s">
        <v>4697</v>
      </c>
      <c r="D18025" s="265" t="s">
        <v>13783</v>
      </c>
    </row>
    <row r="18026" spans="1:4" ht="27" x14ac:dyDescent="0.15">
      <c r="A18026" s="266">
        <v>3710204</v>
      </c>
      <c r="B18026" s="265" t="s">
        <v>13540</v>
      </c>
      <c r="C18026" s="265" t="s">
        <v>4697</v>
      </c>
      <c r="D18026" s="265" t="s">
        <v>13784</v>
      </c>
    </row>
    <row r="18027" spans="1:4" ht="27" x14ac:dyDescent="0.15">
      <c r="A18027" s="266">
        <v>3710205</v>
      </c>
      <c r="B18027" s="265" t="s">
        <v>13540</v>
      </c>
      <c r="C18027" s="265" t="s">
        <v>4697</v>
      </c>
      <c r="D18027" s="265" t="s">
        <v>13785</v>
      </c>
    </row>
    <row r="18028" spans="1:4" ht="27" x14ac:dyDescent="0.15">
      <c r="A18028" s="266">
        <v>3710206</v>
      </c>
      <c r="B18028" s="265" t="s">
        <v>13540</v>
      </c>
      <c r="C18028" s="265" t="s">
        <v>4697</v>
      </c>
      <c r="D18028" s="265" t="s">
        <v>13786</v>
      </c>
    </row>
    <row r="18029" spans="1:4" ht="27" x14ac:dyDescent="0.15">
      <c r="A18029" s="266">
        <v>3710207</v>
      </c>
      <c r="B18029" s="265" t="s">
        <v>13540</v>
      </c>
      <c r="C18029" s="265" t="s">
        <v>4697</v>
      </c>
      <c r="D18029" s="265" t="s">
        <v>13787</v>
      </c>
    </row>
    <row r="18030" spans="1:4" ht="27" x14ac:dyDescent="0.15">
      <c r="A18030" s="266">
        <v>3710211</v>
      </c>
      <c r="B18030" s="265" t="s">
        <v>13540</v>
      </c>
      <c r="C18030" s="265" t="s">
        <v>4697</v>
      </c>
      <c r="D18030" s="265" t="s">
        <v>13788</v>
      </c>
    </row>
    <row r="18031" spans="1:4" ht="27" x14ac:dyDescent="0.15">
      <c r="A18031" s="266">
        <v>3710212</v>
      </c>
      <c r="B18031" s="265" t="s">
        <v>13540</v>
      </c>
      <c r="C18031" s="265" t="s">
        <v>4697</v>
      </c>
      <c r="D18031" s="265" t="s">
        <v>13789</v>
      </c>
    </row>
    <row r="18032" spans="1:4" ht="27" x14ac:dyDescent="0.15">
      <c r="A18032" s="266">
        <v>3710213</v>
      </c>
      <c r="B18032" s="265" t="s">
        <v>13540</v>
      </c>
      <c r="C18032" s="265" t="s">
        <v>4697</v>
      </c>
      <c r="D18032" s="265" t="s">
        <v>13790</v>
      </c>
    </row>
    <row r="18033" spans="1:4" ht="27" x14ac:dyDescent="0.15">
      <c r="A18033" s="266">
        <v>3710214</v>
      </c>
      <c r="B18033" s="265" t="s">
        <v>13540</v>
      </c>
      <c r="C18033" s="265" t="s">
        <v>4697</v>
      </c>
      <c r="D18033" s="265" t="s">
        <v>13791</v>
      </c>
    </row>
    <row r="18034" spans="1:4" ht="27" x14ac:dyDescent="0.15">
      <c r="A18034" s="266">
        <v>3710215</v>
      </c>
      <c r="B18034" s="265" t="s">
        <v>13540</v>
      </c>
      <c r="C18034" s="265" t="s">
        <v>4697</v>
      </c>
      <c r="D18034" s="265" t="s">
        <v>13792</v>
      </c>
    </row>
    <row r="18035" spans="1:4" ht="27" x14ac:dyDescent="0.15">
      <c r="A18035" s="266">
        <v>3710216</v>
      </c>
      <c r="B18035" s="265" t="s">
        <v>13540</v>
      </c>
      <c r="C18035" s="265" t="s">
        <v>4697</v>
      </c>
      <c r="D18035" s="265" t="s">
        <v>13793</v>
      </c>
    </row>
    <row r="18036" spans="1:4" ht="27" x14ac:dyDescent="0.15">
      <c r="A18036" s="266">
        <v>3710217</v>
      </c>
      <c r="B18036" s="265" t="s">
        <v>13540</v>
      </c>
      <c r="C18036" s="265" t="s">
        <v>4697</v>
      </c>
      <c r="D18036" s="265" t="s">
        <v>13794</v>
      </c>
    </row>
    <row r="18037" spans="1:4" ht="27" x14ac:dyDescent="0.15">
      <c r="A18037" s="266">
        <v>3710218</v>
      </c>
      <c r="B18037" s="265" t="s">
        <v>13540</v>
      </c>
      <c r="C18037" s="265" t="s">
        <v>4697</v>
      </c>
      <c r="D18037" s="265" t="s">
        <v>13795</v>
      </c>
    </row>
    <row r="18038" spans="1:4" x14ac:dyDescent="0.15">
      <c r="A18038" s="266">
        <v>3710221</v>
      </c>
      <c r="B18038" s="265" t="s">
        <v>13540</v>
      </c>
      <c r="C18038" s="265" t="s">
        <v>4697</v>
      </c>
      <c r="D18038" s="265" t="s">
        <v>4808</v>
      </c>
    </row>
    <row r="18039" spans="1:4" x14ac:dyDescent="0.15">
      <c r="A18039" s="266">
        <v>3710222</v>
      </c>
      <c r="B18039" s="265" t="s">
        <v>13540</v>
      </c>
      <c r="C18039" s="265" t="s">
        <v>4697</v>
      </c>
      <c r="D18039" s="265" t="s">
        <v>4731</v>
      </c>
    </row>
    <row r="18040" spans="1:4" x14ac:dyDescent="0.15">
      <c r="A18040" s="266">
        <v>3710223</v>
      </c>
      <c r="B18040" s="265" t="s">
        <v>13540</v>
      </c>
      <c r="C18040" s="265" t="s">
        <v>4697</v>
      </c>
      <c r="D18040" s="265" t="s">
        <v>4719</v>
      </c>
    </row>
    <row r="18041" spans="1:4" x14ac:dyDescent="0.15">
      <c r="A18041" s="266">
        <v>3710224</v>
      </c>
      <c r="B18041" s="265" t="s">
        <v>13540</v>
      </c>
      <c r="C18041" s="265" t="s">
        <v>4697</v>
      </c>
      <c r="D18041" s="265" t="s">
        <v>4744</v>
      </c>
    </row>
    <row r="18042" spans="1:4" x14ac:dyDescent="0.15">
      <c r="A18042" s="266">
        <v>3710231</v>
      </c>
      <c r="B18042" s="265" t="s">
        <v>13540</v>
      </c>
      <c r="C18042" s="265" t="s">
        <v>4697</v>
      </c>
      <c r="D18042" s="265" t="s">
        <v>4812</v>
      </c>
    </row>
    <row r="18043" spans="1:4" x14ac:dyDescent="0.15">
      <c r="A18043" s="266">
        <v>3710232</v>
      </c>
      <c r="B18043" s="265" t="s">
        <v>13540</v>
      </c>
      <c r="C18043" s="265" t="s">
        <v>4697</v>
      </c>
      <c r="D18043" s="265" t="s">
        <v>4819</v>
      </c>
    </row>
    <row r="18044" spans="1:4" x14ac:dyDescent="0.15">
      <c r="A18044" s="266">
        <v>3710233</v>
      </c>
      <c r="B18044" s="265" t="s">
        <v>13540</v>
      </c>
      <c r="C18044" s="265" t="s">
        <v>4697</v>
      </c>
      <c r="D18044" s="265" t="s">
        <v>4821</v>
      </c>
    </row>
    <row r="18045" spans="1:4" ht="27" x14ac:dyDescent="0.15">
      <c r="A18045" s="266">
        <v>3710234</v>
      </c>
      <c r="B18045" s="265" t="s">
        <v>13540</v>
      </c>
      <c r="C18045" s="265" t="s">
        <v>4697</v>
      </c>
      <c r="D18045" s="265" t="s">
        <v>4805</v>
      </c>
    </row>
    <row r="18046" spans="1:4" x14ac:dyDescent="0.15">
      <c r="A18046" s="266">
        <v>3710235</v>
      </c>
      <c r="B18046" s="265" t="s">
        <v>13540</v>
      </c>
      <c r="C18046" s="265" t="s">
        <v>4697</v>
      </c>
      <c r="D18046" s="265" t="s">
        <v>4779</v>
      </c>
    </row>
    <row r="18047" spans="1:4" x14ac:dyDescent="0.15">
      <c r="A18047" s="266">
        <v>3710241</v>
      </c>
      <c r="B18047" s="265" t="s">
        <v>13540</v>
      </c>
      <c r="C18047" s="265" t="s">
        <v>4697</v>
      </c>
      <c r="D18047" s="265" t="s">
        <v>4789</v>
      </c>
    </row>
    <row r="18048" spans="1:4" x14ac:dyDescent="0.15">
      <c r="A18048" s="266">
        <v>3710242</v>
      </c>
      <c r="B18048" s="265" t="s">
        <v>13540</v>
      </c>
      <c r="C18048" s="265" t="s">
        <v>4697</v>
      </c>
      <c r="D18048" s="265" t="s">
        <v>2572</v>
      </c>
    </row>
    <row r="18049" spans="1:4" x14ac:dyDescent="0.15">
      <c r="A18049" s="266">
        <v>3710243</v>
      </c>
      <c r="B18049" s="265" t="s">
        <v>13540</v>
      </c>
      <c r="C18049" s="265" t="s">
        <v>4697</v>
      </c>
      <c r="D18049" s="265" t="s">
        <v>4722</v>
      </c>
    </row>
    <row r="18050" spans="1:4" x14ac:dyDescent="0.15">
      <c r="A18050" s="266">
        <v>3710244</v>
      </c>
      <c r="B18050" s="265" t="s">
        <v>13540</v>
      </c>
      <c r="C18050" s="265" t="s">
        <v>4697</v>
      </c>
      <c r="D18050" s="265" t="s">
        <v>4801</v>
      </c>
    </row>
    <row r="18051" spans="1:4" x14ac:dyDescent="0.15">
      <c r="A18051" s="266">
        <v>3710245</v>
      </c>
      <c r="B18051" s="265" t="s">
        <v>13540</v>
      </c>
      <c r="C18051" s="265" t="s">
        <v>4697</v>
      </c>
      <c r="D18051" s="265" t="s">
        <v>4713</v>
      </c>
    </row>
    <row r="18052" spans="1:4" x14ac:dyDescent="0.15">
      <c r="A18052" s="266">
        <v>3710246</v>
      </c>
      <c r="B18052" s="265" t="s">
        <v>13540</v>
      </c>
      <c r="C18052" s="265" t="s">
        <v>4697</v>
      </c>
      <c r="D18052" s="265" t="s">
        <v>3991</v>
      </c>
    </row>
    <row r="18053" spans="1:4" x14ac:dyDescent="0.15">
      <c r="A18053" s="266">
        <v>3710247</v>
      </c>
      <c r="B18053" s="265" t="s">
        <v>13540</v>
      </c>
      <c r="C18053" s="265" t="s">
        <v>4697</v>
      </c>
      <c r="D18053" s="265" t="s">
        <v>4818</v>
      </c>
    </row>
    <row r="18054" spans="1:4" x14ac:dyDescent="0.15">
      <c r="A18054" s="266">
        <v>3710801</v>
      </c>
      <c r="B18054" s="265" t="s">
        <v>13540</v>
      </c>
      <c r="C18054" s="265" t="s">
        <v>4697</v>
      </c>
      <c r="D18054" s="265" t="s">
        <v>468</v>
      </c>
    </row>
    <row r="18055" spans="1:4" x14ac:dyDescent="0.15">
      <c r="A18055" s="266">
        <v>3710802</v>
      </c>
      <c r="B18055" s="265" t="s">
        <v>13540</v>
      </c>
      <c r="C18055" s="265" t="s">
        <v>4697</v>
      </c>
      <c r="D18055" s="265" t="s">
        <v>4704</v>
      </c>
    </row>
    <row r="18056" spans="1:4" ht="27" x14ac:dyDescent="0.15">
      <c r="A18056" s="266">
        <v>3710803</v>
      </c>
      <c r="B18056" s="265" t="s">
        <v>13540</v>
      </c>
      <c r="C18056" s="265" t="s">
        <v>4697</v>
      </c>
      <c r="D18056" s="265" t="s">
        <v>4703</v>
      </c>
    </row>
    <row r="18057" spans="1:4" x14ac:dyDescent="0.15">
      <c r="A18057" s="266">
        <v>3710804</v>
      </c>
      <c r="B18057" s="265" t="s">
        <v>13540</v>
      </c>
      <c r="C18057" s="265" t="s">
        <v>4697</v>
      </c>
      <c r="D18057" s="265" t="s">
        <v>4825</v>
      </c>
    </row>
    <row r="18058" spans="1:4" x14ac:dyDescent="0.15">
      <c r="A18058" s="266">
        <v>3710805</v>
      </c>
      <c r="B18058" s="265" t="s">
        <v>13540</v>
      </c>
      <c r="C18058" s="265" t="s">
        <v>4697</v>
      </c>
      <c r="D18058" s="265" t="s">
        <v>551</v>
      </c>
    </row>
    <row r="18059" spans="1:4" x14ac:dyDescent="0.15">
      <c r="A18059" s="266">
        <v>3710811</v>
      </c>
      <c r="B18059" s="265" t="s">
        <v>13540</v>
      </c>
      <c r="C18059" s="265" t="s">
        <v>4697</v>
      </c>
      <c r="D18059" s="265" t="s">
        <v>4700</v>
      </c>
    </row>
    <row r="18060" spans="1:4" x14ac:dyDescent="0.15">
      <c r="A18060" s="266">
        <v>3710812</v>
      </c>
      <c r="B18060" s="265" t="s">
        <v>13540</v>
      </c>
      <c r="C18060" s="265" t="s">
        <v>4697</v>
      </c>
      <c r="D18060" s="265" t="s">
        <v>4809</v>
      </c>
    </row>
    <row r="18061" spans="1:4" x14ac:dyDescent="0.15">
      <c r="A18061" s="266">
        <v>3710813</v>
      </c>
      <c r="B18061" s="265" t="s">
        <v>13540</v>
      </c>
      <c r="C18061" s="265" t="s">
        <v>4697</v>
      </c>
      <c r="D18061" s="265" t="s">
        <v>4752</v>
      </c>
    </row>
    <row r="18062" spans="1:4" x14ac:dyDescent="0.15">
      <c r="A18062" s="266">
        <v>3710814</v>
      </c>
      <c r="B18062" s="265" t="s">
        <v>13540</v>
      </c>
      <c r="C18062" s="265" t="s">
        <v>4697</v>
      </c>
      <c r="D18062" s="265" t="s">
        <v>13796</v>
      </c>
    </row>
    <row r="18063" spans="1:4" x14ac:dyDescent="0.15">
      <c r="A18063" s="266">
        <v>3710815</v>
      </c>
      <c r="B18063" s="265" t="s">
        <v>13540</v>
      </c>
      <c r="C18063" s="265" t="s">
        <v>4697</v>
      </c>
      <c r="D18063" s="265" t="s">
        <v>4770</v>
      </c>
    </row>
    <row r="18064" spans="1:4" x14ac:dyDescent="0.15">
      <c r="A18064" s="266">
        <v>3710816</v>
      </c>
      <c r="B18064" s="265" t="s">
        <v>13540</v>
      </c>
      <c r="C18064" s="265" t="s">
        <v>4697</v>
      </c>
      <c r="D18064" s="265" t="s">
        <v>4734</v>
      </c>
    </row>
    <row r="18065" spans="1:4" x14ac:dyDescent="0.15">
      <c r="A18065" s="266">
        <v>3710817</v>
      </c>
      <c r="B18065" s="265" t="s">
        <v>13540</v>
      </c>
      <c r="C18065" s="265" t="s">
        <v>4697</v>
      </c>
      <c r="D18065" s="265" t="s">
        <v>4798</v>
      </c>
    </row>
    <row r="18066" spans="1:4" x14ac:dyDescent="0.15">
      <c r="A18066" s="266">
        <v>3710821</v>
      </c>
      <c r="B18066" s="265" t="s">
        <v>13540</v>
      </c>
      <c r="C18066" s="265" t="s">
        <v>4697</v>
      </c>
      <c r="D18066" s="265" t="s">
        <v>4735</v>
      </c>
    </row>
    <row r="18067" spans="1:4" x14ac:dyDescent="0.15">
      <c r="A18067" s="266">
        <v>3710822</v>
      </c>
      <c r="B18067" s="265" t="s">
        <v>13540</v>
      </c>
      <c r="C18067" s="265" t="s">
        <v>4697</v>
      </c>
      <c r="D18067" s="265" t="s">
        <v>4771</v>
      </c>
    </row>
    <row r="18068" spans="1:4" x14ac:dyDescent="0.15">
      <c r="A18068" s="266">
        <v>3710823</v>
      </c>
      <c r="B18068" s="265" t="s">
        <v>13540</v>
      </c>
      <c r="C18068" s="265" t="s">
        <v>4697</v>
      </c>
      <c r="D18068" s="265" t="s">
        <v>4743</v>
      </c>
    </row>
    <row r="18069" spans="1:4" ht="27" x14ac:dyDescent="0.15">
      <c r="A18069" s="266">
        <v>3710824</v>
      </c>
      <c r="B18069" s="265" t="s">
        <v>13540</v>
      </c>
      <c r="C18069" s="265" t="s">
        <v>4697</v>
      </c>
      <c r="D18069" s="265" t="s">
        <v>4784</v>
      </c>
    </row>
    <row r="18070" spans="1:4" x14ac:dyDescent="0.15">
      <c r="A18070" s="266">
        <v>3710825</v>
      </c>
      <c r="B18070" s="265" t="s">
        <v>13540</v>
      </c>
      <c r="C18070" s="265" t="s">
        <v>4697</v>
      </c>
      <c r="D18070" s="265" t="s">
        <v>4720</v>
      </c>
    </row>
    <row r="18071" spans="1:4" x14ac:dyDescent="0.15">
      <c r="A18071" s="266">
        <v>3710826</v>
      </c>
      <c r="B18071" s="265" t="s">
        <v>13540</v>
      </c>
      <c r="C18071" s="265" t="s">
        <v>4697</v>
      </c>
      <c r="D18071" s="265" t="s">
        <v>1344</v>
      </c>
    </row>
    <row r="18072" spans="1:4" x14ac:dyDescent="0.15">
      <c r="A18072" s="266">
        <v>3710831</v>
      </c>
      <c r="B18072" s="265" t="s">
        <v>13540</v>
      </c>
      <c r="C18072" s="265" t="s">
        <v>4697</v>
      </c>
      <c r="D18072" s="265" t="s">
        <v>4749</v>
      </c>
    </row>
    <row r="18073" spans="1:4" ht="27" x14ac:dyDescent="0.15">
      <c r="A18073" s="266">
        <v>3710832</v>
      </c>
      <c r="B18073" s="265" t="s">
        <v>13540</v>
      </c>
      <c r="C18073" s="265" t="s">
        <v>4697</v>
      </c>
      <c r="D18073" s="265" t="s">
        <v>4701</v>
      </c>
    </row>
    <row r="18074" spans="1:4" x14ac:dyDescent="0.15">
      <c r="A18074" s="266">
        <v>3710833</v>
      </c>
      <c r="B18074" s="265" t="s">
        <v>13540</v>
      </c>
      <c r="C18074" s="265" t="s">
        <v>4697</v>
      </c>
      <c r="D18074" s="265" t="s">
        <v>4807</v>
      </c>
    </row>
    <row r="18075" spans="1:4" x14ac:dyDescent="0.15">
      <c r="A18075" s="266">
        <v>3710834</v>
      </c>
      <c r="B18075" s="265" t="s">
        <v>13540</v>
      </c>
      <c r="C18075" s="265" t="s">
        <v>4697</v>
      </c>
      <c r="D18075" s="265" t="s">
        <v>4754</v>
      </c>
    </row>
    <row r="18076" spans="1:4" x14ac:dyDescent="0.15">
      <c r="A18076" s="266">
        <v>3710835</v>
      </c>
      <c r="B18076" s="265" t="s">
        <v>13540</v>
      </c>
      <c r="C18076" s="265" t="s">
        <v>4697</v>
      </c>
      <c r="D18076" s="265" t="s">
        <v>4814</v>
      </c>
    </row>
    <row r="18077" spans="1:4" x14ac:dyDescent="0.15">
      <c r="A18077" s="266">
        <v>3710836</v>
      </c>
      <c r="B18077" s="265" t="s">
        <v>13540</v>
      </c>
      <c r="C18077" s="265" t="s">
        <v>4697</v>
      </c>
      <c r="D18077" s="265" t="s">
        <v>4718</v>
      </c>
    </row>
    <row r="18078" spans="1:4" x14ac:dyDescent="0.15">
      <c r="A18078" s="266">
        <v>3710837</v>
      </c>
      <c r="B18078" s="265" t="s">
        <v>13540</v>
      </c>
      <c r="C18078" s="265" t="s">
        <v>4697</v>
      </c>
      <c r="D18078" s="265" t="s">
        <v>4800</v>
      </c>
    </row>
    <row r="18079" spans="1:4" x14ac:dyDescent="0.15">
      <c r="A18079" s="266">
        <v>3710841</v>
      </c>
      <c r="B18079" s="265" t="s">
        <v>13540</v>
      </c>
      <c r="C18079" s="265" t="s">
        <v>4697</v>
      </c>
      <c r="D18079" s="265" t="s">
        <v>4710</v>
      </c>
    </row>
    <row r="18080" spans="1:4" x14ac:dyDescent="0.15">
      <c r="A18080" s="266">
        <v>3710842</v>
      </c>
      <c r="B18080" s="265" t="s">
        <v>13540</v>
      </c>
      <c r="C18080" s="265" t="s">
        <v>4697</v>
      </c>
      <c r="D18080" s="265" t="s">
        <v>4764</v>
      </c>
    </row>
    <row r="18081" spans="1:4" ht="27" x14ac:dyDescent="0.15">
      <c r="A18081" s="266">
        <v>3710843</v>
      </c>
      <c r="B18081" s="265" t="s">
        <v>13540</v>
      </c>
      <c r="C18081" s="265" t="s">
        <v>4697</v>
      </c>
      <c r="D18081" s="265" t="s">
        <v>4775</v>
      </c>
    </row>
    <row r="18082" spans="1:4" x14ac:dyDescent="0.15">
      <c r="A18082" s="266">
        <v>3710844</v>
      </c>
      <c r="B18082" s="265" t="s">
        <v>13540</v>
      </c>
      <c r="C18082" s="265" t="s">
        <v>4697</v>
      </c>
      <c r="D18082" s="265" t="s">
        <v>4810</v>
      </c>
    </row>
    <row r="18083" spans="1:4" x14ac:dyDescent="0.15">
      <c r="A18083" s="266">
        <v>3710845</v>
      </c>
      <c r="B18083" s="265" t="s">
        <v>13540</v>
      </c>
      <c r="C18083" s="265" t="s">
        <v>4697</v>
      </c>
      <c r="D18083" s="265" t="s">
        <v>4788</v>
      </c>
    </row>
    <row r="18084" spans="1:4" x14ac:dyDescent="0.15">
      <c r="A18084" s="266">
        <v>3710846</v>
      </c>
      <c r="B18084" s="265" t="s">
        <v>13540</v>
      </c>
      <c r="C18084" s="265" t="s">
        <v>4697</v>
      </c>
      <c r="D18084" s="265" t="s">
        <v>4820</v>
      </c>
    </row>
    <row r="18085" spans="1:4" x14ac:dyDescent="0.15">
      <c r="A18085" s="266">
        <v>3710847</v>
      </c>
      <c r="B18085" s="265" t="s">
        <v>13540</v>
      </c>
      <c r="C18085" s="265" t="s">
        <v>4697</v>
      </c>
      <c r="D18085" s="265" t="s">
        <v>4721</v>
      </c>
    </row>
    <row r="18086" spans="1:4" ht="27" x14ac:dyDescent="0.15">
      <c r="A18086" s="266">
        <v>3710851</v>
      </c>
      <c r="B18086" s="265" t="s">
        <v>13540</v>
      </c>
      <c r="C18086" s="265" t="s">
        <v>4697</v>
      </c>
      <c r="D18086" s="265" t="s">
        <v>13797</v>
      </c>
    </row>
    <row r="18087" spans="1:4" ht="27" x14ac:dyDescent="0.15">
      <c r="A18087" s="266">
        <v>3710852</v>
      </c>
      <c r="B18087" s="265" t="s">
        <v>13540</v>
      </c>
      <c r="C18087" s="265" t="s">
        <v>4697</v>
      </c>
      <c r="D18087" s="265" t="s">
        <v>13798</v>
      </c>
    </row>
    <row r="18088" spans="1:4" x14ac:dyDescent="0.15">
      <c r="A18088" s="266">
        <v>3710853</v>
      </c>
      <c r="B18088" s="265" t="s">
        <v>13540</v>
      </c>
      <c r="C18088" s="265" t="s">
        <v>4697</v>
      </c>
      <c r="D18088" s="265" t="s">
        <v>4004</v>
      </c>
    </row>
    <row r="18089" spans="1:4" x14ac:dyDescent="0.15">
      <c r="A18089" s="266">
        <v>3710854</v>
      </c>
      <c r="B18089" s="265" t="s">
        <v>13540</v>
      </c>
      <c r="C18089" s="265" t="s">
        <v>4697</v>
      </c>
      <c r="D18089" s="265" t="s">
        <v>4723</v>
      </c>
    </row>
    <row r="18090" spans="1:4" x14ac:dyDescent="0.15">
      <c r="A18090" s="266">
        <v>3710855</v>
      </c>
      <c r="B18090" s="265" t="s">
        <v>13540</v>
      </c>
      <c r="C18090" s="265" t="s">
        <v>4697</v>
      </c>
      <c r="D18090" s="265" t="s">
        <v>3782</v>
      </c>
    </row>
    <row r="18091" spans="1:4" ht="27" x14ac:dyDescent="0.15">
      <c r="A18091" s="266">
        <v>3710856</v>
      </c>
      <c r="B18091" s="265" t="s">
        <v>13540</v>
      </c>
      <c r="C18091" s="265" t="s">
        <v>4697</v>
      </c>
      <c r="D18091" s="265" t="s">
        <v>13799</v>
      </c>
    </row>
    <row r="18092" spans="1:4" x14ac:dyDescent="0.15">
      <c r="A18092" s="266">
        <v>3710857</v>
      </c>
      <c r="B18092" s="265" t="s">
        <v>13540</v>
      </c>
      <c r="C18092" s="265" t="s">
        <v>4697</v>
      </c>
      <c r="D18092" s="265" t="s">
        <v>4777</v>
      </c>
    </row>
    <row r="18093" spans="1:4" ht="27" x14ac:dyDescent="0.15">
      <c r="A18093" s="266">
        <v>3710858</v>
      </c>
      <c r="B18093" s="265" t="s">
        <v>13540</v>
      </c>
      <c r="C18093" s="265" t="s">
        <v>4697</v>
      </c>
      <c r="D18093" s="265" t="s">
        <v>13800</v>
      </c>
    </row>
    <row r="18094" spans="1:4" x14ac:dyDescent="0.15">
      <c r="A18094" s="266">
        <v>3720001</v>
      </c>
      <c r="B18094" s="265" t="s">
        <v>13540</v>
      </c>
      <c r="C18094" s="265" t="s">
        <v>4999</v>
      </c>
      <c r="D18094" s="265" t="s">
        <v>5046</v>
      </c>
    </row>
    <row r="18095" spans="1:4" x14ac:dyDescent="0.15">
      <c r="A18095" s="266">
        <v>3720002</v>
      </c>
      <c r="B18095" s="265" t="s">
        <v>13540</v>
      </c>
      <c r="C18095" s="265" t="s">
        <v>4999</v>
      </c>
      <c r="D18095" s="265" t="s">
        <v>5032</v>
      </c>
    </row>
    <row r="18096" spans="1:4" x14ac:dyDescent="0.15">
      <c r="A18096" s="266">
        <v>3720003</v>
      </c>
      <c r="B18096" s="265" t="s">
        <v>13540</v>
      </c>
      <c r="C18096" s="265" t="s">
        <v>4999</v>
      </c>
      <c r="D18096" s="265" t="s">
        <v>5016</v>
      </c>
    </row>
    <row r="18097" spans="1:4" x14ac:dyDescent="0.15">
      <c r="A18097" s="266">
        <v>3720004</v>
      </c>
      <c r="B18097" s="265" t="s">
        <v>13540</v>
      </c>
      <c r="C18097" s="265" t="s">
        <v>4999</v>
      </c>
      <c r="D18097" s="265" t="s">
        <v>5031</v>
      </c>
    </row>
    <row r="18098" spans="1:4" x14ac:dyDescent="0.15">
      <c r="A18098" s="266">
        <v>3720005</v>
      </c>
      <c r="B18098" s="265" t="s">
        <v>13540</v>
      </c>
      <c r="C18098" s="265" t="s">
        <v>4999</v>
      </c>
      <c r="D18098" s="265" t="s">
        <v>5005</v>
      </c>
    </row>
    <row r="18099" spans="1:4" x14ac:dyDescent="0.15">
      <c r="A18099" s="266">
        <v>3720006</v>
      </c>
      <c r="B18099" s="265" t="s">
        <v>13540</v>
      </c>
      <c r="C18099" s="265" t="s">
        <v>4999</v>
      </c>
      <c r="D18099" s="265" t="s">
        <v>1012</v>
      </c>
    </row>
    <row r="18100" spans="1:4" x14ac:dyDescent="0.15">
      <c r="A18100" s="266">
        <v>3720007</v>
      </c>
      <c r="B18100" s="265" t="s">
        <v>13540</v>
      </c>
      <c r="C18100" s="265" t="s">
        <v>4999</v>
      </c>
      <c r="D18100" s="265" t="s">
        <v>5002</v>
      </c>
    </row>
    <row r="18101" spans="1:4" x14ac:dyDescent="0.15">
      <c r="A18101" s="266">
        <v>3720011</v>
      </c>
      <c r="B18101" s="265" t="s">
        <v>13540</v>
      </c>
      <c r="C18101" s="265" t="s">
        <v>4999</v>
      </c>
      <c r="D18101" s="265" t="s">
        <v>5022</v>
      </c>
    </row>
    <row r="18102" spans="1:4" x14ac:dyDescent="0.15">
      <c r="A18102" s="266">
        <v>3720012</v>
      </c>
      <c r="B18102" s="265" t="s">
        <v>13540</v>
      </c>
      <c r="C18102" s="265" t="s">
        <v>4999</v>
      </c>
      <c r="D18102" s="265" t="s">
        <v>4089</v>
      </c>
    </row>
    <row r="18103" spans="1:4" ht="27" x14ac:dyDescent="0.15">
      <c r="A18103" s="266">
        <v>3720013</v>
      </c>
      <c r="B18103" s="265" t="s">
        <v>13540</v>
      </c>
      <c r="C18103" s="265" t="s">
        <v>4999</v>
      </c>
      <c r="D18103" s="265" t="s">
        <v>5009</v>
      </c>
    </row>
    <row r="18104" spans="1:4" x14ac:dyDescent="0.15">
      <c r="A18104" s="266">
        <v>3720014</v>
      </c>
      <c r="B18104" s="265" t="s">
        <v>13540</v>
      </c>
      <c r="C18104" s="265" t="s">
        <v>4999</v>
      </c>
      <c r="D18104" s="265" t="s">
        <v>4002</v>
      </c>
    </row>
    <row r="18105" spans="1:4" x14ac:dyDescent="0.15">
      <c r="A18105" s="266">
        <v>3720015</v>
      </c>
      <c r="B18105" s="265" t="s">
        <v>13540</v>
      </c>
      <c r="C18105" s="265" t="s">
        <v>4999</v>
      </c>
      <c r="D18105" s="265" t="s">
        <v>320</v>
      </c>
    </row>
    <row r="18106" spans="1:4" x14ac:dyDescent="0.15">
      <c r="A18106" s="266">
        <v>3720016</v>
      </c>
      <c r="B18106" s="265" t="s">
        <v>13540</v>
      </c>
      <c r="C18106" s="265" t="s">
        <v>4999</v>
      </c>
      <c r="D18106" s="265" t="s">
        <v>5054</v>
      </c>
    </row>
    <row r="18107" spans="1:4" x14ac:dyDescent="0.15">
      <c r="A18107" s="266">
        <v>3720021</v>
      </c>
      <c r="B18107" s="265" t="s">
        <v>13540</v>
      </c>
      <c r="C18107" s="265" t="s">
        <v>4999</v>
      </c>
      <c r="D18107" s="265" t="s">
        <v>5010</v>
      </c>
    </row>
    <row r="18108" spans="1:4" x14ac:dyDescent="0.15">
      <c r="A18108" s="266">
        <v>3720022</v>
      </c>
      <c r="B18108" s="265" t="s">
        <v>13540</v>
      </c>
      <c r="C18108" s="265" t="s">
        <v>4999</v>
      </c>
      <c r="D18108" s="265" t="s">
        <v>4015</v>
      </c>
    </row>
    <row r="18109" spans="1:4" x14ac:dyDescent="0.15">
      <c r="A18109" s="266">
        <v>3720023</v>
      </c>
      <c r="B18109" s="265" t="s">
        <v>13540</v>
      </c>
      <c r="C18109" s="265" t="s">
        <v>4999</v>
      </c>
      <c r="D18109" s="265" t="s">
        <v>5007</v>
      </c>
    </row>
    <row r="18110" spans="1:4" x14ac:dyDescent="0.15">
      <c r="A18110" s="266">
        <v>3720024</v>
      </c>
      <c r="B18110" s="265" t="s">
        <v>13540</v>
      </c>
      <c r="C18110" s="265" t="s">
        <v>4999</v>
      </c>
      <c r="D18110" s="265" t="s">
        <v>5024</v>
      </c>
    </row>
    <row r="18111" spans="1:4" x14ac:dyDescent="0.15">
      <c r="A18111" s="266">
        <v>3720025</v>
      </c>
      <c r="B18111" s="265" t="s">
        <v>13540</v>
      </c>
      <c r="C18111" s="265" t="s">
        <v>4999</v>
      </c>
      <c r="D18111" s="265" t="s">
        <v>5050</v>
      </c>
    </row>
    <row r="18112" spans="1:4" x14ac:dyDescent="0.15">
      <c r="A18112" s="266">
        <v>3720026</v>
      </c>
      <c r="B18112" s="265" t="s">
        <v>13540</v>
      </c>
      <c r="C18112" s="265" t="s">
        <v>4999</v>
      </c>
      <c r="D18112" s="265" t="s">
        <v>553</v>
      </c>
    </row>
    <row r="18113" spans="1:4" x14ac:dyDescent="0.15">
      <c r="A18113" s="266">
        <v>3720031</v>
      </c>
      <c r="B18113" s="265" t="s">
        <v>13540</v>
      </c>
      <c r="C18113" s="265" t="s">
        <v>4999</v>
      </c>
      <c r="D18113" s="265" t="s">
        <v>3669</v>
      </c>
    </row>
    <row r="18114" spans="1:4" x14ac:dyDescent="0.15">
      <c r="A18114" s="266">
        <v>3720032</v>
      </c>
      <c r="B18114" s="265" t="s">
        <v>13540</v>
      </c>
      <c r="C18114" s="265" t="s">
        <v>4999</v>
      </c>
      <c r="D18114" s="265" t="s">
        <v>5013</v>
      </c>
    </row>
    <row r="18115" spans="1:4" ht="27" x14ac:dyDescent="0.15">
      <c r="A18115" s="266">
        <v>3720033</v>
      </c>
      <c r="B18115" s="265" t="s">
        <v>13540</v>
      </c>
      <c r="C18115" s="265" t="s">
        <v>4999</v>
      </c>
      <c r="D18115" s="265" t="s">
        <v>5057</v>
      </c>
    </row>
    <row r="18116" spans="1:4" x14ac:dyDescent="0.15">
      <c r="A18116" s="266">
        <v>3720034</v>
      </c>
      <c r="B18116" s="265" t="s">
        <v>13540</v>
      </c>
      <c r="C18116" s="265" t="s">
        <v>4999</v>
      </c>
      <c r="D18116" s="265" t="s">
        <v>5063</v>
      </c>
    </row>
    <row r="18117" spans="1:4" x14ac:dyDescent="0.15">
      <c r="A18117" s="266">
        <v>3720036</v>
      </c>
      <c r="B18117" s="265" t="s">
        <v>13540</v>
      </c>
      <c r="C18117" s="265" t="s">
        <v>4999</v>
      </c>
      <c r="D18117" s="265" t="s">
        <v>5064</v>
      </c>
    </row>
    <row r="18118" spans="1:4" x14ac:dyDescent="0.15">
      <c r="A18118" s="266">
        <v>3720037</v>
      </c>
      <c r="B18118" s="265" t="s">
        <v>13540</v>
      </c>
      <c r="C18118" s="265" t="s">
        <v>4999</v>
      </c>
      <c r="D18118" s="265" t="s">
        <v>5059</v>
      </c>
    </row>
    <row r="18119" spans="1:4" x14ac:dyDescent="0.15">
      <c r="A18119" s="266">
        <v>3720038</v>
      </c>
      <c r="B18119" s="265" t="s">
        <v>13540</v>
      </c>
      <c r="C18119" s="265" t="s">
        <v>4999</v>
      </c>
      <c r="D18119" s="265" t="s">
        <v>5027</v>
      </c>
    </row>
    <row r="18120" spans="1:4" x14ac:dyDescent="0.15">
      <c r="A18120" s="266">
        <v>3720039</v>
      </c>
      <c r="B18120" s="265" t="s">
        <v>13540</v>
      </c>
      <c r="C18120" s="265" t="s">
        <v>4999</v>
      </c>
      <c r="D18120" s="265" t="s">
        <v>4809</v>
      </c>
    </row>
    <row r="18121" spans="1:4" x14ac:dyDescent="0.15">
      <c r="A18121" s="266">
        <v>3720041</v>
      </c>
      <c r="B18121" s="265" t="s">
        <v>13540</v>
      </c>
      <c r="C18121" s="265" t="s">
        <v>4999</v>
      </c>
      <c r="D18121" s="265" t="s">
        <v>357</v>
      </c>
    </row>
    <row r="18122" spans="1:4" x14ac:dyDescent="0.15">
      <c r="A18122" s="266">
        <v>3720042</v>
      </c>
      <c r="B18122" s="265" t="s">
        <v>13540</v>
      </c>
      <c r="C18122" s="265" t="s">
        <v>4999</v>
      </c>
      <c r="D18122" s="265" t="s">
        <v>524</v>
      </c>
    </row>
    <row r="18123" spans="1:4" x14ac:dyDescent="0.15">
      <c r="A18123" s="266">
        <v>3720043</v>
      </c>
      <c r="B18123" s="265" t="s">
        <v>13540</v>
      </c>
      <c r="C18123" s="265" t="s">
        <v>4999</v>
      </c>
      <c r="D18123" s="265" t="s">
        <v>282</v>
      </c>
    </row>
    <row r="18124" spans="1:4" x14ac:dyDescent="0.15">
      <c r="A18124" s="266">
        <v>3720044</v>
      </c>
      <c r="B18124" s="265" t="s">
        <v>13540</v>
      </c>
      <c r="C18124" s="265" t="s">
        <v>4999</v>
      </c>
      <c r="D18124" s="265" t="s">
        <v>3297</v>
      </c>
    </row>
    <row r="18125" spans="1:4" x14ac:dyDescent="0.15">
      <c r="A18125" s="266">
        <v>3720045</v>
      </c>
      <c r="B18125" s="265" t="s">
        <v>13540</v>
      </c>
      <c r="C18125" s="265" t="s">
        <v>4999</v>
      </c>
      <c r="D18125" s="265" t="s">
        <v>5008</v>
      </c>
    </row>
    <row r="18126" spans="1:4" x14ac:dyDescent="0.15">
      <c r="A18126" s="266">
        <v>3720046</v>
      </c>
      <c r="B18126" s="265" t="s">
        <v>13540</v>
      </c>
      <c r="C18126" s="265" t="s">
        <v>4999</v>
      </c>
      <c r="D18126" s="265" t="s">
        <v>4150</v>
      </c>
    </row>
    <row r="18127" spans="1:4" x14ac:dyDescent="0.15">
      <c r="A18127" s="266">
        <v>3720047</v>
      </c>
      <c r="B18127" s="265" t="s">
        <v>13540</v>
      </c>
      <c r="C18127" s="265" t="s">
        <v>4999</v>
      </c>
      <c r="D18127" s="265" t="s">
        <v>2581</v>
      </c>
    </row>
    <row r="18128" spans="1:4" x14ac:dyDescent="0.15">
      <c r="A18128" s="266">
        <v>3720048</v>
      </c>
      <c r="B18128" s="265" t="s">
        <v>13540</v>
      </c>
      <c r="C18128" s="265" t="s">
        <v>4999</v>
      </c>
      <c r="D18128" s="265" t="s">
        <v>383</v>
      </c>
    </row>
    <row r="18129" spans="1:4" x14ac:dyDescent="0.15">
      <c r="A18129" s="266">
        <v>3720051</v>
      </c>
      <c r="B18129" s="265" t="s">
        <v>13540</v>
      </c>
      <c r="C18129" s="265" t="s">
        <v>4999</v>
      </c>
      <c r="D18129" s="265" t="s">
        <v>4316</v>
      </c>
    </row>
    <row r="18130" spans="1:4" x14ac:dyDescent="0.15">
      <c r="A18130" s="266">
        <v>3720052</v>
      </c>
      <c r="B18130" s="265" t="s">
        <v>13540</v>
      </c>
      <c r="C18130" s="265" t="s">
        <v>4999</v>
      </c>
      <c r="D18130" s="265" t="s">
        <v>921</v>
      </c>
    </row>
    <row r="18131" spans="1:4" x14ac:dyDescent="0.15">
      <c r="A18131" s="266">
        <v>3720053</v>
      </c>
      <c r="B18131" s="265" t="s">
        <v>13540</v>
      </c>
      <c r="C18131" s="265" t="s">
        <v>4999</v>
      </c>
      <c r="D18131" s="265" t="s">
        <v>5062</v>
      </c>
    </row>
    <row r="18132" spans="1:4" ht="27" x14ac:dyDescent="0.15">
      <c r="A18132" s="266">
        <v>3720054</v>
      </c>
      <c r="B18132" s="265" t="s">
        <v>13540</v>
      </c>
      <c r="C18132" s="265" t="s">
        <v>4999</v>
      </c>
      <c r="D18132" s="265" t="s">
        <v>5066</v>
      </c>
    </row>
    <row r="18133" spans="1:4" x14ac:dyDescent="0.15">
      <c r="A18133" s="266">
        <v>3720055</v>
      </c>
      <c r="B18133" s="265" t="s">
        <v>13540</v>
      </c>
      <c r="C18133" s="265" t="s">
        <v>4999</v>
      </c>
      <c r="D18133" s="265" t="s">
        <v>5015</v>
      </c>
    </row>
    <row r="18134" spans="1:4" x14ac:dyDescent="0.15">
      <c r="A18134" s="266">
        <v>3720056</v>
      </c>
      <c r="B18134" s="265" t="s">
        <v>13540</v>
      </c>
      <c r="C18134" s="265" t="s">
        <v>4999</v>
      </c>
      <c r="D18134" s="265" t="s">
        <v>500</v>
      </c>
    </row>
    <row r="18135" spans="1:4" x14ac:dyDescent="0.15">
      <c r="A18135" s="266">
        <v>3720057</v>
      </c>
      <c r="B18135" s="265" t="s">
        <v>13540</v>
      </c>
      <c r="C18135" s="265" t="s">
        <v>4999</v>
      </c>
      <c r="D18135" s="265" t="s">
        <v>229</v>
      </c>
    </row>
    <row r="18136" spans="1:4" x14ac:dyDescent="0.15">
      <c r="A18136" s="266">
        <v>3720058</v>
      </c>
      <c r="B18136" s="265" t="s">
        <v>13540</v>
      </c>
      <c r="C18136" s="265" t="s">
        <v>4999</v>
      </c>
      <c r="D18136" s="265" t="s">
        <v>3032</v>
      </c>
    </row>
    <row r="18137" spans="1:4" x14ac:dyDescent="0.15">
      <c r="A18137" s="266">
        <v>3720801</v>
      </c>
      <c r="B18137" s="265" t="s">
        <v>13540</v>
      </c>
      <c r="C18137" s="265" t="s">
        <v>4999</v>
      </c>
      <c r="D18137" s="265" t="s">
        <v>5060</v>
      </c>
    </row>
    <row r="18138" spans="1:4" x14ac:dyDescent="0.15">
      <c r="A18138" s="266">
        <v>3720802</v>
      </c>
      <c r="B18138" s="265" t="s">
        <v>13540</v>
      </c>
      <c r="C18138" s="265" t="s">
        <v>4999</v>
      </c>
      <c r="D18138" s="265" t="s">
        <v>5029</v>
      </c>
    </row>
    <row r="18139" spans="1:4" x14ac:dyDescent="0.15">
      <c r="A18139" s="266">
        <v>3720803</v>
      </c>
      <c r="B18139" s="265" t="s">
        <v>13540</v>
      </c>
      <c r="C18139" s="265" t="s">
        <v>4999</v>
      </c>
      <c r="D18139" s="265" t="s">
        <v>5061</v>
      </c>
    </row>
    <row r="18140" spans="1:4" x14ac:dyDescent="0.15">
      <c r="A18140" s="266">
        <v>3720804</v>
      </c>
      <c r="B18140" s="265" t="s">
        <v>13540</v>
      </c>
      <c r="C18140" s="265" t="s">
        <v>4999</v>
      </c>
      <c r="D18140" s="265" t="s">
        <v>4833</v>
      </c>
    </row>
    <row r="18141" spans="1:4" x14ac:dyDescent="0.15">
      <c r="A18141" s="266">
        <v>3720811</v>
      </c>
      <c r="B18141" s="265" t="s">
        <v>13540</v>
      </c>
      <c r="C18141" s="265" t="s">
        <v>4999</v>
      </c>
      <c r="D18141" s="265" t="s">
        <v>367</v>
      </c>
    </row>
    <row r="18142" spans="1:4" x14ac:dyDescent="0.15">
      <c r="A18142" s="266">
        <v>3720812</v>
      </c>
      <c r="B18142" s="265" t="s">
        <v>13540</v>
      </c>
      <c r="C18142" s="265" t="s">
        <v>4999</v>
      </c>
      <c r="D18142" s="265" t="s">
        <v>5035</v>
      </c>
    </row>
    <row r="18143" spans="1:4" x14ac:dyDescent="0.15">
      <c r="A18143" s="266">
        <v>3720813</v>
      </c>
      <c r="B18143" s="265" t="s">
        <v>13540</v>
      </c>
      <c r="C18143" s="265" t="s">
        <v>4999</v>
      </c>
      <c r="D18143" s="265" t="s">
        <v>5043</v>
      </c>
    </row>
    <row r="18144" spans="1:4" x14ac:dyDescent="0.15">
      <c r="A18144" s="266">
        <v>3720814</v>
      </c>
      <c r="B18144" s="265" t="s">
        <v>13540</v>
      </c>
      <c r="C18144" s="265" t="s">
        <v>4999</v>
      </c>
      <c r="D18144" s="265" t="s">
        <v>430</v>
      </c>
    </row>
    <row r="18145" spans="1:4" ht="27" x14ac:dyDescent="0.15">
      <c r="A18145" s="266">
        <v>3720815</v>
      </c>
      <c r="B18145" s="265" t="s">
        <v>13540</v>
      </c>
      <c r="C18145" s="265" t="s">
        <v>4999</v>
      </c>
      <c r="D18145" s="265" t="s">
        <v>5049</v>
      </c>
    </row>
    <row r="18146" spans="1:4" x14ac:dyDescent="0.15">
      <c r="A18146" s="266">
        <v>3720816</v>
      </c>
      <c r="B18146" s="265" t="s">
        <v>13540</v>
      </c>
      <c r="C18146" s="265" t="s">
        <v>4999</v>
      </c>
      <c r="D18146" s="265" t="s">
        <v>5040</v>
      </c>
    </row>
    <row r="18147" spans="1:4" x14ac:dyDescent="0.15">
      <c r="A18147" s="266">
        <v>3720817</v>
      </c>
      <c r="B18147" s="265" t="s">
        <v>13540</v>
      </c>
      <c r="C18147" s="265" t="s">
        <v>4999</v>
      </c>
      <c r="D18147" s="265" t="s">
        <v>5033</v>
      </c>
    </row>
    <row r="18148" spans="1:4" x14ac:dyDescent="0.15">
      <c r="A18148" s="266">
        <v>3720818</v>
      </c>
      <c r="B18148" s="265" t="s">
        <v>13540</v>
      </c>
      <c r="C18148" s="265" t="s">
        <v>4999</v>
      </c>
      <c r="D18148" s="265" t="s">
        <v>5034</v>
      </c>
    </row>
    <row r="18149" spans="1:4" x14ac:dyDescent="0.15">
      <c r="A18149" s="266">
        <v>3720821</v>
      </c>
      <c r="B18149" s="265" t="s">
        <v>13540</v>
      </c>
      <c r="C18149" s="265" t="s">
        <v>4999</v>
      </c>
      <c r="D18149" s="265" t="s">
        <v>5001</v>
      </c>
    </row>
    <row r="18150" spans="1:4" x14ac:dyDescent="0.15">
      <c r="A18150" s="266">
        <v>3720822</v>
      </c>
      <c r="B18150" s="265" t="s">
        <v>13540</v>
      </c>
      <c r="C18150" s="265" t="s">
        <v>4999</v>
      </c>
      <c r="D18150" s="265" t="s">
        <v>2478</v>
      </c>
    </row>
    <row r="18151" spans="1:4" x14ac:dyDescent="0.15">
      <c r="A18151" s="266">
        <v>3720823</v>
      </c>
      <c r="B18151" s="265" t="s">
        <v>13540</v>
      </c>
      <c r="C18151" s="265" t="s">
        <v>4999</v>
      </c>
      <c r="D18151" s="265" t="s">
        <v>5006</v>
      </c>
    </row>
    <row r="18152" spans="1:4" x14ac:dyDescent="0.15">
      <c r="A18152" s="266">
        <v>3720824</v>
      </c>
      <c r="B18152" s="265" t="s">
        <v>13540</v>
      </c>
      <c r="C18152" s="265" t="s">
        <v>4999</v>
      </c>
      <c r="D18152" s="265" t="s">
        <v>5023</v>
      </c>
    </row>
    <row r="18153" spans="1:4" x14ac:dyDescent="0.15">
      <c r="A18153" s="266">
        <v>3720825</v>
      </c>
      <c r="B18153" s="265" t="s">
        <v>13540</v>
      </c>
      <c r="C18153" s="265" t="s">
        <v>4999</v>
      </c>
      <c r="D18153" s="265" t="s">
        <v>5037</v>
      </c>
    </row>
    <row r="18154" spans="1:4" x14ac:dyDescent="0.15">
      <c r="A18154" s="266">
        <v>3720826</v>
      </c>
      <c r="B18154" s="265" t="s">
        <v>13540</v>
      </c>
      <c r="C18154" s="265" t="s">
        <v>4999</v>
      </c>
      <c r="D18154" s="265" t="s">
        <v>5051</v>
      </c>
    </row>
    <row r="18155" spans="1:4" x14ac:dyDescent="0.15">
      <c r="A18155" s="266">
        <v>3720827</v>
      </c>
      <c r="B18155" s="265" t="s">
        <v>13540</v>
      </c>
      <c r="C18155" s="265" t="s">
        <v>4999</v>
      </c>
      <c r="D18155" s="265" t="s">
        <v>5065</v>
      </c>
    </row>
    <row r="18156" spans="1:4" x14ac:dyDescent="0.15">
      <c r="A18156" s="266">
        <v>3720831</v>
      </c>
      <c r="B18156" s="265" t="s">
        <v>13540</v>
      </c>
      <c r="C18156" s="265" t="s">
        <v>4999</v>
      </c>
      <c r="D18156" s="265" t="s">
        <v>5021</v>
      </c>
    </row>
    <row r="18157" spans="1:4" x14ac:dyDescent="0.15">
      <c r="A18157" s="266">
        <v>3720832</v>
      </c>
      <c r="B18157" s="265" t="s">
        <v>13540</v>
      </c>
      <c r="C18157" s="265" t="s">
        <v>4999</v>
      </c>
      <c r="D18157" s="265" t="s">
        <v>5067</v>
      </c>
    </row>
    <row r="18158" spans="1:4" x14ac:dyDescent="0.15">
      <c r="A18158" s="266">
        <v>3720833</v>
      </c>
      <c r="B18158" s="265" t="s">
        <v>13540</v>
      </c>
      <c r="C18158" s="265" t="s">
        <v>4999</v>
      </c>
      <c r="D18158" s="265" t="s">
        <v>5036</v>
      </c>
    </row>
    <row r="18159" spans="1:4" x14ac:dyDescent="0.15">
      <c r="A18159" s="266">
        <v>3720834</v>
      </c>
      <c r="B18159" s="265" t="s">
        <v>13540</v>
      </c>
      <c r="C18159" s="265" t="s">
        <v>4999</v>
      </c>
      <c r="D18159" s="265" t="s">
        <v>5052</v>
      </c>
    </row>
    <row r="18160" spans="1:4" ht="27" x14ac:dyDescent="0.15">
      <c r="A18160" s="266">
        <v>3720841</v>
      </c>
      <c r="B18160" s="265" t="s">
        <v>13540</v>
      </c>
      <c r="C18160" s="265" t="s">
        <v>4999</v>
      </c>
      <c r="D18160" s="265" t="s">
        <v>5028</v>
      </c>
    </row>
    <row r="18161" spans="1:4" x14ac:dyDescent="0.15">
      <c r="A18161" s="266">
        <v>3720842</v>
      </c>
      <c r="B18161" s="265" t="s">
        <v>13540</v>
      </c>
      <c r="C18161" s="265" t="s">
        <v>4999</v>
      </c>
      <c r="D18161" s="265" t="s">
        <v>5056</v>
      </c>
    </row>
    <row r="18162" spans="1:4" x14ac:dyDescent="0.15">
      <c r="A18162" s="266">
        <v>3720843</v>
      </c>
      <c r="B18162" s="265" t="s">
        <v>13540</v>
      </c>
      <c r="C18162" s="265" t="s">
        <v>4999</v>
      </c>
      <c r="D18162" s="265" t="s">
        <v>5017</v>
      </c>
    </row>
    <row r="18163" spans="1:4" x14ac:dyDescent="0.15">
      <c r="A18163" s="266">
        <v>3720844</v>
      </c>
      <c r="B18163" s="265" t="s">
        <v>13540</v>
      </c>
      <c r="C18163" s="265" t="s">
        <v>4999</v>
      </c>
      <c r="D18163" s="265" t="s">
        <v>5045</v>
      </c>
    </row>
    <row r="18164" spans="1:4" x14ac:dyDescent="0.15">
      <c r="A18164" s="266">
        <v>3720851</v>
      </c>
      <c r="B18164" s="265" t="s">
        <v>13540</v>
      </c>
      <c r="C18164" s="265" t="s">
        <v>4999</v>
      </c>
      <c r="D18164" s="265" t="s">
        <v>5012</v>
      </c>
    </row>
    <row r="18165" spans="1:4" x14ac:dyDescent="0.15">
      <c r="A18165" s="266">
        <v>3720852</v>
      </c>
      <c r="B18165" s="265" t="s">
        <v>13540</v>
      </c>
      <c r="C18165" s="265" t="s">
        <v>4999</v>
      </c>
      <c r="D18165" s="265" t="s">
        <v>5025</v>
      </c>
    </row>
    <row r="18166" spans="1:4" x14ac:dyDescent="0.15">
      <c r="A18166" s="266">
        <v>3720853</v>
      </c>
      <c r="B18166" s="265" t="s">
        <v>13540</v>
      </c>
      <c r="C18166" s="265" t="s">
        <v>4999</v>
      </c>
      <c r="D18166" s="265" t="s">
        <v>5019</v>
      </c>
    </row>
    <row r="18167" spans="1:4" x14ac:dyDescent="0.15">
      <c r="A18167" s="266">
        <v>3720854</v>
      </c>
      <c r="B18167" s="265" t="s">
        <v>13540</v>
      </c>
      <c r="C18167" s="265" t="s">
        <v>4999</v>
      </c>
      <c r="D18167" s="265" t="s">
        <v>173</v>
      </c>
    </row>
    <row r="18168" spans="1:4" x14ac:dyDescent="0.15">
      <c r="A18168" s="266">
        <v>3720855</v>
      </c>
      <c r="B18168" s="265" t="s">
        <v>13540</v>
      </c>
      <c r="C18168" s="265" t="s">
        <v>4999</v>
      </c>
      <c r="D18168" s="265" t="s">
        <v>5038</v>
      </c>
    </row>
    <row r="18169" spans="1:4" ht="27" x14ac:dyDescent="0.15">
      <c r="A18169" s="266">
        <v>3730001</v>
      </c>
      <c r="B18169" s="265" t="s">
        <v>13540</v>
      </c>
      <c r="C18169" s="265" t="s">
        <v>5068</v>
      </c>
      <c r="D18169" s="265" t="s">
        <v>5132</v>
      </c>
    </row>
    <row r="18170" spans="1:4" x14ac:dyDescent="0.15">
      <c r="A18170" s="266">
        <v>3730002</v>
      </c>
      <c r="B18170" s="265" t="s">
        <v>13540</v>
      </c>
      <c r="C18170" s="265" t="s">
        <v>5068</v>
      </c>
      <c r="D18170" s="265" t="s">
        <v>5105</v>
      </c>
    </row>
    <row r="18171" spans="1:4" x14ac:dyDescent="0.15">
      <c r="A18171" s="266">
        <v>3730003</v>
      </c>
      <c r="B18171" s="265" t="s">
        <v>13540</v>
      </c>
      <c r="C18171" s="265" t="s">
        <v>5068</v>
      </c>
      <c r="D18171" s="265" t="s">
        <v>5094</v>
      </c>
    </row>
    <row r="18172" spans="1:4" x14ac:dyDescent="0.15">
      <c r="A18172" s="266">
        <v>3730004</v>
      </c>
      <c r="B18172" s="265" t="s">
        <v>13540</v>
      </c>
      <c r="C18172" s="265" t="s">
        <v>5068</v>
      </c>
      <c r="D18172" s="265" t="s">
        <v>5097</v>
      </c>
    </row>
    <row r="18173" spans="1:4" x14ac:dyDescent="0.15">
      <c r="A18173" s="266">
        <v>3730006</v>
      </c>
      <c r="B18173" s="265" t="s">
        <v>13540</v>
      </c>
      <c r="C18173" s="265" t="s">
        <v>5068</v>
      </c>
      <c r="D18173" s="265" t="s">
        <v>5129</v>
      </c>
    </row>
    <row r="18174" spans="1:4" x14ac:dyDescent="0.15">
      <c r="A18174" s="266">
        <v>3730007</v>
      </c>
      <c r="B18174" s="265" t="s">
        <v>13540</v>
      </c>
      <c r="C18174" s="265" t="s">
        <v>5068</v>
      </c>
      <c r="D18174" s="265" t="s">
        <v>4118</v>
      </c>
    </row>
    <row r="18175" spans="1:4" x14ac:dyDescent="0.15">
      <c r="A18175" s="266">
        <v>3730008</v>
      </c>
      <c r="B18175" s="265" t="s">
        <v>13540</v>
      </c>
      <c r="C18175" s="265" t="s">
        <v>5068</v>
      </c>
      <c r="D18175" s="265" t="s">
        <v>5118</v>
      </c>
    </row>
    <row r="18176" spans="1:4" x14ac:dyDescent="0.15">
      <c r="A18176" s="266">
        <v>3730011</v>
      </c>
      <c r="B18176" s="265" t="s">
        <v>13540</v>
      </c>
      <c r="C18176" s="265" t="s">
        <v>5068</v>
      </c>
      <c r="D18176" s="265" t="s">
        <v>5117</v>
      </c>
    </row>
    <row r="18177" spans="1:4" x14ac:dyDescent="0.15">
      <c r="A18177" s="266">
        <v>3730012</v>
      </c>
      <c r="B18177" s="265" t="s">
        <v>13540</v>
      </c>
      <c r="C18177" s="265" t="s">
        <v>5068</v>
      </c>
      <c r="D18177" s="265" t="s">
        <v>5095</v>
      </c>
    </row>
    <row r="18178" spans="1:4" x14ac:dyDescent="0.15">
      <c r="A18178" s="266">
        <v>3730013</v>
      </c>
      <c r="B18178" s="265" t="s">
        <v>13540</v>
      </c>
      <c r="C18178" s="265" t="s">
        <v>5068</v>
      </c>
      <c r="D18178" s="265" t="s">
        <v>5004</v>
      </c>
    </row>
    <row r="18179" spans="1:4" x14ac:dyDescent="0.15">
      <c r="A18179" s="266">
        <v>3730014</v>
      </c>
      <c r="B18179" s="265" t="s">
        <v>13540</v>
      </c>
      <c r="C18179" s="265" t="s">
        <v>5068</v>
      </c>
      <c r="D18179" s="265" t="s">
        <v>5078</v>
      </c>
    </row>
    <row r="18180" spans="1:4" x14ac:dyDescent="0.15">
      <c r="A18180" s="266">
        <v>3730015</v>
      </c>
      <c r="B18180" s="265" t="s">
        <v>13540</v>
      </c>
      <c r="C18180" s="265" t="s">
        <v>5068</v>
      </c>
      <c r="D18180" s="265" t="s">
        <v>5140</v>
      </c>
    </row>
    <row r="18181" spans="1:4" x14ac:dyDescent="0.15">
      <c r="A18181" s="266">
        <v>3730016</v>
      </c>
      <c r="B18181" s="265" t="s">
        <v>13540</v>
      </c>
      <c r="C18181" s="265" t="s">
        <v>5068</v>
      </c>
      <c r="D18181" s="265" t="s">
        <v>5160</v>
      </c>
    </row>
    <row r="18182" spans="1:4" x14ac:dyDescent="0.15">
      <c r="A18182" s="266">
        <v>3730018</v>
      </c>
      <c r="B18182" s="265" t="s">
        <v>13540</v>
      </c>
      <c r="C18182" s="265" t="s">
        <v>5068</v>
      </c>
      <c r="D18182" s="265" t="s">
        <v>3961</v>
      </c>
    </row>
    <row r="18183" spans="1:4" x14ac:dyDescent="0.15">
      <c r="A18183" s="266">
        <v>3730019</v>
      </c>
      <c r="B18183" s="265" t="s">
        <v>13540</v>
      </c>
      <c r="C18183" s="265" t="s">
        <v>5068</v>
      </c>
      <c r="D18183" s="265" t="s">
        <v>299</v>
      </c>
    </row>
    <row r="18184" spans="1:4" ht="27" x14ac:dyDescent="0.15">
      <c r="A18184" s="266">
        <v>3730021</v>
      </c>
      <c r="B18184" s="265" t="s">
        <v>13540</v>
      </c>
      <c r="C18184" s="265" t="s">
        <v>5068</v>
      </c>
      <c r="D18184" s="265" t="s">
        <v>5138</v>
      </c>
    </row>
    <row r="18185" spans="1:4" ht="27" x14ac:dyDescent="0.15">
      <c r="A18185" s="266">
        <v>3730022</v>
      </c>
      <c r="B18185" s="265" t="s">
        <v>13540</v>
      </c>
      <c r="C18185" s="265" t="s">
        <v>5068</v>
      </c>
      <c r="D18185" s="265" t="s">
        <v>5139</v>
      </c>
    </row>
    <row r="18186" spans="1:4" x14ac:dyDescent="0.15">
      <c r="A18186" s="266">
        <v>3730023</v>
      </c>
      <c r="B18186" s="265" t="s">
        <v>13540</v>
      </c>
      <c r="C18186" s="265" t="s">
        <v>5068</v>
      </c>
      <c r="D18186" s="265" t="s">
        <v>5123</v>
      </c>
    </row>
    <row r="18187" spans="1:4" ht="27" x14ac:dyDescent="0.15">
      <c r="A18187" s="266">
        <v>3730024</v>
      </c>
      <c r="B18187" s="265" t="s">
        <v>13540</v>
      </c>
      <c r="C18187" s="265" t="s">
        <v>5068</v>
      </c>
      <c r="D18187" s="265" t="s">
        <v>5091</v>
      </c>
    </row>
    <row r="18188" spans="1:4" x14ac:dyDescent="0.15">
      <c r="A18188" s="266">
        <v>3730025</v>
      </c>
      <c r="B18188" s="265" t="s">
        <v>13540</v>
      </c>
      <c r="C18188" s="265" t="s">
        <v>5068</v>
      </c>
      <c r="D18188" s="265" t="s">
        <v>5096</v>
      </c>
    </row>
    <row r="18189" spans="1:4" x14ac:dyDescent="0.15">
      <c r="A18189" s="266">
        <v>3730026</v>
      </c>
      <c r="B18189" s="265" t="s">
        <v>13540</v>
      </c>
      <c r="C18189" s="265" t="s">
        <v>5068</v>
      </c>
      <c r="D18189" s="265" t="s">
        <v>541</v>
      </c>
    </row>
    <row r="18190" spans="1:4" x14ac:dyDescent="0.15">
      <c r="A18190" s="266">
        <v>3730027</v>
      </c>
      <c r="B18190" s="265" t="s">
        <v>13540</v>
      </c>
      <c r="C18190" s="265" t="s">
        <v>5068</v>
      </c>
      <c r="D18190" s="265" t="s">
        <v>5089</v>
      </c>
    </row>
    <row r="18191" spans="1:4" x14ac:dyDescent="0.15">
      <c r="A18191" s="266">
        <v>3730028</v>
      </c>
      <c r="B18191" s="265" t="s">
        <v>13540</v>
      </c>
      <c r="C18191" s="265" t="s">
        <v>5068</v>
      </c>
      <c r="D18191" s="265" t="s">
        <v>5107</v>
      </c>
    </row>
    <row r="18192" spans="1:4" x14ac:dyDescent="0.15">
      <c r="A18192" s="266">
        <v>3730029</v>
      </c>
      <c r="B18192" s="265" t="s">
        <v>13540</v>
      </c>
      <c r="C18192" s="265" t="s">
        <v>5068</v>
      </c>
      <c r="D18192" s="265" t="s">
        <v>4093</v>
      </c>
    </row>
    <row r="18193" spans="1:4" x14ac:dyDescent="0.15">
      <c r="A18193" s="266">
        <v>3730031</v>
      </c>
      <c r="B18193" s="265" t="s">
        <v>13540</v>
      </c>
      <c r="C18193" s="265" t="s">
        <v>5068</v>
      </c>
      <c r="D18193" s="265" t="s">
        <v>5168</v>
      </c>
    </row>
    <row r="18194" spans="1:4" x14ac:dyDescent="0.15">
      <c r="A18194" s="266">
        <v>3730032</v>
      </c>
      <c r="B18194" s="265" t="s">
        <v>13540</v>
      </c>
      <c r="C18194" s="265" t="s">
        <v>5068</v>
      </c>
      <c r="D18194" s="265" t="s">
        <v>5131</v>
      </c>
    </row>
    <row r="18195" spans="1:4" x14ac:dyDescent="0.15">
      <c r="A18195" s="266">
        <v>3730033</v>
      </c>
      <c r="B18195" s="265" t="s">
        <v>13540</v>
      </c>
      <c r="C18195" s="265" t="s">
        <v>5068</v>
      </c>
      <c r="D18195" s="265" t="s">
        <v>5134</v>
      </c>
    </row>
    <row r="18196" spans="1:4" x14ac:dyDescent="0.15">
      <c r="A18196" s="266">
        <v>3730034</v>
      </c>
      <c r="B18196" s="265" t="s">
        <v>13540</v>
      </c>
      <c r="C18196" s="265" t="s">
        <v>5068</v>
      </c>
      <c r="D18196" s="265" t="s">
        <v>5146</v>
      </c>
    </row>
    <row r="18197" spans="1:4" x14ac:dyDescent="0.15">
      <c r="A18197" s="266">
        <v>3730035</v>
      </c>
      <c r="B18197" s="265" t="s">
        <v>13540</v>
      </c>
      <c r="C18197" s="265" t="s">
        <v>5068</v>
      </c>
      <c r="D18197" s="265" t="s">
        <v>5147</v>
      </c>
    </row>
    <row r="18198" spans="1:4" x14ac:dyDescent="0.15">
      <c r="A18198" s="266">
        <v>3730036</v>
      </c>
      <c r="B18198" s="265" t="s">
        <v>13540</v>
      </c>
      <c r="C18198" s="265" t="s">
        <v>5068</v>
      </c>
      <c r="D18198" s="265" t="s">
        <v>5165</v>
      </c>
    </row>
    <row r="18199" spans="1:4" x14ac:dyDescent="0.15">
      <c r="A18199" s="266">
        <v>3730037</v>
      </c>
      <c r="B18199" s="265" t="s">
        <v>13540</v>
      </c>
      <c r="C18199" s="265" t="s">
        <v>5068</v>
      </c>
      <c r="D18199" s="265" t="s">
        <v>5104</v>
      </c>
    </row>
    <row r="18200" spans="1:4" x14ac:dyDescent="0.15">
      <c r="A18200" s="266">
        <v>3730038</v>
      </c>
      <c r="B18200" s="265" t="s">
        <v>13540</v>
      </c>
      <c r="C18200" s="265" t="s">
        <v>5068</v>
      </c>
      <c r="D18200" s="265" t="s">
        <v>5103</v>
      </c>
    </row>
    <row r="18201" spans="1:4" x14ac:dyDescent="0.15">
      <c r="A18201" s="266">
        <v>3730041</v>
      </c>
      <c r="B18201" s="265" t="s">
        <v>13540</v>
      </c>
      <c r="C18201" s="265" t="s">
        <v>5068</v>
      </c>
      <c r="D18201" s="265" t="s">
        <v>5150</v>
      </c>
    </row>
    <row r="18202" spans="1:4" x14ac:dyDescent="0.15">
      <c r="A18202" s="266">
        <v>3730042</v>
      </c>
      <c r="B18202" s="265" t="s">
        <v>13540</v>
      </c>
      <c r="C18202" s="265" t="s">
        <v>5068</v>
      </c>
      <c r="D18202" s="265" t="s">
        <v>2550</v>
      </c>
    </row>
    <row r="18203" spans="1:4" x14ac:dyDescent="0.15">
      <c r="A18203" s="266">
        <v>3730043</v>
      </c>
      <c r="B18203" s="265" t="s">
        <v>13540</v>
      </c>
      <c r="C18203" s="265" t="s">
        <v>5068</v>
      </c>
      <c r="D18203" s="265" t="s">
        <v>5133</v>
      </c>
    </row>
    <row r="18204" spans="1:4" x14ac:dyDescent="0.15">
      <c r="A18204" s="266">
        <v>3730044</v>
      </c>
      <c r="B18204" s="265" t="s">
        <v>13540</v>
      </c>
      <c r="C18204" s="265" t="s">
        <v>5068</v>
      </c>
      <c r="D18204" s="265" t="s">
        <v>5092</v>
      </c>
    </row>
    <row r="18205" spans="1:4" x14ac:dyDescent="0.15">
      <c r="A18205" s="266">
        <v>3730045</v>
      </c>
      <c r="B18205" s="265" t="s">
        <v>13540</v>
      </c>
      <c r="C18205" s="265" t="s">
        <v>5068</v>
      </c>
      <c r="D18205" s="265" t="s">
        <v>5086</v>
      </c>
    </row>
    <row r="18206" spans="1:4" x14ac:dyDescent="0.15">
      <c r="A18206" s="266">
        <v>3730051</v>
      </c>
      <c r="B18206" s="265" t="s">
        <v>13540</v>
      </c>
      <c r="C18206" s="265" t="s">
        <v>5068</v>
      </c>
      <c r="D18206" s="265" t="s">
        <v>5120</v>
      </c>
    </row>
    <row r="18207" spans="1:4" x14ac:dyDescent="0.15">
      <c r="A18207" s="266">
        <v>3730052</v>
      </c>
      <c r="B18207" s="265" t="s">
        <v>13540</v>
      </c>
      <c r="C18207" s="265" t="s">
        <v>5068</v>
      </c>
      <c r="D18207" s="265" t="s">
        <v>5119</v>
      </c>
    </row>
    <row r="18208" spans="1:4" x14ac:dyDescent="0.15">
      <c r="A18208" s="266">
        <v>3730053</v>
      </c>
      <c r="B18208" s="265" t="s">
        <v>13540</v>
      </c>
      <c r="C18208" s="265" t="s">
        <v>5068</v>
      </c>
      <c r="D18208" s="265" t="s">
        <v>5124</v>
      </c>
    </row>
    <row r="18209" spans="1:4" x14ac:dyDescent="0.15">
      <c r="A18209" s="266">
        <v>3730054</v>
      </c>
      <c r="B18209" s="265" t="s">
        <v>13540</v>
      </c>
      <c r="C18209" s="265" t="s">
        <v>5068</v>
      </c>
      <c r="D18209" s="265" t="s">
        <v>5128</v>
      </c>
    </row>
    <row r="18210" spans="1:4" x14ac:dyDescent="0.15">
      <c r="A18210" s="266">
        <v>3730055</v>
      </c>
      <c r="B18210" s="265" t="s">
        <v>13540</v>
      </c>
      <c r="C18210" s="265" t="s">
        <v>5068</v>
      </c>
      <c r="D18210" s="265" t="s">
        <v>5081</v>
      </c>
    </row>
    <row r="18211" spans="1:4" x14ac:dyDescent="0.15">
      <c r="A18211" s="266">
        <v>3730056</v>
      </c>
      <c r="B18211" s="265" t="s">
        <v>13540</v>
      </c>
      <c r="C18211" s="265" t="s">
        <v>5068</v>
      </c>
      <c r="D18211" s="265" t="s">
        <v>257</v>
      </c>
    </row>
    <row r="18212" spans="1:4" x14ac:dyDescent="0.15">
      <c r="A18212" s="266">
        <v>3730057</v>
      </c>
      <c r="B18212" s="265" t="s">
        <v>13540</v>
      </c>
      <c r="C18212" s="265" t="s">
        <v>5068</v>
      </c>
      <c r="D18212" s="265" t="s">
        <v>276</v>
      </c>
    </row>
    <row r="18213" spans="1:4" x14ac:dyDescent="0.15">
      <c r="A18213" s="266">
        <v>3730061</v>
      </c>
      <c r="B18213" s="265" t="s">
        <v>13540</v>
      </c>
      <c r="C18213" s="265" t="s">
        <v>5068</v>
      </c>
      <c r="D18213" s="265" t="s">
        <v>5125</v>
      </c>
    </row>
    <row r="18214" spans="1:4" ht="27" x14ac:dyDescent="0.15">
      <c r="A18214" s="266">
        <v>3730062</v>
      </c>
      <c r="B18214" s="265" t="s">
        <v>13540</v>
      </c>
      <c r="C18214" s="265" t="s">
        <v>5068</v>
      </c>
      <c r="D18214" s="265" t="s">
        <v>5126</v>
      </c>
    </row>
    <row r="18215" spans="1:4" ht="27" x14ac:dyDescent="0.15">
      <c r="A18215" s="266">
        <v>3730063</v>
      </c>
      <c r="B18215" s="265" t="s">
        <v>13540</v>
      </c>
      <c r="C18215" s="265" t="s">
        <v>5068</v>
      </c>
      <c r="D18215" s="265" t="s">
        <v>5127</v>
      </c>
    </row>
    <row r="18216" spans="1:4" ht="27" x14ac:dyDescent="0.15">
      <c r="A18216" s="266">
        <v>3730071</v>
      </c>
      <c r="B18216" s="265" t="s">
        <v>13540</v>
      </c>
      <c r="C18216" s="265" t="s">
        <v>5068</v>
      </c>
      <c r="D18216" s="265" t="s">
        <v>5137</v>
      </c>
    </row>
    <row r="18217" spans="1:4" x14ac:dyDescent="0.15">
      <c r="A18217" s="266">
        <v>3730072</v>
      </c>
      <c r="B18217" s="265" t="s">
        <v>13540</v>
      </c>
      <c r="C18217" s="265" t="s">
        <v>5068</v>
      </c>
      <c r="D18217" s="265" t="s">
        <v>5111</v>
      </c>
    </row>
    <row r="18218" spans="1:4" x14ac:dyDescent="0.15">
      <c r="A18218" s="266">
        <v>3730073</v>
      </c>
      <c r="B18218" s="265" t="s">
        <v>13540</v>
      </c>
      <c r="C18218" s="265" t="s">
        <v>5068</v>
      </c>
      <c r="D18218" s="265" t="s">
        <v>282</v>
      </c>
    </row>
    <row r="18219" spans="1:4" x14ac:dyDescent="0.15">
      <c r="A18219" s="266">
        <v>3730074</v>
      </c>
      <c r="B18219" s="265" t="s">
        <v>13540</v>
      </c>
      <c r="C18219" s="265" t="s">
        <v>5068</v>
      </c>
      <c r="D18219" s="265" t="s">
        <v>5090</v>
      </c>
    </row>
    <row r="18220" spans="1:4" x14ac:dyDescent="0.15">
      <c r="A18220" s="266">
        <v>3730075</v>
      </c>
      <c r="B18220" s="265" t="s">
        <v>13540</v>
      </c>
      <c r="C18220" s="265" t="s">
        <v>5068</v>
      </c>
      <c r="D18220" s="265" t="s">
        <v>5085</v>
      </c>
    </row>
    <row r="18221" spans="1:4" x14ac:dyDescent="0.15">
      <c r="A18221" s="266">
        <v>3730801</v>
      </c>
      <c r="B18221" s="265" t="s">
        <v>13540</v>
      </c>
      <c r="C18221" s="265" t="s">
        <v>5068</v>
      </c>
      <c r="D18221" s="265" t="s">
        <v>5110</v>
      </c>
    </row>
    <row r="18222" spans="1:4" x14ac:dyDescent="0.15">
      <c r="A18222" s="266">
        <v>3730802</v>
      </c>
      <c r="B18222" s="265" t="s">
        <v>13540</v>
      </c>
      <c r="C18222" s="265" t="s">
        <v>5068</v>
      </c>
      <c r="D18222" s="265" t="s">
        <v>5162</v>
      </c>
    </row>
    <row r="18223" spans="1:4" x14ac:dyDescent="0.15">
      <c r="A18223" s="266">
        <v>3730803</v>
      </c>
      <c r="B18223" s="265" t="s">
        <v>13540</v>
      </c>
      <c r="C18223" s="265" t="s">
        <v>5068</v>
      </c>
      <c r="D18223" s="265" t="s">
        <v>5161</v>
      </c>
    </row>
    <row r="18224" spans="1:4" x14ac:dyDescent="0.15">
      <c r="A18224" s="266">
        <v>3730804</v>
      </c>
      <c r="B18224" s="265" t="s">
        <v>13540</v>
      </c>
      <c r="C18224" s="265" t="s">
        <v>5068</v>
      </c>
      <c r="D18224" s="265" t="s">
        <v>5087</v>
      </c>
    </row>
    <row r="18225" spans="1:4" x14ac:dyDescent="0.15">
      <c r="A18225" s="266">
        <v>3730805</v>
      </c>
      <c r="B18225" s="265" t="s">
        <v>13540</v>
      </c>
      <c r="C18225" s="265" t="s">
        <v>5068</v>
      </c>
      <c r="D18225" s="265" t="s">
        <v>5158</v>
      </c>
    </row>
    <row r="18226" spans="1:4" x14ac:dyDescent="0.15">
      <c r="A18226" s="266">
        <v>3730806</v>
      </c>
      <c r="B18226" s="265" t="s">
        <v>13540</v>
      </c>
      <c r="C18226" s="265" t="s">
        <v>5068</v>
      </c>
      <c r="D18226" s="265" t="s">
        <v>5166</v>
      </c>
    </row>
    <row r="18227" spans="1:4" ht="27" x14ac:dyDescent="0.15">
      <c r="A18227" s="266">
        <v>3730807</v>
      </c>
      <c r="B18227" s="265" t="s">
        <v>13540</v>
      </c>
      <c r="C18227" s="265" t="s">
        <v>5068</v>
      </c>
      <c r="D18227" s="265" t="s">
        <v>5100</v>
      </c>
    </row>
    <row r="18228" spans="1:4" x14ac:dyDescent="0.15">
      <c r="A18228" s="266">
        <v>3730808</v>
      </c>
      <c r="B18228" s="265" t="s">
        <v>13540</v>
      </c>
      <c r="C18228" s="265" t="s">
        <v>5068</v>
      </c>
      <c r="D18228" s="265" t="s">
        <v>5074</v>
      </c>
    </row>
    <row r="18229" spans="1:4" x14ac:dyDescent="0.15">
      <c r="A18229" s="266">
        <v>3730809</v>
      </c>
      <c r="B18229" s="265" t="s">
        <v>13540</v>
      </c>
      <c r="C18229" s="265" t="s">
        <v>5068</v>
      </c>
      <c r="D18229" s="265" t="s">
        <v>5157</v>
      </c>
    </row>
    <row r="18230" spans="1:4" x14ac:dyDescent="0.15">
      <c r="A18230" s="266">
        <v>3730811</v>
      </c>
      <c r="B18230" s="265" t="s">
        <v>13540</v>
      </c>
      <c r="C18230" s="265" t="s">
        <v>5068</v>
      </c>
      <c r="D18230" s="265" t="s">
        <v>5159</v>
      </c>
    </row>
    <row r="18231" spans="1:4" ht="27" x14ac:dyDescent="0.15">
      <c r="A18231" s="266">
        <v>3730812</v>
      </c>
      <c r="B18231" s="265" t="s">
        <v>13540</v>
      </c>
      <c r="C18231" s="265" t="s">
        <v>5068</v>
      </c>
      <c r="D18231" s="265" t="s">
        <v>5141</v>
      </c>
    </row>
    <row r="18232" spans="1:4" x14ac:dyDescent="0.15">
      <c r="A18232" s="266">
        <v>3730813</v>
      </c>
      <c r="B18232" s="265" t="s">
        <v>13540</v>
      </c>
      <c r="C18232" s="265" t="s">
        <v>5068</v>
      </c>
      <c r="D18232" s="265" t="s">
        <v>5080</v>
      </c>
    </row>
    <row r="18233" spans="1:4" x14ac:dyDescent="0.15">
      <c r="A18233" s="266">
        <v>3730814</v>
      </c>
      <c r="B18233" s="265" t="s">
        <v>13540</v>
      </c>
      <c r="C18233" s="265" t="s">
        <v>5068</v>
      </c>
      <c r="D18233" s="265" t="s">
        <v>169</v>
      </c>
    </row>
    <row r="18234" spans="1:4" ht="27" x14ac:dyDescent="0.15">
      <c r="A18234" s="266">
        <v>3730815</v>
      </c>
      <c r="B18234" s="265" t="s">
        <v>13540</v>
      </c>
      <c r="C18234" s="265" t="s">
        <v>5068</v>
      </c>
      <c r="D18234" s="265" t="s">
        <v>5142</v>
      </c>
    </row>
    <row r="18235" spans="1:4" ht="27" x14ac:dyDescent="0.15">
      <c r="A18235" s="266">
        <v>3730816</v>
      </c>
      <c r="B18235" s="265" t="s">
        <v>13540</v>
      </c>
      <c r="C18235" s="265" t="s">
        <v>5068</v>
      </c>
      <c r="D18235" s="265" t="s">
        <v>5143</v>
      </c>
    </row>
    <row r="18236" spans="1:4" x14ac:dyDescent="0.15">
      <c r="A18236" s="266">
        <v>3730817</v>
      </c>
      <c r="B18236" s="265" t="s">
        <v>13540</v>
      </c>
      <c r="C18236" s="265" t="s">
        <v>5068</v>
      </c>
      <c r="D18236" s="265" t="s">
        <v>5073</v>
      </c>
    </row>
    <row r="18237" spans="1:4" x14ac:dyDescent="0.15">
      <c r="A18237" s="266">
        <v>3730818</v>
      </c>
      <c r="B18237" s="265" t="s">
        <v>13540</v>
      </c>
      <c r="C18237" s="265" t="s">
        <v>5068</v>
      </c>
      <c r="D18237" s="265" t="s">
        <v>5099</v>
      </c>
    </row>
    <row r="18238" spans="1:4" x14ac:dyDescent="0.15">
      <c r="A18238" s="266">
        <v>3730819</v>
      </c>
      <c r="B18238" s="265" t="s">
        <v>13540</v>
      </c>
      <c r="C18238" s="265" t="s">
        <v>5068</v>
      </c>
      <c r="D18238" s="265" t="s">
        <v>5130</v>
      </c>
    </row>
    <row r="18239" spans="1:4" x14ac:dyDescent="0.15">
      <c r="A18239" s="266">
        <v>3730821</v>
      </c>
      <c r="B18239" s="265" t="s">
        <v>13540</v>
      </c>
      <c r="C18239" s="265" t="s">
        <v>5068</v>
      </c>
      <c r="D18239" s="265" t="s">
        <v>5102</v>
      </c>
    </row>
    <row r="18240" spans="1:4" x14ac:dyDescent="0.15">
      <c r="A18240" s="266">
        <v>3730822</v>
      </c>
      <c r="B18240" s="265" t="s">
        <v>13540</v>
      </c>
      <c r="C18240" s="265" t="s">
        <v>5068</v>
      </c>
      <c r="D18240" s="265" t="s">
        <v>13801</v>
      </c>
    </row>
    <row r="18241" spans="1:4" ht="27" x14ac:dyDescent="0.15">
      <c r="A18241" s="266">
        <v>3730823</v>
      </c>
      <c r="B18241" s="265" t="s">
        <v>13540</v>
      </c>
      <c r="C18241" s="265" t="s">
        <v>5068</v>
      </c>
      <c r="D18241" s="265" t="s">
        <v>5135</v>
      </c>
    </row>
    <row r="18242" spans="1:4" ht="27" x14ac:dyDescent="0.15">
      <c r="A18242" s="266">
        <v>3730824</v>
      </c>
      <c r="B18242" s="265" t="s">
        <v>13540</v>
      </c>
      <c r="C18242" s="265" t="s">
        <v>5068</v>
      </c>
      <c r="D18242" s="265" t="s">
        <v>5116</v>
      </c>
    </row>
    <row r="18243" spans="1:4" ht="27" x14ac:dyDescent="0.15">
      <c r="A18243" s="266">
        <v>3730825</v>
      </c>
      <c r="B18243" s="265" t="s">
        <v>13540</v>
      </c>
      <c r="C18243" s="265" t="s">
        <v>5068</v>
      </c>
      <c r="D18243" s="265" t="s">
        <v>5112</v>
      </c>
    </row>
    <row r="18244" spans="1:4" x14ac:dyDescent="0.15">
      <c r="A18244" s="266">
        <v>3730826</v>
      </c>
      <c r="B18244" s="265" t="s">
        <v>13540</v>
      </c>
      <c r="C18244" s="265" t="s">
        <v>5068</v>
      </c>
      <c r="D18244" s="265" t="s">
        <v>5149</v>
      </c>
    </row>
    <row r="18245" spans="1:4" ht="27" x14ac:dyDescent="0.15">
      <c r="A18245" s="266">
        <v>3730827</v>
      </c>
      <c r="B18245" s="265" t="s">
        <v>13540</v>
      </c>
      <c r="C18245" s="265" t="s">
        <v>5068</v>
      </c>
      <c r="D18245" s="265" t="s">
        <v>5114</v>
      </c>
    </row>
    <row r="18246" spans="1:4" ht="27" x14ac:dyDescent="0.15">
      <c r="A18246" s="266">
        <v>3730828</v>
      </c>
      <c r="B18246" s="265" t="s">
        <v>13540</v>
      </c>
      <c r="C18246" s="265" t="s">
        <v>5068</v>
      </c>
      <c r="D18246" s="265" t="s">
        <v>5113</v>
      </c>
    </row>
    <row r="18247" spans="1:4" ht="27" x14ac:dyDescent="0.15">
      <c r="A18247" s="266">
        <v>3730829</v>
      </c>
      <c r="B18247" s="265" t="s">
        <v>13540</v>
      </c>
      <c r="C18247" s="265" t="s">
        <v>5068</v>
      </c>
      <c r="D18247" s="265" t="s">
        <v>5115</v>
      </c>
    </row>
    <row r="18248" spans="1:4" x14ac:dyDescent="0.15">
      <c r="A18248" s="266">
        <v>3730831</v>
      </c>
      <c r="B18248" s="265" t="s">
        <v>13540</v>
      </c>
      <c r="C18248" s="265" t="s">
        <v>5068</v>
      </c>
      <c r="D18248" s="265" t="s">
        <v>5145</v>
      </c>
    </row>
    <row r="18249" spans="1:4" x14ac:dyDescent="0.15">
      <c r="A18249" s="266">
        <v>3730832</v>
      </c>
      <c r="B18249" s="265" t="s">
        <v>13540</v>
      </c>
      <c r="C18249" s="265" t="s">
        <v>5068</v>
      </c>
      <c r="D18249" s="265" t="s">
        <v>5122</v>
      </c>
    </row>
    <row r="18250" spans="1:4" x14ac:dyDescent="0.15">
      <c r="A18250" s="266">
        <v>3730833</v>
      </c>
      <c r="B18250" s="265" t="s">
        <v>13540</v>
      </c>
      <c r="C18250" s="265" t="s">
        <v>5068</v>
      </c>
      <c r="D18250" s="265" t="s">
        <v>5079</v>
      </c>
    </row>
    <row r="18251" spans="1:4" x14ac:dyDescent="0.15">
      <c r="A18251" s="266">
        <v>3730841</v>
      </c>
      <c r="B18251" s="265" t="s">
        <v>13540</v>
      </c>
      <c r="C18251" s="265" t="s">
        <v>5068</v>
      </c>
      <c r="D18251" s="265" t="s">
        <v>5076</v>
      </c>
    </row>
    <row r="18252" spans="1:4" x14ac:dyDescent="0.15">
      <c r="A18252" s="266">
        <v>3730842</v>
      </c>
      <c r="B18252" s="265" t="s">
        <v>13540</v>
      </c>
      <c r="C18252" s="265" t="s">
        <v>5068</v>
      </c>
      <c r="D18252" s="265" t="s">
        <v>3841</v>
      </c>
    </row>
    <row r="18253" spans="1:4" x14ac:dyDescent="0.15">
      <c r="A18253" s="266">
        <v>3730843</v>
      </c>
      <c r="B18253" s="265" t="s">
        <v>13540</v>
      </c>
      <c r="C18253" s="265" t="s">
        <v>5068</v>
      </c>
      <c r="D18253" s="265" t="s">
        <v>302</v>
      </c>
    </row>
    <row r="18254" spans="1:4" x14ac:dyDescent="0.15">
      <c r="A18254" s="266">
        <v>3730844</v>
      </c>
      <c r="B18254" s="265" t="s">
        <v>13540</v>
      </c>
      <c r="C18254" s="265" t="s">
        <v>5068</v>
      </c>
      <c r="D18254" s="265" t="s">
        <v>5101</v>
      </c>
    </row>
    <row r="18255" spans="1:4" x14ac:dyDescent="0.15">
      <c r="A18255" s="266">
        <v>3730845</v>
      </c>
      <c r="B18255" s="265" t="s">
        <v>13540</v>
      </c>
      <c r="C18255" s="265" t="s">
        <v>5068</v>
      </c>
      <c r="D18255" s="265" t="s">
        <v>177</v>
      </c>
    </row>
    <row r="18256" spans="1:4" x14ac:dyDescent="0.15">
      <c r="A18256" s="266">
        <v>3730846</v>
      </c>
      <c r="B18256" s="265" t="s">
        <v>13540</v>
      </c>
      <c r="C18256" s="265" t="s">
        <v>5068</v>
      </c>
      <c r="D18256" s="265" t="s">
        <v>1135</v>
      </c>
    </row>
    <row r="18257" spans="1:4" x14ac:dyDescent="0.15">
      <c r="A18257" s="266">
        <v>3730847</v>
      </c>
      <c r="B18257" s="265" t="s">
        <v>13540</v>
      </c>
      <c r="C18257" s="265" t="s">
        <v>5068</v>
      </c>
      <c r="D18257" s="265" t="s">
        <v>4527</v>
      </c>
    </row>
    <row r="18258" spans="1:4" x14ac:dyDescent="0.15">
      <c r="A18258" s="266">
        <v>3730851</v>
      </c>
      <c r="B18258" s="265" t="s">
        <v>13540</v>
      </c>
      <c r="C18258" s="265" t="s">
        <v>5068</v>
      </c>
      <c r="D18258" s="265" t="s">
        <v>5072</v>
      </c>
    </row>
    <row r="18259" spans="1:4" x14ac:dyDescent="0.15">
      <c r="A18259" s="266">
        <v>3730852</v>
      </c>
      <c r="B18259" s="265" t="s">
        <v>13540</v>
      </c>
      <c r="C18259" s="265" t="s">
        <v>5068</v>
      </c>
      <c r="D18259" s="265" t="s">
        <v>5070</v>
      </c>
    </row>
    <row r="18260" spans="1:4" x14ac:dyDescent="0.15">
      <c r="A18260" s="266">
        <v>3730853</v>
      </c>
      <c r="B18260" s="265" t="s">
        <v>13540</v>
      </c>
      <c r="C18260" s="265" t="s">
        <v>5068</v>
      </c>
      <c r="D18260" s="265" t="s">
        <v>5136</v>
      </c>
    </row>
    <row r="18261" spans="1:4" ht="27" x14ac:dyDescent="0.15">
      <c r="A18261" s="266">
        <v>3730861</v>
      </c>
      <c r="B18261" s="265" t="s">
        <v>13540</v>
      </c>
      <c r="C18261" s="265" t="s">
        <v>5068</v>
      </c>
      <c r="D18261" s="265" t="s">
        <v>5155</v>
      </c>
    </row>
    <row r="18262" spans="1:4" x14ac:dyDescent="0.15">
      <c r="A18262" s="266">
        <v>3730862</v>
      </c>
      <c r="B18262" s="265" t="s">
        <v>13540</v>
      </c>
      <c r="C18262" s="265" t="s">
        <v>5068</v>
      </c>
      <c r="D18262" s="265" t="s">
        <v>229</v>
      </c>
    </row>
    <row r="18263" spans="1:4" x14ac:dyDescent="0.15">
      <c r="A18263" s="266">
        <v>3740001</v>
      </c>
      <c r="B18263" s="265" t="s">
        <v>13540</v>
      </c>
      <c r="C18263" s="265" t="s">
        <v>5212</v>
      </c>
      <c r="D18263" s="265" t="s">
        <v>5081</v>
      </c>
    </row>
    <row r="18264" spans="1:4" x14ac:dyDescent="0.15">
      <c r="A18264" s="266">
        <v>3740002</v>
      </c>
      <c r="B18264" s="265" t="s">
        <v>13540</v>
      </c>
      <c r="C18264" s="265" t="s">
        <v>5212</v>
      </c>
      <c r="D18264" s="265" t="s">
        <v>237</v>
      </c>
    </row>
    <row r="18265" spans="1:4" x14ac:dyDescent="0.15">
      <c r="A18265" s="266">
        <v>3740003</v>
      </c>
      <c r="B18265" s="265" t="s">
        <v>13540</v>
      </c>
      <c r="C18265" s="265" t="s">
        <v>5212</v>
      </c>
      <c r="D18265" s="265" t="s">
        <v>5265</v>
      </c>
    </row>
    <row r="18266" spans="1:4" x14ac:dyDescent="0.15">
      <c r="A18266" s="266">
        <v>3740004</v>
      </c>
      <c r="B18266" s="265" t="s">
        <v>13540</v>
      </c>
      <c r="C18266" s="265" t="s">
        <v>5212</v>
      </c>
      <c r="D18266" s="265" t="s">
        <v>5229</v>
      </c>
    </row>
    <row r="18267" spans="1:4" x14ac:dyDescent="0.15">
      <c r="A18267" s="266">
        <v>3740005</v>
      </c>
      <c r="B18267" s="265" t="s">
        <v>13540</v>
      </c>
      <c r="C18267" s="265" t="s">
        <v>5212</v>
      </c>
      <c r="D18267" s="265" t="s">
        <v>348</v>
      </c>
    </row>
    <row r="18268" spans="1:4" x14ac:dyDescent="0.15">
      <c r="A18268" s="266">
        <v>3740006</v>
      </c>
      <c r="B18268" s="265" t="s">
        <v>13540</v>
      </c>
      <c r="C18268" s="265" t="s">
        <v>5212</v>
      </c>
      <c r="D18268" s="265" t="s">
        <v>5245</v>
      </c>
    </row>
    <row r="18269" spans="1:4" x14ac:dyDescent="0.15">
      <c r="A18269" s="266">
        <v>3740007</v>
      </c>
      <c r="B18269" s="265" t="s">
        <v>13540</v>
      </c>
      <c r="C18269" s="265" t="s">
        <v>5212</v>
      </c>
      <c r="D18269" s="265" t="s">
        <v>305</v>
      </c>
    </row>
    <row r="18270" spans="1:4" x14ac:dyDescent="0.15">
      <c r="A18270" s="266">
        <v>3740008</v>
      </c>
      <c r="B18270" s="265" t="s">
        <v>13540</v>
      </c>
      <c r="C18270" s="265" t="s">
        <v>5212</v>
      </c>
      <c r="D18270" s="265" t="s">
        <v>5260</v>
      </c>
    </row>
    <row r="18271" spans="1:4" x14ac:dyDescent="0.15">
      <c r="A18271" s="266">
        <v>3740009</v>
      </c>
      <c r="B18271" s="265" t="s">
        <v>13540</v>
      </c>
      <c r="C18271" s="265" t="s">
        <v>5212</v>
      </c>
      <c r="D18271" s="265" t="s">
        <v>5242</v>
      </c>
    </row>
    <row r="18272" spans="1:4" x14ac:dyDescent="0.15">
      <c r="A18272" s="266">
        <v>3740011</v>
      </c>
      <c r="B18272" s="265" t="s">
        <v>13540</v>
      </c>
      <c r="C18272" s="265" t="s">
        <v>5212</v>
      </c>
      <c r="D18272" s="265" t="s">
        <v>5252</v>
      </c>
    </row>
    <row r="18273" spans="1:4" ht="27" x14ac:dyDescent="0.15">
      <c r="A18273" s="266">
        <v>3740012</v>
      </c>
      <c r="B18273" s="265" t="s">
        <v>13540</v>
      </c>
      <c r="C18273" s="265" t="s">
        <v>5212</v>
      </c>
      <c r="D18273" s="265" t="s">
        <v>5251</v>
      </c>
    </row>
    <row r="18274" spans="1:4" x14ac:dyDescent="0.15">
      <c r="A18274" s="266">
        <v>3740013</v>
      </c>
      <c r="B18274" s="265" t="s">
        <v>13540</v>
      </c>
      <c r="C18274" s="265" t="s">
        <v>5212</v>
      </c>
      <c r="D18274" s="265" t="s">
        <v>5214</v>
      </c>
    </row>
    <row r="18275" spans="1:4" ht="27" x14ac:dyDescent="0.15">
      <c r="A18275" s="266">
        <v>3740014</v>
      </c>
      <c r="B18275" s="265" t="s">
        <v>13540</v>
      </c>
      <c r="C18275" s="265" t="s">
        <v>5212</v>
      </c>
      <c r="D18275" s="265" t="s">
        <v>5215</v>
      </c>
    </row>
    <row r="18276" spans="1:4" ht="27" x14ac:dyDescent="0.15">
      <c r="A18276" s="266">
        <v>3740015</v>
      </c>
      <c r="B18276" s="265" t="s">
        <v>13540</v>
      </c>
      <c r="C18276" s="265" t="s">
        <v>5212</v>
      </c>
      <c r="D18276" s="265" t="s">
        <v>5224</v>
      </c>
    </row>
    <row r="18277" spans="1:4" x14ac:dyDescent="0.15">
      <c r="A18277" s="266">
        <v>3740016</v>
      </c>
      <c r="B18277" s="265" t="s">
        <v>13540</v>
      </c>
      <c r="C18277" s="265" t="s">
        <v>5212</v>
      </c>
      <c r="D18277" s="265" t="s">
        <v>1704</v>
      </c>
    </row>
    <row r="18278" spans="1:4" x14ac:dyDescent="0.15">
      <c r="A18278" s="266">
        <v>3740017</v>
      </c>
      <c r="B18278" s="265" t="s">
        <v>13540</v>
      </c>
      <c r="C18278" s="265" t="s">
        <v>5212</v>
      </c>
      <c r="D18278" s="265" t="s">
        <v>5244</v>
      </c>
    </row>
    <row r="18279" spans="1:4" x14ac:dyDescent="0.15">
      <c r="A18279" s="266">
        <v>3740018</v>
      </c>
      <c r="B18279" s="265" t="s">
        <v>13540</v>
      </c>
      <c r="C18279" s="265" t="s">
        <v>5212</v>
      </c>
      <c r="D18279" s="265" t="s">
        <v>5235</v>
      </c>
    </row>
    <row r="18280" spans="1:4" x14ac:dyDescent="0.15">
      <c r="A18280" s="266">
        <v>3740019</v>
      </c>
      <c r="B18280" s="265" t="s">
        <v>13540</v>
      </c>
      <c r="C18280" s="265" t="s">
        <v>5212</v>
      </c>
      <c r="D18280" s="265" t="s">
        <v>5222</v>
      </c>
    </row>
    <row r="18281" spans="1:4" x14ac:dyDescent="0.15">
      <c r="A18281" s="266">
        <v>3740021</v>
      </c>
      <c r="B18281" s="265" t="s">
        <v>13540</v>
      </c>
      <c r="C18281" s="265" t="s">
        <v>5212</v>
      </c>
      <c r="D18281" s="265" t="s">
        <v>5238</v>
      </c>
    </row>
    <row r="18282" spans="1:4" x14ac:dyDescent="0.15">
      <c r="A18282" s="266">
        <v>3740022</v>
      </c>
      <c r="B18282" s="265" t="s">
        <v>13540</v>
      </c>
      <c r="C18282" s="265" t="s">
        <v>5212</v>
      </c>
      <c r="D18282" s="265" t="s">
        <v>5223</v>
      </c>
    </row>
    <row r="18283" spans="1:4" x14ac:dyDescent="0.15">
      <c r="A18283" s="266">
        <v>3740023</v>
      </c>
      <c r="B18283" s="265" t="s">
        <v>13540</v>
      </c>
      <c r="C18283" s="265" t="s">
        <v>5212</v>
      </c>
      <c r="D18283" s="265" t="s">
        <v>383</v>
      </c>
    </row>
    <row r="18284" spans="1:4" x14ac:dyDescent="0.15">
      <c r="A18284" s="266">
        <v>3740024</v>
      </c>
      <c r="B18284" s="265" t="s">
        <v>13540</v>
      </c>
      <c r="C18284" s="265" t="s">
        <v>5212</v>
      </c>
      <c r="D18284" s="265" t="s">
        <v>276</v>
      </c>
    </row>
    <row r="18285" spans="1:4" x14ac:dyDescent="0.15">
      <c r="A18285" s="266">
        <v>3740025</v>
      </c>
      <c r="B18285" s="265" t="s">
        <v>13540</v>
      </c>
      <c r="C18285" s="265" t="s">
        <v>5212</v>
      </c>
      <c r="D18285" s="265" t="s">
        <v>282</v>
      </c>
    </row>
    <row r="18286" spans="1:4" x14ac:dyDescent="0.15">
      <c r="A18286" s="266">
        <v>3740026</v>
      </c>
      <c r="B18286" s="265" t="s">
        <v>13540</v>
      </c>
      <c r="C18286" s="265" t="s">
        <v>5212</v>
      </c>
      <c r="D18286" s="265" t="s">
        <v>5237</v>
      </c>
    </row>
    <row r="18287" spans="1:4" x14ac:dyDescent="0.15">
      <c r="A18287" s="266">
        <v>3740027</v>
      </c>
      <c r="B18287" s="265" t="s">
        <v>13540</v>
      </c>
      <c r="C18287" s="265" t="s">
        <v>5212</v>
      </c>
      <c r="D18287" s="265" t="s">
        <v>661</v>
      </c>
    </row>
    <row r="18288" spans="1:4" x14ac:dyDescent="0.15">
      <c r="A18288" s="266">
        <v>3740028</v>
      </c>
      <c r="B18288" s="265" t="s">
        <v>13540</v>
      </c>
      <c r="C18288" s="265" t="s">
        <v>5212</v>
      </c>
      <c r="D18288" s="265" t="s">
        <v>5243</v>
      </c>
    </row>
    <row r="18289" spans="1:4" x14ac:dyDescent="0.15">
      <c r="A18289" s="266">
        <v>3740029</v>
      </c>
      <c r="B18289" s="265" t="s">
        <v>13540</v>
      </c>
      <c r="C18289" s="265" t="s">
        <v>5212</v>
      </c>
      <c r="D18289" s="265" t="s">
        <v>2478</v>
      </c>
    </row>
    <row r="18290" spans="1:4" ht="27" x14ac:dyDescent="0.15">
      <c r="A18290" s="266">
        <v>3740031</v>
      </c>
      <c r="B18290" s="265" t="s">
        <v>13540</v>
      </c>
      <c r="C18290" s="265" t="s">
        <v>5212</v>
      </c>
      <c r="D18290" s="265" t="s">
        <v>5254</v>
      </c>
    </row>
    <row r="18291" spans="1:4" x14ac:dyDescent="0.15">
      <c r="A18291" s="266">
        <v>3740032</v>
      </c>
      <c r="B18291" s="265" t="s">
        <v>13540</v>
      </c>
      <c r="C18291" s="265" t="s">
        <v>5212</v>
      </c>
      <c r="D18291" s="265" t="s">
        <v>5264</v>
      </c>
    </row>
    <row r="18292" spans="1:4" x14ac:dyDescent="0.15">
      <c r="A18292" s="266">
        <v>3740033</v>
      </c>
      <c r="B18292" s="265" t="s">
        <v>13540</v>
      </c>
      <c r="C18292" s="265" t="s">
        <v>5212</v>
      </c>
      <c r="D18292" s="265" t="s">
        <v>5261</v>
      </c>
    </row>
    <row r="18293" spans="1:4" x14ac:dyDescent="0.15">
      <c r="A18293" s="266">
        <v>3740034</v>
      </c>
      <c r="B18293" s="265" t="s">
        <v>13540</v>
      </c>
      <c r="C18293" s="265" t="s">
        <v>5212</v>
      </c>
      <c r="D18293" s="265" t="s">
        <v>5258</v>
      </c>
    </row>
    <row r="18294" spans="1:4" x14ac:dyDescent="0.15">
      <c r="A18294" s="266">
        <v>3740035</v>
      </c>
      <c r="B18294" s="265" t="s">
        <v>13540</v>
      </c>
      <c r="C18294" s="265" t="s">
        <v>5212</v>
      </c>
      <c r="D18294" s="265" t="s">
        <v>163</v>
      </c>
    </row>
    <row r="18295" spans="1:4" x14ac:dyDescent="0.15">
      <c r="A18295" s="266">
        <v>3740036</v>
      </c>
      <c r="B18295" s="265" t="s">
        <v>13540</v>
      </c>
      <c r="C18295" s="265" t="s">
        <v>5212</v>
      </c>
      <c r="D18295" s="265" t="s">
        <v>336</v>
      </c>
    </row>
    <row r="18296" spans="1:4" x14ac:dyDescent="0.15">
      <c r="A18296" s="266">
        <v>3740037</v>
      </c>
      <c r="B18296" s="265" t="s">
        <v>13540</v>
      </c>
      <c r="C18296" s="265" t="s">
        <v>5212</v>
      </c>
      <c r="D18296" s="265" t="s">
        <v>5230</v>
      </c>
    </row>
    <row r="18297" spans="1:4" x14ac:dyDescent="0.15">
      <c r="A18297" s="266">
        <v>3740038</v>
      </c>
      <c r="B18297" s="265" t="s">
        <v>13540</v>
      </c>
      <c r="C18297" s="265" t="s">
        <v>5212</v>
      </c>
      <c r="D18297" s="265" t="s">
        <v>5249</v>
      </c>
    </row>
    <row r="18298" spans="1:4" x14ac:dyDescent="0.15">
      <c r="A18298" s="266">
        <v>3740039</v>
      </c>
      <c r="B18298" s="265" t="s">
        <v>13540</v>
      </c>
      <c r="C18298" s="265" t="s">
        <v>5212</v>
      </c>
      <c r="D18298" s="265" t="s">
        <v>5263</v>
      </c>
    </row>
    <row r="18299" spans="1:4" x14ac:dyDescent="0.15">
      <c r="A18299" s="266">
        <v>3740041</v>
      </c>
      <c r="B18299" s="265" t="s">
        <v>13540</v>
      </c>
      <c r="C18299" s="265" t="s">
        <v>5212</v>
      </c>
      <c r="D18299" s="265" t="s">
        <v>5257</v>
      </c>
    </row>
    <row r="18300" spans="1:4" x14ac:dyDescent="0.15">
      <c r="A18300" s="266">
        <v>3740042</v>
      </c>
      <c r="B18300" s="265" t="s">
        <v>13540</v>
      </c>
      <c r="C18300" s="265" t="s">
        <v>5212</v>
      </c>
      <c r="D18300" s="265" t="s">
        <v>5231</v>
      </c>
    </row>
    <row r="18301" spans="1:4" x14ac:dyDescent="0.15">
      <c r="A18301" s="266">
        <v>3740043</v>
      </c>
      <c r="B18301" s="265" t="s">
        <v>13540</v>
      </c>
      <c r="C18301" s="265" t="s">
        <v>5212</v>
      </c>
      <c r="D18301" s="265" t="s">
        <v>5246</v>
      </c>
    </row>
    <row r="18302" spans="1:4" ht="27" x14ac:dyDescent="0.15">
      <c r="A18302" s="266">
        <v>3740044</v>
      </c>
      <c r="B18302" s="265" t="s">
        <v>13540</v>
      </c>
      <c r="C18302" s="265" t="s">
        <v>5212</v>
      </c>
      <c r="D18302" s="265" t="s">
        <v>5234</v>
      </c>
    </row>
    <row r="18303" spans="1:4" x14ac:dyDescent="0.15">
      <c r="A18303" s="266">
        <v>3740045</v>
      </c>
      <c r="B18303" s="265" t="s">
        <v>13540</v>
      </c>
      <c r="C18303" s="265" t="s">
        <v>5212</v>
      </c>
      <c r="D18303" s="265" t="s">
        <v>5217</v>
      </c>
    </row>
    <row r="18304" spans="1:4" ht="27" x14ac:dyDescent="0.15">
      <c r="A18304" s="266">
        <v>3740046</v>
      </c>
      <c r="B18304" s="265" t="s">
        <v>13540</v>
      </c>
      <c r="C18304" s="265" t="s">
        <v>5212</v>
      </c>
      <c r="D18304" s="265" t="s">
        <v>5226</v>
      </c>
    </row>
    <row r="18305" spans="1:4" x14ac:dyDescent="0.15">
      <c r="A18305" s="266">
        <v>3740047</v>
      </c>
      <c r="B18305" s="265" t="s">
        <v>13540</v>
      </c>
      <c r="C18305" s="265" t="s">
        <v>5212</v>
      </c>
      <c r="D18305" s="265" t="s">
        <v>5250</v>
      </c>
    </row>
    <row r="18306" spans="1:4" x14ac:dyDescent="0.15">
      <c r="A18306" s="266">
        <v>3740051</v>
      </c>
      <c r="B18306" s="265" t="s">
        <v>13540</v>
      </c>
      <c r="C18306" s="265" t="s">
        <v>5212</v>
      </c>
      <c r="D18306" s="265" t="s">
        <v>5236</v>
      </c>
    </row>
    <row r="18307" spans="1:4" x14ac:dyDescent="0.15">
      <c r="A18307" s="266">
        <v>3740052</v>
      </c>
      <c r="B18307" s="265" t="s">
        <v>13540</v>
      </c>
      <c r="C18307" s="265" t="s">
        <v>5212</v>
      </c>
      <c r="D18307" s="265" t="s">
        <v>210</v>
      </c>
    </row>
    <row r="18308" spans="1:4" x14ac:dyDescent="0.15">
      <c r="A18308" s="266">
        <v>3740053</v>
      </c>
      <c r="B18308" s="265" t="s">
        <v>13540</v>
      </c>
      <c r="C18308" s="265" t="s">
        <v>5212</v>
      </c>
      <c r="D18308" s="265" t="s">
        <v>5213</v>
      </c>
    </row>
    <row r="18309" spans="1:4" x14ac:dyDescent="0.15">
      <c r="A18309" s="266">
        <v>3740054</v>
      </c>
      <c r="B18309" s="265" t="s">
        <v>13540</v>
      </c>
      <c r="C18309" s="265" t="s">
        <v>5212</v>
      </c>
      <c r="D18309" s="265" t="s">
        <v>5220</v>
      </c>
    </row>
    <row r="18310" spans="1:4" x14ac:dyDescent="0.15">
      <c r="A18310" s="266">
        <v>3740055</v>
      </c>
      <c r="B18310" s="265" t="s">
        <v>13540</v>
      </c>
      <c r="C18310" s="265" t="s">
        <v>5212</v>
      </c>
      <c r="D18310" s="265" t="s">
        <v>5247</v>
      </c>
    </row>
    <row r="18311" spans="1:4" x14ac:dyDescent="0.15">
      <c r="A18311" s="266">
        <v>3740056</v>
      </c>
      <c r="B18311" s="265" t="s">
        <v>13540</v>
      </c>
      <c r="C18311" s="265" t="s">
        <v>5212</v>
      </c>
      <c r="D18311" s="265" t="s">
        <v>5262</v>
      </c>
    </row>
    <row r="18312" spans="1:4" ht="27" x14ac:dyDescent="0.15">
      <c r="A18312" s="266">
        <v>3740057</v>
      </c>
      <c r="B18312" s="265" t="s">
        <v>13540</v>
      </c>
      <c r="C18312" s="265" t="s">
        <v>5212</v>
      </c>
      <c r="D18312" s="265" t="s">
        <v>5227</v>
      </c>
    </row>
    <row r="18313" spans="1:4" ht="27" x14ac:dyDescent="0.15">
      <c r="A18313" s="266">
        <v>3740061</v>
      </c>
      <c r="B18313" s="265" t="s">
        <v>13540</v>
      </c>
      <c r="C18313" s="265" t="s">
        <v>5212</v>
      </c>
      <c r="D18313" s="265" t="s">
        <v>5253</v>
      </c>
    </row>
    <row r="18314" spans="1:4" x14ac:dyDescent="0.15">
      <c r="A18314" s="266">
        <v>3740062</v>
      </c>
      <c r="B18314" s="265" t="s">
        <v>13540</v>
      </c>
      <c r="C18314" s="265" t="s">
        <v>5212</v>
      </c>
      <c r="D18314" s="265" t="s">
        <v>5256</v>
      </c>
    </row>
    <row r="18315" spans="1:4" x14ac:dyDescent="0.15">
      <c r="A18315" s="266">
        <v>3740063</v>
      </c>
      <c r="B18315" s="265" t="s">
        <v>13540</v>
      </c>
      <c r="C18315" s="265" t="s">
        <v>5212</v>
      </c>
      <c r="D18315" s="265" t="s">
        <v>169</v>
      </c>
    </row>
    <row r="18316" spans="1:4" x14ac:dyDescent="0.15">
      <c r="A18316" s="266">
        <v>3740064</v>
      </c>
      <c r="B18316" s="265" t="s">
        <v>13540</v>
      </c>
      <c r="C18316" s="265" t="s">
        <v>5212</v>
      </c>
      <c r="D18316" s="265" t="s">
        <v>5239</v>
      </c>
    </row>
    <row r="18317" spans="1:4" x14ac:dyDescent="0.15">
      <c r="A18317" s="266">
        <v>3740065</v>
      </c>
      <c r="B18317" s="265" t="s">
        <v>13540</v>
      </c>
      <c r="C18317" s="265" t="s">
        <v>5212</v>
      </c>
      <c r="D18317" s="265" t="s">
        <v>5134</v>
      </c>
    </row>
    <row r="18318" spans="1:4" x14ac:dyDescent="0.15">
      <c r="A18318" s="266">
        <v>3740066</v>
      </c>
      <c r="B18318" s="265" t="s">
        <v>13540</v>
      </c>
      <c r="C18318" s="265" t="s">
        <v>5212</v>
      </c>
      <c r="D18318" s="265" t="s">
        <v>5218</v>
      </c>
    </row>
    <row r="18319" spans="1:4" x14ac:dyDescent="0.15">
      <c r="A18319" s="266">
        <v>3740067</v>
      </c>
      <c r="B18319" s="265" t="s">
        <v>13540</v>
      </c>
      <c r="C18319" s="265" t="s">
        <v>5212</v>
      </c>
      <c r="D18319" s="265" t="s">
        <v>5221</v>
      </c>
    </row>
    <row r="18320" spans="1:4" ht="27" x14ac:dyDescent="0.15">
      <c r="A18320" s="266">
        <v>3740068</v>
      </c>
      <c r="B18320" s="265" t="s">
        <v>13540</v>
      </c>
      <c r="C18320" s="265" t="s">
        <v>5212</v>
      </c>
      <c r="D18320" s="265" t="s">
        <v>5240</v>
      </c>
    </row>
    <row r="18321" spans="1:4" x14ac:dyDescent="0.15">
      <c r="A18321" s="266">
        <v>3740069</v>
      </c>
      <c r="B18321" s="265" t="s">
        <v>13540</v>
      </c>
      <c r="C18321" s="265" t="s">
        <v>5212</v>
      </c>
      <c r="D18321" s="265" t="s">
        <v>5232</v>
      </c>
    </row>
    <row r="18322" spans="1:4" ht="27" x14ac:dyDescent="0.15">
      <c r="A18322" s="266">
        <v>3740071</v>
      </c>
      <c r="B18322" s="265" t="s">
        <v>13540</v>
      </c>
      <c r="C18322" s="265" t="s">
        <v>5212</v>
      </c>
      <c r="D18322" s="265" t="s">
        <v>5233</v>
      </c>
    </row>
    <row r="18323" spans="1:4" ht="27" x14ac:dyDescent="0.15">
      <c r="A18323" s="266">
        <v>3740072</v>
      </c>
      <c r="B18323" s="265" t="s">
        <v>13540</v>
      </c>
      <c r="C18323" s="265" t="s">
        <v>5212</v>
      </c>
      <c r="D18323" s="265" t="s">
        <v>5219</v>
      </c>
    </row>
    <row r="18324" spans="1:4" x14ac:dyDescent="0.15">
      <c r="A18324" s="266">
        <v>3740073</v>
      </c>
      <c r="B18324" s="265" t="s">
        <v>13540</v>
      </c>
      <c r="C18324" s="265" t="s">
        <v>5212</v>
      </c>
      <c r="D18324" s="265" t="s">
        <v>5216</v>
      </c>
    </row>
    <row r="18325" spans="1:4" x14ac:dyDescent="0.15">
      <c r="A18325" s="266">
        <v>3740074</v>
      </c>
      <c r="B18325" s="265" t="s">
        <v>13540</v>
      </c>
      <c r="C18325" s="265" t="s">
        <v>5212</v>
      </c>
      <c r="D18325" s="265" t="s">
        <v>5241</v>
      </c>
    </row>
    <row r="18326" spans="1:4" x14ac:dyDescent="0.15">
      <c r="A18326" s="266">
        <v>3740075</v>
      </c>
      <c r="B18326" s="265" t="s">
        <v>13540</v>
      </c>
      <c r="C18326" s="265" t="s">
        <v>5212</v>
      </c>
      <c r="D18326" s="265" t="s">
        <v>5248</v>
      </c>
    </row>
    <row r="18327" spans="1:4" x14ac:dyDescent="0.15">
      <c r="A18327" s="266">
        <v>3740076</v>
      </c>
      <c r="B18327" s="265" t="s">
        <v>13540</v>
      </c>
      <c r="C18327" s="265" t="s">
        <v>5212</v>
      </c>
      <c r="D18327" s="265" t="s">
        <v>5255</v>
      </c>
    </row>
    <row r="18328" spans="1:4" x14ac:dyDescent="0.15">
      <c r="A18328" s="266">
        <v>3740077</v>
      </c>
      <c r="B18328" s="265" t="s">
        <v>13540</v>
      </c>
      <c r="C18328" s="265" t="s">
        <v>5212</v>
      </c>
      <c r="D18328" s="265" t="s">
        <v>5228</v>
      </c>
    </row>
    <row r="18329" spans="1:4" ht="27" x14ac:dyDescent="0.15">
      <c r="A18329" s="266">
        <v>3740078</v>
      </c>
      <c r="B18329" s="265" t="s">
        <v>13540</v>
      </c>
      <c r="C18329" s="265" t="s">
        <v>5212</v>
      </c>
      <c r="D18329" s="265" t="s">
        <v>5259</v>
      </c>
    </row>
    <row r="18330" spans="1:4" ht="27" x14ac:dyDescent="0.15">
      <c r="A18330" s="266">
        <v>3740079</v>
      </c>
      <c r="B18330" s="265" t="s">
        <v>13540</v>
      </c>
      <c r="C18330" s="265" t="s">
        <v>5212</v>
      </c>
      <c r="D18330" s="265" t="s">
        <v>5225</v>
      </c>
    </row>
    <row r="18331" spans="1:4" ht="27" x14ac:dyDescent="0.15">
      <c r="A18331" s="266">
        <v>3740101</v>
      </c>
      <c r="B18331" s="265" t="s">
        <v>13540</v>
      </c>
      <c r="C18331" s="265" t="s">
        <v>13802</v>
      </c>
      <c r="D18331" s="265" t="s">
        <v>13803</v>
      </c>
    </row>
    <row r="18332" spans="1:4" ht="27" x14ac:dyDescent="0.15">
      <c r="A18332" s="266">
        <v>3740102</v>
      </c>
      <c r="B18332" s="265" t="s">
        <v>13540</v>
      </c>
      <c r="C18332" s="265" t="s">
        <v>13802</v>
      </c>
      <c r="D18332" s="265" t="s">
        <v>13804</v>
      </c>
    </row>
    <row r="18333" spans="1:4" ht="27" x14ac:dyDescent="0.15">
      <c r="A18333" s="266">
        <v>3740103</v>
      </c>
      <c r="B18333" s="265" t="s">
        <v>13540</v>
      </c>
      <c r="C18333" s="265" t="s">
        <v>13802</v>
      </c>
      <c r="D18333" s="265" t="s">
        <v>13805</v>
      </c>
    </row>
    <row r="18334" spans="1:4" ht="27" x14ac:dyDescent="0.15">
      <c r="A18334" s="266">
        <v>3740104</v>
      </c>
      <c r="B18334" s="265" t="s">
        <v>13540</v>
      </c>
      <c r="C18334" s="265" t="s">
        <v>13802</v>
      </c>
      <c r="D18334" s="265" t="s">
        <v>13806</v>
      </c>
    </row>
    <row r="18335" spans="1:4" ht="27" x14ac:dyDescent="0.15">
      <c r="A18335" s="266">
        <v>3740105</v>
      </c>
      <c r="B18335" s="265" t="s">
        <v>13540</v>
      </c>
      <c r="C18335" s="265" t="s">
        <v>13802</v>
      </c>
      <c r="D18335" s="265" t="s">
        <v>13807</v>
      </c>
    </row>
    <row r="18336" spans="1:4" ht="27" x14ac:dyDescent="0.15">
      <c r="A18336" s="266">
        <v>3740106</v>
      </c>
      <c r="B18336" s="265" t="s">
        <v>13540</v>
      </c>
      <c r="C18336" s="265" t="s">
        <v>13802</v>
      </c>
      <c r="D18336" s="265" t="s">
        <v>13808</v>
      </c>
    </row>
    <row r="18337" spans="1:4" ht="27" x14ac:dyDescent="0.15">
      <c r="A18337" s="266">
        <v>3740107</v>
      </c>
      <c r="B18337" s="265" t="s">
        <v>13540</v>
      </c>
      <c r="C18337" s="265" t="s">
        <v>13802</v>
      </c>
      <c r="D18337" s="265" t="s">
        <v>13809</v>
      </c>
    </row>
    <row r="18338" spans="1:4" ht="27" x14ac:dyDescent="0.15">
      <c r="A18338" s="266">
        <v>3740111</v>
      </c>
      <c r="B18338" s="265" t="s">
        <v>13540</v>
      </c>
      <c r="C18338" s="265" t="s">
        <v>13802</v>
      </c>
      <c r="D18338" s="265" t="s">
        <v>13810</v>
      </c>
    </row>
    <row r="18339" spans="1:4" ht="27" x14ac:dyDescent="0.15">
      <c r="A18339" s="266">
        <v>3740112</v>
      </c>
      <c r="B18339" s="265" t="s">
        <v>13540</v>
      </c>
      <c r="C18339" s="265" t="s">
        <v>13802</v>
      </c>
      <c r="D18339" s="265" t="s">
        <v>5430</v>
      </c>
    </row>
    <row r="18340" spans="1:4" ht="27" x14ac:dyDescent="0.15">
      <c r="A18340" s="266">
        <v>3740113</v>
      </c>
      <c r="B18340" s="265" t="s">
        <v>13540</v>
      </c>
      <c r="C18340" s="265" t="s">
        <v>13802</v>
      </c>
      <c r="D18340" s="265" t="s">
        <v>5431</v>
      </c>
    </row>
    <row r="18341" spans="1:4" ht="27" x14ac:dyDescent="0.15">
      <c r="A18341" s="266">
        <v>3740121</v>
      </c>
      <c r="B18341" s="265" t="s">
        <v>13540</v>
      </c>
      <c r="C18341" s="265" t="s">
        <v>13802</v>
      </c>
      <c r="D18341" s="265" t="s">
        <v>13811</v>
      </c>
    </row>
    <row r="18342" spans="1:4" ht="27" x14ac:dyDescent="0.15">
      <c r="A18342" s="266">
        <v>3740122</v>
      </c>
      <c r="B18342" s="265" t="s">
        <v>13540</v>
      </c>
      <c r="C18342" s="265" t="s">
        <v>13802</v>
      </c>
      <c r="D18342" s="265" t="s">
        <v>13812</v>
      </c>
    </row>
    <row r="18343" spans="1:4" ht="27" x14ac:dyDescent="0.15">
      <c r="A18343" s="266">
        <v>3740123</v>
      </c>
      <c r="B18343" s="265" t="s">
        <v>13540</v>
      </c>
      <c r="C18343" s="265" t="s">
        <v>13802</v>
      </c>
      <c r="D18343" s="265" t="s">
        <v>12207</v>
      </c>
    </row>
    <row r="18344" spans="1:4" ht="27" x14ac:dyDescent="0.15">
      <c r="A18344" s="266">
        <v>3740131</v>
      </c>
      <c r="B18344" s="265" t="s">
        <v>13540</v>
      </c>
      <c r="C18344" s="265" t="s">
        <v>13802</v>
      </c>
      <c r="D18344" s="265" t="s">
        <v>13211</v>
      </c>
    </row>
    <row r="18345" spans="1:4" ht="27" x14ac:dyDescent="0.15">
      <c r="A18345" s="266">
        <v>3740132</v>
      </c>
      <c r="B18345" s="265" t="s">
        <v>13540</v>
      </c>
      <c r="C18345" s="265" t="s">
        <v>13802</v>
      </c>
      <c r="D18345" s="265" t="s">
        <v>13813</v>
      </c>
    </row>
    <row r="18346" spans="1:4" ht="27" x14ac:dyDescent="0.15">
      <c r="A18346" s="266">
        <v>3740133</v>
      </c>
      <c r="B18346" s="265" t="s">
        <v>13540</v>
      </c>
      <c r="C18346" s="265" t="s">
        <v>13802</v>
      </c>
      <c r="D18346" s="265" t="s">
        <v>13527</v>
      </c>
    </row>
    <row r="18347" spans="1:4" ht="27" x14ac:dyDescent="0.15">
      <c r="A18347" s="266">
        <v>3740134</v>
      </c>
      <c r="B18347" s="265" t="s">
        <v>13540</v>
      </c>
      <c r="C18347" s="265" t="s">
        <v>13802</v>
      </c>
      <c r="D18347" s="265" t="s">
        <v>13814</v>
      </c>
    </row>
    <row r="18348" spans="1:4" ht="27" x14ac:dyDescent="0.15">
      <c r="A18348" s="266">
        <v>3740135</v>
      </c>
      <c r="B18348" s="265" t="s">
        <v>13540</v>
      </c>
      <c r="C18348" s="265" t="s">
        <v>13802</v>
      </c>
      <c r="D18348" s="265" t="s">
        <v>13815</v>
      </c>
    </row>
    <row r="18349" spans="1:4" x14ac:dyDescent="0.15">
      <c r="A18349" s="266">
        <v>3750001</v>
      </c>
      <c r="B18349" s="265" t="s">
        <v>13540</v>
      </c>
      <c r="C18349" s="265" t="s">
        <v>5279</v>
      </c>
      <c r="D18349" s="265" t="s">
        <v>1807</v>
      </c>
    </row>
    <row r="18350" spans="1:4" x14ac:dyDescent="0.15">
      <c r="A18350" s="266">
        <v>3750002</v>
      </c>
      <c r="B18350" s="265" t="s">
        <v>13540</v>
      </c>
      <c r="C18350" s="265" t="s">
        <v>5279</v>
      </c>
      <c r="D18350" s="265" t="s">
        <v>5300</v>
      </c>
    </row>
    <row r="18351" spans="1:4" x14ac:dyDescent="0.15">
      <c r="A18351" s="266">
        <v>3750003</v>
      </c>
      <c r="B18351" s="265" t="s">
        <v>13540</v>
      </c>
      <c r="C18351" s="265" t="s">
        <v>5279</v>
      </c>
      <c r="D18351" s="265" t="s">
        <v>5301</v>
      </c>
    </row>
    <row r="18352" spans="1:4" x14ac:dyDescent="0.15">
      <c r="A18352" s="266">
        <v>3750004</v>
      </c>
      <c r="B18352" s="265" t="s">
        <v>13540</v>
      </c>
      <c r="C18352" s="265" t="s">
        <v>5279</v>
      </c>
      <c r="D18352" s="265" t="s">
        <v>5311</v>
      </c>
    </row>
    <row r="18353" spans="1:4" x14ac:dyDescent="0.15">
      <c r="A18353" s="266">
        <v>3750005</v>
      </c>
      <c r="B18353" s="265" t="s">
        <v>13540</v>
      </c>
      <c r="C18353" s="265" t="s">
        <v>5279</v>
      </c>
      <c r="D18353" s="265" t="s">
        <v>439</v>
      </c>
    </row>
    <row r="18354" spans="1:4" x14ac:dyDescent="0.15">
      <c r="A18354" s="266">
        <v>3750006</v>
      </c>
      <c r="B18354" s="265" t="s">
        <v>13540</v>
      </c>
      <c r="C18354" s="265" t="s">
        <v>5279</v>
      </c>
      <c r="D18354" s="265" t="s">
        <v>5312</v>
      </c>
    </row>
    <row r="18355" spans="1:4" x14ac:dyDescent="0.15">
      <c r="A18355" s="266">
        <v>3750011</v>
      </c>
      <c r="B18355" s="265" t="s">
        <v>13540</v>
      </c>
      <c r="C18355" s="265" t="s">
        <v>5279</v>
      </c>
      <c r="D18355" s="265" t="s">
        <v>5282</v>
      </c>
    </row>
    <row r="18356" spans="1:4" x14ac:dyDescent="0.15">
      <c r="A18356" s="266">
        <v>3750012</v>
      </c>
      <c r="B18356" s="265" t="s">
        <v>13540</v>
      </c>
      <c r="C18356" s="265" t="s">
        <v>5279</v>
      </c>
      <c r="D18356" s="265" t="s">
        <v>5296</v>
      </c>
    </row>
    <row r="18357" spans="1:4" x14ac:dyDescent="0.15">
      <c r="A18357" s="266">
        <v>3750013</v>
      </c>
      <c r="B18357" s="265" t="s">
        <v>13540</v>
      </c>
      <c r="C18357" s="265" t="s">
        <v>5279</v>
      </c>
      <c r="D18357" s="265" t="s">
        <v>5287</v>
      </c>
    </row>
    <row r="18358" spans="1:4" x14ac:dyDescent="0.15">
      <c r="A18358" s="266">
        <v>3750014</v>
      </c>
      <c r="B18358" s="265" t="s">
        <v>13540</v>
      </c>
      <c r="C18358" s="265" t="s">
        <v>5279</v>
      </c>
      <c r="D18358" s="265" t="s">
        <v>5295</v>
      </c>
    </row>
    <row r="18359" spans="1:4" x14ac:dyDescent="0.15">
      <c r="A18359" s="266">
        <v>3750015</v>
      </c>
      <c r="B18359" s="265" t="s">
        <v>13540</v>
      </c>
      <c r="C18359" s="265" t="s">
        <v>5279</v>
      </c>
      <c r="D18359" s="265" t="s">
        <v>5303</v>
      </c>
    </row>
    <row r="18360" spans="1:4" x14ac:dyDescent="0.15">
      <c r="A18360" s="266">
        <v>3750016</v>
      </c>
      <c r="B18360" s="265" t="s">
        <v>13540</v>
      </c>
      <c r="C18360" s="265" t="s">
        <v>5279</v>
      </c>
      <c r="D18360" s="265" t="s">
        <v>5286</v>
      </c>
    </row>
    <row r="18361" spans="1:4" x14ac:dyDescent="0.15">
      <c r="A18361" s="266">
        <v>3750017</v>
      </c>
      <c r="B18361" s="265" t="s">
        <v>13540</v>
      </c>
      <c r="C18361" s="265" t="s">
        <v>5279</v>
      </c>
      <c r="D18361" s="265" t="s">
        <v>5293</v>
      </c>
    </row>
    <row r="18362" spans="1:4" x14ac:dyDescent="0.15">
      <c r="A18362" s="266">
        <v>3750021</v>
      </c>
      <c r="B18362" s="265" t="s">
        <v>13540</v>
      </c>
      <c r="C18362" s="265" t="s">
        <v>5279</v>
      </c>
      <c r="D18362" s="265" t="s">
        <v>3415</v>
      </c>
    </row>
    <row r="18363" spans="1:4" x14ac:dyDescent="0.15">
      <c r="A18363" s="266">
        <v>3750022</v>
      </c>
      <c r="B18363" s="265" t="s">
        <v>13540</v>
      </c>
      <c r="C18363" s="265" t="s">
        <v>5279</v>
      </c>
      <c r="D18363" s="265" t="s">
        <v>3351</v>
      </c>
    </row>
    <row r="18364" spans="1:4" x14ac:dyDescent="0.15">
      <c r="A18364" s="266">
        <v>3750023</v>
      </c>
      <c r="B18364" s="265" t="s">
        <v>13540</v>
      </c>
      <c r="C18364" s="265" t="s">
        <v>5279</v>
      </c>
      <c r="D18364" s="265" t="s">
        <v>469</v>
      </c>
    </row>
    <row r="18365" spans="1:4" x14ac:dyDescent="0.15">
      <c r="A18365" s="266">
        <v>3750024</v>
      </c>
      <c r="B18365" s="265" t="s">
        <v>13540</v>
      </c>
      <c r="C18365" s="265" t="s">
        <v>5279</v>
      </c>
      <c r="D18365" s="265" t="s">
        <v>5306</v>
      </c>
    </row>
    <row r="18366" spans="1:4" x14ac:dyDescent="0.15">
      <c r="A18366" s="266">
        <v>3750031</v>
      </c>
      <c r="B18366" s="265" t="s">
        <v>13540</v>
      </c>
      <c r="C18366" s="265" t="s">
        <v>5279</v>
      </c>
      <c r="D18366" s="265" t="s">
        <v>5313</v>
      </c>
    </row>
    <row r="18367" spans="1:4" x14ac:dyDescent="0.15">
      <c r="A18367" s="266">
        <v>3750032</v>
      </c>
      <c r="B18367" s="265" t="s">
        <v>13540</v>
      </c>
      <c r="C18367" s="265" t="s">
        <v>5279</v>
      </c>
      <c r="D18367" s="265" t="s">
        <v>5299</v>
      </c>
    </row>
    <row r="18368" spans="1:4" x14ac:dyDescent="0.15">
      <c r="A18368" s="266">
        <v>3750033</v>
      </c>
      <c r="B18368" s="265" t="s">
        <v>13540</v>
      </c>
      <c r="C18368" s="265" t="s">
        <v>5279</v>
      </c>
      <c r="D18368" s="265" t="s">
        <v>5289</v>
      </c>
    </row>
    <row r="18369" spans="1:4" x14ac:dyDescent="0.15">
      <c r="A18369" s="266">
        <v>3750034</v>
      </c>
      <c r="B18369" s="265" t="s">
        <v>13540</v>
      </c>
      <c r="C18369" s="265" t="s">
        <v>5279</v>
      </c>
      <c r="D18369" s="265" t="s">
        <v>5281</v>
      </c>
    </row>
    <row r="18370" spans="1:4" x14ac:dyDescent="0.15">
      <c r="A18370" s="266">
        <v>3750035</v>
      </c>
      <c r="B18370" s="265" t="s">
        <v>13540</v>
      </c>
      <c r="C18370" s="265" t="s">
        <v>5279</v>
      </c>
      <c r="D18370" s="265" t="s">
        <v>5307</v>
      </c>
    </row>
    <row r="18371" spans="1:4" x14ac:dyDescent="0.15">
      <c r="A18371" s="266">
        <v>3750036</v>
      </c>
      <c r="B18371" s="265" t="s">
        <v>13540</v>
      </c>
      <c r="C18371" s="265" t="s">
        <v>5279</v>
      </c>
      <c r="D18371" s="265" t="s">
        <v>1254</v>
      </c>
    </row>
    <row r="18372" spans="1:4" x14ac:dyDescent="0.15">
      <c r="A18372" s="266">
        <v>3750037</v>
      </c>
      <c r="B18372" s="265" t="s">
        <v>13540</v>
      </c>
      <c r="C18372" s="265" t="s">
        <v>5279</v>
      </c>
      <c r="D18372" s="265" t="s">
        <v>5292</v>
      </c>
    </row>
    <row r="18373" spans="1:4" x14ac:dyDescent="0.15">
      <c r="A18373" s="266">
        <v>3750041</v>
      </c>
      <c r="B18373" s="265" t="s">
        <v>13540</v>
      </c>
      <c r="C18373" s="265" t="s">
        <v>5279</v>
      </c>
      <c r="D18373" s="265" t="s">
        <v>5309</v>
      </c>
    </row>
    <row r="18374" spans="1:4" x14ac:dyDescent="0.15">
      <c r="A18374" s="266">
        <v>3750042</v>
      </c>
      <c r="B18374" s="265" t="s">
        <v>13540</v>
      </c>
      <c r="C18374" s="265" t="s">
        <v>5279</v>
      </c>
      <c r="D18374" s="265" t="s">
        <v>5280</v>
      </c>
    </row>
    <row r="18375" spans="1:4" x14ac:dyDescent="0.15">
      <c r="A18375" s="266">
        <v>3750043</v>
      </c>
      <c r="B18375" s="265" t="s">
        <v>13540</v>
      </c>
      <c r="C18375" s="265" t="s">
        <v>5279</v>
      </c>
      <c r="D18375" s="265" t="s">
        <v>5305</v>
      </c>
    </row>
    <row r="18376" spans="1:4" x14ac:dyDescent="0.15">
      <c r="A18376" s="266">
        <v>3750044</v>
      </c>
      <c r="B18376" s="265" t="s">
        <v>13540</v>
      </c>
      <c r="C18376" s="265" t="s">
        <v>5279</v>
      </c>
      <c r="D18376" s="265" t="s">
        <v>5304</v>
      </c>
    </row>
    <row r="18377" spans="1:4" x14ac:dyDescent="0.15">
      <c r="A18377" s="266">
        <v>3750045</v>
      </c>
      <c r="B18377" s="265" t="s">
        <v>13540</v>
      </c>
      <c r="C18377" s="265" t="s">
        <v>5279</v>
      </c>
      <c r="D18377" s="265" t="s">
        <v>1020</v>
      </c>
    </row>
    <row r="18378" spans="1:4" x14ac:dyDescent="0.15">
      <c r="A18378" s="266">
        <v>3750046</v>
      </c>
      <c r="B18378" s="265" t="s">
        <v>13540</v>
      </c>
      <c r="C18378" s="265" t="s">
        <v>5279</v>
      </c>
      <c r="D18378" s="265" t="s">
        <v>5297</v>
      </c>
    </row>
    <row r="18379" spans="1:4" x14ac:dyDescent="0.15">
      <c r="A18379" s="266">
        <v>3750047</v>
      </c>
      <c r="B18379" s="265" t="s">
        <v>13540</v>
      </c>
      <c r="C18379" s="265" t="s">
        <v>5279</v>
      </c>
      <c r="D18379" s="265" t="s">
        <v>5288</v>
      </c>
    </row>
    <row r="18380" spans="1:4" x14ac:dyDescent="0.15">
      <c r="A18380" s="266">
        <v>3750051</v>
      </c>
      <c r="B18380" s="265" t="s">
        <v>13540</v>
      </c>
      <c r="C18380" s="265" t="s">
        <v>5279</v>
      </c>
      <c r="D18380" s="265" t="s">
        <v>5310</v>
      </c>
    </row>
    <row r="18381" spans="1:4" x14ac:dyDescent="0.15">
      <c r="A18381" s="266">
        <v>3750052</v>
      </c>
      <c r="B18381" s="265" t="s">
        <v>13540</v>
      </c>
      <c r="C18381" s="265" t="s">
        <v>5279</v>
      </c>
      <c r="D18381" s="265" t="s">
        <v>5294</v>
      </c>
    </row>
    <row r="18382" spans="1:4" x14ac:dyDescent="0.15">
      <c r="A18382" s="266">
        <v>3750053</v>
      </c>
      <c r="B18382" s="265" t="s">
        <v>13540</v>
      </c>
      <c r="C18382" s="265" t="s">
        <v>5279</v>
      </c>
      <c r="D18382" s="265" t="s">
        <v>5302</v>
      </c>
    </row>
    <row r="18383" spans="1:4" x14ac:dyDescent="0.15">
      <c r="A18383" s="266">
        <v>3750054</v>
      </c>
      <c r="B18383" s="265" t="s">
        <v>13540</v>
      </c>
      <c r="C18383" s="265" t="s">
        <v>5279</v>
      </c>
      <c r="D18383" s="265" t="s">
        <v>5284</v>
      </c>
    </row>
    <row r="18384" spans="1:4" x14ac:dyDescent="0.15">
      <c r="A18384" s="266">
        <v>3750055</v>
      </c>
      <c r="B18384" s="265" t="s">
        <v>13540</v>
      </c>
      <c r="C18384" s="265" t="s">
        <v>5279</v>
      </c>
      <c r="D18384" s="265" t="s">
        <v>3612</v>
      </c>
    </row>
    <row r="18385" spans="1:4" x14ac:dyDescent="0.15">
      <c r="A18385" s="266">
        <v>3750056</v>
      </c>
      <c r="B18385" s="265" t="s">
        <v>13540</v>
      </c>
      <c r="C18385" s="265" t="s">
        <v>5279</v>
      </c>
      <c r="D18385" s="265" t="s">
        <v>1821</v>
      </c>
    </row>
    <row r="18386" spans="1:4" x14ac:dyDescent="0.15">
      <c r="A18386" s="266">
        <v>3750057</v>
      </c>
      <c r="B18386" s="265" t="s">
        <v>13540</v>
      </c>
      <c r="C18386" s="265" t="s">
        <v>5279</v>
      </c>
      <c r="D18386" s="265" t="s">
        <v>5285</v>
      </c>
    </row>
    <row r="18387" spans="1:4" x14ac:dyDescent="0.15">
      <c r="A18387" s="266">
        <v>3760001</v>
      </c>
      <c r="B18387" s="265" t="s">
        <v>13540</v>
      </c>
      <c r="C18387" s="265" t="s">
        <v>4979</v>
      </c>
      <c r="D18387" s="265" t="s">
        <v>4994</v>
      </c>
    </row>
    <row r="18388" spans="1:4" x14ac:dyDescent="0.15">
      <c r="A18388" s="266">
        <v>3760002</v>
      </c>
      <c r="B18388" s="265" t="s">
        <v>13540</v>
      </c>
      <c r="C18388" s="265" t="s">
        <v>4979</v>
      </c>
      <c r="D18388" s="265" t="s">
        <v>4988</v>
      </c>
    </row>
    <row r="18389" spans="1:4" x14ac:dyDescent="0.15">
      <c r="A18389" s="266">
        <v>3760003</v>
      </c>
      <c r="B18389" s="265" t="s">
        <v>13540</v>
      </c>
      <c r="C18389" s="265" t="s">
        <v>4979</v>
      </c>
      <c r="D18389" s="265" t="s">
        <v>4987</v>
      </c>
    </row>
    <row r="18390" spans="1:4" x14ac:dyDescent="0.15">
      <c r="A18390" s="266">
        <v>3760004</v>
      </c>
      <c r="B18390" s="265" t="s">
        <v>13540</v>
      </c>
      <c r="C18390" s="265" t="s">
        <v>4979</v>
      </c>
      <c r="D18390" s="265" t="s">
        <v>4985</v>
      </c>
    </row>
    <row r="18391" spans="1:4" x14ac:dyDescent="0.15">
      <c r="A18391" s="266">
        <v>3760005</v>
      </c>
      <c r="B18391" s="265" t="s">
        <v>13540</v>
      </c>
      <c r="C18391" s="265" t="s">
        <v>4979</v>
      </c>
      <c r="D18391" s="265" t="s">
        <v>4997</v>
      </c>
    </row>
    <row r="18392" spans="1:4" x14ac:dyDescent="0.15">
      <c r="A18392" s="266">
        <v>3760006</v>
      </c>
      <c r="B18392" s="265" t="s">
        <v>13540</v>
      </c>
      <c r="C18392" s="265" t="s">
        <v>4979</v>
      </c>
      <c r="D18392" s="265" t="s">
        <v>4989</v>
      </c>
    </row>
    <row r="18393" spans="1:4" x14ac:dyDescent="0.15">
      <c r="A18393" s="266">
        <v>3760007</v>
      </c>
      <c r="B18393" s="265" t="s">
        <v>13540</v>
      </c>
      <c r="C18393" s="265" t="s">
        <v>4979</v>
      </c>
      <c r="D18393" s="265" t="s">
        <v>4992</v>
      </c>
    </row>
    <row r="18394" spans="1:4" x14ac:dyDescent="0.15">
      <c r="A18394" s="266">
        <v>3760011</v>
      </c>
      <c r="B18394" s="265" t="s">
        <v>13540</v>
      </c>
      <c r="C18394" s="265" t="s">
        <v>4979</v>
      </c>
      <c r="D18394" s="265" t="s">
        <v>3886</v>
      </c>
    </row>
    <row r="18395" spans="1:4" x14ac:dyDescent="0.15">
      <c r="A18395" s="266">
        <v>3760012</v>
      </c>
      <c r="B18395" s="265" t="s">
        <v>13540</v>
      </c>
      <c r="C18395" s="265" t="s">
        <v>4979</v>
      </c>
      <c r="D18395" s="265" t="s">
        <v>2436</v>
      </c>
    </row>
    <row r="18396" spans="1:4" x14ac:dyDescent="0.15">
      <c r="A18396" s="266">
        <v>3760013</v>
      </c>
      <c r="B18396" s="265" t="s">
        <v>13540</v>
      </c>
      <c r="C18396" s="265" t="s">
        <v>4979</v>
      </c>
      <c r="D18396" s="265" t="s">
        <v>4995</v>
      </c>
    </row>
    <row r="18397" spans="1:4" ht="27" x14ac:dyDescent="0.15">
      <c r="A18397" s="266">
        <v>3760014</v>
      </c>
      <c r="B18397" s="265" t="s">
        <v>13540</v>
      </c>
      <c r="C18397" s="265" t="s">
        <v>4979</v>
      </c>
      <c r="D18397" s="265" t="s">
        <v>4996</v>
      </c>
    </row>
    <row r="18398" spans="1:4" x14ac:dyDescent="0.15">
      <c r="A18398" s="266">
        <v>3760021</v>
      </c>
      <c r="B18398" s="265" t="s">
        <v>13540</v>
      </c>
      <c r="C18398" s="265" t="s">
        <v>4979</v>
      </c>
      <c r="D18398" s="265" t="s">
        <v>3941</v>
      </c>
    </row>
    <row r="18399" spans="1:4" x14ac:dyDescent="0.15">
      <c r="A18399" s="266">
        <v>3760022</v>
      </c>
      <c r="B18399" s="265" t="s">
        <v>13540</v>
      </c>
      <c r="C18399" s="265" t="s">
        <v>4979</v>
      </c>
      <c r="D18399" s="265" t="s">
        <v>4833</v>
      </c>
    </row>
    <row r="18400" spans="1:4" x14ac:dyDescent="0.15">
      <c r="A18400" s="266">
        <v>3760023</v>
      </c>
      <c r="B18400" s="265" t="s">
        <v>13540</v>
      </c>
      <c r="C18400" s="265" t="s">
        <v>4979</v>
      </c>
      <c r="D18400" s="265" t="s">
        <v>531</v>
      </c>
    </row>
    <row r="18401" spans="1:4" x14ac:dyDescent="0.15">
      <c r="A18401" s="266">
        <v>3760024</v>
      </c>
      <c r="B18401" s="265" t="s">
        <v>13540</v>
      </c>
      <c r="C18401" s="265" t="s">
        <v>4979</v>
      </c>
      <c r="D18401" s="265" t="s">
        <v>4981</v>
      </c>
    </row>
    <row r="18402" spans="1:4" x14ac:dyDescent="0.15">
      <c r="A18402" s="266">
        <v>3760025</v>
      </c>
      <c r="B18402" s="265" t="s">
        <v>13540</v>
      </c>
      <c r="C18402" s="265" t="s">
        <v>4979</v>
      </c>
      <c r="D18402" s="265" t="s">
        <v>3287</v>
      </c>
    </row>
    <row r="18403" spans="1:4" x14ac:dyDescent="0.15">
      <c r="A18403" s="266">
        <v>3760026</v>
      </c>
      <c r="B18403" s="265" t="s">
        <v>13540</v>
      </c>
      <c r="C18403" s="265" t="s">
        <v>4979</v>
      </c>
      <c r="D18403" s="265" t="s">
        <v>4984</v>
      </c>
    </row>
    <row r="18404" spans="1:4" x14ac:dyDescent="0.15">
      <c r="A18404" s="266">
        <v>3760027</v>
      </c>
      <c r="B18404" s="265" t="s">
        <v>13540</v>
      </c>
      <c r="C18404" s="265" t="s">
        <v>4979</v>
      </c>
      <c r="D18404" s="265" t="s">
        <v>4998</v>
      </c>
    </row>
    <row r="18405" spans="1:4" x14ac:dyDescent="0.15">
      <c r="A18405" s="266">
        <v>3760031</v>
      </c>
      <c r="B18405" s="265" t="s">
        <v>13540</v>
      </c>
      <c r="C18405" s="265" t="s">
        <v>4979</v>
      </c>
      <c r="D18405" s="265" t="s">
        <v>276</v>
      </c>
    </row>
    <row r="18406" spans="1:4" x14ac:dyDescent="0.15">
      <c r="A18406" s="266">
        <v>3760032</v>
      </c>
      <c r="B18406" s="265" t="s">
        <v>13540</v>
      </c>
      <c r="C18406" s="265" t="s">
        <v>4979</v>
      </c>
      <c r="D18406" s="265" t="s">
        <v>666</v>
      </c>
    </row>
    <row r="18407" spans="1:4" x14ac:dyDescent="0.15">
      <c r="A18407" s="266">
        <v>3760033</v>
      </c>
      <c r="B18407" s="265" t="s">
        <v>13540</v>
      </c>
      <c r="C18407" s="265" t="s">
        <v>4979</v>
      </c>
      <c r="D18407" s="265" t="s">
        <v>177</v>
      </c>
    </row>
    <row r="18408" spans="1:4" x14ac:dyDescent="0.15">
      <c r="A18408" s="266">
        <v>3760034</v>
      </c>
      <c r="B18408" s="265" t="s">
        <v>13540</v>
      </c>
      <c r="C18408" s="265" t="s">
        <v>4979</v>
      </c>
      <c r="D18408" s="265" t="s">
        <v>539</v>
      </c>
    </row>
    <row r="18409" spans="1:4" x14ac:dyDescent="0.15">
      <c r="A18409" s="266">
        <v>3760035</v>
      </c>
      <c r="B18409" s="265" t="s">
        <v>13540</v>
      </c>
      <c r="C18409" s="265" t="s">
        <v>4979</v>
      </c>
      <c r="D18409" s="265" t="s">
        <v>2478</v>
      </c>
    </row>
    <row r="18410" spans="1:4" x14ac:dyDescent="0.15">
      <c r="A18410" s="266">
        <v>3760036</v>
      </c>
      <c r="B18410" s="265" t="s">
        <v>13540</v>
      </c>
      <c r="C18410" s="265" t="s">
        <v>4979</v>
      </c>
      <c r="D18410" s="265" t="s">
        <v>4983</v>
      </c>
    </row>
    <row r="18411" spans="1:4" x14ac:dyDescent="0.15">
      <c r="A18411" s="266">
        <v>3760037</v>
      </c>
      <c r="B18411" s="265" t="s">
        <v>13540</v>
      </c>
      <c r="C18411" s="265" t="s">
        <v>4979</v>
      </c>
      <c r="D18411" s="265" t="s">
        <v>169</v>
      </c>
    </row>
    <row r="18412" spans="1:4" x14ac:dyDescent="0.15">
      <c r="A18412" s="266">
        <v>3760038</v>
      </c>
      <c r="B18412" s="265" t="s">
        <v>13540</v>
      </c>
      <c r="C18412" s="265" t="s">
        <v>4979</v>
      </c>
      <c r="D18412" s="265" t="s">
        <v>3759</v>
      </c>
    </row>
    <row r="18413" spans="1:4" x14ac:dyDescent="0.15">
      <c r="A18413" s="266">
        <v>3760041</v>
      </c>
      <c r="B18413" s="265" t="s">
        <v>13540</v>
      </c>
      <c r="C18413" s="265" t="s">
        <v>4979</v>
      </c>
      <c r="D18413" s="265" t="s">
        <v>4982</v>
      </c>
    </row>
    <row r="18414" spans="1:4" x14ac:dyDescent="0.15">
      <c r="A18414" s="266">
        <v>3760042</v>
      </c>
      <c r="B18414" s="265" t="s">
        <v>13540</v>
      </c>
      <c r="C18414" s="265" t="s">
        <v>4979</v>
      </c>
      <c r="D18414" s="265" t="s">
        <v>4990</v>
      </c>
    </row>
    <row r="18415" spans="1:4" x14ac:dyDescent="0.15">
      <c r="A18415" s="266">
        <v>3760043</v>
      </c>
      <c r="B18415" s="265" t="s">
        <v>13540</v>
      </c>
      <c r="C18415" s="265" t="s">
        <v>4979</v>
      </c>
      <c r="D18415" s="265" t="s">
        <v>4986</v>
      </c>
    </row>
    <row r="18416" spans="1:4" x14ac:dyDescent="0.15">
      <c r="A18416" s="266">
        <v>3760044</v>
      </c>
      <c r="B18416" s="265" t="s">
        <v>13540</v>
      </c>
      <c r="C18416" s="265" t="s">
        <v>4979</v>
      </c>
      <c r="D18416" s="265" t="s">
        <v>3901</v>
      </c>
    </row>
    <row r="18417" spans="1:4" x14ac:dyDescent="0.15">
      <c r="A18417" s="266">
        <v>3760045</v>
      </c>
      <c r="B18417" s="265" t="s">
        <v>13540</v>
      </c>
      <c r="C18417" s="265" t="s">
        <v>4979</v>
      </c>
      <c r="D18417" s="265" t="s">
        <v>229</v>
      </c>
    </row>
    <row r="18418" spans="1:4" x14ac:dyDescent="0.15">
      <c r="A18418" s="266">
        <v>3760046</v>
      </c>
      <c r="B18418" s="265" t="s">
        <v>13540</v>
      </c>
      <c r="C18418" s="265" t="s">
        <v>4979</v>
      </c>
      <c r="D18418" s="265" t="s">
        <v>553</v>
      </c>
    </row>
    <row r="18419" spans="1:4" x14ac:dyDescent="0.15">
      <c r="A18419" s="266">
        <v>3760051</v>
      </c>
      <c r="B18419" s="265" t="s">
        <v>13540</v>
      </c>
      <c r="C18419" s="265" t="s">
        <v>4979</v>
      </c>
      <c r="D18419" s="265" t="s">
        <v>4016</v>
      </c>
    </row>
    <row r="18420" spans="1:4" x14ac:dyDescent="0.15">
      <c r="A18420" s="266">
        <v>3760052</v>
      </c>
      <c r="B18420" s="265" t="s">
        <v>13540</v>
      </c>
      <c r="C18420" s="265" t="s">
        <v>4979</v>
      </c>
      <c r="D18420" s="265" t="s">
        <v>2472</v>
      </c>
    </row>
    <row r="18421" spans="1:4" ht="27" x14ac:dyDescent="0.15">
      <c r="A18421" s="266">
        <v>3760053</v>
      </c>
      <c r="B18421" s="265" t="s">
        <v>13540</v>
      </c>
      <c r="C18421" s="265" t="s">
        <v>4979</v>
      </c>
      <c r="D18421" s="265" t="s">
        <v>4993</v>
      </c>
    </row>
    <row r="18422" spans="1:4" ht="27" x14ac:dyDescent="0.15">
      <c r="A18422" s="266">
        <v>3760054</v>
      </c>
      <c r="B18422" s="265" t="s">
        <v>13540</v>
      </c>
      <c r="C18422" s="265" t="s">
        <v>4979</v>
      </c>
      <c r="D18422" s="265" t="s">
        <v>4991</v>
      </c>
    </row>
    <row r="18423" spans="1:4" x14ac:dyDescent="0.15">
      <c r="A18423" s="266">
        <v>3760055</v>
      </c>
      <c r="B18423" s="265" t="s">
        <v>13540</v>
      </c>
      <c r="C18423" s="265" t="s">
        <v>4979</v>
      </c>
      <c r="D18423" s="265" t="s">
        <v>558</v>
      </c>
    </row>
    <row r="18424" spans="1:4" x14ac:dyDescent="0.15">
      <c r="A18424" s="266">
        <v>3760056</v>
      </c>
      <c r="B18424" s="265" t="s">
        <v>13540</v>
      </c>
      <c r="C18424" s="265" t="s">
        <v>4979</v>
      </c>
      <c r="D18424" s="265" t="s">
        <v>978</v>
      </c>
    </row>
    <row r="18425" spans="1:4" ht="27" x14ac:dyDescent="0.15">
      <c r="A18425" s="266">
        <v>3760101</v>
      </c>
      <c r="B18425" s="265" t="s">
        <v>13540</v>
      </c>
      <c r="C18425" s="265" t="s">
        <v>5367</v>
      </c>
      <c r="D18425" s="265" t="s">
        <v>13816</v>
      </c>
    </row>
    <row r="18426" spans="1:4" ht="27" x14ac:dyDescent="0.15">
      <c r="A18426" s="266">
        <v>3760102</v>
      </c>
      <c r="B18426" s="265" t="s">
        <v>13540</v>
      </c>
      <c r="C18426" s="265" t="s">
        <v>5367</v>
      </c>
      <c r="D18426" s="265" t="s">
        <v>13817</v>
      </c>
    </row>
    <row r="18427" spans="1:4" ht="27" x14ac:dyDescent="0.15">
      <c r="A18427" s="266">
        <v>3760103</v>
      </c>
      <c r="B18427" s="265" t="s">
        <v>13540</v>
      </c>
      <c r="C18427" s="265" t="s">
        <v>5367</v>
      </c>
      <c r="D18427" s="265" t="s">
        <v>13818</v>
      </c>
    </row>
    <row r="18428" spans="1:4" ht="27" x14ac:dyDescent="0.15">
      <c r="A18428" s="266">
        <v>3760104</v>
      </c>
      <c r="B18428" s="265" t="s">
        <v>13540</v>
      </c>
      <c r="C18428" s="265" t="s">
        <v>5367</v>
      </c>
      <c r="D18428" s="265" t="s">
        <v>13819</v>
      </c>
    </row>
    <row r="18429" spans="1:4" ht="27" x14ac:dyDescent="0.15">
      <c r="A18429" s="266">
        <v>3760111</v>
      </c>
      <c r="B18429" s="265" t="s">
        <v>13540</v>
      </c>
      <c r="C18429" s="265" t="s">
        <v>5367</v>
      </c>
      <c r="D18429" s="265" t="s">
        <v>13820</v>
      </c>
    </row>
    <row r="18430" spans="1:4" ht="27" x14ac:dyDescent="0.15">
      <c r="A18430" s="266">
        <v>3760112</v>
      </c>
      <c r="B18430" s="265" t="s">
        <v>13540</v>
      </c>
      <c r="C18430" s="265" t="s">
        <v>5367</v>
      </c>
      <c r="D18430" s="265" t="s">
        <v>13821</v>
      </c>
    </row>
    <row r="18431" spans="1:4" ht="27" x14ac:dyDescent="0.15">
      <c r="A18431" s="266">
        <v>3760113</v>
      </c>
      <c r="B18431" s="265" t="s">
        <v>13540</v>
      </c>
      <c r="C18431" s="265" t="s">
        <v>5367</v>
      </c>
      <c r="D18431" s="265" t="s">
        <v>13822</v>
      </c>
    </row>
    <row r="18432" spans="1:4" ht="27" x14ac:dyDescent="0.15">
      <c r="A18432" s="266">
        <v>3760114</v>
      </c>
      <c r="B18432" s="265" t="s">
        <v>13540</v>
      </c>
      <c r="C18432" s="265" t="s">
        <v>5367</v>
      </c>
      <c r="D18432" s="265" t="s">
        <v>13823</v>
      </c>
    </row>
    <row r="18433" spans="1:4" ht="27" x14ac:dyDescent="0.15">
      <c r="A18433" s="266">
        <v>3760115</v>
      </c>
      <c r="B18433" s="265" t="s">
        <v>13540</v>
      </c>
      <c r="C18433" s="265" t="s">
        <v>5367</v>
      </c>
      <c r="D18433" s="265" t="s">
        <v>13824</v>
      </c>
    </row>
    <row r="18434" spans="1:4" ht="27" x14ac:dyDescent="0.15">
      <c r="A18434" s="266">
        <v>3760116</v>
      </c>
      <c r="B18434" s="265" t="s">
        <v>13540</v>
      </c>
      <c r="C18434" s="265" t="s">
        <v>5367</v>
      </c>
      <c r="D18434" s="265" t="s">
        <v>13825</v>
      </c>
    </row>
    <row r="18435" spans="1:4" ht="27" x14ac:dyDescent="0.15">
      <c r="A18435" s="266">
        <v>3760121</v>
      </c>
      <c r="B18435" s="265" t="s">
        <v>13540</v>
      </c>
      <c r="C18435" s="265" t="s">
        <v>4979</v>
      </c>
      <c r="D18435" s="265" t="s">
        <v>13826</v>
      </c>
    </row>
    <row r="18436" spans="1:4" x14ac:dyDescent="0.15">
      <c r="A18436" s="266">
        <v>3760122</v>
      </c>
      <c r="B18436" s="265" t="s">
        <v>13540</v>
      </c>
      <c r="C18436" s="265" t="s">
        <v>4979</v>
      </c>
      <c r="D18436" s="265" t="s">
        <v>13827</v>
      </c>
    </row>
    <row r="18437" spans="1:4" ht="27" x14ac:dyDescent="0.15">
      <c r="A18437" s="266">
        <v>3760123</v>
      </c>
      <c r="B18437" s="265" t="s">
        <v>13540</v>
      </c>
      <c r="C18437" s="265" t="s">
        <v>4979</v>
      </c>
      <c r="D18437" s="265" t="s">
        <v>13828</v>
      </c>
    </row>
    <row r="18438" spans="1:4" ht="27" x14ac:dyDescent="0.15">
      <c r="A18438" s="266">
        <v>3760124</v>
      </c>
      <c r="B18438" s="265" t="s">
        <v>13540</v>
      </c>
      <c r="C18438" s="265" t="s">
        <v>4979</v>
      </c>
      <c r="D18438" s="265" t="s">
        <v>13829</v>
      </c>
    </row>
    <row r="18439" spans="1:4" ht="27" x14ac:dyDescent="0.15">
      <c r="A18439" s="266">
        <v>3760125</v>
      </c>
      <c r="B18439" s="265" t="s">
        <v>13540</v>
      </c>
      <c r="C18439" s="265" t="s">
        <v>4979</v>
      </c>
      <c r="D18439" s="265" t="s">
        <v>13830</v>
      </c>
    </row>
    <row r="18440" spans="1:4" ht="27" x14ac:dyDescent="0.15">
      <c r="A18440" s="266">
        <v>3760131</v>
      </c>
      <c r="B18440" s="265" t="s">
        <v>13540</v>
      </c>
      <c r="C18440" s="265" t="s">
        <v>4979</v>
      </c>
      <c r="D18440" s="265" t="s">
        <v>13831</v>
      </c>
    </row>
    <row r="18441" spans="1:4" ht="27" x14ac:dyDescent="0.15">
      <c r="A18441" s="266">
        <v>3760132</v>
      </c>
      <c r="B18441" s="265" t="s">
        <v>13540</v>
      </c>
      <c r="C18441" s="265" t="s">
        <v>4979</v>
      </c>
      <c r="D18441" s="265" t="s">
        <v>13832</v>
      </c>
    </row>
    <row r="18442" spans="1:4" ht="27" x14ac:dyDescent="0.15">
      <c r="A18442" s="266">
        <v>3760133</v>
      </c>
      <c r="B18442" s="265" t="s">
        <v>13540</v>
      </c>
      <c r="C18442" s="265" t="s">
        <v>4979</v>
      </c>
      <c r="D18442" s="265" t="s">
        <v>13833</v>
      </c>
    </row>
    <row r="18443" spans="1:4" ht="27" x14ac:dyDescent="0.15">
      <c r="A18443" s="266">
        <v>3760134</v>
      </c>
      <c r="B18443" s="265" t="s">
        <v>13540</v>
      </c>
      <c r="C18443" s="265" t="s">
        <v>4979</v>
      </c>
      <c r="D18443" s="265" t="s">
        <v>13834</v>
      </c>
    </row>
    <row r="18444" spans="1:4" ht="27" x14ac:dyDescent="0.15">
      <c r="A18444" s="266">
        <v>3760135</v>
      </c>
      <c r="B18444" s="265" t="s">
        <v>13540</v>
      </c>
      <c r="C18444" s="265" t="s">
        <v>4979</v>
      </c>
      <c r="D18444" s="265" t="s">
        <v>13835</v>
      </c>
    </row>
    <row r="18445" spans="1:4" ht="27" x14ac:dyDescent="0.15">
      <c r="A18445" s="266">
        <v>3760136</v>
      </c>
      <c r="B18445" s="265" t="s">
        <v>13540</v>
      </c>
      <c r="C18445" s="265" t="s">
        <v>4979</v>
      </c>
      <c r="D18445" s="265" t="s">
        <v>13836</v>
      </c>
    </row>
    <row r="18446" spans="1:4" ht="27" x14ac:dyDescent="0.15">
      <c r="A18446" s="266">
        <v>3760137</v>
      </c>
      <c r="B18446" s="265" t="s">
        <v>13540</v>
      </c>
      <c r="C18446" s="265" t="s">
        <v>4979</v>
      </c>
      <c r="D18446" s="265" t="s">
        <v>13837</v>
      </c>
    </row>
    <row r="18447" spans="1:4" ht="27" x14ac:dyDescent="0.15">
      <c r="A18447" s="266">
        <v>3760141</v>
      </c>
      <c r="B18447" s="265" t="s">
        <v>13540</v>
      </c>
      <c r="C18447" s="265" t="s">
        <v>4979</v>
      </c>
      <c r="D18447" s="265" t="s">
        <v>13838</v>
      </c>
    </row>
    <row r="18448" spans="1:4" ht="27" x14ac:dyDescent="0.15">
      <c r="A18448" s="266">
        <v>3760142</v>
      </c>
      <c r="B18448" s="265" t="s">
        <v>13540</v>
      </c>
      <c r="C18448" s="265" t="s">
        <v>4979</v>
      </c>
      <c r="D18448" s="265" t="s">
        <v>13839</v>
      </c>
    </row>
    <row r="18449" spans="1:4" ht="27" x14ac:dyDescent="0.15">
      <c r="A18449" s="266">
        <v>3760143</v>
      </c>
      <c r="B18449" s="265" t="s">
        <v>13540</v>
      </c>
      <c r="C18449" s="265" t="s">
        <v>4979</v>
      </c>
      <c r="D18449" s="265" t="s">
        <v>13840</v>
      </c>
    </row>
    <row r="18450" spans="1:4" ht="27" x14ac:dyDescent="0.15">
      <c r="A18450" s="266">
        <v>3760144</v>
      </c>
      <c r="B18450" s="265" t="s">
        <v>13540</v>
      </c>
      <c r="C18450" s="265" t="s">
        <v>4979</v>
      </c>
      <c r="D18450" s="265" t="s">
        <v>13841</v>
      </c>
    </row>
    <row r="18451" spans="1:4" ht="27" x14ac:dyDescent="0.15">
      <c r="A18451" s="266">
        <v>3760145</v>
      </c>
      <c r="B18451" s="265" t="s">
        <v>13540</v>
      </c>
      <c r="C18451" s="265" t="s">
        <v>4979</v>
      </c>
      <c r="D18451" s="265" t="s">
        <v>13842</v>
      </c>
    </row>
    <row r="18452" spans="1:4" ht="27" x14ac:dyDescent="0.15">
      <c r="A18452" s="266">
        <v>3760301</v>
      </c>
      <c r="B18452" s="265" t="s">
        <v>13540</v>
      </c>
      <c r="C18452" s="265" t="s">
        <v>5367</v>
      </c>
      <c r="D18452" s="265" t="s">
        <v>13843</v>
      </c>
    </row>
    <row r="18453" spans="1:4" ht="27" x14ac:dyDescent="0.15">
      <c r="A18453" s="266">
        <v>3760302</v>
      </c>
      <c r="B18453" s="265" t="s">
        <v>13540</v>
      </c>
      <c r="C18453" s="265" t="s">
        <v>5367</v>
      </c>
      <c r="D18453" s="265" t="s">
        <v>13844</v>
      </c>
    </row>
    <row r="18454" spans="1:4" ht="27" x14ac:dyDescent="0.15">
      <c r="A18454" s="266">
        <v>3760303</v>
      </c>
      <c r="B18454" s="265" t="s">
        <v>13540</v>
      </c>
      <c r="C18454" s="265" t="s">
        <v>5367</v>
      </c>
      <c r="D18454" s="265" t="s">
        <v>13845</v>
      </c>
    </row>
    <row r="18455" spans="1:4" ht="27" x14ac:dyDescent="0.15">
      <c r="A18455" s="266">
        <v>3760304</v>
      </c>
      <c r="B18455" s="265" t="s">
        <v>13540</v>
      </c>
      <c r="C18455" s="265" t="s">
        <v>5367</v>
      </c>
      <c r="D18455" s="265" t="s">
        <v>13846</v>
      </c>
    </row>
    <row r="18456" spans="1:4" ht="27" x14ac:dyDescent="0.15">
      <c r="A18456" s="266">
        <v>3760305</v>
      </c>
      <c r="B18456" s="265" t="s">
        <v>13540</v>
      </c>
      <c r="C18456" s="265" t="s">
        <v>5367</v>
      </c>
      <c r="D18456" s="265" t="s">
        <v>13847</v>
      </c>
    </row>
    <row r="18457" spans="1:4" ht="27" x14ac:dyDescent="0.15">
      <c r="A18457" s="266">
        <v>3760306</v>
      </c>
      <c r="B18457" s="265" t="s">
        <v>13540</v>
      </c>
      <c r="C18457" s="265" t="s">
        <v>5367</v>
      </c>
      <c r="D18457" s="265" t="s">
        <v>13848</v>
      </c>
    </row>
    <row r="18458" spans="1:4" ht="27" x14ac:dyDescent="0.15">
      <c r="A18458" s="266">
        <v>3760307</v>
      </c>
      <c r="B18458" s="265" t="s">
        <v>13540</v>
      </c>
      <c r="C18458" s="265" t="s">
        <v>5367</v>
      </c>
      <c r="D18458" s="265" t="s">
        <v>13849</v>
      </c>
    </row>
    <row r="18459" spans="1:4" ht="27" x14ac:dyDescent="0.15">
      <c r="A18459" s="266">
        <v>3760308</v>
      </c>
      <c r="B18459" s="265" t="s">
        <v>13540</v>
      </c>
      <c r="C18459" s="265" t="s">
        <v>5367</v>
      </c>
      <c r="D18459" s="265" t="s">
        <v>13850</v>
      </c>
    </row>
    <row r="18460" spans="1:4" x14ac:dyDescent="0.15">
      <c r="A18460" s="266">
        <v>3760601</v>
      </c>
      <c r="B18460" s="265" t="s">
        <v>13540</v>
      </c>
      <c r="C18460" s="265" t="s">
        <v>4979</v>
      </c>
      <c r="D18460" s="265" t="s">
        <v>4980</v>
      </c>
    </row>
    <row r="18461" spans="1:4" x14ac:dyDescent="0.15">
      <c r="A18461" s="266">
        <v>3770002</v>
      </c>
      <c r="B18461" s="265" t="s">
        <v>13540</v>
      </c>
      <c r="C18461" s="265" t="s">
        <v>5266</v>
      </c>
      <c r="D18461" s="265" t="s">
        <v>3112</v>
      </c>
    </row>
    <row r="18462" spans="1:4" x14ac:dyDescent="0.15">
      <c r="A18462" s="266">
        <v>3770003</v>
      </c>
      <c r="B18462" s="265" t="s">
        <v>13540</v>
      </c>
      <c r="C18462" s="265" t="s">
        <v>5266</v>
      </c>
      <c r="D18462" s="265" t="s">
        <v>5278</v>
      </c>
    </row>
    <row r="18463" spans="1:4" x14ac:dyDescent="0.15">
      <c r="A18463" s="266">
        <v>3770004</v>
      </c>
      <c r="B18463" s="265" t="s">
        <v>13540</v>
      </c>
      <c r="C18463" s="265" t="s">
        <v>5266</v>
      </c>
      <c r="D18463" s="265" t="s">
        <v>625</v>
      </c>
    </row>
    <row r="18464" spans="1:4" x14ac:dyDescent="0.15">
      <c r="A18464" s="266">
        <v>3770005</v>
      </c>
      <c r="B18464" s="265" t="s">
        <v>13540</v>
      </c>
      <c r="C18464" s="265" t="s">
        <v>5266</v>
      </c>
      <c r="D18464" s="265" t="s">
        <v>5268</v>
      </c>
    </row>
    <row r="18465" spans="1:4" x14ac:dyDescent="0.15">
      <c r="A18465" s="266">
        <v>3770006</v>
      </c>
      <c r="B18465" s="265" t="s">
        <v>13540</v>
      </c>
      <c r="C18465" s="265" t="s">
        <v>5266</v>
      </c>
      <c r="D18465" s="265" t="s">
        <v>5277</v>
      </c>
    </row>
    <row r="18466" spans="1:4" x14ac:dyDescent="0.15">
      <c r="A18466" s="266">
        <v>3770007</v>
      </c>
      <c r="B18466" s="265" t="s">
        <v>13540</v>
      </c>
      <c r="C18466" s="265" t="s">
        <v>5266</v>
      </c>
      <c r="D18466" s="265" t="s">
        <v>5269</v>
      </c>
    </row>
    <row r="18467" spans="1:4" x14ac:dyDescent="0.15">
      <c r="A18467" s="266">
        <v>3770008</v>
      </c>
      <c r="B18467" s="265" t="s">
        <v>13540</v>
      </c>
      <c r="C18467" s="265" t="s">
        <v>5266</v>
      </c>
      <c r="D18467" s="265" t="s">
        <v>3175</v>
      </c>
    </row>
    <row r="18468" spans="1:4" x14ac:dyDescent="0.15">
      <c r="A18468" s="266">
        <v>3770024</v>
      </c>
      <c r="B18468" s="265" t="s">
        <v>13540</v>
      </c>
      <c r="C18468" s="265" t="s">
        <v>5266</v>
      </c>
      <c r="D18468" s="265" t="s">
        <v>5270</v>
      </c>
    </row>
    <row r="18469" spans="1:4" x14ac:dyDescent="0.15">
      <c r="A18469" s="266">
        <v>3770025</v>
      </c>
      <c r="B18469" s="265" t="s">
        <v>13540</v>
      </c>
      <c r="C18469" s="265" t="s">
        <v>5266</v>
      </c>
      <c r="D18469" s="265" t="s">
        <v>3433</v>
      </c>
    </row>
    <row r="18470" spans="1:4" x14ac:dyDescent="0.15">
      <c r="A18470" s="266">
        <v>3770026</v>
      </c>
      <c r="B18470" s="265" t="s">
        <v>13540</v>
      </c>
      <c r="C18470" s="265" t="s">
        <v>5266</v>
      </c>
      <c r="D18470" s="265" t="s">
        <v>5275</v>
      </c>
    </row>
    <row r="18471" spans="1:4" x14ac:dyDescent="0.15">
      <c r="A18471" s="266">
        <v>3770027</v>
      </c>
      <c r="B18471" s="265" t="s">
        <v>13540</v>
      </c>
      <c r="C18471" s="265" t="s">
        <v>5266</v>
      </c>
      <c r="D18471" s="265" t="s">
        <v>1020</v>
      </c>
    </row>
    <row r="18472" spans="1:4" x14ac:dyDescent="0.15">
      <c r="A18472" s="266">
        <v>3770031</v>
      </c>
      <c r="B18472" s="265" t="s">
        <v>13540</v>
      </c>
      <c r="C18472" s="265" t="s">
        <v>5266</v>
      </c>
      <c r="D18472" s="265" t="s">
        <v>5267</v>
      </c>
    </row>
    <row r="18473" spans="1:4" ht="27" x14ac:dyDescent="0.15">
      <c r="A18473" s="266">
        <v>3770051</v>
      </c>
      <c r="B18473" s="265" t="s">
        <v>13540</v>
      </c>
      <c r="C18473" s="265" t="s">
        <v>5266</v>
      </c>
      <c r="D18473" s="265" t="s">
        <v>13851</v>
      </c>
    </row>
    <row r="18474" spans="1:4" ht="27" x14ac:dyDescent="0.15">
      <c r="A18474" s="266">
        <v>3770052</v>
      </c>
      <c r="B18474" s="265" t="s">
        <v>13540</v>
      </c>
      <c r="C18474" s="265" t="s">
        <v>5266</v>
      </c>
      <c r="D18474" s="265" t="s">
        <v>13852</v>
      </c>
    </row>
    <row r="18475" spans="1:4" ht="27" x14ac:dyDescent="0.15">
      <c r="A18475" s="266">
        <v>3770053</v>
      </c>
      <c r="B18475" s="265" t="s">
        <v>13540</v>
      </c>
      <c r="C18475" s="265" t="s">
        <v>5266</v>
      </c>
      <c r="D18475" s="265" t="s">
        <v>13853</v>
      </c>
    </row>
    <row r="18476" spans="1:4" ht="27" x14ac:dyDescent="0.15">
      <c r="A18476" s="266">
        <v>3770054</v>
      </c>
      <c r="B18476" s="265" t="s">
        <v>13540</v>
      </c>
      <c r="C18476" s="265" t="s">
        <v>5266</v>
      </c>
      <c r="D18476" s="265" t="s">
        <v>13854</v>
      </c>
    </row>
    <row r="18477" spans="1:4" ht="27" x14ac:dyDescent="0.15">
      <c r="A18477" s="266">
        <v>3770055</v>
      </c>
      <c r="B18477" s="265" t="s">
        <v>13540</v>
      </c>
      <c r="C18477" s="265" t="s">
        <v>5266</v>
      </c>
      <c r="D18477" s="265" t="s">
        <v>13855</v>
      </c>
    </row>
    <row r="18478" spans="1:4" ht="27" x14ac:dyDescent="0.15">
      <c r="A18478" s="266">
        <v>3770061</v>
      </c>
      <c r="B18478" s="265" t="s">
        <v>13540</v>
      </c>
      <c r="C18478" s="265" t="s">
        <v>5266</v>
      </c>
      <c r="D18478" s="265" t="s">
        <v>13856</v>
      </c>
    </row>
    <row r="18479" spans="1:4" ht="27" x14ac:dyDescent="0.15">
      <c r="A18479" s="266">
        <v>3770062</v>
      </c>
      <c r="B18479" s="265" t="s">
        <v>13540</v>
      </c>
      <c r="C18479" s="265" t="s">
        <v>5266</v>
      </c>
      <c r="D18479" s="265" t="s">
        <v>13857</v>
      </c>
    </row>
    <row r="18480" spans="1:4" ht="27" x14ac:dyDescent="0.15">
      <c r="A18480" s="266">
        <v>3770063</v>
      </c>
      <c r="B18480" s="265" t="s">
        <v>13540</v>
      </c>
      <c r="C18480" s="265" t="s">
        <v>5266</v>
      </c>
      <c r="D18480" s="265" t="s">
        <v>13858</v>
      </c>
    </row>
    <row r="18481" spans="1:4" ht="27" x14ac:dyDescent="0.15">
      <c r="A18481" s="266">
        <v>3770064</v>
      </c>
      <c r="B18481" s="265" t="s">
        <v>13540</v>
      </c>
      <c r="C18481" s="265" t="s">
        <v>5266</v>
      </c>
      <c r="D18481" s="265" t="s">
        <v>13859</v>
      </c>
    </row>
    <row r="18482" spans="1:4" ht="27" x14ac:dyDescent="0.15">
      <c r="A18482" s="266">
        <v>3770065</v>
      </c>
      <c r="B18482" s="265" t="s">
        <v>13540</v>
      </c>
      <c r="C18482" s="265" t="s">
        <v>5266</v>
      </c>
      <c r="D18482" s="265" t="s">
        <v>13860</v>
      </c>
    </row>
    <row r="18483" spans="1:4" ht="27" x14ac:dyDescent="0.15">
      <c r="A18483" s="266">
        <v>3770101</v>
      </c>
      <c r="B18483" s="265" t="s">
        <v>13540</v>
      </c>
      <c r="C18483" s="265" t="s">
        <v>5266</v>
      </c>
      <c r="D18483" s="265" t="s">
        <v>13861</v>
      </c>
    </row>
    <row r="18484" spans="1:4" ht="27" x14ac:dyDescent="0.15">
      <c r="A18484" s="266">
        <v>3770102</v>
      </c>
      <c r="B18484" s="265" t="s">
        <v>13540</v>
      </c>
      <c r="C18484" s="265" t="s">
        <v>5266</v>
      </c>
      <c r="D18484" s="265" t="s">
        <v>13862</v>
      </c>
    </row>
    <row r="18485" spans="1:4" ht="27" x14ac:dyDescent="0.15">
      <c r="A18485" s="266">
        <v>3770103</v>
      </c>
      <c r="B18485" s="265" t="s">
        <v>13540</v>
      </c>
      <c r="C18485" s="265" t="s">
        <v>5266</v>
      </c>
      <c r="D18485" s="265" t="s">
        <v>13863</v>
      </c>
    </row>
    <row r="18486" spans="1:4" x14ac:dyDescent="0.15">
      <c r="A18486" s="266">
        <v>3770201</v>
      </c>
      <c r="B18486" s="265" t="s">
        <v>13540</v>
      </c>
      <c r="C18486" s="265" t="s">
        <v>5266</v>
      </c>
      <c r="D18486" s="265" t="s">
        <v>5272</v>
      </c>
    </row>
    <row r="18487" spans="1:4" x14ac:dyDescent="0.15">
      <c r="A18487" s="266">
        <v>3770202</v>
      </c>
      <c r="B18487" s="265" t="s">
        <v>13540</v>
      </c>
      <c r="C18487" s="265" t="s">
        <v>5266</v>
      </c>
      <c r="D18487" s="265" t="s">
        <v>786</v>
      </c>
    </row>
    <row r="18488" spans="1:4" x14ac:dyDescent="0.15">
      <c r="A18488" s="266">
        <v>3770203</v>
      </c>
      <c r="B18488" s="265" t="s">
        <v>13540</v>
      </c>
      <c r="C18488" s="265" t="s">
        <v>5266</v>
      </c>
      <c r="D18488" s="265" t="s">
        <v>5276</v>
      </c>
    </row>
    <row r="18489" spans="1:4" x14ac:dyDescent="0.15">
      <c r="A18489" s="266">
        <v>3770204</v>
      </c>
      <c r="B18489" s="265" t="s">
        <v>13540</v>
      </c>
      <c r="C18489" s="265" t="s">
        <v>5266</v>
      </c>
      <c r="D18489" s="265" t="s">
        <v>5274</v>
      </c>
    </row>
    <row r="18490" spans="1:4" x14ac:dyDescent="0.15">
      <c r="A18490" s="266">
        <v>3770205</v>
      </c>
      <c r="B18490" s="265" t="s">
        <v>13540</v>
      </c>
      <c r="C18490" s="265" t="s">
        <v>5266</v>
      </c>
      <c r="D18490" s="265" t="s">
        <v>5273</v>
      </c>
    </row>
    <row r="18491" spans="1:4" x14ac:dyDescent="0.15">
      <c r="A18491" s="266">
        <v>3770206</v>
      </c>
      <c r="B18491" s="265" t="s">
        <v>13540</v>
      </c>
      <c r="C18491" s="265" t="s">
        <v>5266</v>
      </c>
      <c r="D18491" s="265" t="s">
        <v>1586</v>
      </c>
    </row>
    <row r="18492" spans="1:4" ht="27" x14ac:dyDescent="0.15">
      <c r="A18492" s="266">
        <v>3770301</v>
      </c>
      <c r="B18492" s="265" t="s">
        <v>13540</v>
      </c>
      <c r="C18492" s="265" t="s">
        <v>13748</v>
      </c>
      <c r="D18492" s="265" t="s">
        <v>13864</v>
      </c>
    </row>
    <row r="18493" spans="1:4" ht="27" x14ac:dyDescent="0.15">
      <c r="A18493" s="266">
        <v>3770302</v>
      </c>
      <c r="B18493" s="265" t="s">
        <v>13540</v>
      </c>
      <c r="C18493" s="265" t="s">
        <v>13748</v>
      </c>
      <c r="D18493" s="265" t="s">
        <v>13749</v>
      </c>
    </row>
    <row r="18494" spans="1:4" ht="27" x14ac:dyDescent="0.15">
      <c r="A18494" s="266">
        <v>3770303</v>
      </c>
      <c r="B18494" s="265" t="s">
        <v>13540</v>
      </c>
      <c r="C18494" s="265" t="s">
        <v>13748</v>
      </c>
      <c r="D18494" s="265" t="s">
        <v>13865</v>
      </c>
    </row>
    <row r="18495" spans="1:4" ht="27" x14ac:dyDescent="0.15">
      <c r="A18495" s="266">
        <v>3770304</v>
      </c>
      <c r="B18495" s="265" t="s">
        <v>13540</v>
      </c>
      <c r="C18495" s="265" t="s">
        <v>13748</v>
      </c>
      <c r="D18495" s="265" t="s">
        <v>12967</v>
      </c>
    </row>
    <row r="18496" spans="1:4" ht="27" x14ac:dyDescent="0.15">
      <c r="A18496" s="266">
        <v>3770305</v>
      </c>
      <c r="B18496" s="265" t="s">
        <v>13540</v>
      </c>
      <c r="C18496" s="265" t="s">
        <v>13748</v>
      </c>
      <c r="D18496" s="265" t="s">
        <v>13866</v>
      </c>
    </row>
    <row r="18497" spans="1:4" x14ac:dyDescent="0.15">
      <c r="A18497" s="266">
        <v>3770311</v>
      </c>
      <c r="B18497" s="265" t="s">
        <v>13540</v>
      </c>
      <c r="C18497" s="265" t="s">
        <v>5266</v>
      </c>
      <c r="D18497" s="265" t="s">
        <v>640</v>
      </c>
    </row>
    <row r="18498" spans="1:4" x14ac:dyDescent="0.15">
      <c r="A18498" s="266">
        <v>3770312</v>
      </c>
      <c r="B18498" s="265" t="s">
        <v>13540</v>
      </c>
      <c r="C18498" s="265" t="s">
        <v>5266</v>
      </c>
      <c r="D18498" s="265" t="s">
        <v>5271</v>
      </c>
    </row>
    <row r="18499" spans="1:4" ht="27" x14ac:dyDescent="0.15">
      <c r="A18499" s="266">
        <v>3770411</v>
      </c>
      <c r="B18499" s="265" t="s">
        <v>13540</v>
      </c>
      <c r="C18499" s="265" t="s">
        <v>13867</v>
      </c>
      <c r="D18499" s="265" t="s">
        <v>12575</v>
      </c>
    </row>
    <row r="18500" spans="1:4" ht="27" x14ac:dyDescent="0.15">
      <c r="A18500" s="266">
        <v>3770412</v>
      </c>
      <c r="B18500" s="265" t="s">
        <v>13540</v>
      </c>
      <c r="C18500" s="265" t="s">
        <v>13867</v>
      </c>
      <c r="D18500" s="265" t="s">
        <v>13868</v>
      </c>
    </row>
    <row r="18501" spans="1:4" ht="27" x14ac:dyDescent="0.15">
      <c r="A18501" s="266">
        <v>3770413</v>
      </c>
      <c r="B18501" s="265" t="s">
        <v>13540</v>
      </c>
      <c r="C18501" s="265" t="s">
        <v>13867</v>
      </c>
      <c r="D18501" s="265" t="s">
        <v>13869</v>
      </c>
    </row>
    <row r="18502" spans="1:4" ht="27" x14ac:dyDescent="0.15">
      <c r="A18502" s="266">
        <v>3770414</v>
      </c>
      <c r="B18502" s="265" t="s">
        <v>13540</v>
      </c>
      <c r="C18502" s="265" t="s">
        <v>13867</v>
      </c>
      <c r="D18502" s="265" t="s">
        <v>13870</v>
      </c>
    </row>
    <row r="18503" spans="1:4" ht="27" x14ac:dyDescent="0.15">
      <c r="A18503" s="266">
        <v>3770415</v>
      </c>
      <c r="B18503" s="265" t="s">
        <v>13540</v>
      </c>
      <c r="C18503" s="265" t="s">
        <v>13867</v>
      </c>
      <c r="D18503" s="265" t="s">
        <v>13871</v>
      </c>
    </row>
    <row r="18504" spans="1:4" ht="27" x14ac:dyDescent="0.15">
      <c r="A18504" s="266">
        <v>3770416</v>
      </c>
      <c r="B18504" s="265" t="s">
        <v>13540</v>
      </c>
      <c r="C18504" s="265" t="s">
        <v>13867</v>
      </c>
      <c r="D18504" s="265" t="s">
        <v>13872</v>
      </c>
    </row>
    <row r="18505" spans="1:4" ht="27" x14ac:dyDescent="0.15">
      <c r="A18505" s="266">
        <v>3770417</v>
      </c>
      <c r="B18505" s="265" t="s">
        <v>13540</v>
      </c>
      <c r="C18505" s="265" t="s">
        <v>13867</v>
      </c>
      <c r="D18505" s="265" t="s">
        <v>13873</v>
      </c>
    </row>
    <row r="18506" spans="1:4" ht="27" x14ac:dyDescent="0.15">
      <c r="A18506" s="266">
        <v>3770421</v>
      </c>
      <c r="B18506" s="265" t="s">
        <v>13540</v>
      </c>
      <c r="C18506" s="265" t="s">
        <v>13867</v>
      </c>
      <c r="D18506" s="265" t="s">
        <v>13874</v>
      </c>
    </row>
    <row r="18507" spans="1:4" ht="27" x14ac:dyDescent="0.15">
      <c r="A18507" s="266">
        <v>3770422</v>
      </c>
      <c r="B18507" s="265" t="s">
        <v>13540</v>
      </c>
      <c r="C18507" s="265" t="s">
        <v>13867</v>
      </c>
      <c r="D18507" s="265" t="s">
        <v>13230</v>
      </c>
    </row>
    <row r="18508" spans="1:4" ht="27" x14ac:dyDescent="0.15">
      <c r="A18508" s="266">
        <v>3770423</v>
      </c>
      <c r="B18508" s="265" t="s">
        <v>13540</v>
      </c>
      <c r="C18508" s="265" t="s">
        <v>13867</v>
      </c>
      <c r="D18508" s="265" t="s">
        <v>13875</v>
      </c>
    </row>
    <row r="18509" spans="1:4" ht="27" x14ac:dyDescent="0.15">
      <c r="A18509" s="266">
        <v>3770424</v>
      </c>
      <c r="B18509" s="265" t="s">
        <v>13540</v>
      </c>
      <c r="C18509" s="265" t="s">
        <v>13867</v>
      </c>
      <c r="D18509" s="265" t="s">
        <v>13876</v>
      </c>
    </row>
    <row r="18510" spans="1:4" ht="27" x14ac:dyDescent="0.15">
      <c r="A18510" s="266">
        <v>3770425</v>
      </c>
      <c r="B18510" s="265" t="s">
        <v>13540</v>
      </c>
      <c r="C18510" s="265" t="s">
        <v>13867</v>
      </c>
      <c r="D18510" s="265" t="s">
        <v>13877</v>
      </c>
    </row>
    <row r="18511" spans="1:4" ht="27" x14ac:dyDescent="0.15">
      <c r="A18511" s="266">
        <v>3770431</v>
      </c>
      <c r="B18511" s="265" t="s">
        <v>13540</v>
      </c>
      <c r="C18511" s="265" t="s">
        <v>13867</v>
      </c>
      <c r="D18511" s="265" t="s">
        <v>13878</v>
      </c>
    </row>
    <row r="18512" spans="1:4" ht="27" x14ac:dyDescent="0.15">
      <c r="A18512" s="266">
        <v>3770432</v>
      </c>
      <c r="B18512" s="265" t="s">
        <v>13540</v>
      </c>
      <c r="C18512" s="265" t="s">
        <v>13867</v>
      </c>
      <c r="D18512" s="265" t="s">
        <v>13879</v>
      </c>
    </row>
    <row r="18513" spans="1:4" ht="27" x14ac:dyDescent="0.15">
      <c r="A18513" s="266">
        <v>3770433</v>
      </c>
      <c r="B18513" s="265" t="s">
        <v>13540</v>
      </c>
      <c r="C18513" s="265" t="s">
        <v>13867</v>
      </c>
      <c r="D18513" s="265" t="s">
        <v>13880</v>
      </c>
    </row>
    <row r="18514" spans="1:4" ht="27" x14ac:dyDescent="0.15">
      <c r="A18514" s="266">
        <v>3770434</v>
      </c>
      <c r="B18514" s="265" t="s">
        <v>13540</v>
      </c>
      <c r="C18514" s="265" t="s">
        <v>13867</v>
      </c>
      <c r="D18514" s="265" t="s">
        <v>12084</v>
      </c>
    </row>
    <row r="18515" spans="1:4" ht="27" x14ac:dyDescent="0.15">
      <c r="A18515" s="266">
        <v>3770541</v>
      </c>
      <c r="B18515" s="265" t="s">
        <v>13540</v>
      </c>
      <c r="C18515" s="265" t="s">
        <v>13867</v>
      </c>
      <c r="D18515" s="265" t="s">
        <v>13881</v>
      </c>
    </row>
    <row r="18516" spans="1:4" ht="27" x14ac:dyDescent="0.15">
      <c r="A18516" s="266">
        <v>3770542</v>
      </c>
      <c r="B18516" s="265" t="s">
        <v>13540</v>
      </c>
      <c r="C18516" s="265" t="s">
        <v>13867</v>
      </c>
      <c r="D18516" s="265" t="s">
        <v>13882</v>
      </c>
    </row>
    <row r="18517" spans="1:4" ht="27" x14ac:dyDescent="0.15">
      <c r="A18517" s="266">
        <v>3770543</v>
      </c>
      <c r="B18517" s="265" t="s">
        <v>13540</v>
      </c>
      <c r="C18517" s="265" t="s">
        <v>13867</v>
      </c>
      <c r="D18517" s="265" t="s">
        <v>12084</v>
      </c>
    </row>
    <row r="18518" spans="1:4" ht="27" x14ac:dyDescent="0.15">
      <c r="A18518" s="266">
        <v>3770544</v>
      </c>
      <c r="B18518" s="265" t="s">
        <v>13540</v>
      </c>
      <c r="C18518" s="265" t="s">
        <v>13867</v>
      </c>
      <c r="D18518" s="265" t="s">
        <v>13880</v>
      </c>
    </row>
    <row r="18519" spans="1:4" ht="27" x14ac:dyDescent="0.15">
      <c r="A18519" s="266">
        <v>3770601</v>
      </c>
      <c r="B18519" s="265" t="s">
        <v>13540</v>
      </c>
      <c r="C18519" s="265" t="s">
        <v>13867</v>
      </c>
      <c r="D18519" s="265" t="s">
        <v>13883</v>
      </c>
    </row>
    <row r="18520" spans="1:4" ht="27" x14ac:dyDescent="0.15">
      <c r="A18520" s="266">
        <v>3770701</v>
      </c>
      <c r="B18520" s="265" t="s">
        <v>13540</v>
      </c>
      <c r="C18520" s="265" t="s">
        <v>13884</v>
      </c>
      <c r="D18520" s="265" t="s">
        <v>13885</v>
      </c>
    </row>
    <row r="18521" spans="1:4" ht="27" x14ac:dyDescent="0.15">
      <c r="A18521" s="266">
        <v>3770702</v>
      </c>
      <c r="B18521" s="265" t="s">
        <v>13540</v>
      </c>
      <c r="C18521" s="265" t="s">
        <v>13884</v>
      </c>
      <c r="D18521" s="265" t="s">
        <v>12927</v>
      </c>
    </row>
    <row r="18522" spans="1:4" ht="27" x14ac:dyDescent="0.15">
      <c r="A18522" s="266">
        <v>3770801</v>
      </c>
      <c r="B18522" s="265" t="s">
        <v>13540</v>
      </c>
      <c r="C18522" s="265" t="s">
        <v>13748</v>
      </c>
      <c r="D18522" s="265" t="s">
        <v>13886</v>
      </c>
    </row>
    <row r="18523" spans="1:4" ht="27" x14ac:dyDescent="0.15">
      <c r="A18523" s="266">
        <v>3770802</v>
      </c>
      <c r="B18523" s="265" t="s">
        <v>13540</v>
      </c>
      <c r="C18523" s="265" t="s">
        <v>13748</v>
      </c>
      <c r="D18523" s="265" t="s">
        <v>13751</v>
      </c>
    </row>
    <row r="18524" spans="1:4" ht="27" x14ac:dyDescent="0.15">
      <c r="A18524" s="266">
        <v>3770803</v>
      </c>
      <c r="B18524" s="265" t="s">
        <v>13540</v>
      </c>
      <c r="C18524" s="265" t="s">
        <v>13748</v>
      </c>
      <c r="D18524" s="265" t="s">
        <v>13698</v>
      </c>
    </row>
    <row r="18525" spans="1:4" ht="27" x14ac:dyDescent="0.15">
      <c r="A18525" s="266">
        <v>3770804</v>
      </c>
      <c r="B18525" s="265" t="s">
        <v>13540</v>
      </c>
      <c r="C18525" s="265" t="s">
        <v>13748</v>
      </c>
      <c r="D18525" s="265" t="s">
        <v>13004</v>
      </c>
    </row>
    <row r="18526" spans="1:4" ht="27" x14ac:dyDescent="0.15">
      <c r="A18526" s="266">
        <v>3770805</v>
      </c>
      <c r="B18526" s="265" t="s">
        <v>13540</v>
      </c>
      <c r="C18526" s="265" t="s">
        <v>13748</v>
      </c>
      <c r="D18526" s="265" t="s">
        <v>13887</v>
      </c>
    </row>
    <row r="18527" spans="1:4" ht="27" x14ac:dyDescent="0.15">
      <c r="A18527" s="266">
        <v>3770806</v>
      </c>
      <c r="B18527" s="265" t="s">
        <v>13540</v>
      </c>
      <c r="C18527" s="265" t="s">
        <v>13748</v>
      </c>
      <c r="D18527" s="265" t="s">
        <v>12226</v>
      </c>
    </row>
    <row r="18528" spans="1:4" ht="27" x14ac:dyDescent="0.15">
      <c r="A18528" s="266">
        <v>3770807</v>
      </c>
      <c r="B18528" s="265" t="s">
        <v>13540</v>
      </c>
      <c r="C18528" s="265" t="s">
        <v>13748</v>
      </c>
      <c r="D18528" s="265" t="s">
        <v>13750</v>
      </c>
    </row>
    <row r="18529" spans="1:4" ht="27" x14ac:dyDescent="0.15">
      <c r="A18529" s="266">
        <v>3770811</v>
      </c>
      <c r="B18529" s="265" t="s">
        <v>13540</v>
      </c>
      <c r="C18529" s="265" t="s">
        <v>13748</v>
      </c>
      <c r="D18529" s="265" t="s">
        <v>13888</v>
      </c>
    </row>
    <row r="18530" spans="1:4" ht="27" x14ac:dyDescent="0.15">
      <c r="A18530" s="266">
        <v>3770812</v>
      </c>
      <c r="B18530" s="265" t="s">
        <v>13540</v>
      </c>
      <c r="C18530" s="265" t="s">
        <v>13748</v>
      </c>
      <c r="D18530" s="265" t="s">
        <v>13889</v>
      </c>
    </row>
    <row r="18531" spans="1:4" ht="27" x14ac:dyDescent="0.15">
      <c r="A18531" s="266">
        <v>3770813</v>
      </c>
      <c r="B18531" s="265" t="s">
        <v>13540</v>
      </c>
      <c r="C18531" s="265" t="s">
        <v>13748</v>
      </c>
      <c r="D18531" s="265" t="s">
        <v>13890</v>
      </c>
    </row>
    <row r="18532" spans="1:4" ht="27" x14ac:dyDescent="0.15">
      <c r="A18532" s="266">
        <v>3770814</v>
      </c>
      <c r="B18532" s="265" t="s">
        <v>13540</v>
      </c>
      <c r="C18532" s="265" t="s">
        <v>13748</v>
      </c>
      <c r="D18532" s="265" t="s">
        <v>13891</v>
      </c>
    </row>
    <row r="18533" spans="1:4" ht="27" x14ac:dyDescent="0.15">
      <c r="A18533" s="266">
        <v>3770815</v>
      </c>
      <c r="B18533" s="265" t="s">
        <v>13540</v>
      </c>
      <c r="C18533" s="265" t="s">
        <v>13748</v>
      </c>
      <c r="D18533" s="265" t="s">
        <v>13892</v>
      </c>
    </row>
    <row r="18534" spans="1:4" ht="27" x14ac:dyDescent="0.15">
      <c r="A18534" s="266">
        <v>3770816</v>
      </c>
      <c r="B18534" s="265" t="s">
        <v>13540</v>
      </c>
      <c r="C18534" s="265" t="s">
        <v>13748</v>
      </c>
      <c r="D18534" s="265" t="s">
        <v>13893</v>
      </c>
    </row>
    <row r="18535" spans="1:4" ht="27" x14ac:dyDescent="0.15">
      <c r="A18535" s="266">
        <v>3770931</v>
      </c>
      <c r="B18535" s="265" t="s">
        <v>13540</v>
      </c>
      <c r="C18535" s="265" t="s">
        <v>13748</v>
      </c>
      <c r="D18535" s="265" t="s">
        <v>11875</v>
      </c>
    </row>
    <row r="18536" spans="1:4" ht="27" x14ac:dyDescent="0.15">
      <c r="A18536" s="266">
        <v>3770932</v>
      </c>
      <c r="B18536" s="265" t="s">
        <v>13540</v>
      </c>
      <c r="C18536" s="265" t="s">
        <v>13748</v>
      </c>
      <c r="D18536" s="265" t="s">
        <v>13894</v>
      </c>
    </row>
    <row r="18537" spans="1:4" ht="27" x14ac:dyDescent="0.15">
      <c r="A18537" s="266">
        <v>3770933</v>
      </c>
      <c r="B18537" s="265" t="s">
        <v>13540</v>
      </c>
      <c r="C18537" s="265" t="s">
        <v>13748</v>
      </c>
      <c r="D18537" s="265" t="s">
        <v>13718</v>
      </c>
    </row>
    <row r="18538" spans="1:4" ht="27" x14ac:dyDescent="0.15">
      <c r="A18538" s="266">
        <v>3770934</v>
      </c>
      <c r="B18538" s="265" t="s">
        <v>13540</v>
      </c>
      <c r="C18538" s="265" t="s">
        <v>13748</v>
      </c>
      <c r="D18538" s="265" t="s">
        <v>13895</v>
      </c>
    </row>
    <row r="18539" spans="1:4" ht="27" x14ac:dyDescent="0.15">
      <c r="A18539" s="266">
        <v>3770935</v>
      </c>
      <c r="B18539" s="265" t="s">
        <v>13540</v>
      </c>
      <c r="C18539" s="265" t="s">
        <v>13748</v>
      </c>
      <c r="D18539" s="265" t="s">
        <v>13896</v>
      </c>
    </row>
    <row r="18540" spans="1:4" ht="27" x14ac:dyDescent="0.15">
      <c r="A18540" s="266">
        <v>3771301</v>
      </c>
      <c r="B18540" s="265" t="s">
        <v>13540</v>
      </c>
      <c r="C18540" s="265" t="s">
        <v>13897</v>
      </c>
      <c r="D18540" s="265" t="s">
        <v>13898</v>
      </c>
    </row>
    <row r="18541" spans="1:4" ht="27" x14ac:dyDescent="0.15">
      <c r="A18541" s="266">
        <v>3771302</v>
      </c>
      <c r="B18541" s="265" t="s">
        <v>13540</v>
      </c>
      <c r="C18541" s="265" t="s">
        <v>13897</v>
      </c>
      <c r="D18541" s="265" t="s">
        <v>13899</v>
      </c>
    </row>
    <row r="18542" spans="1:4" ht="27" x14ac:dyDescent="0.15">
      <c r="A18542" s="266">
        <v>3771303</v>
      </c>
      <c r="B18542" s="265" t="s">
        <v>13540</v>
      </c>
      <c r="C18542" s="265" t="s">
        <v>13897</v>
      </c>
      <c r="D18542" s="265" t="s">
        <v>13900</v>
      </c>
    </row>
    <row r="18543" spans="1:4" ht="27" x14ac:dyDescent="0.15">
      <c r="A18543" s="266">
        <v>3771304</v>
      </c>
      <c r="B18543" s="265" t="s">
        <v>13540</v>
      </c>
      <c r="C18543" s="265" t="s">
        <v>13897</v>
      </c>
      <c r="D18543" s="265" t="s">
        <v>13901</v>
      </c>
    </row>
    <row r="18544" spans="1:4" ht="27" x14ac:dyDescent="0.15">
      <c r="A18544" s="266">
        <v>3771305</v>
      </c>
      <c r="B18544" s="265" t="s">
        <v>13540</v>
      </c>
      <c r="C18544" s="265" t="s">
        <v>13897</v>
      </c>
      <c r="D18544" s="265" t="s">
        <v>13902</v>
      </c>
    </row>
    <row r="18545" spans="1:4" ht="27" x14ac:dyDescent="0.15">
      <c r="A18545" s="266">
        <v>3771306</v>
      </c>
      <c r="B18545" s="265" t="s">
        <v>13540</v>
      </c>
      <c r="C18545" s="265" t="s">
        <v>13897</v>
      </c>
      <c r="D18545" s="265" t="s">
        <v>13903</v>
      </c>
    </row>
    <row r="18546" spans="1:4" ht="27" x14ac:dyDescent="0.15">
      <c r="A18546" s="266">
        <v>3771307</v>
      </c>
      <c r="B18546" s="265" t="s">
        <v>13540</v>
      </c>
      <c r="C18546" s="265" t="s">
        <v>13897</v>
      </c>
      <c r="D18546" s="265" t="s">
        <v>13270</v>
      </c>
    </row>
    <row r="18547" spans="1:4" ht="27" x14ac:dyDescent="0.15">
      <c r="A18547" s="266">
        <v>3771308</v>
      </c>
      <c r="B18547" s="265" t="s">
        <v>13540</v>
      </c>
      <c r="C18547" s="265" t="s">
        <v>13897</v>
      </c>
      <c r="D18547" s="265" t="s">
        <v>13904</v>
      </c>
    </row>
    <row r="18548" spans="1:4" ht="27" x14ac:dyDescent="0.15">
      <c r="A18548" s="266">
        <v>3771309</v>
      </c>
      <c r="B18548" s="265" t="s">
        <v>13540</v>
      </c>
      <c r="C18548" s="265" t="s">
        <v>13897</v>
      </c>
      <c r="D18548" s="265" t="s">
        <v>11816</v>
      </c>
    </row>
    <row r="18549" spans="1:4" ht="27" x14ac:dyDescent="0.15">
      <c r="A18549" s="266">
        <v>3771310</v>
      </c>
      <c r="B18549" s="265" t="s">
        <v>13540</v>
      </c>
      <c r="C18549" s="265" t="s">
        <v>13897</v>
      </c>
      <c r="D18549" s="265" t="s">
        <v>13905</v>
      </c>
    </row>
    <row r="18550" spans="1:4" ht="27" x14ac:dyDescent="0.15">
      <c r="A18550" s="266">
        <v>3771311</v>
      </c>
      <c r="B18550" s="265" t="s">
        <v>13540</v>
      </c>
      <c r="C18550" s="265" t="s">
        <v>13867</v>
      </c>
      <c r="D18550" s="265" t="s">
        <v>13596</v>
      </c>
    </row>
    <row r="18551" spans="1:4" ht="27" x14ac:dyDescent="0.15">
      <c r="A18551" s="266">
        <v>3771312</v>
      </c>
      <c r="B18551" s="265" t="s">
        <v>13540</v>
      </c>
      <c r="C18551" s="265" t="s">
        <v>13867</v>
      </c>
      <c r="D18551" s="265" t="s">
        <v>13243</v>
      </c>
    </row>
    <row r="18552" spans="1:4" ht="27" x14ac:dyDescent="0.15">
      <c r="A18552" s="266">
        <v>3771401</v>
      </c>
      <c r="B18552" s="265" t="s">
        <v>13540</v>
      </c>
      <c r="C18552" s="265" t="s">
        <v>13906</v>
      </c>
      <c r="D18552" s="265" t="s">
        <v>13907</v>
      </c>
    </row>
    <row r="18553" spans="1:4" ht="27" x14ac:dyDescent="0.15">
      <c r="A18553" s="266">
        <v>3771402</v>
      </c>
      <c r="B18553" s="265" t="s">
        <v>13540</v>
      </c>
      <c r="C18553" s="265" t="s">
        <v>13906</v>
      </c>
      <c r="D18553" s="265" t="s">
        <v>13907</v>
      </c>
    </row>
    <row r="18554" spans="1:4" ht="27" x14ac:dyDescent="0.15">
      <c r="A18554" s="266">
        <v>3771403</v>
      </c>
      <c r="B18554" s="265" t="s">
        <v>13540</v>
      </c>
      <c r="C18554" s="265" t="s">
        <v>13906</v>
      </c>
      <c r="D18554" s="265" t="s">
        <v>13907</v>
      </c>
    </row>
    <row r="18555" spans="1:4" ht="27" x14ac:dyDescent="0.15">
      <c r="A18555" s="266">
        <v>3771404</v>
      </c>
      <c r="B18555" s="265" t="s">
        <v>13540</v>
      </c>
      <c r="C18555" s="265" t="s">
        <v>13906</v>
      </c>
      <c r="D18555" s="265" t="s">
        <v>13907</v>
      </c>
    </row>
    <row r="18556" spans="1:4" ht="27" x14ac:dyDescent="0.15">
      <c r="A18556" s="266">
        <v>3771405</v>
      </c>
      <c r="B18556" s="265" t="s">
        <v>13540</v>
      </c>
      <c r="C18556" s="265" t="s">
        <v>13906</v>
      </c>
      <c r="D18556" s="265" t="s">
        <v>13907</v>
      </c>
    </row>
    <row r="18557" spans="1:4" ht="27" x14ac:dyDescent="0.15">
      <c r="A18557" s="266">
        <v>3771411</v>
      </c>
      <c r="B18557" s="265" t="s">
        <v>13540</v>
      </c>
      <c r="C18557" s="265" t="s">
        <v>13897</v>
      </c>
      <c r="D18557" s="265" t="s">
        <v>13905</v>
      </c>
    </row>
    <row r="18558" spans="1:4" ht="27" x14ac:dyDescent="0.15">
      <c r="A18558" s="266">
        <v>3771412</v>
      </c>
      <c r="B18558" s="265" t="s">
        <v>13540</v>
      </c>
      <c r="C18558" s="265" t="s">
        <v>13897</v>
      </c>
      <c r="D18558" s="265" t="s">
        <v>13908</v>
      </c>
    </row>
    <row r="18559" spans="1:4" ht="27" x14ac:dyDescent="0.15">
      <c r="A18559" s="266">
        <v>3771512</v>
      </c>
      <c r="B18559" s="265" t="s">
        <v>13540</v>
      </c>
      <c r="C18559" s="265" t="s">
        <v>13906</v>
      </c>
      <c r="D18559" s="265" t="s">
        <v>13909</v>
      </c>
    </row>
    <row r="18560" spans="1:4" ht="27" x14ac:dyDescent="0.15">
      <c r="A18560" s="266">
        <v>3771521</v>
      </c>
      <c r="B18560" s="265" t="s">
        <v>13540</v>
      </c>
      <c r="C18560" s="265" t="s">
        <v>13906</v>
      </c>
      <c r="D18560" s="265" t="s">
        <v>13910</v>
      </c>
    </row>
    <row r="18561" spans="1:4" ht="27" x14ac:dyDescent="0.15">
      <c r="A18561" s="266">
        <v>3771522</v>
      </c>
      <c r="B18561" s="265" t="s">
        <v>13540</v>
      </c>
      <c r="C18561" s="265" t="s">
        <v>13906</v>
      </c>
      <c r="D18561" s="265" t="s">
        <v>13911</v>
      </c>
    </row>
    <row r="18562" spans="1:4" ht="27" x14ac:dyDescent="0.15">
      <c r="A18562" s="266">
        <v>3771523</v>
      </c>
      <c r="B18562" s="265" t="s">
        <v>13540</v>
      </c>
      <c r="C18562" s="265" t="s">
        <v>13906</v>
      </c>
      <c r="D18562" s="265" t="s">
        <v>13912</v>
      </c>
    </row>
    <row r="18563" spans="1:4" ht="27" x14ac:dyDescent="0.15">
      <c r="A18563" s="266">
        <v>3771524</v>
      </c>
      <c r="B18563" s="265" t="s">
        <v>13540</v>
      </c>
      <c r="C18563" s="265" t="s">
        <v>13906</v>
      </c>
      <c r="D18563" s="265" t="s">
        <v>13907</v>
      </c>
    </row>
    <row r="18564" spans="1:4" ht="27" x14ac:dyDescent="0.15">
      <c r="A18564" s="266">
        <v>3771525</v>
      </c>
      <c r="B18564" s="265" t="s">
        <v>13540</v>
      </c>
      <c r="C18564" s="265" t="s">
        <v>13906</v>
      </c>
      <c r="D18564" s="265" t="s">
        <v>13913</v>
      </c>
    </row>
    <row r="18565" spans="1:4" ht="27" x14ac:dyDescent="0.15">
      <c r="A18565" s="266">
        <v>3771526</v>
      </c>
      <c r="B18565" s="265" t="s">
        <v>13540</v>
      </c>
      <c r="C18565" s="265" t="s">
        <v>13906</v>
      </c>
      <c r="D18565" s="265" t="s">
        <v>13914</v>
      </c>
    </row>
    <row r="18566" spans="1:4" ht="27" x14ac:dyDescent="0.15">
      <c r="A18566" s="266">
        <v>3771527</v>
      </c>
      <c r="B18566" s="265" t="s">
        <v>13540</v>
      </c>
      <c r="C18566" s="265" t="s">
        <v>13906</v>
      </c>
      <c r="D18566" s="265" t="s">
        <v>13915</v>
      </c>
    </row>
    <row r="18567" spans="1:4" ht="27" x14ac:dyDescent="0.15">
      <c r="A18567" s="266">
        <v>3771528</v>
      </c>
      <c r="B18567" s="265" t="s">
        <v>13540</v>
      </c>
      <c r="C18567" s="265" t="s">
        <v>13906</v>
      </c>
      <c r="D18567" s="265" t="s">
        <v>13916</v>
      </c>
    </row>
    <row r="18568" spans="1:4" ht="27" x14ac:dyDescent="0.15">
      <c r="A18568" s="266">
        <v>3771611</v>
      </c>
      <c r="B18568" s="265" t="s">
        <v>13540</v>
      </c>
      <c r="C18568" s="265" t="s">
        <v>13906</v>
      </c>
      <c r="D18568" s="265" t="s">
        <v>13916</v>
      </c>
    </row>
    <row r="18569" spans="1:4" ht="27" x14ac:dyDescent="0.15">
      <c r="A18569" s="266">
        <v>3771612</v>
      </c>
      <c r="B18569" s="265" t="s">
        <v>13540</v>
      </c>
      <c r="C18569" s="265" t="s">
        <v>13906</v>
      </c>
      <c r="D18569" s="265" t="s">
        <v>13909</v>
      </c>
    </row>
    <row r="18570" spans="1:4" ht="27" x14ac:dyDescent="0.15">
      <c r="A18570" s="266">
        <v>3771613</v>
      </c>
      <c r="B18570" s="265" t="s">
        <v>13540</v>
      </c>
      <c r="C18570" s="265" t="s">
        <v>13906</v>
      </c>
      <c r="D18570" s="265" t="s">
        <v>13917</v>
      </c>
    </row>
    <row r="18571" spans="1:4" ht="27" x14ac:dyDescent="0.15">
      <c r="A18571" s="266">
        <v>3771614</v>
      </c>
      <c r="B18571" s="265" t="s">
        <v>13540</v>
      </c>
      <c r="C18571" s="265" t="s">
        <v>13906</v>
      </c>
      <c r="D18571" s="265" t="s">
        <v>13918</v>
      </c>
    </row>
    <row r="18572" spans="1:4" ht="27" x14ac:dyDescent="0.15">
      <c r="A18572" s="266">
        <v>3771615</v>
      </c>
      <c r="B18572" s="265" t="s">
        <v>13540</v>
      </c>
      <c r="C18572" s="265" t="s">
        <v>13906</v>
      </c>
      <c r="D18572" s="265" t="s">
        <v>13907</v>
      </c>
    </row>
    <row r="18573" spans="1:4" ht="27" x14ac:dyDescent="0.15">
      <c r="A18573" s="266">
        <v>3771616</v>
      </c>
      <c r="B18573" s="265" t="s">
        <v>13540</v>
      </c>
      <c r="C18573" s="265" t="s">
        <v>13906</v>
      </c>
      <c r="D18573" s="265" t="s">
        <v>13907</v>
      </c>
    </row>
    <row r="18574" spans="1:4" ht="27" x14ac:dyDescent="0.15">
      <c r="A18574" s="266">
        <v>3771617</v>
      </c>
      <c r="B18574" s="265" t="s">
        <v>13540</v>
      </c>
      <c r="C18574" s="265" t="s">
        <v>13906</v>
      </c>
      <c r="D18574" s="265" t="s">
        <v>13907</v>
      </c>
    </row>
    <row r="18575" spans="1:4" ht="27" x14ac:dyDescent="0.15">
      <c r="A18575" s="266">
        <v>3771701</v>
      </c>
      <c r="B18575" s="265" t="s">
        <v>13540</v>
      </c>
      <c r="C18575" s="265" t="s">
        <v>13867</v>
      </c>
      <c r="D18575" s="265" t="s">
        <v>13919</v>
      </c>
    </row>
    <row r="18576" spans="1:4" ht="27" x14ac:dyDescent="0.15">
      <c r="A18576" s="266">
        <v>3771702</v>
      </c>
      <c r="B18576" s="265" t="s">
        <v>13540</v>
      </c>
      <c r="C18576" s="265" t="s">
        <v>13867</v>
      </c>
      <c r="D18576" s="265" t="s">
        <v>13920</v>
      </c>
    </row>
    <row r="18577" spans="1:4" ht="27" x14ac:dyDescent="0.15">
      <c r="A18577" s="266">
        <v>3771703</v>
      </c>
      <c r="B18577" s="265" t="s">
        <v>13540</v>
      </c>
      <c r="C18577" s="265" t="s">
        <v>13867</v>
      </c>
      <c r="D18577" s="265" t="s">
        <v>13921</v>
      </c>
    </row>
    <row r="18578" spans="1:4" ht="27" x14ac:dyDescent="0.15">
      <c r="A18578" s="266">
        <v>3771704</v>
      </c>
      <c r="B18578" s="265" t="s">
        <v>13540</v>
      </c>
      <c r="C18578" s="265" t="s">
        <v>13867</v>
      </c>
      <c r="D18578" s="265" t="s">
        <v>13922</v>
      </c>
    </row>
    <row r="18579" spans="1:4" ht="27" x14ac:dyDescent="0.15">
      <c r="A18579" s="266">
        <v>3771711</v>
      </c>
      <c r="B18579" s="265" t="s">
        <v>13540</v>
      </c>
      <c r="C18579" s="265" t="s">
        <v>13923</v>
      </c>
      <c r="D18579" s="265" t="s">
        <v>13924</v>
      </c>
    </row>
    <row r="18580" spans="1:4" ht="27" x14ac:dyDescent="0.15">
      <c r="A18580" s="266">
        <v>3771712</v>
      </c>
      <c r="B18580" s="265" t="s">
        <v>13540</v>
      </c>
      <c r="C18580" s="265" t="s">
        <v>13923</v>
      </c>
      <c r="D18580" s="265" t="s">
        <v>13925</v>
      </c>
    </row>
    <row r="18581" spans="1:4" x14ac:dyDescent="0.15">
      <c r="A18581" s="266">
        <v>3780001</v>
      </c>
      <c r="B18581" s="265" t="s">
        <v>13540</v>
      </c>
      <c r="C18581" s="265" t="s">
        <v>5169</v>
      </c>
      <c r="D18581" s="265" t="s">
        <v>5196</v>
      </c>
    </row>
    <row r="18582" spans="1:4" x14ac:dyDescent="0.15">
      <c r="A18582" s="266">
        <v>3780002</v>
      </c>
      <c r="B18582" s="265" t="s">
        <v>13540</v>
      </c>
      <c r="C18582" s="265" t="s">
        <v>5169</v>
      </c>
      <c r="D18582" s="265" t="s">
        <v>5211</v>
      </c>
    </row>
    <row r="18583" spans="1:4" x14ac:dyDescent="0.15">
      <c r="A18583" s="266">
        <v>3780003</v>
      </c>
      <c r="B18583" s="265" t="s">
        <v>13540</v>
      </c>
      <c r="C18583" s="265" t="s">
        <v>5169</v>
      </c>
      <c r="D18583" s="265" t="s">
        <v>5180</v>
      </c>
    </row>
    <row r="18584" spans="1:4" x14ac:dyDescent="0.15">
      <c r="A18584" s="266">
        <v>3780004</v>
      </c>
      <c r="B18584" s="265" t="s">
        <v>13540</v>
      </c>
      <c r="C18584" s="265" t="s">
        <v>5169</v>
      </c>
      <c r="D18584" s="265" t="s">
        <v>5189</v>
      </c>
    </row>
    <row r="18585" spans="1:4" x14ac:dyDescent="0.15">
      <c r="A18585" s="266">
        <v>3780005</v>
      </c>
      <c r="B18585" s="265" t="s">
        <v>13540</v>
      </c>
      <c r="C18585" s="265" t="s">
        <v>5169</v>
      </c>
      <c r="D18585" s="265" t="s">
        <v>5185</v>
      </c>
    </row>
    <row r="18586" spans="1:4" x14ac:dyDescent="0.15">
      <c r="A18586" s="266">
        <v>3780011</v>
      </c>
      <c r="B18586" s="265" t="s">
        <v>13540</v>
      </c>
      <c r="C18586" s="265" t="s">
        <v>5169</v>
      </c>
      <c r="D18586" s="265" t="s">
        <v>5181</v>
      </c>
    </row>
    <row r="18587" spans="1:4" x14ac:dyDescent="0.15">
      <c r="A18587" s="266">
        <v>3780012</v>
      </c>
      <c r="B18587" s="265" t="s">
        <v>13540</v>
      </c>
      <c r="C18587" s="265" t="s">
        <v>5169</v>
      </c>
      <c r="D18587" s="265" t="s">
        <v>5201</v>
      </c>
    </row>
    <row r="18588" spans="1:4" x14ac:dyDescent="0.15">
      <c r="A18588" s="266">
        <v>3780013</v>
      </c>
      <c r="B18588" s="265" t="s">
        <v>13540</v>
      </c>
      <c r="C18588" s="265" t="s">
        <v>5169</v>
      </c>
      <c r="D18588" s="265" t="s">
        <v>700</v>
      </c>
    </row>
    <row r="18589" spans="1:4" x14ac:dyDescent="0.15">
      <c r="A18589" s="266">
        <v>3780014</v>
      </c>
      <c r="B18589" s="265" t="s">
        <v>13540</v>
      </c>
      <c r="C18589" s="265" t="s">
        <v>5169</v>
      </c>
      <c r="D18589" s="265" t="s">
        <v>691</v>
      </c>
    </row>
    <row r="18590" spans="1:4" x14ac:dyDescent="0.15">
      <c r="A18590" s="266">
        <v>3780015</v>
      </c>
      <c r="B18590" s="265" t="s">
        <v>13540</v>
      </c>
      <c r="C18590" s="265" t="s">
        <v>5169</v>
      </c>
      <c r="D18590" s="265" t="s">
        <v>5195</v>
      </c>
    </row>
    <row r="18591" spans="1:4" x14ac:dyDescent="0.15">
      <c r="A18591" s="266">
        <v>3780016</v>
      </c>
      <c r="B18591" s="265" t="s">
        <v>13540</v>
      </c>
      <c r="C18591" s="265" t="s">
        <v>5169</v>
      </c>
      <c r="D18591" s="265" t="s">
        <v>5187</v>
      </c>
    </row>
    <row r="18592" spans="1:4" ht="27" x14ac:dyDescent="0.15">
      <c r="A18592" s="266">
        <v>3780017</v>
      </c>
      <c r="B18592" s="265" t="s">
        <v>13540</v>
      </c>
      <c r="C18592" s="265" t="s">
        <v>5169</v>
      </c>
      <c r="D18592" s="265" t="s">
        <v>5206</v>
      </c>
    </row>
    <row r="18593" spans="1:4" x14ac:dyDescent="0.15">
      <c r="A18593" s="266">
        <v>3780018</v>
      </c>
      <c r="B18593" s="265" t="s">
        <v>13540</v>
      </c>
      <c r="C18593" s="265" t="s">
        <v>5169</v>
      </c>
      <c r="D18593" s="265" t="s">
        <v>2839</v>
      </c>
    </row>
    <row r="18594" spans="1:4" x14ac:dyDescent="0.15">
      <c r="A18594" s="266">
        <v>3780021</v>
      </c>
      <c r="B18594" s="265" t="s">
        <v>13540</v>
      </c>
      <c r="C18594" s="265" t="s">
        <v>5169</v>
      </c>
      <c r="D18594" s="265" t="s">
        <v>5173</v>
      </c>
    </row>
    <row r="18595" spans="1:4" x14ac:dyDescent="0.15">
      <c r="A18595" s="266">
        <v>3780022</v>
      </c>
      <c r="B18595" s="265" t="s">
        <v>13540</v>
      </c>
      <c r="C18595" s="265" t="s">
        <v>5169</v>
      </c>
      <c r="D18595" s="265" t="s">
        <v>5210</v>
      </c>
    </row>
    <row r="18596" spans="1:4" x14ac:dyDescent="0.15">
      <c r="A18596" s="266">
        <v>3780023</v>
      </c>
      <c r="B18596" s="265" t="s">
        <v>13540</v>
      </c>
      <c r="C18596" s="265" t="s">
        <v>5169</v>
      </c>
      <c r="D18596" s="265" t="s">
        <v>5210</v>
      </c>
    </row>
    <row r="18597" spans="1:4" x14ac:dyDescent="0.15">
      <c r="A18597" s="266">
        <v>3780024</v>
      </c>
      <c r="B18597" s="265" t="s">
        <v>13540</v>
      </c>
      <c r="C18597" s="265" t="s">
        <v>5169</v>
      </c>
      <c r="D18597" s="265" t="s">
        <v>5188</v>
      </c>
    </row>
    <row r="18598" spans="1:4" x14ac:dyDescent="0.15">
      <c r="A18598" s="266">
        <v>3780025</v>
      </c>
      <c r="B18598" s="265" t="s">
        <v>13540</v>
      </c>
      <c r="C18598" s="265" t="s">
        <v>5169</v>
      </c>
      <c r="D18598" s="265" t="s">
        <v>4714</v>
      </c>
    </row>
    <row r="18599" spans="1:4" x14ac:dyDescent="0.15">
      <c r="A18599" s="266">
        <v>3780026</v>
      </c>
      <c r="B18599" s="265" t="s">
        <v>13540</v>
      </c>
      <c r="C18599" s="265" t="s">
        <v>5169</v>
      </c>
      <c r="D18599" s="265" t="s">
        <v>5179</v>
      </c>
    </row>
    <row r="18600" spans="1:4" x14ac:dyDescent="0.15">
      <c r="A18600" s="266">
        <v>3780031</v>
      </c>
      <c r="B18600" s="265" t="s">
        <v>13540</v>
      </c>
      <c r="C18600" s="265" t="s">
        <v>5169</v>
      </c>
      <c r="D18600" s="265" t="s">
        <v>5174</v>
      </c>
    </row>
    <row r="18601" spans="1:4" x14ac:dyDescent="0.15">
      <c r="A18601" s="266">
        <v>3780032</v>
      </c>
      <c r="B18601" s="265" t="s">
        <v>13540</v>
      </c>
      <c r="C18601" s="265" t="s">
        <v>5169</v>
      </c>
      <c r="D18601" s="265" t="s">
        <v>5192</v>
      </c>
    </row>
    <row r="18602" spans="1:4" x14ac:dyDescent="0.15">
      <c r="A18602" s="266">
        <v>3780033</v>
      </c>
      <c r="B18602" s="265" t="s">
        <v>13540</v>
      </c>
      <c r="C18602" s="265" t="s">
        <v>5169</v>
      </c>
      <c r="D18602" s="265" t="s">
        <v>2637</v>
      </c>
    </row>
    <row r="18603" spans="1:4" x14ac:dyDescent="0.15">
      <c r="A18603" s="266">
        <v>3780034</v>
      </c>
      <c r="B18603" s="265" t="s">
        <v>13540</v>
      </c>
      <c r="C18603" s="265" t="s">
        <v>5169</v>
      </c>
      <c r="D18603" s="265" t="s">
        <v>5178</v>
      </c>
    </row>
    <row r="18604" spans="1:4" x14ac:dyDescent="0.15">
      <c r="A18604" s="266">
        <v>3780035</v>
      </c>
      <c r="B18604" s="265" t="s">
        <v>13540</v>
      </c>
      <c r="C18604" s="265" t="s">
        <v>5169</v>
      </c>
      <c r="D18604" s="265" t="s">
        <v>5172</v>
      </c>
    </row>
    <row r="18605" spans="1:4" x14ac:dyDescent="0.15">
      <c r="A18605" s="266">
        <v>3780041</v>
      </c>
      <c r="B18605" s="265" t="s">
        <v>13540</v>
      </c>
      <c r="C18605" s="265" t="s">
        <v>5169</v>
      </c>
      <c r="D18605" s="265" t="s">
        <v>5203</v>
      </c>
    </row>
    <row r="18606" spans="1:4" x14ac:dyDescent="0.15">
      <c r="A18606" s="266">
        <v>3780042</v>
      </c>
      <c r="B18606" s="265" t="s">
        <v>13540</v>
      </c>
      <c r="C18606" s="265" t="s">
        <v>5169</v>
      </c>
      <c r="D18606" s="265" t="s">
        <v>5199</v>
      </c>
    </row>
    <row r="18607" spans="1:4" ht="27" x14ac:dyDescent="0.15">
      <c r="A18607" s="266">
        <v>3780043</v>
      </c>
      <c r="B18607" s="265" t="s">
        <v>13540</v>
      </c>
      <c r="C18607" s="265" t="s">
        <v>5169</v>
      </c>
      <c r="D18607" s="265" t="s">
        <v>5204</v>
      </c>
    </row>
    <row r="18608" spans="1:4" x14ac:dyDescent="0.15">
      <c r="A18608" s="266">
        <v>3780044</v>
      </c>
      <c r="B18608" s="265" t="s">
        <v>13540</v>
      </c>
      <c r="C18608" s="265" t="s">
        <v>5169</v>
      </c>
      <c r="D18608" s="265" t="s">
        <v>221</v>
      </c>
    </row>
    <row r="18609" spans="1:4" x14ac:dyDescent="0.15">
      <c r="A18609" s="266">
        <v>3780045</v>
      </c>
      <c r="B18609" s="265" t="s">
        <v>13540</v>
      </c>
      <c r="C18609" s="265" t="s">
        <v>5169</v>
      </c>
      <c r="D18609" s="265" t="s">
        <v>3722</v>
      </c>
    </row>
    <row r="18610" spans="1:4" x14ac:dyDescent="0.15">
      <c r="A18610" s="266">
        <v>3780046</v>
      </c>
      <c r="B18610" s="265" t="s">
        <v>13540</v>
      </c>
      <c r="C18610" s="265" t="s">
        <v>5169</v>
      </c>
      <c r="D18610" s="265" t="s">
        <v>5202</v>
      </c>
    </row>
    <row r="18611" spans="1:4" x14ac:dyDescent="0.15">
      <c r="A18611" s="266">
        <v>3780047</v>
      </c>
      <c r="B18611" s="265" t="s">
        <v>13540</v>
      </c>
      <c r="C18611" s="265" t="s">
        <v>5169</v>
      </c>
      <c r="D18611" s="265" t="s">
        <v>5182</v>
      </c>
    </row>
    <row r="18612" spans="1:4" x14ac:dyDescent="0.15">
      <c r="A18612" s="266">
        <v>3780048</v>
      </c>
      <c r="B18612" s="265" t="s">
        <v>13540</v>
      </c>
      <c r="C18612" s="265" t="s">
        <v>5169</v>
      </c>
      <c r="D18612" s="265" t="s">
        <v>2478</v>
      </c>
    </row>
    <row r="18613" spans="1:4" x14ac:dyDescent="0.15">
      <c r="A18613" s="266">
        <v>3780051</v>
      </c>
      <c r="B18613" s="265" t="s">
        <v>13540</v>
      </c>
      <c r="C18613" s="265" t="s">
        <v>5169</v>
      </c>
      <c r="D18613" s="265" t="s">
        <v>5183</v>
      </c>
    </row>
    <row r="18614" spans="1:4" x14ac:dyDescent="0.15">
      <c r="A18614" s="266">
        <v>3780052</v>
      </c>
      <c r="B18614" s="265" t="s">
        <v>13540</v>
      </c>
      <c r="C18614" s="265" t="s">
        <v>5169</v>
      </c>
      <c r="D18614" s="265" t="s">
        <v>415</v>
      </c>
    </row>
    <row r="18615" spans="1:4" ht="27" x14ac:dyDescent="0.15">
      <c r="A18615" s="266">
        <v>3780053</v>
      </c>
      <c r="B18615" s="265" t="s">
        <v>13540</v>
      </c>
      <c r="C18615" s="265" t="s">
        <v>5169</v>
      </c>
      <c r="D18615" s="265" t="s">
        <v>5205</v>
      </c>
    </row>
    <row r="18616" spans="1:4" x14ac:dyDescent="0.15">
      <c r="A18616" s="266">
        <v>3780054</v>
      </c>
      <c r="B18616" s="265" t="s">
        <v>13540</v>
      </c>
      <c r="C18616" s="265" t="s">
        <v>5169</v>
      </c>
      <c r="D18616" s="265" t="s">
        <v>5200</v>
      </c>
    </row>
    <row r="18617" spans="1:4" x14ac:dyDescent="0.15">
      <c r="A18617" s="266">
        <v>3780055</v>
      </c>
      <c r="B18617" s="265" t="s">
        <v>13540</v>
      </c>
      <c r="C18617" s="265" t="s">
        <v>5169</v>
      </c>
      <c r="D18617" s="265" t="s">
        <v>297</v>
      </c>
    </row>
    <row r="18618" spans="1:4" x14ac:dyDescent="0.15">
      <c r="A18618" s="266">
        <v>3780056</v>
      </c>
      <c r="B18618" s="265" t="s">
        <v>13540</v>
      </c>
      <c r="C18618" s="265" t="s">
        <v>5169</v>
      </c>
      <c r="D18618" s="265" t="s">
        <v>5194</v>
      </c>
    </row>
    <row r="18619" spans="1:4" x14ac:dyDescent="0.15">
      <c r="A18619" s="266">
        <v>3780061</v>
      </c>
      <c r="B18619" s="265" t="s">
        <v>13540</v>
      </c>
      <c r="C18619" s="265" t="s">
        <v>5169</v>
      </c>
      <c r="D18619" s="265" t="s">
        <v>5177</v>
      </c>
    </row>
    <row r="18620" spans="1:4" x14ac:dyDescent="0.15">
      <c r="A18620" s="266">
        <v>3780062</v>
      </c>
      <c r="B18620" s="265" t="s">
        <v>13540</v>
      </c>
      <c r="C18620" s="265" t="s">
        <v>5169</v>
      </c>
      <c r="D18620" s="265" t="s">
        <v>5209</v>
      </c>
    </row>
    <row r="18621" spans="1:4" x14ac:dyDescent="0.15">
      <c r="A18621" s="266">
        <v>3780063</v>
      </c>
      <c r="B18621" s="265" t="s">
        <v>13540</v>
      </c>
      <c r="C18621" s="265" t="s">
        <v>5169</v>
      </c>
      <c r="D18621" s="265" t="s">
        <v>5190</v>
      </c>
    </row>
    <row r="18622" spans="1:4" x14ac:dyDescent="0.15">
      <c r="A18622" s="266">
        <v>3780064</v>
      </c>
      <c r="B18622" s="265" t="s">
        <v>13540</v>
      </c>
      <c r="C18622" s="265" t="s">
        <v>5169</v>
      </c>
      <c r="D18622" s="265" t="s">
        <v>5193</v>
      </c>
    </row>
    <row r="18623" spans="1:4" x14ac:dyDescent="0.15">
      <c r="A18623" s="266">
        <v>3780065</v>
      </c>
      <c r="B18623" s="265" t="s">
        <v>13540</v>
      </c>
      <c r="C18623" s="265" t="s">
        <v>5169</v>
      </c>
      <c r="D18623" s="265" t="s">
        <v>5208</v>
      </c>
    </row>
    <row r="18624" spans="1:4" x14ac:dyDescent="0.15">
      <c r="A18624" s="266">
        <v>3780066</v>
      </c>
      <c r="B18624" s="265" t="s">
        <v>13540</v>
      </c>
      <c r="C18624" s="265" t="s">
        <v>5169</v>
      </c>
      <c r="D18624" s="265" t="s">
        <v>538</v>
      </c>
    </row>
    <row r="18625" spans="1:4" x14ac:dyDescent="0.15">
      <c r="A18625" s="266">
        <v>3780067</v>
      </c>
      <c r="B18625" s="265" t="s">
        <v>13540</v>
      </c>
      <c r="C18625" s="265" t="s">
        <v>5169</v>
      </c>
      <c r="D18625" s="265" t="s">
        <v>5176</v>
      </c>
    </row>
    <row r="18626" spans="1:4" x14ac:dyDescent="0.15">
      <c r="A18626" s="266">
        <v>3780068</v>
      </c>
      <c r="B18626" s="265" t="s">
        <v>13540</v>
      </c>
      <c r="C18626" s="265" t="s">
        <v>5169</v>
      </c>
      <c r="D18626" s="265" t="s">
        <v>5175</v>
      </c>
    </row>
    <row r="18627" spans="1:4" x14ac:dyDescent="0.15">
      <c r="A18627" s="266">
        <v>3780071</v>
      </c>
      <c r="B18627" s="265" t="s">
        <v>13540</v>
      </c>
      <c r="C18627" s="265" t="s">
        <v>5169</v>
      </c>
      <c r="D18627" s="265" t="s">
        <v>5184</v>
      </c>
    </row>
    <row r="18628" spans="1:4" x14ac:dyDescent="0.15">
      <c r="A18628" s="266">
        <v>3780072</v>
      </c>
      <c r="B18628" s="265" t="s">
        <v>13540</v>
      </c>
      <c r="C18628" s="265" t="s">
        <v>5169</v>
      </c>
      <c r="D18628" s="265" t="s">
        <v>5197</v>
      </c>
    </row>
    <row r="18629" spans="1:4" ht="27" x14ac:dyDescent="0.15">
      <c r="A18629" s="266">
        <v>3780073</v>
      </c>
      <c r="B18629" s="265" t="s">
        <v>13540</v>
      </c>
      <c r="C18629" s="265" t="s">
        <v>5169</v>
      </c>
      <c r="D18629" s="265" t="s">
        <v>5207</v>
      </c>
    </row>
    <row r="18630" spans="1:4" x14ac:dyDescent="0.15">
      <c r="A18630" s="266">
        <v>3780074</v>
      </c>
      <c r="B18630" s="265" t="s">
        <v>13540</v>
      </c>
      <c r="C18630" s="265" t="s">
        <v>5169</v>
      </c>
      <c r="D18630" s="265" t="s">
        <v>5191</v>
      </c>
    </row>
    <row r="18631" spans="1:4" x14ac:dyDescent="0.15">
      <c r="A18631" s="266">
        <v>3780075</v>
      </c>
      <c r="B18631" s="265" t="s">
        <v>13540</v>
      </c>
      <c r="C18631" s="265" t="s">
        <v>5169</v>
      </c>
      <c r="D18631" s="265" t="s">
        <v>5198</v>
      </c>
    </row>
    <row r="18632" spans="1:4" x14ac:dyDescent="0.15">
      <c r="A18632" s="266">
        <v>3780076</v>
      </c>
      <c r="B18632" s="265" t="s">
        <v>13540</v>
      </c>
      <c r="C18632" s="265" t="s">
        <v>5169</v>
      </c>
      <c r="D18632" s="265" t="s">
        <v>5170</v>
      </c>
    </row>
    <row r="18633" spans="1:4" x14ac:dyDescent="0.15">
      <c r="A18633" s="266">
        <v>3780077</v>
      </c>
      <c r="B18633" s="265" t="s">
        <v>13540</v>
      </c>
      <c r="C18633" s="265" t="s">
        <v>5169</v>
      </c>
      <c r="D18633" s="265" t="s">
        <v>5171</v>
      </c>
    </row>
    <row r="18634" spans="1:4" x14ac:dyDescent="0.15">
      <c r="A18634" s="266">
        <v>3780078</v>
      </c>
      <c r="B18634" s="265" t="s">
        <v>13540</v>
      </c>
      <c r="C18634" s="265" t="s">
        <v>5169</v>
      </c>
      <c r="D18634" s="265" t="s">
        <v>5186</v>
      </c>
    </row>
    <row r="18635" spans="1:4" ht="27" x14ac:dyDescent="0.15">
      <c r="A18635" s="266">
        <v>3780101</v>
      </c>
      <c r="B18635" s="265" t="s">
        <v>13540</v>
      </c>
      <c r="C18635" s="265" t="s">
        <v>13926</v>
      </c>
      <c r="D18635" s="265" t="s">
        <v>13927</v>
      </c>
    </row>
    <row r="18636" spans="1:4" ht="27" x14ac:dyDescent="0.15">
      <c r="A18636" s="266">
        <v>3780102</v>
      </c>
      <c r="B18636" s="265" t="s">
        <v>13540</v>
      </c>
      <c r="C18636" s="265" t="s">
        <v>13926</v>
      </c>
      <c r="D18636" s="265" t="s">
        <v>13928</v>
      </c>
    </row>
    <row r="18637" spans="1:4" ht="27" x14ac:dyDescent="0.15">
      <c r="A18637" s="266">
        <v>3780103</v>
      </c>
      <c r="B18637" s="265" t="s">
        <v>13540</v>
      </c>
      <c r="C18637" s="265" t="s">
        <v>13926</v>
      </c>
      <c r="D18637" s="265" t="s">
        <v>11706</v>
      </c>
    </row>
    <row r="18638" spans="1:4" ht="27" x14ac:dyDescent="0.15">
      <c r="A18638" s="266">
        <v>3780104</v>
      </c>
      <c r="B18638" s="265" t="s">
        <v>13540</v>
      </c>
      <c r="C18638" s="265" t="s">
        <v>13926</v>
      </c>
      <c r="D18638" s="265" t="s">
        <v>13929</v>
      </c>
    </row>
    <row r="18639" spans="1:4" ht="27" x14ac:dyDescent="0.15">
      <c r="A18639" s="266">
        <v>3780105</v>
      </c>
      <c r="B18639" s="265" t="s">
        <v>13540</v>
      </c>
      <c r="C18639" s="265" t="s">
        <v>13926</v>
      </c>
      <c r="D18639" s="265" t="s">
        <v>13930</v>
      </c>
    </row>
    <row r="18640" spans="1:4" ht="27" x14ac:dyDescent="0.15">
      <c r="A18640" s="266">
        <v>3780111</v>
      </c>
      <c r="B18640" s="265" t="s">
        <v>13540</v>
      </c>
      <c r="C18640" s="265" t="s">
        <v>13926</v>
      </c>
      <c r="D18640" s="265" t="s">
        <v>13931</v>
      </c>
    </row>
    <row r="18641" spans="1:4" ht="27" x14ac:dyDescent="0.15">
      <c r="A18641" s="266">
        <v>3780112</v>
      </c>
      <c r="B18641" s="265" t="s">
        <v>13540</v>
      </c>
      <c r="C18641" s="265" t="s">
        <v>13926</v>
      </c>
      <c r="D18641" s="265" t="s">
        <v>13932</v>
      </c>
    </row>
    <row r="18642" spans="1:4" ht="27" x14ac:dyDescent="0.15">
      <c r="A18642" s="266">
        <v>3780113</v>
      </c>
      <c r="B18642" s="265" t="s">
        <v>13540</v>
      </c>
      <c r="C18642" s="265" t="s">
        <v>13926</v>
      </c>
      <c r="D18642" s="265" t="s">
        <v>13933</v>
      </c>
    </row>
    <row r="18643" spans="1:4" ht="27" x14ac:dyDescent="0.15">
      <c r="A18643" s="266">
        <v>3780114</v>
      </c>
      <c r="B18643" s="265" t="s">
        <v>13540</v>
      </c>
      <c r="C18643" s="265" t="s">
        <v>13926</v>
      </c>
      <c r="D18643" s="265" t="s">
        <v>13934</v>
      </c>
    </row>
    <row r="18644" spans="1:4" ht="27" x14ac:dyDescent="0.15">
      <c r="A18644" s="266">
        <v>3780115</v>
      </c>
      <c r="B18644" s="265" t="s">
        <v>13540</v>
      </c>
      <c r="C18644" s="265" t="s">
        <v>13926</v>
      </c>
      <c r="D18644" s="265" t="s">
        <v>13935</v>
      </c>
    </row>
    <row r="18645" spans="1:4" ht="27" x14ac:dyDescent="0.15">
      <c r="A18645" s="266">
        <v>3780121</v>
      </c>
      <c r="B18645" s="265" t="s">
        <v>13540</v>
      </c>
      <c r="C18645" s="265" t="s">
        <v>5169</v>
      </c>
      <c r="D18645" s="265" t="s">
        <v>13936</v>
      </c>
    </row>
    <row r="18646" spans="1:4" ht="27" x14ac:dyDescent="0.15">
      <c r="A18646" s="266">
        <v>3780122</v>
      </c>
      <c r="B18646" s="265" t="s">
        <v>13540</v>
      </c>
      <c r="C18646" s="265" t="s">
        <v>5169</v>
      </c>
      <c r="D18646" s="265" t="s">
        <v>13937</v>
      </c>
    </row>
    <row r="18647" spans="1:4" ht="27" x14ac:dyDescent="0.15">
      <c r="A18647" s="266">
        <v>3780123</v>
      </c>
      <c r="B18647" s="265" t="s">
        <v>13540</v>
      </c>
      <c r="C18647" s="265" t="s">
        <v>5169</v>
      </c>
      <c r="D18647" s="265" t="s">
        <v>13938</v>
      </c>
    </row>
    <row r="18648" spans="1:4" ht="27" x14ac:dyDescent="0.15">
      <c r="A18648" s="266">
        <v>3780124</v>
      </c>
      <c r="B18648" s="265" t="s">
        <v>13540</v>
      </c>
      <c r="C18648" s="265" t="s">
        <v>5169</v>
      </c>
      <c r="D18648" s="265" t="s">
        <v>13939</v>
      </c>
    </row>
    <row r="18649" spans="1:4" ht="27" x14ac:dyDescent="0.15">
      <c r="A18649" s="266">
        <v>3780125</v>
      </c>
      <c r="B18649" s="265" t="s">
        <v>13540</v>
      </c>
      <c r="C18649" s="265" t="s">
        <v>5169</v>
      </c>
      <c r="D18649" s="265" t="s">
        <v>13940</v>
      </c>
    </row>
    <row r="18650" spans="1:4" ht="27" x14ac:dyDescent="0.15">
      <c r="A18650" s="266">
        <v>3780126</v>
      </c>
      <c r="B18650" s="265" t="s">
        <v>13540</v>
      </c>
      <c r="C18650" s="265" t="s">
        <v>5169</v>
      </c>
      <c r="D18650" s="265" t="s">
        <v>13941</v>
      </c>
    </row>
    <row r="18651" spans="1:4" ht="27" x14ac:dyDescent="0.15">
      <c r="A18651" s="266">
        <v>3780127</v>
      </c>
      <c r="B18651" s="265" t="s">
        <v>13540</v>
      </c>
      <c r="C18651" s="265" t="s">
        <v>5169</v>
      </c>
      <c r="D18651" s="265" t="s">
        <v>13942</v>
      </c>
    </row>
    <row r="18652" spans="1:4" ht="27" x14ac:dyDescent="0.15">
      <c r="A18652" s="266">
        <v>3780301</v>
      </c>
      <c r="B18652" s="265" t="s">
        <v>13540</v>
      </c>
      <c r="C18652" s="265" t="s">
        <v>5169</v>
      </c>
      <c r="D18652" s="265" t="s">
        <v>13943</v>
      </c>
    </row>
    <row r="18653" spans="1:4" x14ac:dyDescent="0.15">
      <c r="A18653" s="266">
        <v>3780302</v>
      </c>
      <c r="B18653" s="265" t="s">
        <v>13540</v>
      </c>
      <c r="C18653" s="265" t="s">
        <v>5169</v>
      </c>
      <c r="D18653" s="265" t="s">
        <v>13944</v>
      </c>
    </row>
    <row r="18654" spans="1:4" ht="27" x14ac:dyDescent="0.15">
      <c r="A18654" s="266">
        <v>3780303</v>
      </c>
      <c r="B18654" s="265" t="s">
        <v>13540</v>
      </c>
      <c r="C18654" s="265" t="s">
        <v>5169</v>
      </c>
      <c r="D18654" s="265" t="s">
        <v>13945</v>
      </c>
    </row>
    <row r="18655" spans="1:4" ht="27" x14ac:dyDescent="0.15">
      <c r="A18655" s="266">
        <v>3780304</v>
      </c>
      <c r="B18655" s="265" t="s">
        <v>13540</v>
      </c>
      <c r="C18655" s="265" t="s">
        <v>5169</v>
      </c>
      <c r="D18655" s="265" t="s">
        <v>13946</v>
      </c>
    </row>
    <row r="18656" spans="1:4" ht="27" x14ac:dyDescent="0.15">
      <c r="A18656" s="266">
        <v>3780305</v>
      </c>
      <c r="B18656" s="265" t="s">
        <v>13540</v>
      </c>
      <c r="C18656" s="265" t="s">
        <v>5169</v>
      </c>
      <c r="D18656" s="265" t="s">
        <v>13947</v>
      </c>
    </row>
    <row r="18657" spans="1:4" ht="27" x14ac:dyDescent="0.15">
      <c r="A18657" s="266">
        <v>3780306</v>
      </c>
      <c r="B18657" s="265" t="s">
        <v>13540</v>
      </c>
      <c r="C18657" s="265" t="s">
        <v>5169</v>
      </c>
      <c r="D18657" s="265" t="s">
        <v>13948</v>
      </c>
    </row>
    <row r="18658" spans="1:4" ht="27" x14ac:dyDescent="0.15">
      <c r="A18658" s="266">
        <v>3780307</v>
      </c>
      <c r="B18658" s="265" t="s">
        <v>13540</v>
      </c>
      <c r="C18658" s="265" t="s">
        <v>5169</v>
      </c>
      <c r="D18658" s="265" t="s">
        <v>13949</v>
      </c>
    </row>
    <row r="18659" spans="1:4" x14ac:dyDescent="0.15">
      <c r="A18659" s="266">
        <v>3780311</v>
      </c>
      <c r="B18659" s="265" t="s">
        <v>13540</v>
      </c>
      <c r="C18659" s="265" t="s">
        <v>5169</v>
      </c>
      <c r="D18659" s="265" t="s">
        <v>13950</v>
      </c>
    </row>
    <row r="18660" spans="1:4" x14ac:dyDescent="0.15">
      <c r="A18660" s="266">
        <v>3780312</v>
      </c>
      <c r="B18660" s="265" t="s">
        <v>13540</v>
      </c>
      <c r="C18660" s="265" t="s">
        <v>5169</v>
      </c>
      <c r="D18660" s="265" t="s">
        <v>13951</v>
      </c>
    </row>
    <row r="18661" spans="1:4" ht="27" x14ac:dyDescent="0.15">
      <c r="A18661" s="266">
        <v>3780313</v>
      </c>
      <c r="B18661" s="265" t="s">
        <v>13540</v>
      </c>
      <c r="C18661" s="265" t="s">
        <v>5169</v>
      </c>
      <c r="D18661" s="265" t="s">
        <v>13952</v>
      </c>
    </row>
    <row r="18662" spans="1:4" x14ac:dyDescent="0.15">
      <c r="A18662" s="266">
        <v>3780314</v>
      </c>
      <c r="B18662" s="265" t="s">
        <v>13540</v>
      </c>
      <c r="C18662" s="265" t="s">
        <v>5169</v>
      </c>
      <c r="D18662" s="265" t="s">
        <v>13953</v>
      </c>
    </row>
    <row r="18663" spans="1:4" ht="27" x14ac:dyDescent="0.15">
      <c r="A18663" s="266">
        <v>3780315</v>
      </c>
      <c r="B18663" s="265" t="s">
        <v>13540</v>
      </c>
      <c r="C18663" s="265" t="s">
        <v>5169</v>
      </c>
      <c r="D18663" s="265" t="s">
        <v>13954</v>
      </c>
    </row>
    <row r="18664" spans="1:4" ht="27" x14ac:dyDescent="0.15">
      <c r="A18664" s="266">
        <v>3780316</v>
      </c>
      <c r="B18664" s="265" t="s">
        <v>13540</v>
      </c>
      <c r="C18664" s="265" t="s">
        <v>5169</v>
      </c>
      <c r="D18664" s="265" t="s">
        <v>13955</v>
      </c>
    </row>
    <row r="18665" spans="1:4" x14ac:dyDescent="0.15">
      <c r="A18665" s="266">
        <v>3780317</v>
      </c>
      <c r="B18665" s="265" t="s">
        <v>13540</v>
      </c>
      <c r="C18665" s="265" t="s">
        <v>5169</v>
      </c>
      <c r="D18665" s="265" t="s">
        <v>13956</v>
      </c>
    </row>
    <row r="18666" spans="1:4" x14ac:dyDescent="0.15">
      <c r="A18666" s="266">
        <v>3780321</v>
      </c>
      <c r="B18666" s="265" t="s">
        <v>13540</v>
      </c>
      <c r="C18666" s="265" t="s">
        <v>5169</v>
      </c>
      <c r="D18666" s="265" t="s">
        <v>13957</v>
      </c>
    </row>
    <row r="18667" spans="1:4" ht="27" x14ac:dyDescent="0.15">
      <c r="A18667" s="266">
        <v>3780322</v>
      </c>
      <c r="B18667" s="265" t="s">
        <v>13540</v>
      </c>
      <c r="C18667" s="265" t="s">
        <v>5169</v>
      </c>
      <c r="D18667" s="265" t="s">
        <v>13958</v>
      </c>
    </row>
    <row r="18668" spans="1:4" ht="27" x14ac:dyDescent="0.15">
      <c r="A18668" s="266">
        <v>3780323</v>
      </c>
      <c r="B18668" s="265" t="s">
        <v>13540</v>
      </c>
      <c r="C18668" s="265" t="s">
        <v>5169</v>
      </c>
      <c r="D18668" s="265" t="s">
        <v>13959</v>
      </c>
    </row>
    <row r="18669" spans="1:4" x14ac:dyDescent="0.15">
      <c r="A18669" s="266">
        <v>3780324</v>
      </c>
      <c r="B18669" s="265" t="s">
        <v>13540</v>
      </c>
      <c r="C18669" s="265" t="s">
        <v>5169</v>
      </c>
      <c r="D18669" s="265" t="s">
        <v>13960</v>
      </c>
    </row>
    <row r="18670" spans="1:4" x14ac:dyDescent="0.15">
      <c r="A18670" s="266">
        <v>3780325</v>
      </c>
      <c r="B18670" s="265" t="s">
        <v>13540</v>
      </c>
      <c r="C18670" s="265" t="s">
        <v>5169</v>
      </c>
      <c r="D18670" s="265" t="s">
        <v>13961</v>
      </c>
    </row>
    <row r="18671" spans="1:4" ht="27" x14ac:dyDescent="0.15">
      <c r="A18671" s="266">
        <v>3780326</v>
      </c>
      <c r="B18671" s="265" t="s">
        <v>13540</v>
      </c>
      <c r="C18671" s="265" t="s">
        <v>5169</v>
      </c>
      <c r="D18671" s="265" t="s">
        <v>13962</v>
      </c>
    </row>
    <row r="18672" spans="1:4" ht="27" x14ac:dyDescent="0.15">
      <c r="A18672" s="266">
        <v>3780401</v>
      </c>
      <c r="B18672" s="265" t="s">
        <v>13540</v>
      </c>
      <c r="C18672" s="265" t="s">
        <v>13963</v>
      </c>
      <c r="D18672" s="265" t="s">
        <v>13964</v>
      </c>
    </row>
    <row r="18673" spans="1:4" ht="27" x14ac:dyDescent="0.15">
      <c r="A18673" s="266">
        <v>3780402</v>
      </c>
      <c r="B18673" s="265" t="s">
        <v>13540</v>
      </c>
      <c r="C18673" s="265" t="s">
        <v>13963</v>
      </c>
      <c r="D18673" s="265" t="s">
        <v>13965</v>
      </c>
    </row>
    <row r="18674" spans="1:4" ht="27" x14ac:dyDescent="0.15">
      <c r="A18674" s="266">
        <v>3780403</v>
      </c>
      <c r="B18674" s="265" t="s">
        <v>13540</v>
      </c>
      <c r="C18674" s="265" t="s">
        <v>13963</v>
      </c>
      <c r="D18674" s="265" t="s">
        <v>13966</v>
      </c>
    </row>
    <row r="18675" spans="1:4" ht="27" x14ac:dyDescent="0.15">
      <c r="A18675" s="266">
        <v>3780404</v>
      </c>
      <c r="B18675" s="265" t="s">
        <v>13540</v>
      </c>
      <c r="C18675" s="265" t="s">
        <v>13963</v>
      </c>
      <c r="D18675" s="265" t="s">
        <v>13967</v>
      </c>
    </row>
    <row r="18676" spans="1:4" ht="27" x14ac:dyDescent="0.15">
      <c r="A18676" s="266">
        <v>3780405</v>
      </c>
      <c r="B18676" s="265" t="s">
        <v>13540</v>
      </c>
      <c r="C18676" s="265" t="s">
        <v>13963</v>
      </c>
      <c r="D18676" s="265" t="s">
        <v>13968</v>
      </c>
    </row>
    <row r="18677" spans="1:4" ht="27" x14ac:dyDescent="0.15">
      <c r="A18677" s="266">
        <v>3780406</v>
      </c>
      <c r="B18677" s="265" t="s">
        <v>13540</v>
      </c>
      <c r="C18677" s="265" t="s">
        <v>13963</v>
      </c>
      <c r="D18677" s="265" t="s">
        <v>13969</v>
      </c>
    </row>
    <row r="18678" spans="1:4" ht="27" x14ac:dyDescent="0.15">
      <c r="A18678" s="266">
        <v>3780407</v>
      </c>
      <c r="B18678" s="265" t="s">
        <v>13540</v>
      </c>
      <c r="C18678" s="265" t="s">
        <v>13963</v>
      </c>
      <c r="D18678" s="265" t="s">
        <v>13970</v>
      </c>
    </row>
    <row r="18679" spans="1:4" ht="27" x14ac:dyDescent="0.15">
      <c r="A18679" s="266">
        <v>3780408</v>
      </c>
      <c r="B18679" s="265" t="s">
        <v>13540</v>
      </c>
      <c r="C18679" s="265" t="s">
        <v>13963</v>
      </c>
      <c r="D18679" s="265" t="s">
        <v>13971</v>
      </c>
    </row>
    <row r="18680" spans="1:4" ht="27" x14ac:dyDescent="0.15">
      <c r="A18680" s="266">
        <v>3780409</v>
      </c>
      <c r="B18680" s="265" t="s">
        <v>13540</v>
      </c>
      <c r="C18680" s="265" t="s">
        <v>13963</v>
      </c>
      <c r="D18680" s="265" t="s">
        <v>13972</v>
      </c>
    </row>
    <row r="18681" spans="1:4" ht="27" x14ac:dyDescent="0.15">
      <c r="A18681" s="266">
        <v>3780411</v>
      </c>
      <c r="B18681" s="265" t="s">
        <v>13540</v>
      </c>
      <c r="C18681" s="265" t="s">
        <v>13963</v>
      </c>
      <c r="D18681" s="265" t="s">
        <v>11937</v>
      </c>
    </row>
    <row r="18682" spans="1:4" ht="27" x14ac:dyDescent="0.15">
      <c r="A18682" s="266">
        <v>3780412</v>
      </c>
      <c r="B18682" s="265" t="s">
        <v>13540</v>
      </c>
      <c r="C18682" s="265" t="s">
        <v>13963</v>
      </c>
      <c r="D18682" s="265" t="s">
        <v>13973</v>
      </c>
    </row>
    <row r="18683" spans="1:4" ht="27" x14ac:dyDescent="0.15">
      <c r="A18683" s="266">
        <v>3780413</v>
      </c>
      <c r="B18683" s="265" t="s">
        <v>13540</v>
      </c>
      <c r="C18683" s="265" t="s">
        <v>13963</v>
      </c>
      <c r="D18683" s="265" t="s">
        <v>13974</v>
      </c>
    </row>
    <row r="18684" spans="1:4" ht="27" x14ac:dyDescent="0.15">
      <c r="A18684" s="266">
        <v>3780414</v>
      </c>
      <c r="B18684" s="265" t="s">
        <v>13540</v>
      </c>
      <c r="C18684" s="265" t="s">
        <v>13963</v>
      </c>
      <c r="D18684" s="265" t="s">
        <v>13975</v>
      </c>
    </row>
    <row r="18685" spans="1:4" ht="27" x14ac:dyDescent="0.15">
      <c r="A18685" s="266">
        <v>3780415</v>
      </c>
      <c r="B18685" s="265" t="s">
        <v>13540</v>
      </c>
      <c r="C18685" s="265" t="s">
        <v>13963</v>
      </c>
      <c r="D18685" s="265" t="s">
        <v>13976</v>
      </c>
    </row>
    <row r="18686" spans="1:4" x14ac:dyDescent="0.15">
      <c r="A18686" s="266">
        <v>3790101</v>
      </c>
      <c r="B18686" s="265" t="s">
        <v>13540</v>
      </c>
      <c r="C18686" s="265" t="s">
        <v>5345</v>
      </c>
      <c r="D18686" s="265" t="s">
        <v>5361</v>
      </c>
    </row>
    <row r="18687" spans="1:4" x14ac:dyDescent="0.15">
      <c r="A18687" s="266">
        <v>3790102</v>
      </c>
      <c r="B18687" s="265" t="s">
        <v>13540</v>
      </c>
      <c r="C18687" s="265" t="s">
        <v>5345</v>
      </c>
      <c r="D18687" s="265" t="s">
        <v>5364</v>
      </c>
    </row>
    <row r="18688" spans="1:4" x14ac:dyDescent="0.15">
      <c r="A18688" s="266">
        <v>3790103</v>
      </c>
      <c r="B18688" s="265" t="s">
        <v>13540</v>
      </c>
      <c r="C18688" s="265" t="s">
        <v>5345</v>
      </c>
      <c r="D18688" s="265" t="s">
        <v>5359</v>
      </c>
    </row>
    <row r="18689" spans="1:4" x14ac:dyDescent="0.15">
      <c r="A18689" s="266">
        <v>3790104</v>
      </c>
      <c r="B18689" s="265" t="s">
        <v>13540</v>
      </c>
      <c r="C18689" s="265" t="s">
        <v>5345</v>
      </c>
      <c r="D18689" s="265" t="s">
        <v>5355</v>
      </c>
    </row>
    <row r="18690" spans="1:4" x14ac:dyDescent="0.15">
      <c r="A18690" s="266">
        <v>3790105</v>
      </c>
      <c r="B18690" s="265" t="s">
        <v>13540</v>
      </c>
      <c r="C18690" s="265" t="s">
        <v>5345</v>
      </c>
      <c r="D18690" s="265" t="s">
        <v>5349</v>
      </c>
    </row>
    <row r="18691" spans="1:4" x14ac:dyDescent="0.15">
      <c r="A18691" s="266">
        <v>3790106</v>
      </c>
      <c r="B18691" s="265" t="s">
        <v>13540</v>
      </c>
      <c r="C18691" s="265" t="s">
        <v>5345</v>
      </c>
      <c r="D18691" s="265" t="s">
        <v>5357</v>
      </c>
    </row>
    <row r="18692" spans="1:4" x14ac:dyDescent="0.15">
      <c r="A18692" s="266">
        <v>3790107</v>
      </c>
      <c r="B18692" s="265" t="s">
        <v>13540</v>
      </c>
      <c r="C18692" s="265" t="s">
        <v>5345</v>
      </c>
      <c r="D18692" s="265" t="s">
        <v>5360</v>
      </c>
    </row>
    <row r="18693" spans="1:4" x14ac:dyDescent="0.15">
      <c r="A18693" s="266">
        <v>3790108</v>
      </c>
      <c r="B18693" s="265" t="s">
        <v>13540</v>
      </c>
      <c r="C18693" s="265" t="s">
        <v>5345</v>
      </c>
      <c r="D18693" s="265" t="s">
        <v>5350</v>
      </c>
    </row>
    <row r="18694" spans="1:4" ht="27" x14ac:dyDescent="0.15">
      <c r="A18694" s="266">
        <v>3790109</v>
      </c>
      <c r="B18694" s="265" t="s">
        <v>13540</v>
      </c>
      <c r="C18694" s="265" t="s">
        <v>5345</v>
      </c>
      <c r="D18694" s="265" t="s">
        <v>5346</v>
      </c>
    </row>
    <row r="18695" spans="1:4" x14ac:dyDescent="0.15">
      <c r="A18695" s="266">
        <v>3790111</v>
      </c>
      <c r="B18695" s="265" t="s">
        <v>13540</v>
      </c>
      <c r="C18695" s="265" t="s">
        <v>5345</v>
      </c>
      <c r="D18695" s="265" t="s">
        <v>5348</v>
      </c>
    </row>
    <row r="18696" spans="1:4" x14ac:dyDescent="0.15">
      <c r="A18696" s="266">
        <v>3790112</v>
      </c>
      <c r="B18696" s="265" t="s">
        <v>13540</v>
      </c>
      <c r="C18696" s="265" t="s">
        <v>5345</v>
      </c>
      <c r="D18696" s="265" t="s">
        <v>1723</v>
      </c>
    </row>
    <row r="18697" spans="1:4" x14ac:dyDescent="0.15">
      <c r="A18697" s="266">
        <v>3790113</v>
      </c>
      <c r="B18697" s="265" t="s">
        <v>13540</v>
      </c>
      <c r="C18697" s="265" t="s">
        <v>5345</v>
      </c>
      <c r="D18697" s="265" t="s">
        <v>1609</v>
      </c>
    </row>
    <row r="18698" spans="1:4" x14ac:dyDescent="0.15">
      <c r="A18698" s="266">
        <v>3790114</v>
      </c>
      <c r="B18698" s="265" t="s">
        <v>13540</v>
      </c>
      <c r="C18698" s="265" t="s">
        <v>5345</v>
      </c>
      <c r="D18698" s="265" t="s">
        <v>1687</v>
      </c>
    </row>
    <row r="18699" spans="1:4" x14ac:dyDescent="0.15">
      <c r="A18699" s="266">
        <v>3790115</v>
      </c>
      <c r="B18699" s="265" t="s">
        <v>13540</v>
      </c>
      <c r="C18699" s="265" t="s">
        <v>5345</v>
      </c>
      <c r="D18699" s="265" t="s">
        <v>3024</v>
      </c>
    </row>
    <row r="18700" spans="1:4" x14ac:dyDescent="0.15">
      <c r="A18700" s="266">
        <v>3790116</v>
      </c>
      <c r="B18700" s="265" t="s">
        <v>13540</v>
      </c>
      <c r="C18700" s="265" t="s">
        <v>5345</v>
      </c>
      <c r="D18700" s="265" t="s">
        <v>5347</v>
      </c>
    </row>
    <row r="18701" spans="1:4" x14ac:dyDescent="0.15">
      <c r="A18701" s="266">
        <v>3790121</v>
      </c>
      <c r="B18701" s="265" t="s">
        <v>13540</v>
      </c>
      <c r="C18701" s="265" t="s">
        <v>5345</v>
      </c>
      <c r="D18701" s="265" t="s">
        <v>2004</v>
      </c>
    </row>
    <row r="18702" spans="1:4" x14ac:dyDescent="0.15">
      <c r="A18702" s="266">
        <v>3790122</v>
      </c>
      <c r="B18702" s="265" t="s">
        <v>13540</v>
      </c>
      <c r="C18702" s="265" t="s">
        <v>5345</v>
      </c>
      <c r="D18702" s="265" t="s">
        <v>5358</v>
      </c>
    </row>
    <row r="18703" spans="1:4" x14ac:dyDescent="0.15">
      <c r="A18703" s="266">
        <v>3790123</v>
      </c>
      <c r="B18703" s="265" t="s">
        <v>13540</v>
      </c>
      <c r="C18703" s="265" t="s">
        <v>5345</v>
      </c>
      <c r="D18703" s="265" t="s">
        <v>5351</v>
      </c>
    </row>
    <row r="18704" spans="1:4" x14ac:dyDescent="0.15">
      <c r="A18704" s="266">
        <v>3790124</v>
      </c>
      <c r="B18704" s="265" t="s">
        <v>13540</v>
      </c>
      <c r="C18704" s="265" t="s">
        <v>5345</v>
      </c>
      <c r="D18704" s="265" t="s">
        <v>5354</v>
      </c>
    </row>
    <row r="18705" spans="1:4" x14ac:dyDescent="0.15">
      <c r="A18705" s="266">
        <v>3790125</v>
      </c>
      <c r="B18705" s="265" t="s">
        <v>13540</v>
      </c>
      <c r="C18705" s="265" t="s">
        <v>5345</v>
      </c>
      <c r="D18705" s="265" t="s">
        <v>2148</v>
      </c>
    </row>
    <row r="18706" spans="1:4" x14ac:dyDescent="0.15">
      <c r="A18706" s="266">
        <v>3790126</v>
      </c>
      <c r="B18706" s="265" t="s">
        <v>13540</v>
      </c>
      <c r="C18706" s="265" t="s">
        <v>5345</v>
      </c>
      <c r="D18706" s="265" t="s">
        <v>5362</v>
      </c>
    </row>
    <row r="18707" spans="1:4" x14ac:dyDescent="0.15">
      <c r="A18707" s="266">
        <v>3790127</v>
      </c>
      <c r="B18707" s="265" t="s">
        <v>13540</v>
      </c>
      <c r="C18707" s="265" t="s">
        <v>5345</v>
      </c>
      <c r="D18707" s="265" t="s">
        <v>483</v>
      </c>
    </row>
    <row r="18708" spans="1:4" x14ac:dyDescent="0.15">
      <c r="A18708" s="266">
        <v>3790128</v>
      </c>
      <c r="B18708" s="265" t="s">
        <v>13540</v>
      </c>
      <c r="C18708" s="265" t="s">
        <v>5345</v>
      </c>
      <c r="D18708" s="265" t="s">
        <v>5365</v>
      </c>
    </row>
    <row r="18709" spans="1:4" x14ac:dyDescent="0.15">
      <c r="A18709" s="266">
        <v>3790129</v>
      </c>
      <c r="B18709" s="265" t="s">
        <v>13540</v>
      </c>
      <c r="C18709" s="265" t="s">
        <v>5345</v>
      </c>
      <c r="D18709" s="265" t="s">
        <v>5356</v>
      </c>
    </row>
    <row r="18710" spans="1:4" x14ac:dyDescent="0.15">
      <c r="A18710" s="266">
        <v>3790131</v>
      </c>
      <c r="B18710" s="265" t="s">
        <v>13540</v>
      </c>
      <c r="C18710" s="265" t="s">
        <v>5345</v>
      </c>
      <c r="D18710" s="265" t="s">
        <v>5366</v>
      </c>
    </row>
    <row r="18711" spans="1:4" x14ac:dyDescent="0.15">
      <c r="A18711" s="266">
        <v>3790132</v>
      </c>
      <c r="B18711" s="265" t="s">
        <v>13540</v>
      </c>
      <c r="C18711" s="265" t="s">
        <v>5345</v>
      </c>
      <c r="D18711" s="265" t="s">
        <v>5353</v>
      </c>
    </row>
    <row r="18712" spans="1:4" x14ac:dyDescent="0.15">
      <c r="A18712" s="266">
        <v>3790133</v>
      </c>
      <c r="B18712" s="265" t="s">
        <v>13540</v>
      </c>
      <c r="C18712" s="265" t="s">
        <v>5345</v>
      </c>
      <c r="D18712" s="265" t="s">
        <v>5363</v>
      </c>
    </row>
    <row r="18713" spans="1:4" x14ac:dyDescent="0.15">
      <c r="A18713" s="266">
        <v>3790134</v>
      </c>
      <c r="B18713" s="265" t="s">
        <v>13540</v>
      </c>
      <c r="C18713" s="265" t="s">
        <v>5345</v>
      </c>
      <c r="D18713" s="265" t="s">
        <v>3616</v>
      </c>
    </row>
    <row r="18714" spans="1:4" x14ac:dyDescent="0.15">
      <c r="A18714" s="266">
        <v>3790135</v>
      </c>
      <c r="B18714" s="265" t="s">
        <v>13540</v>
      </c>
      <c r="C18714" s="265" t="s">
        <v>5345</v>
      </c>
      <c r="D18714" s="265" t="s">
        <v>5352</v>
      </c>
    </row>
    <row r="18715" spans="1:4" x14ac:dyDescent="0.15">
      <c r="A18715" s="266">
        <v>3790136</v>
      </c>
      <c r="B18715" s="265" t="s">
        <v>13540</v>
      </c>
      <c r="C18715" s="265" t="s">
        <v>5345</v>
      </c>
      <c r="D18715" s="265" t="s">
        <v>3493</v>
      </c>
    </row>
    <row r="18716" spans="1:4" ht="27" x14ac:dyDescent="0.15">
      <c r="A18716" s="266">
        <v>3790201</v>
      </c>
      <c r="B18716" s="265" t="s">
        <v>13540</v>
      </c>
      <c r="C18716" s="265" t="s">
        <v>5315</v>
      </c>
      <c r="D18716" s="265" t="s">
        <v>13977</v>
      </c>
    </row>
    <row r="18717" spans="1:4" ht="27" x14ac:dyDescent="0.15">
      <c r="A18717" s="266">
        <v>3790202</v>
      </c>
      <c r="B18717" s="265" t="s">
        <v>13540</v>
      </c>
      <c r="C18717" s="265" t="s">
        <v>5315</v>
      </c>
      <c r="D18717" s="265" t="s">
        <v>13978</v>
      </c>
    </row>
    <row r="18718" spans="1:4" ht="27" x14ac:dyDescent="0.15">
      <c r="A18718" s="266">
        <v>3790203</v>
      </c>
      <c r="B18718" s="265" t="s">
        <v>13540</v>
      </c>
      <c r="C18718" s="265" t="s">
        <v>5315</v>
      </c>
      <c r="D18718" s="265" t="s">
        <v>13979</v>
      </c>
    </row>
    <row r="18719" spans="1:4" ht="27" x14ac:dyDescent="0.15">
      <c r="A18719" s="266">
        <v>3790204</v>
      </c>
      <c r="B18719" s="265" t="s">
        <v>13540</v>
      </c>
      <c r="C18719" s="265" t="s">
        <v>5315</v>
      </c>
      <c r="D18719" s="265" t="s">
        <v>13980</v>
      </c>
    </row>
    <row r="18720" spans="1:4" ht="27" x14ac:dyDescent="0.15">
      <c r="A18720" s="266">
        <v>3790205</v>
      </c>
      <c r="B18720" s="265" t="s">
        <v>13540</v>
      </c>
      <c r="C18720" s="265" t="s">
        <v>5315</v>
      </c>
      <c r="D18720" s="265" t="s">
        <v>13981</v>
      </c>
    </row>
    <row r="18721" spans="1:4" ht="27" x14ac:dyDescent="0.15">
      <c r="A18721" s="266">
        <v>3790206</v>
      </c>
      <c r="B18721" s="265" t="s">
        <v>13540</v>
      </c>
      <c r="C18721" s="265" t="s">
        <v>5315</v>
      </c>
      <c r="D18721" s="265" t="s">
        <v>13982</v>
      </c>
    </row>
    <row r="18722" spans="1:4" ht="27" x14ac:dyDescent="0.15">
      <c r="A18722" s="266">
        <v>3790207</v>
      </c>
      <c r="B18722" s="265" t="s">
        <v>13540</v>
      </c>
      <c r="C18722" s="265" t="s">
        <v>5315</v>
      </c>
      <c r="D18722" s="265" t="s">
        <v>13983</v>
      </c>
    </row>
    <row r="18723" spans="1:4" ht="27" x14ac:dyDescent="0.15">
      <c r="A18723" s="266">
        <v>3790208</v>
      </c>
      <c r="B18723" s="265" t="s">
        <v>13540</v>
      </c>
      <c r="C18723" s="265" t="s">
        <v>5315</v>
      </c>
      <c r="D18723" s="265" t="s">
        <v>13984</v>
      </c>
    </row>
    <row r="18724" spans="1:4" ht="27" x14ac:dyDescent="0.15">
      <c r="A18724" s="266">
        <v>3790209</v>
      </c>
      <c r="B18724" s="265" t="s">
        <v>13540</v>
      </c>
      <c r="C18724" s="265" t="s">
        <v>5315</v>
      </c>
      <c r="D18724" s="265" t="s">
        <v>13985</v>
      </c>
    </row>
    <row r="18725" spans="1:4" ht="27" x14ac:dyDescent="0.15">
      <c r="A18725" s="266">
        <v>3790211</v>
      </c>
      <c r="B18725" s="265" t="s">
        <v>13540</v>
      </c>
      <c r="C18725" s="265" t="s">
        <v>5345</v>
      </c>
      <c r="D18725" s="265" t="s">
        <v>13986</v>
      </c>
    </row>
    <row r="18726" spans="1:4" ht="27" x14ac:dyDescent="0.15">
      <c r="A18726" s="266">
        <v>3790212</v>
      </c>
      <c r="B18726" s="265" t="s">
        <v>13540</v>
      </c>
      <c r="C18726" s="265" t="s">
        <v>5345</v>
      </c>
      <c r="D18726" s="265" t="s">
        <v>13987</v>
      </c>
    </row>
    <row r="18727" spans="1:4" ht="27" x14ac:dyDescent="0.15">
      <c r="A18727" s="266">
        <v>3790213</v>
      </c>
      <c r="B18727" s="265" t="s">
        <v>13540</v>
      </c>
      <c r="C18727" s="265" t="s">
        <v>5345</v>
      </c>
      <c r="D18727" s="265" t="s">
        <v>13988</v>
      </c>
    </row>
    <row r="18728" spans="1:4" ht="27" x14ac:dyDescent="0.15">
      <c r="A18728" s="266">
        <v>3790214</v>
      </c>
      <c r="B18728" s="265" t="s">
        <v>13540</v>
      </c>
      <c r="C18728" s="265" t="s">
        <v>5345</v>
      </c>
      <c r="D18728" s="265" t="s">
        <v>13989</v>
      </c>
    </row>
    <row r="18729" spans="1:4" ht="27" x14ac:dyDescent="0.15">
      <c r="A18729" s="266">
        <v>3790215</v>
      </c>
      <c r="B18729" s="265" t="s">
        <v>13540</v>
      </c>
      <c r="C18729" s="265" t="s">
        <v>5345</v>
      </c>
      <c r="D18729" s="265" t="s">
        <v>13990</v>
      </c>
    </row>
    <row r="18730" spans="1:4" ht="27" x14ac:dyDescent="0.15">
      <c r="A18730" s="266">
        <v>3790216</v>
      </c>
      <c r="B18730" s="265" t="s">
        <v>13540</v>
      </c>
      <c r="C18730" s="265" t="s">
        <v>5345</v>
      </c>
      <c r="D18730" s="265" t="s">
        <v>13991</v>
      </c>
    </row>
    <row r="18731" spans="1:4" ht="27" x14ac:dyDescent="0.15">
      <c r="A18731" s="266">
        <v>3790217</v>
      </c>
      <c r="B18731" s="265" t="s">
        <v>13540</v>
      </c>
      <c r="C18731" s="265" t="s">
        <v>5345</v>
      </c>
      <c r="D18731" s="265" t="s">
        <v>13992</v>
      </c>
    </row>
    <row r="18732" spans="1:4" ht="27" x14ac:dyDescent="0.15">
      <c r="A18732" s="266">
        <v>3790221</v>
      </c>
      <c r="B18732" s="265" t="s">
        <v>13540</v>
      </c>
      <c r="C18732" s="265" t="s">
        <v>5345</v>
      </c>
      <c r="D18732" s="265" t="s">
        <v>13993</v>
      </c>
    </row>
    <row r="18733" spans="1:4" ht="27" x14ac:dyDescent="0.15">
      <c r="A18733" s="266">
        <v>3790222</v>
      </c>
      <c r="B18733" s="265" t="s">
        <v>13540</v>
      </c>
      <c r="C18733" s="265" t="s">
        <v>5345</v>
      </c>
      <c r="D18733" s="265" t="s">
        <v>13994</v>
      </c>
    </row>
    <row r="18734" spans="1:4" ht="27" x14ac:dyDescent="0.15">
      <c r="A18734" s="266">
        <v>3790223</v>
      </c>
      <c r="B18734" s="265" t="s">
        <v>13540</v>
      </c>
      <c r="C18734" s="265" t="s">
        <v>5345</v>
      </c>
      <c r="D18734" s="265" t="s">
        <v>13995</v>
      </c>
    </row>
    <row r="18735" spans="1:4" ht="27" x14ac:dyDescent="0.15">
      <c r="A18735" s="266">
        <v>3790224</v>
      </c>
      <c r="B18735" s="265" t="s">
        <v>13540</v>
      </c>
      <c r="C18735" s="265" t="s">
        <v>5345</v>
      </c>
      <c r="D18735" s="265" t="s">
        <v>13996</v>
      </c>
    </row>
    <row r="18736" spans="1:4" ht="27" x14ac:dyDescent="0.15">
      <c r="A18736" s="266">
        <v>3790225</v>
      </c>
      <c r="B18736" s="265" t="s">
        <v>13540</v>
      </c>
      <c r="C18736" s="265" t="s">
        <v>5345</v>
      </c>
      <c r="D18736" s="265" t="s">
        <v>13997</v>
      </c>
    </row>
    <row r="18737" spans="1:4" ht="27" x14ac:dyDescent="0.15">
      <c r="A18737" s="266">
        <v>3790226</v>
      </c>
      <c r="B18737" s="265" t="s">
        <v>13540</v>
      </c>
      <c r="C18737" s="265" t="s">
        <v>5345</v>
      </c>
      <c r="D18737" s="265" t="s">
        <v>13998</v>
      </c>
    </row>
    <row r="18738" spans="1:4" ht="27" x14ac:dyDescent="0.15">
      <c r="A18738" s="266">
        <v>3790301</v>
      </c>
      <c r="B18738" s="265" t="s">
        <v>13540</v>
      </c>
      <c r="C18738" s="265" t="s">
        <v>5345</v>
      </c>
      <c r="D18738" s="265" t="s">
        <v>13999</v>
      </c>
    </row>
    <row r="18739" spans="1:4" ht="27" x14ac:dyDescent="0.15">
      <c r="A18739" s="266">
        <v>3790302</v>
      </c>
      <c r="B18739" s="265" t="s">
        <v>13540</v>
      </c>
      <c r="C18739" s="265" t="s">
        <v>5345</v>
      </c>
      <c r="D18739" s="265" t="s">
        <v>14000</v>
      </c>
    </row>
    <row r="18740" spans="1:4" ht="27" x14ac:dyDescent="0.15">
      <c r="A18740" s="266">
        <v>3790303</v>
      </c>
      <c r="B18740" s="265" t="s">
        <v>13540</v>
      </c>
      <c r="C18740" s="265" t="s">
        <v>5345</v>
      </c>
      <c r="D18740" s="265" t="s">
        <v>14001</v>
      </c>
    </row>
    <row r="18741" spans="1:4" ht="27" x14ac:dyDescent="0.15">
      <c r="A18741" s="266">
        <v>3790304</v>
      </c>
      <c r="B18741" s="265" t="s">
        <v>13540</v>
      </c>
      <c r="C18741" s="265" t="s">
        <v>5345</v>
      </c>
      <c r="D18741" s="265" t="s">
        <v>14002</v>
      </c>
    </row>
    <row r="18742" spans="1:4" ht="27" x14ac:dyDescent="0.15">
      <c r="A18742" s="266">
        <v>3790305</v>
      </c>
      <c r="B18742" s="265" t="s">
        <v>13540</v>
      </c>
      <c r="C18742" s="265" t="s">
        <v>5345</v>
      </c>
      <c r="D18742" s="265" t="s">
        <v>14003</v>
      </c>
    </row>
    <row r="18743" spans="1:4" ht="27" x14ac:dyDescent="0.15">
      <c r="A18743" s="266">
        <v>3790306</v>
      </c>
      <c r="B18743" s="265" t="s">
        <v>13540</v>
      </c>
      <c r="C18743" s="265" t="s">
        <v>5345</v>
      </c>
      <c r="D18743" s="265" t="s">
        <v>14004</v>
      </c>
    </row>
    <row r="18744" spans="1:4" ht="27" x14ac:dyDescent="0.15">
      <c r="A18744" s="266">
        <v>3790307</v>
      </c>
      <c r="B18744" s="265" t="s">
        <v>13540</v>
      </c>
      <c r="C18744" s="265" t="s">
        <v>5345</v>
      </c>
      <c r="D18744" s="265" t="s">
        <v>14005</v>
      </c>
    </row>
    <row r="18745" spans="1:4" ht="27" x14ac:dyDescent="0.15">
      <c r="A18745" s="266">
        <v>3791101</v>
      </c>
      <c r="B18745" s="265" t="s">
        <v>13540</v>
      </c>
      <c r="C18745" s="265" t="s">
        <v>5266</v>
      </c>
      <c r="D18745" s="265" t="s">
        <v>14006</v>
      </c>
    </row>
    <row r="18746" spans="1:4" ht="27" x14ac:dyDescent="0.15">
      <c r="A18746" s="266">
        <v>3791102</v>
      </c>
      <c r="B18746" s="265" t="s">
        <v>13540</v>
      </c>
      <c r="C18746" s="265" t="s">
        <v>5266</v>
      </c>
      <c r="D18746" s="265" t="s">
        <v>14007</v>
      </c>
    </row>
    <row r="18747" spans="1:4" ht="27" x14ac:dyDescent="0.15">
      <c r="A18747" s="266">
        <v>3791103</v>
      </c>
      <c r="B18747" s="265" t="s">
        <v>13540</v>
      </c>
      <c r="C18747" s="265" t="s">
        <v>5266</v>
      </c>
      <c r="D18747" s="265" t="s">
        <v>14008</v>
      </c>
    </row>
    <row r="18748" spans="1:4" ht="27" x14ac:dyDescent="0.15">
      <c r="A18748" s="266">
        <v>3791104</v>
      </c>
      <c r="B18748" s="265" t="s">
        <v>13540</v>
      </c>
      <c r="C18748" s="265" t="s">
        <v>5266</v>
      </c>
      <c r="D18748" s="265" t="s">
        <v>14009</v>
      </c>
    </row>
    <row r="18749" spans="1:4" ht="27" x14ac:dyDescent="0.15">
      <c r="A18749" s="266">
        <v>3791105</v>
      </c>
      <c r="B18749" s="265" t="s">
        <v>13540</v>
      </c>
      <c r="C18749" s="265" t="s">
        <v>5266</v>
      </c>
      <c r="D18749" s="265" t="s">
        <v>14010</v>
      </c>
    </row>
    <row r="18750" spans="1:4" ht="27" x14ac:dyDescent="0.15">
      <c r="A18750" s="266">
        <v>3791111</v>
      </c>
      <c r="B18750" s="265" t="s">
        <v>13540</v>
      </c>
      <c r="C18750" s="265" t="s">
        <v>5266</v>
      </c>
      <c r="D18750" s="265" t="s">
        <v>14011</v>
      </c>
    </row>
    <row r="18751" spans="1:4" ht="27" x14ac:dyDescent="0.15">
      <c r="A18751" s="266">
        <v>3791112</v>
      </c>
      <c r="B18751" s="265" t="s">
        <v>13540</v>
      </c>
      <c r="C18751" s="265" t="s">
        <v>5266</v>
      </c>
      <c r="D18751" s="265" t="s">
        <v>14012</v>
      </c>
    </row>
    <row r="18752" spans="1:4" ht="27" x14ac:dyDescent="0.15">
      <c r="A18752" s="266">
        <v>3791113</v>
      </c>
      <c r="B18752" s="265" t="s">
        <v>13540</v>
      </c>
      <c r="C18752" s="265" t="s">
        <v>5266</v>
      </c>
      <c r="D18752" s="265" t="s">
        <v>14013</v>
      </c>
    </row>
    <row r="18753" spans="1:4" ht="27" x14ac:dyDescent="0.15">
      <c r="A18753" s="266">
        <v>3791114</v>
      </c>
      <c r="B18753" s="265" t="s">
        <v>13540</v>
      </c>
      <c r="C18753" s="265" t="s">
        <v>5266</v>
      </c>
      <c r="D18753" s="265" t="s">
        <v>14014</v>
      </c>
    </row>
    <row r="18754" spans="1:4" ht="27" x14ac:dyDescent="0.15">
      <c r="A18754" s="266">
        <v>3791115</v>
      </c>
      <c r="B18754" s="265" t="s">
        <v>13540</v>
      </c>
      <c r="C18754" s="265" t="s">
        <v>5266</v>
      </c>
      <c r="D18754" s="265" t="s">
        <v>14015</v>
      </c>
    </row>
    <row r="18755" spans="1:4" ht="27" x14ac:dyDescent="0.15">
      <c r="A18755" s="266">
        <v>3791116</v>
      </c>
      <c r="B18755" s="265" t="s">
        <v>13540</v>
      </c>
      <c r="C18755" s="265" t="s">
        <v>5266</v>
      </c>
      <c r="D18755" s="265" t="s">
        <v>14016</v>
      </c>
    </row>
    <row r="18756" spans="1:4" ht="27" x14ac:dyDescent="0.15">
      <c r="A18756" s="266">
        <v>3791121</v>
      </c>
      <c r="B18756" s="265" t="s">
        <v>13540</v>
      </c>
      <c r="C18756" s="265" t="s">
        <v>5266</v>
      </c>
      <c r="D18756" s="265" t="s">
        <v>14017</v>
      </c>
    </row>
    <row r="18757" spans="1:4" ht="27" x14ac:dyDescent="0.15">
      <c r="A18757" s="266">
        <v>3791122</v>
      </c>
      <c r="B18757" s="265" t="s">
        <v>13540</v>
      </c>
      <c r="C18757" s="265" t="s">
        <v>5266</v>
      </c>
      <c r="D18757" s="265" t="s">
        <v>14018</v>
      </c>
    </row>
    <row r="18758" spans="1:4" ht="27" x14ac:dyDescent="0.15">
      <c r="A18758" s="266">
        <v>3791123</v>
      </c>
      <c r="B18758" s="265" t="s">
        <v>13540</v>
      </c>
      <c r="C18758" s="265" t="s">
        <v>5266</v>
      </c>
      <c r="D18758" s="265" t="s">
        <v>14019</v>
      </c>
    </row>
    <row r="18759" spans="1:4" ht="27" x14ac:dyDescent="0.15">
      <c r="A18759" s="266">
        <v>3791124</v>
      </c>
      <c r="B18759" s="265" t="s">
        <v>13540</v>
      </c>
      <c r="C18759" s="265" t="s">
        <v>5266</v>
      </c>
      <c r="D18759" s="265" t="s">
        <v>14020</v>
      </c>
    </row>
    <row r="18760" spans="1:4" ht="27" x14ac:dyDescent="0.15">
      <c r="A18760" s="266">
        <v>3791125</v>
      </c>
      <c r="B18760" s="265" t="s">
        <v>13540</v>
      </c>
      <c r="C18760" s="265" t="s">
        <v>5266</v>
      </c>
      <c r="D18760" s="265" t="s">
        <v>14021</v>
      </c>
    </row>
    <row r="18761" spans="1:4" ht="27" x14ac:dyDescent="0.15">
      <c r="A18761" s="266">
        <v>3791126</v>
      </c>
      <c r="B18761" s="265" t="s">
        <v>13540</v>
      </c>
      <c r="C18761" s="265" t="s">
        <v>5266</v>
      </c>
      <c r="D18761" s="265" t="s">
        <v>14022</v>
      </c>
    </row>
    <row r="18762" spans="1:4" x14ac:dyDescent="0.15">
      <c r="A18762" s="266">
        <v>3791127</v>
      </c>
      <c r="B18762" s="265" t="s">
        <v>13540</v>
      </c>
      <c r="C18762" s="265" t="s">
        <v>5266</v>
      </c>
      <c r="D18762" s="265" t="s">
        <v>14023</v>
      </c>
    </row>
    <row r="18763" spans="1:4" ht="27" x14ac:dyDescent="0.15">
      <c r="A18763" s="266">
        <v>3791201</v>
      </c>
      <c r="B18763" s="265" t="s">
        <v>13540</v>
      </c>
      <c r="C18763" s="265" t="s">
        <v>14024</v>
      </c>
      <c r="D18763" s="265" t="s">
        <v>12989</v>
      </c>
    </row>
    <row r="18764" spans="1:4" ht="27" x14ac:dyDescent="0.15">
      <c r="A18764" s="266">
        <v>3791202</v>
      </c>
      <c r="B18764" s="265" t="s">
        <v>13540</v>
      </c>
      <c r="C18764" s="265" t="s">
        <v>14024</v>
      </c>
      <c r="D18764" s="265" t="s">
        <v>14025</v>
      </c>
    </row>
    <row r="18765" spans="1:4" ht="27" x14ac:dyDescent="0.15">
      <c r="A18765" s="266">
        <v>3791203</v>
      </c>
      <c r="B18765" s="265" t="s">
        <v>13540</v>
      </c>
      <c r="C18765" s="265" t="s">
        <v>14024</v>
      </c>
      <c r="D18765" s="265" t="s">
        <v>14026</v>
      </c>
    </row>
    <row r="18766" spans="1:4" ht="27" x14ac:dyDescent="0.15">
      <c r="A18766" s="266">
        <v>3791204</v>
      </c>
      <c r="B18766" s="265" t="s">
        <v>13540</v>
      </c>
      <c r="C18766" s="265" t="s">
        <v>14024</v>
      </c>
      <c r="D18766" s="265" t="s">
        <v>14027</v>
      </c>
    </row>
    <row r="18767" spans="1:4" ht="27" x14ac:dyDescent="0.15">
      <c r="A18767" s="266">
        <v>3791205</v>
      </c>
      <c r="B18767" s="265" t="s">
        <v>13540</v>
      </c>
      <c r="C18767" s="265" t="s">
        <v>14024</v>
      </c>
      <c r="D18767" s="265" t="s">
        <v>14028</v>
      </c>
    </row>
    <row r="18768" spans="1:4" ht="27" x14ac:dyDescent="0.15">
      <c r="A18768" s="266">
        <v>3791206</v>
      </c>
      <c r="B18768" s="265" t="s">
        <v>13540</v>
      </c>
      <c r="C18768" s="265" t="s">
        <v>14024</v>
      </c>
      <c r="D18768" s="265" t="s">
        <v>13868</v>
      </c>
    </row>
    <row r="18769" spans="1:4" ht="27" x14ac:dyDescent="0.15">
      <c r="A18769" s="266">
        <v>3791207</v>
      </c>
      <c r="B18769" s="265" t="s">
        <v>13540</v>
      </c>
      <c r="C18769" s="265" t="s">
        <v>14024</v>
      </c>
      <c r="D18769" s="265" t="s">
        <v>14029</v>
      </c>
    </row>
    <row r="18770" spans="1:4" ht="40.5" x14ac:dyDescent="0.15">
      <c r="A18770" s="266">
        <v>3791301</v>
      </c>
      <c r="B18770" s="265" t="s">
        <v>13540</v>
      </c>
      <c r="C18770" s="265" t="s">
        <v>14030</v>
      </c>
      <c r="D18770" s="265" t="s">
        <v>5413</v>
      </c>
    </row>
    <row r="18771" spans="1:4" ht="40.5" x14ac:dyDescent="0.15">
      <c r="A18771" s="266">
        <v>3791302</v>
      </c>
      <c r="B18771" s="265" t="s">
        <v>13540</v>
      </c>
      <c r="C18771" s="265" t="s">
        <v>14030</v>
      </c>
      <c r="D18771" s="265" t="s">
        <v>4325</v>
      </c>
    </row>
    <row r="18772" spans="1:4" ht="40.5" x14ac:dyDescent="0.15">
      <c r="A18772" s="266">
        <v>3791303</v>
      </c>
      <c r="B18772" s="265" t="s">
        <v>13540</v>
      </c>
      <c r="C18772" s="265" t="s">
        <v>14030</v>
      </c>
      <c r="D18772" s="265" t="s">
        <v>5400</v>
      </c>
    </row>
    <row r="18773" spans="1:4" ht="40.5" x14ac:dyDescent="0.15">
      <c r="A18773" s="266">
        <v>3791304</v>
      </c>
      <c r="B18773" s="265" t="s">
        <v>13540</v>
      </c>
      <c r="C18773" s="265" t="s">
        <v>14030</v>
      </c>
      <c r="D18773" s="265" t="s">
        <v>5406</v>
      </c>
    </row>
    <row r="18774" spans="1:4" ht="40.5" x14ac:dyDescent="0.15">
      <c r="A18774" s="266">
        <v>3791305</v>
      </c>
      <c r="B18774" s="265" t="s">
        <v>13540</v>
      </c>
      <c r="C18774" s="265" t="s">
        <v>14030</v>
      </c>
      <c r="D18774" s="265" t="s">
        <v>5402</v>
      </c>
    </row>
    <row r="18775" spans="1:4" ht="40.5" x14ac:dyDescent="0.15">
      <c r="A18775" s="266">
        <v>3791306</v>
      </c>
      <c r="B18775" s="265" t="s">
        <v>13540</v>
      </c>
      <c r="C18775" s="265" t="s">
        <v>14030</v>
      </c>
      <c r="D18775" s="265" t="s">
        <v>2211</v>
      </c>
    </row>
    <row r="18776" spans="1:4" ht="40.5" x14ac:dyDescent="0.15">
      <c r="A18776" s="266">
        <v>3791307</v>
      </c>
      <c r="B18776" s="265" t="s">
        <v>13540</v>
      </c>
      <c r="C18776" s="265" t="s">
        <v>14030</v>
      </c>
      <c r="D18776" s="265" t="s">
        <v>5420</v>
      </c>
    </row>
    <row r="18777" spans="1:4" ht="40.5" x14ac:dyDescent="0.15">
      <c r="A18777" s="266">
        <v>3791308</v>
      </c>
      <c r="B18777" s="265" t="s">
        <v>13540</v>
      </c>
      <c r="C18777" s="265" t="s">
        <v>14030</v>
      </c>
      <c r="D18777" s="265" t="s">
        <v>5419</v>
      </c>
    </row>
    <row r="18778" spans="1:4" ht="40.5" x14ac:dyDescent="0.15">
      <c r="A18778" s="266">
        <v>3791311</v>
      </c>
      <c r="B18778" s="265" t="s">
        <v>13540</v>
      </c>
      <c r="C18778" s="265" t="s">
        <v>14030</v>
      </c>
      <c r="D18778" s="265" t="s">
        <v>5394</v>
      </c>
    </row>
    <row r="18779" spans="1:4" ht="40.5" x14ac:dyDescent="0.15">
      <c r="A18779" s="266">
        <v>3791312</v>
      </c>
      <c r="B18779" s="265" t="s">
        <v>13540</v>
      </c>
      <c r="C18779" s="265" t="s">
        <v>14030</v>
      </c>
      <c r="D18779" s="265" t="s">
        <v>1611</v>
      </c>
    </row>
    <row r="18780" spans="1:4" ht="40.5" x14ac:dyDescent="0.15">
      <c r="A18780" s="266">
        <v>3791313</v>
      </c>
      <c r="B18780" s="265" t="s">
        <v>13540</v>
      </c>
      <c r="C18780" s="265" t="s">
        <v>14030</v>
      </c>
      <c r="D18780" s="265" t="s">
        <v>5410</v>
      </c>
    </row>
    <row r="18781" spans="1:4" ht="40.5" x14ac:dyDescent="0.15">
      <c r="A18781" s="266">
        <v>3791314</v>
      </c>
      <c r="B18781" s="265" t="s">
        <v>13540</v>
      </c>
      <c r="C18781" s="265" t="s">
        <v>14030</v>
      </c>
      <c r="D18781" s="265" t="s">
        <v>5405</v>
      </c>
    </row>
    <row r="18782" spans="1:4" ht="40.5" x14ac:dyDescent="0.15">
      <c r="A18782" s="266">
        <v>3791315</v>
      </c>
      <c r="B18782" s="265" t="s">
        <v>13540</v>
      </c>
      <c r="C18782" s="265" t="s">
        <v>14030</v>
      </c>
      <c r="D18782" s="265" t="s">
        <v>5399</v>
      </c>
    </row>
    <row r="18783" spans="1:4" ht="40.5" x14ac:dyDescent="0.15">
      <c r="A18783" s="266">
        <v>3791401</v>
      </c>
      <c r="B18783" s="265" t="s">
        <v>13540</v>
      </c>
      <c r="C18783" s="265" t="s">
        <v>14030</v>
      </c>
      <c r="D18783" s="265" t="s">
        <v>441</v>
      </c>
    </row>
    <row r="18784" spans="1:4" ht="40.5" x14ac:dyDescent="0.15">
      <c r="A18784" s="266">
        <v>3791402</v>
      </c>
      <c r="B18784" s="265" t="s">
        <v>13540</v>
      </c>
      <c r="C18784" s="265" t="s">
        <v>14030</v>
      </c>
      <c r="D18784" s="265" t="s">
        <v>2255</v>
      </c>
    </row>
    <row r="18785" spans="1:4" ht="40.5" x14ac:dyDescent="0.15">
      <c r="A18785" s="266">
        <v>3791403</v>
      </c>
      <c r="B18785" s="265" t="s">
        <v>13540</v>
      </c>
      <c r="C18785" s="265" t="s">
        <v>14030</v>
      </c>
      <c r="D18785" s="265" t="s">
        <v>5404</v>
      </c>
    </row>
    <row r="18786" spans="1:4" ht="40.5" x14ac:dyDescent="0.15">
      <c r="A18786" s="266">
        <v>3791404</v>
      </c>
      <c r="B18786" s="265" t="s">
        <v>13540</v>
      </c>
      <c r="C18786" s="265" t="s">
        <v>14030</v>
      </c>
      <c r="D18786" s="265" t="s">
        <v>5391</v>
      </c>
    </row>
    <row r="18787" spans="1:4" ht="40.5" x14ac:dyDescent="0.15">
      <c r="A18787" s="266">
        <v>3791409</v>
      </c>
      <c r="B18787" s="265" t="s">
        <v>13540</v>
      </c>
      <c r="C18787" s="265" t="s">
        <v>14030</v>
      </c>
      <c r="D18787" s="265" t="s">
        <v>5422</v>
      </c>
    </row>
    <row r="18788" spans="1:4" ht="40.5" x14ac:dyDescent="0.15">
      <c r="A18788" s="266">
        <v>3791411</v>
      </c>
      <c r="B18788" s="265" t="s">
        <v>13540</v>
      </c>
      <c r="C18788" s="265" t="s">
        <v>14030</v>
      </c>
      <c r="D18788" s="265" t="s">
        <v>5384</v>
      </c>
    </row>
    <row r="18789" spans="1:4" ht="40.5" x14ac:dyDescent="0.15">
      <c r="A18789" s="266">
        <v>3791412</v>
      </c>
      <c r="B18789" s="265" t="s">
        <v>13540</v>
      </c>
      <c r="C18789" s="265" t="s">
        <v>14030</v>
      </c>
      <c r="D18789" s="265" t="s">
        <v>5415</v>
      </c>
    </row>
    <row r="18790" spans="1:4" ht="40.5" x14ac:dyDescent="0.15">
      <c r="A18790" s="266">
        <v>3791413</v>
      </c>
      <c r="B18790" s="265" t="s">
        <v>13540</v>
      </c>
      <c r="C18790" s="265" t="s">
        <v>14030</v>
      </c>
      <c r="D18790" s="265" t="s">
        <v>5421</v>
      </c>
    </row>
    <row r="18791" spans="1:4" ht="40.5" x14ac:dyDescent="0.15">
      <c r="A18791" s="266">
        <v>3791414</v>
      </c>
      <c r="B18791" s="265" t="s">
        <v>13540</v>
      </c>
      <c r="C18791" s="265" t="s">
        <v>14030</v>
      </c>
      <c r="D18791" s="265" t="s">
        <v>5418</v>
      </c>
    </row>
    <row r="18792" spans="1:4" ht="40.5" x14ac:dyDescent="0.15">
      <c r="A18792" s="266">
        <v>3791415</v>
      </c>
      <c r="B18792" s="265" t="s">
        <v>13540</v>
      </c>
      <c r="C18792" s="265" t="s">
        <v>14030</v>
      </c>
      <c r="D18792" s="265" t="s">
        <v>5414</v>
      </c>
    </row>
    <row r="18793" spans="1:4" ht="40.5" x14ac:dyDescent="0.15">
      <c r="A18793" s="266">
        <v>3791416</v>
      </c>
      <c r="B18793" s="265" t="s">
        <v>13540</v>
      </c>
      <c r="C18793" s="265" t="s">
        <v>14030</v>
      </c>
      <c r="D18793" s="265" t="s">
        <v>5395</v>
      </c>
    </row>
    <row r="18794" spans="1:4" ht="40.5" x14ac:dyDescent="0.15">
      <c r="A18794" s="266">
        <v>3791417</v>
      </c>
      <c r="B18794" s="265" t="s">
        <v>13540</v>
      </c>
      <c r="C18794" s="265" t="s">
        <v>14030</v>
      </c>
      <c r="D18794" s="265" t="s">
        <v>5416</v>
      </c>
    </row>
    <row r="18795" spans="1:4" ht="40.5" x14ac:dyDescent="0.15">
      <c r="A18795" s="266">
        <v>3791418</v>
      </c>
      <c r="B18795" s="265" t="s">
        <v>13540</v>
      </c>
      <c r="C18795" s="265" t="s">
        <v>14030</v>
      </c>
      <c r="D18795" s="265" t="s">
        <v>5407</v>
      </c>
    </row>
    <row r="18796" spans="1:4" ht="40.5" x14ac:dyDescent="0.15">
      <c r="A18796" s="266">
        <v>3791601</v>
      </c>
      <c r="B18796" s="265" t="s">
        <v>13540</v>
      </c>
      <c r="C18796" s="265" t="s">
        <v>14030</v>
      </c>
      <c r="D18796" s="265" t="s">
        <v>5426</v>
      </c>
    </row>
    <row r="18797" spans="1:4" ht="40.5" x14ac:dyDescent="0.15">
      <c r="A18797" s="266">
        <v>3791611</v>
      </c>
      <c r="B18797" s="265" t="s">
        <v>13540</v>
      </c>
      <c r="C18797" s="265" t="s">
        <v>14030</v>
      </c>
      <c r="D18797" s="265" t="s">
        <v>5398</v>
      </c>
    </row>
    <row r="18798" spans="1:4" ht="40.5" x14ac:dyDescent="0.15">
      <c r="A18798" s="266">
        <v>3791612</v>
      </c>
      <c r="B18798" s="265" t="s">
        <v>13540</v>
      </c>
      <c r="C18798" s="265" t="s">
        <v>14030</v>
      </c>
      <c r="D18798" s="265" t="s">
        <v>5397</v>
      </c>
    </row>
    <row r="18799" spans="1:4" ht="40.5" x14ac:dyDescent="0.15">
      <c r="A18799" s="266">
        <v>3791613</v>
      </c>
      <c r="B18799" s="265" t="s">
        <v>13540</v>
      </c>
      <c r="C18799" s="265" t="s">
        <v>14030</v>
      </c>
      <c r="D18799" s="265" t="s">
        <v>5408</v>
      </c>
    </row>
    <row r="18800" spans="1:4" ht="40.5" x14ac:dyDescent="0.15">
      <c r="A18800" s="266">
        <v>3791614</v>
      </c>
      <c r="B18800" s="265" t="s">
        <v>13540</v>
      </c>
      <c r="C18800" s="265" t="s">
        <v>14030</v>
      </c>
      <c r="D18800" s="265" t="s">
        <v>5412</v>
      </c>
    </row>
    <row r="18801" spans="1:4" ht="40.5" x14ac:dyDescent="0.15">
      <c r="A18801" s="266">
        <v>3791615</v>
      </c>
      <c r="B18801" s="265" t="s">
        <v>13540</v>
      </c>
      <c r="C18801" s="265" t="s">
        <v>14030</v>
      </c>
      <c r="D18801" s="265" t="s">
        <v>5403</v>
      </c>
    </row>
    <row r="18802" spans="1:4" ht="40.5" x14ac:dyDescent="0.15">
      <c r="A18802" s="266">
        <v>3791616</v>
      </c>
      <c r="B18802" s="265" t="s">
        <v>13540</v>
      </c>
      <c r="C18802" s="265" t="s">
        <v>14030</v>
      </c>
      <c r="D18802" s="265" t="s">
        <v>3605</v>
      </c>
    </row>
    <row r="18803" spans="1:4" ht="40.5" x14ac:dyDescent="0.15">
      <c r="A18803" s="266">
        <v>3791617</v>
      </c>
      <c r="B18803" s="265" t="s">
        <v>13540</v>
      </c>
      <c r="C18803" s="265" t="s">
        <v>14030</v>
      </c>
      <c r="D18803" s="265" t="s">
        <v>5423</v>
      </c>
    </row>
    <row r="18804" spans="1:4" ht="40.5" x14ac:dyDescent="0.15">
      <c r="A18804" s="266">
        <v>3791618</v>
      </c>
      <c r="B18804" s="265" t="s">
        <v>13540</v>
      </c>
      <c r="C18804" s="265" t="s">
        <v>14030</v>
      </c>
      <c r="D18804" s="265" t="s">
        <v>5392</v>
      </c>
    </row>
    <row r="18805" spans="1:4" ht="40.5" x14ac:dyDescent="0.15">
      <c r="A18805" s="266">
        <v>3791619</v>
      </c>
      <c r="B18805" s="265" t="s">
        <v>13540</v>
      </c>
      <c r="C18805" s="265" t="s">
        <v>14030</v>
      </c>
      <c r="D18805" s="265" t="s">
        <v>5409</v>
      </c>
    </row>
    <row r="18806" spans="1:4" ht="40.5" x14ac:dyDescent="0.15">
      <c r="A18806" s="266">
        <v>3791721</v>
      </c>
      <c r="B18806" s="265" t="s">
        <v>13540</v>
      </c>
      <c r="C18806" s="265" t="s">
        <v>14030</v>
      </c>
      <c r="D18806" s="265" t="s">
        <v>5417</v>
      </c>
    </row>
    <row r="18807" spans="1:4" ht="40.5" x14ac:dyDescent="0.15">
      <c r="A18807" s="266">
        <v>3791722</v>
      </c>
      <c r="B18807" s="265" t="s">
        <v>13540</v>
      </c>
      <c r="C18807" s="265" t="s">
        <v>14030</v>
      </c>
      <c r="D18807" s="265" t="s">
        <v>5425</v>
      </c>
    </row>
    <row r="18808" spans="1:4" ht="40.5" x14ac:dyDescent="0.15">
      <c r="A18808" s="266">
        <v>3791723</v>
      </c>
      <c r="B18808" s="265" t="s">
        <v>13540</v>
      </c>
      <c r="C18808" s="265" t="s">
        <v>14030</v>
      </c>
      <c r="D18808" s="265" t="s">
        <v>5393</v>
      </c>
    </row>
    <row r="18809" spans="1:4" ht="40.5" x14ac:dyDescent="0.15">
      <c r="A18809" s="266">
        <v>3791724</v>
      </c>
      <c r="B18809" s="265" t="s">
        <v>13540</v>
      </c>
      <c r="C18809" s="265" t="s">
        <v>14030</v>
      </c>
      <c r="D18809" s="265" t="s">
        <v>1584</v>
      </c>
    </row>
    <row r="18810" spans="1:4" ht="40.5" x14ac:dyDescent="0.15">
      <c r="A18810" s="266">
        <v>3791725</v>
      </c>
      <c r="B18810" s="265" t="s">
        <v>13540</v>
      </c>
      <c r="C18810" s="265" t="s">
        <v>14030</v>
      </c>
      <c r="D18810" s="265" t="s">
        <v>5411</v>
      </c>
    </row>
    <row r="18811" spans="1:4" ht="40.5" x14ac:dyDescent="0.15">
      <c r="A18811" s="266">
        <v>3791726</v>
      </c>
      <c r="B18811" s="265" t="s">
        <v>13540</v>
      </c>
      <c r="C18811" s="265" t="s">
        <v>14030</v>
      </c>
      <c r="D18811" s="265" t="s">
        <v>5401</v>
      </c>
    </row>
    <row r="18812" spans="1:4" ht="40.5" x14ac:dyDescent="0.15">
      <c r="A18812" s="266">
        <v>3791727</v>
      </c>
      <c r="B18812" s="265" t="s">
        <v>13540</v>
      </c>
      <c r="C18812" s="265" t="s">
        <v>14030</v>
      </c>
      <c r="D18812" s="265" t="s">
        <v>5396</v>
      </c>
    </row>
    <row r="18813" spans="1:4" ht="40.5" x14ac:dyDescent="0.15">
      <c r="A18813" s="266">
        <v>3791728</v>
      </c>
      <c r="B18813" s="265" t="s">
        <v>13540</v>
      </c>
      <c r="C18813" s="265" t="s">
        <v>14030</v>
      </c>
      <c r="D18813" s="265" t="s">
        <v>5424</v>
      </c>
    </row>
    <row r="18814" spans="1:4" x14ac:dyDescent="0.15">
      <c r="A18814" s="266">
        <v>3792101</v>
      </c>
      <c r="B18814" s="265" t="s">
        <v>13540</v>
      </c>
      <c r="C18814" s="265" t="s">
        <v>4697</v>
      </c>
      <c r="D18814" s="265" t="s">
        <v>4712</v>
      </c>
    </row>
    <row r="18815" spans="1:4" x14ac:dyDescent="0.15">
      <c r="A18815" s="266">
        <v>3792102</v>
      </c>
      <c r="B18815" s="265" t="s">
        <v>13540</v>
      </c>
      <c r="C18815" s="265" t="s">
        <v>4697</v>
      </c>
      <c r="D18815" s="265" t="s">
        <v>4766</v>
      </c>
    </row>
    <row r="18816" spans="1:4" x14ac:dyDescent="0.15">
      <c r="A18816" s="266">
        <v>3792103</v>
      </c>
      <c r="B18816" s="265" t="s">
        <v>13540</v>
      </c>
      <c r="C18816" s="265" t="s">
        <v>4697</v>
      </c>
      <c r="D18816" s="265" t="s">
        <v>4745</v>
      </c>
    </row>
    <row r="18817" spans="1:4" x14ac:dyDescent="0.15">
      <c r="A18817" s="266">
        <v>3792104</v>
      </c>
      <c r="B18817" s="265" t="s">
        <v>13540</v>
      </c>
      <c r="C18817" s="265" t="s">
        <v>4697</v>
      </c>
      <c r="D18817" s="265" t="s">
        <v>4793</v>
      </c>
    </row>
    <row r="18818" spans="1:4" ht="27" x14ac:dyDescent="0.15">
      <c r="A18818" s="266">
        <v>3792105</v>
      </c>
      <c r="B18818" s="265" t="s">
        <v>13540</v>
      </c>
      <c r="C18818" s="265" t="s">
        <v>4697</v>
      </c>
      <c r="D18818" s="265" t="s">
        <v>4803</v>
      </c>
    </row>
    <row r="18819" spans="1:4" x14ac:dyDescent="0.15">
      <c r="A18819" s="266">
        <v>3792106</v>
      </c>
      <c r="B18819" s="265" t="s">
        <v>13540</v>
      </c>
      <c r="C18819" s="265" t="s">
        <v>4697</v>
      </c>
      <c r="D18819" s="265" t="s">
        <v>4706</v>
      </c>
    </row>
    <row r="18820" spans="1:4" x14ac:dyDescent="0.15">
      <c r="A18820" s="266">
        <v>3792107</v>
      </c>
      <c r="B18820" s="265" t="s">
        <v>13540</v>
      </c>
      <c r="C18820" s="265" t="s">
        <v>4697</v>
      </c>
      <c r="D18820" s="265" t="s">
        <v>4705</v>
      </c>
    </row>
    <row r="18821" spans="1:4" x14ac:dyDescent="0.15">
      <c r="A18821" s="266">
        <v>3792108</v>
      </c>
      <c r="B18821" s="265" t="s">
        <v>13540</v>
      </c>
      <c r="C18821" s="265" t="s">
        <v>4697</v>
      </c>
      <c r="D18821" s="265" t="s">
        <v>4782</v>
      </c>
    </row>
    <row r="18822" spans="1:4" x14ac:dyDescent="0.15">
      <c r="A18822" s="266">
        <v>3792111</v>
      </c>
      <c r="B18822" s="265" t="s">
        <v>13540</v>
      </c>
      <c r="C18822" s="265" t="s">
        <v>4697</v>
      </c>
      <c r="D18822" s="265" t="s">
        <v>4708</v>
      </c>
    </row>
    <row r="18823" spans="1:4" x14ac:dyDescent="0.15">
      <c r="A18823" s="266">
        <v>3792112</v>
      </c>
      <c r="B18823" s="265" t="s">
        <v>13540</v>
      </c>
      <c r="C18823" s="265" t="s">
        <v>4697</v>
      </c>
      <c r="D18823" s="265" t="s">
        <v>2608</v>
      </c>
    </row>
    <row r="18824" spans="1:4" x14ac:dyDescent="0.15">
      <c r="A18824" s="266">
        <v>3792113</v>
      </c>
      <c r="B18824" s="265" t="s">
        <v>13540</v>
      </c>
      <c r="C18824" s="265" t="s">
        <v>4697</v>
      </c>
      <c r="D18824" s="265" t="s">
        <v>4774</v>
      </c>
    </row>
    <row r="18825" spans="1:4" x14ac:dyDescent="0.15">
      <c r="A18825" s="266">
        <v>3792114</v>
      </c>
      <c r="B18825" s="265" t="s">
        <v>13540</v>
      </c>
      <c r="C18825" s="265" t="s">
        <v>4697</v>
      </c>
      <c r="D18825" s="265" t="s">
        <v>4738</v>
      </c>
    </row>
    <row r="18826" spans="1:4" x14ac:dyDescent="0.15">
      <c r="A18826" s="266">
        <v>3792115</v>
      </c>
      <c r="B18826" s="265" t="s">
        <v>13540</v>
      </c>
      <c r="C18826" s="265" t="s">
        <v>4697</v>
      </c>
      <c r="D18826" s="265" t="s">
        <v>4716</v>
      </c>
    </row>
    <row r="18827" spans="1:4" x14ac:dyDescent="0.15">
      <c r="A18827" s="266">
        <v>3792116</v>
      </c>
      <c r="B18827" s="265" t="s">
        <v>13540</v>
      </c>
      <c r="C18827" s="265" t="s">
        <v>4697</v>
      </c>
      <c r="D18827" s="265" t="s">
        <v>4714</v>
      </c>
    </row>
    <row r="18828" spans="1:4" x14ac:dyDescent="0.15">
      <c r="A18828" s="266">
        <v>3792117</v>
      </c>
      <c r="B18828" s="265" t="s">
        <v>13540</v>
      </c>
      <c r="C18828" s="265" t="s">
        <v>4697</v>
      </c>
      <c r="D18828" s="265" t="s">
        <v>4797</v>
      </c>
    </row>
    <row r="18829" spans="1:4" x14ac:dyDescent="0.15">
      <c r="A18829" s="266">
        <v>3792121</v>
      </c>
      <c r="B18829" s="265" t="s">
        <v>13540</v>
      </c>
      <c r="C18829" s="265" t="s">
        <v>4697</v>
      </c>
      <c r="D18829" s="265" t="s">
        <v>4760</v>
      </c>
    </row>
    <row r="18830" spans="1:4" x14ac:dyDescent="0.15">
      <c r="A18830" s="266">
        <v>3792122</v>
      </c>
      <c r="B18830" s="265" t="s">
        <v>13540</v>
      </c>
      <c r="C18830" s="265" t="s">
        <v>4697</v>
      </c>
      <c r="D18830" s="265" t="s">
        <v>4759</v>
      </c>
    </row>
    <row r="18831" spans="1:4" x14ac:dyDescent="0.15">
      <c r="A18831" s="266">
        <v>3792123</v>
      </c>
      <c r="B18831" s="265" t="s">
        <v>13540</v>
      </c>
      <c r="C18831" s="265" t="s">
        <v>4697</v>
      </c>
      <c r="D18831" s="265" t="s">
        <v>4761</v>
      </c>
    </row>
    <row r="18832" spans="1:4" x14ac:dyDescent="0.15">
      <c r="A18832" s="266">
        <v>3792131</v>
      </c>
      <c r="B18832" s="265" t="s">
        <v>13540</v>
      </c>
      <c r="C18832" s="265" t="s">
        <v>4697</v>
      </c>
      <c r="D18832" s="265" t="s">
        <v>4795</v>
      </c>
    </row>
    <row r="18833" spans="1:4" x14ac:dyDescent="0.15">
      <c r="A18833" s="266">
        <v>3792132</v>
      </c>
      <c r="B18833" s="265" t="s">
        <v>13540</v>
      </c>
      <c r="C18833" s="265" t="s">
        <v>4697</v>
      </c>
      <c r="D18833" s="265" t="s">
        <v>4806</v>
      </c>
    </row>
    <row r="18834" spans="1:4" x14ac:dyDescent="0.15">
      <c r="A18834" s="266">
        <v>3792133</v>
      </c>
      <c r="B18834" s="265" t="s">
        <v>13540</v>
      </c>
      <c r="C18834" s="265" t="s">
        <v>4697</v>
      </c>
      <c r="D18834" s="265" t="s">
        <v>4790</v>
      </c>
    </row>
    <row r="18835" spans="1:4" x14ac:dyDescent="0.15">
      <c r="A18835" s="266">
        <v>3792134</v>
      </c>
      <c r="B18835" s="265" t="s">
        <v>13540</v>
      </c>
      <c r="C18835" s="265" t="s">
        <v>4697</v>
      </c>
      <c r="D18835" s="265" t="s">
        <v>4823</v>
      </c>
    </row>
    <row r="18836" spans="1:4" x14ac:dyDescent="0.15">
      <c r="A18836" s="266">
        <v>3792135</v>
      </c>
      <c r="B18836" s="265" t="s">
        <v>13540</v>
      </c>
      <c r="C18836" s="265" t="s">
        <v>4697</v>
      </c>
      <c r="D18836" s="265" t="s">
        <v>4785</v>
      </c>
    </row>
    <row r="18837" spans="1:4" x14ac:dyDescent="0.15">
      <c r="A18837" s="266">
        <v>3792136</v>
      </c>
      <c r="B18837" s="265" t="s">
        <v>13540</v>
      </c>
      <c r="C18837" s="265" t="s">
        <v>4697</v>
      </c>
      <c r="D18837" s="265" t="s">
        <v>4811</v>
      </c>
    </row>
    <row r="18838" spans="1:4" x14ac:dyDescent="0.15">
      <c r="A18838" s="266">
        <v>3792141</v>
      </c>
      <c r="B18838" s="265" t="s">
        <v>13540</v>
      </c>
      <c r="C18838" s="265" t="s">
        <v>4697</v>
      </c>
      <c r="D18838" s="265" t="s">
        <v>4783</v>
      </c>
    </row>
    <row r="18839" spans="1:4" x14ac:dyDescent="0.15">
      <c r="A18839" s="266">
        <v>3792142</v>
      </c>
      <c r="B18839" s="265" t="s">
        <v>13540</v>
      </c>
      <c r="C18839" s="265" t="s">
        <v>4697</v>
      </c>
      <c r="D18839" s="265" t="s">
        <v>4763</v>
      </c>
    </row>
    <row r="18840" spans="1:4" x14ac:dyDescent="0.15">
      <c r="A18840" s="266">
        <v>3792143</v>
      </c>
      <c r="B18840" s="265" t="s">
        <v>13540</v>
      </c>
      <c r="C18840" s="265" t="s">
        <v>4697</v>
      </c>
      <c r="D18840" s="265" t="s">
        <v>4792</v>
      </c>
    </row>
    <row r="18841" spans="1:4" x14ac:dyDescent="0.15">
      <c r="A18841" s="266">
        <v>3792144</v>
      </c>
      <c r="B18841" s="265" t="s">
        <v>13540</v>
      </c>
      <c r="C18841" s="265" t="s">
        <v>4697</v>
      </c>
      <c r="D18841" s="265" t="s">
        <v>4768</v>
      </c>
    </row>
    <row r="18842" spans="1:4" x14ac:dyDescent="0.15">
      <c r="A18842" s="266">
        <v>3792145</v>
      </c>
      <c r="B18842" s="265" t="s">
        <v>13540</v>
      </c>
      <c r="C18842" s="265" t="s">
        <v>4697</v>
      </c>
      <c r="D18842" s="265" t="s">
        <v>4822</v>
      </c>
    </row>
    <row r="18843" spans="1:4" x14ac:dyDescent="0.15">
      <c r="A18843" s="266">
        <v>3792146</v>
      </c>
      <c r="B18843" s="265" t="s">
        <v>13540</v>
      </c>
      <c r="C18843" s="265" t="s">
        <v>4697</v>
      </c>
      <c r="D18843" s="265" t="s">
        <v>4748</v>
      </c>
    </row>
    <row r="18844" spans="1:4" x14ac:dyDescent="0.15">
      <c r="A18844" s="266">
        <v>3792147</v>
      </c>
      <c r="B18844" s="265" t="s">
        <v>13540</v>
      </c>
      <c r="C18844" s="265" t="s">
        <v>4697</v>
      </c>
      <c r="D18844" s="265" t="s">
        <v>4740</v>
      </c>
    </row>
    <row r="18845" spans="1:4" x14ac:dyDescent="0.15">
      <c r="A18845" s="266">
        <v>3792151</v>
      </c>
      <c r="B18845" s="265" t="s">
        <v>13540</v>
      </c>
      <c r="C18845" s="265" t="s">
        <v>4697</v>
      </c>
      <c r="D18845" s="265" t="s">
        <v>4772</v>
      </c>
    </row>
    <row r="18846" spans="1:4" x14ac:dyDescent="0.15">
      <c r="A18846" s="266">
        <v>3792152</v>
      </c>
      <c r="B18846" s="265" t="s">
        <v>13540</v>
      </c>
      <c r="C18846" s="265" t="s">
        <v>4697</v>
      </c>
      <c r="D18846" s="265" t="s">
        <v>4765</v>
      </c>
    </row>
    <row r="18847" spans="1:4" x14ac:dyDescent="0.15">
      <c r="A18847" s="266">
        <v>3792153</v>
      </c>
      <c r="B18847" s="265" t="s">
        <v>13540</v>
      </c>
      <c r="C18847" s="265" t="s">
        <v>4697</v>
      </c>
      <c r="D18847" s="265" t="s">
        <v>4730</v>
      </c>
    </row>
    <row r="18848" spans="1:4" ht="27" x14ac:dyDescent="0.15">
      <c r="A18848" s="266">
        <v>3792154</v>
      </c>
      <c r="B18848" s="265" t="s">
        <v>13540</v>
      </c>
      <c r="C18848" s="265" t="s">
        <v>4697</v>
      </c>
      <c r="D18848" s="265" t="s">
        <v>4702</v>
      </c>
    </row>
    <row r="18849" spans="1:4" x14ac:dyDescent="0.15">
      <c r="A18849" s="266">
        <v>3792161</v>
      </c>
      <c r="B18849" s="265" t="s">
        <v>13540</v>
      </c>
      <c r="C18849" s="265" t="s">
        <v>4697</v>
      </c>
      <c r="D18849" s="265" t="s">
        <v>4787</v>
      </c>
    </row>
    <row r="18850" spans="1:4" x14ac:dyDescent="0.15">
      <c r="A18850" s="266">
        <v>3792162</v>
      </c>
      <c r="B18850" s="265" t="s">
        <v>13540</v>
      </c>
      <c r="C18850" s="265" t="s">
        <v>4697</v>
      </c>
      <c r="D18850" s="265" t="s">
        <v>4756</v>
      </c>
    </row>
    <row r="18851" spans="1:4" x14ac:dyDescent="0.15">
      <c r="A18851" s="266">
        <v>3792163</v>
      </c>
      <c r="B18851" s="265" t="s">
        <v>13540</v>
      </c>
      <c r="C18851" s="265" t="s">
        <v>4697</v>
      </c>
      <c r="D18851" s="265" t="s">
        <v>4725</v>
      </c>
    </row>
    <row r="18852" spans="1:4" x14ac:dyDescent="0.15">
      <c r="A18852" s="266">
        <v>3792164</v>
      </c>
      <c r="B18852" s="265" t="s">
        <v>13540</v>
      </c>
      <c r="C18852" s="265" t="s">
        <v>4697</v>
      </c>
      <c r="D18852" s="265" t="s">
        <v>4802</v>
      </c>
    </row>
    <row r="18853" spans="1:4" x14ac:dyDescent="0.15">
      <c r="A18853" s="266">
        <v>3792165</v>
      </c>
      <c r="B18853" s="265" t="s">
        <v>13540</v>
      </c>
      <c r="C18853" s="265" t="s">
        <v>4697</v>
      </c>
      <c r="D18853" s="265" t="s">
        <v>4736</v>
      </c>
    </row>
    <row r="18854" spans="1:4" x14ac:dyDescent="0.15">
      <c r="A18854" s="266">
        <v>3792166</v>
      </c>
      <c r="B18854" s="265" t="s">
        <v>13540</v>
      </c>
      <c r="C18854" s="265" t="s">
        <v>4697</v>
      </c>
      <c r="D18854" s="265" t="s">
        <v>4012</v>
      </c>
    </row>
    <row r="18855" spans="1:4" x14ac:dyDescent="0.15">
      <c r="A18855" s="266">
        <v>3792201</v>
      </c>
      <c r="B18855" s="265" t="s">
        <v>13540</v>
      </c>
      <c r="C18855" s="265" t="s">
        <v>4999</v>
      </c>
      <c r="D18855" s="265" t="s">
        <v>5000</v>
      </c>
    </row>
    <row r="18856" spans="1:4" ht="27" x14ac:dyDescent="0.15">
      <c r="A18856" s="266">
        <v>3792202</v>
      </c>
      <c r="B18856" s="265" t="s">
        <v>13540</v>
      </c>
      <c r="C18856" s="265" t="s">
        <v>4999</v>
      </c>
      <c r="D18856" s="265" t="s">
        <v>14031</v>
      </c>
    </row>
    <row r="18857" spans="1:4" x14ac:dyDescent="0.15">
      <c r="A18857" s="266">
        <v>3792203</v>
      </c>
      <c r="B18857" s="265" t="s">
        <v>13540</v>
      </c>
      <c r="C18857" s="265" t="s">
        <v>4999</v>
      </c>
      <c r="D18857" s="265" t="s">
        <v>5055</v>
      </c>
    </row>
    <row r="18858" spans="1:4" x14ac:dyDescent="0.15">
      <c r="A18858" s="266">
        <v>3792204</v>
      </c>
      <c r="B18858" s="265" t="s">
        <v>13540</v>
      </c>
      <c r="C18858" s="265" t="s">
        <v>4999</v>
      </c>
      <c r="D18858" s="265" t="s">
        <v>5041</v>
      </c>
    </row>
    <row r="18859" spans="1:4" x14ac:dyDescent="0.15">
      <c r="A18859" s="266">
        <v>3792205</v>
      </c>
      <c r="B18859" s="265" t="s">
        <v>13540</v>
      </c>
      <c r="C18859" s="265" t="s">
        <v>4999</v>
      </c>
      <c r="D18859" s="265" t="s">
        <v>5044</v>
      </c>
    </row>
    <row r="18860" spans="1:4" ht="27" x14ac:dyDescent="0.15">
      <c r="A18860" s="266">
        <v>3792206</v>
      </c>
      <c r="B18860" s="265" t="s">
        <v>13540</v>
      </c>
      <c r="C18860" s="265" t="s">
        <v>4999</v>
      </c>
      <c r="D18860" s="265" t="s">
        <v>5018</v>
      </c>
    </row>
    <row r="18861" spans="1:4" x14ac:dyDescent="0.15">
      <c r="A18861" s="266">
        <v>3792211</v>
      </c>
      <c r="B18861" s="265" t="s">
        <v>13540</v>
      </c>
      <c r="C18861" s="265" t="s">
        <v>4999</v>
      </c>
      <c r="D18861" s="265" t="s">
        <v>5004</v>
      </c>
    </row>
    <row r="18862" spans="1:4" x14ac:dyDescent="0.15">
      <c r="A18862" s="266">
        <v>3792212</v>
      </c>
      <c r="B18862" s="265" t="s">
        <v>13540</v>
      </c>
      <c r="C18862" s="265" t="s">
        <v>4999</v>
      </c>
      <c r="D18862" s="265" t="s">
        <v>5053</v>
      </c>
    </row>
    <row r="18863" spans="1:4" x14ac:dyDescent="0.15">
      <c r="A18863" s="266">
        <v>3792213</v>
      </c>
      <c r="B18863" s="265" t="s">
        <v>13540</v>
      </c>
      <c r="C18863" s="265" t="s">
        <v>4999</v>
      </c>
      <c r="D18863" s="265" t="s">
        <v>5020</v>
      </c>
    </row>
    <row r="18864" spans="1:4" x14ac:dyDescent="0.15">
      <c r="A18864" s="266">
        <v>3792214</v>
      </c>
      <c r="B18864" s="265" t="s">
        <v>13540</v>
      </c>
      <c r="C18864" s="265" t="s">
        <v>4999</v>
      </c>
      <c r="D18864" s="265" t="s">
        <v>5026</v>
      </c>
    </row>
    <row r="18865" spans="1:4" ht="27" x14ac:dyDescent="0.15">
      <c r="A18865" s="266">
        <v>3792215</v>
      </c>
      <c r="B18865" s="265" t="s">
        <v>13540</v>
      </c>
      <c r="C18865" s="265" t="s">
        <v>4999</v>
      </c>
      <c r="D18865" s="265" t="s">
        <v>14032</v>
      </c>
    </row>
    <row r="18866" spans="1:4" x14ac:dyDescent="0.15">
      <c r="A18866" s="266">
        <v>3792216</v>
      </c>
      <c r="B18866" s="265" t="s">
        <v>13540</v>
      </c>
      <c r="C18866" s="265" t="s">
        <v>4999</v>
      </c>
      <c r="D18866" s="265" t="s">
        <v>5042</v>
      </c>
    </row>
    <row r="18867" spans="1:4" x14ac:dyDescent="0.15">
      <c r="A18867" s="266">
        <v>3792217</v>
      </c>
      <c r="B18867" s="265" t="s">
        <v>13540</v>
      </c>
      <c r="C18867" s="265" t="s">
        <v>4999</v>
      </c>
      <c r="D18867" s="265" t="s">
        <v>5003</v>
      </c>
    </row>
    <row r="18868" spans="1:4" x14ac:dyDescent="0.15">
      <c r="A18868" s="266">
        <v>3792221</v>
      </c>
      <c r="B18868" s="265" t="s">
        <v>13540</v>
      </c>
      <c r="C18868" s="265" t="s">
        <v>4999</v>
      </c>
      <c r="D18868" s="265" t="s">
        <v>5014</v>
      </c>
    </row>
    <row r="18869" spans="1:4" x14ac:dyDescent="0.15">
      <c r="A18869" s="266">
        <v>3792222</v>
      </c>
      <c r="B18869" s="265" t="s">
        <v>13540</v>
      </c>
      <c r="C18869" s="265" t="s">
        <v>4999</v>
      </c>
      <c r="D18869" s="265" t="s">
        <v>5030</v>
      </c>
    </row>
    <row r="18870" spans="1:4" ht="27" x14ac:dyDescent="0.15">
      <c r="A18870" s="266">
        <v>3792224</v>
      </c>
      <c r="B18870" s="265" t="s">
        <v>13540</v>
      </c>
      <c r="C18870" s="265" t="s">
        <v>4999</v>
      </c>
      <c r="D18870" s="265" t="s">
        <v>5039</v>
      </c>
    </row>
    <row r="18871" spans="1:4" x14ac:dyDescent="0.15">
      <c r="A18871" s="266">
        <v>3792225</v>
      </c>
      <c r="B18871" s="265" t="s">
        <v>13540</v>
      </c>
      <c r="C18871" s="265" t="s">
        <v>4999</v>
      </c>
      <c r="D18871" s="265" t="s">
        <v>5011</v>
      </c>
    </row>
    <row r="18872" spans="1:4" x14ac:dyDescent="0.15">
      <c r="A18872" s="266">
        <v>3792231</v>
      </c>
      <c r="B18872" s="265" t="s">
        <v>13540</v>
      </c>
      <c r="C18872" s="265" t="s">
        <v>4999</v>
      </c>
      <c r="D18872" s="265" t="s">
        <v>666</v>
      </c>
    </row>
    <row r="18873" spans="1:4" x14ac:dyDescent="0.15">
      <c r="A18873" s="266">
        <v>3792232</v>
      </c>
      <c r="B18873" s="265" t="s">
        <v>13540</v>
      </c>
      <c r="C18873" s="265" t="s">
        <v>4999</v>
      </c>
      <c r="D18873" s="265" t="s">
        <v>203</v>
      </c>
    </row>
    <row r="18874" spans="1:4" x14ac:dyDescent="0.15">
      <c r="A18874" s="266">
        <v>3792233</v>
      </c>
      <c r="B18874" s="265" t="s">
        <v>13540</v>
      </c>
      <c r="C18874" s="265" t="s">
        <v>4999</v>
      </c>
      <c r="D18874" s="265" t="s">
        <v>4016</v>
      </c>
    </row>
    <row r="18875" spans="1:4" ht="27" x14ac:dyDescent="0.15">
      <c r="A18875" s="266">
        <v>3792234</v>
      </c>
      <c r="B18875" s="265" t="s">
        <v>13540</v>
      </c>
      <c r="C18875" s="265" t="s">
        <v>4999</v>
      </c>
      <c r="D18875" s="265" t="s">
        <v>5048</v>
      </c>
    </row>
    <row r="18876" spans="1:4" x14ac:dyDescent="0.15">
      <c r="A18876" s="266">
        <v>3792235</v>
      </c>
      <c r="B18876" s="265" t="s">
        <v>13540</v>
      </c>
      <c r="C18876" s="265" t="s">
        <v>4999</v>
      </c>
      <c r="D18876" s="265" t="s">
        <v>5058</v>
      </c>
    </row>
    <row r="18877" spans="1:4" x14ac:dyDescent="0.15">
      <c r="A18877" s="266">
        <v>3792236</v>
      </c>
      <c r="B18877" s="265" t="s">
        <v>13540</v>
      </c>
      <c r="C18877" s="265" t="s">
        <v>4999</v>
      </c>
      <c r="D18877" s="265" t="s">
        <v>5047</v>
      </c>
    </row>
    <row r="18878" spans="1:4" x14ac:dyDescent="0.15">
      <c r="A18878" s="266">
        <v>3792301</v>
      </c>
      <c r="B18878" s="265" t="s">
        <v>13540</v>
      </c>
      <c r="C18878" s="265" t="s">
        <v>5068</v>
      </c>
      <c r="D18878" s="265" t="s">
        <v>5163</v>
      </c>
    </row>
    <row r="18879" spans="1:4" x14ac:dyDescent="0.15">
      <c r="A18879" s="266">
        <v>3792302</v>
      </c>
      <c r="B18879" s="265" t="s">
        <v>13540</v>
      </c>
      <c r="C18879" s="265" t="s">
        <v>5068</v>
      </c>
      <c r="D18879" s="265" t="s">
        <v>5164</v>
      </c>
    </row>
    <row r="18880" spans="1:4" x14ac:dyDescent="0.15">
      <c r="A18880" s="266">
        <v>3792303</v>
      </c>
      <c r="B18880" s="265" t="s">
        <v>13540</v>
      </c>
      <c r="C18880" s="265" t="s">
        <v>5068</v>
      </c>
      <c r="D18880" s="265" t="s">
        <v>4970</v>
      </c>
    </row>
    <row r="18881" spans="1:4" x14ac:dyDescent="0.15">
      <c r="A18881" s="266">
        <v>3792304</v>
      </c>
      <c r="B18881" s="265" t="s">
        <v>13540</v>
      </c>
      <c r="C18881" s="265" t="s">
        <v>5068</v>
      </c>
      <c r="D18881" s="265" t="s">
        <v>5084</v>
      </c>
    </row>
    <row r="18882" spans="1:4" ht="27" x14ac:dyDescent="0.15">
      <c r="A18882" s="266">
        <v>3792305</v>
      </c>
      <c r="B18882" s="265" t="s">
        <v>13540</v>
      </c>
      <c r="C18882" s="265" t="s">
        <v>5068</v>
      </c>
      <c r="D18882" s="265" t="s">
        <v>5167</v>
      </c>
    </row>
    <row r="18883" spans="1:4" x14ac:dyDescent="0.15">
      <c r="A18883" s="266">
        <v>3792306</v>
      </c>
      <c r="B18883" s="265" t="s">
        <v>13540</v>
      </c>
      <c r="C18883" s="265" t="s">
        <v>5068</v>
      </c>
      <c r="D18883" s="265" t="s">
        <v>314</v>
      </c>
    </row>
    <row r="18884" spans="1:4" ht="27" x14ac:dyDescent="0.15">
      <c r="A18884" s="266">
        <v>3792311</v>
      </c>
      <c r="B18884" s="265" t="s">
        <v>13540</v>
      </c>
      <c r="C18884" s="265" t="s">
        <v>5367</v>
      </c>
      <c r="D18884" s="265" t="s">
        <v>14033</v>
      </c>
    </row>
    <row r="18885" spans="1:4" ht="27" x14ac:dyDescent="0.15">
      <c r="A18885" s="266">
        <v>3792312</v>
      </c>
      <c r="B18885" s="265" t="s">
        <v>13540</v>
      </c>
      <c r="C18885" s="265" t="s">
        <v>5367</v>
      </c>
      <c r="D18885" s="265" t="s">
        <v>14034</v>
      </c>
    </row>
    <row r="18886" spans="1:4" ht="27" x14ac:dyDescent="0.15">
      <c r="A18886" s="266">
        <v>3792313</v>
      </c>
      <c r="B18886" s="265" t="s">
        <v>13540</v>
      </c>
      <c r="C18886" s="265" t="s">
        <v>5367</v>
      </c>
      <c r="D18886" s="265" t="s">
        <v>14035</v>
      </c>
    </row>
    <row r="18887" spans="1:4" ht="27" x14ac:dyDescent="0.15">
      <c r="A18887" s="266">
        <v>3792314</v>
      </c>
      <c r="B18887" s="265" t="s">
        <v>13540</v>
      </c>
      <c r="C18887" s="265" t="s">
        <v>5367</v>
      </c>
      <c r="D18887" s="265" t="s">
        <v>14036</v>
      </c>
    </row>
    <row r="18888" spans="1:4" ht="27" x14ac:dyDescent="0.15">
      <c r="A18888" s="266">
        <v>3840097</v>
      </c>
      <c r="B18888" s="265" t="s">
        <v>13540</v>
      </c>
      <c r="C18888" s="265" t="s">
        <v>13906</v>
      </c>
      <c r="D18888" s="265" t="s">
        <v>13907</v>
      </c>
    </row>
    <row r="18889" spans="1:4" ht="27" x14ac:dyDescent="0.15">
      <c r="A18889" s="266">
        <v>3890121</v>
      </c>
      <c r="B18889" s="265" t="s">
        <v>13540</v>
      </c>
      <c r="C18889" s="265" t="s">
        <v>5345</v>
      </c>
      <c r="D18889" s="265" t="s">
        <v>14037</v>
      </c>
    </row>
    <row r="18890" spans="1:4" x14ac:dyDescent="0.15">
      <c r="A18890" s="266">
        <v>9600101</v>
      </c>
      <c r="B18890" s="265" t="s">
        <v>14038</v>
      </c>
      <c r="C18890" s="265" t="s">
        <v>2387</v>
      </c>
      <c r="D18890" s="265" t="s">
        <v>2457</v>
      </c>
    </row>
    <row r="18891" spans="1:4" x14ac:dyDescent="0.15">
      <c r="A18891" s="266">
        <v>9600102</v>
      </c>
      <c r="B18891" s="265" t="s">
        <v>14038</v>
      </c>
      <c r="C18891" s="265" t="s">
        <v>2387</v>
      </c>
      <c r="D18891" s="265" t="s">
        <v>2011</v>
      </c>
    </row>
    <row r="18892" spans="1:4" x14ac:dyDescent="0.15">
      <c r="A18892" s="266">
        <v>9600103</v>
      </c>
      <c r="B18892" s="265" t="s">
        <v>14038</v>
      </c>
      <c r="C18892" s="265" t="s">
        <v>2387</v>
      </c>
      <c r="D18892" s="265" t="s">
        <v>14039</v>
      </c>
    </row>
    <row r="18893" spans="1:4" x14ac:dyDescent="0.15">
      <c r="A18893" s="266">
        <v>9600111</v>
      </c>
      <c r="B18893" s="265" t="s">
        <v>14038</v>
      </c>
      <c r="C18893" s="265" t="s">
        <v>2387</v>
      </c>
      <c r="D18893" s="265" t="s">
        <v>2504</v>
      </c>
    </row>
    <row r="18894" spans="1:4" x14ac:dyDescent="0.15">
      <c r="A18894" s="266">
        <v>9600112</v>
      </c>
      <c r="B18894" s="265" t="s">
        <v>14038</v>
      </c>
      <c r="C18894" s="265" t="s">
        <v>2387</v>
      </c>
      <c r="D18894" s="265" t="s">
        <v>2510</v>
      </c>
    </row>
    <row r="18895" spans="1:4" x14ac:dyDescent="0.15">
      <c r="A18895" s="266">
        <v>9600113</v>
      </c>
      <c r="B18895" s="265" t="s">
        <v>14038</v>
      </c>
      <c r="C18895" s="265" t="s">
        <v>2387</v>
      </c>
      <c r="D18895" s="265" t="s">
        <v>2422</v>
      </c>
    </row>
    <row r="18896" spans="1:4" x14ac:dyDescent="0.15">
      <c r="A18896" s="266">
        <v>9600114</v>
      </c>
      <c r="B18896" s="265" t="s">
        <v>14038</v>
      </c>
      <c r="C18896" s="265" t="s">
        <v>2387</v>
      </c>
      <c r="D18896" s="265" t="s">
        <v>2405</v>
      </c>
    </row>
    <row r="18897" spans="1:4" x14ac:dyDescent="0.15">
      <c r="A18897" s="266">
        <v>9600115</v>
      </c>
      <c r="B18897" s="265" t="s">
        <v>14038</v>
      </c>
      <c r="C18897" s="265" t="s">
        <v>2387</v>
      </c>
      <c r="D18897" s="265" t="s">
        <v>2447</v>
      </c>
    </row>
    <row r="18898" spans="1:4" x14ac:dyDescent="0.15">
      <c r="A18898" s="266">
        <v>9600116</v>
      </c>
      <c r="B18898" s="265" t="s">
        <v>14038</v>
      </c>
      <c r="C18898" s="265" t="s">
        <v>2387</v>
      </c>
      <c r="D18898" s="265" t="s">
        <v>2512</v>
      </c>
    </row>
    <row r="18899" spans="1:4" x14ac:dyDescent="0.15">
      <c r="A18899" s="266">
        <v>9600201</v>
      </c>
      <c r="B18899" s="265" t="s">
        <v>14038</v>
      </c>
      <c r="C18899" s="265" t="s">
        <v>2387</v>
      </c>
      <c r="D18899" s="265" t="s">
        <v>2390</v>
      </c>
    </row>
    <row r="18900" spans="1:4" ht="27" x14ac:dyDescent="0.15">
      <c r="A18900" s="266">
        <v>9600211</v>
      </c>
      <c r="B18900" s="265" t="s">
        <v>14038</v>
      </c>
      <c r="C18900" s="265" t="s">
        <v>2387</v>
      </c>
      <c r="D18900" s="265" t="s">
        <v>14040</v>
      </c>
    </row>
    <row r="18901" spans="1:4" ht="27" x14ac:dyDescent="0.15">
      <c r="A18901" s="266">
        <v>9600221</v>
      </c>
      <c r="B18901" s="265" t="s">
        <v>14038</v>
      </c>
      <c r="C18901" s="265" t="s">
        <v>2387</v>
      </c>
      <c r="D18901" s="265" t="s">
        <v>14041</v>
      </c>
    </row>
    <row r="18902" spans="1:4" ht="27" x14ac:dyDescent="0.15">
      <c r="A18902" s="266">
        <v>9600231</v>
      </c>
      <c r="B18902" s="265" t="s">
        <v>14038</v>
      </c>
      <c r="C18902" s="265" t="s">
        <v>2387</v>
      </c>
      <c r="D18902" s="265" t="s">
        <v>14042</v>
      </c>
    </row>
    <row r="18903" spans="1:4" x14ac:dyDescent="0.15">
      <c r="A18903" s="266">
        <v>9600241</v>
      </c>
      <c r="B18903" s="265" t="s">
        <v>14038</v>
      </c>
      <c r="C18903" s="265" t="s">
        <v>2387</v>
      </c>
      <c r="D18903" s="265" t="s">
        <v>2439</v>
      </c>
    </row>
    <row r="18904" spans="1:4" x14ac:dyDescent="0.15">
      <c r="A18904" s="266">
        <v>9600251</v>
      </c>
      <c r="B18904" s="265" t="s">
        <v>14038</v>
      </c>
      <c r="C18904" s="265" t="s">
        <v>2387</v>
      </c>
      <c r="D18904" s="265" t="s">
        <v>2398</v>
      </c>
    </row>
    <row r="18905" spans="1:4" x14ac:dyDescent="0.15">
      <c r="A18905" s="266">
        <v>9600252</v>
      </c>
      <c r="B18905" s="265" t="s">
        <v>14038</v>
      </c>
      <c r="C18905" s="265" t="s">
        <v>2387</v>
      </c>
      <c r="D18905" s="265" t="s">
        <v>2455</v>
      </c>
    </row>
    <row r="18906" spans="1:4" ht="27" x14ac:dyDescent="0.15">
      <c r="A18906" s="266">
        <v>9600261</v>
      </c>
      <c r="B18906" s="265" t="s">
        <v>14038</v>
      </c>
      <c r="C18906" s="265" t="s">
        <v>2387</v>
      </c>
      <c r="D18906" s="265" t="s">
        <v>14043</v>
      </c>
    </row>
    <row r="18907" spans="1:4" ht="27" x14ac:dyDescent="0.15">
      <c r="A18907" s="266">
        <v>9600271</v>
      </c>
      <c r="B18907" s="265" t="s">
        <v>14038</v>
      </c>
      <c r="C18907" s="265" t="s">
        <v>2387</v>
      </c>
      <c r="D18907" s="265" t="s">
        <v>14044</v>
      </c>
    </row>
    <row r="18908" spans="1:4" x14ac:dyDescent="0.15">
      <c r="A18908" s="266">
        <v>9600401</v>
      </c>
      <c r="B18908" s="265" t="s">
        <v>14038</v>
      </c>
      <c r="C18908" s="265" t="s">
        <v>3311</v>
      </c>
      <c r="D18908" s="265" t="s">
        <v>3080</v>
      </c>
    </row>
    <row r="18909" spans="1:4" x14ac:dyDescent="0.15">
      <c r="A18909" s="266">
        <v>9600402</v>
      </c>
      <c r="B18909" s="265" t="s">
        <v>14038</v>
      </c>
      <c r="C18909" s="265" t="s">
        <v>3311</v>
      </c>
      <c r="D18909" s="265" t="s">
        <v>3362</v>
      </c>
    </row>
    <row r="18910" spans="1:4" x14ac:dyDescent="0.15">
      <c r="A18910" s="266">
        <v>9600403</v>
      </c>
      <c r="B18910" s="265" t="s">
        <v>14038</v>
      </c>
      <c r="C18910" s="265" t="s">
        <v>3311</v>
      </c>
      <c r="D18910" s="265" t="s">
        <v>3361</v>
      </c>
    </row>
    <row r="18911" spans="1:4" x14ac:dyDescent="0.15">
      <c r="A18911" s="266">
        <v>9600404</v>
      </c>
      <c r="B18911" s="265" t="s">
        <v>14038</v>
      </c>
      <c r="C18911" s="265" t="s">
        <v>3311</v>
      </c>
      <c r="D18911" s="265" t="s">
        <v>3356</v>
      </c>
    </row>
    <row r="18912" spans="1:4" x14ac:dyDescent="0.15">
      <c r="A18912" s="266">
        <v>9600405</v>
      </c>
      <c r="B18912" s="265" t="s">
        <v>14038</v>
      </c>
      <c r="C18912" s="265" t="s">
        <v>3311</v>
      </c>
      <c r="D18912" s="265" t="s">
        <v>3312</v>
      </c>
    </row>
    <row r="18913" spans="1:4" x14ac:dyDescent="0.15">
      <c r="A18913" s="266">
        <v>9600406</v>
      </c>
      <c r="B18913" s="265" t="s">
        <v>14038</v>
      </c>
      <c r="C18913" s="265" t="s">
        <v>3311</v>
      </c>
      <c r="D18913" s="265" t="s">
        <v>3344</v>
      </c>
    </row>
    <row r="18914" spans="1:4" x14ac:dyDescent="0.15">
      <c r="A18914" s="266">
        <v>9600407</v>
      </c>
      <c r="B18914" s="265" t="s">
        <v>14038</v>
      </c>
      <c r="C18914" s="265" t="s">
        <v>3311</v>
      </c>
      <c r="D18914" s="265" t="s">
        <v>3357</v>
      </c>
    </row>
    <row r="18915" spans="1:4" x14ac:dyDescent="0.15">
      <c r="A18915" s="266">
        <v>9600408</v>
      </c>
      <c r="B18915" s="265" t="s">
        <v>14038</v>
      </c>
      <c r="C18915" s="265" t="s">
        <v>3311</v>
      </c>
      <c r="D18915" s="265" t="s">
        <v>3320</v>
      </c>
    </row>
    <row r="18916" spans="1:4" x14ac:dyDescent="0.15">
      <c r="A18916" s="266">
        <v>9600411</v>
      </c>
      <c r="B18916" s="265" t="s">
        <v>14038</v>
      </c>
      <c r="C18916" s="265" t="s">
        <v>3311</v>
      </c>
      <c r="D18916" s="265" t="s">
        <v>3350</v>
      </c>
    </row>
    <row r="18917" spans="1:4" x14ac:dyDescent="0.15">
      <c r="A18917" s="266">
        <v>9600412</v>
      </c>
      <c r="B18917" s="265" t="s">
        <v>14038</v>
      </c>
      <c r="C18917" s="265" t="s">
        <v>3311</v>
      </c>
      <c r="D18917" s="265" t="s">
        <v>3341</v>
      </c>
    </row>
    <row r="18918" spans="1:4" x14ac:dyDescent="0.15">
      <c r="A18918" s="266">
        <v>9600413</v>
      </c>
      <c r="B18918" s="265" t="s">
        <v>14038</v>
      </c>
      <c r="C18918" s="265" t="s">
        <v>3311</v>
      </c>
      <c r="D18918" s="265" t="s">
        <v>1467</v>
      </c>
    </row>
    <row r="18919" spans="1:4" x14ac:dyDescent="0.15">
      <c r="A18919" s="266">
        <v>9600414</v>
      </c>
      <c r="B18919" s="265" t="s">
        <v>14038</v>
      </c>
      <c r="C18919" s="265" t="s">
        <v>3311</v>
      </c>
      <c r="D18919" s="265" t="s">
        <v>2167</v>
      </c>
    </row>
    <row r="18920" spans="1:4" x14ac:dyDescent="0.15">
      <c r="A18920" s="266">
        <v>9600415</v>
      </c>
      <c r="B18920" s="265" t="s">
        <v>14038</v>
      </c>
      <c r="C18920" s="265" t="s">
        <v>3311</v>
      </c>
      <c r="D18920" s="265" t="s">
        <v>3314</v>
      </c>
    </row>
    <row r="18921" spans="1:4" x14ac:dyDescent="0.15">
      <c r="A18921" s="266">
        <v>9600416</v>
      </c>
      <c r="B18921" s="265" t="s">
        <v>14038</v>
      </c>
      <c r="C18921" s="265" t="s">
        <v>3311</v>
      </c>
      <c r="D18921" s="265" t="s">
        <v>3347</v>
      </c>
    </row>
    <row r="18922" spans="1:4" x14ac:dyDescent="0.15">
      <c r="A18922" s="266">
        <v>9600417</v>
      </c>
      <c r="B18922" s="265" t="s">
        <v>14038</v>
      </c>
      <c r="C18922" s="265" t="s">
        <v>3311</v>
      </c>
      <c r="D18922" s="265" t="s">
        <v>3327</v>
      </c>
    </row>
    <row r="18923" spans="1:4" x14ac:dyDescent="0.15">
      <c r="A18923" s="266">
        <v>9600418</v>
      </c>
      <c r="B18923" s="265" t="s">
        <v>14038</v>
      </c>
      <c r="C18923" s="265" t="s">
        <v>3311</v>
      </c>
      <c r="D18923" s="265" t="s">
        <v>3321</v>
      </c>
    </row>
    <row r="18924" spans="1:4" x14ac:dyDescent="0.15">
      <c r="A18924" s="266">
        <v>9600419</v>
      </c>
      <c r="B18924" s="265" t="s">
        <v>14038</v>
      </c>
      <c r="C18924" s="265" t="s">
        <v>3311</v>
      </c>
      <c r="D18924" s="265" t="s">
        <v>3358</v>
      </c>
    </row>
    <row r="18925" spans="1:4" x14ac:dyDescent="0.15">
      <c r="A18925" s="266">
        <v>9600421</v>
      </c>
      <c r="B18925" s="265" t="s">
        <v>14038</v>
      </c>
      <c r="C18925" s="265" t="s">
        <v>3311</v>
      </c>
      <c r="D18925" s="265" t="s">
        <v>3313</v>
      </c>
    </row>
    <row r="18926" spans="1:4" x14ac:dyDescent="0.15">
      <c r="A18926" s="266">
        <v>9600422</v>
      </c>
      <c r="B18926" s="265" t="s">
        <v>14038</v>
      </c>
      <c r="C18926" s="265" t="s">
        <v>3311</v>
      </c>
      <c r="D18926" s="265" t="s">
        <v>3325</v>
      </c>
    </row>
    <row r="18927" spans="1:4" x14ac:dyDescent="0.15">
      <c r="A18927" s="266">
        <v>9600423</v>
      </c>
      <c r="B18927" s="265" t="s">
        <v>14038</v>
      </c>
      <c r="C18927" s="265" t="s">
        <v>3311</v>
      </c>
      <c r="D18927" s="265" t="s">
        <v>2389</v>
      </c>
    </row>
    <row r="18928" spans="1:4" x14ac:dyDescent="0.15">
      <c r="A18928" s="266">
        <v>9600424</v>
      </c>
      <c r="B18928" s="265" t="s">
        <v>14038</v>
      </c>
      <c r="C18928" s="265" t="s">
        <v>3311</v>
      </c>
      <c r="D18928" s="265" t="s">
        <v>3316</v>
      </c>
    </row>
    <row r="18929" spans="1:4" x14ac:dyDescent="0.15">
      <c r="A18929" s="266">
        <v>9600425</v>
      </c>
      <c r="B18929" s="265" t="s">
        <v>14038</v>
      </c>
      <c r="C18929" s="265" t="s">
        <v>3311</v>
      </c>
      <c r="D18929" s="265" t="s">
        <v>3317</v>
      </c>
    </row>
    <row r="18930" spans="1:4" x14ac:dyDescent="0.15">
      <c r="A18930" s="266">
        <v>9600426</v>
      </c>
      <c r="B18930" s="265" t="s">
        <v>14038</v>
      </c>
      <c r="C18930" s="265" t="s">
        <v>3311</v>
      </c>
      <c r="D18930" s="265" t="s">
        <v>3330</v>
      </c>
    </row>
    <row r="18931" spans="1:4" x14ac:dyDescent="0.15">
      <c r="A18931" s="266">
        <v>9600427</v>
      </c>
      <c r="B18931" s="265" t="s">
        <v>14038</v>
      </c>
      <c r="C18931" s="265" t="s">
        <v>3311</v>
      </c>
      <c r="D18931" s="265" t="s">
        <v>14045</v>
      </c>
    </row>
    <row r="18932" spans="1:4" x14ac:dyDescent="0.15">
      <c r="A18932" s="266">
        <v>9600428</v>
      </c>
      <c r="B18932" s="265" t="s">
        <v>14038</v>
      </c>
      <c r="C18932" s="265" t="s">
        <v>3311</v>
      </c>
      <c r="D18932" s="265" t="s">
        <v>3329</v>
      </c>
    </row>
    <row r="18933" spans="1:4" x14ac:dyDescent="0.15">
      <c r="A18933" s="266">
        <v>9600429</v>
      </c>
      <c r="B18933" s="265" t="s">
        <v>14038</v>
      </c>
      <c r="C18933" s="265" t="s">
        <v>3311</v>
      </c>
      <c r="D18933" s="265" t="s">
        <v>3342</v>
      </c>
    </row>
    <row r="18934" spans="1:4" x14ac:dyDescent="0.15">
      <c r="A18934" s="266">
        <v>9600431</v>
      </c>
      <c r="B18934" s="265" t="s">
        <v>14038</v>
      </c>
      <c r="C18934" s="265" t="s">
        <v>3311</v>
      </c>
      <c r="D18934" s="265" t="s">
        <v>2535</v>
      </c>
    </row>
    <row r="18935" spans="1:4" x14ac:dyDescent="0.15">
      <c r="A18935" s="266">
        <v>9600432</v>
      </c>
      <c r="B18935" s="265" t="s">
        <v>14038</v>
      </c>
      <c r="C18935" s="265" t="s">
        <v>3311</v>
      </c>
      <c r="D18935" s="265" t="s">
        <v>3345</v>
      </c>
    </row>
    <row r="18936" spans="1:4" x14ac:dyDescent="0.15">
      <c r="A18936" s="266">
        <v>9600433</v>
      </c>
      <c r="B18936" s="265" t="s">
        <v>14038</v>
      </c>
      <c r="C18936" s="265" t="s">
        <v>3311</v>
      </c>
      <c r="D18936" s="265" t="s">
        <v>14046</v>
      </c>
    </row>
    <row r="18937" spans="1:4" x14ac:dyDescent="0.15">
      <c r="A18937" s="266">
        <v>9600434</v>
      </c>
      <c r="B18937" s="265" t="s">
        <v>14038</v>
      </c>
      <c r="C18937" s="265" t="s">
        <v>3311</v>
      </c>
      <c r="D18937" s="265" t="s">
        <v>3339</v>
      </c>
    </row>
    <row r="18938" spans="1:4" x14ac:dyDescent="0.15">
      <c r="A18938" s="266">
        <v>9600435</v>
      </c>
      <c r="B18938" s="265" t="s">
        <v>14038</v>
      </c>
      <c r="C18938" s="265" t="s">
        <v>3311</v>
      </c>
      <c r="D18938" s="265" t="s">
        <v>3338</v>
      </c>
    </row>
    <row r="18939" spans="1:4" x14ac:dyDescent="0.15">
      <c r="A18939" s="266">
        <v>9600436</v>
      </c>
      <c r="B18939" s="265" t="s">
        <v>14038</v>
      </c>
      <c r="C18939" s="265" t="s">
        <v>3311</v>
      </c>
      <c r="D18939" s="265" t="s">
        <v>2168</v>
      </c>
    </row>
    <row r="18940" spans="1:4" x14ac:dyDescent="0.15">
      <c r="A18940" s="266">
        <v>9600437</v>
      </c>
      <c r="B18940" s="265" t="s">
        <v>14038</v>
      </c>
      <c r="C18940" s="265" t="s">
        <v>3311</v>
      </c>
      <c r="D18940" s="265" t="s">
        <v>1597</v>
      </c>
    </row>
    <row r="18941" spans="1:4" x14ac:dyDescent="0.15">
      <c r="A18941" s="266">
        <v>9600438</v>
      </c>
      <c r="B18941" s="265" t="s">
        <v>14038</v>
      </c>
      <c r="C18941" s="265" t="s">
        <v>3311</v>
      </c>
      <c r="D18941" s="265" t="s">
        <v>3366</v>
      </c>
    </row>
    <row r="18942" spans="1:4" x14ac:dyDescent="0.15">
      <c r="A18942" s="266">
        <v>9600441</v>
      </c>
      <c r="B18942" s="265" t="s">
        <v>14038</v>
      </c>
      <c r="C18942" s="265" t="s">
        <v>3311</v>
      </c>
      <c r="D18942" s="265" t="s">
        <v>700</v>
      </c>
    </row>
    <row r="18943" spans="1:4" x14ac:dyDescent="0.15">
      <c r="A18943" s="266">
        <v>9600442</v>
      </c>
      <c r="B18943" s="265" t="s">
        <v>14038</v>
      </c>
      <c r="C18943" s="265" t="s">
        <v>3311</v>
      </c>
      <c r="D18943" s="265" t="s">
        <v>3189</v>
      </c>
    </row>
    <row r="18944" spans="1:4" x14ac:dyDescent="0.15">
      <c r="A18944" s="266">
        <v>9600443</v>
      </c>
      <c r="B18944" s="265" t="s">
        <v>14038</v>
      </c>
      <c r="C18944" s="265" t="s">
        <v>3311</v>
      </c>
      <c r="D18944" s="265" t="s">
        <v>3335</v>
      </c>
    </row>
    <row r="18945" spans="1:4" x14ac:dyDescent="0.15">
      <c r="A18945" s="266">
        <v>9600444</v>
      </c>
      <c r="B18945" s="265" t="s">
        <v>14038</v>
      </c>
      <c r="C18945" s="265" t="s">
        <v>3311</v>
      </c>
      <c r="D18945" s="265" t="s">
        <v>3337</v>
      </c>
    </row>
    <row r="18946" spans="1:4" x14ac:dyDescent="0.15">
      <c r="A18946" s="266">
        <v>9600445</v>
      </c>
      <c r="B18946" s="265" t="s">
        <v>14038</v>
      </c>
      <c r="C18946" s="265" t="s">
        <v>3311</v>
      </c>
      <c r="D18946" s="265" t="s">
        <v>3334</v>
      </c>
    </row>
    <row r="18947" spans="1:4" x14ac:dyDescent="0.15">
      <c r="A18947" s="266">
        <v>9600446</v>
      </c>
      <c r="B18947" s="265" t="s">
        <v>14038</v>
      </c>
      <c r="C18947" s="265" t="s">
        <v>3311</v>
      </c>
      <c r="D18947" s="265" t="s">
        <v>3336</v>
      </c>
    </row>
    <row r="18948" spans="1:4" x14ac:dyDescent="0.15">
      <c r="A18948" s="266">
        <v>9600447</v>
      </c>
      <c r="B18948" s="265" t="s">
        <v>14038</v>
      </c>
      <c r="C18948" s="265" t="s">
        <v>3311</v>
      </c>
      <c r="D18948" s="265" t="s">
        <v>3343</v>
      </c>
    </row>
    <row r="18949" spans="1:4" x14ac:dyDescent="0.15">
      <c r="A18949" s="266">
        <v>9600448</v>
      </c>
      <c r="B18949" s="265" t="s">
        <v>14038</v>
      </c>
      <c r="C18949" s="265" t="s">
        <v>3311</v>
      </c>
      <c r="D18949" s="265" t="s">
        <v>3364</v>
      </c>
    </row>
    <row r="18950" spans="1:4" x14ac:dyDescent="0.15">
      <c r="A18950" s="266">
        <v>9600451</v>
      </c>
      <c r="B18950" s="265" t="s">
        <v>14038</v>
      </c>
      <c r="C18950" s="265" t="s">
        <v>3311</v>
      </c>
      <c r="D18950" s="265" t="s">
        <v>3332</v>
      </c>
    </row>
    <row r="18951" spans="1:4" x14ac:dyDescent="0.15">
      <c r="A18951" s="266">
        <v>9600452</v>
      </c>
      <c r="B18951" s="265" t="s">
        <v>14038</v>
      </c>
      <c r="C18951" s="265" t="s">
        <v>3311</v>
      </c>
      <c r="D18951" s="265" t="s">
        <v>3346</v>
      </c>
    </row>
    <row r="18952" spans="1:4" x14ac:dyDescent="0.15">
      <c r="A18952" s="266">
        <v>9600453</v>
      </c>
      <c r="B18952" s="265" t="s">
        <v>14038</v>
      </c>
      <c r="C18952" s="265" t="s">
        <v>3311</v>
      </c>
      <c r="D18952" s="265" t="s">
        <v>3324</v>
      </c>
    </row>
    <row r="18953" spans="1:4" x14ac:dyDescent="0.15">
      <c r="A18953" s="266">
        <v>9600454</v>
      </c>
      <c r="B18953" s="265" t="s">
        <v>14038</v>
      </c>
      <c r="C18953" s="265" t="s">
        <v>3311</v>
      </c>
      <c r="D18953" s="265" t="s">
        <v>3333</v>
      </c>
    </row>
    <row r="18954" spans="1:4" x14ac:dyDescent="0.15">
      <c r="A18954" s="266">
        <v>9600455</v>
      </c>
      <c r="B18954" s="265" t="s">
        <v>14038</v>
      </c>
      <c r="C18954" s="265" t="s">
        <v>3311</v>
      </c>
      <c r="D18954" s="265" t="s">
        <v>3315</v>
      </c>
    </row>
    <row r="18955" spans="1:4" x14ac:dyDescent="0.15">
      <c r="A18955" s="266">
        <v>9600456</v>
      </c>
      <c r="B18955" s="265" t="s">
        <v>14038</v>
      </c>
      <c r="C18955" s="265" t="s">
        <v>3311</v>
      </c>
      <c r="D18955" s="265" t="s">
        <v>3349</v>
      </c>
    </row>
    <row r="18956" spans="1:4" x14ac:dyDescent="0.15">
      <c r="A18956" s="266">
        <v>9600457</v>
      </c>
      <c r="B18956" s="265" t="s">
        <v>14038</v>
      </c>
      <c r="C18956" s="265" t="s">
        <v>3311</v>
      </c>
      <c r="D18956" s="265" t="s">
        <v>3319</v>
      </c>
    </row>
    <row r="18957" spans="1:4" x14ac:dyDescent="0.15">
      <c r="A18957" s="266">
        <v>9600458</v>
      </c>
      <c r="B18957" s="265" t="s">
        <v>14038</v>
      </c>
      <c r="C18957" s="265" t="s">
        <v>3311</v>
      </c>
      <c r="D18957" s="265" t="s">
        <v>3073</v>
      </c>
    </row>
    <row r="18958" spans="1:4" x14ac:dyDescent="0.15">
      <c r="A18958" s="266">
        <v>9600461</v>
      </c>
      <c r="B18958" s="265" t="s">
        <v>14038</v>
      </c>
      <c r="C18958" s="265" t="s">
        <v>3311</v>
      </c>
      <c r="D18958" s="265" t="s">
        <v>1069</v>
      </c>
    </row>
    <row r="18959" spans="1:4" x14ac:dyDescent="0.15">
      <c r="A18959" s="266">
        <v>9600462</v>
      </c>
      <c r="B18959" s="265" t="s">
        <v>14038</v>
      </c>
      <c r="C18959" s="265" t="s">
        <v>3311</v>
      </c>
      <c r="D18959" s="265" t="s">
        <v>1415</v>
      </c>
    </row>
    <row r="18960" spans="1:4" x14ac:dyDescent="0.15">
      <c r="A18960" s="266">
        <v>9600463</v>
      </c>
      <c r="B18960" s="265" t="s">
        <v>14038</v>
      </c>
      <c r="C18960" s="265" t="s">
        <v>3311</v>
      </c>
      <c r="D18960" s="265" t="s">
        <v>708</v>
      </c>
    </row>
    <row r="18961" spans="1:4" x14ac:dyDescent="0.15">
      <c r="A18961" s="266">
        <v>9600464</v>
      </c>
      <c r="B18961" s="265" t="s">
        <v>14038</v>
      </c>
      <c r="C18961" s="265" t="s">
        <v>3311</v>
      </c>
      <c r="D18961" s="265" t="s">
        <v>3363</v>
      </c>
    </row>
    <row r="18962" spans="1:4" x14ac:dyDescent="0.15">
      <c r="A18962" s="266">
        <v>9600465</v>
      </c>
      <c r="B18962" s="265" t="s">
        <v>14038</v>
      </c>
      <c r="C18962" s="265" t="s">
        <v>3311</v>
      </c>
      <c r="D18962" s="265" t="s">
        <v>14047</v>
      </c>
    </row>
    <row r="18963" spans="1:4" x14ac:dyDescent="0.15">
      <c r="A18963" s="266">
        <v>9600466</v>
      </c>
      <c r="B18963" s="265" t="s">
        <v>14038</v>
      </c>
      <c r="C18963" s="265" t="s">
        <v>3311</v>
      </c>
      <c r="D18963" s="265" t="s">
        <v>3351</v>
      </c>
    </row>
    <row r="18964" spans="1:4" x14ac:dyDescent="0.15">
      <c r="A18964" s="266">
        <v>9600467</v>
      </c>
      <c r="B18964" s="265" t="s">
        <v>14038</v>
      </c>
      <c r="C18964" s="265" t="s">
        <v>3311</v>
      </c>
      <c r="D18964" s="265" t="s">
        <v>2465</v>
      </c>
    </row>
    <row r="18965" spans="1:4" x14ac:dyDescent="0.15">
      <c r="A18965" s="266">
        <v>9600468</v>
      </c>
      <c r="B18965" s="265" t="s">
        <v>14038</v>
      </c>
      <c r="C18965" s="265" t="s">
        <v>3311</v>
      </c>
      <c r="D18965" s="265" t="s">
        <v>3326</v>
      </c>
    </row>
    <row r="18966" spans="1:4" x14ac:dyDescent="0.15">
      <c r="A18966" s="266">
        <v>9600471</v>
      </c>
      <c r="B18966" s="265" t="s">
        <v>14038</v>
      </c>
      <c r="C18966" s="265" t="s">
        <v>3311</v>
      </c>
      <c r="D18966" s="265" t="s">
        <v>3348</v>
      </c>
    </row>
    <row r="18967" spans="1:4" x14ac:dyDescent="0.15">
      <c r="A18967" s="266">
        <v>9600472</v>
      </c>
      <c r="B18967" s="265" t="s">
        <v>14038</v>
      </c>
      <c r="C18967" s="265" t="s">
        <v>3311</v>
      </c>
      <c r="D18967" s="265" t="s">
        <v>3352</v>
      </c>
    </row>
    <row r="18968" spans="1:4" x14ac:dyDescent="0.15">
      <c r="A18968" s="266">
        <v>9600473</v>
      </c>
      <c r="B18968" s="265" t="s">
        <v>14038</v>
      </c>
      <c r="C18968" s="265" t="s">
        <v>3311</v>
      </c>
      <c r="D18968" s="265" t="s">
        <v>3331</v>
      </c>
    </row>
    <row r="18969" spans="1:4" x14ac:dyDescent="0.15">
      <c r="A18969" s="266">
        <v>9600474</v>
      </c>
      <c r="B18969" s="265" t="s">
        <v>14038</v>
      </c>
      <c r="C18969" s="265" t="s">
        <v>3311</v>
      </c>
      <c r="D18969" s="265" t="s">
        <v>3328</v>
      </c>
    </row>
    <row r="18970" spans="1:4" x14ac:dyDescent="0.15">
      <c r="A18970" s="266">
        <v>9600475</v>
      </c>
      <c r="B18970" s="265" t="s">
        <v>14038</v>
      </c>
      <c r="C18970" s="265" t="s">
        <v>3311</v>
      </c>
      <c r="D18970" s="265" t="s">
        <v>3360</v>
      </c>
    </row>
    <row r="18971" spans="1:4" x14ac:dyDescent="0.15">
      <c r="A18971" s="266">
        <v>9600476</v>
      </c>
      <c r="B18971" s="265" t="s">
        <v>14038</v>
      </c>
      <c r="C18971" s="265" t="s">
        <v>3311</v>
      </c>
      <c r="D18971" s="265" t="s">
        <v>2895</v>
      </c>
    </row>
    <row r="18972" spans="1:4" x14ac:dyDescent="0.15">
      <c r="A18972" s="266">
        <v>9600477</v>
      </c>
      <c r="B18972" s="265" t="s">
        <v>14038</v>
      </c>
      <c r="C18972" s="265" t="s">
        <v>3311</v>
      </c>
      <c r="D18972" s="265" t="s">
        <v>3323</v>
      </c>
    </row>
    <row r="18973" spans="1:4" x14ac:dyDescent="0.15">
      <c r="A18973" s="266">
        <v>9600478</v>
      </c>
      <c r="B18973" s="265" t="s">
        <v>14038</v>
      </c>
      <c r="C18973" s="265" t="s">
        <v>3311</v>
      </c>
      <c r="D18973" s="265" t="s">
        <v>635</v>
      </c>
    </row>
    <row r="18974" spans="1:4" x14ac:dyDescent="0.15">
      <c r="A18974" s="266">
        <v>9600479</v>
      </c>
      <c r="B18974" s="265" t="s">
        <v>14038</v>
      </c>
      <c r="C18974" s="265" t="s">
        <v>3311</v>
      </c>
      <c r="D18974" s="265" t="s">
        <v>3353</v>
      </c>
    </row>
    <row r="18975" spans="1:4" x14ac:dyDescent="0.15">
      <c r="A18975" s="266">
        <v>9600481</v>
      </c>
      <c r="B18975" s="265" t="s">
        <v>14038</v>
      </c>
      <c r="C18975" s="265" t="s">
        <v>3311</v>
      </c>
      <c r="D18975" s="265" t="s">
        <v>14048</v>
      </c>
    </row>
    <row r="18976" spans="1:4" x14ac:dyDescent="0.15">
      <c r="A18976" s="266">
        <v>9600482</v>
      </c>
      <c r="B18976" s="265" t="s">
        <v>14038</v>
      </c>
      <c r="C18976" s="265" t="s">
        <v>3311</v>
      </c>
      <c r="D18976" s="265" t="s">
        <v>2144</v>
      </c>
    </row>
    <row r="18977" spans="1:4" x14ac:dyDescent="0.15">
      <c r="A18977" s="266">
        <v>9600483</v>
      </c>
      <c r="B18977" s="265" t="s">
        <v>14038</v>
      </c>
      <c r="C18977" s="265" t="s">
        <v>3311</v>
      </c>
      <c r="D18977" s="265" t="s">
        <v>3365</v>
      </c>
    </row>
    <row r="18978" spans="1:4" x14ac:dyDescent="0.15">
      <c r="A18978" s="266">
        <v>9600484</v>
      </c>
      <c r="B18978" s="265" t="s">
        <v>14038</v>
      </c>
      <c r="C18978" s="265" t="s">
        <v>3311</v>
      </c>
      <c r="D18978" s="265" t="s">
        <v>3355</v>
      </c>
    </row>
    <row r="18979" spans="1:4" x14ac:dyDescent="0.15">
      <c r="A18979" s="266">
        <v>9600485</v>
      </c>
      <c r="B18979" s="265" t="s">
        <v>14038</v>
      </c>
      <c r="C18979" s="265" t="s">
        <v>3311</v>
      </c>
      <c r="D18979" s="265" t="s">
        <v>3322</v>
      </c>
    </row>
    <row r="18980" spans="1:4" x14ac:dyDescent="0.15">
      <c r="A18980" s="266">
        <v>9600486</v>
      </c>
      <c r="B18980" s="265" t="s">
        <v>14038</v>
      </c>
      <c r="C18980" s="265" t="s">
        <v>3311</v>
      </c>
      <c r="D18980" s="265" t="s">
        <v>1828</v>
      </c>
    </row>
    <row r="18981" spans="1:4" x14ac:dyDescent="0.15">
      <c r="A18981" s="266">
        <v>9600487</v>
      </c>
      <c r="B18981" s="265" t="s">
        <v>14038</v>
      </c>
      <c r="C18981" s="265" t="s">
        <v>3311</v>
      </c>
      <c r="D18981" s="265" t="s">
        <v>1804</v>
      </c>
    </row>
    <row r="18982" spans="1:4" x14ac:dyDescent="0.15">
      <c r="A18982" s="266">
        <v>9600488</v>
      </c>
      <c r="B18982" s="265" t="s">
        <v>14038</v>
      </c>
      <c r="C18982" s="265" t="s">
        <v>3311</v>
      </c>
      <c r="D18982" s="265" t="s">
        <v>3318</v>
      </c>
    </row>
    <row r="18983" spans="1:4" x14ac:dyDescent="0.15">
      <c r="A18983" s="266">
        <v>9600489</v>
      </c>
      <c r="B18983" s="265" t="s">
        <v>14038</v>
      </c>
      <c r="C18983" s="265" t="s">
        <v>3311</v>
      </c>
      <c r="D18983" s="265" t="s">
        <v>3340</v>
      </c>
    </row>
    <row r="18984" spans="1:4" x14ac:dyDescent="0.15">
      <c r="A18984" s="266">
        <v>9600501</v>
      </c>
      <c r="B18984" s="265" t="s">
        <v>14038</v>
      </c>
      <c r="C18984" s="265" t="s">
        <v>3311</v>
      </c>
      <c r="D18984" s="265" t="s">
        <v>3359</v>
      </c>
    </row>
    <row r="18985" spans="1:4" x14ac:dyDescent="0.15">
      <c r="A18985" s="266">
        <v>9600502</v>
      </c>
      <c r="B18985" s="265" t="s">
        <v>14038</v>
      </c>
      <c r="C18985" s="265" t="s">
        <v>3311</v>
      </c>
      <c r="D18985" s="265" t="s">
        <v>3354</v>
      </c>
    </row>
    <row r="18986" spans="1:4" x14ac:dyDescent="0.15">
      <c r="A18986" s="266">
        <v>9600601</v>
      </c>
      <c r="B18986" s="265" t="s">
        <v>14038</v>
      </c>
      <c r="C18986" s="265" t="s">
        <v>3311</v>
      </c>
      <c r="D18986" s="265" t="s">
        <v>14049</v>
      </c>
    </row>
    <row r="18987" spans="1:4" x14ac:dyDescent="0.15">
      <c r="A18987" s="266">
        <v>9600602</v>
      </c>
      <c r="B18987" s="265" t="s">
        <v>14038</v>
      </c>
      <c r="C18987" s="265" t="s">
        <v>3311</v>
      </c>
      <c r="D18987" s="265" t="s">
        <v>14049</v>
      </c>
    </row>
    <row r="18988" spans="1:4" x14ac:dyDescent="0.15">
      <c r="A18988" s="266">
        <v>9600603</v>
      </c>
      <c r="B18988" s="265" t="s">
        <v>14038</v>
      </c>
      <c r="C18988" s="265" t="s">
        <v>3311</v>
      </c>
      <c r="D18988" s="265" t="s">
        <v>14049</v>
      </c>
    </row>
    <row r="18989" spans="1:4" x14ac:dyDescent="0.15">
      <c r="A18989" s="266">
        <v>9600604</v>
      </c>
      <c r="B18989" s="265" t="s">
        <v>14038</v>
      </c>
      <c r="C18989" s="265" t="s">
        <v>3311</v>
      </c>
      <c r="D18989" s="265" t="s">
        <v>14049</v>
      </c>
    </row>
    <row r="18990" spans="1:4" x14ac:dyDescent="0.15">
      <c r="A18990" s="266">
        <v>9600605</v>
      </c>
      <c r="B18990" s="265" t="s">
        <v>14038</v>
      </c>
      <c r="C18990" s="265" t="s">
        <v>3311</v>
      </c>
      <c r="D18990" s="265" t="s">
        <v>14049</v>
      </c>
    </row>
    <row r="18991" spans="1:4" x14ac:dyDescent="0.15">
      <c r="A18991" s="266">
        <v>9600606</v>
      </c>
      <c r="B18991" s="265" t="s">
        <v>14038</v>
      </c>
      <c r="C18991" s="265" t="s">
        <v>3311</v>
      </c>
      <c r="D18991" s="265" t="s">
        <v>14049</v>
      </c>
    </row>
    <row r="18992" spans="1:4" x14ac:dyDescent="0.15">
      <c r="A18992" s="266">
        <v>9600607</v>
      </c>
      <c r="B18992" s="265" t="s">
        <v>14038</v>
      </c>
      <c r="C18992" s="265" t="s">
        <v>3311</v>
      </c>
      <c r="D18992" s="265" t="s">
        <v>14049</v>
      </c>
    </row>
    <row r="18993" spans="1:4" x14ac:dyDescent="0.15">
      <c r="A18993" s="266">
        <v>9600608</v>
      </c>
      <c r="B18993" s="265" t="s">
        <v>14038</v>
      </c>
      <c r="C18993" s="265" t="s">
        <v>3311</v>
      </c>
      <c r="D18993" s="265" t="s">
        <v>14049</v>
      </c>
    </row>
    <row r="18994" spans="1:4" x14ac:dyDescent="0.15">
      <c r="A18994" s="266">
        <v>9600609</v>
      </c>
      <c r="B18994" s="265" t="s">
        <v>14038</v>
      </c>
      <c r="C18994" s="265" t="s">
        <v>3311</v>
      </c>
      <c r="D18994" s="265" t="s">
        <v>14049</v>
      </c>
    </row>
    <row r="18995" spans="1:4" x14ac:dyDescent="0.15">
      <c r="A18995" s="266">
        <v>9600611</v>
      </c>
      <c r="B18995" s="265" t="s">
        <v>14038</v>
      </c>
      <c r="C18995" s="265" t="s">
        <v>3311</v>
      </c>
      <c r="D18995" s="265" t="s">
        <v>14049</v>
      </c>
    </row>
    <row r="18996" spans="1:4" x14ac:dyDescent="0.15">
      <c r="A18996" s="266">
        <v>9600612</v>
      </c>
      <c r="B18996" s="265" t="s">
        <v>14038</v>
      </c>
      <c r="C18996" s="265" t="s">
        <v>3311</v>
      </c>
      <c r="D18996" s="265" t="s">
        <v>14049</v>
      </c>
    </row>
    <row r="18997" spans="1:4" x14ac:dyDescent="0.15">
      <c r="A18997" s="266">
        <v>9600613</v>
      </c>
      <c r="B18997" s="265" t="s">
        <v>14038</v>
      </c>
      <c r="C18997" s="265" t="s">
        <v>3311</v>
      </c>
      <c r="D18997" s="265" t="s">
        <v>14049</v>
      </c>
    </row>
    <row r="18998" spans="1:4" x14ac:dyDescent="0.15">
      <c r="A18998" s="266">
        <v>9600614</v>
      </c>
      <c r="B18998" s="265" t="s">
        <v>14038</v>
      </c>
      <c r="C18998" s="265" t="s">
        <v>3311</v>
      </c>
      <c r="D18998" s="265" t="s">
        <v>14049</v>
      </c>
    </row>
    <row r="18999" spans="1:4" x14ac:dyDescent="0.15">
      <c r="A18999" s="266">
        <v>9600615</v>
      </c>
      <c r="B18999" s="265" t="s">
        <v>14038</v>
      </c>
      <c r="C18999" s="265" t="s">
        <v>3311</v>
      </c>
      <c r="D18999" s="265" t="s">
        <v>14049</v>
      </c>
    </row>
    <row r="19000" spans="1:4" x14ac:dyDescent="0.15">
      <c r="A19000" s="266">
        <v>9600616</v>
      </c>
      <c r="B19000" s="265" t="s">
        <v>14038</v>
      </c>
      <c r="C19000" s="265" t="s">
        <v>3311</v>
      </c>
      <c r="D19000" s="265" t="s">
        <v>14049</v>
      </c>
    </row>
    <row r="19001" spans="1:4" x14ac:dyDescent="0.15">
      <c r="A19001" s="266">
        <v>9600617</v>
      </c>
      <c r="B19001" s="265" t="s">
        <v>14038</v>
      </c>
      <c r="C19001" s="265" t="s">
        <v>3311</v>
      </c>
      <c r="D19001" s="265" t="s">
        <v>14049</v>
      </c>
    </row>
    <row r="19002" spans="1:4" x14ac:dyDescent="0.15">
      <c r="A19002" s="266">
        <v>9600618</v>
      </c>
      <c r="B19002" s="265" t="s">
        <v>14038</v>
      </c>
      <c r="C19002" s="265" t="s">
        <v>3311</v>
      </c>
      <c r="D19002" s="265" t="s">
        <v>14049</v>
      </c>
    </row>
    <row r="19003" spans="1:4" x14ac:dyDescent="0.15">
      <c r="A19003" s="266">
        <v>9600619</v>
      </c>
      <c r="B19003" s="265" t="s">
        <v>14038</v>
      </c>
      <c r="C19003" s="265" t="s">
        <v>3311</v>
      </c>
      <c r="D19003" s="265" t="s">
        <v>14049</v>
      </c>
    </row>
    <row r="19004" spans="1:4" x14ac:dyDescent="0.15">
      <c r="A19004" s="266">
        <v>9600621</v>
      </c>
      <c r="B19004" s="265" t="s">
        <v>14038</v>
      </c>
      <c r="C19004" s="265" t="s">
        <v>3311</v>
      </c>
      <c r="D19004" s="265" t="s">
        <v>14049</v>
      </c>
    </row>
    <row r="19005" spans="1:4" x14ac:dyDescent="0.15">
      <c r="A19005" s="266">
        <v>9600622</v>
      </c>
      <c r="B19005" s="265" t="s">
        <v>14038</v>
      </c>
      <c r="C19005" s="265" t="s">
        <v>3311</v>
      </c>
      <c r="D19005" s="265" t="s">
        <v>14049</v>
      </c>
    </row>
    <row r="19006" spans="1:4" x14ac:dyDescent="0.15">
      <c r="A19006" s="266">
        <v>9600623</v>
      </c>
      <c r="B19006" s="265" t="s">
        <v>14038</v>
      </c>
      <c r="C19006" s="265" t="s">
        <v>3311</v>
      </c>
      <c r="D19006" s="265" t="s">
        <v>14049</v>
      </c>
    </row>
    <row r="19007" spans="1:4" x14ac:dyDescent="0.15">
      <c r="A19007" s="266">
        <v>9600624</v>
      </c>
      <c r="B19007" s="265" t="s">
        <v>14038</v>
      </c>
      <c r="C19007" s="265" t="s">
        <v>3311</v>
      </c>
      <c r="D19007" s="265" t="s">
        <v>14049</v>
      </c>
    </row>
    <row r="19008" spans="1:4" x14ac:dyDescent="0.15">
      <c r="A19008" s="266">
        <v>9600625</v>
      </c>
      <c r="B19008" s="265" t="s">
        <v>14038</v>
      </c>
      <c r="C19008" s="265" t="s">
        <v>3311</v>
      </c>
      <c r="D19008" s="265" t="s">
        <v>14049</v>
      </c>
    </row>
    <row r="19009" spans="1:4" x14ac:dyDescent="0.15">
      <c r="A19009" s="266">
        <v>9600626</v>
      </c>
      <c r="B19009" s="265" t="s">
        <v>14038</v>
      </c>
      <c r="C19009" s="265" t="s">
        <v>3311</v>
      </c>
      <c r="D19009" s="265" t="s">
        <v>14049</v>
      </c>
    </row>
    <row r="19010" spans="1:4" x14ac:dyDescent="0.15">
      <c r="A19010" s="266">
        <v>9600627</v>
      </c>
      <c r="B19010" s="265" t="s">
        <v>14038</v>
      </c>
      <c r="C19010" s="265" t="s">
        <v>3311</v>
      </c>
      <c r="D19010" s="265" t="s">
        <v>14049</v>
      </c>
    </row>
    <row r="19011" spans="1:4" x14ac:dyDescent="0.15">
      <c r="A19011" s="266">
        <v>9600628</v>
      </c>
      <c r="B19011" s="265" t="s">
        <v>14038</v>
      </c>
      <c r="C19011" s="265" t="s">
        <v>3311</v>
      </c>
      <c r="D19011" s="265" t="s">
        <v>14049</v>
      </c>
    </row>
    <row r="19012" spans="1:4" x14ac:dyDescent="0.15">
      <c r="A19012" s="266">
        <v>9600629</v>
      </c>
      <c r="B19012" s="265" t="s">
        <v>14038</v>
      </c>
      <c r="C19012" s="265" t="s">
        <v>3311</v>
      </c>
      <c r="D19012" s="265" t="s">
        <v>14049</v>
      </c>
    </row>
    <row r="19013" spans="1:4" ht="27" x14ac:dyDescent="0.15">
      <c r="A19013" s="266">
        <v>9600631</v>
      </c>
      <c r="B19013" s="265" t="s">
        <v>14038</v>
      </c>
      <c r="C19013" s="265" t="s">
        <v>3311</v>
      </c>
      <c r="D19013" s="265" t="s">
        <v>14050</v>
      </c>
    </row>
    <row r="19014" spans="1:4" ht="27" x14ac:dyDescent="0.15">
      <c r="A19014" s="266">
        <v>9600632</v>
      </c>
      <c r="B19014" s="265" t="s">
        <v>14038</v>
      </c>
      <c r="C19014" s="265" t="s">
        <v>3311</v>
      </c>
      <c r="D19014" s="265" t="s">
        <v>14051</v>
      </c>
    </row>
    <row r="19015" spans="1:4" ht="27" x14ac:dyDescent="0.15">
      <c r="A19015" s="266">
        <v>9600633</v>
      </c>
      <c r="B19015" s="265" t="s">
        <v>14038</v>
      </c>
      <c r="C19015" s="265" t="s">
        <v>3311</v>
      </c>
      <c r="D19015" s="265" t="s">
        <v>14052</v>
      </c>
    </row>
    <row r="19016" spans="1:4" ht="27" x14ac:dyDescent="0.15">
      <c r="A19016" s="266">
        <v>9600634</v>
      </c>
      <c r="B19016" s="265" t="s">
        <v>14038</v>
      </c>
      <c r="C19016" s="265" t="s">
        <v>3311</v>
      </c>
      <c r="D19016" s="265" t="s">
        <v>14053</v>
      </c>
    </row>
    <row r="19017" spans="1:4" x14ac:dyDescent="0.15">
      <c r="A19017" s="266">
        <v>9600635</v>
      </c>
      <c r="B19017" s="265" t="s">
        <v>14038</v>
      </c>
      <c r="C19017" s="265" t="s">
        <v>3311</v>
      </c>
      <c r="D19017" s="265" t="s">
        <v>14049</v>
      </c>
    </row>
    <row r="19018" spans="1:4" x14ac:dyDescent="0.15">
      <c r="A19018" s="266">
        <v>9600636</v>
      </c>
      <c r="B19018" s="265" t="s">
        <v>14038</v>
      </c>
      <c r="C19018" s="265" t="s">
        <v>3311</v>
      </c>
      <c r="D19018" s="265" t="s">
        <v>14049</v>
      </c>
    </row>
    <row r="19019" spans="1:4" x14ac:dyDescent="0.15">
      <c r="A19019" s="266">
        <v>9600637</v>
      </c>
      <c r="B19019" s="265" t="s">
        <v>14038</v>
      </c>
      <c r="C19019" s="265" t="s">
        <v>3311</v>
      </c>
      <c r="D19019" s="265" t="s">
        <v>14049</v>
      </c>
    </row>
    <row r="19020" spans="1:4" x14ac:dyDescent="0.15">
      <c r="A19020" s="266">
        <v>9600638</v>
      </c>
      <c r="B19020" s="265" t="s">
        <v>14038</v>
      </c>
      <c r="C19020" s="265" t="s">
        <v>3311</v>
      </c>
      <c r="D19020" s="265" t="s">
        <v>14049</v>
      </c>
    </row>
    <row r="19021" spans="1:4" x14ac:dyDescent="0.15">
      <c r="A19021" s="266">
        <v>9600639</v>
      </c>
      <c r="B19021" s="265" t="s">
        <v>14038</v>
      </c>
      <c r="C19021" s="265" t="s">
        <v>3311</v>
      </c>
      <c r="D19021" s="265" t="s">
        <v>14049</v>
      </c>
    </row>
    <row r="19022" spans="1:4" x14ac:dyDescent="0.15">
      <c r="A19022" s="266">
        <v>9600641</v>
      </c>
      <c r="B19022" s="265" t="s">
        <v>14038</v>
      </c>
      <c r="C19022" s="265" t="s">
        <v>3311</v>
      </c>
      <c r="D19022" s="265" t="s">
        <v>14049</v>
      </c>
    </row>
    <row r="19023" spans="1:4" x14ac:dyDescent="0.15">
      <c r="A19023" s="266">
        <v>9600642</v>
      </c>
      <c r="B19023" s="265" t="s">
        <v>14038</v>
      </c>
      <c r="C19023" s="265" t="s">
        <v>3311</v>
      </c>
      <c r="D19023" s="265" t="s">
        <v>14049</v>
      </c>
    </row>
    <row r="19024" spans="1:4" x14ac:dyDescent="0.15">
      <c r="A19024" s="266">
        <v>9600643</v>
      </c>
      <c r="B19024" s="265" t="s">
        <v>14038</v>
      </c>
      <c r="C19024" s="265" t="s">
        <v>3311</v>
      </c>
      <c r="D19024" s="265" t="s">
        <v>14049</v>
      </c>
    </row>
    <row r="19025" spans="1:4" x14ac:dyDescent="0.15">
      <c r="A19025" s="266">
        <v>9600644</v>
      </c>
      <c r="B19025" s="265" t="s">
        <v>14038</v>
      </c>
      <c r="C19025" s="265" t="s">
        <v>3311</v>
      </c>
      <c r="D19025" s="265" t="s">
        <v>14049</v>
      </c>
    </row>
    <row r="19026" spans="1:4" x14ac:dyDescent="0.15">
      <c r="A19026" s="266">
        <v>9600645</v>
      </c>
      <c r="B19026" s="265" t="s">
        <v>14038</v>
      </c>
      <c r="C19026" s="265" t="s">
        <v>3311</v>
      </c>
      <c r="D19026" s="265" t="s">
        <v>14049</v>
      </c>
    </row>
    <row r="19027" spans="1:4" x14ac:dyDescent="0.15">
      <c r="A19027" s="266">
        <v>9600646</v>
      </c>
      <c r="B19027" s="265" t="s">
        <v>14038</v>
      </c>
      <c r="C19027" s="265" t="s">
        <v>3311</v>
      </c>
      <c r="D19027" s="265" t="s">
        <v>14049</v>
      </c>
    </row>
    <row r="19028" spans="1:4" x14ac:dyDescent="0.15">
      <c r="A19028" s="266">
        <v>9600647</v>
      </c>
      <c r="B19028" s="265" t="s">
        <v>14038</v>
      </c>
      <c r="C19028" s="265" t="s">
        <v>3311</v>
      </c>
      <c r="D19028" s="265" t="s">
        <v>14049</v>
      </c>
    </row>
    <row r="19029" spans="1:4" x14ac:dyDescent="0.15">
      <c r="A19029" s="266">
        <v>9600648</v>
      </c>
      <c r="B19029" s="265" t="s">
        <v>14038</v>
      </c>
      <c r="C19029" s="265" t="s">
        <v>3311</v>
      </c>
      <c r="D19029" s="265" t="s">
        <v>14049</v>
      </c>
    </row>
    <row r="19030" spans="1:4" x14ac:dyDescent="0.15">
      <c r="A19030" s="266">
        <v>9600649</v>
      </c>
      <c r="B19030" s="265" t="s">
        <v>14038</v>
      </c>
      <c r="C19030" s="265" t="s">
        <v>3311</v>
      </c>
      <c r="D19030" s="265" t="s">
        <v>14049</v>
      </c>
    </row>
    <row r="19031" spans="1:4" x14ac:dyDescent="0.15">
      <c r="A19031" s="266">
        <v>9600650</v>
      </c>
      <c r="B19031" s="265" t="s">
        <v>14038</v>
      </c>
      <c r="C19031" s="265" t="s">
        <v>3311</v>
      </c>
      <c r="D19031" s="265" t="s">
        <v>14049</v>
      </c>
    </row>
    <row r="19032" spans="1:4" x14ac:dyDescent="0.15">
      <c r="A19032" s="266">
        <v>9600651</v>
      </c>
      <c r="B19032" s="265" t="s">
        <v>14038</v>
      </c>
      <c r="C19032" s="265" t="s">
        <v>3311</v>
      </c>
      <c r="D19032" s="265" t="s">
        <v>14049</v>
      </c>
    </row>
    <row r="19033" spans="1:4" x14ac:dyDescent="0.15">
      <c r="A19033" s="266">
        <v>9600652</v>
      </c>
      <c r="B19033" s="265" t="s">
        <v>14038</v>
      </c>
      <c r="C19033" s="265" t="s">
        <v>3311</v>
      </c>
      <c r="D19033" s="265" t="s">
        <v>14049</v>
      </c>
    </row>
    <row r="19034" spans="1:4" x14ac:dyDescent="0.15">
      <c r="A19034" s="266">
        <v>9600653</v>
      </c>
      <c r="B19034" s="265" t="s">
        <v>14038</v>
      </c>
      <c r="C19034" s="265" t="s">
        <v>3311</v>
      </c>
      <c r="D19034" s="265" t="s">
        <v>14049</v>
      </c>
    </row>
    <row r="19035" spans="1:4" x14ac:dyDescent="0.15">
      <c r="A19035" s="266">
        <v>9600654</v>
      </c>
      <c r="B19035" s="265" t="s">
        <v>14038</v>
      </c>
      <c r="C19035" s="265" t="s">
        <v>3311</v>
      </c>
      <c r="D19035" s="265" t="s">
        <v>14049</v>
      </c>
    </row>
    <row r="19036" spans="1:4" x14ac:dyDescent="0.15">
      <c r="A19036" s="266">
        <v>9600655</v>
      </c>
      <c r="B19036" s="265" t="s">
        <v>14038</v>
      </c>
      <c r="C19036" s="265" t="s">
        <v>3311</v>
      </c>
      <c r="D19036" s="265" t="s">
        <v>14049</v>
      </c>
    </row>
    <row r="19037" spans="1:4" x14ac:dyDescent="0.15">
      <c r="A19037" s="266">
        <v>9600656</v>
      </c>
      <c r="B19037" s="265" t="s">
        <v>14038</v>
      </c>
      <c r="C19037" s="265" t="s">
        <v>3311</v>
      </c>
      <c r="D19037" s="265" t="s">
        <v>14049</v>
      </c>
    </row>
    <row r="19038" spans="1:4" x14ac:dyDescent="0.15">
      <c r="A19038" s="266">
        <v>9600657</v>
      </c>
      <c r="B19038" s="265" t="s">
        <v>14038</v>
      </c>
      <c r="C19038" s="265" t="s">
        <v>3311</v>
      </c>
      <c r="D19038" s="265" t="s">
        <v>14049</v>
      </c>
    </row>
    <row r="19039" spans="1:4" x14ac:dyDescent="0.15">
      <c r="A19039" s="266">
        <v>9600658</v>
      </c>
      <c r="B19039" s="265" t="s">
        <v>14038</v>
      </c>
      <c r="C19039" s="265" t="s">
        <v>3311</v>
      </c>
      <c r="D19039" s="265" t="s">
        <v>14049</v>
      </c>
    </row>
    <row r="19040" spans="1:4" x14ac:dyDescent="0.15">
      <c r="A19040" s="266">
        <v>9600659</v>
      </c>
      <c r="B19040" s="265" t="s">
        <v>14038</v>
      </c>
      <c r="C19040" s="265" t="s">
        <v>3311</v>
      </c>
      <c r="D19040" s="265" t="s">
        <v>14049</v>
      </c>
    </row>
    <row r="19041" spans="1:4" ht="27" x14ac:dyDescent="0.15">
      <c r="A19041" s="266">
        <v>9600661</v>
      </c>
      <c r="B19041" s="265" t="s">
        <v>14038</v>
      </c>
      <c r="C19041" s="265" t="s">
        <v>3311</v>
      </c>
      <c r="D19041" s="265" t="s">
        <v>14054</v>
      </c>
    </row>
    <row r="19042" spans="1:4" ht="27" x14ac:dyDescent="0.15">
      <c r="A19042" s="266">
        <v>9600662</v>
      </c>
      <c r="B19042" s="265" t="s">
        <v>14038</v>
      </c>
      <c r="C19042" s="265" t="s">
        <v>3311</v>
      </c>
      <c r="D19042" s="265" t="s">
        <v>14055</v>
      </c>
    </row>
    <row r="19043" spans="1:4" x14ac:dyDescent="0.15">
      <c r="A19043" s="266">
        <v>9600663</v>
      </c>
      <c r="B19043" s="265" t="s">
        <v>14038</v>
      </c>
      <c r="C19043" s="265" t="s">
        <v>3311</v>
      </c>
      <c r="D19043" s="265" t="s">
        <v>14049</v>
      </c>
    </row>
    <row r="19044" spans="1:4" x14ac:dyDescent="0.15">
      <c r="A19044" s="266">
        <v>9600664</v>
      </c>
      <c r="B19044" s="265" t="s">
        <v>14038</v>
      </c>
      <c r="C19044" s="265" t="s">
        <v>3311</v>
      </c>
      <c r="D19044" s="265" t="s">
        <v>14049</v>
      </c>
    </row>
    <row r="19045" spans="1:4" x14ac:dyDescent="0.15">
      <c r="A19045" s="266">
        <v>9600665</v>
      </c>
      <c r="B19045" s="265" t="s">
        <v>14038</v>
      </c>
      <c r="C19045" s="265" t="s">
        <v>3311</v>
      </c>
      <c r="D19045" s="265" t="s">
        <v>14049</v>
      </c>
    </row>
    <row r="19046" spans="1:4" x14ac:dyDescent="0.15">
      <c r="A19046" s="266">
        <v>9600666</v>
      </c>
      <c r="B19046" s="265" t="s">
        <v>14038</v>
      </c>
      <c r="C19046" s="265" t="s">
        <v>3311</v>
      </c>
      <c r="D19046" s="265" t="s">
        <v>14049</v>
      </c>
    </row>
    <row r="19047" spans="1:4" x14ac:dyDescent="0.15">
      <c r="A19047" s="266">
        <v>9600667</v>
      </c>
      <c r="B19047" s="265" t="s">
        <v>14038</v>
      </c>
      <c r="C19047" s="265" t="s">
        <v>3311</v>
      </c>
      <c r="D19047" s="265" t="s">
        <v>14049</v>
      </c>
    </row>
    <row r="19048" spans="1:4" x14ac:dyDescent="0.15">
      <c r="A19048" s="266">
        <v>9600668</v>
      </c>
      <c r="B19048" s="265" t="s">
        <v>14038</v>
      </c>
      <c r="C19048" s="265" t="s">
        <v>3311</v>
      </c>
      <c r="D19048" s="265" t="s">
        <v>14049</v>
      </c>
    </row>
    <row r="19049" spans="1:4" x14ac:dyDescent="0.15">
      <c r="A19049" s="266">
        <v>9600669</v>
      </c>
      <c r="B19049" s="265" t="s">
        <v>14038</v>
      </c>
      <c r="C19049" s="265" t="s">
        <v>3311</v>
      </c>
      <c r="D19049" s="265" t="s">
        <v>14049</v>
      </c>
    </row>
    <row r="19050" spans="1:4" x14ac:dyDescent="0.15">
      <c r="A19050" s="266">
        <v>9600670</v>
      </c>
      <c r="B19050" s="265" t="s">
        <v>14038</v>
      </c>
      <c r="C19050" s="265" t="s">
        <v>3311</v>
      </c>
      <c r="D19050" s="265" t="s">
        <v>14049</v>
      </c>
    </row>
    <row r="19051" spans="1:4" x14ac:dyDescent="0.15">
      <c r="A19051" s="266">
        <v>9600671</v>
      </c>
      <c r="B19051" s="265" t="s">
        <v>14038</v>
      </c>
      <c r="C19051" s="265" t="s">
        <v>3311</v>
      </c>
      <c r="D19051" s="265" t="s">
        <v>14049</v>
      </c>
    </row>
    <row r="19052" spans="1:4" x14ac:dyDescent="0.15">
      <c r="A19052" s="266">
        <v>9600672</v>
      </c>
      <c r="B19052" s="265" t="s">
        <v>14038</v>
      </c>
      <c r="C19052" s="265" t="s">
        <v>3311</v>
      </c>
      <c r="D19052" s="265" t="s">
        <v>14049</v>
      </c>
    </row>
    <row r="19053" spans="1:4" x14ac:dyDescent="0.15">
      <c r="A19053" s="266">
        <v>9600673</v>
      </c>
      <c r="B19053" s="265" t="s">
        <v>14038</v>
      </c>
      <c r="C19053" s="265" t="s">
        <v>3311</v>
      </c>
      <c r="D19053" s="265" t="s">
        <v>14049</v>
      </c>
    </row>
    <row r="19054" spans="1:4" x14ac:dyDescent="0.15">
      <c r="A19054" s="266">
        <v>9600674</v>
      </c>
      <c r="B19054" s="265" t="s">
        <v>14038</v>
      </c>
      <c r="C19054" s="265" t="s">
        <v>3311</v>
      </c>
      <c r="D19054" s="265" t="s">
        <v>14049</v>
      </c>
    </row>
    <row r="19055" spans="1:4" ht="27" x14ac:dyDescent="0.15">
      <c r="A19055" s="266">
        <v>9600675</v>
      </c>
      <c r="B19055" s="265" t="s">
        <v>14038</v>
      </c>
      <c r="C19055" s="265" t="s">
        <v>3311</v>
      </c>
      <c r="D19055" s="265" t="s">
        <v>14056</v>
      </c>
    </row>
    <row r="19056" spans="1:4" x14ac:dyDescent="0.15">
      <c r="A19056" s="266">
        <v>9600676</v>
      </c>
      <c r="B19056" s="265" t="s">
        <v>14038</v>
      </c>
      <c r="C19056" s="265" t="s">
        <v>3311</v>
      </c>
      <c r="D19056" s="265" t="s">
        <v>14049</v>
      </c>
    </row>
    <row r="19057" spans="1:4" x14ac:dyDescent="0.15">
      <c r="A19057" s="266">
        <v>9600677</v>
      </c>
      <c r="B19057" s="265" t="s">
        <v>14038</v>
      </c>
      <c r="C19057" s="265" t="s">
        <v>3311</v>
      </c>
      <c r="D19057" s="265" t="s">
        <v>14049</v>
      </c>
    </row>
    <row r="19058" spans="1:4" x14ac:dyDescent="0.15">
      <c r="A19058" s="266">
        <v>9600678</v>
      </c>
      <c r="B19058" s="265" t="s">
        <v>14038</v>
      </c>
      <c r="C19058" s="265" t="s">
        <v>3311</v>
      </c>
      <c r="D19058" s="265" t="s">
        <v>14049</v>
      </c>
    </row>
    <row r="19059" spans="1:4" x14ac:dyDescent="0.15">
      <c r="A19059" s="266">
        <v>9600679</v>
      </c>
      <c r="B19059" s="265" t="s">
        <v>14038</v>
      </c>
      <c r="C19059" s="265" t="s">
        <v>3311</v>
      </c>
      <c r="D19059" s="265" t="s">
        <v>14049</v>
      </c>
    </row>
    <row r="19060" spans="1:4" ht="27" x14ac:dyDescent="0.15">
      <c r="A19060" s="266">
        <v>9600681</v>
      </c>
      <c r="B19060" s="265" t="s">
        <v>14038</v>
      </c>
      <c r="C19060" s="265" t="s">
        <v>3311</v>
      </c>
      <c r="D19060" s="265" t="s">
        <v>14057</v>
      </c>
    </row>
    <row r="19061" spans="1:4" ht="27" x14ac:dyDescent="0.15">
      <c r="A19061" s="266">
        <v>9600682</v>
      </c>
      <c r="B19061" s="265" t="s">
        <v>14038</v>
      </c>
      <c r="C19061" s="265" t="s">
        <v>3311</v>
      </c>
      <c r="D19061" s="265" t="s">
        <v>14058</v>
      </c>
    </row>
    <row r="19062" spans="1:4" ht="27" x14ac:dyDescent="0.15">
      <c r="A19062" s="266">
        <v>9600683</v>
      </c>
      <c r="B19062" s="265" t="s">
        <v>14038</v>
      </c>
      <c r="C19062" s="265" t="s">
        <v>3311</v>
      </c>
      <c r="D19062" s="265" t="s">
        <v>14059</v>
      </c>
    </row>
    <row r="19063" spans="1:4" ht="27" x14ac:dyDescent="0.15">
      <c r="A19063" s="266">
        <v>9600684</v>
      </c>
      <c r="B19063" s="265" t="s">
        <v>14038</v>
      </c>
      <c r="C19063" s="265" t="s">
        <v>3311</v>
      </c>
      <c r="D19063" s="265" t="s">
        <v>14060</v>
      </c>
    </row>
    <row r="19064" spans="1:4" x14ac:dyDescent="0.15">
      <c r="A19064" s="266">
        <v>9600685</v>
      </c>
      <c r="B19064" s="265" t="s">
        <v>14038</v>
      </c>
      <c r="C19064" s="265" t="s">
        <v>3311</v>
      </c>
      <c r="D19064" s="265" t="s">
        <v>14049</v>
      </c>
    </row>
    <row r="19065" spans="1:4" x14ac:dyDescent="0.15">
      <c r="A19065" s="266">
        <v>9600686</v>
      </c>
      <c r="B19065" s="265" t="s">
        <v>14038</v>
      </c>
      <c r="C19065" s="265" t="s">
        <v>3311</v>
      </c>
      <c r="D19065" s="265" t="s">
        <v>14049</v>
      </c>
    </row>
    <row r="19066" spans="1:4" x14ac:dyDescent="0.15">
      <c r="A19066" s="266">
        <v>9600687</v>
      </c>
      <c r="B19066" s="265" t="s">
        <v>14038</v>
      </c>
      <c r="C19066" s="265" t="s">
        <v>3311</v>
      </c>
      <c r="D19066" s="265" t="s">
        <v>14049</v>
      </c>
    </row>
    <row r="19067" spans="1:4" ht="27" x14ac:dyDescent="0.15">
      <c r="A19067" s="266">
        <v>9600688</v>
      </c>
      <c r="B19067" s="265" t="s">
        <v>14038</v>
      </c>
      <c r="C19067" s="265" t="s">
        <v>3311</v>
      </c>
      <c r="D19067" s="265" t="s">
        <v>14061</v>
      </c>
    </row>
    <row r="19068" spans="1:4" ht="27" x14ac:dyDescent="0.15">
      <c r="A19068" s="266">
        <v>9600689</v>
      </c>
      <c r="B19068" s="265" t="s">
        <v>14038</v>
      </c>
      <c r="C19068" s="265" t="s">
        <v>3311</v>
      </c>
      <c r="D19068" s="265" t="s">
        <v>14062</v>
      </c>
    </row>
    <row r="19069" spans="1:4" ht="27" x14ac:dyDescent="0.15">
      <c r="A19069" s="266">
        <v>9600701</v>
      </c>
      <c r="B19069" s="265" t="s">
        <v>14038</v>
      </c>
      <c r="C19069" s="265" t="s">
        <v>3311</v>
      </c>
      <c r="D19069" s="265" t="s">
        <v>14063</v>
      </c>
    </row>
    <row r="19070" spans="1:4" ht="27" x14ac:dyDescent="0.15">
      <c r="A19070" s="266">
        <v>9600702</v>
      </c>
      <c r="B19070" s="265" t="s">
        <v>14038</v>
      </c>
      <c r="C19070" s="265" t="s">
        <v>3311</v>
      </c>
      <c r="D19070" s="265" t="s">
        <v>14064</v>
      </c>
    </row>
    <row r="19071" spans="1:4" ht="27" x14ac:dyDescent="0.15">
      <c r="A19071" s="266">
        <v>9600703</v>
      </c>
      <c r="B19071" s="265" t="s">
        <v>14038</v>
      </c>
      <c r="C19071" s="265" t="s">
        <v>3311</v>
      </c>
      <c r="D19071" s="265" t="s">
        <v>14065</v>
      </c>
    </row>
    <row r="19072" spans="1:4" ht="27" x14ac:dyDescent="0.15">
      <c r="A19072" s="266">
        <v>9600704</v>
      </c>
      <c r="B19072" s="265" t="s">
        <v>14038</v>
      </c>
      <c r="C19072" s="265" t="s">
        <v>3311</v>
      </c>
      <c r="D19072" s="265" t="s">
        <v>14066</v>
      </c>
    </row>
    <row r="19073" spans="1:4" x14ac:dyDescent="0.15">
      <c r="A19073" s="266">
        <v>9600705</v>
      </c>
      <c r="B19073" s="265" t="s">
        <v>14038</v>
      </c>
      <c r="C19073" s="265" t="s">
        <v>3311</v>
      </c>
      <c r="D19073" s="265" t="s">
        <v>14067</v>
      </c>
    </row>
    <row r="19074" spans="1:4" x14ac:dyDescent="0.15">
      <c r="A19074" s="266">
        <v>9600706</v>
      </c>
      <c r="B19074" s="265" t="s">
        <v>14038</v>
      </c>
      <c r="C19074" s="265" t="s">
        <v>3311</v>
      </c>
      <c r="D19074" s="265" t="s">
        <v>14067</v>
      </c>
    </row>
    <row r="19075" spans="1:4" x14ac:dyDescent="0.15">
      <c r="A19075" s="266">
        <v>9600707</v>
      </c>
      <c r="B19075" s="265" t="s">
        <v>14038</v>
      </c>
      <c r="C19075" s="265" t="s">
        <v>3311</v>
      </c>
      <c r="D19075" s="265" t="s">
        <v>14067</v>
      </c>
    </row>
    <row r="19076" spans="1:4" x14ac:dyDescent="0.15">
      <c r="A19076" s="266">
        <v>9600708</v>
      </c>
      <c r="B19076" s="265" t="s">
        <v>14038</v>
      </c>
      <c r="C19076" s="265" t="s">
        <v>3311</v>
      </c>
      <c r="D19076" s="265" t="s">
        <v>14067</v>
      </c>
    </row>
    <row r="19077" spans="1:4" x14ac:dyDescent="0.15">
      <c r="A19077" s="266">
        <v>9600709</v>
      </c>
      <c r="B19077" s="265" t="s">
        <v>14038</v>
      </c>
      <c r="C19077" s="265" t="s">
        <v>3311</v>
      </c>
      <c r="D19077" s="265" t="s">
        <v>14067</v>
      </c>
    </row>
    <row r="19078" spans="1:4" ht="27" x14ac:dyDescent="0.15">
      <c r="A19078" s="266">
        <v>9600711</v>
      </c>
      <c r="B19078" s="265" t="s">
        <v>14038</v>
      </c>
      <c r="C19078" s="265" t="s">
        <v>3311</v>
      </c>
      <c r="D19078" s="265" t="s">
        <v>14068</v>
      </c>
    </row>
    <row r="19079" spans="1:4" x14ac:dyDescent="0.15">
      <c r="A19079" s="266">
        <v>9600712</v>
      </c>
      <c r="B19079" s="265" t="s">
        <v>14038</v>
      </c>
      <c r="C19079" s="265" t="s">
        <v>3311</v>
      </c>
      <c r="D19079" s="265" t="s">
        <v>14067</v>
      </c>
    </row>
    <row r="19080" spans="1:4" x14ac:dyDescent="0.15">
      <c r="A19080" s="266">
        <v>9600713</v>
      </c>
      <c r="B19080" s="265" t="s">
        <v>14038</v>
      </c>
      <c r="C19080" s="265" t="s">
        <v>3311</v>
      </c>
      <c r="D19080" s="265" t="s">
        <v>14067</v>
      </c>
    </row>
    <row r="19081" spans="1:4" x14ac:dyDescent="0.15">
      <c r="A19081" s="266">
        <v>9600715</v>
      </c>
      <c r="B19081" s="265" t="s">
        <v>14038</v>
      </c>
      <c r="C19081" s="265" t="s">
        <v>3311</v>
      </c>
      <c r="D19081" s="265" t="s">
        <v>14067</v>
      </c>
    </row>
    <row r="19082" spans="1:4" x14ac:dyDescent="0.15">
      <c r="A19082" s="266">
        <v>9600716</v>
      </c>
      <c r="B19082" s="265" t="s">
        <v>14038</v>
      </c>
      <c r="C19082" s="265" t="s">
        <v>3311</v>
      </c>
      <c r="D19082" s="265" t="s">
        <v>14067</v>
      </c>
    </row>
    <row r="19083" spans="1:4" ht="27" x14ac:dyDescent="0.15">
      <c r="A19083" s="266">
        <v>9600717</v>
      </c>
      <c r="B19083" s="265" t="s">
        <v>14038</v>
      </c>
      <c r="C19083" s="265" t="s">
        <v>3311</v>
      </c>
      <c r="D19083" s="265" t="s">
        <v>14069</v>
      </c>
    </row>
    <row r="19084" spans="1:4" ht="27" x14ac:dyDescent="0.15">
      <c r="A19084" s="266">
        <v>9600718</v>
      </c>
      <c r="B19084" s="265" t="s">
        <v>14038</v>
      </c>
      <c r="C19084" s="265" t="s">
        <v>3311</v>
      </c>
      <c r="D19084" s="265" t="s">
        <v>14070</v>
      </c>
    </row>
    <row r="19085" spans="1:4" ht="40.5" x14ac:dyDescent="0.15">
      <c r="A19085" s="266">
        <v>9600719</v>
      </c>
      <c r="B19085" s="265" t="s">
        <v>14038</v>
      </c>
      <c r="C19085" s="265" t="s">
        <v>3311</v>
      </c>
      <c r="D19085" s="265" t="s">
        <v>14071</v>
      </c>
    </row>
    <row r="19086" spans="1:4" ht="27" x14ac:dyDescent="0.15">
      <c r="A19086" s="266">
        <v>9600721</v>
      </c>
      <c r="B19086" s="265" t="s">
        <v>14038</v>
      </c>
      <c r="C19086" s="265" t="s">
        <v>3311</v>
      </c>
      <c r="D19086" s="265" t="s">
        <v>14072</v>
      </c>
    </row>
    <row r="19087" spans="1:4" ht="27" x14ac:dyDescent="0.15">
      <c r="A19087" s="266">
        <v>9600722</v>
      </c>
      <c r="B19087" s="265" t="s">
        <v>14038</v>
      </c>
      <c r="C19087" s="265" t="s">
        <v>3311</v>
      </c>
      <c r="D19087" s="265" t="s">
        <v>14073</v>
      </c>
    </row>
    <row r="19088" spans="1:4" x14ac:dyDescent="0.15">
      <c r="A19088" s="266">
        <v>9600723</v>
      </c>
      <c r="B19088" s="265" t="s">
        <v>14038</v>
      </c>
      <c r="C19088" s="265" t="s">
        <v>3311</v>
      </c>
      <c r="D19088" s="265" t="s">
        <v>14067</v>
      </c>
    </row>
    <row r="19089" spans="1:4" x14ac:dyDescent="0.15">
      <c r="A19089" s="266">
        <v>9600724</v>
      </c>
      <c r="B19089" s="265" t="s">
        <v>14038</v>
      </c>
      <c r="C19089" s="265" t="s">
        <v>3311</v>
      </c>
      <c r="D19089" s="265" t="s">
        <v>14067</v>
      </c>
    </row>
    <row r="19090" spans="1:4" x14ac:dyDescent="0.15">
      <c r="A19090" s="266">
        <v>9600725</v>
      </c>
      <c r="B19090" s="265" t="s">
        <v>14038</v>
      </c>
      <c r="C19090" s="265" t="s">
        <v>3311</v>
      </c>
      <c r="D19090" s="265" t="s">
        <v>14067</v>
      </c>
    </row>
    <row r="19091" spans="1:4" x14ac:dyDescent="0.15">
      <c r="A19091" s="266">
        <v>9600726</v>
      </c>
      <c r="B19091" s="265" t="s">
        <v>14038</v>
      </c>
      <c r="C19091" s="265" t="s">
        <v>3311</v>
      </c>
      <c r="D19091" s="265" t="s">
        <v>14067</v>
      </c>
    </row>
    <row r="19092" spans="1:4" x14ac:dyDescent="0.15">
      <c r="A19092" s="266">
        <v>9600727</v>
      </c>
      <c r="B19092" s="265" t="s">
        <v>14038</v>
      </c>
      <c r="C19092" s="265" t="s">
        <v>3311</v>
      </c>
      <c r="D19092" s="265" t="s">
        <v>14067</v>
      </c>
    </row>
    <row r="19093" spans="1:4" x14ac:dyDescent="0.15">
      <c r="A19093" s="266">
        <v>9600728</v>
      </c>
      <c r="B19093" s="265" t="s">
        <v>14038</v>
      </c>
      <c r="C19093" s="265" t="s">
        <v>3311</v>
      </c>
      <c r="D19093" s="265" t="s">
        <v>14067</v>
      </c>
    </row>
    <row r="19094" spans="1:4" ht="27" x14ac:dyDescent="0.15">
      <c r="A19094" s="266">
        <v>9600729</v>
      </c>
      <c r="B19094" s="265" t="s">
        <v>14038</v>
      </c>
      <c r="C19094" s="265" t="s">
        <v>3311</v>
      </c>
      <c r="D19094" s="265" t="s">
        <v>14074</v>
      </c>
    </row>
    <row r="19095" spans="1:4" x14ac:dyDescent="0.15">
      <c r="A19095" s="266">
        <v>9600731</v>
      </c>
      <c r="B19095" s="265" t="s">
        <v>14038</v>
      </c>
      <c r="C19095" s="265" t="s">
        <v>3311</v>
      </c>
      <c r="D19095" s="265" t="s">
        <v>14067</v>
      </c>
    </row>
    <row r="19096" spans="1:4" x14ac:dyDescent="0.15">
      <c r="A19096" s="266">
        <v>9600732</v>
      </c>
      <c r="B19096" s="265" t="s">
        <v>14038</v>
      </c>
      <c r="C19096" s="265" t="s">
        <v>3311</v>
      </c>
      <c r="D19096" s="265" t="s">
        <v>14067</v>
      </c>
    </row>
    <row r="19097" spans="1:4" x14ac:dyDescent="0.15">
      <c r="A19097" s="266">
        <v>9600733</v>
      </c>
      <c r="B19097" s="265" t="s">
        <v>14038</v>
      </c>
      <c r="C19097" s="265" t="s">
        <v>3311</v>
      </c>
      <c r="D19097" s="265" t="s">
        <v>14067</v>
      </c>
    </row>
    <row r="19098" spans="1:4" x14ac:dyDescent="0.15">
      <c r="A19098" s="266">
        <v>9600734</v>
      </c>
      <c r="B19098" s="265" t="s">
        <v>14038</v>
      </c>
      <c r="C19098" s="265" t="s">
        <v>3311</v>
      </c>
      <c r="D19098" s="265" t="s">
        <v>14067</v>
      </c>
    </row>
    <row r="19099" spans="1:4" x14ac:dyDescent="0.15">
      <c r="A19099" s="266">
        <v>9600735</v>
      </c>
      <c r="B19099" s="265" t="s">
        <v>14038</v>
      </c>
      <c r="C19099" s="265" t="s">
        <v>3311</v>
      </c>
      <c r="D19099" s="265" t="s">
        <v>14067</v>
      </c>
    </row>
    <row r="19100" spans="1:4" x14ac:dyDescent="0.15">
      <c r="A19100" s="266">
        <v>9600736</v>
      </c>
      <c r="B19100" s="265" t="s">
        <v>14038</v>
      </c>
      <c r="C19100" s="265" t="s">
        <v>3311</v>
      </c>
      <c r="D19100" s="265" t="s">
        <v>14067</v>
      </c>
    </row>
    <row r="19101" spans="1:4" x14ac:dyDescent="0.15">
      <c r="A19101" s="266">
        <v>9600741</v>
      </c>
      <c r="B19101" s="265" t="s">
        <v>14038</v>
      </c>
      <c r="C19101" s="265" t="s">
        <v>3311</v>
      </c>
      <c r="D19101" s="265" t="s">
        <v>14067</v>
      </c>
    </row>
    <row r="19102" spans="1:4" x14ac:dyDescent="0.15">
      <c r="A19102" s="266">
        <v>9600742</v>
      </c>
      <c r="B19102" s="265" t="s">
        <v>14038</v>
      </c>
      <c r="C19102" s="265" t="s">
        <v>3311</v>
      </c>
      <c r="D19102" s="265" t="s">
        <v>14067</v>
      </c>
    </row>
    <row r="19103" spans="1:4" x14ac:dyDescent="0.15">
      <c r="A19103" s="266">
        <v>9600743</v>
      </c>
      <c r="B19103" s="265" t="s">
        <v>14038</v>
      </c>
      <c r="C19103" s="265" t="s">
        <v>3311</v>
      </c>
      <c r="D19103" s="265" t="s">
        <v>14067</v>
      </c>
    </row>
    <row r="19104" spans="1:4" x14ac:dyDescent="0.15">
      <c r="A19104" s="266">
        <v>9600744</v>
      </c>
      <c r="B19104" s="265" t="s">
        <v>14038</v>
      </c>
      <c r="C19104" s="265" t="s">
        <v>3311</v>
      </c>
      <c r="D19104" s="265" t="s">
        <v>14067</v>
      </c>
    </row>
    <row r="19105" spans="1:4" x14ac:dyDescent="0.15">
      <c r="A19105" s="266">
        <v>9600745</v>
      </c>
      <c r="B19105" s="265" t="s">
        <v>14038</v>
      </c>
      <c r="C19105" s="265" t="s">
        <v>3311</v>
      </c>
      <c r="D19105" s="265" t="s">
        <v>14067</v>
      </c>
    </row>
    <row r="19106" spans="1:4" x14ac:dyDescent="0.15">
      <c r="A19106" s="266">
        <v>9600746</v>
      </c>
      <c r="B19106" s="265" t="s">
        <v>14038</v>
      </c>
      <c r="C19106" s="265" t="s">
        <v>3311</v>
      </c>
      <c r="D19106" s="265" t="s">
        <v>14067</v>
      </c>
    </row>
    <row r="19107" spans="1:4" x14ac:dyDescent="0.15">
      <c r="A19107" s="266">
        <v>9600747</v>
      </c>
      <c r="B19107" s="265" t="s">
        <v>14038</v>
      </c>
      <c r="C19107" s="265" t="s">
        <v>3311</v>
      </c>
      <c r="D19107" s="265" t="s">
        <v>14067</v>
      </c>
    </row>
    <row r="19108" spans="1:4" x14ac:dyDescent="0.15">
      <c r="A19108" s="266">
        <v>9600751</v>
      </c>
      <c r="B19108" s="265" t="s">
        <v>14038</v>
      </c>
      <c r="C19108" s="265" t="s">
        <v>3311</v>
      </c>
      <c r="D19108" s="265" t="s">
        <v>14067</v>
      </c>
    </row>
    <row r="19109" spans="1:4" x14ac:dyDescent="0.15">
      <c r="A19109" s="266">
        <v>9600752</v>
      </c>
      <c r="B19109" s="265" t="s">
        <v>14038</v>
      </c>
      <c r="C19109" s="265" t="s">
        <v>3311</v>
      </c>
      <c r="D19109" s="265" t="s">
        <v>14067</v>
      </c>
    </row>
    <row r="19110" spans="1:4" x14ac:dyDescent="0.15">
      <c r="A19110" s="266">
        <v>9600753</v>
      </c>
      <c r="B19110" s="265" t="s">
        <v>14038</v>
      </c>
      <c r="C19110" s="265" t="s">
        <v>3311</v>
      </c>
      <c r="D19110" s="265" t="s">
        <v>14067</v>
      </c>
    </row>
    <row r="19111" spans="1:4" x14ac:dyDescent="0.15">
      <c r="A19111" s="266">
        <v>9600754</v>
      </c>
      <c r="B19111" s="265" t="s">
        <v>14038</v>
      </c>
      <c r="C19111" s="265" t="s">
        <v>3311</v>
      </c>
      <c r="D19111" s="265" t="s">
        <v>14067</v>
      </c>
    </row>
    <row r="19112" spans="1:4" x14ac:dyDescent="0.15">
      <c r="A19112" s="266">
        <v>9600755</v>
      </c>
      <c r="B19112" s="265" t="s">
        <v>14038</v>
      </c>
      <c r="C19112" s="265" t="s">
        <v>3311</v>
      </c>
      <c r="D19112" s="265" t="s">
        <v>14067</v>
      </c>
    </row>
    <row r="19113" spans="1:4" ht="27" x14ac:dyDescent="0.15">
      <c r="A19113" s="266">
        <v>9600756</v>
      </c>
      <c r="B19113" s="265" t="s">
        <v>14038</v>
      </c>
      <c r="C19113" s="265" t="s">
        <v>3311</v>
      </c>
      <c r="D19113" s="265" t="s">
        <v>14075</v>
      </c>
    </row>
    <row r="19114" spans="1:4" ht="27" x14ac:dyDescent="0.15">
      <c r="A19114" s="266">
        <v>9600757</v>
      </c>
      <c r="B19114" s="265" t="s">
        <v>14038</v>
      </c>
      <c r="C19114" s="265" t="s">
        <v>3311</v>
      </c>
      <c r="D19114" s="265" t="s">
        <v>14076</v>
      </c>
    </row>
    <row r="19115" spans="1:4" ht="27" x14ac:dyDescent="0.15">
      <c r="A19115" s="266">
        <v>9600758</v>
      </c>
      <c r="B19115" s="265" t="s">
        <v>14038</v>
      </c>
      <c r="C19115" s="265" t="s">
        <v>3311</v>
      </c>
      <c r="D19115" s="265" t="s">
        <v>14077</v>
      </c>
    </row>
    <row r="19116" spans="1:4" ht="27" x14ac:dyDescent="0.15">
      <c r="A19116" s="266">
        <v>9600759</v>
      </c>
      <c r="B19116" s="265" t="s">
        <v>14038</v>
      </c>
      <c r="C19116" s="265" t="s">
        <v>3311</v>
      </c>
      <c r="D19116" s="265" t="s">
        <v>14078</v>
      </c>
    </row>
    <row r="19117" spans="1:4" ht="27" x14ac:dyDescent="0.15">
      <c r="A19117" s="266">
        <v>9600760</v>
      </c>
      <c r="B19117" s="265" t="s">
        <v>14038</v>
      </c>
      <c r="C19117" s="265" t="s">
        <v>3311</v>
      </c>
      <c r="D19117" s="265" t="s">
        <v>14079</v>
      </c>
    </row>
    <row r="19118" spans="1:4" x14ac:dyDescent="0.15">
      <c r="A19118" s="266">
        <v>9600762</v>
      </c>
      <c r="B19118" s="265" t="s">
        <v>14038</v>
      </c>
      <c r="C19118" s="265" t="s">
        <v>3311</v>
      </c>
      <c r="D19118" s="265" t="s">
        <v>14067</v>
      </c>
    </row>
    <row r="19119" spans="1:4" x14ac:dyDescent="0.15">
      <c r="A19119" s="266">
        <v>9600763</v>
      </c>
      <c r="B19119" s="265" t="s">
        <v>14038</v>
      </c>
      <c r="C19119" s="265" t="s">
        <v>3311</v>
      </c>
      <c r="D19119" s="265" t="s">
        <v>14067</v>
      </c>
    </row>
    <row r="19120" spans="1:4" x14ac:dyDescent="0.15">
      <c r="A19120" s="266">
        <v>9600764</v>
      </c>
      <c r="B19120" s="265" t="s">
        <v>14038</v>
      </c>
      <c r="C19120" s="265" t="s">
        <v>3311</v>
      </c>
      <c r="D19120" s="265" t="s">
        <v>14067</v>
      </c>
    </row>
    <row r="19121" spans="1:4" ht="27" x14ac:dyDescent="0.15">
      <c r="A19121" s="266">
        <v>9600765</v>
      </c>
      <c r="B19121" s="265" t="s">
        <v>14038</v>
      </c>
      <c r="C19121" s="265" t="s">
        <v>3311</v>
      </c>
      <c r="D19121" s="265" t="s">
        <v>14080</v>
      </c>
    </row>
    <row r="19122" spans="1:4" ht="27" x14ac:dyDescent="0.15">
      <c r="A19122" s="266">
        <v>9600766</v>
      </c>
      <c r="B19122" s="265" t="s">
        <v>14038</v>
      </c>
      <c r="C19122" s="265" t="s">
        <v>3311</v>
      </c>
      <c r="D19122" s="265" t="s">
        <v>14081</v>
      </c>
    </row>
    <row r="19123" spans="1:4" ht="27" x14ac:dyDescent="0.15">
      <c r="A19123" s="266">
        <v>9600767</v>
      </c>
      <c r="B19123" s="265" t="s">
        <v>14038</v>
      </c>
      <c r="C19123" s="265" t="s">
        <v>3311</v>
      </c>
      <c r="D19123" s="265" t="s">
        <v>14082</v>
      </c>
    </row>
    <row r="19124" spans="1:4" ht="27" x14ac:dyDescent="0.15">
      <c r="A19124" s="266">
        <v>9600768</v>
      </c>
      <c r="B19124" s="265" t="s">
        <v>14038</v>
      </c>
      <c r="C19124" s="265" t="s">
        <v>3311</v>
      </c>
      <c r="D19124" s="265" t="s">
        <v>14083</v>
      </c>
    </row>
    <row r="19125" spans="1:4" x14ac:dyDescent="0.15">
      <c r="A19125" s="266">
        <v>9600769</v>
      </c>
      <c r="B19125" s="265" t="s">
        <v>14038</v>
      </c>
      <c r="C19125" s="265" t="s">
        <v>3311</v>
      </c>
      <c r="D19125" s="265" t="s">
        <v>14067</v>
      </c>
    </row>
    <row r="19126" spans="1:4" x14ac:dyDescent="0.15">
      <c r="A19126" s="266">
        <v>9600772</v>
      </c>
      <c r="B19126" s="265" t="s">
        <v>14038</v>
      </c>
      <c r="C19126" s="265" t="s">
        <v>3311</v>
      </c>
      <c r="D19126" s="265" t="s">
        <v>14067</v>
      </c>
    </row>
    <row r="19127" spans="1:4" x14ac:dyDescent="0.15">
      <c r="A19127" s="266">
        <v>9600773</v>
      </c>
      <c r="B19127" s="265" t="s">
        <v>14038</v>
      </c>
      <c r="C19127" s="265" t="s">
        <v>3311</v>
      </c>
      <c r="D19127" s="265" t="s">
        <v>14067</v>
      </c>
    </row>
    <row r="19128" spans="1:4" x14ac:dyDescent="0.15">
      <c r="A19128" s="266">
        <v>9600774</v>
      </c>
      <c r="B19128" s="265" t="s">
        <v>14038</v>
      </c>
      <c r="C19128" s="265" t="s">
        <v>3311</v>
      </c>
      <c r="D19128" s="265" t="s">
        <v>14067</v>
      </c>
    </row>
    <row r="19129" spans="1:4" x14ac:dyDescent="0.15">
      <c r="A19129" s="266">
        <v>9600775</v>
      </c>
      <c r="B19129" s="265" t="s">
        <v>14038</v>
      </c>
      <c r="C19129" s="265" t="s">
        <v>3311</v>
      </c>
      <c r="D19129" s="265" t="s">
        <v>14067</v>
      </c>
    </row>
    <row r="19130" spans="1:4" x14ac:dyDescent="0.15">
      <c r="A19130" s="266">
        <v>9600776</v>
      </c>
      <c r="B19130" s="265" t="s">
        <v>14038</v>
      </c>
      <c r="C19130" s="265" t="s">
        <v>3311</v>
      </c>
      <c r="D19130" s="265" t="s">
        <v>14067</v>
      </c>
    </row>
    <row r="19131" spans="1:4" x14ac:dyDescent="0.15">
      <c r="A19131" s="266">
        <v>9600777</v>
      </c>
      <c r="B19131" s="265" t="s">
        <v>14038</v>
      </c>
      <c r="C19131" s="265" t="s">
        <v>3311</v>
      </c>
      <c r="D19131" s="265" t="s">
        <v>14067</v>
      </c>
    </row>
    <row r="19132" spans="1:4" x14ac:dyDescent="0.15">
      <c r="A19132" s="266">
        <v>9600778</v>
      </c>
      <c r="B19132" s="265" t="s">
        <v>14038</v>
      </c>
      <c r="C19132" s="265" t="s">
        <v>3311</v>
      </c>
      <c r="D19132" s="265" t="s">
        <v>14067</v>
      </c>
    </row>
    <row r="19133" spans="1:4" x14ac:dyDescent="0.15">
      <c r="A19133" s="266">
        <v>9600781</v>
      </c>
      <c r="B19133" s="265" t="s">
        <v>14038</v>
      </c>
      <c r="C19133" s="265" t="s">
        <v>3311</v>
      </c>
      <c r="D19133" s="265" t="s">
        <v>14067</v>
      </c>
    </row>
    <row r="19134" spans="1:4" x14ac:dyDescent="0.15">
      <c r="A19134" s="266">
        <v>9600782</v>
      </c>
      <c r="B19134" s="265" t="s">
        <v>14038</v>
      </c>
      <c r="C19134" s="265" t="s">
        <v>3311</v>
      </c>
      <c r="D19134" s="265" t="s">
        <v>14067</v>
      </c>
    </row>
    <row r="19135" spans="1:4" x14ac:dyDescent="0.15">
      <c r="A19135" s="266">
        <v>9600783</v>
      </c>
      <c r="B19135" s="265" t="s">
        <v>14038</v>
      </c>
      <c r="C19135" s="265" t="s">
        <v>3311</v>
      </c>
      <c r="D19135" s="265" t="s">
        <v>14067</v>
      </c>
    </row>
    <row r="19136" spans="1:4" x14ac:dyDescent="0.15">
      <c r="A19136" s="266">
        <v>9600784</v>
      </c>
      <c r="B19136" s="265" t="s">
        <v>14038</v>
      </c>
      <c r="C19136" s="265" t="s">
        <v>3311</v>
      </c>
      <c r="D19136" s="265" t="s">
        <v>14067</v>
      </c>
    </row>
    <row r="19137" spans="1:4" x14ac:dyDescent="0.15">
      <c r="A19137" s="266">
        <v>9600785</v>
      </c>
      <c r="B19137" s="265" t="s">
        <v>14038</v>
      </c>
      <c r="C19137" s="265" t="s">
        <v>3311</v>
      </c>
      <c r="D19137" s="265" t="s">
        <v>14067</v>
      </c>
    </row>
    <row r="19138" spans="1:4" x14ac:dyDescent="0.15">
      <c r="A19138" s="266">
        <v>9600786</v>
      </c>
      <c r="B19138" s="265" t="s">
        <v>14038</v>
      </c>
      <c r="C19138" s="265" t="s">
        <v>3311</v>
      </c>
      <c r="D19138" s="265" t="s">
        <v>14067</v>
      </c>
    </row>
    <row r="19139" spans="1:4" x14ac:dyDescent="0.15">
      <c r="A19139" s="266">
        <v>9600787</v>
      </c>
      <c r="B19139" s="265" t="s">
        <v>14038</v>
      </c>
      <c r="C19139" s="265" t="s">
        <v>3311</v>
      </c>
      <c r="D19139" s="265" t="s">
        <v>14067</v>
      </c>
    </row>
    <row r="19140" spans="1:4" ht="27" x14ac:dyDescent="0.15">
      <c r="A19140" s="266">
        <v>9600801</v>
      </c>
      <c r="B19140" s="265" t="s">
        <v>14038</v>
      </c>
      <c r="C19140" s="265" t="s">
        <v>3311</v>
      </c>
      <c r="D19140" s="265" t="s">
        <v>14084</v>
      </c>
    </row>
    <row r="19141" spans="1:4" ht="27" x14ac:dyDescent="0.15">
      <c r="A19141" s="266">
        <v>9600802</v>
      </c>
      <c r="B19141" s="265" t="s">
        <v>14038</v>
      </c>
      <c r="C19141" s="265" t="s">
        <v>3311</v>
      </c>
      <c r="D19141" s="265" t="s">
        <v>14085</v>
      </c>
    </row>
    <row r="19142" spans="1:4" ht="27" x14ac:dyDescent="0.15">
      <c r="A19142" s="266">
        <v>9600803</v>
      </c>
      <c r="B19142" s="265" t="s">
        <v>14038</v>
      </c>
      <c r="C19142" s="265" t="s">
        <v>3311</v>
      </c>
      <c r="D19142" s="265" t="s">
        <v>14086</v>
      </c>
    </row>
    <row r="19143" spans="1:4" ht="27" x14ac:dyDescent="0.15">
      <c r="A19143" s="266">
        <v>9600804</v>
      </c>
      <c r="B19143" s="265" t="s">
        <v>14038</v>
      </c>
      <c r="C19143" s="265" t="s">
        <v>3311</v>
      </c>
      <c r="D19143" s="265" t="s">
        <v>14087</v>
      </c>
    </row>
    <row r="19144" spans="1:4" ht="27" x14ac:dyDescent="0.15">
      <c r="A19144" s="266">
        <v>9600805</v>
      </c>
      <c r="B19144" s="265" t="s">
        <v>14038</v>
      </c>
      <c r="C19144" s="265" t="s">
        <v>3311</v>
      </c>
      <c r="D19144" s="265" t="s">
        <v>14088</v>
      </c>
    </row>
    <row r="19145" spans="1:4" ht="27" x14ac:dyDescent="0.15">
      <c r="A19145" s="266">
        <v>9600806</v>
      </c>
      <c r="B19145" s="265" t="s">
        <v>14038</v>
      </c>
      <c r="C19145" s="265" t="s">
        <v>3311</v>
      </c>
      <c r="D19145" s="265" t="s">
        <v>14089</v>
      </c>
    </row>
    <row r="19146" spans="1:4" ht="27" x14ac:dyDescent="0.15">
      <c r="A19146" s="266">
        <v>9600807</v>
      </c>
      <c r="B19146" s="265" t="s">
        <v>14038</v>
      </c>
      <c r="C19146" s="265" t="s">
        <v>3311</v>
      </c>
      <c r="D19146" s="265" t="s">
        <v>14090</v>
      </c>
    </row>
    <row r="19147" spans="1:4" ht="27" x14ac:dyDescent="0.15">
      <c r="A19147" s="266">
        <v>9600808</v>
      </c>
      <c r="B19147" s="265" t="s">
        <v>14038</v>
      </c>
      <c r="C19147" s="265" t="s">
        <v>3311</v>
      </c>
      <c r="D19147" s="265" t="s">
        <v>14091</v>
      </c>
    </row>
    <row r="19148" spans="1:4" ht="27" x14ac:dyDescent="0.15">
      <c r="A19148" s="266">
        <v>9600809</v>
      </c>
      <c r="B19148" s="265" t="s">
        <v>14038</v>
      </c>
      <c r="C19148" s="265" t="s">
        <v>3311</v>
      </c>
      <c r="D19148" s="265" t="s">
        <v>14092</v>
      </c>
    </row>
    <row r="19149" spans="1:4" x14ac:dyDescent="0.15">
      <c r="A19149" s="266">
        <v>9600811</v>
      </c>
      <c r="B19149" s="265" t="s">
        <v>14038</v>
      </c>
      <c r="C19149" s="265" t="s">
        <v>2387</v>
      </c>
      <c r="D19149" s="265" t="s">
        <v>2399</v>
      </c>
    </row>
    <row r="19150" spans="1:4" ht="27" x14ac:dyDescent="0.15">
      <c r="A19150" s="266">
        <v>9600901</v>
      </c>
      <c r="B19150" s="265" t="s">
        <v>14038</v>
      </c>
      <c r="C19150" s="265" t="s">
        <v>3311</v>
      </c>
      <c r="D19150" s="265" t="s">
        <v>14093</v>
      </c>
    </row>
    <row r="19151" spans="1:4" ht="27" x14ac:dyDescent="0.15">
      <c r="A19151" s="266">
        <v>9600902</v>
      </c>
      <c r="B19151" s="265" t="s">
        <v>14038</v>
      </c>
      <c r="C19151" s="265" t="s">
        <v>3311</v>
      </c>
      <c r="D19151" s="265" t="s">
        <v>14094</v>
      </c>
    </row>
    <row r="19152" spans="1:4" ht="27" x14ac:dyDescent="0.15">
      <c r="A19152" s="266">
        <v>9600903</v>
      </c>
      <c r="B19152" s="265" t="s">
        <v>14038</v>
      </c>
      <c r="C19152" s="265" t="s">
        <v>3311</v>
      </c>
      <c r="D19152" s="265" t="s">
        <v>14095</v>
      </c>
    </row>
    <row r="19153" spans="1:4" ht="27" x14ac:dyDescent="0.15">
      <c r="A19153" s="266">
        <v>9600904</v>
      </c>
      <c r="B19153" s="265" t="s">
        <v>14038</v>
      </c>
      <c r="C19153" s="265" t="s">
        <v>3311</v>
      </c>
      <c r="D19153" s="265" t="s">
        <v>14096</v>
      </c>
    </row>
    <row r="19154" spans="1:4" ht="27" x14ac:dyDescent="0.15">
      <c r="A19154" s="266">
        <v>9600905</v>
      </c>
      <c r="B19154" s="265" t="s">
        <v>14038</v>
      </c>
      <c r="C19154" s="265" t="s">
        <v>3311</v>
      </c>
      <c r="D19154" s="265" t="s">
        <v>14097</v>
      </c>
    </row>
    <row r="19155" spans="1:4" ht="27" x14ac:dyDescent="0.15">
      <c r="A19155" s="266">
        <v>9600906</v>
      </c>
      <c r="B19155" s="265" t="s">
        <v>14038</v>
      </c>
      <c r="C19155" s="265" t="s">
        <v>3311</v>
      </c>
      <c r="D19155" s="265" t="s">
        <v>14098</v>
      </c>
    </row>
    <row r="19156" spans="1:4" x14ac:dyDescent="0.15">
      <c r="A19156" s="266">
        <v>9601101</v>
      </c>
      <c r="B19156" s="265" t="s">
        <v>14038</v>
      </c>
      <c r="C19156" s="265" t="s">
        <v>2387</v>
      </c>
      <c r="D19156" s="265" t="s">
        <v>2401</v>
      </c>
    </row>
    <row r="19157" spans="1:4" x14ac:dyDescent="0.15">
      <c r="A19157" s="266">
        <v>9601102</v>
      </c>
      <c r="B19157" s="265" t="s">
        <v>14038</v>
      </c>
      <c r="C19157" s="265" t="s">
        <v>2387</v>
      </c>
      <c r="D19157" s="265" t="s">
        <v>2479</v>
      </c>
    </row>
    <row r="19158" spans="1:4" x14ac:dyDescent="0.15">
      <c r="A19158" s="266">
        <v>9601103</v>
      </c>
      <c r="B19158" s="265" t="s">
        <v>14038</v>
      </c>
      <c r="C19158" s="265" t="s">
        <v>2387</v>
      </c>
      <c r="D19158" s="265" t="s">
        <v>2492</v>
      </c>
    </row>
    <row r="19159" spans="1:4" x14ac:dyDescent="0.15">
      <c r="A19159" s="266">
        <v>9601104</v>
      </c>
      <c r="B19159" s="265" t="s">
        <v>14038</v>
      </c>
      <c r="C19159" s="265" t="s">
        <v>2387</v>
      </c>
      <c r="D19159" s="265" t="s">
        <v>1175</v>
      </c>
    </row>
    <row r="19160" spans="1:4" x14ac:dyDescent="0.15">
      <c r="A19160" s="266">
        <v>9601105</v>
      </c>
      <c r="B19160" s="265" t="s">
        <v>14038</v>
      </c>
      <c r="C19160" s="265" t="s">
        <v>2387</v>
      </c>
      <c r="D19160" s="265" t="s">
        <v>1991</v>
      </c>
    </row>
    <row r="19161" spans="1:4" x14ac:dyDescent="0.15">
      <c r="A19161" s="266">
        <v>9601106</v>
      </c>
      <c r="B19161" s="265" t="s">
        <v>14038</v>
      </c>
      <c r="C19161" s="265" t="s">
        <v>2387</v>
      </c>
      <c r="D19161" s="265" t="s">
        <v>2448</v>
      </c>
    </row>
    <row r="19162" spans="1:4" x14ac:dyDescent="0.15">
      <c r="A19162" s="266">
        <v>9601107</v>
      </c>
      <c r="B19162" s="265" t="s">
        <v>14038</v>
      </c>
      <c r="C19162" s="265" t="s">
        <v>2387</v>
      </c>
      <c r="D19162" s="265" t="s">
        <v>2412</v>
      </c>
    </row>
    <row r="19163" spans="1:4" x14ac:dyDescent="0.15">
      <c r="A19163" s="266">
        <v>9601108</v>
      </c>
      <c r="B19163" s="265" t="s">
        <v>14038</v>
      </c>
      <c r="C19163" s="265" t="s">
        <v>2387</v>
      </c>
      <c r="D19163" s="265" t="s">
        <v>2480</v>
      </c>
    </row>
    <row r="19164" spans="1:4" ht="27" x14ac:dyDescent="0.15">
      <c r="A19164" s="266">
        <v>9601231</v>
      </c>
      <c r="B19164" s="265" t="s">
        <v>14038</v>
      </c>
      <c r="C19164" s="265" t="s">
        <v>2387</v>
      </c>
      <c r="D19164" s="265" t="s">
        <v>14099</v>
      </c>
    </row>
    <row r="19165" spans="1:4" ht="27" x14ac:dyDescent="0.15">
      <c r="A19165" s="266">
        <v>9601232</v>
      </c>
      <c r="B19165" s="265" t="s">
        <v>14038</v>
      </c>
      <c r="C19165" s="265" t="s">
        <v>2387</v>
      </c>
      <c r="D19165" s="265" t="s">
        <v>14100</v>
      </c>
    </row>
    <row r="19166" spans="1:4" x14ac:dyDescent="0.15">
      <c r="A19166" s="266">
        <v>9601241</v>
      </c>
      <c r="B19166" s="265" t="s">
        <v>14038</v>
      </c>
      <c r="C19166" s="265" t="s">
        <v>2387</v>
      </c>
      <c r="D19166" s="265" t="s">
        <v>2500</v>
      </c>
    </row>
    <row r="19167" spans="1:4" ht="27" x14ac:dyDescent="0.15">
      <c r="A19167" s="266">
        <v>9601242</v>
      </c>
      <c r="B19167" s="265" t="s">
        <v>14038</v>
      </c>
      <c r="C19167" s="265" t="s">
        <v>2387</v>
      </c>
      <c r="D19167" s="265" t="s">
        <v>14101</v>
      </c>
    </row>
    <row r="19168" spans="1:4" ht="27" x14ac:dyDescent="0.15">
      <c r="A19168" s="266">
        <v>9601243</v>
      </c>
      <c r="B19168" s="265" t="s">
        <v>14038</v>
      </c>
      <c r="C19168" s="265" t="s">
        <v>2387</v>
      </c>
      <c r="D19168" s="265" t="s">
        <v>14102</v>
      </c>
    </row>
    <row r="19169" spans="1:4" ht="27" x14ac:dyDescent="0.15">
      <c r="A19169" s="266">
        <v>9601244</v>
      </c>
      <c r="B19169" s="265" t="s">
        <v>14038</v>
      </c>
      <c r="C19169" s="265" t="s">
        <v>2387</v>
      </c>
      <c r="D19169" s="265" t="s">
        <v>14103</v>
      </c>
    </row>
    <row r="19170" spans="1:4" ht="27" x14ac:dyDescent="0.15">
      <c r="A19170" s="266">
        <v>9601245</v>
      </c>
      <c r="B19170" s="265" t="s">
        <v>14038</v>
      </c>
      <c r="C19170" s="265" t="s">
        <v>2387</v>
      </c>
      <c r="D19170" s="265" t="s">
        <v>14104</v>
      </c>
    </row>
    <row r="19171" spans="1:4" ht="27" x14ac:dyDescent="0.15">
      <c r="A19171" s="266">
        <v>9601246</v>
      </c>
      <c r="B19171" s="265" t="s">
        <v>14038</v>
      </c>
      <c r="C19171" s="265" t="s">
        <v>2387</v>
      </c>
      <c r="D19171" s="265" t="s">
        <v>14105</v>
      </c>
    </row>
    <row r="19172" spans="1:4" x14ac:dyDescent="0.15">
      <c r="A19172" s="266">
        <v>9601247</v>
      </c>
      <c r="B19172" s="265" t="s">
        <v>14038</v>
      </c>
      <c r="C19172" s="265" t="s">
        <v>2387</v>
      </c>
      <c r="D19172" s="265" t="s">
        <v>2489</v>
      </c>
    </row>
    <row r="19173" spans="1:4" x14ac:dyDescent="0.15">
      <c r="A19173" s="266">
        <v>9601248</v>
      </c>
      <c r="B19173" s="265" t="s">
        <v>14038</v>
      </c>
      <c r="C19173" s="265" t="s">
        <v>2387</v>
      </c>
      <c r="D19173" s="265" t="s">
        <v>2410</v>
      </c>
    </row>
    <row r="19174" spans="1:4" x14ac:dyDescent="0.15">
      <c r="A19174" s="266">
        <v>9601301</v>
      </c>
      <c r="B19174" s="265" t="s">
        <v>14038</v>
      </c>
      <c r="C19174" s="265" t="s">
        <v>2387</v>
      </c>
      <c r="D19174" s="265" t="s">
        <v>2391</v>
      </c>
    </row>
    <row r="19175" spans="1:4" ht="27" x14ac:dyDescent="0.15">
      <c r="A19175" s="266">
        <v>9601302</v>
      </c>
      <c r="B19175" s="265" t="s">
        <v>14038</v>
      </c>
      <c r="C19175" s="265" t="s">
        <v>2387</v>
      </c>
      <c r="D19175" s="265" t="s">
        <v>14106</v>
      </c>
    </row>
    <row r="19176" spans="1:4" ht="27" x14ac:dyDescent="0.15">
      <c r="A19176" s="266">
        <v>9601303</v>
      </c>
      <c r="B19176" s="265" t="s">
        <v>14038</v>
      </c>
      <c r="C19176" s="265" t="s">
        <v>2387</v>
      </c>
      <c r="D19176" s="265" t="s">
        <v>14107</v>
      </c>
    </row>
    <row r="19177" spans="1:4" ht="27" x14ac:dyDescent="0.15">
      <c r="A19177" s="266">
        <v>9601304</v>
      </c>
      <c r="B19177" s="265" t="s">
        <v>14038</v>
      </c>
      <c r="C19177" s="265" t="s">
        <v>2387</v>
      </c>
      <c r="D19177" s="265" t="s">
        <v>14108</v>
      </c>
    </row>
    <row r="19178" spans="1:4" x14ac:dyDescent="0.15">
      <c r="A19178" s="266">
        <v>9601321</v>
      </c>
      <c r="B19178" s="265" t="s">
        <v>14038</v>
      </c>
      <c r="C19178" s="265" t="s">
        <v>2387</v>
      </c>
      <c r="D19178" s="265" t="s">
        <v>2463</v>
      </c>
    </row>
    <row r="19179" spans="1:4" ht="27" x14ac:dyDescent="0.15">
      <c r="A19179" s="266">
        <v>9601401</v>
      </c>
      <c r="B19179" s="265" t="s">
        <v>14038</v>
      </c>
      <c r="C19179" s="265" t="s">
        <v>14109</v>
      </c>
      <c r="D19179" s="265" t="s">
        <v>3389</v>
      </c>
    </row>
    <row r="19180" spans="1:4" ht="27" x14ac:dyDescent="0.15">
      <c r="A19180" s="266">
        <v>9601402</v>
      </c>
      <c r="B19180" s="265" t="s">
        <v>14038</v>
      </c>
      <c r="C19180" s="265" t="s">
        <v>14109</v>
      </c>
      <c r="D19180" s="265" t="s">
        <v>3394</v>
      </c>
    </row>
    <row r="19181" spans="1:4" ht="27" x14ac:dyDescent="0.15">
      <c r="A19181" s="266">
        <v>9601403</v>
      </c>
      <c r="B19181" s="265" t="s">
        <v>14038</v>
      </c>
      <c r="C19181" s="265" t="s">
        <v>14109</v>
      </c>
      <c r="D19181" s="265" t="s">
        <v>3392</v>
      </c>
    </row>
    <row r="19182" spans="1:4" ht="27" x14ac:dyDescent="0.15">
      <c r="A19182" s="266">
        <v>9601404</v>
      </c>
      <c r="B19182" s="265" t="s">
        <v>14038</v>
      </c>
      <c r="C19182" s="265" t="s">
        <v>14109</v>
      </c>
      <c r="D19182" s="265" t="s">
        <v>14110</v>
      </c>
    </row>
    <row r="19183" spans="1:4" ht="27" x14ac:dyDescent="0.15">
      <c r="A19183" s="266">
        <v>9601405</v>
      </c>
      <c r="B19183" s="265" t="s">
        <v>14038</v>
      </c>
      <c r="C19183" s="265" t="s">
        <v>14109</v>
      </c>
      <c r="D19183" s="265" t="s">
        <v>14111</v>
      </c>
    </row>
    <row r="19184" spans="1:4" ht="27" x14ac:dyDescent="0.15">
      <c r="A19184" s="266">
        <v>9601406</v>
      </c>
      <c r="B19184" s="265" t="s">
        <v>14038</v>
      </c>
      <c r="C19184" s="265" t="s">
        <v>14109</v>
      </c>
      <c r="D19184" s="265" t="s">
        <v>14112</v>
      </c>
    </row>
    <row r="19185" spans="1:4" ht="27" x14ac:dyDescent="0.15">
      <c r="A19185" s="266">
        <v>9601407</v>
      </c>
      <c r="B19185" s="265" t="s">
        <v>14038</v>
      </c>
      <c r="C19185" s="265" t="s">
        <v>14109</v>
      </c>
      <c r="D19185" s="265" t="s">
        <v>14113</v>
      </c>
    </row>
    <row r="19186" spans="1:4" ht="27" x14ac:dyDescent="0.15">
      <c r="A19186" s="266">
        <v>9601408</v>
      </c>
      <c r="B19186" s="265" t="s">
        <v>14038</v>
      </c>
      <c r="C19186" s="265" t="s">
        <v>14109</v>
      </c>
      <c r="D19186" s="265" t="s">
        <v>14114</v>
      </c>
    </row>
    <row r="19187" spans="1:4" ht="27" x14ac:dyDescent="0.15">
      <c r="A19187" s="266">
        <v>9601409</v>
      </c>
      <c r="B19187" s="265" t="s">
        <v>14038</v>
      </c>
      <c r="C19187" s="265" t="s">
        <v>14109</v>
      </c>
      <c r="D19187" s="265" t="s">
        <v>11997</v>
      </c>
    </row>
    <row r="19188" spans="1:4" ht="27" x14ac:dyDescent="0.15">
      <c r="A19188" s="266">
        <v>9601411</v>
      </c>
      <c r="B19188" s="265" t="s">
        <v>14038</v>
      </c>
      <c r="C19188" s="265" t="s">
        <v>14109</v>
      </c>
      <c r="D19188" s="265" t="s">
        <v>14115</v>
      </c>
    </row>
    <row r="19189" spans="1:4" ht="27" x14ac:dyDescent="0.15">
      <c r="A19189" s="266">
        <v>9601412</v>
      </c>
      <c r="B19189" s="265" t="s">
        <v>14038</v>
      </c>
      <c r="C19189" s="265" t="s">
        <v>14109</v>
      </c>
      <c r="D19189" s="265" t="s">
        <v>14116</v>
      </c>
    </row>
    <row r="19190" spans="1:4" ht="27" x14ac:dyDescent="0.15">
      <c r="A19190" s="266">
        <v>9601413</v>
      </c>
      <c r="B19190" s="265" t="s">
        <v>14038</v>
      </c>
      <c r="C19190" s="265" t="s">
        <v>14109</v>
      </c>
      <c r="D19190" s="265" t="s">
        <v>14117</v>
      </c>
    </row>
    <row r="19191" spans="1:4" ht="27" x14ac:dyDescent="0.15">
      <c r="A19191" s="266">
        <v>9601414</v>
      </c>
      <c r="B19191" s="265" t="s">
        <v>14038</v>
      </c>
      <c r="C19191" s="265" t="s">
        <v>14109</v>
      </c>
      <c r="D19191" s="265" t="s">
        <v>14118</v>
      </c>
    </row>
    <row r="19192" spans="1:4" ht="27" x14ac:dyDescent="0.15">
      <c r="A19192" s="266">
        <v>9601415</v>
      </c>
      <c r="B19192" s="265" t="s">
        <v>14038</v>
      </c>
      <c r="C19192" s="265" t="s">
        <v>14109</v>
      </c>
      <c r="D19192" s="265" t="s">
        <v>14119</v>
      </c>
    </row>
    <row r="19193" spans="1:4" ht="27" x14ac:dyDescent="0.15">
      <c r="A19193" s="266">
        <v>9601416</v>
      </c>
      <c r="B19193" s="265" t="s">
        <v>14038</v>
      </c>
      <c r="C19193" s="265" t="s">
        <v>14109</v>
      </c>
      <c r="D19193" s="265" t="s">
        <v>14120</v>
      </c>
    </row>
    <row r="19194" spans="1:4" ht="27" x14ac:dyDescent="0.15">
      <c r="A19194" s="266">
        <v>9601417</v>
      </c>
      <c r="B19194" s="265" t="s">
        <v>14038</v>
      </c>
      <c r="C19194" s="265" t="s">
        <v>14109</v>
      </c>
      <c r="D19194" s="265" t="s">
        <v>14121</v>
      </c>
    </row>
    <row r="19195" spans="1:4" ht="27" x14ac:dyDescent="0.15">
      <c r="A19195" s="266">
        <v>9601421</v>
      </c>
      <c r="B19195" s="265" t="s">
        <v>14038</v>
      </c>
      <c r="C19195" s="265" t="s">
        <v>14109</v>
      </c>
      <c r="D19195" s="265" t="s">
        <v>14122</v>
      </c>
    </row>
    <row r="19196" spans="1:4" ht="27" x14ac:dyDescent="0.15">
      <c r="A19196" s="266">
        <v>9601422</v>
      </c>
      <c r="B19196" s="265" t="s">
        <v>14038</v>
      </c>
      <c r="C19196" s="265" t="s">
        <v>14109</v>
      </c>
      <c r="D19196" s="265" t="s">
        <v>14123</v>
      </c>
    </row>
    <row r="19197" spans="1:4" ht="27" x14ac:dyDescent="0.15">
      <c r="A19197" s="266">
        <v>9601423</v>
      </c>
      <c r="B19197" s="265" t="s">
        <v>14038</v>
      </c>
      <c r="C19197" s="265" t="s">
        <v>14109</v>
      </c>
      <c r="D19197" s="265" t="s">
        <v>14124</v>
      </c>
    </row>
    <row r="19198" spans="1:4" ht="27" x14ac:dyDescent="0.15">
      <c r="A19198" s="266">
        <v>9601424</v>
      </c>
      <c r="B19198" s="265" t="s">
        <v>14038</v>
      </c>
      <c r="C19198" s="265" t="s">
        <v>14109</v>
      </c>
      <c r="D19198" s="265" t="s">
        <v>14125</v>
      </c>
    </row>
    <row r="19199" spans="1:4" ht="27" x14ac:dyDescent="0.15">
      <c r="A19199" s="266">
        <v>9601425</v>
      </c>
      <c r="B19199" s="265" t="s">
        <v>14038</v>
      </c>
      <c r="C19199" s="265" t="s">
        <v>14109</v>
      </c>
      <c r="D19199" s="265" t="s">
        <v>14126</v>
      </c>
    </row>
    <row r="19200" spans="1:4" ht="27" x14ac:dyDescent="0.15">
      <c r="A19200" s="266">
        <v>9601426</v>
      </c>
      <c r="B19200" s="265" t="s">
        <v>14038</v>
      </c>
      <c r="C19200" s="265" t="s">
        <v>14109</v>
      </c>
      <c r="D19200" s="265" t="s">
        <v>14127</v>
      </c>
    </row>
    <row r="19201" spans="1:4" ht="27" x14ac:dyDescent="0.15">
      <c r="A19201" s="266">
        <v>9601427</v>
      </c>
      <c r="B19201" s="265" t="s">
        <v>14038</v>
      </c>
      <c r="C19201" s="265" t="s">
        <v>14109</v>
      </c>
      <c r="D19201" s="265" t="s">
        <v>14128</v>
      </c>
    </row>
    <row r="19202" spans="1:4" ht="27" x14ac:dyDescent="0.15">
      <c r="A19202" s="266">
        <v>9601428</v>
      </c>
      <c r="B19202" s="265" t="s">
        <v>14038</v>
      </c>
      <c r="C19202" s="265" t="s">
        <v>14109</v>
      </c>
      <c r="D19202" s="265" t="s">
        <v>14129</v>
      </c>
    </row>
    <row r="19203" spans="1:4" ht="27" x14ac:dyDescent="0.15">
      <c r="A19203" s="266">
        <v>9601429</v>
      </c>
      <c r="B19203" s="265" t="s">
        <v>14038</v>
      </c>
      <c r="C19203" s="265" t="s">
        <v>14109</v>
      </c>
      <c r="D19203" s="265" t="s">
        <v>14130</v>
      </c>
    </row>
    <row r="19204" spans="1:4" ht="27" x14ac:dyDescent="0.15">
      <c r="A19204" s="266">
        <v>9601431</v>
      </c>
      <c r="B19204" s="265" t="s">
        <v>14038</v>
      </c>
      <c r="C19204" s="265" t="s">
        <v>14109</v>
      </c>
      <c r="D19204" s="265" t="s">
        <v>14131</v>
      </c>
    </row>
    <row r="19205" spans="1:4" ht="27" x14ac:dyDescent="0.15">
      <c r="A19205" s="266">
        <v>9601432</v>
      </c>
      <c r="B19205" s="265" t="s">
        <v>14038</v>
      </c>
      <c r="C19205" s="265" t="s">
        <v>14109</v>
      </c>
      <c r="D19205" s="265" t="s">
        <v>14132</v>
      </c>
    </row>
    <row r="19206" spans="1:4" ht="27" x14ac:dyDescent="0.15">
      <c r="A19206" s="266">
        <v>9601433</v>
      </c>
      <c r="B19206" s="265" t="s">
        <v>14038</v>
      </c>
      <c r="C19206" s="265" t="s">
        <v>14109</v>
      </c>
      <c r="D19206" s="265" t="s">
        <v>14133</v>
      </c>
    </row>
    <row r="19207" spans="1:4" ht="27" x14ac:dyDescent="0.15">
      <c r="A19207" s="266">
        <v>9601434</v>
      </c>
      <c r="B19207" s="265" t="s">
        <v>14038</v>
      </c>
      <c r="C19207" s="265" t="s">
        <v>14109</v>
      </c>
      <c r="D19207" s="265" t="s">
        <v>14134</v>
      </c>
    </row>
    <row r="19208" spans="1:4" ht="27" x14ac:dyDescent="0.15">
      <c r="A19208" s="266">
        <v>9601435</v>
      </c>
      <c r="B19208" s="265" t="s">
        <v>14038</v>
      </c>
      <c r="C19208" s="265" t="s">
        <v>14109</v>
      </c>
      <c r="D19208" s="265" t="s">
        <v>14135</v>
      </c>
    </row>
    <row r="19209" spans="1:4" ht="27" x14ac:dyDescent="0.15">
      <c r="A19209" s="266">
        <v>9601436</v>
      </c>
      <c r="B19209" s="265" t="s">
        <v>14038</v>
      </c>
      <c r="C19209" s="265" t="s">
        <v>14109</v>
      </c>
      <c r="D19209" s="265" t="s">
        <v>14136</v>
      </c>
    </row>
    <row r="19210" spans="1:4" ht="27" x14ac:dyDescent="0.15">
      <c r="A19210" s="266">
        <v>9601441</v>
      </c>
      <c r="B19210" s="265" t="s">
        <v>14038</v>
      </c>
      <c r="C19210" s="265" t="s">
        <v>14109</v>
      </c>
      <c r="D19210" s="265" t="s">
        <v>14137</v>
      </c>
    </row>
    <row r="19211" spans="1:4" ht="27" x14ac:dyDescent="0.15">
      <c r="A19211" s="266">
        <v>9601442</v>
      </c>
      <c r="B19211" s="265" t="s">
        <v>14038</v>
      </c>
      <c r="C19211" s="265" t="s">
        <v>14109</v>
      </c>
      <c r="D19211" s="265" t="s">
        <v>14138</v>
      </c>
    </row>
    <row r="19212" spans="1:4" ht="27" x14ac:dyDescent="0.15">
      <c r="A19212" s="266">
        <v>9601443</v>
      </c>
      <c r="B19212" s="265" t="s">
        <v>14038</v>
      </c>
      <c r="C19212" s="265" t="s">
        <v>14109</v>
      </c>
      <c r="D19212" s="265" t="s">
        <v>14139</v>
      </c>
    </row>
    <row r="19213" spans="1:4" ht="27" x14ac:dyDescent="0.15">
      <c r="A19213" s="266">
        <v>9601444</v>
      </c>
      <c r="B19213" s="265" t="s">
        <v>14038</v>
      </c>
      <c r="C19213" s="265" t="s">
        <v>14109</v>
      </c>
      <c r="D19213" s="265" t="s">
        <v>14140</v>
      </c>
    </row>
    <row r="19214" spans="1:4" ht="27" x14ac:dyDescent="0.15">
      <c r="A19214" s="266">
        <v>9601445</v>
      </c>
      <c r="B19214" s="265" t="s">
        <v>14038</v>
      </c>
      <c r="C19214" s="265" t="s">
        <v>14109</v>
      </c>
      <c r="D19214" s="265" t="s">
        <v>12790</v>
      </c>
    </row>
    <row r="19215" spans="1:4" ht="27" x14ac:dyDescent="0.15">
      <c r="A19215" s="266">
        <v>9601446</v>
      </c>
      <c r="B19215" s="265" t="s">
        <v>14038</v>
      </c>
      <c r="C19215" s="265" t="s">
        <v>14109</v>
      </c>
      <c r="D19215" s="265" t="s">
        <v>14141</v>
      </c>
    </row>
    <row r="19216" spans="1:4" ht="27" x14ac:dyDescent="0.15">
      <c r="A19216" s="266">
        <v>9601451</v>
      </c>
      <c r="B19216" s="265" t="s">
        <v>14038</v>
      </c>
      <c r="C19216" s="265" t="s">
        <v>14109</v>
      </c>
      <c r="D19216" s="265" t="s">
        <v>14142</v>
      </c>
    </row>
    <row r="19217" spans="1:4" ht="27" x14ac:dyDescent="0.15">
      <c r="A19217" s="266">
        <v>9601452</v>
      </c>
      <c r="B19217" s="265" t="s">
        <v>14038</v>
      </c>
      <c r="C19217" s="265" t="s">
        <v>14109</v>
      </c>
      <c r="D19217" s="265" t="s">
        <v>14143</v>
      </c>
    </row>
    <row r="19218" spans="1:4" ht="27" x14ac:dyDescent="0.15">
      <c r="A19218" s="266">
        <v>9601453</v>
      </c>
      <c r="B19218" s="265" t="s">
        <v>14038</v>
      </c>
      <c r="C19218" s="265" t="s">
        <v>14109</v>
      </c>
      <c r="D19218" s="265" t="s">
        <v>14144</v>
      </c>
    </row>
    <row r="19219" spans="1:4" ht="27" x14ac:dyDescent="0.15">
      <c r="A19219" s="266">
        <v>9601454</v>
      </c>
      <c r="B19219" s="265" t="s">
        <v>14038</v>
      </c>
      <c r="C19219" s="265" t="s">
        <v>14109</v>
      </c>
      <c r="D19219" s="265" t="s">
        <v>14145</v>
      </c>
    </row>
    <row r="19220" spans="1:4" ht="27" x14ac:dyDescent="0.15">
      <c r="A19220" s="266">
        <v>9601455</v>
      </c>
      <c r="B19220" s="265" t="s">
        <v>14038</v>
      </c>
      <c r="C19220" s="265" t="s">
        <v>14109</v>
      </c>
      <c r="D19220" s="265" t="s">
        <v>14146</v>
      </c>
    </row>
    <row r="19221" spans="1:4" ht="27" x14ac:dyDescent="0.15">
      <c r="A19221" s="266">
        <v>9601456</v>
      </c>
      <c r="B19221" s="265" t="s">
        <v>14038</v>
      </c>
      <c r="C19221" s="265" t="s">
        <v>14109</v>
      </c>
      <c r="D19221" s="265" t="s">
        <v>14147</v>
      </c>
    </row>
    <row r="19222" spans="1:4" ht="27" x14ac:dyDescent="0.15">
      <c r="A19222" s="266">
        <v>9601461</v>
      </c>
      <c r="B19222" s="265" t="s">
        <v>14038</v>
      </c>
      <c r="C19222" s="265" t="s">
        <v>14109</v>
      </c>
      <c r="D19222" s="265" t="s">
        <v>14148</v>
      </c>
    </row>
    <row r="19223" spans="1:4" ht="27" x14ac:dyDescent="0.15">
      <c r="A19223" s="266">
        <v>9601462</v>
      </c>
      <c r="B19223" s="265" t="s">
        <v>14038</v>
      </c>
      <c r="C19223" s="265" t="s">
        <v>14109</v>
      </c>
      <c r="D19223" s="265" t="s">
        <v>14149</v>
      </c>
    </row>
    <row r="19224" spans="1:4" ht="27" x14ac:dyDescent="0.15">
      <c r="A19224" s="266">
        <v>9601463</v>
      </c>
      <c r="B19224" s="265" t="s">
        <v>14038</v>
      </c>
      <c r="C19224" s="265" t="s">
        <v>14109</v>
      </c>
      <c r="D19224" s="265" t="s">
        <v>14150</v>
      </c>
    </row>
    <row r="19225" spans="1:4" ht="27" x14ac:dyDescent="0.15">
      <c r="A19225" s="266">
        <v>9601464</v>
      </c>
      <c r="B19225" s="265" t="s">
        <v>14038</v>
      </c>
      <c r="C19225" s="265" t="s">
        <v>14109</v>
      </c>
      <c r="D19225" s="265" t="s">
        <v>14151</v>
      </c>
    </row>
    <row r="19226" spans="1:4" ht="27" x14ac:dyDescent="0.15">
      <c r="A19226" s="266">
        <v>9601465</v>
      </c>
      <c r="B19226" s="265" t="s">
        <v>14038</v>
      </c>
      <c r="C19226" s="265" t="s">
        <v>14109</v>
      </c>
      <c r="D19226" s="265" t="s">
        <v>14152</v>
      </c>
    </row>
    <row r="19227" spans="1:4" ht="27" x14ac:dyDescent="0.15">
      <c r="A19227" s="266">
        <v>9601466</v>
      </c>
      <c r="B19227" s="265" t="s">
        <v>14038</v>
      </c>
      <c r="C19227" s="265" t="s">
        <v>14109</v>
      </c>
      <c r="D19227" s="265" t="s">
        <v>14153</v>
      </c>
    </row>
    <row r="19228" spans="1:4" ht="27" x14ac:dyDescent="0.15">
      <c r="A19228" s="266">
        <v>9601467</v>
      </c>
      <c r="B19228" s="265" t="s">
        <v>14038</v>
      </c>
      <c r="C19228" s="265" t="s">
        <v>14109</v>
      </c>
      <c r="D19228" s="265" t="s">
        <v>14154</v>
      </c>
    </row>
    <row r="19229" spans="1:4" ht="27" x14ac:dyDescent="0.15">
      <c r="A19229" s="266">
        <v>9601468</v>
      </c>
      <c r="B19229" s="265" t="s">
        <v>14038</v>
      </c>
      <c r="C19229" s="265" t="s">
        <v>14109</v>
      </c>
      <c r="D19229" s="265" t="s">
        <v>14155</v>
      </c>
    </row>
    <row r="19230" spans="1:4" ht="27" x14ac:dyDescent="0.15">
      <c r="A19230" s="266">
        <v>9601469</v>
      </c>
      <c r="B19230" s="265" t="s">
        <v>14038</v>
      </c>
      <c r="C19230" s="265" t="s">
        <v>14109</v>
      </c>
      <c r="D19230" s="265" t="s">
        <v>14156</v>
      </c>
    </row>
    <row r="19231" spans="1:4" ht="27" x14ac:dyDescent="0.15">
      <c r="A19231" s="266">
        <v>9601471</v>
      </c>
      <c r="B19231" s="265" t="s">
        <v>14038</v>
      </c>
      <c r="C19231" s="265" t="s">
        <v>14109</v>
      </c>
      <c r="D19231" s="265" t="s">
        <v>14157</v>
      </c>
    </row>
    <row r="19232" spans="1:4" ht="27" x14ac:dyDescent="0.15">
      <c r="A19232" s="266">
        <v>9601472</v>
      </c>
      <c r="B19232" s="265" t="s">
        <v>14038</v>
      </c>
      <c r="C19232" s="265" t="s">
        <v>14109</v>
      </c>
      <c r="D19232" s="265" t="s">
        <v>14158</v>
      </c>
    </row>
    <row r="19233" spans="1:4" ht="27" x14ac:dyDescent="0.15">
      <c r="A19233" s="266">
        <v>9601473</v>
      </c>
      <c r="B19233" s="265" t="s">
        <v>14038</v>
      </c>
      <c r="C19233" s="265" t="s">
        <v>14109</v>
      </c>
      <c r="D19233" s="265" t="s">
        <v>14159</v>
      </c>
    </row>
    <row r="19234" spans="1:4" ht="27" x14ac:dyDescent="0.15">
      <c r="A19234" s="266">
        <v>9601474</v>
      </c>
      <c r="B19234" s="265" t="s">
        <v>14038</v>
      </c>
      <c r="C19234" s="265" t="s">
        <v>14109</v>
      </c>
      <c r="D19234" s="265" t="s">
        <v>14160</v>
      </c>
    </row>
    <row r="19235" spans="1:4" ht="27" x14ac:dyDescent="0.15">
      <c r="A19235" s="266">
        <v>9601475</v>
      </c>
      <c r="B19235" s="265" t="s">
        <v>14038</v>
      </c>
      <c r="C19235" s="265" t="s">
        <v>14109</v>
      </c>
      <c r="D19235" s="265" t="s">
        <v>14161</v>
      </c>
    </row>
    <row r="19236" spans="1:4" ht="27" x14ac:dyDescent="0.15">
      <c r="A19236" s="266">
        <v>9601476</v>
      </c>
      <c r="B19236" s="265" t="s">
        <v>14038</v>
      </c>
      <c r="C19236" s="265" t="s">
        <v>14109</v>
      </c>
      <c r="D19236" s="265" t="s">
        <v>14162</v>
      </c>
    </row>
    <row r="19237" spans="1:4" ht="27" x14ac:dyDescent="0.15">
      <c r="A19237" s="266">
        <v>9601477</v>
      </c>
      <c r="B19237" s="265" t="s">
        <v>14038</v>
      </c>
      <c r="C19237" s="265" t="s">
        <v>14109</v>
      </c>
      <c r="D19237" s="265" t="s">
        <v>14163</v>
      </c>
    </row>
    <row r="19238" spans="1:4" ht="27" x14ac:dyDescent="0.15">
      <c r="A19238" s="266">
        <v>9601478</v>
      </c>
      <c r="B19238" s="265" t="s">
        <v>14038</v>
      </c>
      <c r="C19238" s="265" t="s">
        <v>14109</v>
      </c>
      <c r="D19238" s="265" t="s">
        <v>14164</v>
      </c>
    </row>
    <row r="19239" spans="1:4" ht="27" x14ac:dyDescent="0.15">
      <c r="A19239" s="266">
        <v>9601481</v>
      </c>
      <c r="B19239" s="265" t="s">
        <v>14038</v>
      </c>
      <c r="C19239" s="265" t="s">
        <v>14109</v>
      </c>
      <c r="D19239" s="265" t="s">
        <v>14165</v>
      </c>
    </row>
    <row r="19240" spans="1:4" ht="27" x14ac:dyDescent="0.15">
      <c r="A19240" s="266">
        <v>9601482</v>
      </c>
      <c r="B19240" s="265" t="s">
        <v>14038</v>
      </c>
      <c r="C19240" s="265" t="s">
        <v>14109</v>
      </c>
      <c r="D19240" s="265" t="s">
        <v>14166</v>
      </c>
    </row>
    <row r="19241" spans="1:4" ht="27" x14ac:dyDescent="0.15">
      <c r="A19241" s="266">
        <v>9601483</v>
      </c>
      <c r="B19241" s="265" t="s">
        <v>14038</v>
      </c>
      <c r="C19241" s="265" t="s">
        <v>14109</v>
      </c>
      <c r="D19241" s="265" t="s">
        <v>14167</v>
      </c>
    </row>
    <row r="19242" spans="1:4" ht="27" x14ac:dyDescent="0.15">
      <c r="A19242" s="266">
        <v>9601484</v>
      </c>
      <c r="B19242" s="265" t="s">
        <v>14038</v>
      </c>
      <c r="C19242" s="265" t="s">
        <v>14109</v>
      </c>
      <c r="D19242" s="265" t="s">
        <v>14168</v>
      </c>
    </row>
    <row r="19243" spans="1:4" ht="27" x14ac:dyDescent="0.15">
      <c r="A19243" s="266">
        <v>9601485</v>
      </c>
      <c r="B19243" s="265" t="s">
        <v>14038</v>
      </c>
      <c r="C19243" s="265" t="s">
        <v>14109</v>
      </c>
      <c r="D19243" s="265" t="s">
        <v>14169</v>
      </c>
    </row>
    <row r="19244" spans="1:4" ht="27" x14ac:dyDescent="0.15">
      <c r="A19244" s="266">
        <v>9601486</v>
      </c>
      <c r="B19244" s="265" t="s">
        <v>14038</v>
      </c>
      <c r="C19244" s="265" t="s">
        <v>14109</v>
      </c>
      <c r="D19244" s="265" t="s">
        <v>14170</v>
      </c>
    </row>
    <row r="19245" spans="1:4" ht="27" x14ac:dyDescent="0.15">
      <c r="A19245" s="266">
        <v>9601487</v>
      </c>
      <c r="B19245" s="265" t="s">
        <v>14038</v>
      </c>
      <c r="C19245" s="265" t="s">
        <v>14109</v>
      </c>
      <c r="D19245" s="265" t="s">
        <v>14171</v>
      </c>
    </row>
    <row r="19246" spans="1:4" ht="27" x14ac:dyDescent="0.15">
      <c r="A19246" s="266">
        <v>9601488</v>
      </c>
      <c r="B19246" s="265" t="s">
        <v>14038</v>
      </c>
      <c r="C19246" s="265" t="s">
        <v>14109</v>
      </c>
      <c r="D19246" s="265" t="s">
        <v>14172</v>
      </c>
    </row>
    <row r="19247" spans="1:4" ht="27" x14ac:dyDescent="0.15">
      <c r="A19247" s="266">
        <v>9601489</v>
      </c>
      <c r="B19247" s="265" t="s">
        <v>14038</v>
      </c>
      <c r="C19247" s="265" t="s">
        <v>14109</v>
      </c>
      <c r="D19247" s="265" t="s">
        <v>14173</v>
      </c>
    </row>
    <row r="19248" spans="1:4" ht="27" x14ac:dyDescent="0.15">
      <c r="A19248" s="266">
        <v>9601501</v>
      </c>
      <c r="B19248" s="265" t="s">
        <v>14038</v>
      </c>
      <c r="C19248" s="265" t="s">
        <v>14109</v>
      </c>
      <c r="D19248" s="265" t="s">
        <v>3400</v>
      </c>
    </row>
    <row r="19249" spans="1:4" ht="27" x14ac:dyDescent="0.15">
      <c r="A19249" s="266">
        <v>9601631</v>
      </c>
      <c r="B19249" s="265" t="s">
        <v>14038</v>
      </c>
      <c r="C19249" s="265" t="s">
        <v>14174</v>
      </c>
      <c r="D19249" s="265" t="s">
        <v>1322</v>
      </c>
    </row>
    <row r="19250" spans="1:4" ht="27" x14ac:dyDescent="0.15">
      <c r="A19250" s="266">
        <v>9601632</v>
      </c>
      <c r="B19250" s="265" t="s">
        <v>14038</v>
      </c>
      <c r="C19250" s="265" t="s">
        <v>14174</v>
      </c>
      <c r="D19250" s="265" t="s">
        <v>3613</v>
      </c>
    </row>
    <row r="19251" spans="1:4" ht="27" x14ac:dyDescent="0.15">
      <c r="A19251" s="266">
        <v>9601633</v>
      </c>
      <c r="B19251" s="265" t="s">
        <v>14038</v>
      </c>
      <c r="C19251" s="265" t="s">
        <v>14174</v>
      </c>
      <c r="D19251" s="265" t="s">
        <v>3648</v>
      </c>
    </row>
    <row r="19252" spans="1:4" ht="27" x14ac:dyDescent="0.15">
      <c r="A19252" s="266">
        <v>9601634</v>
      </c>
      <c r="B19252" s="265" t="s">
        <v>14038</v>
      </c>
      <c r="C19252" s="265" t="s">
        <v>14174</v>
      </c>
      <c r="D19252" s="265" t="s">
        <v>3654</v>
      </c>
    </row>
    <row r="19253" spans="1:4" ht="27" x14ac:dyDescent="0.15">
      <c r="A19253" s="266">
        <v>9601635</v>
      </c>
      <c r="B19253" s="265" t="s">
        <v>14038</v>
      </c>
      <c r="C19253" s="265" t="s">
        <v>14174</v>
      </c>
      <c r="D19253" s="265" t="s">
        <v>1569</v>
      </c>
    </row>
    <row r="19254" spans="1:4" ht="27" x14ac:dyDescent="0.15">
      <c r="A19254" s="266">
        <v>9601636</v>
      </c>
      <c r="B19254" s="265" t="s">
        <v>14038</v>
      </c>
      <c r="C19254" s="265" t="s">
        <v>14174</v>
      </c>
      <c r="D19254" s="265" t="s">
        <v>3656</v>
      </c>
    </row>
    <row r="19255" spans="1:4" ht="27" x14ac:dyDescent="0.15">
      <c r="A19255" s="266">
        <v>9601721</v>
      </c>
      <c r="B19255" s="265" t="s">
        <v>14038</v>
      </c>
      <c r="C19255" s="265" t="s">
        <v>14174</v>
      </c>
      <c r="D19255" s="265" t="s">
        <v>3646</v>
      </c>
    </row>
    <row r="19256" spans="1:4" ht="27" x14ac:dyDescent="0.15">
      <c r="A19256" s="266">
        <v>9601722</v>
      </c>
      <c r="B19256" s="265" t="s">
        <v>14038</v>
      </c>
      <c r="C19256" s="265" t="s">
        <v>14174</v>
      </c>
      <c r="D19256" s="265" t="s">
        <v>3655</v>
      </c>
    </row>
    <row r="19257" spans="1:4" ht="27" x14ac:dyDescent="0.15">
      <c r="A19257" s="266">
        <v>9601723</v>
      </c>
      <c r="B19257" s="265" t="s">
        <v>14038</v>
      </c>
      <c r="C19257" s="265" t="s">
        <v>14174</v>
      </c>
      <c r="D19257" s="265" t="s">
        <v>3653</v>
      </c>
    </row>
    <row r="19258" spans="1:4" ht="27" x14ac:dyDescent="0.15">
      <c r="A19258" s="266">
        <v>9601724</v>
      </c>
      <c r="B19258" s="265" t="s">
        <v>14038</v>
      </c>
      <c r="C19258" s="265" t="s">
        <v>14174</v>
      </c>
      <c r="D19258" s="265" t="s">
        <v>3657</v>
      </c>
    </row>
    <row r="19259" spans="1:4" ht="27" x14ac:dyDescent="0.15">
      <c r="A19259" s="266">
        <v>9601801</v>
      </c>
      <c r="B19259" s="265" t="s">
        <v>14038</v>
      </c>
      <c r="C19259" s="265" t="s">
        <v>14174</v>
      </c>
      <c r="D19259" s="265" t="s">
        <v>3649</v>
      </c>
    </row>
    <row r="19260" spans="1:4" ht="27" x14ac:dyDescent="0.15">
      <c r="A19260" s="266">
        <v>9601802</v>
      </c>
      <c r="B19260" s="265" t="s">
        <v>14038</v>
      </c>
      <c r="C19260" s="265" t="s">
        <v>14174</v>
      </c>
      <c r="D19260" s="265" t="s">
        <v>1865</v>
      </c>
    </row>
    <row r="19261" spans="1:4" ht="27" x14ac:dyDescent="0.15">
      <c r="A19261" s="266">
        <v>9601803</v>
      </c>
      <c r="B19261" s="265" t="s">
        <v>14038</v>
      </c>
      <c r="C19261" s="265" t="s">
        <v>14174</v>
      </c>
      <c r="D19261" s="265" t="s">
        <v>3647</v>
      </c>
    </row>
    <row r="19262" spans="1:4" ht="27" x14ac:dyDescent="0.15">
      <c r="A19262" s="266">
        <v>9601804</v>
      </c>
      <c r="B19262" s="265" t="s">
        <v>14038</v>
      </c>
      <c r="C19262" s="265" t="s">
        <v>14174</v>
      </c>
      <c r="D19262" s="265" t="s">
        <v>3652</v>
      </c>
    </row>
    <row r="19263" spans="1:4" ht="27" x14ac:dyDescent="0.15">
      <c r="A19263" s="266">
        <v>9601811</v>
      </c>
      <c r="B19263" s="265" t="s">
        <v>14038</v>
      </c>
      <c r="C19263" s="265" t="s">
        <v>14174</v>
      </c>
      <c r="D19263" s="265" t="s">
        <v>3650</v>
      </c>
    </row>
    <row r="19264" spans="1:4" ht="27" x14ac:dyDescent="0.15">
      <c r="A19264" s="266">
        <v>9601812</v>
      </c>
      <c r="B19264" s="265" t="s">
        <v>14038</v>
      </c>
      <c r="C19264" s="265" t="s">
        <v>14174</v>
      </c>
      <c r="D19264" s="265" t="s">
        <v>3486</v>
      </c>
    </row>
    <row r="19265" spans="1:4" ht="27" x14ac:dyDescent="0.15">
      <c r="A19265" s="266">
        <v>9601813</v>
      </c>
      <c r="B19265" s="265" t="s">
        <v>14038</v>
      </c>
      <c r="C19265" s="265" t="s">
        <v>14174</v>
      </c>
      <c r="D19265" s="265" t="s">
        <v>3555</v>
      </c>
    </row>
    <row r="19266" spans="1:4" ht="27" x14ac:dyDescent="0.15">
      <c r="A19266" s="266">
        <v>9601814</v>
      </c>
      <c r="B19266" s="265" t="s">
        <v>14038</v>
      </c>
      <c r="C19266" s="265" t="s">
        <v>14174</v>
      </c>
      <c r="D19266" s="265" t="s">
        <v>2003</v>
      </c>
    </row>
    <row r="19267" spans="1:4" ht="27" x14ac:dyDescent="0.15">
      <c r="A19267" s="266">
        <v>9601815</v>
      </c>
      <c r="B19267" s="265" t="s">
        <v>14038</v>
      </c>
      <c r="C19267" s="265" t="s">
        <v>14174</v>
      </c>
      <c r="D19267" s="265" t="s">
        <v>3651</v>
      </c>
    </row>
    <row r="19268" spans="1:4" x14ac:dyDescent="0.15">
      <c r="A19268" s="266">
        <v>9602101</v>
      </c>
      <c r="B19268" s="265" t="s">
        <v>14038</v>
      </c>
      <c r="C19268" s="265" t="s">
        <v>2387</v>
      </c>
      <c r="D19268" s="265" t="s">
        <v>1226</v>
      </c>
    </row>
    <row r="19269" spans="1:4" x14ac:dyDescent="0.15">
      <c r="A19269" s="266">
        <v>9602102</v>
      </c>
      <c r="B19269" s="265" t="s">
        <v>14038</v>
      </c>
      <c r="C19269" s="265" t="s">
        <v>2387</v>
      </c>
      <c r="D19269" s="265" t="s">
        <v>2388</v>
      </c>
    </row>
    <row r="19270" spans="1:4" x14ac:dyDescent="0.15">
      <c r="A19270" s="266">
        <v>9602151</v>
      </c>
      <c r="B19270" s="265" t="s">
        <v>14038</v>
      </c>
      <c r="C19270" s="265" t="s">
        <v>2387</v>
      </c>
      <c r="D19270" s="265" t="s">
        <v>9990</v>
      </c>
    </row>
    <row r="19271" spans="1:4" x14ac:dyDescent="0.15">
      <c r="A19271" s="266">
        <v>9602152</v>
      </c>
      <c r="B19271" s="265" t="s">
        <v>14038</v>
      </c>
      <c r="C19271" s="265" t="s">
        <v>2387</v>
      </c>
      <c r="D19271" s="265" t="s">
        <v>2470</v>
      </c>
    </row>
    <row r="19272" spans="1:4" x14ac:dyDescent="0.15">
      <c r="A19272" s="266">
        <v>9602153</v>
      </c>
      <c r="B19272" s="265" t="s">
        <v>14038</v>
      </c>
      <c r="C19272" s="265" t="s">
        <v>2387</v>
      </c>
      <c r="D19272" s="265" t="s">
        <v>2450</v>
      </c>
    </row>
    <row r="19273" spans="1:4" x14ac:dyDescent="0.15">
      <c r="A19273" s="266">
        <v>9602154</v>
      </c>
      <c r="B19273" s="265" t="s">
        <v>14038</v>
      </c>
      <c r="C19273" s="265" t="s">
        <v>2387</v>
      </c>
      <c r="D19273" s="265" t="s">
        <v>2437</v>
      </c>
    </row>
    <row r="19274" spans="1:4" x14ac:dyDescent="0.15">
      <c r="A19274" s="266">
        <v>9602155</v>
      </c>
      <c r="B19274" s="265" t="s">
        <v>14038</v>
      </c>
      <c r="C19274" s="265" t="s">
        <v>2387</v>
      </c>
      <c r="D19274" s="265" t="s">
        <v>2413</v>
      </c>
    </row>
    <row r="19275" spans="1:4" x14ac:dyDescent="0.15">
      <c r="A19275" s="266">
        <v>9602156</v>
      </c>
      <c r="B19275" s="265" t="s">
        <v>14038</v>
      </c>
      <c r="C19275" s="265" t="s">
        <v>2387</v>
      </c>
      <c r="D19275" s="265" t="s">
        <v>1149</v>
      </c>
    </row>
    <row r="19276" spans="1:4" ht="27" x14ac:dyDescent="0.15">
      <c r="A19276" s="266">
        <v>9602157</v>
      </c>
      <c r="B19276" s="265" t="s">
        <v>14038</v>
      </c>
      <c r="C19276" s="265" t="s">
        <v>2387</v>
      </c>
      <c r="D19276" s="265" t="s">
        <v>2471</v>
      </c>
    </row>
    <row r="19277" spans="1:4" x14ac:dyDescent="0.15">
      <c r="A19277" s="266">
        <v>9602158</v>
      </c>
      <c r="B19277" s="265" t="s">
        <v>14038</v>
      </c>
      <c r="C19277" s="265" t="s">
        <v>2387</v>
      </c>
      <c r="D19277" s="265" t="s">
        <v>2441</v>
      </c>
    </row>
    <row r="19278" spans="1:4" x14ac:dyDescent="0.15">
      <c r="A19278" s="266">
        <v>9602251</v>
      </c>
      <c r="B19278" s="265" t="s">
        <v>14038</v>
      </c>
      <c r="C19278" s="265" t="s">
        <v>2387</v>
      </c>
      <c r="D19278" s="265" t="s">
        <v>9990</v>
      </c>
    </row>
    <row r="19279" spans="1:4" x14ac:dyDescent="0.15">
      <c r="A19279" s="266">
        <v>9602261</v>
      </c>
      <c r="B19279" s="265" t="s">
        <v>14038</v>
      </c>
      <c r="C19279" s="265" t="s">
        <v>2387</v>
      </c>
      <c r="D19279" s="265" t="s">
        <v>2499</v>
      </c>
    </row>
    <row r="19280" spans="1:4" x14ac:dyDescent="0.15">
      <c r="A19280" s="266">
        <v>9602262</v>
      </c>
      <c r="B19280" s="265" t="s">
        <v>14038</v>
      </c>
      <c r="C19280" s="265" t="s">
        <v>2387</v>
      </c>
      <c r="D19280" s="265" t="s">
        <v>2434</v>
      </c>
    </row>
    <row r="19281" spans="1:4" x14ac:dyDescent="0.15">
      <c r="A19281" s="266">
        <v>9602263</v>
      </c>
      <c r="B19281" s="265" t="s">
        <v>14038</v>
      </c>
      <c r="C19281" s="265" t="s">
        <v>2387</v>
      </c>
      <c r="D19281" s="265" t="s">
        <v>2494</v>
      </c>
    </row>
    <row r="19282" spans="1:4" x14ac:dyDescent="0.15">
      <c r="A19282" s="266">
        <v>9608001</v>
      </c>
      <c r="B19282" s="265" t="s">
        <v>14038</v>
      </c>
      <c r="C19282" s="265" t="s">
        <v>2387</v>
      </c>
      <c r="D19282" s="265" t="s">
        <v>2472</v>
      </c>
    </row>
    <row r="19283" spans="1:4" x14ac:dyDescent="0.15">
      <c r="A19283" s="266">
        <v>9608002</v>
      </c>
      <c r="B19283" s="265" t="s">
        <v>14038</v>
      </c>
      <c r="C19283" s="265" t="s">
        <v>2387</v>
      </c>
      <c r="D19283" s="265" t="s">
        <v>2514</v>
      </c>
    </row>
    <row r="19284" spans="1:4" x14ac:dyDescent="0.15">
      <c r="A19284" s="266">
        <v>9608003</v>
      </c>
      <c r="B19284" s="265" t="s">
        <v>14038</v>
      </c>
      <c r="C19284" s="265" t="s">
        <v>2387</v>
      </c>
      <c r="D19284" s="265" t="s">
        <v>2513</v>
      </c>
    </row>
    <row r="19285" spans="1:4" x14ac:dyDescent="0.15">
      <c r="A19285" s="266">
        <v>9608011</v>
      </c>
      <c r="B19285" s="265" t="s">
        <v>14038</v>
      </c>
      <c r="C19285" s="265" t="s">
        <v>2387</v>
      </c>
      <c r="D19285" s="265" t="s">
        <v>2511</v>
      </c>
    </row>
    <row r="19286" spans="1:4" x14ac:dyDescent="0.15">
      <c r="A19286" s="266">
        <v>9608012</v>
      </c>
      <c r="B19286" s="265" t="s">
        <v>14038</v>
      </c>
      <c r="C19286" s="265" t="s">
        <v>2387</v>
      </c>
      <c r="D19286" s="265" t="s">
        <v>2408</v>
      </c>
    </row>
    <row r="19287" spans="1:4" x14ac:dyDescent="0.15">
      <c r="A19287" s="266">
        <v>9608013</v>
      </c>
      <c r="B19287" s="265" t="s">
        <v>14038</v>
      </c>
      <c r="C19287" s="265" t="s">
        <v>2387</v>
      </c>
      <c r="D19287" s="265" t="s">
        <v>2482</v>
      </c>
    </row>
    <row r="19288" spans="1:4" x14ac:dyDescent="0.15">
      <c r="A19288" s="266">
        <v>9608014</v>
      </c>
      <c r="B19288" s="265" t="s">
        <v>14038</v>
      </c>
      <c r="C19288" s="265" t="s">
        <v>2387</v>
      </c>
      <c r="D19288" s="265" t="s">
        <v>2427</v>
      </c>
    </row>
    <row r="19289" spans="1:4" x14ac:dyDescent="0.15">
      <c r="A19289" s="266">
        <v>9608015</v>
      </c>
      <c r="B19289" s="265" t="s">
        <v>14038</v>
      </c>
      <c r="C19289" s="265" t="s">
        <v>2387</v>
      </c>
      <c r="D19289" s="265" t="s">
        <v>2425</v>
      </c>
    </row>
    <row r="19290" spans="1:4" x14ac:dyDescent="0.15">
      <c r="A19290" s="266">
        <v>9608016</v>
      </c>
      <c r="B19290" s="265" t="s">
        <v>14038</v>
      </c>
      <c r="C19290" s="265" t="s">
        <v>2387</v>
      </c>
      <c r="D19290" s="265" t="s">
        <v>2424</v>
      </c>
    </row>
    <row r="19291" spans="1:4" x14ac:dyDescent="0.15">
      <c r="A19291" s="266">
        <v>9608017</v>
      </c>
      <c r="B19291" s="265" t="s">
        <v>14038</v>
      </c>
      <c r="C19291" s="265" t="s">
        <v>2387</v>
      </c>
      <c r="D19291" s="265" t="s">
        <v>2423</v>
      </c>
    </row>
    <row r="19292" spans="1:4" x14ac:dyDescent="0.15">
      <c r="A19292" s="266">
        <v>9608018</v>
      </c>
      <c r="B19292" s="265" t="s">
        <v>14038</v>
      </c>
      <c r="C19292" s="265" t="s">
        <v>2387</v>
      </c>
      <c r="D19292" s="265" t="s">
        <v>2501</v>
      </c>
    </row>
    <row r="19293" spans="1:4" x14ac:dyDescent="0.15">
      <c r="A19293" s="266">
        <v>9608021</v>
      </c>
      <c r="B19293" s="265" t="s">
        <v>14038</v>
      </c>
      <c r="C19293" s="265" t="s">
        <v>2387</v>
      </c>
      <c r="D19293" s="265" t="s">
        <v>2409</v>
      </c>
    </row>
    <row r="19294" spans="1:4" x14ac:dyDescent="0.15">
      <c r="A19294" s="266">
        <v>9608022</v>
      </c>
      <c r="B19294" s="265" t="s">
        <v>14038</v>
      </c>
      <c r="C19294" s="265" t="s">
        <v>2387</v>
      </c>
      <c r="D19294" s="265" t="s">
        <v>2452</v>
      </c>
    </row>
    <row r="19295" spans="1:4" x14ac:dyDescent="0.15">
      <c r="A19295" s="266">
        <v>9608023</v>
      </c>
      <c r="B19295" s="265" t="s">
        <v>14038</v>
      </c>
      <c r="C19295" s="265" t="s">
        <v>2387</v>
      </c>
      <c r="D19295" s="265" t="s">
        <v>2460</v>
      </c>
    </row>
    <row r="19296" spans="1:4" x14ac:dyDescent="0.15">
      <c r="A19296" s="266">
        <v>9608024</v>
      </c>
      <c r="B19296" s="265" t="s">
        <v>14038</v>
      </c>
      <c r="C19296" s="265" t="s">
        <v>2387</v>
      </c>
      <c r="D19296" s="265" t="s">
        <v>2473</v>
      </c>
    </row>
    <row r="19297" spans="1:4" x14ac:dyDescent="0.15">
      <c r="A19297" s="266">
        <v>9608025</v>
      </c>
      <c r="B19297" s="265" t="s">
        <v>14038</v>
      </c>
      <c r="C19297" s="265" t="s">
        <v>2387</v>
      </c>
      <c r="D19297" s="265" t="s">
        <v>2431</v>
      </c>
    </row>
    <row r="19298" spans="1:4" x14ac:dyDescent="0.15">
      <c r="A19298" s="266">
        <v>9608026</v>
      </c>
      <c r="B19298" s="265" t="s">
        <v>14038</v>
      </c>
      <c r="C19298" s="265" t="s">
        <v>2387</v>
      </c>
      <c r="D19298" s="265" t="s">
        <v>2416</v>
      </c>
    </row>
    <row r="19299" spans="1:4" x14ac:dyDescent="0.15">
      <c r="A19299" s="266">
        <v>9608031</v>
      </c>
      <c r="B19299" s="265" t="s">
        <v>14038</v>
      </c>
      <c r="C19299" s="265" t="s">
        <v>2387</v>
      </c>
      <c r="D19299" s="265" t="s">
        <v>691</v>
      </c>
    </row>
    <row r="19300" spans="1:4" x14ac:dyDescent="0.15">
      <c r="A19300" s="266">
        <v>9608032</v>
      </c>
      <c r="B19300" s="265" t="s">
        <v>14038</v>
      </c>
      <c r="C19300" s="265" t="s">
        <v>2387</v>
      </c>
      <c r="D19300" s="265" t="s">
        <v>2451</v>
      </c>
    </row>
    <row r="19301" spans="1:4" x14ac:dyDescent="0.15">
      <c r="A19301" s="266">
        <v>9608033</v>
      </c>
      <c r="B19301" s="265" t="s">
        <v>14038</v>
      </c>
      <c r="C19301" s="265" t="s">
        <v>2387</v>
      </c>
      <c r="D19301" s="265" t="s">
        <v>2488</v>
      </c>
    </row>
    <row r="19302" spans="1:4" x14ac:dyDescent="0.15">
      <c r="A19302" s="266">
        <v>9608034</v>
      </c>
      <c r="B19302" s="265" t="s">
        <v>14038</v>
      </c>
      <c r="C19302" s="265" t="s">
        <v>2387</v>
      </c>
      <c r="D19302" s="265" t="s">
        <v>2404</v>
      </c>
    </row>
    <row r="19303" spans="1:4" x14ac:dyDescent="0.15">
      <c r="A19303" s="266">
        <v>9608035</v>
      </c>
      <c r="B19303" s="265" t="s">
        <v>14038</v>
      </c>
      <c r="C19303" s="265" t="s">
        <v>2387</v>
      </c>
      <c r="D19303" s="265" t="s">
        <v>1415</v>
      </c>
    </row>
    <row r="19304" spans="1:4" x14ac:dyDescent="0.15">
      <c r="A19304" s="266">
        <v>9608036</v>
      </c>
      <c r="B19304" s="265" t="s">
        <v>14038</v>
      </c>
      <c r="C19304" s="265" t="s">
        <v>2387</v>
      </c>
      <c r="D19304" s="265" t="s">
        <v>700</v>
      </c>
    </row>
    <row r="19305" spans="1:4" x14ac:dyDescent="0.15">
      <c r="A19305" s="266">
        <v>9608041</v>
      </c>
      <c r="B19305" s="265" t="s">
        <v>14038</v>
      </c>
      <c r="C19305" s="265" t="s">
        <v>2387</v>
      </c>
      <c r="D19305" s="265" t="s">
        <v>186</v>
      </c>
    </row>
    <row r="19306" spans="1:4" x14ac:dyDescent="0.15">
      <c r="A19306" s="266">
        <v>9608042</v>
      </c>
      <c r="B19306" s="265" t="s">
        <v>14038</v>
      </c>
      <c r="C19306" s="265" t="s">
        <v>2387</v>
      </c>
      <c r="D19306" s="265" t="s">
        <v>2389</v>
      </c>
    </row>
    <row r="19307" spans="1:4" x14ac:dyDescent="0.15">
      <c r="A19307" s="266">
        <v>9608043</v>
      </c>
      <c r="B19307" s="265" t="s">
        <v>14038</v>
      </c>
      <c r="C19307" s="265" t="s">
        <v>2387</v>
      </c>
      <c r="D19307" s="265" t="s">
        <v>2478</v>
      </c>
    </row>
    <row r="19308" spans="1:4" x14ac:dyDescent="0.15">
      <c r="A19308" s="266">
        <v>9608044</v>
      </c>
      <c r="B19308" s="265" t="s">
        <v>14038</v>
      </c>
      <c r="C19308" s="265" t="s">
        <v>2387</v>
      </c>
      <c r="D19308" s="265" t="s">
        <v>2522</v>
      </c>
    </row>
    <row r="19309" spans="1:4" x14ac:dyDescent="0.15">
      <c r="A19309" s="266">
        <v>9608051</v>
      </c>
      <c r="B19309" s="265" t="s">
        <v>14038</v>
      </c>
      <c r="C19309" s="265" t="s">
        <v>2387</v>
      </c>
      <c r="D19309" s="265" t="s">
        <v>2458</v>
      </c>
    </row>
    <row r="19310" spans="1:4" x14ac:dyDescent="0.15">
      <c r="A19310" s="266">
        <v>9608052</v>
      </c>
      <c r="B19310" s="265" t="s">
        <v>14038</v>
      </c>
      <c r="C19310" s="265" t="s">
        <v>2387</v>
      </c>
      <c r="D19310" s="265" t="s">
        <v>14175</v>
      </c>
    </row>
    <row r="19311" spans="1:4" x14ac:dyDescent="0.15">
      <c r="A19311" s="266">
        <v>9608053</v>
      </c>
      <c r="B19311" s="265" t="s">
        <v>14038</v>
      </c>
      <c r="C19311" s="265" t="s">
        <v>2387</v>
      </c>
      <c r="D19311" s="265" t="s">
        <v>2505</v>
      </c>
    </row>
    <row r="19312" spans="1:4" x14ac:dyDescent="0.15">
      <c r="A19312" s="266">
        <v>9608054</v>
      </c>
      <c r="B19312" s="265" t="s">
        <v>14038</v>
      </c>
      <c r="C19312" s="265" t="s">
        <v>2387</v>
      </c>
      <c r="D19312" s="265" t="s">
        <v>2506</v>
      </c>
    </row>
    <row r="19313" spans="1:4" x14ac:dyDescent="0.15">
      <c r="A19313" s="266">
        <v>9608055</v>
      </c>
      <c r="B19313" s="265" t="s">
        <v>14038</v>
      </c>
      <c r="C19313" s="265" t="s">
        <v>2387</v>
      </c>
      <c r="D19313" s="265" t="s">
        <v>2486</v>
      </c>
    </row>
    <row r="19314" spans="1:4" x14ac:dyDescent="0.15">
      <c r="A19314" s="266">
        <v>9608056</v>
      </c>
      <c r="B19314" s="265" t="s">
        <v>14038</v>
      </c>
      <c r="C19314" s="265" t="s">
        <v>2387</v>
      </c>
      <c r="D19314" s="265" t="s">
        <v>2517</v>
      </c>
    </row>
    <row r="19315" spans="1:4" x14ac:dyDescent="0.15">
      <c r="A19315" s="266">
        <v>9608057</v>
      </c>
      <c r="B19315" s="265" t="s">
        <v>14038</v>
      </c>
      <c r="C19315" s="265" t="s">
        <v>2387</v>
      </c>
      <c r="D19315" s="265" t="s">
        <v>2438</v>
      </c>
    </row>
    <row r="19316" spans="1:4" x14ac:dyDescent="0.15">
      <c r="A19316" s="266">
        <v>9608058</v>
      </c>
      <c r="B19316" s="265" t="s">
        <v>14038</v>
      </c>
      <c r="C19316" s="265" t="s">
        <v>2387</v>
      </c>
      <c r="D19316" s="265" t="s">
        <v>9806</v>
      </c>
    </row>
    <row r="19317" spans="1:4" x14ac:dyDescent="0.15">
      <c r="A19317" s="266">
        <v>9608061</v>
      </c>
      <c r="B19317" s="265" t="s">
        <v>14038</v>
      </c>
      <c r="C19317" s="265" t="s">
        <v>2387</v>
      </c>
      <c r="D19317" s="265" t="s">
        <v>2440</v>
      </c>
    </row>
    <row r="19318" spans="1:4" x14ac:dyDescent="0.15">
      <c r="A19318" s="266">
        <v>9608062</v>
      </c>
      <c r="B19318" s="265" t="s">
        <v>14038</v>
      </c>
      <c r="C19318" s="265" t="s">
        <v>2387</v>
      </c>
      <c r="D19318" s="265" t="s">
        <v>2456</v>
      </c>
    </row>
    <row r="19319" spans="1:4" x14ac:dyDescent="0.15">
      <c r="A19319" s="266">
        <v>9608063</v>
      </c>
      <c r="B19319" s="265" t="s">
        <v>14038</v>
      </c>
      <c r="C19319" s="265" t="s">
        <v>2387</v>
      </c>
      <c r="D19319" s="265" t="s">
        <v>297</v>
      </c>
    </row>
    <row r="19320" spans="1:4" x14ac:dyDescent="0.15">
      <c r="A19320" s="266">
        <v>9608064</v>
      </c>
      <c r="B19320" s="265" t="s">
        <v>14038</v>
      </c>
      <c r="C19320" s="265" t="s">
        <v>2387</v>
      </c>
      <c r="D19320" s="265" t="s">
        <v>2407</v>
      </c>
    </row>
    <row r="19321" spans="1:4" x14ac:dyDescent="0.15">
      <c r="A19321" s="266">
        <v>9608065</v>
      </c>
      <c r="B19321" s="265" t="s">
        <v>14038</v>
      </c>
      <c r="C19321" s="265" t="s">
        <v>2387</v>
      </c>
      <c r="D19321" s="265" t="s">
        <v>2454</v>
      </c>
    </row>
    <row r="19322" spans="1:4" x14ac:dyDescent="0.15">
      <c r="A19322" s="266">
        <v>9608066</v>
      </c>
      <c r="B19322" s="265" t="s">
        <v>14038</v>
      </c>
      <c r="C19322" s="265" t="s">
        <v>2387</v>
      </c>
      <c r="D19322" s="265" t="s">
        <v>2519</v>
      </c>
    </row>
    <row r="19323" spans="1:4" x14ac:dyDescent="0.15">
      <c r="A19323" s="266">
        <v>9608067</v>
      </c>
      <c r="B19323" s="265" t="s">
        <v>14038</v>
      </c>
      <c r="C19323" s="265" t="s">
        <v>2387</v>
      </c>
      <c r="D19323" s="265" t="s">
        <v>2453</v>
      </c>
    </row>
    <row r="19324" spans="1:4" x14ac:dyDescent="0.15">
      <c r="A19324" s="266">
        <v>9608068</v>
      </c>
      <c r="B19324" s="265" t="s">
        <v>14038</v>
      </c>
      <c r="C19324" s="265" t="s">
        <v>2387</v>
      </c>
      <c r="D19324" s="265" t="s">
        <v>1012</v>
      </c>
    </row>
    <row r="19325" spans="1:4" ht="27" x14ac:dyDescent="0.15">
      <c r="A19325" s="266">
        <v>9608071</v>
      </c>
      <c r="B19325" s="265" t="s">
        <v>14038</v>
      </c>
      <c r="C19325" s="265" t="s">
        <v>2387</v>
      </c>
      <c r="D19325" s="265" t="s">
        <v>2490</v>
      </c>
    </row>
    <row r="19326" spans="1:4" x14ac:dyDescent="0.15">
      <c r="A19326" s="266">
        <v>9608072</v>
      </c>
      <c r="B19326" s="265" t="s">
        <v>14038</v>
      </c>
      <c r="C19326" s="265" t="s">
        <v>2387</v>
      </c>
      <c r="D19326" s="265" t="s">
        <v>2419</v>
      </c>
    </row>
    <row r="19327" spans="1:4" x14ac:dyDescent="0.15">
      <c r="A19327" s="266">
        <v>9608073</v>
      </c>
      <c r="B19327" s="265" t="s">
        <v>14038</v>
      </c>
      <c r="C19327" s="265" t="s">
        <v>2387</v>
      </c>
      <c r="D19327" s="265" t="s">
        <v>2509</v>
      </c>
    </row>
    <row r="19328" spans="1:4" x14ac:dyDescent="0.15">
      <c r="A19328" s="266">
        <v>9608074</v>
      </c>
      <c r="B19328" s="265" t="s">
        <v>14038</v>
      </c>
      <c r="C19328" s="265" t="s">
        <v>2387</v>
      </c>
      <c r="D19328" s="265" t="s">
        <v>2484</v>
      </c>
    </row>
    <row r="19329" spans="1:4" x14ac:dyDescent="0.15">
      <c r="A19329" s="266">
        <v>9608075</v>
      </c>
      <c r="B19329" s="265" t="s">
        <v>14038</v>
      </c>
      <c r="C19329" s="265" t="s">
        <v>2387</v>
      </c>
      <c r="D19329" s="265" t="s">
        <v>2449</v>
      </c>
    </row>
    <row r="19330" spans="1:4" x14ac:dyDescent="0.15">
      <c r="A19330" s="266">
        <v>9608076</v>
      </c>
      <c r="B19330" s="265" t="s">
        <v>14038</v>
      </c>
      <c r="C19330" s="265" t="s">
        <v>2387</v>
      </c>
      <c r="D19330" s="265" t="s">
        <v>2414</v>
      </c>
    </row>
    <row r="19331" spans="1:4" x14ac:dyDescent="0.15">
      <c r="A19331" s="266">
        <v>9608101</v>
      </c>
      <c r="B19331" s="265" t="s">
        <v>14038</v>
      </c>
      <c r="C19331" s="265" t="s">
        <v>2387</v>
      </c>
      <c r="D19331" s="265" t="s">
        <v>2396</v>
      </c>
    </row>
    <row r="19332" spans="1:4" x14ac:dyDescent="0.15">
      <c r="A19332" s="266">
        <v>9608102</v>
      </c>
      <c r="B19332" s="265" t="s">
        <v>14038</v>
      </c>
      <c r="C19332" s="265" t="s">
        <v>2387</v>
      </c>
      <c r="D19332" s="265" t="s">
        <v>500</v>
      </c>
    </row>
    <row r="19333" spans="1:4" x14ac:dyDescent="0.15">
      <c r="A19333" s="266">
        <v>9608103</v>
      </c>
      <c r="B19333" s="265" t="s">
        <v>14038</v>
      </c>
      <c r="C19333" s="265" t="s">
        <v>2387</v>
      </c>
      <c r="D19333" s="265" t="s">
        <v>2495</v>
      </c>
    </row>
    <row r="19334" spans="1:4" x14ac:dyDescent="0.15">
      <c r="A19334" s="266">
        <v>9608104</v>
      </c>
      <c r="B19334" s="265" t="s">
        <v>14038</v>
      </c>
      <c r="C19334" s="265" t="s">
        <v>2387</v>
      </c>
      <c r="D19334" s="265" t="s">
        <v>710</v>
      </c>
    </row>
    <row r="19335" spans="1:4" ht="27" x14ac:dyDescent="0.15">
      <c r="A19335" s="266">
        <v>9608105</v>
      </c>
      <c r="B19335" s="265" t="s">
        <v>14038</v>
      </c>
      <c r="C19335" s="265" t="s">
        <v>2387</v>
      </c>
      <c r="D19335" s="265" t="s">
        <v>2469</v>
      </c>
    </row>
    <row r="19336" spans="1:4" x14ac:dyDescent="0.15">
      <c r="A19336" s="266">
        <v>9608106</v>
      </c>
      <c r="B19336" s="265" t="s">
        <v>14038</v>
      </c>
      <c r="C19336" s="265" t="s">
        <v>2387</v>
      </c>
      <c r="D19336" s="265" t="s">
        <v>286</v>
      </c>
    </row>
    <row r="19337" spans="1:4" x14ac:dyDescent="0.15">
      <c r="A19337" s="266">
        <v>9608107</v>
      </c>
      <c r="B19337" s="265" t="s">
        <v>14038</v>
      </c>
      <c r="C19337" s="265" t="s">
        <v>2387</v>
      </c>
      <c r="D19337" s="265" t="s">
        <v>259</v>
      </c>
    </row>
    <row r="19338" spans="1:4" x14ac:dyDescent="0.15">
      <c r="A19338" s="266">
        <v>9608111</v>
      </c>
      <c r="B19338" s="265" t="s">
        <v>14038</v>
      </c>
      <c r="C19338" s="265" t="s">
        <v>2387</v>
      </c>
      <c r="D19338" s="265" t="s">
        <v>2433</v>
      </c>
    </row>
    <row r="19339" spans="1:4" x14ac:dyDescent="0.15">
      <c r="A19339" s="266">
        <v>9608112</v>
      </c>
      <c r="B19339" s="265" t="s">
        <v>14038</v>
      </c>
      <c r="C19339" s="265" t="s">
        <v>2387</v>
      </c>
      <c r="D19339" s="265" t="s">
        <v>2487</v>
      </c>
    </row>
    <row r="19340" spans="1:4" x14ac:dyDescent="0.15">
      <c r="A19340" s="266">
        <v>9608113</v>
      </c>
      <c r="B19340" s="265" t="s">
        <v>14038</v>
      </c>
      <c r="C19340" s="265" t="s">
        <v>2387</v>
      </c>
      <c r="D19340" s="265" t="s">
        <v>169</v>
      </c>
    </row>
    <row r="19341" spans="1:4" x14ac:dyDescent="0.15">
      <c r="A19341" s="266">
        <v>9608114</v>
      </c>
      <c r="B19341" s="265" t="s">
        <v>14038</v>
      </c>
      <c r="C19341" s="265" t="s">
        <v>2387</v>
      </c>
      <c r="D19341" s="265" t="s">
        <v>2502</v>
      </c>
    </row>
    <row r="19342" spans="1:4" x14ac:dyDescent="0.15">
      <c r="A19342" s="266">
        <v>9608115</v>
      </c>
      <c r="B19342" s="265" t="s">
        <v>14038</v>
      </c>
      <c r="C19342" s="265" t="s">
        <v>2387</v>
      </c>
      <c r="D19342" s="265" t="s">
        <v>980</v>
      </c>
    </row>
    <row r="19343" spans="1:4" x14ac:dyDescent="0.15">
      <c r="A19343" s="266">
        <v>9608116</v>
      </c>
      <c r="B19343" s="265" t="s">
        <v>14038</v>
      </c>
      <c r="C19343" s="265" t="s">
        <v>2387</v>
      </c>
      <c r="D19343" s="265" t="s">
        <v>988</v>
      </c>
    </row>
    <row r="19344" spans="1:4" x14ac:dyDescent="0.15">
      <c r="A19344" s="266">
        <v>9608117</v>
      </c>
      <c r="B19344" s="265" t="s">
        <v>14038</v>
      </c>
      <c r="C19344" s="265" t="s">
        <v>2387</v>
      </c>
      <c r="D19344" s="265" t="s">
        <v>2393</v>
      </c>
    </row>
    <row r="19345" spans="1:4" x14ac:dyDescent="0.15">
      <c r="A19345" s="266">
        <v>9608121</v>
      </c>
      <c r="B19345" s="265" t="s">
        <v>14038</v>
      </c>
      <c r="C19345" s="265" t="s">
        <v>2387</v>
      </c>
      <c r="D19345" s="265" t="s">
        <v>2429</v>
      </c>
    </row>
    <row r="19346" spans="1:4" x14ac:dyDescent="0.15">
      <c r="A19346" s="266">
        <v>9608122</v>
      </c>
      <c r="B19346" s="265" t="s">
        <v>14038</v>
      </c>
      <c r="C19346" s="265" t="s">
        <v>2387</v>
      </c>
      <c r="D19346" s="265" t="s">
        <v>2445</v>
      </c>
    </row>
    <row r="19347" spans="1:4" x14ac:dyDescent="0.15">
      <c r="A19347" s="266">
        <v>9608123</v>
      </c>
      <c r="B19347" s="265" t="s">
        <v>14038</v>
      </c>
      <c r="C19347" s="265" t="s">
        <v>2387</v>
      </c>
      <c r="D19347" s="265" t="s">
        <v>2475</v>
      </c>
    </row>
    <row r="19348" spans="1:4" x14ac:dyDescent="0.15">
      <c r="A19348" s="266">
        <v>9608124</v>
      </c>
      <c r="B19348" s="265" t="s">
        <v>14038</v>
      </c>
      <c r="C19348" s="265" t="s">
        <v>2387</v>
      </c>
      <c r="D19348" s="265" t="s">
        <v>2443</v>
      </c>
    </row>
    <row r="19349" spans="1:4" x14ac:dyDescent="0.15">
      <c r="A19349" s="266">
        <v>9608125</v>
      </c>
      <c r="B19349" s="265" t="s">
        <v>14038</v>
      </c>
      <c r="C19349" s="265" t="s">
        <v>2387</v>
      </c>
      <c r="D19349" s="265" t="s">
        <v>2474</v>
      </c>
    </row>
    <row r="19350" spans="1:4" ht="27" x14ac:dyDescent="0.15">
      <c r="A19350" s="266">
        <v>9608131</v>
      </c>
      <c r="B19350" s="265" t="s">
        <v>14038</v>
      </c>
      <c r="C19350" s="265" t="s">
        <v>2387</v>
      </c>
      <c r="D19350" s="265" t="s">
        <v>2417</v>
      </c>
    </row>
    <row r="19351" spans="1:4" x14ac:dyDescent="0.15">
      <c r="A19351" s="266">
        <v>9608132</v>
      </c>
      <c r="B19351" s="265" t="s">
        <v>14038</v>
      </c>
      <c r="C19351" s="265" t="s">
        <v>2387</v>
      </c>
      <c r="D19351" s="265" t="s">
        <v>2491</v>
      </c>
    </row>
    <row r="19352" spans="1:4" x14ac:dyDescent="0.15">
      <c r="A19352" s="266">
        <v>9608133</v>
      </c>
      <c r="B19352" s="265" t="s">
        <v>14038</v>
      </c>
      <c r="C19352" s="265" t="s">
        <v>2387</v>
      </c>
      <c r="D19352" s="265" t="s">
        <v>2436</v>
      </c>
    </row>
    <row r="19353" spans="1:4" x14ac:dyDescent="0.15">
      <c r="A19353" s="266">
        <v>9608134</v>
      </c>
      <c r="B19353" s="265" t="s">
        <v>14038</v>
      </c>
      <c r="C19353" s="265" t="s">
        <v>2387</v>
      </c>
      <c r="D19353" s="265" t="s">
        <v>2415</v>
      </c>
    </row>
    <row r="19354" spans="1:4" x14ac:dyDescent="0.15">
      <c r="A19354" s="266">
        <v>9608135</v>
      </c>
      <c r="B19354" s="265" t="s">
        <v>14038</v>
      </c>
      <c r="C19354" s="265" t="s">
        <v>2387</v>
      </c>
      <c r="D19354" s="265" t="s">
        <v>2430</v>
      </c>
    </row>
    <row r="19355" spans="1:4" x14ac:dyDescent="0.15">
      <c r="A19355" s="266">
        <v>9608136</v>
      </c>
      <c r="B19355" s="265" t="s">
        <v>14038</v>
      </c>
      <c r="C19355" s="265" t="s">
        <v>2387</v>
      </c>
      <c r="D19355" s="265" t="s">
        <v>2518</v>
      </c>
    </row>
    <row r="19356" spans="1:4" x14ac:dyDescent="0.15">
      <c r="A19356" s="266">
        <v>9608137</v>
      </c>
      <c r="B19356" s="265" t="s">
        <v>14038</v>
      </c>
      <c r="C19356" s="265" t="s">
        <v>2387</v>
      </c>
      <c r="D19356" s="265" t="s">
        <v>2498</v>
      </c>
    </row>
    <row r="19357" spans="1:4" x14ac:dyDescent="0.15">
      <c r="A19357" s="266">
        <v>9608141</v>
      </c>
      <c r="B19357" s="265" t="s">
        <v>14038</v>
      </c>
      <c r="C19357" s="265" t="s">
        <v>2387</v>
      </c>
      <c r="D19357" s="265" t="s">
        <v>2523</v>
      </c>
    </row>
    <row r="19358" spans="1:4" x14ac:dyDescent="0.15">
      <c r="A19358" s="266">
        <v>9608142</v>
      </c>
      <c r="B19358" s="265" t="s">
        <v>14038</v>
      </c>
      <c r="C19358" s="265" t="s">
        <v>2387</v>
      </c>
      <c r="D19358" s="265" t="s">
        <v>2406</v>
      </c>
    </row>
    <row r="19359" spans="1:4" x14ac:dyDescent="0.15">
      <c r="A19359" s="266">
        <v>9608143</v>
      </c>
      <c r="B19359" s="265" t="s">
        <v>14038</v>
      </c>
      <c r="C19359" s="265" t="s">
        <v>2387</v>
      </c>
      <c r="D19359" s="265" t="s">
        <v>2481</v>
      </c>
    </row>
    <row r="19360" spans="1:4" x14ac:dyDescent="0.15">
      <c r="A19360" s="266">
        <v>9608151</v>
      </c>
      <c r="B19360" s="265" t="s">
        <v>14038</v>
      </c>
      <c r="C19360" s="265" t="s">
        <v>2387</v>
      </c>
      <c r="D19360" s="265" t="s">
        <v>2459</v>
      </c>
    </row>
    <row r="19361" spans="1:4" x14ac:dyDescent="0.15">
      <c r="A19361" s="266">
        <v>9608152</v>
      </c>
      <c r="B19361" s="265" t="s">
        <v>14038</v>
      </c>
      <c r="C19361" s="265" t="s">
        <v>2387</v>
      </c>
      <c r="D19361" s="265" t="s">
        <v>2476</v>
      </c>
    </row>
    <row r="19362" spans="1:4" x14ac:dyDescent="0.15">
      <c r="A19362" s="266">
        <v>9608153</v>
      </c>
      <c r="B19362" s="265" t="s">
        <v>14038</v>
      </c>
      <c r="C19362" s="265" t="s">
        <v>2387</v>
      </c>
      <c r="D19362" s="265" t="s">
        <v>2426</v>
      </c>
    </row>
    <row r="19363" spans="1:4" x14ac:dyDescent="0.15">
      <c r="A19363" s="266">
        <v>9608154</v>
      </c>
      <c r="B19363" s="265" t="s">
        <v>14038</v>
      </c>
      <c r="C19363" s="265" t="s">
        <v>2387</v>
      </c>
      <c r="D19363" s="265" t="s">
        <v>2493</v>
      </c>
    </row>
    <row r="19364" spans="1:4" x14ac:dyDescent="0.15">
      <c r="A19364" s="266">
        <v>9608155</v>
      </c>
      <c r="B19364" s="265" t="s">
        <v>14038</v>
      </c>
      <c r="C19364" s="265" t="s">
        <v>2387</v>
      </c>
      <c r="D19364" s="265" t="s">
        <v>2444</v>
      </c>
    </row>
    <row r="19365" spans="1:4" x14ac:dyDescent="0.15">
      <c r="A19365" s="266">
        <v>9608156</v>
      </c>
      <c r="B19365" s="265" t="s">
        <v>14038</v>
      </c>
      <c r="C19365" s="265" t="s">
        <v>2387</v>
      </c>
      <c r="D19365" s="265" t="s">
        <v>2462</v>
      </c>
    </row>
    <row r="19366" spans="1:4" x14ac:dyDescent="0.15">
      <c r="A19366" s="266">
        <v>9608157</v>
      </c>
      <c r="B19366" s="265" t="s">
        <v>14038</v>
      </c>
      <c r="C19366" s="265" t="s">
        <v>2387</v>
      </c>
      <c r="D19366" s="265" t="s">
        <v>2497</v>
      </c>
    </row>
    <row r="19367" spans="1:4" x14ac:dyDescent="0.15">
      <c r="A19367" s="266">
        <v>9608161</v>
      </c>
      <c r="B19367" s="265" t="s">
        <v>14038</v>
      </c>
      <c r="C19367" s="265" t="s">
        <v>2387</v>
      </c>
      <c r="D19367" s="265" t="s">
        <v>2432</v>
      </c>
    </row>
    <row r="19368" spans="1:4" x14ac:dyDescent="0.15">
      <c r="A19368" s="266">
        <v>9608162</v>
      </c>
      <c r="B19368" s="265" t="s">
        <v>14038</v>
      </c>
      <c r="C19368" s="265" t="s">
        <v>2387</v>
      </c>
      <c r="D19368" s="265" t="s">
        <v>283</v>
      </c>
    </row>
    <row r="19369" spans="1:4" x14ac:dyDescent="0.15">
      <c r="A19369" s="266">
        <v>9608163</v>
      </c>
      <c r="B19369" s="265" t="s">
        <v>14038</v>
      </c>
      <c r="C19369" s="265" t="s">
        <v>2387</v>
      </c>
      <c r="D19369" s="265" t="s">
        <v>2496</v>
      </c>
    </row>
    <row r="19370" spans="1:4" x14ac:dyDescent="0.15">
      <c r="A19370" s="266">
        <v>9608164</v>
      </c>
      <c r="B19370" s="265" t="s">
        <v>14038</v>
      </c>
      <c r="C19370" s="265" t="s">
        <v>2387</v>
      </c>
      <c r="D19370" s="265" t="s">
        <v>2515</v>
      </c>
    </row>
    <row r="19371" spans="1:4" x14ac:dyDescent="0.15">
      <c r="A19371" s="266">
        <v>9608165</v>
      </c>
      <c r="B19371" s="265" t="s">
        <v>14038</v>
      </c>
      <c r="C19371" s="265" t="s">
        <v>2387</v>
      </c>
      <c r="D19371" s="265" t="s">
        <v>2521</v>
      </c>
    </row>
    <row r="19372" spans="1:4" x14ac:dyDescent="0.15">
      <c r="A19372" s="266">
        <v>9608166</v>
      </c>
      <c r="B19372" s="265" t="s">
        <v>14038</v>
      </c>
      <c r="C19372" s="265" t="s">
        <v>2387</v>
      </c>
      <c r="D19372" s="265" t="s">
        <v>2483</v>
      </c>
    </row>
    <row r="19373" spans="1:4" x14ac:dyDescent="0.15">
      <c r="A19373" s="266">
        <v>9608201</v>
      </c>
      <c r="B19373" s="265" t="s">
        <v>14038</v>
      </c>
      <c r="C19373" s="265" t="s">
        <v>2387</v>
      </c>
      <c r="D19373" s="265" t="s">
        <v>2402</v>
      </c>
    </row>
    <row r="19374" spans="1:4" x14ac:dyDescent="0.15">
      <c r="A19374" s="266">
        <v>9608202</v>
      </c>
      <c r="B19374" s="265" t="s">
        <v>14038</v>
      </c>
      <c r="C19374" s="265" t="s">
        <v>2387</v>
      </c>
      <c r="D19374" s="265" t="s">
        <v>878</v>
      </c>
    </row>
    <row r="19375" spans="1:4" x14ac:dyDescent="0.15">
      <c r="A19375" s="266">
        <v>9608203</v>
      </c>
      <c r="B19375" s="265" t="s">
        <v>14038</v>
      </c>
      <c r="C19375" s="265" t="s">
        <v>2387</v>
      </c>
      <c r="D19375" s="265" t="s">
        <v>14039</v>
      </c>
    </row>
    <row r="19376" spans="1:4" x14ac:dyDescent="0.15">
      <c r="A19376" s="266">
        <v>9608204</v>
      </c>
      <c r="B19376" s="265" t="s">
        <v>14038</v>
      </c>
      <c r="C19376" s="265" t="s">
        <v>2387</v>
      </c>
      <c r="D19376" s="265" t="s">
        <v>2403</v>
      </c>
    </row>
    <row r="19377" spans="1:4" x14ac:dyDescent="0.15">
      <c r="A19377" s="266">
        <v>9608211</v>
      </c>
      <c r="B19377" s="265" t="s">
        <v>14038</v>
      </c>
      <c r="C19377" s="265" t="s">
        <v>2387</v>
      </c>
      <c r="D19377" s="265" t="s">
        <v>2468</v>
      </c>
    </row>
    <row r="19378" spans="1:4" x14ac:dyDescent="0.15">
      <c r="A19378" s="266">
        <v>9608212</v>
      </c>
      <c r="B19378" s="265" t="s">
        <v>14038</v>
      </c>
      <c r="C19378" s="265" t="s">
        <v>2387</v>
      </c>
      <c r="D19378" s="265" t="s">
        <v>2507</v>
      </c>
    </row>
    <row r="19379" spans="1:4" x14ac:dyDescent="0.15">
      <c r="A19379" s="266">
        <v>9608213</v>
      </c>
      <c r="B19379" s="265" t="s">
        <v>14038</v>
      </c>
      <c r="C19379" s="265" t="s">
        <v>2387</v>
      </c>
      <c r="D19379" s="265" t="s">
        <v>14176</v>
      </c>
    </row>
    <row r="19380" spans="1:4" x14ac:dyDescent="0.15">
      <c r="A19380" s="266">
        <v>9608214</v>
      </c>
      <c r="B19380" s="265" t="s">
        <v>14038</v>
      </c>
      <c r="C19380" s="265" t="s">
        <v>2387</v>
      </c>
      <c r="D19380" s="265" t="s">
        <v>2108</v>
      </c>
    </row>
    <row r="19381" spans="1:4" x14ac:dyDescent="0.15">
      <c r="A19381" s="266">
        <v>9608215</v>
      </c>
      <c r="B19381" s="265" t="s">
        <v>14038</v>
      </c>
      <c r="C19381" s="265" t="s">
        <v>2387</v>
      </c>
      <c r="D19381" s="265" t="s">
        <v>2446</v>
      </c>
    </row>
    <row r="19382" spans="1:4" x14ac:dyDescent="0.15">
      <c r="A19382" s="266">
        <v>9608216</v>
      </c>
      <c r="B19382" s="265" t="s">
        <v>14038</v>
      </c>
      <c r="C19382" s="265" t="s">
        <v>2387</v>
      </c>
      <c r="D19382" s="265" t="s">
        <v>2477</v>
      </c>
    </row>
    <row r="19383" spans="1:4" x14ac:dyDescent="0.15">
      <c r="A19383" s="266">
        <v>9608217</v>
      </c>
      <c r="B19383" s="265" t="s">
        <v>14038</v>
      </c>
      <c r="C19383" s="265" t="s">
        <v>2387</v>
      </c>
      <c r="D19383" s="265" t="s">
        <v>2411</v>
      </c>
    </row>
    <row r="19384" spans="1:4" ht="27" x14ac:dyDescent="0.15">
      <c r="A19384" s="266">
        <v>9608218</v>
      </c>
      <c r="B19384" s="265" t="s">
        <v>14038</v>
      </c>
      <c r="C19384" s="265" t="s">
        <v>2387</v>
      </c>
      <c r="D19384" s="265" t="s">
        <v>2428</v>
      </c>
    </row>
    <row r="19385" spans="1:4" x14ac:dyDescent="0.15">
      <c r="A19385" s="266">
        <v>9608221</v>
      </c>
      <c r="B19385" s="265" t="s">
        <v>14038</v>
      </c>
      <c r="C19385" s="265" t="s">
        <v>2387</v>
      </c>
      <c r="D19385" s="265" t="s">
        <v>2420</v>
      </c>
    </row>
    <row r="19386" spans="1:4" x14ac:dyDescent="0.15">
      <c r="A19386" s="266">
        <v>9608222</v>
      </c>
      <c r="B19386" s="265" t="s">
        <v>14038</v>
      </c>
      <c r="C19386" s="265" t="s">
        <v>2387</v>
      </c>
      <c r="D19386" s="265" t="s">
        <v>2397</v>
      </c>
    </row>
    <row r="19387" spans="1:4" x14ac:dyDescent="0.15">
      <c r="A19387" s="266">
        <v>9608223</v>
      </c>
      <c r="B19387" s="265" t="s">
        <v>14038</v>
      </c>
      <c r="C19387" s="265" t="s">
        <v>2387</v>
      </c>
      <c r="D19387" s="265" t="s">
        <v>2516</v>
      </c>
    </row>
    <row r="19388" spans="1:4" x14ac:dyDescent="0.15">
      <c r="A19388" s="266">
        <v>9608224</v>
      </c>
      <c r="B19388" s="265" t="s">
        <v>14038</v>
      </c>
      <c r="C19388" s="265" t="s">
        <v>2387</v>
      </c>
      <c r="D19388" s="265" t="s">
        <v>2466</v>
      </c>
    </row>
    <row r="19389" spans="1:4" x14ac:dyDescent="0.15">
      <c r="A19389" s="266">
        <v>9608225</v>
      </c>
      <c r="B19389" s="265" t="s">
        <v>14038</v>
      </c>
      <c r="C19389" s="265" t="s">
        <v>2387</v>
      </c>
      <c r="D19389" s="265" t="s">
        <v>2465</v>
      </c>
    </row>
    <row r="19390" spans="1:4" x14ac:dyDescent="0.15">
      <c r="A19390" s="266">
        <v>9608226</v>
      </c>
      <c r="B19390" s="265" t="s">
        <v>14038</v>
      </c>
      <c r="C19390" s="265" t="s">
        <v>2387</v>
      </c>
      <c r="D19390" s="265" t="s">
        <v>2421</v>
      </c>
    </row>
    <row r="19391" spans="1:4" x14ac:dyDescent="0.15">
      <c r="A19391" s="266">
        <v>9608227</v>
      </c>
      <c r="B19391" s="265" t="s">
        <v>14038</v>
      </c>
      <c r="C19391" s="265" t="s">
        <v>2387</v>
      </c>
      <c r="D19391" s="265" t="s">
        <v>2467</v>
      </c>
    </row>
    <row r="19392" spans="1:4" x14ac:dyDescent="0.15">
      <c r="A19392" s="266">
        <v>9608228</v>
      </c>
      <c r="B19392" s="265" t="s">
        <v>14038</v>
      </c>
      <c r="C19392" s="265" t="s">
        <v>2387</v>
      </c>
      <c r="D19392" s="265" t="s">
        <v>2503</v>
      </c>
    </row>
    <row r="19393" spans="1:4" x14ac:dyDescent="0.15">
      <c r="A19393" s="266">
        <v>9608231</v>
      </c>
      <c r="B19393" s="265" t="s">
        <v>14038</v>
      </c>
      <c r="C19393" s="265" t="s">
        <v>2387</v>
      </c>
      <c r="D19393" s="265" t="s">
        <v>1205</v>
      </c>
    </row>
    <row r="19394" spans="1:4" x14ac:dyDescent="0.15">
      <c r="A19394" s="266">
        <v>9608232</v>
      </c>
      <c r="B19394" s="265" t="s">
        <v>14038</v>
      </c>
      <c r="C19394" s="265" t="s">
        <v>2387</v>
      </c>
      <c r="D19394" s="265" t="s">
        <v>2464</v>
      </c>
    </row>
    <row r="19395" spans="1:4" x14ac:dyDescent="0.15">
      <c r="A19395" s="266">
        <v>9608233</v>
      </c>
      <c r="B19395" s="265" t="s">
        <v>14038</v>
      </c>
      <c r="C19395" s="265" t="s">
        <v>2387</v>
      </c>
      <c r="D19395" s="265" t="s">
        <v>2485</v>
      </c>
    </row>
    <row r="19396" spans="1:4" x14ac:dyDescent="0.15">
      <c r="A19396" s="266">
        <v>9608234</v>
      </c>
      <c r="B19396" s="265" t="s">
        <v>14038</v>
      </c>
      <c r="C19396" s="265" t="s">
        <v>2387</v>
      </c>
      <c r="D19396" s="265" t="s">
        <v>2442</v>
      </c>
    </row>
    <row r="19397" spans="1:4" x14ac:dyDescent="0.15">
      <c r="A19397" s="266">
        <v>9608235</v>
      </c>
      <c r="B19397" s="265" t="s">
        <v>14038</v>
      </c>
      <c r="C19397" s="265" t="s">
        <v>2387</v>
      </c>
      <c r="D19397" s="265" t="s">
        <v>2461</v>
      </c>
    </row>
    <row r="19398" spans="1:4" x14ac:dyDescent="0.15">
      <c r="A19398" s="266">
        <v>9608236</v>
      </c>
      <c r="B19398" s="265" t="s">
        <v>14038</v>
      </c>
      <c r="C19398" s="265" t="s">
        <v>2387</v>
      </c>
      <c r="D19398" s="265" t="s">
        <v>2520</v>
      </c>
    </row>
    <row r="19399" spans="1:4" x14ac:dyDescent="0.15">
      <c r="A19399" s="266">
        <v>9608237</v>
      </c>
      <c r="B19399" s="265" t="s">
        <v>14038</v>
      </c>
      <c r="C19399" s="265" t="s">
        <v>2387</v>
      </c>
      <c r="D19399" s="265" t="s">
        <v>2401</v>
      </c>
    </row>
    <row r="19400" spans="1:4" x14ac:dyDescent="0.15">
      <c r="A19400" s="266">
        <v>9608241</v>
      </c>
      <c r="B19400" s="265" t="s">
        <v>14038</v>
      </c>
      <c r="C19400" s="265" t="s">
        <v>2387</v>
      </c>
      <c r="D19400" s="265" t="s">
        <v>2394</v>
      </c>
    </row>
    <row r="19401" spans="1:4" x14ac:dyDescent="0.15">
      <c r="A19401" s="266">
        <v>9608242</v>
      </c>
      <c r="B19401" s="265" t="s">
        <v>14038</v>
      </c>
      <c r="C19401" s="265" t="s">
        <v>2387</v>
      </c>
      <c r="D19401" s="265" t="s">
        <v>2435</v>
      </c>
    </row>
    <row r="19402" spans="1:4" x14ac:dyDescent="0.15">
      <c r="A19402" s="266">
        <v>9608243</v>
      </c>
      <c r="B19402" s="265" t="s">
        <v>14038</v>
      </c>
      <c r="C19402" s="265" t="s">
        <v>2387</v>
      </c>
      <c r="D19402" s="265" t="s">
        <v>2395</v>
      </c>
    </row>
    <row r="19403" spans="1:4" x14ac:dyDescent="0.15">
      <c r="A19403" s="266">
        <v>9608244</v>
      </c>
      <c r="B19403" s="265" t="s">
        <v>14038</v>
      </c>
      <c r="C19403" s="265" t="s">
        <v>2387</v>
      </c>
      <c r="D19403" s="265" t="s">
        <v>2392</v>
      </c>
    </row>
    <row r="19404" spans="1:4" x14ac:dyDescent="0.15">
      <c r="A19404" s="266">
        <v>9608251</v>
      </c>
      <c r="B19404" s="265" t="s">
        <v>14038</v>
      </c>
      <c r="C19404" s="265" t="s">
        <v>2387</v>
      </c>
      <c r="D19404" s="265" t="s">
        <v>2418</v>
      </c>
    </row>
    <row r="19405" spans="1:4" x14ac:dyDescent="0.15">
      <c r="A19405" s="266">
        <v>9608252</v>
      </c>
      <c r="B19405" s="265" t="s">
        <v>14038</v>
      </c>
      <c r="C19405" s="265" t="s">
        <v>2387</v>
      </c>
      <c r="D19405" s="265" t="s">
        <v>1732</v>
      </c>
    </row>
    <row r="19406" spans="1:4" x14ac:dyDescent="0.15">
      <c r="A19406" s="266">
        <v>9608253</v>
      </c>
      <c r="B19406" s="265" t="s">
        <v>14038</v>
      </c>
      <c r="C19406" s="265" t="s">
        <v>2387</v>
      </c>
      <c r="D19406" s="265" t="s">
        <v>1006</v>
      </c>
    </row>
    <row r="19407" spans="1:4" x14ac:dyDescent="0.15">
      <c r="A19407" s="266">
        <v>9608254</v>
      </c>
      <c r="B19407" s="265" t="s">
        <v>14038</v>
      </c>
      <c r="C19407" s="265" t="s">
        <v>2387</v>
      </c>
      <c r="D19407" s="265" t="s">
        <v>2508</v>
      </c>
    </row>
    <row r="19408" spans="1:4" x14ac:dyDescent="0.15">
      <c r="A19408" s="266">
        <v>9610001</v>
      </c>
      <c r="B19408" s="265" t="s">
        <v>14038</v>
      </c>
      <c r="C19408" s="265" t="s">
        <v>2806</v>
      </c>
      <c r="D19408" s="265" t="s">
        <v>2859</v>
      </c>
    </row>
    <row r="19409" spans="1:4" x14ac:dyDescent="0.15">
      <c r="A19409" s="266">
        <v>9610002</v>
      </c>
      <c r="B19409" s="265" t="s">
        <v>14038</v>
      </c>
      <c r="C19409" s="265" t="s">
        <v>2806</v>
      </c>
      <c r="D19409" s="265" t="s">
        <v>488</v>
      </c>
    </row>
    <row r="19410" spans="1:4" x14ac:dyDescent="0.15">
      <c r="A19410" s="266">
        <v>9610003</v>
      </c>
      <c r="B19410" s="265" t="s">
        <v>14038</v>
      </c>
      <c r="C19410" s="265" t="s">
        <v>2806</v>
      </c>
      <c r="D19410" s="265" t="s">
        <v>2816</v>
      </c>
    </row>
    <row r="19411" spans="1:4" x14ac:dyDescent="0.15">
      <c r="A19411" s="266">
        <v>9610004</v>
      </c>
      <c r="B19411" s="265" t="s">
        <v>14038</v>
      </c>
      <c r="C19411" s="265" t="s">
        <v>2806</v>
      </c>
      <c r="D19411" s="265" t="s">
        <v>2842</v>
      </c>
    </row>
    <row r="19412" spans="1:4" x14ac:dyDescent="0.15">
      <c r="A19412" s="266">
        <v>9610005</v>
      </c>
      <c r="B19412" s="265" t="s">
        <v>14038</v>
      </c>
      <c r="C19412" s="265" t="s">
        <v>2806</v>
      </c>
      <c r="D19412" s="265" t="s">
        <v>2903</v>
      </c>
    </row>
    <row r="19413" spans="1:4" x14ac:dyDescent="0.15">
      <c r="A19413" s="266">
        <v>9610011</v>
      </c>
      <c r="B19413" s="265" t="s">
        <v>14038</v>
      </c>
      <c r="C19413" s="265" t="s">
        <v>2806</v>
      </c>
      <c r="D19413" s="265" t="s">
        <v>2854</v>
      </c>
    </row>
    <row r="19414" spans="1:4" x14ac:dyDescent="0.15">
      <c r="A19414" s="266">
        <v>9610012</v>
      </c>
      <c r="B19414" s="265" t="s">
        <v>14038</v>
      </c>
      <c r="C19414" s="265" t="s">
        <v>2806</v>
      </c>
      <c r="D19414" s="265" t="s">
        <v>2952</v>
      </c>
    </row>
    <row r="19415" spans="1:4" x14ac:dyDescent="0.15">
      <c r="A19415" s="266">
        <v>9610013</v>
      </c>
      <c r="B19415" s="265" t="s">
        <v>14038</v>
      </c>
      <c r="C19415" s="265" t="s">
        <v>2806</v>
      </c>
      <c r="D19415" s="265" t="s">
        <v>2933</v>
      </c>
    </row>
    <row r="19416" spans="1:4" x14ac:dyDescent="0.15">
      <c r="A19416" s="266">
        <v>9610014</v>
      </c>
      <c r="B19416" s="265" t="s">
        <v>14038</v>
      </c>
      <c r="C19416" s="265" t="s">
        <v>2806</v>
      </c>
      <c r="D19416" s="265" t="s">
        <v>1736</v>
      </c>
    </row>
    <row r="19417" spans="1:4" x14ac:dyDescent="0.15">
      <c r="A19417" s="266">
        <v>9610015</v>
      </c>
      <c r="B19417" s="265" t="s">
        <v>14038</v>
      </c>
      <c r="C19417" s="265" t="s">
        <v>2806</v>
      </c>
      <c r="D19417" s="265" t="s">
        <v>613</v>
      </c>
    </row>
    <row r="19418" spans="1:4" x14ac:dyDescent="0.15">
      <c r="A19418" s="266">
        <v>9610016</v>
      </c>
      <c r="B19418" s="265" t="s">
        <v>14038</v>
      </c>
      <c r="C19418" s="265" t="s">
        <v>2806</v>
      </c>
      <c r="D19418" s="265" t="s">
        <v>1595</v>
      </c>
    </row>
    <row r="19419" spans="1:4" x14ac:dyDescent="0.15">
      <c r="A19419" s="266">
        <v>9610017</v>
      </c>
      <c r="B19419" s="265" t="s">
        <v>14038</v>
      </c>
      <c r="C19419" s="265" t="s">
        <v>2806</v>
      </c>
      <c r="D19419" s="265" t="s">
        <v>2857</v>
      </c>
    </row>
    <row r="19420" spans="1:4" x14ac:dyDescent="0.15">
      <c r="A19420" s="266">
        <v>9610021</v>
      </c>
      <c r="B19420" s="265" t="s">
        <v>14038</v>
      </c>
      <c r="C19420" s="265" t="s">
        <v>2806</v>
      </c>
      <c r="D19420" s="265" t="s">
        <v>2886</v>
      </c>
    </row>
    <row r="19421" spans="1:4" x14ac:dyDescent="0.15">
      <c r="A19421" s="266">
        <v>9610022</v>
      </c>
      <c r="B19421" s="265" t="s">
        <v>14038</v>
      </c>
      <c r="C19421" s="265" t="s">
        <v>2806</v>
      </c>
      <c r="D19421" s="265" t="s">
        <v>2943</v>
      </c>
    </row>
    <row r="19422" spans="1:4" x14ac:dyDescent="0.15">
      <c r="A19422" s="266">
        <v>9610023</v>
      </c>
      <c r="B19422" s="265" t="s">
        <v>14038</v>
      </c>
      <c r="C19422" s="265" t="s">
        <v>2806</v>
      </c>
      <c r="D19422" s="265" t="s">
        <v>2841</v>
      </c>
    </row>
    <row r="19423" spans="1:4" x14ac:dyDescent="0.15">
      <c r="A19423" s="266">
        <v>9610024</v>
      </c>
      <c r="B19423" s="265" t="s">
        <v>14038</v>
      </c>
      <c r="C19423" s="265" t="s">
        <v>2806</v>
      </c>
      <c r="D19423" s="265" t="s">
        <v>2883</v>
      </c>
    </row>
    <row r="19424" spans="1:4" x14ac:dyDescent="0.15">
      <c r="A19424" s="266">
        <v>9610025</v>
      </c>
      <c r="B19424" s="265" t="s">
        <v>14038</v>
      </c>
      <c r="C19424" s="265" t="s">
        <v>2806</v>
      </c>
      <c r="D19424" s="265" t="s">
        <v>2909</v>
      </c>
    </row>
    <row r="19425" spans="1:4" x14ac:dyDescent="0.15">
      <c r="A19425" s="266">
        <v>9610026</v>
      </c>
      <c r="B19425" s="265" t="s">
        <v>14038</v>
      </c>
      <c r="C19425" s="265" t="s">
        <v>2806</v>
      </c>
      <c r="D19425" s="265" t="s">
        <v>2819</v>
      </c>
    </row>
    <row r="19426" spans="1:4" x14ac:dyDescent="0.15">
      <c r="A19426" s="266">
        <v>9610027</v>
      </c>
      <c r="B19426" s="265" t="s">
        <v>14038</v>
      </c>
      <c r="C19426" s="265" t="s">
        <v>2806</v>
      </c>
      <c r="D19426" s="265" t="s">
        <v>2875</v>
      </c>
    </row>
    <row r="19427" spans="1:4" x14ac:dyDescent="0.15">
      <c r="A19427" s="266">
        <v>9610031</v>
      </c>
      <c r="B19427" s="265" t="s">
        <v>14038</v>
      </c>
      <c r="C19427" s="265" t="s">
        <v>2806</v>
      </c>
      <c r="D19427" s="265" t="s">
        <v>2941</v>
      </c>
    </row>
    <row r="19428" spans="1:4" x14ac:dyDescent="0.15">
      <c r="A19428" s="266">
        <v>9610032</v>
      </c>
      <c r="B19428" s="265" t="s">
        <v>14038</v>
      </c>
      <c r="C19428" s="265" t="s">
        <v>2806</v>
      </c>
      <c r="D19428" s="265" t="s">
        <v>2811</v>
      </c>
    </row>
    <row r="19429" spans="1:4" x14ac:dyDescent="0.15">
      <c r="A19429" s="266">
        <v>9610033</v>
      </c>
      <c r="B19429" s="265" t="s">
        <v>14038</v>
      </c>
      <c r="C19429" s="265" t="s">
        <v>2806</v>
      </c>
      <c r="D19429" s="265" t="s">
        <v>2920</v>
      </c>
    </row>
    <row r="19430" spans="1:4" x14ac:dyDescent="0.15">
      <c r="A19430" s="266">
        <v>9610034</v>
      </c>
      <c r="B19430" s="265" t="s">
        <v>14038</v>
      </c>
      <c r="C19430" s="265" t="s">
        <v>2806</v>
      </c>
      <c r="D19430" s="265" t="s">
        <v>2956</v>
      </c>
    </row>
    <row r="19431" spans="1:4" x14ac:dyDescent="0.15">
      <c r="A19431" s="266">
        <v>9610035</v>
      </c>
      <c r="B19431" s="265" t="s">
        <v>14038</v>
      </c>
      <c r="C19431" s="265" t="s">
        <v>2806</v>
      </c>
      <c r="D19431" s="265" t="s">
        <v>2942</v>
      </c>
    </row>
    <row r="19432" spans="1:4" x14ac:dyDescent="0.15">
      <c r="A19432" s="266">
        <v>9610036</v>
      </c>
      <c r="B19432" s="265" t="s">
        <v>14038</v>
      </c>
      <c r="C19432" s="265" t="s">
        <v>2806</v>
      </c>
      <c r="D19432" s="265" t="s">
        <v>2824</v>
      </c>
    </row>
    <row r="19433" spans="1:4" x14ac:dyDescent="0.15">
      <c r="A19433" s="266">
        <v>9610037</v>
      </c>
      <c r="B19433" s="265" t="s">
        <v>14038</v>
      </c>
      <c r="C19433" s="265" t="s">
        <v>2806</v>
      </c>
      <c r="D19433" s="265" t="s">
        <v>2884</v>
      </c>
    </row>
    <row r="19434" spans="1:4" x14ac:dyDescent="0.15">
      <c r="A19434" s="266">
        <v>9610038</v>
      </c>
      <c r="B19434" s="265" t="s">
        <v>14038</v>
      </c>
      <c r="C19434" s="265" t="s">
        <v>2806</v>
      </c>
      <c r="D19434" s="265" t="s">
        <v>2918</v>
      </c>
    </row>
    <row r="19435" spans="1:4" x14ac:dyDescent="0.15">
      <c r="A19435" s="266">
        <v>9610039</v>
      </c>
      <c r="B19435" s="265" t="s">
        <v>14038</v>
      </c>
      <c r="C19435" s="265" t="s">
        <v>2806</v>
      </c>
      <c r="D19435" s="265" t="s">
        <v>2819</v>
      </c>
    </row>
    <row r="19436" spans="1:4" x14ac:dyDescent="0.15">
      <c r="A19436" s="266">
        <v>9610041</v>
      </c>
      <c r="B19436" s="265" t="s">
        <v>14038</v>
      </c>
      <c r="C19436" s="265" t="s">
        <v>2806</v>
      </c>
      <c r="D19436" s="265" t="s">
        <v>663</v>
      </c>
    </row>
    <row r="19437" spans="1:4" x14ac:dyDescent="0.15">
      <c r="A19437" s="266">
        <v>9610042</v>
      </c>
      <c r="B19437" s="265" t="s">
        <v>14038</v>
      </c>
      <c r="C19437" s="265" t="s">
        <v>2806</v>
      </c>
      <c r="D19437" s="265" t="s">
        <v>2853</v>
      </c>
    </row>
    <row r="19438" spans="1:4" x14ac:dyDescent="0.15">
      <c r="A19438" s="266">
        <v>9610043</v>
      </c>
      <c r="B19438" s="265" t="s">
        <v>14038</v>
      </c>
      <c r="C19438" s="265" t="s">
        <v>2806</v>
      </c>
      <c r="D19438" s="265" t="s">
        <v>466</v>
      </c>
    </row>
    <row r="19439" spans="1:4" x14ac:dyDescent="0.15">
      <c r="A19439" s="266">
        <v>9610044</v>
      </c>
      <c r="B19439" s="265" t="s">
        <v>14038</v>
      </c>
      <c r="C19439" s="265" t="s">
        <v>2806</v>
      </c>
      <c r="D19439" s="265" t="s">
        <v>2932</v>
      </c>
    </row>
    <row r="19440" spans="1:4" x14ac:dyDescent="0.15">
      <c r="A19440" s="266">
        <v>9610045</v>
      </c>
      <c r="B19440" s="265" t="s">
        <v>14038</v>
      </c>
      <c r="C19440" s="265" t="s">
        <v>2806</v>
      </c>
      <c r="D19440" s="265" t="s">
        <v>2858</v>
      </c>
    </row>
    <row r="19441" spans="1:4" x14ac:dyDescent="0.15">
      <c r="A19441" s="266">
        <v>9610046</v>
      </c>
      <c r="B19441" s="265" t="s">
        <v>14038</v>
      </c>
      <c r="C19441" s="265" t="s">
        <v>2806</v>
      </c>
      <c r="D19441" s="265" t="s">
        <v>2902</v>
      </c>
    </row>
    <row r="19442" spans="1:4" x14ac:dyDescent="0.15">
      <c r="A19442" s="266">
        <v>9610047</v>
      </c>
      <c r="B19442" s="265" t="s">
        <v>14038</v>
      </c>
      <c r="C19442" s="265" t="s">
        <v>2806</v>
      </c>
      <c r="D19442" s="265" t="s">
        <v>2921</v>
      </c>
    </row>
    <row r="19443" spans="1:4" x14ac:dyDescent="0.15">
      <c r="A19443" s="266">
        <v>9610051</v>
      </c>
      <c r="B19443" s="265" t="s">
        <v>14038</v>
      </c>
      <c r="C19443" s="265" t="s">
        <v>2806</v>
      </c>
      <c r="D19443" s="265" t="s">
        <v>2082</v>
      </c>
    </row>
    <row r="19444" spans="1:4" x14ac:dyDescent="0.15">
      <c r="A19444" s="266">
        <v>9610052</v>
      </c>
      <c r="B19444" s="265" t="s">
        <v>14038</v>
      </c>
      <c r="C19444" s="265" t="s">
        <v>2806</v>
      </c>
      <c r="D19444" s="265" t="s">
        <v>2944</v>
      </c>
    </row>
    <row r="19445" spans="1:4" x14ac:dyDescent="0.15">
      <c r="A19445" s="266">
        <v>9610053</v>
      </c>
      <c r="B19445" s="265" t="s">
        <v>14038</v>
      </c>
      <c r="C19445" s="265" t="s">
        <v>2806</v>
      </c>
      <c r="D19445" s="265" t="s">
        <v>527</v>
      </c>
    </row>
    <row r="19446" spans="1:4" x14ac:dyDescent="0.15">
      <c r="A19446" s="266">
        <v>9610054</v>
      </c>
      <c r="B19446" s="265" t="s">
        <v>14038</v>
      </c>
      <c r="C19446" s="265" t="s">
        <v>2806</v>
      </c>
      <c r="D19446" s="265" t="s">
        <v>2846</v>
      </c>
    </row>
    <row r="19447" spans="1:4" x14ac:dyDescent="0.15">
      <c r="A19447" s="266">
        <v>9610061</v>
      </c>
      <c r="B19447" s="265" t="s">
        <v>14038</v>
      </c>
      <c r="C19447" s="265" t="s">
        <v>2806</v>
      </c>
      <c r="D19447" s="265" t="s">
        <v>2893</v>
      </c>
    </row>
    <row r="19448" spans="1:4" x14ac:dyDescent="0.15">
      <c r="A19448" s="266">
        <v>9610062</v>
      </c>
      <c r="B19448" s="265" t="s">
        <v>14038</v>
      </c>
      <c r="C19448" s="265" t="s">
        <v>2806</v>
      </c>
      <c r="D19448" s="265" t="s">
        <v>2889</v>
      </c>
    </row>
    <row r="19449" spans="1:4" x14ac:dyDescent="0.15">
      <c r="A19449" s="266">
        <v>9610063</v>
      </c>
      <c r="B19449" s="265" t="s">
        <v>14038</v>
      </c>
      <c r="C19449" s="265" t="s">
        <v>2806</v>
      </c>
      <c r="D19449" s="265" t="s">
        <v>2820</v>
      </c>
    </row>
    <row r="19450" spans="1:4" x14ac:dyDescent="0.15">
      <c r="A19450" s="266">
        <v>9610064</v>
      </c>
      <c r="B19450" s="265" t="s">
        <v>14038</v>
      </c>
      <c r="C19450" s="265" t="s">
        <v>2806</v>
      </c>
      <c r="D19450" s="265" t="s">
        <v>2836</v>
      </c>
    </row>
    <row r="19451" spans="1:4" x14ac:dyDescent="0.15">
      <c r="A19451" s="266">
        <v>9610065</v>
      </c>
      <c r="B19451" s="265" t="s">
        <v>14038</v>
      </c>
      <c r="C19451" s="265" t="s">
        <v>2806</v>
      </c>
      <c r="D19451" s="265" t="s">
        <v>2950</v>
      </c>
    </row>
    <row r="19452" spans="1:4" x14ac:dyDescent="0.15">
      <c r="A19452" s="266">
        <v>9610066</v>
      </c>
      <c r="B19452" s="265" t="s">
        <v>14038</v>
      </c>
      <c r="C19452" s="265" t="s">
        <v>2806</v>
      </c>
      <c r="D19452" s="265" t="s">
        <v>2963</v>
      </c>
    </row>
    <row r="19453" spans="1:4" x14ac:dyDescent="0.15">
      <c r="A19453" s="266">
        <v>9610071</v>
      </c>
      <c r="B19453" s="265" t="s">
        <v>14038</v>
      </c>
      <c r="C19453" s="265" t="s">
        <v>2806</v>
      </c>
      <c r="D19453" s="265" t="s">
        <v>2870</v>
      </c>
    </row>
    <row r="19454" spans="1:4" x14ac:dyDescent="0.15">
      <c r="A19454" s="266">
        <v>9610072</v>
      </c>
      <c r="B19454" s="265" t="s">
        <v>14038</v>
      </c>
      <c r="C19454" s="265" t="s">
        <v>2806</v>
      </c>
      <c r="D19454" s="265" t="s">
        <v>2869</v>
      </c>
    </row>
    <row r="19455" spans="1:4" x14ac:dyDescent="0.15">
      <c r="A19455" s="266">
        <v>9610073</v>
      </c>
      <c r="B19455" s="265" t="s">
        <v>14038</v>
      </c>
      <c r="C19455" s="265" t="s">
        <v>2806</v>
      </c>
      <c r="D19455" s="265" t="s">
        <v>708</v>
      </c>
    </row>
    <row r="19456" spans="1:4" x14ac:dyDescent="0.15">
      <c r="A19456" s="266">
        <v>9610074</v>
      </c>
      <c r="B19456" s="265" t="s">
        <v>14038</v>
      </c>
      <c r="C19456" s="265" t="s">
        <v>2806</v>
      </c>
      <c r="D19456" s="265" t="s">
        <v>2837</v>
      </c>
    </row>
    <row r="19457" spans="1:4" x14ac:dyDescent="0.15">
      <c r="A19457" s="266">
        <v>9610075</v>
      </c>
      <c r="B19457" s="265" t="s">
        <v>14038</v>
      </c>
      <c r="C19457" s="265" t="s">
        <v>2806</v>
      </c>
      <c r="D19457" s="265" t="s">
        <v>2807</v>
      </c>
    </row>
    <row r="19458" spans="1:4" ht="27" x14ac:dyDescent="0.15">
      <c r="A19458" s="266">
        <v>9610076</v>
      </c>
      <c r="B19458" s="265" t="s">
        <v>14038</v>
      </c>
      <c r="C19458" s="265" t="s">
        <v>2806</v>
      </c>
      <c r="D19458" s="265" t="s">
        <v>2861</v>
      </c>
    </row>
    <row r="19459" spans="1:4" x14ac:dyDescent="0.15">
      <c r="A19459" s="266">
        <v>9610077</v>
      </c>
      <c r="B19459" s="265" t="s">
        <v>14038</v>
      </c>
      <c r="C19459" s="265" t="s">
        <v>2806</v>
      </c>
      <c r="D19459" s="265" t="s">
        <v>2911</v>
      </c>
    </row>
    <row r="19460" spans="1:4" x14ac:dyDescent="0.15">
      <c r="A19460" s="266">
        <v>9610078</v>
      </c>
      <c r="B19460" s="265" t="s">
        <v>14038</v>
      </c>
      <c r="C19460" s="265" t="s">
        <v>2806</v>
      </c>
      <c r="D19460" s="265" t="s">
        <v>2961</v>
      </c>
    </row>
    <row r="19461" spans="1:4" x14ac:dyDescent="0.15">
      <c r="A19461" s="266">
        <v>9610081</v>
      </c>
      <c r="B19461" s="265" t="s">
        <v>14038</v>
      </c>
      <c r="C19461" s="265" t="s">
        <v>2806</v>
      </c>
      <c r="D19461" s="265" t="s">
        <v>2810</v>
      </c>
    </row>
    <row r="19462" spans="1:4" x14ac:dyDescent="0.15">
      <c r="A19462" s="266">
        <v>9610082</v>
      </c>
      <c r="B19462" s="265" t="s">
        <v>14038</v>
      </c>
      <c r="C19462" s="265" t="s">
        <v>2806</v>
      </c>
      <c r="D19462" s="265" t="s">
        <v>2809</v>
      </c>
    </row>
    <row r="19463" spans="1:4" x14ac:dyDescent="0.15">
      <c r="A19463" s="266">
        <v>9610083</v>
      </c>
      <c r="B19463" s="265" t="s">
        <v>14038</v>
      </c>
      <c r="C19463" s="265" t="s">
        <v>2806</v>
      </c>
      <c r="D19463" s="265" t="s">
        <v>2851</v>
      </c>
    </row>
    <row r="19464" spans="1:4" ht="27" x14ac:dyDescent="0.15">
      <c r="A19464" s="266">
        <v>9610084</v>
      </c>
      <c r="B19464" s="265" t="s">
        <v>14038</v>
      </c>
      <c r="C19464" s="265" t="s">
        <v>2806</v>
      </c>
      <c r="D19464" s="265" t="s">
        <v>2852</v>
      </c>
    </row>
    <row r="19465" spans="1:4" x14ac:dyDescent="0.15">
      <c r="A19465" s="266">
        <v>9610085</v>
      </c>
      <c r="B19465" s="265" t="s">
        <v>14038</v>
      </c>
      <c r="C19465" s="265" t="s">
        <v>2806</v>
      </c>
      <c r="D19465" s="265" t="s">
        <v>1817</v>
      </c>
    </row>
    <row r="19466" spans="1:4" x14ac:dyDescent="0.15">
      <c r="A19466" s="266">
        <v>9610086</v>
      </c>
      <c r="B19466" s="265" t="s">
        <v>14038</v>
      </c>
      <c r="C19466" s="265" t="s">
        <v>2806</v>
      </c>
      <c r="D19466" s="265" t="s">
        <v>2896</v>
      </c>
    </row>
    <row r="19467" spans="1:4" x14ac:dyDescent="0.15">
      <c r="A19467" s="266">
        <v>9610087</v>
      </c>
      <c r="B19467" s="265" t="s">
        <v>14038</v>
      </c>
      <c r="C19467" s="265" t="s">
        <v>2806</v>
      </c>
      <c r="D19467" s="265" t="s">
        <v>2895</v>
      </c>
    </row>
    <row r="19468" spans="1:4" x14ac:dyDescent="0.15">
      <c r="A19468" s="266">
        <v>9610091</v>
      </c>
      <c r="B19468" s="265" t="s">
        <v>14038</v>
      </c>
      <c r="C19468" s="265" t="s">
        <v>2806</v>
      </c>
      <c r="D19468" s="265" t="s">
        <v>2957</v>
      </c>
    </row>
    <row r="19469" spans="1:4" x14ac:dyDescent="0.15">
      <c r="A19469" s="266">
        <v>9610092</v>
      </c>
      <c r="B19469" s="265" t="s">
        <v>14038</v>
      </c>
      <c r="C19469" s="265" t="s">
        <v>2806</v>
      </c>
      <c r="D19469" s="265" t="s">
        <v>2964</v>
      </c>
    </row>
    <row r="19470" spans="1:4" x14ac:dyDescent="0.15">
      <c r="A19470" s="266">
        <v>9610093</v>
      </c>
      <c r="B19470" s="265" t="s">
        <v>14038</v>
      </c>
      <c r="C19470" s="265" t="s">
        <v>2806</v>
      </c>
      <c r="D19470" s="265" t="s">
        <v>2923</v>
      </c>
    </row>
    <row r="19471" spans="1:4" x14ac:dyDescent="0.15">
      <c r="A19471" s="266">
        <v>9610094</v>
      </c>
      <c r="B19471" s="265" t="s">
        <v>14038</v>
      </c>
      <c r="C19471" s="265" t="s">
        <v>2806</v>
      </c>
      <c r="D19471" s="265" t="s">
        <v>2828</v>
      </c>
    </row>
    <row r="19472" spans="1:4" ht="27" x14ac:dyDescent="0.15">
      <c r="A19472" s="266">
        <v>9610101</v>
      </c>
      <c r="B19472" s="265" t="s">
        <v>14038</v>
      </c>
      <c r="C19472" s="265" t="s">
        <v>14177</v>
      </c>
      <c r="D19472" s="265" t="s">
        <v>13198</v>
      </c>
    </row>
    <row r="19473" spans="1:4" ht="27" x14ac:dyDescent="0.15">
      <c r="A19473" s="266">
        <v>9610102</v>
      </c>
      <c r="B19473" s="265" t="s">
        <v>14038</v>
      </c>
      <c r="C19473" s="265" t="s">
        <v>14177</v>
      </c>
      <c r="D19473" s="265" t="s">
        <v>14178</v>
      </c>
    </row>
    <row r="19474" spans="1:4" ht="27" x14ac:dyDescent="0.15">
      <c r="A19474" s="266">
        <v>9610103</v>
      </c>
      <c r="B19474" s="265" t="s">
        <v>14038</v>
      </c>
      <c r="C19474" s="265" t="s">
        <v>14177</v>
      </c>
      <c r="D19474" s="265" t="s">
        <v>12281</v>
      </c>
    </row>
    <row r="19475" spans="1:4" ht="27" x14ac:dyDescent="0.15">
      <c r="A19475" s="266">
        <v>9610104</v>
      </c>
      <c r="B19475" s="265" t="s">
        <v>14038</v>
      </c>
      <c r="C19475" s="265" t="s">
        <v>14177</v>
      </c>
      <c r="D19475" s="265" t="s">
        <v>14179</v>
      </c>
    </row>
    <row r="19476" spans="1:4" ht="27" x14ac:dyDescent="0.15">
      <c r="A19476" s="266">
        <v>9610105</v>
      </c>
      <c r="B19476" s="265" t="s">
        <v>14038</v>
      </c>
      <c r="C19476" s="265" t="s">
        <v>14177</v>
      </c>
      <c r="D19476" s="265" t="s">
        <v>14180</v>
      </c>
    </row>
    <row r="19477" spans="1:4" ht="27" x14ac:dyDescent="0.15">
      <c r="A19477" s="266">
        <v>9610106</v>
      </c>
      <c r="B19477" s="265" t="s">
        <v>14038</v>
      </c>
      <c r="C19477" s="265" t="s">
        <v>14177</v>
      </c>
      <c r="D19477" s="265" t="s">
        <v>14181</v>
      </c>
    </row>
    <row r="19478" spans="1:4" ht="27" x14ac:dyDescent="0.15">
      <c r="A19478" s="266">
        <v>9610301</v>
      </c>
      <c r="B19478" s="265" t="s">
        <v>14038</v>
      </c>
      <c r="C19478" s="265" t="s">
        <v>2806</v>
      </c>
      <c r="D19478" s="265" t="s">
        <v>14182</v>
      </c>
    </row>
    <row r="19479" spans="1:4" ht="27" x14ac:dyDescent="0.15">
      <c r="A19479" s="266">
        <v>9610302</v>
      </c>
      <c r="B19479" s="265" t="s">
        <v>14038</v>
      </c>
      <c r="C19479" s="265" t="s">
        <v>2806</v>
      </c>
      <c r="D19479" s="265" t="s">
        <v>14183</v>
      </c>
    </row>
    <row r="19480" spans="1:4" x14ac:dyDescent="0.15">
      <c r="A19480" s="266">
        <v>9610303</v>
      </c>
      <c r="B19480" s="265" t="s">
        <v>14038</v>
      </c>
      <c r="C19480" s="265" t="s">
        <v>2806</v>
      </c>
      <c r="D19480" s="265" t="s">
        <v>14184</v>
      </c>
    </row>
    <row r="19481" spans="1:4" ht="27" x14ac:dyDescent="0.15">
      <c r="A19481" s="266">
        <v>9610304</v>
      </c>
      <c r="B19481" s="265" t="s">
        <v>14038</v>
      </c>
      <c r="C19481" s="265" t="s">
        <v>2806</v>
      </c>
      <c r="D19481" s="265" t="s">
        <v>14185</v>
      </c>
    </row>
    <row r="19482" spans="1:4" x14ac:dyDescent="0.15">
      <c r="A19482" s="266">
        <v>9610305</v>
      </c>
      <c r="B19482" s="265" t="s">
        <v>14038</v>
      </c>
      <c r="C19482" s="265" t="s">
        <v>2806</v>
      </c>
      <c r="D19482" s="265" t="s">
        <v>14186</v>
      </c>
    </row>
    <row r="19483" spans="1:4" x14ac:dyDescent="0.15">
      <c r="A19483" s="266">
        <v>9610306</v>
      </c>
      <c r="B19483" s="265" t="s">
        <v>14038</v>
      </c>
      <c r="C19483" s="265" t="s">
        <v>2806</v>
      </c>
      <c r="D19483" s="265" t="s">
        <v>14187</v>
      </c>
    </row>
    <row r="19484" spans="1:4" x14ac:dyDescent="0.15">
      <c r="A19484" s="266">
        <v>9610307</v>
      </c>
      <c r="B19484" s="265" t="s">
        <v>14038</v>
      </c>
      <c r="C19484" s="265" t="s">
        <v>2806</v>
      </c>
      <c r="D19484" s="265" t="s">
        <v>14188</v>
      </c>
    </row>
    <row r="19485" spans="1:4" x14ac:dyDescent="0.15">
      <c r="A19485" s="266">
        <v>9610308</v>
      </c>
      <c r="B19485" s="265" t="s">
        <v>14038</v>
      </c>
      <c r="C19485" s="265" t="s">
        <v>2806</v>
      </c>
      <c r="D19485" s="265" t="s">
        <v>14189</v>
      </c>
    </row>
    <row r="19486" spans="1:4" ht="27" x14ac:dyDescent="0.15">
      <c r="A19486" s="266">
        <v>9610309</v>
      </c>
      <c r="B19486" s="265" t="s">
        <v>14038</v>
      </c>
      <c r="C19486" s="265" t="s">
        <v>2806</v>
      </c>
      <c r="D19486" s="265" t="s">
        <v>14190</v>
      </c>
    </row>
    <row r="19487" spans="1:4" ht="27" x14ac:dyDescent="0.15">
      <c r="A19487" s="266">
        <v>9610401</v>
      </c>
      <c r="B19487" s="265" t="s">
        <v>14038</v>
      </c>
      <c r="C19487" s="265" t="s">
        <v>2806</v>
      </c>
      <c r="D19487" s="265" t="s">
        <v>14191</v>
      </c>
    </row>
    <row r="19488" spans="1:4" ht="27" x14ac:dyDescent="0.15">
      <c r="A19488" s="266">
        <v>9610402</v>
      </c>
      <c r="B19488" s="265" t="s">
        <v>14038</v>
      </c>
      <c r="C19488" s="265" t="s">
        <v>2806</v>
      </c>
      <c r="D19488" s="265" t="s">
        <v>14192</v>
      </c>
    </row>
    <row r="19489" spans="1:4" ht="27" x14ac:dyDescent="0.15">
      <c r="A19489" s="266">
        <v>9610403</v>
      </c>
      <c r="B19489" s="265" t="s">
        <v>14038</v>
      </c>
      <c r="C19489" s="265" t="s">
        <v>2806</v>
      </c>
      <c r="D19489" s="265" t="s">
        <v>14193</v>
      </c>
    </row>
    <row r="19490" spans="1:4" ht="27" x14ac:dyDescent="0.15">
      <c r="A19490" s="266">
        <v>9610404</v>
      </c>
      <c r="B19490" s="265" t="s">
        <v>14038</v>
      </c>
      <c r="C19490" s="265" t="s">
        <v>2806</v>
      </c>
      <c r="D19490" s="265" t="s">
        <v>14194</v>
      </c>
    </row>
    <row r="19491" spans="1:4" ht="27" x14ac:dyDescent="0.15">
      <c r="A19491" s="266">
        <v>9610405</v>
      </c>
      <c r="B19491" s="265" t="s">
        <v>14038</v>
      </c>
      <c r="C19491" s="265" t="s">
        <v>2806</v>
      </c>
      <c r="D19491" s="265" t="s">
        <v>14195</v>
      </c>
    </row>
    <row r="19492" spans="1:4" ht="27" x14ac:dyDescent="0.15">
      <c r="A19492" s="266">
        <v>9610406</v>
      </c>
      <c r="B19492" s="265" t="s">
        <v>14038</v>
      </c>
      <c r="C19492" s="265" t="s">
        <v>2806</v>
      </c>
      <c r="D19492" s="265" t="s">
        <v>14196</v>
      </c>
    </row>
    <row r="19493" spans="1:4" ht="27" x14ac:dyDescent="0.15">
      <c r="A19493" s="266">
        <v>9610407</v>
      </c>
      <c r="B19493" s="265" t="s">
        <v>14038</v>
      </c>
      <c r="C19493" s="265" t="s">
        <v>2806</v>
      </c>
      <c r="D19493" s="265" t="s">
        <v>14197</v>
      </c>
    </row>
    <row r="19494" spans="1:4" ht="27" x14ac:dyDescent="0.15">
      <c r="A19494" s="266">
        <v>9610408</v>
      </c>
      <c r="B19494" s="265" t="s">
        <v>14038</v>
      </c>
      <c r="C19494" s="265" t="s">
        <v>2806</v>
      </c>
      <c r="D19494" s="265" t="s">
        <v>14198</v>
      </c>
    </row>
    <row r="19495" spans="1:4" ht="27" x14ac:dyDescent="0.15">
      <c r="A19495" s="266">
        <v>9610409</v>
      </c>
      <c r="B19495" s="265" t="s">
        <v>14038</v>
      </c>
      <c r="C19495" s="265" t="s">
        <v>2806</v>
      </c>
      <c r="D19495" s="265" t="s">
        <v>14199</v>
      </c>
    </row>
    <row r="19496" spans="1:4" ht="27" x14ac:dyDescent="0.15">
      <c r="A19496" s="266">
        <v>9610411</v>
      </c>
      <c r="B19496" s="265" t="s">
        <v>14038</v>
      </c>
      <c r="C19496" s="265" t="s">
        <v>2806</v>
      </c>
      <c r="D19496" s="265" t="s">
        <v>14200</v>
      </c>
    </row>
    <row r="19497" spans="1:4" ht="27" x14ac:dyDescent="0.15">
      <c r="A19497" s="266">
        <v>9610412</v>
      </c>
      <c r="B19497" s="265" t="s">
        <v>14038</v>
      </c>
      <c r="C19497" s="265" t="s">
        <v>2806</v>
      </c>
      <c r="D19497" s="265" t="s">
        <v>14201</v>
      </c>
    </row>
    <row r="19498" spans="1:4" ht="27" x14ac:dyDescent="0.15">
      <c r="A19498" s="266">
        <v>9610413</v>
      </c>
      <c r="B19498" s="265" t="s">
        <v>14038</v>
      </c>
      <c r="C19498" s="265" t="s">
        <v>2806</v>
      </c>
      <c r="D19498" s="265" t="s">
        <v>14202</v>
      </c>
    </row>
    <row r="19499" spans="1:4" ht="27" x14ac:dyDescent="0.15">
      <c r="A19499" s="266">
        <v>9610414</v>
      </c>
      <c r="B19499" s="265" t="s">
        <v>14038</v>
      </c>
      <c r="C19499" s="265" t="s">
        <v>2806</v>
      </c>
      <c r="D19499" s="265" t="s">
        <v>14203</v>
      </c>
    </row>
    <row r="19500" spans="1:4" ht="27" x14ac:dyDescent="0.15">
      <c r="A19500" s="266">
        <v>9610415</v>
      </c>
      <c r="B19500" s="265" t="s">
        <v>14038</v>
      </c>
      <c r="C19500" s="265" t="s">
        <v>2806</v>
      </c>
      <c r="D19500" s="265" t="s">
        <v>14204</v>
      </c>
    </row>
    <row r="19501" spans="1:4" ht="27" x14ac:dyDescent="0.15">
      <c r="A19501" s="266">
        <v>9610416</v>
      </c>
      <c r="B19501" s="265" t="s">
        <v>14038</v>
      </c>
      <c r="C19501" s="265" t="s">
        <v>2806</v>
      </c>
      <c r="D19501" s="265" t="s">
        <v>14205</v>
      </c>
    </row>
    <row r="19502" spans="1:4" x14ac:dyDescent="0.15">
      <c r="A19502" s="266">
        <v>9610801</v>
      </c>
      <c r="B19502" s="265" t="s">
        <v>14038</v>
      </c>
      <c r="C19502" s="265" t="s">
        <v>2806</v>
      </c>
      <c r="D19502" s="265" t="s">
        <v>2937</v>
      </c>
    </row>
    <row r="19503" spans="1:4" x14ac:dyDescent="0.15">
      <c r="A19503" s="266">
        <v>9610802</v>
      </c>
      <c r="B19503" s="265" t="s">
        <v>14038</v>
      </c>
      <c r="C19503" s="265" t="s">
        <v>2806</v>
      </c>
      <c r="D19503" s="265" t="s">
        <v>2844</v>
      </c>
    </row>
    <row r="19504" spans="1:4" x14ac:dyDescent="0.15">
      <c r="A19504" s="266">
        <v>9610803</v>
      </c>
      <c r="B19504" s="265" t="s">
        <v>14038</v>
      </c>
      <c r="C19504" s="265" t="s">
        <v>2806</v>
      </c>
      <c r="D19504" s="265" t="s">
        <v>691</v>
      </c>
    </row>
    <row r="19505" spans="1:4" x14ac:dyDescent="0.15">
      <c r="A19505" s="266">
        <v>9610804</v>
      </c>
      <c r="B19505" s="265" t="s">
        <v>14038</v>
      </c>
      <c r="C19505" s="265" t="s">
        <v>2806</v>
      </c>
      <c r="D19505" s="265" t="s">
        <v>2936</v>
      </c>
    </row>
    <row r="19506" spans="1:4" x14ac:dyDescent="0.15">
      <c r="A19506" s="266">
        <v>9610805</v>
      </c>
      <c r="B19506" s="265" t="s">
        <v>14038</v>
      </c>
      <c r="C19506" s="265" t="s">
        <v>2806</v>
      </c>
      <c r="D19506" s="265" t="s">
        <v>2954</v>
      </c>
    </row>
    <row r="19507" spans="1:4" x14ac:dyDescent="0.15">
      <c r="A19507" s="266">
        <v>9610811</v>
      </c>
      <c r="B19507" s="265" t="s">
        <v>14038</v>
      </c>
      <c r="C19507" s="265" t="s">
        <v>2806</v>
      </c>
      <c r="D19507" s="265" t="s">
        <v>2885</v>
      </c>
    </row>
    <row r="19508" spans="1:4" x14ac:dyDescent="0.15">
      <c r="A19508" s="266">
        <v>9610812</v>
      </c>
      <c r="B19508" s="265" t="s">
        <v>14038</v>
      </c>
      <c r="C19508" s="265" t="s">
        <v>2806</v>
      </c>
      <c r="D19508" s="265" t="s">
        <v>2910</v>
      </c>
    </row>
    <row r="19509" spans="1:4" x14ac:dyDescent="0.15">
      <c r="A19509" s="266">
        <v>9610813</v>
      </c>
      <c r="B19509" s="265" t="s">
        <v>14038</v>
      </c>
      <c r="C19509" s="265" t="s">
        <v>2806</v>
      </c>
      <c r="D19509" s="265" t="s">
        <v>1815</v>
      </c>
    </row>
    <row r="19510" spans="1:4" ht="27" x14ac:dyDescent="0.15">
      <c r="A19510" s="266">
        <v>9610814</v>
      </c>
      <c r="B19510" s="265" t="s">
        <v>14038</v>
      </c>
      <c r="C19510" s="265" t="s">
        <v>2806</v>
      </c>
      <c r="D19510" s="265" t="s">
        <v>2867</v>
      </c>
    </row>
    <row r="19511" spans="1:4" x14ac:dyDescent="0.15">
      <c r="A19511" s="266">
        <v>9610815</v>
      </c>
      <c r="B19511" s="265" t="s">
        <v>14038</v>
      </c>
      <c r="C19511" s="265" t="s">
        <v>2806</v>
      </c>
      <c r="D19511" s="265" t="s">
        <v>2862</v>
      </c>
    </row>
    <row r="19512" spans="1:4" x14ac:dyDescent="0.15">
      <c r="A19512" s="266">
        <v>9610816</v>
      </c>
      <c r="B19512" s="265" t="s">
        <v>14038</v>
      </c>
      <c r="C19512" s="265" t="s">
        <v>2806</v>
      </c>
      <c r="D19512" s="265" t="s">
        <v>1281</v>
      </c>
    </row>
    <row r="19513" spans="1:4" x14ac:dyDescent="0.15">
      <c r="A19513" s="266">
        <v>9610817</v>
      </c>
      <c r="B19513" s="265" t="s">
        <v>14038</v>
      </c>
      <c r="C19513" s="265" t="s">
        <v>2806</v>
      </c>
      <c r="D19513" s="265" t="s">
        <v>2901</v>
      </c>
    </row>
    <row r="19514" spans="1:4" x14ac:dyDescent="0.15">
      <c r="A19514" s="266">
        <v>9610821</v>
      </c>
      <c r="B19514" s="265" t="s">
        <v>14038</v>
      </c>
      <c r="C19514" s="265" t="s">
        <v>2806</v>
      </c>
      <c r="D19514" s="265" t="s">
        <v>2845</v>
      </c>
    </row>
    <row r="19515" spans="1:4" x14ac:dyDescent="0.15">
      <c r="A19515" s="266">
        <v>9610822</v>
      </c>
      <c r="B19515" s="265" t="s">
        <v>14038</v>
      </c>
      <c r="C19515" s="265" t="s">
        <v>2806</v>
      </c>
      <c r="D19515" s="265" t="s">
        <v>2887</v>
      </c>
    </row>
    <row r="19516" spans="1:4" x14ac:dyDescent="0.15">
      <c r="A19516" s="266">
        <v>9610823</v>
      </c>
      <c r="B19516" s="265" t="s">
        <v>14038</v>
      </c>
      <c r="C19516" s="265" t="s">
        <v>2806</v>
      </c>
      <c r="D19516" s="265" t="s">
        <v>1807</v>
      </c>
    </row>
    <row r="19517" spans="1:4" x14ac:dyDescent="0.15">
      <c r="A19517" s="266">
        <v>9610824</v>
      </c>
      <c r="B19517" s="265" t="s">
        <v>14038</v>
      </c>
      <c r="C19517" s="265" t="s">
        <v>2806</v>
      </c>
      <c r="D19517" s="265" t="s">
        <v>2939</v>
      </c>
    </row>
    <row r="19518" spans="1:4" ht="27" x14ac:dyDescent="0.15">
      <c r="A19518" s="266">
        <v>9610825</v>
      </c>
      <c r="B19518" s="265" t="s">
        <v>14038</v>
      </c>
      <c r="C19518" s="265" t="s">
        <v>2806</v>
      </c>
      <c r="D19518" s="265" t="s">
        <v>2814</v>
      </c>
    </row>
    <row r="19519" spans="1:4" x14ac:dyDescent="0.15">
      <c r="A19519" s="266">
        <v>9610826</v>
      </c>
      <c r="B19519" s="265" t="s">
        <v>14038</v>
      </c>
      <c r="C19519" s="265" t="s">
        <v>2806</v>
      </c>
      <c r="D19519" s="265" t="s">
        <v>2813</v>
      </c>
    </row>
    <row r="19520" spans="1:4" x14ac:dyDescent="0.15">
      <c r="A19520" s="266">
        <v>9610827</v>
      </c>
      <c r="B19520" s="265" t="s">
        <v>14038</v>
      </c>
      <c r="C19520" s="265" t="s">
        <v>2806</v>
      </c>
      <c r="D19520" s="265" t="s">
        <v>2812</v>
      </c>
    </row>
    <row r="19521" spans="1:4" ht="27" x14ac:dyDescent="0.15">
      <c r="A19521" s="266">
        <v>9610828</v>
      </c>
      <c r="B19521" s="265" t="s">
        <v>14038</v>
      </c>
      <c r="C19521" s="265" t="s">
        <v>2806</v>
      </c>
      <c r="D19521" s="265" t="s">
        <v>2874</v>
      </c>
    </row>
    <row r="19522" spans="1:4" ht="27" x14ac:dyDescent="0.15">
      <c r="A19522" s="266">
        <v>9610829</v>
      </c>
      <c r="B19522" s="265" t="s">
        <v>14038</v>
      </c>
      <c r="C19522" s="265" t="s">
        <v>2806</v>
      </c>
      <c r="D19522" s="265" t="s">
        <v>2873</v>
      </c>
    </row>
    <row r="19523" spans="1:4" x14ac:dyDescent="0.15">
      <c r="A19523" s="266">
        <v>9610831</v>
      </c>
      <c r="B19523" s="265" t="s">
        <v>14038</v>
      </c>
      <c r="C19523" s="265" t="s">
        <v>2806</v>
      </c>
      <c r="D19523" s="265" t="s">
        <v>2826</v>
      </c>
    </row>
    <row r="19524" spans="1:4" x14ac:dyDescent="0.15">
      <c r="A19524" s="266">
        <v>9610832</v>
      </c>
      <c r="B19524" s="265" t="s">
        <v>14038</v>
      </c>
      <c r="C19524" s="265" t="s">
        <v>2806</v>
      </c>
      <c r="D19524" s="265" t="s">
        <v>2912</v>
      </c>
    </row>
    <row r="19525" spans="1:4" x14ac:dyDescent="0.15">
      <c r="A19525" s="266">
        <v>9610833</v>
      </c>
      <c r="B19525" s="265" t="s">
        <v>14038</v>
      </c>
      <c r="C19525" s="265" t="s">
        <v>2806</v>
      </c>
      <c r="D19525" s="265" t="s">
        <v>2927</v>
      </c>
    </row>
    <row r="19526" spans="1:4" x14ac:dyDescent="0.15">
      <c r="A19526" s="266">
        <v>9610834</v>
      </c>
      <c r="B19526" s="265" t="s">
        <v>14038</v>
      </c>
      <c r="C19526" s="265" t="s">
        <v>2806</v>
      </c>
      <c r="D19526" s="265" t="s">
        <v>2913</v>
      </c>
    </row>
    <row r="19527" spans="1:4" x14ac:dyDescent="0.15">
      <c r="A19527" s="266">
        <v>9610835</v>
      </c>
      <c r="B19527" s="265" t="s">
        <v>14038</v>
      </c>
      <c r="C19527" s="265" t="s">
        <v>2806</v>
      </c>
      <c r="D19527" s="265" t="s">
        <v>2878</v>
      </c>
    </row>
    <row r="19528" spans="1:4" x14ac:dyDescent="0.15">
      <c r="A19528" s="266">
        <v>9610836</v>
      </c>
      <c r="B19528" s="265" t="s">
        <v>14038</v>
      </c>
      <c r="C19528" s="265" t="s">
        <v>2806</v>
      </c>
      <c r="D19528" s="265" t="s">
        <v>2940</v>
      </c>
    </row>
    <row r="19529" spans="1:4" x14ac:dyDescent="0.15">
      <c r="A19529" s="266">
        <v>9610837</v>
      </c>
      <c r="B19529" s="265" t="s">
        <v>14038</v>
      </c>
      <c r="C19529" s="265" t="s">
        <v>2806</v>
      </c>
      <c r="D19529" s="265" t="s">
        <v>2914</v>
      </c>
    </row>
    <row r="19530" spans="1:4" x14ac:dyDescent="0.15">
      <c r="A19530" s="266">
        <v>9610838</v>
      </c>
      <c r="B19530" s="265" t="s">
        <v>14038</v>
      </c>
      <c r="C19530" s="265" t="s">
        <v>2806</v>
      </c>
      <c r="D19530" s="265" t="s">
        <v>2827</v>
      </c>
    </row>
    <row r="19531" spans="1:4" x14ac:dyDescent="0.15">
      <c r="A19531" s="266">
        <v>9610841</v>
      </c>
      <c r="B19531" s="265" t="s">
        <v>14038</v>
      </c>
      <c r="C19531" s="265" t="s">
        <v>2806</v>
      </c>
      <c r="D19531" s="265" t="s">
        <v>2935</v>
      </c>
    </row>
    <row r="19532" spans="1:4" x14ac:dyDescent="0.15">
      <c r="A19532" s="266">
        <v>9610842</v>
      </c>
      <c r="B19532" s="265" t="s">
        <v>14038</v>
      </c>
      <c r="C19532" s="265" t="s">
        <v>2806</v>
      </c>
      <c r="D19532" s="265" t="s">
        <v>2879</v>
      </c>
    </row>
    <row r="19533" spans="1:4" x14ac:dyDescent="0.15">
      <c r="A19533" s="266">
        <v>9610843</v>
      </c>
      <c r="B19533" s="265" t="s">
        <v>14038</v>
      </c>
      <c r="C19533" s="265" t="s">
        <v>2806</v>
      </c>
      <c r="D19533" s="265" t="s">
        <v>2934</v>
      </c>
    </row>
    <row r="19534" spans="1:4" x14ac:dyDescent="0.15">
      <c r="A19534" s="266">
        <v>9610844</v>
      </c>
      <c r="B19534" s="265" t="s">
        <v>14038</v>
      </c>
      <c r="C19534" s="265" t="s">
        <v>2806</v>
      </c>
      <c r="D19534" s="265" t="s">
        <v>2904</v>
      </c>
    </row>
    <row r="19535" spans="1:4" x14ac:dyDescent="0.15">
      <c r="A19535" s="266">
        <v>9610845</v>
      </c>
      <c r="B19535" s="265" t="s">
        <v>14038</v>
      </c>
      <c r="C19535" s="265" t="s">
        <v>2806</v>
      </c>
      <c r="D19535" s="265" t="s">
        <v>2830</v>
      </c>
    </row>
    <row r="19536" spans="1:4" x14ac:dyDescent="0.15">
      <c r="A19536" s="266">
        <v>9610846</v>
      </c>
      <c r="B19536" s="265" t="s">
        <v>14038</v>
      </c>
      <c r="C19536" s="265" t="s">
        <v>2806</v>
      </c>
      <c r="D19536" s="265" t="s">
        <v>2829</v>
      </c>
    </row>
    <row r="19537" spans="1:4" x14ac:dyDescent="0.15">
      <c r="A19537" s="266">
        <v>9610851</v>
      </c>
      <c r="B19537" s="265" t="s">
        <v>14038</v>
      </c>
      <c r="C19537" s="265" t="s">
        <v>2806</v>
      </c>
      <c r="D19537" s="265" t="s">
        <v>2945</v>
      </c>
    </row>
    <row r="19538" spans="1:4" x14ac:dyDescent="0.15">
      <c r="A19538" s="266">
        <v>9610852</v>
      </c>
      <c r="B19538" s="265" t="s">
        <v>14038</v>
      </c>
      <c r="C19538" s="265" t="s">
        <v>2806</v>
      </c>
      <c r="D19538" s="265" t="s">
        <v>2860</v>
      </c>
    </row>
    <row r="19539" spans="1:4" x14ac:dyDescent="0.15">
      <c r="A19539" s="266">
        <v>9610853</v>
      </c>
      <c r="B19539" s="265" t="s">
        <v>14038</v>
      </c>
      <c r="C19539" s="265" t="s">
        <v>2806</v>
      </c>
      <c r="D19539" s="265" t="s">
        <v>2882</v>
      </c>
    </row>
    <row r="19540" spans="1:4" x14ac:dyDescent="0.15">
      <c r="A19540" s="266">
        <v>9610854</v>
      </c>
      <c r="B19540" s="265" t="s">
        <v>14038</v>
      </c>
      <c r="C19540" s="265" t="s">
        <v>2806</v>
      </c>
      <c r="D19540" s="265" t="s">
        <v>1254</v>
      </c>
    </row>
    <row r="19541" spans="1:4" x14ac:dyDescent="0.15">
      <c r="A19541" s="266">
        <v>9610855</v>
      </c>
      <c r="B19541" s="265" t="s">
        <v>14038</v>
      </c>
      <c r="C19541" s="265" t="s">
        <v>2806</v>
      </c>
      <c r="D19541" s="265" t="s">
        <v>2891</v>
      </c>
    </row>
    <row r="19542" spans="1:4" x14ac:dyDescent="0.15">
      <c r="A19542" s="266">
        <v>9610856</v>
      </c>
      <c r="B19542" s="265" t="s">
        <v>14038</v>
      </c>
      <c r="C19542" s="265" t="s">
        <v>2806</v>
      </c>
      <c r="D19542" s="265" t="s">
        <v>2881</v>
      </c>
    </row>
    <row r="19543" spans="1:4" x14ac:dyDescent="0.15">
      <c r="A19543" s="266">
        <v>9610857</v>
      </c>
      <c r="B19543" s="265" t="s">
        <v>14038</v>
      </c>
      <c r="C19543" s="265" t="s">
        <v>2806</v>
      </c>
      <c r="D19543" s="265" t="s">
        <v>2947</v>
      </c>
    </row>
    <row r="19544" spans="1:4" x14ac:dyDescent="0.15">
      <c r="A19544" s="266">
        <v>9610861</v>
      </c>
      <c r="B19544" s="265" t="s">
        <v>14038</v>
      </c>
      <c r="C19544" s="265" t="s">
        <v>2806</v>
      </c>
      <c r="D19544" s="265" t="s">
        <v>2929</v>
      </c>
    </row>
    <row r="19545" spans="1:4" x14ac:dyDescent="0.15">
      <c r="A19545" s="266">
        <v>9610862</v>
      </c>
      <c r="B19545" s="265" t="s">
        <v>14038</v>
      </c>
      <c r="C19545" s="265" t="s">
        <v>2806</v>
      </c>
      <c r="D19545" s="265" t="s">
        <v>2865</v>
      </c>
    </row>
    <row r="19546" spans="1:4" x14ac:dyDescent="0.15">
      <c r="A19546" s="266">
        <v>9610863</v>
      </c>
      <c r="B19546" s="265" t="s">
        <v>14038</v>
      </c>
      <c r="C19546" s="265" t="s">
        <v>2806</v>
      </c>
      <c r="D19546" s="265" t="s">
        <v>2871</v>
      </c>
    </row>
    <row r="19547" spans="1:4" ht="27" x14ac:dyDescent="0.15">
      <c r="A19547" s="266">
        <v>9610864</v>
      </c>
      <c r="B19547" s="265" t="s">
        <v>14038</v>
      </c>
      <c r="C19547" s="265" t="s">
        <v>2806</v>
      </c>
      <c r="D19547" s="265" t="s">
        <v>2930</v>
      </c>
    </row>
    <row r="19548" spans="1:4" x14ac:dyDescent="0.15">
      <c r="A19548" s="266">
        <v>9610865</v>
      </c>
      <c r="B19548" s="265" t="s">
        <v>14038</v>
      </c>
      <c r="C19548" s="265" t="s">
        <v>2806</v>
      </c>
      <c r="D19548" s="265" t="s">
        <v>2922</v>
      </c>
    </row>
    <row r="19549" spans="1:4" x14ac:dyDescent="0.15">
      <c r="A19549" s="266">
        <v>9610866</v>
      </c>
      <c r="B19549" s="265" t="s">
        <v>14038</v>
      </c>
      <c r="C19549" s="265" t="s">
        <v>2806</v>
      </c>
      <c r="D19549" s="265" t="s">
        <v>2894</v>
      </c>
    </row>
    <row r="19550" spans="1:4" x14ac:dyDescent="0.15">
      <c r="A19550" s="266">
        <v>9610867</v>
      </c>
      <c r="B19550" s="265" t="s">
        <v>14038</v>
      </c>
      <c r="C19550" s="265" t="s">
        <v>2806</v>
      </c>
      <c r="D19550" s="265" t="s">
        <v>2815</v>
      </c>
    </row>
    <row r="19551" spans="1:4" x14ac:dyDescent="0.15">
      <c r="A19551" s="266">
        <v>9610871</v>
      </c>
      <c r="B19551" s="265" t="s">
        <v>14038</v>
      </c>
      <c r="C19551" s="265" t="s">
        <v>2806</v>
      </c>
      <c r="D19551" s="265" t="s">
        <v>2962</v>
      </c>
    </row>
    <row r="19552" spans="1:4" x14ac:dyDescent="0.15">
      <c r="A19552" s="266">
        <v>9610872</v>
      </c>
      <c r="B19552" s="265" t="s">
        <v>14038</v>
      </c>
      <c r="C19552" s="265" t="s">
        <v>2806</v>
      </c>
      <c r="D19552" s="265" t="s">
        <v>2866</v>
      </c>
    </row>
    <row r="19553" spans="1:4" x14ac:dyDescent="0.15">
      <c r="A19553" s="266">
        <v>9610873</v>
      </c>
      <c r="B19553" s="265" t="s">
        <v>14038</v>
      </c>
      <c r="C19553" s="265" t="s">
        <v>2806</v>
      </c>
      <c r="D19553" s="265" t="s">
        <v>548</v>
      </c>
    </row>
    <row r="19554" spans="1:4" ht="27" x14ac:dyDescent="0.15">
      <c r="A19554" s="266">
        <v>9610874</v>
      </c>
      <c r="B19554" s="265" t="s">
        <v>14038</v>
      </c>
      <c r="C19554" s="265" t="s">
        <v>2806</v>
      </c>
      <c r="D19554" s="265" t="s">
        <v>2856</v>
      </c>
    </row>
    <row r="19555" spans="1:4" x14ac:dyDescent="0.15">
      <c r="A19555" s="266">
        <v>9610875</v>
      </c>
      <c r="B19555" s="265" t="s">
        <v>14038</v>
      </c>
      <c r="C19555" s="265" t="s">
        <v>2806</v>
      </c>
      <c r="D19555" s="265" t="s">
        <v>2855</v>
      </c>
    </row>
    <row r="19556" spans="1:4" x14ac:dyDescent="0.15">
      <c r="A19556" s="266">
        <v>9610881</v>
      </c>
      <c r="B19556" s="265" t="s">
        <v>14038</v>
      </c>
      <c r="C19556" s="265" t="s">
        <v>2806</v>
      </c>
      <c r="D19556" s="265" t="s">
        <v>2959</v>
      </c>
    </row>
    <row r="19557" spans="1:4" x14ac:dyDescent="0.15">
      <c r="A19557" s="266">
        <v>9610882</v>
      </c>
      <c r="B19557" s="265" t="s">
        <v>14038</v>
      </c>
      <c r="C19557" s="265" t="s">
        <v>2806</v>
      </c>
      <c r="D19557" s="265" t="s">
        <v>2960</v>
      </c>
    </row>
    <row r="19558" spans="1:4" x14ac:dyDescent="0.15">
      <c r="A19558" s="266">
        <v>9610883</v>
      </c>
      <c r="B19558" s="265" t="s">
        <v>14038</v>
      </c>
      <c r="C19558" s="265" t="s">
        <v>2806</v>
      </c>
      <c r="D19558" s="265" t="s">
        <v>2926</v>
      </c>
    </row>
    <row r="19559" spans="1:4" x14ac:dyDescent="0.15">
      <c r="A19559" s="266">
        <v>9610884</v>
      </c>
      <c r="B19559" s="265" t="s">
        <v>14038</v>
      </c>
      <c r="C19559" s="265" t="s">
        <v>2806</v>
      </c>
      <c r="D19559" s="265" t="s">
        <v>2834</v>
      </c>
    </row>
    <row r="19560" spans="1:4" x14ac:dyDescent="0.15">
      <c r="A19560" s="266">
        <v>9610885</v>
      </c>
      <c r="B19560" s="265" t="s">
        <v>14038</v>
      </c>
      <c r="C19560" s="265" t="s">
        <v>2806</v>
      </c>
      <c r="D19560" s="265" t="s">
        <v>2833</v>
      </c>
    </row>
    <row r="19561" spans="1:4" x14ac:dyDescent="0.15">
      <c r="A19561" s="266">
        <v>9610886</v>
      </c>
      <c r="B19561" s="265" t="s">
        <v>14038</v>
      </c>
      <c r="C19561" s="265" t="s">
        <v>2806</v>
      </c>
      <c r="D19561" s="265" t="s">
        <v>2838</v>
      </c>
    </row>
    <row r="19562" spans="1:4" x14ac:dyDescent="0.15">
      <c r="A19562" s="266">
        <v>9610887</v>
      </c>
      <c r="B19562" s="265" t="s">
        <v>14038</v>
      </c>
      <c r="C19562" s="265" t="s">
        <v>2806</v>
      </c>
      <c r="D19562" s="265" t="s">
        <v>2835</v>
      </c>
    </row>
    <row r="19563" spans="1:4" x14ac:dyDescent="0.15">
      <c r="A19563" s="266">
        <v>9610888</v>
      </c>
      <c r="B19563" s="265" t="s">
        <v>14038</v>
      </c>
      <c r="C19563" s="265" t="s">
        <v>2806</v>
      </c>
      <c r="D19563" s="265" t="s">
        <v>2872</v>
      </c>
    </row>
    <row r="19564" spans="1:4" x14ac:dyDescent="0.15">
      <c r="A19564" s="266">
        <v>9610901</v>
      </c>
      <c r="B19564" s="265" t="s">
        <v>14038</v>
      </c>
      <c r="C19564" s="265" t="s">
        <v>2806</v>
      </c>
      <c r="D19564" s="265" t="s">
        <v>2808</v>
      </c>
    </row>
    <row r="19565" spans="1:4" x14ac:dyDescent="0.15">
      <c r="A19565" s="266">
        <v>9610902</v>
      </c>
      <c r="B19565" s="265" t="s">
        <v>14038</v>
      </c>
      <c r="C19565" s="265" t="s">
        <v>2806</v>
      </c>
      <c r="D19565" s="265" t="s">
        <v>2924</v>
      </c>
    </row>
    <row r="19566" spans="1:4" x14ac:dyDescent="0.15">
      <c r="A19566" s="266">
        <v>9610903</v>
      </c>
      <c r="B19566" s="265" t="s">
        <v>14038</v>
      </c>
      <c r="C19566" s="265" t="s">
        <v>2806</v>
      </c>
      <c r="D19566" s="265" t="s">
        <v>2916</v>
      </c>
    </row>
    <row r="19567" spans="1:4" x14ac:dyDescent="0.15">
      <c r="A19567" s="266">
        <v>9610904</v>
      </c>
      <c r="B19567" s="265" t="s">
        <v>14038</v>
      </c>
      <c r="C19567" s="265" t="s">
        <v>2806</v>
      </c>
      <c r="D19567" s="265" t="s">
        <v>2822</v>
      </c>
    </row>
    <row r="19568" spans="1:4" x14ac:dyDescent="0.15">
      <c r="A19568" s="266">
        <v>9610905</v>
      </c>
      <c r="B19568" s="265" t="s">
        <v>14038</v>
      </c>
      <c r="C19568" s="265" t="s">
        <v>2806</v>
      </c>
      <c r="D19568" s="265" t="s">
        <v>1415</v>
      </c>
    </row>
    <row r="19569" spans="1:4" x14ac:dyDescent="0.15">
      <c r="A19569" s="266">
        <v>9610906</v>
      </c>
      <c r="B19569" s="265" t="s">
        <v>14038</v>
      </c>
      <c r="C19569" s="265" t="s">
        <v>2806</v>
      </c>
      <c r="D19569" s="265" t="s">
        <v>2953</v>
      </c>
    </row>
    <row r="19570" spans="1:4" x14ac:dyDescent="0.15">
      <c r="A19570" s="266">
        <v>9610907</v>
      </c>
      <c r="B19570" s="265" t="s">
        <v>14038</v>
      </c>
      <c r="C19570" s="265" t="s">
        <v>2806</v>
      </c>
      <c r="D19570" s="265" t="s">
        <v>738</v>
      </c>
    </row>
    <row r="19571" spans="1:4" x14ac:dyDescent="0.15">
      <c r="A19571" s="266">
        <v>9610908</v>
      </c>
      <c r="B19571" s="265" t="s">
        <v>14038</v>
      </c>
      <c r="C19571" s="265" t="s">
        <v>2806</v>
      </c>
      <c r="D19571" s="265" t="s">
        <v>383</v>
      </c>
    </row>
    <row r="19572" spans="1:4" x14ac:dyDescent="0.15">
      <c r="A19572" s="266">
        <v>9610911</v>
      </c>
      <c r="B19572" s="265" t="s">
        <v>14038</v>
      </c>
      <c r="C19572" s="265" t="s">
        <v>2806</v>
      </c>
      <c r="D19572" s="265" t="s">
        <v>415</v>
      </c>
    </row>
    <row r="19573" spans="1:4" x14ac:dyDescent="0.15">
      <c r="A19573" s="266">
        <v>9610912</v>
      </c>
      <c r="B19573" s="265" t="s">
        <v>14038</v>
      </c>
      <c r="C19573" s="265" t="s">
        <v>2806</v>
      </c>
      <c r="D19573" s="265" t="s">
        <v>169</v>
      </c>
    </row>
    <row r="19574" spans="1:4" x14ac:dyDescent="0.15">
      <c r="A19574" s="266">
        <v>9610913</v>
      </c>
      <c r="B19574" s="265" t="s">
        <v>14038</v>
      </c>
      <c r="C19574" s="265" t="s">
        <v>2806</v>
      </c>
      <c r="D19574" s="265" t="s">
        <v>2839</v>
      </c>
    </row>
    <row r="19575" spans="1:4" x14ac:dyDescent="0.15">
      <c r="A19575" s="266">
        <v>9610914</v>
      </c>
      <c r="B19575" s="265" t="s">
        <v>14038</v>
      </c>
      <c r="C19575" s="265" t="s">
        <v>2806</v>
      </c>
      <c r="D19575" s="265" t="s">
        <v>2898</v>
      </c>
    </row>
    <row r="19576" spans="1:4" x14ac:dyDescent="0.15">
      <c r="A19576" s="266">
        <v>9610915</v>
      </c>
      <c r="B19576" s="265" t="s">
        <v>14038</v>
      </c>
      <c r="C19576" s="265" t="s">
        <v>2806</v>
      </c>
      <c r="D19576" s="265" t="s">
        <v>2823</v>
      </c>
    </row>
    <row r="19577" spans="1:4" x14ac:dyDescent="0.15">
      <c r="A19577" s="266">
        <v>9610916</v>
      </c>
      <c r="B19577" s="265" t="s">
        <v>14038</v>
      </c>
      <c r="C19577" s="265" t="s">
        <v>2806</v>
      </c>
      <c r="D19577" s="265" t="s">
        <v>2888</v>
      </c>
    </row>
    <row r="19578" spans="1:4" x14ac:dyDescent="0.15">
      <c r="A19578" s="266">
        <v>9610917</v>
      </c>
      <c r="B19578" s="265" t="s">
        <v>14038</v>
      </c>
      <c r="C19578" s="265" t="s">
        <v>2806</v>
      </c>
      <c r="D19578" s="265" t="s">
        <v>2955</v>
      </c>
    </row>
    <row r="19579" spans="1:4" x14ac:dyDescent="0.15">
      <c r="A19579" s="266">
        <v>9610921</v>
      </c>
      <c r="B19579" s="265" t="s">
        <v>14038</v>
      </c>
      <c r="C19579" s="265" t="s">
        <v>2806</v>
      </c>
      <c r="D19579" s="265" t="s">
        <v>2825</v>
      </c>
    </row>
    <row r="19580" spans="1:4" x14ac:dyDescent="0.15">
      <c r="A19580" s="266">
        <v>9610922</v>
      </c>
      <c r="B19580" s="265" t="s">
        <v>14038</v>
      </c>
      <c r="C19580" s="265" t="s">
        <v>2806</v>
      </c>
      <c r="D19580" s="265" t="s">
        <v>606</v>
      </c>
    </row>
    <row r="19581" spans="1:4" x14ac:dyDescent="0.15">
      <c r="A19581" s="266">
        <v>9610923</v>
      </c>
      <c r="B19581" s="265" t="s">
        <v>14038</v>
      </c>
      <c r="C19581" s="265" t="s">
        <v>2806</v>
      </c>
      <c r="D19581" s="265" t="s">
        <v>2877</v>
      </c>
    </row>
    <row r="19582" spans="1:4" x14ac:dyDescent="0.15">
      <c r="A19582" s="266">
        <v>9610924</v>
      </c>
      <c r="B19582" s="265" t="s">
        <v>14038</v>
      </c>
      <c r="C19582" s="265" t="s">
        <v>2806</v>
      </c>
      <c r="D19582" s="265" t="s">
        <v>2876</v>
      </c>
    </row>
    <row r="19583" spans="1:4" x14ac:dyDescent="0.15">
      <c r="A19583" s="266">
        <v>9610925</v>
      </c>
      <c r="B19583" s="265" t="s">
        <v>14038</v>
      </c>
      <c r="C19583" s="265" t="s">
        <v>2806</v>
      </c>
      <c r="D19583" s="265" t="s">
        <v>2949</v>
      </c>
    </row>
    <row r="19584" spans="1:4" x14ac:dyDescent="0.15">
      <c r="A19584" s="266">
        <v>9610926</v>
      </c>
      <c r="B19584" s="265" t="s">
        <v>14038</v>
      </c>
      <c r="C19584" s="265" t="s">
        <v>2806</v>
      </c>
      <c r="D19584" s="265" t="s">
        <v>2958</v>
      </c>
    </row>
    <row r="19585" spans="1:4" x14ac:dyDescent="0.15">
      <c r="A19585" s="266">
        <v>9610931</v>
      </c>
      <c r="B19585" s="265" t="s">
        <v>14038</v>
      </c>
      <c r="C19585" s="265" t="s">
        <v>2806</v>
      </c>
      <c r="D19585" s="265" t="s">
        <v>2821</v>
      </c>
    </row>
    <row r="19586" spans="1:4" x14ac:dyDescent="0.15">
      <c r="A19586" s="266">
        <v>9610932</v>
      </c>
      <c r="B19586" s="265" t="s">
        <v>14038</v>
      </c>
      <c r="C19586" s="265" t="s">
        <v>2806</v>
      </c>
      <c r="D19586" s="265" t="s">
        <v>283</v>
      </c>
    </row>
    <row r="19587" spans="1:4" x14ac:dyDescent="0.15">
      <c r="A19587" s="266">
        <v>9610933</v>
      </c>
      <c r="B19587" s="265" t="s">
        <v>14038</v>
      </c>
      <c r="C19587" s="265" t="s">
        <v>2806</v>
      </c>
      <c r="D19587" s="265" t="s">
        <v>2880</v>
      </c>
    </row>
    <row r="19588" spans="1:4" x14ac:dyDescent="0.15">
      <c r="A19588" s="266">
        <v>9610934</v>
      </c>
      <c r="B19588" s="265" t="s">
        <v>14038</v>
      </c>
      <c r="C19588" s="265" t="s">
        <v>2806</v>
      </c>
      <c r="D19588" s="265" t="s">
        <v>2931</v>
      </c>
    </row>
    <row r="19589" spans="1:4" x14ac:dyDescent="0.15">
      <c r="A19589" s="266">
        <v>9610935</v>
      </c>
      <c r="B19589" s="265" t="s">
        <v>14038</v>
      </c>
      <c r="C19589" s="265" t="s">
        <v>2806</v>
      </c>
      <c r="D19589" s="265" t="s">
        <v>2897</v>
      </c>
    </row>
    <row r="19590" spans="1:4" x14ac:dyDescent="0.15">
      <c r="A19590" s="266">
        <v>9610936</v>
      </c>
      <c r="B19590" s="265" t="s">
        <v>14038</v>
      </c>
      <c r="C19590" s="265" t="s">
        <v>2806</v>
      </c>
      <c r="D19590" s="265" t="s">
        <v>233</v>
      </c>
    </row>
    <row r="19591" spans="1:4" x14ac:dyDescent="0.15">
      <c r="A19591" s="266">
        <v>9610937</v>
      </c>
      <c r="B19591" s="265" t="s">
        <v>14038</v>
      </c>
      <c r="C19591" s="265" t="s">
        <v>2806</v>
      </c>
      <c r="D19591" s="265" t="s">
        <v>2818</v>
      </c>
    </row>
    <row r="19592" spans="1:4" x14ac:dyDescent="0.15">
      <c r="A19592" s="266">
        <v>9610941</v>
      </c>
      <c r="B19592" s="265" t="s">
        <v>14038</v>
      </c>
      <c r="C19592" s="265" t="s">
        <v>2806</v>
      </c>
      <c r="D19592" s="265" t="s">
        <v>2919</v>
      </c>
    </row>
    <row r="19593" spans="1:4" x14ac:dyDescent="0.15">
      <c r="A19593" s="266">
        <v>9610942</v>
      </c>
      <c r="B19593" s="265" t="s">
        <v>14038</v>
      </c>
      <c r="C19593" s="265" t="s">
        <v>2806</v>
      </c>
      <c r="D19593" s="265" t="s">
        <v>2606</v>
      </c>
    </row>
    <row r="19594" spans="1:4" x14ac:dyDescent="0.15">
      <c r="A19594" s="266">
        <v>9610943</v>
      </c>
      <c r="B19594" s="265" t="s">
        <v>14038</v>
      </c>
      <c r="C19594" s="265" t="s">
        <v>2806</v>
      </c>
      <c r="D19594" s="265" t="s">
        <v>2840</v>
      </c>
    </row>
    <row r="19595" spans="1:4" x14ac:dyDescent="0.15">
      <c r="A19595" s="266">
        <v>9610944</v>
      </c>
      <c r="B19595" s="265" t="s">
        <v>14038</v>
      </c>
      <c r="C19595" s="265" t="s">
        <v>2806</v>
      </c>
      <c r="D19595" s="265" t="s">
        <v>2864</v>
      </c>
    </row>
    <row r="19596" spans="1:4" x14ac:dyDescent="0.15">
      <c r="A19596" s="266">
        <v>9610945</v>
      </c>
      <c r="B19596" s="265" t="s">
        <v>14038</v>
      </c>
      <c r="C19596" s="265" t="s">
        <v>2806</v>
      </c>
      <c r="D19596" s="265" t="s">
        <v>2951</v>
      </c>
    </row>
    <row r="19597" spans="1:4" x14ac:dyDescent="0.15">
      <c r="A19597" s="266">
        <v>9610946</v>
      </c>
      <c r="B19597" s="265" t="s">
        <v>14038</v>
      </c>
      <c r="C19597" s="265" t="s">
        <v>2806</v>
      </c>
      <c r="D19597" s="265" t="s">
        <v>2915</v>
      </c>
    </row>
    <row r="19598" spans="1:4" x14ac:dyDescent="0.15">
      <c r="A19598" s="266">
        <v>9610947</v>
      </c>
      <c r="B19598" s="265" t="s">
        <v>14038</v>
      </c>
      <c r="C19598" s="265" t="s">
        <v>2806</v>
      </c>
      <c r="D19598" s="265" t="s">
        <v>2817</v>
      </c>
    </row>
    <row r="19599" spans="1:4" x14ac:dyDescent="0.15">
      <c r="A19599" s="266">
        <v>9610951</v>
      </c>
      <c r="B19599" s="265" t="s">
        <v>14038</v>
      </c>
      <c r="C19599" s="265" t="s">
        <v>2806</v>
      </c>
      <c r="D19599" s="265" t="s">
        <v>2478</v>
      </c>
    </row>
    <row r="19600" spans="1:4" x14ac:dyDescent="0.15">
      <c r="A19600" s="266">
        <v>9610952</v>
      </c>
      <c r="B19600" s="265" t="s">
        <v>14038</v>
      </c>
      <c r="C19600" s="265" t="s">
        <v>2806</v>
      </c>
      <c r="D19600" s="265" t="s">
        <v>2905</v>
      </c>
    </row>
    <row r="19601" spans="1:4" x14ac:dyDescent="0.15">
      <c r="A19601" s="266">
        <v>9610953</v>
      </c>
      <c r="B19601" s="265" t="s">
        <v>14038</v>
      </c>
      <c r="C19601" s="265" t="s">
        <v>2806</v>
      </c>
      <c r="D19601" s="265" t="s">
        <v>2890</v>
      </c>
    </row>
    <row r="19602" spans="1:4" x14ac:dyDescent="0.15">
      <c r="A19602" s="266">
        <v>9610954</v>
      </c>
      <c r="B19602" s="265" t="s">
        <v>14038</v>
      </c>
      <c r="C19602" s="265" t="s">
        <v>2806</v>
      </c>
      <c r="D19602" s="265" t="s">
        <v>2557</v>
      </c>
    </row>
    <row r="19603" spans="1:4" x14ac:dyDescent="0.15">
      <c r="A19603" s="266">
        <v>9610955</v>
      </c>
      <c r="B19603" s="265" t="s">
        <v>14038</v>
      </c>
      <c r="C19603" s="265" t="s">
        <v>2806</v>
      </c>
      <c r="D19603" s="265" t="s">
        <v>2900</v>
      </c>
    </row>
    <row r="19604" spans="1:4" x14ac:dyDescent="0.15">
      <c r="A19604" s="266">
        <v>9610956</v>
      </c>
      <c r="B19604" s="265" t="s">
        <v>14038</v>
      </c>
      <c r="C19604" s="265" t="s">
        <v>2806</v>
      </c>
      <c r="D19604" s="265" t="s">
        <v>2843</v>
      </c>
    </row>
    <row r="19605" spans="1:4" ht="27" x14ac:dyDescent="0.15">
      <c r="A19605" s="266">
        <v>9610957</v>
      </c>
      <c r="B19605" s="265" t="s">
        <v>14038</v>
      </c>
      <c r="C19605" s="265" t="s">
        <v>2806</v>
      </c>
      <c r="D19605" s="265" t="s">
        <v>2899</v>
      </c>
    </row>
    <row r="19606" spans="1:4" x14ac:dyDescent="0.15">
      <c r="A19606" s="266">
        <v>9610961</v>
      </c>
      <c r="B19606" s="265" t="s">
        <v>14038</v>
      </c>
      <c r="C19606" s="265" t="s">
        <v>2806</v>
      </c>
      <c r="D19606" s="265" t="s">
        <v>1827</v>
      </c>
    </row>
    <row r="19607" spans="1:4" x14ac:dyDescent="0.15">
      <c r="A19607" s="266">
        <v>9610962</v>
      </c>
      <c r="B19607" s="265" t="s">
        <v>14038</v>
      </c>
      <c r="C19607" s="265" t="s">
        <v>2806</v>
      </c>
      <c r="D19607" s="265" t="s">
        <v>2917</v>
      </c>
    </row>
    <row r="19608" spans="1:4" x14ac:dyDescent="0.15">
      <c r="A19608" s="266">
        <v>9610963</v>
      </c>
      <c r="B19608" s="265" t="s">
        <v>14038</v>
      </c>
      <c r="C19608" s="265" t="s">
        <v>2806</v>
      </c>
      <c r="D19608" s="265" t="s">
        <v>2925</v>
      </c>
    </row>
    <row r="19609" spans="1:4" x14ac:dyDescent="0.15">
      <c r="A19609" s="266">
        <v>9610964</v>
      </c>
      <c r="B19609" s="265" t="s">
        <v>14038</v>
      </c>
      <c r="C19609" s="265" t="s">
        <v>2806</v>
      </c>
      <c r="D19609" s="265" t="s">
        <v>2928</v>
      </c>
    </row>
    <row r="19610" spans="1:4" x14ac:dyDescent="0.15">
      <c r="A19610" s="266">
        <v>9610965</v>
      </c>
      <c r="B19610" s="265" t="s">
        <v>14038</v>
      </c>
      <c r="C19610" s="265" t="s">
        <v>2806</v>
      </c>
      <c r="D19610" s="265" t="s">
        <v>2863</v>
      </c>
    </row>
    <row r="19611" spans="1:4" x14ac:dyDescent="0.15">
      <c r="A19611" s="266">
        <v>9610971</v>
      </c>
      <c r="B19611" s="265" t="s">
        <v>14038</v>
      </c>
      <c r="C19611" s="265" t="s">
        <v>2806</v>
      </c>
      <c r="D19611" s="265" t="s">
        <v>2545</v>
      </c>
    </row>
    <row r="19612" spans="1:4" x14ac:dyDescent="0.15">
      <c r="A19612" s="266">
        <v>9610972</v>
      </c>
      <c r="B19612" s="265" t="s">
        <v>14038</v>
      </c>
      <c r="C19612" s="265" t="s">
        <v>2806</v>
      </c>
      <c r="D19612" s="265" t="s">
        <v>2464</v>
      </c>
    </row>
    <row r="19613" spans="1:4" x14ac:dyDescent="0.15">
      <c r="A19613" s="266">
        <v>9610973</v>
      </c>
      <c r="B19613" s="265" t="s">
        <v>14038</v>
      </c>
      <c r="C19613" s="265" t="s">
        <v>2806</v>
      </c>
      <c r="D19613" s="265" t="s">
        <v>2847</v>
      </c>
    </row>
    <row r="19614" spans="1:4" x14ac:dyDescent="0.15">
      <c r="A19614" s="266">
        <v>9610974</v>
      </c>
      <c r="B19614" s="265" t="s">
        <v>14038</v>
      </c>
      <c r="C19614" s="265" t="s">
        <v>2806</v>
      </c>
      <c r="D19614" s="265" t="s">
        <v>2849</v>
      </c>
    </row>
    <row r="19615" spans="1:4" x14ac:dyDescent="0.15">
      <c r="A19615" s="266">
        <v>9610975</v>
      </c>
      <c r="B19615" s="265" t="s">
        <v>14038</v>
      </c>
      <c r="C19615" s="265" t="s">
        <v>2806</v>
      </c>
      <c r="D19615" s="265" t="s">
        <v>2892</v>
      </c>
    </row>
    <row r="19616" spans="1:4" x14ac:dyDescent="0.15">
      <c r="A19616" s="266">
        <v>9610981</v>
      </c>
      <c r="B19616" s="265" t="s">
        <v>14038</v>
      </c>
      <c r="C19616" s="265" t="s">
        <v>2806</v>
      </c>
      <c r="D19616" s="265" t="s">
        <v>2850</v>
      </c>
    </row>
    <row r="19617" spans="1:4" x14ac:dyDescent="0.15">
      <c r="A19617" s="266">
        <v>9610982</v>
      </c>
      <c r="B19617" s="265" t="s">
        <v>14038</v>
      </c>
      <c r="C19617" s="265" t="s">
        <v>2806</v>
      </c>
      <c r="D19617" s="265" t="s">
        <v>2948</v>
      </c>
    </row>
    <row r="19618" spans="1:4" x14ac:dyDescent="0.15">
      <c r="A19618" s="266">
        <v>9610983</v>
      </c>
      <c r="B19618" s="265" t="s">
        <v>14038</v>
      </c>
      <c r="C19618" s="265" t="s">
        <v>2806</v>
      </c>
      <c r="D19618" s="265" t="s">
        <v>2938</v>
      </c>
    </row>
    <row r="19619" spans="1:4" x14ac:dyDescent="0.15">
      <c r="A19619" s="266">
        <v>9610984</v>
      </c>
      <c r="B19619" s="265" t="s">
        <v>14038</v>
      </c>
      <c r="C19619" s="265" t="s">
        <v>2806</v>
      </c>
      <c r="D19619" s="265" t="s">
        <v>2832</v>
      </c>
    </row>
    <row r="19620" spans="1:4" x14ac:dyDescent="0.15">
      <c r="A19620" s="266">
        <v>9610985</v>
      </c>
      <c r="B19620" s="265" t="s">
        <v>14038</v>
      </c>
      <c r="C19620" s="265" t="s">
        <v>2806</v>
      </c>
      <c r="D19620" s="265" t="s">
        <v>2831</v>
      </c>
    </row>
    <row r="19621" spans="1:4" x14ac:dyDescent="0.15">
      <c r="A19621" s="266">
        <v>9610986</v>
      </c>
      <c r="B19621" s="265" t="s">
        <v>14038</v>
      </c>
      <c r="C19621" s="265" t="s">
        <v>2806</v>
      </c>
      <c r="D19621" s="265" t="s">
        <v>2868</v>
      </c>
    </row>
    <row r="19622" spans="1:4" x14ac:dyDescent="0.15">
      <c r="A19622" s="266">
        <v>9610991</v>
      </c>
      <c r="B19622" s="265" t="s">
        <v>14038</v>
      </c>
      <c r="C19622" s="265" t="s">
        <v>2806</v>
      </c>
      <c r="D19622" s="265" t="s">
        <v>2907</v>
      </c>
    </row>
    <row r="19623" spans="1:4" ht="27" x14ac:dyDescent="0.15">
      <c r="A19623" s="266">
        <v>9610992</v>
      </c>
      <c r="B19623" s="265" t="s">
        <v>14038</v>
      </c>
      <c r="C19623" s="265" t="s">
        <v>2806</v>
      </c>
      <c r="D19623" s="265" t="s">
        <v>2946</v>
      </c>
    </row>
    <row r="19624" spans="1:4" x14ac:dyDescent="0.15">
      <c r="A19624" s="266">
        <v>9610993</v>
      </c>
      <c r="B19624" s="265" t="s">
        <v>14038</v>
      </c>
      <c r="C19624" s="265" t="s">
        <v>2806</v>
      </c>
      <c r="D19624" s="265" t="s">
        <v>2908</v>
      </c>
    </row>
    <row r="19625" spans="1:4" x14ac:dyDescent="0.15">
      <c r="A19625" s="266">
        <v>9610994</v>
      </c>
      <c r="B19625" s="265" t="s">
        <v>14038</v>
      </c>
      <c r="C19625" s="265" t="s">
        <v>2806</v>
      </c>
      <c r="D19625" s="265" t="s">
        <v>2906</v>
      </c>
    </row>
    <row r="19626" spans="1:4" x14ac:dyDescent="0.15">
      <c r="A19626" s="266">
        <v>9610995</v>
      </c>
      <c r="B19626" s="265" t="s">
        <v>14038</v>
      </c>
      <c r="C19626" s="265" t="s">
        <v>2806</v>
      </c>
      <c r="D19626" s="265" t="s">
        <v>1278</v>
      </c>
    </row>
    <row r="19627" spans="1:4" x14ac:dyDescent="0.15">
      <c r="A19627" s="266">
        <v>9610996</v>
      </c>
      <c r="B19627" s="265" t="s">
        <v>14038</v>
      </c>
      <c r="C19627" s="265" t="s">
        <v>2806</v>
      </c>
      <c r="D19627" s="265" t="s">
        <v>2848</v>
      </c>
    </row>
    <row r="19628" spans="1:4" ht="27" x14ac:dyDescent="0.15">
      <c r="A19628" s="266">
        <v>9618001</v>
      </c>
      <c r="B19628" s="265" t="s">
        <v>14038</v>
      </c>
      <c r="C19628" s="265" t="s">
        <v>14206</v>
      </c>
      <c r="D19628" s="265" t="s">
        <v>14207</v>
      </c>
    </row>
    <row r="19629" spans="1:4" x14ac:dyDescent="0.15">
      <c r="A19629" s="266">
        <v>9618002</v>
      </c>
      <c r="B19629" s="265" t="s">
        <v>14038</v>
      </c>
      <c r="C19629" s="265" t="s">
        <v>2806</v>
      </c>
      <c r="D19629" s="265" t="s">
        <v>14208</v>
      </c>
    </row>
    <row r="19630" spans="1:4" ht="27" x14ac:dyDescent="0.15">
      <c r="A19630" s="266">
        <v>9618011</v>
      </c>
      <c r="B19630" s="265" t="s">
        <v>14038</v>
      </c>
      <c r="C19630" s="265" t="s">
        <v>14206</v>
      </c>
      <c r="D19630" s="265" t="s">
        <v>14209</v>
      </c>
    </row>
    <row r="19631" spans="1:4" ht="27" x14ac:dyDescent="0.15">
      <c r="A19631" s="266">
        <v>9618021</v>
      </c>
      <c r="B19631" s="265" t="s">
        <v>14038</v>
      </c>
      <c r="C19631" s="265" t="s">
        <v>14206</v>
      </c>
      <c r="D19631" s="265" t="s">
        <v>14210</v>
      </c>
    </row>
    <row r="19632" spans="1:4" ht="27" x14ac:dyDescent="0.15">
      <c r="A19632" s="266">
        <v>9618031</v>
      </c>
      <c r="B19632" s="265" t="s">
        <v>14038</v>
      </c>
      <c r="C19632" s="265" t="s">
        <v>14206</v>
      </c>
      <c r="D19632" s="265" t="s">
        <v>14211</v>
      </c>
    </row>
    <row r="19633" spans="1:4" ht="27" x14ac:dyDescent="0.15">
      <c r="A19633" s="266">
        <v>9618041</v>
      </c>
      <c r="B19633" s="265" t="s">
        <v>14038</v>
      </c>
      <c r="C19633" s="265" t="s">
        <v>14206</v>
      </c>
      <c r="D19633" s="265" t="s">
        <v>14212</v>
      </c>
    </row>
    <row r="19634" spans="1:4" ht="27" x14ac:dyDescent="0.15">
      <c r="A19634" s="266">
        <v>9618042</v>
      </c>
      <c r="B19634" s="265" t="s">
        <v>14038</v>
      </c>
      <c r="C19634" s="265" t="s">
        <v>14206</v>
      </c>
      <c r="D19634" s="265" t="s">
        <v>14213</v>
      </c>
    </row>
    <row r="19635" spans="1:4" ht="27" x14ac:dyDescent="0.15">
      <c r="A19635" s="266">
        <v>9618043</v>
      </c>
      <c r="B19635" s="265" t="s">
        <v>14038</v>
      </c>
      <c r="C19635" s="265" t="s">
        <v>14206</v>
      </c>
      <c r="D19635" s="265" t="s">
        <v>14214</v>
      </c>
    </row>
    <row r="19636" spans="1:4" ht="27" x14ac:dyDescent="0.15">
      <c r="A19636" s="266">
        <v>9618044</v>
      </c>
      <c r="B19636" s="265" t="s">
        <v>14038</v>
      </c>
      <c r="C19636" s="265" t="s">
        <v>14206</v>
      </c>
      <c r="D19636" s="265" t="s">
        <v>14215</v>
      </c>
    </row>
    <row r="19637" spans="1:4" ht="27" x14ac:dyDescent="0.15">
      <c r="A19637" s="266">
        <v>9618045</v>
      </c>
      <c r="B19637" s="265" t="s">
        <v>14038</v>
      </c>
      <c r="C19637" s="265" t="s">
        <v>14206</v>
      </c>
      <c r="D19637" s="265" t="s">
        <v>14216</v>
      </c>
    </row>
    <row r="19638" spans="1:4" ht="27" x14ac:dyDescent="0.15">
      <c r="A19638" s="266">
        <v>9618046</v>
      </c>
      <c r="B19638" s="265" t="s">
        <v>14038</v>
      </c>
      <c r="C19638" s="265" t="s">
        <v>14206</v>
      </c>
      <c r="D19638" s="265" t="s">
        <v>14217</v>
      </c>
    </row>
    <row r="19639" spans="1:4" ht="27" x14ac:dyDescent="0.15">
      <c r="A19639" s="266">
        <v>9618047</v>
      </c>
      <c r="B19639" s="265" t="s">
        <v>14038</v>
      </c>
      <c r="C19639" s="265" t="s">
        <v>14206</v>
      </c>
      <c r="D19639" s="265" t="s">
        <v>14218</v>
      </c>
    </row>
    <row r="19640" spans="1:4" ht="27" x14ac:dyDescent="0.15">
      <c r="A19640" s="266">
        <v>9618051</v>
      </c>
      <c r="B19640" s="265" t="s">
        <v>14038</v>
      </c>
      <c r="C19640" s="265" t="s">
        <v>14206</v>
      </c>
      <c r="D19640" s="265" t="s">
        <v>14219</v>
      </c>
    </row>
    <row r="19641" spans="1:4" ht="27" x14ac:dyDescent="0.15">
      <c r="A19641" s="266">
        <v>9618052</v>
      </c>
      <c r="B19641" s="265" t="s">
        <v>14038</v>
      </c>
      <c r="C19641" s="265" t="s">
        <v>14206</v>
      </c>
      <c r="D19641" s="265" t="s">
        <v>14220</v>
      </c>
    </row>
    <row r="19642" spans="1:4" ht="27" x14ac:dyDescent="0.15">
      <c r="A19642" s="266">
        <v>9618053</v>
      </c>
      <c r="B19642" s="265" t="s">
        <v>14038</v>
      </c>
      <c r="C19642" s="265" t="s">
        <v>14206</v>
      </c>
      <c r="D19642" s="265" t="s">
        <v>14221</v>
      </c>
    </row>
    <row r="19643" spans="1:4" ht="27" x14ac:dyDescent="0.15">
      <c r="A19643" s="266">
        <v>9618054</v>
      </c>
      <c r="B19643" s="265" t="s">
        <v>14038</v>
      </c>
      <c r="C19643" s="265" t="s">
        <v>14206</v>
      </c>
      <c r="D19643" s="265" t="s">
        <v>14222</v>
      </c>
    </row>
    <row r="19644" spans="1:4" ht="27" x14ac:dyDescent="0.15">
      <c r="A19644" s="266">
        <v>9618055</v>
      </c>
      <c r="B19644" s="265" t="s">
        <v>14038</v>
      </c>
      <c r="C19644" s="265" t="s">
        <v>14206</v>
      </c>
      <c r="D19644" s="265" t="s">
        <v>14223</v>
      </c>
    </row>
    <row r="19645" spans="1:4" ht="27" x14ac:dyDescent="0.15">
      <c r="A19645" s="266">
        <v>9618056</v>
      </c>
      <c r="B19645" s="265" t="s">
        <v>14038</v>
      </c>
      <c r="C19645" s="265" t="s">
        <v>14206</v>
      </c>
      <c r="D19645" s="265" t="s">
        <v>14224</v>
      </c>
    </row>
    <row r="19646" spans="1:4" ht="27" x14ac:dyDescent="0.15">
      <c r="A19646" s="266">
        <v>9618061</v>
      </c>
      <c r="B19646" s="265" t="s">
        <v>14038</v>
      </c>
      <c r="C19646" s="265" t="s">
        <v>14206</v>
      </c>
      <c r="D19646" s="265" t="s">
        <v>14225</v>
      </c>
    </row>
    <row r="19647" spans="1:4" ht="27" x14ac:dyDescent="0.15">
      <c r="A19647" s="266">
        <v>9618071</v>
      </c>
      <c r="B19647" s="265" t="s">
        <v>14038</v>
      </c>
      <c r="C19647" s="265" t="s">
        <v>14206</v>
      </c>
      <c r="D19647" s="265" t="s">
        <v>14226</v>
      </c>
    </row>
    <row r="19648" spans="1:4" ht="27" x14ac:dyDescent="0.15">
      <c r="A19648" s="266">
        <v>9618081</v>
      </c>
      <c r="B19648" s="265" t="s">
        <v>14038</v>
      </c>
      <c r="C19648" s="265" t="s">
        <v>14206</v>
      </c>
      <c r="D19648" s="265" t="s">
        <v>14227</v>
      </c>
    </row>
    <row r="19649" spans="1:4" ht="27" x14ac:dyDescent="0.15">
      <c r="A19649" s="266">
        <v>9618091</v>
      </c>
      <c r="B19649" s="265" t="s">
        <v>14038</v>
      </c>
      <c r="C19649" s="265" t="s">
        <v>14206</v>
      </c>
      <c r="D19649" s="265" t="s">
        <v>13732</v>
      </c>
    </row>
    <row r="19650" spans="1:4" x14ac:dyDescent="0.15">
      <c r="A19650" s="266">
        <v>9620001</v>
      </c>
      <c r="B19650" s="265" t="s">
        <v>14038</v>
      </c>
      <c r="C19650" s="265" t="s">
        <v>2965</v>
      </c>
      <c r="D19650" s="265" t="s">
        <v>3059</v>
      </c>
    </row>
    <row r="19651" spans="1:4" x14ac:dyDescent="0.15">
      <c r="A19651" s="266">
        <v>9620002</v>
      </c>
      <c r="B19651" s="265" t="s">
        <v>14038</v>
      </c>
      <c r="C19651" s="265" t="s">
        <v>2965</v>
      </c>
      <c r="D19651" s="265" t="s">
        <v>3010</v>
      </c>
    </row>
    <row r="19652" spans="1:4" x14ac:dyDescent="0.15">
      <c r="A19652" s="266">
        <v>9620003</v>
      </c>
      <c r="B19652" s="265" t="s">
        <v>14038</v>
      </c>
      <c r="C19652" s="265" t="s">
        <v>2965</v>
      </c>
      <c r="D19652" s="265" t="s">
        <v>2977</v>
      </c>
    </row>
    <row r="19653" spans="1:4" x14ac:dyDescent="0.15">
      <c r="A19653" s="266">
        <v>9620004</v>
      </c>
      <c r="B19653" s="265" t="s">
        <v>14038</v>
      </c>
      <c r="C19653" s="265" t="s">
        <v>2965</v>
      </c>
      <c r="D19653" s="265" t="s">
        <v>1278</v>
      </c>
    </row>
    <row r="19654" spans="1:4" x14ac:dyDescent="0.15">
      <c r="A19654" s="266">
        <v>9620005</v>
      </c>
      <c r="B19654" s="265" t="s">
        <v>14038</v>
      </c>
      <c r="C19654" s="265" t="s">
        <v>2965</v>
      </c>
      <c r="D19654" s="265" t="s">
        <v>2082</v>
      </c>
    </row>
    <row r="19655" spans="1:4" x14ac:dyDescent="0.15">
      <c r="A19655" s="266">
        <v>9620006</v>
      </c>
      <c r="B19655" s="265" t="s">
        <v>14038</v>
      </c>
      <c r="C19655" s="265" t="s">
        <v>2965</v>
      </c>
      <c r="D19655" s="265" t="s">
        <v>3065</v>
      </c>
    </row>
    <row r="19656" spans="1:4" x14ac:dyDescent="0.15">
      <c r="A19656" s="266">
        <v>9620007</v>
      </c>
      <c r="B19656" s="265" t="s">
        <v>14038</v>
      </c>
      <c r="C19656" s="265" t="s">
        <v>2965</v>
      </c>
      <c r="D19656" s="265" t="s">
        <v>3009</v>
      </c>
    </row>
    <row r="19657" spans="1:4" x14ac:dyDescent="0.15">
      <c r="A19657" s="266">
        <v>9620011</v>
      </c>
      <c r="B19657" s="265" t="s">
        <v>14038</v>
      </c>
      <c r="C19657" s="265" t="s">
        <v>2965</v>
      </c>
      <c r="D19657" s="265" t="s">
        <v>3003</v>
      </c>
    </row>
    <row r="19658" spans="1:4" x14ac:dyDescent="0.15">
      <c r="A19658" s="266">
        <v>9620012</v>
      </c>
      <c r="B19658" s="265" t="s">
        <v>14038</v>
      </c>
      <c r="C19658" s="265" t="s">
        <v>2965</v>
      </c>
      <c r="D19658" s="265" t="s">
        <v>3012</v>
      </c>
    </row>
    <row r="19659" spans="1:4" x14ac:dyDescent="0.15">
      <c r="A19659" s="266">
        <v>9620013</v>
      </c>
      <c r="B19659" s="265" t="s">
        <v>14038</v>
      </c>
      <c r="C19659" s="265" t="s">
        <v>2965</v>
      </c>
      <c r="D19659" s="265" t="s">
        <v>2986</v>
      </c>
    </row>
    <row r="19660" spans="1:4" x14ac:dyDescent="0.15">
      <c r="A19660" s="266">
        <v>9620014</v>
      </c>
      <c r="B19660" s="265" t="s">
        <v>14038</v>
      </c>
      <c r="C19660" s="265" t="s">
        <v>2965</v>
      </c>
      <c r="D19660" s="265" t="s">
        <v>3031</v>
      </c>
    </row>
    <row r="19661" spans="1:4" x14ac:dyDescent="0.15">
      <c r="A19661" s="266">
        <v>9620015</v>
      </c>
      <c r="B19661" s="265" t="s">
        <v>14038</v>
      </c>
      <c r="C19661" s="265" t="s">
        <v>2965</v>
      </c>
      <c r="D19661" s="265" t="s">
        <v>3045</v>
      </c>
    </row>
    <row r="19662" spans="1:4" x14ac:dyDescent="0.15">
      <c r="A19662" s="266">
        <v>9620016</v>
      </c>
      <c r="B19662" s="265" t="s">
        <v>14038</v>
      </c>
      <c r="C19662" s="265" t="s">
        <v>2965</v>
      </c>
      <c r="D19662" s="265" t="s">
        <v>3032</v>
      </c>
    </row>
    <row r="19663" spans="1:4" x14ac:dyDescent="0.15">
      <c r="A19663" s="266">
        <v>9620017</v>
      </c>
      <c r="B19663" s="265" t="s">
        <v>14038</v>
      </c>
      <c r="C19663" s="265" t="s">
        <v>2965</v>
      </c>
      <c r="D19663" s="265" t="s">
        <v>3033</v>
      </c>
    </row>
    <row r="19664" spans="1:4" x14ac:dyDescent="0.15">
      <c r="A19664" s="266">
        <v>9620021</v>
      </c>
      <c r="B19664" s="265" t="s">
        <v>14038</v>
      </c>
      <c r="C19664" s="265" t="s">
        <v>2965</v>
      </c>
      <c r="D19664" s="265" t="s">
        <v>3020</v>
      </c>
    </row>
    <row r="19665" spans="1:4" x14ac:dyDescent="0.15">
      <c r="A19665" s="266">
        <v>9620022</v>
      </c>
      <c r="B19665" s="265" t="s">
        <v>14038</v>
      </c>
      <c r="C19665" s="265" t="s">
        <v>2965</v>
      </c>
      <c r="D19665" s="265" t="s">
        <v>3053</v>
      </c>
    </row>
    <row r="19666" spans="1:4" x14ac:dyDescent="0.15">
      <c r="A19666" s="266">
        <v>9620023</v>
      </c>
      <c r="B19666" s="265" t="s">
        <v>14038</v>
      </c>
      <c r="C19666" s="265" t="s">
        <v>2965</v>
      </c>
      <c r="D19666" s="265" t="s">
        <v>3017</v>
      </c>
    </row>
    <row r="19667" spans="1:4" x14ac:dyDescent="0.15">
      <c r="A19667" s="266">
        <v>9620024</v>
      </c>
      <c r="B19667" s="265" t="s">
        <v>14038</v>
      </c>
      <c r="C19667" s="265" t="s">
        <v>2965</v>
      </c>
      <c r="D19667" s="265" t="s">
        <v>2974</v>
      </c>
    </row>
    <row r="19668" spans="1:4" x14ac:dyDescent="0.15">
      <c r="A19668" s="266">
        <v>9620025</v>
      </c>
      <c r="B19668" s="265" t="s">
        <v>14038</v>
      </c>
      <c r="C19668" s="265" t="s">
        <v>2965</v>
      </c>
      <c r="D19668" s="265" t="s">
        <v>2920</v>
      </c>
    </row>
    <row r="19669" spans="1:4" x14ac:dyDescent="0.15">
      <c r="A19669" s="266">
        <v>9620026</v>
      </c>
      <c r="B19669" s="265" t="s">
        <v>14038</v>
      </c>
      <c r="C19669" s="265" t="s">
        <v>2965</v>
      </c>
      <c r="D19669" s="265" t="s">
        <v>2975</v>
      </c>
    </row>
    <row r="19670" spans="1:4" x14ac:dyDescent="0.15">
      <c r="A19670" s="266">
        <v>9620027</v>
      </c>
      <c r="B19670" s="265" t="s">
        <v>14038</v>
      </c>
      <c r="C19670" s="265" t="s">
        <v>2965</v>
      </c>
      <c r="D19670" s="265" t="s">
        <v>3050</v>
      </c>
    </row>
    <row r="19671" spans="1:4" x14ac:dyDescent="0.15">
      <c r="A19671" s="266">
        <v>9620028</v>
      </c>
      <c r="B19671" s="265" t="s">
        <v>14038</v>
      </c>
      <c r="C19671" s="265" t="s">
        <v>2965</v>
      </c>
      <c r="D19671" s="265" t="s">
        <v>3021</v>
      </c>
    </row>
    <row r="19672" spans="1:4" x14ac:dyDescent="0.15">
      <c r="A19672" s="266">
        <v>9620031</v>
      </c>
      <c r="B19672" s="265" t="s">
        <v>14038</v>
      </c>
      <c r="C19672" s="265" t="s">
        <v>2965</v>
      </c>
      <c r="D19672" s="265" t="s">
        <v>2988</v>
      </c>
    </row>
    <row r="19673" spans="1:4" x14ac:dyDescent="0.15">
      <c r="A19673" s="266">
        <v>9620032</v>
      </c>
      <c r="B19673" s="265" t="s">
        <v>14038</v>
      </c>
      <c r="C19673" s="265" t="s">
        <v>2965</v>
      </c>
      <c r="D19673" s="265" t="s">
        <v>2985</v>
      </c>
    </row>
    <row r="19674" spans="1:4" x14ac:dyDescent="0.15">
      <c r="A19674" s="266">
        <v>9620033</v>
      </c>
      <c r="B19674" s="265" t="s">
        <v>14038</v>
      </c>
      <c r="C19674" s="265" t="s">
        <v>2965</v>
      </c>
      <c r="D19674" s="265" t="s">
        <v>2976</v>
      </c>
    </row>
    <row r="19675" spans="1:4" x14ac:dyDescent="0.15">
      <c r="A19675" s="266">
        <v>9620034</v>
      </c>
      <c r="B19675" s="265" t="s">
        <v>14038</v>
      </c>
      <c r="C19675" s="265" t="s">
        <v>2965</v>
      </c>
      <c r="D19675" s="265" t="s">
        <v>2973</v>
      </c>
    </row>
    <row r="19676" spans="1:4" x14ac:dyDescent="0.15">
      <c r="A19676" s="266">
        <v>9620035</v>
      </c>
      <c r="B19676" s="265" t="s">
        <v>14038</v>
      </c>
      <c r="C19676" s="265" t="s">
        <v>2965</v>
      </c>
      <c r="D19676" s="265" t="s">
        <v>3004</v>
      </c>
    </row>
    <row r="19677" spans="1:4" x14ac:dyDescent="0.15">
      <c r="A19677" s="266">
        <v>9620036</v>
      </c>
      <c r="B19677" s="265" t="s">
        <v>14038</v>
      </c>
      <c r="C19677" s="265" t="s">
        <v>2965</v>
      </c>
      <c r="D19677" s="265" t="s">
        <v>3015</v>
      </c>
    </row>
    <row r="19678" spans="1:4" x14ac:dyDescent="0.15">
      <c r="A19678" s="266">
        <v>9620041</v>
      </c>
      <c r="B19678" s="265" t="s">
        <v>14038</v>
      </c>
      <c r="C19678" s="265" t="s">
        <v>2965</v>
      </c>
      <c r="D19678" s="265" t="s">
        <v>14228</v>
      </c>
    </row>
    <row r="19679" spans="1:4" x14ac:dyDescent="0.15">
      <c r="A19679" s="266">
        <v>9620042</v>
      </c>
      <c r="B19679" s="265" t="s">
        <v>14038</v>
      </c>
      <c r="C19679" s="265" t="s">
        <v>2965</v>
      </c>
      <c r="D19679" s="265" t="s">
        <v>1057</v>
      </c>
    </row>
    <row r="19680" spans="1:4" x14ac:dyDescent="0.15">
      <c r="A19680" s="266">
        <v>9620043</v>
      </c>
      <c r="B19680" s="265" t="s">
        <v>14038</v>
      </c>
      <c r="C19680" s="265" t="s">
        <v>2965</v>
      </c>
      <c r="D19680" s="265" t="s">
        <v>2978</v>
      </c>
    </row>
    <row r="19681" spans="1:4" x14ac:dyDescent="0.15">
      <c r="A19681" s="266">
        <v>9620044</v>
      </c>
      <c r="B19681" s="265" t="s">
        <v>14038</v>
      </c>
      <c r="C19681" s="265" t="s">
        <v>2965</v>
      </c>
      <c r="D19681" s="265" t="s">
        <v>2812</v>
      </c>
    </row>
    <row r="19682" spans="1:4" x14ac:dyDescent="0.15">
      <c r="A19682" s="266">
        <v>9620045</v>
      </c>
      <c r="B19682" s="265" t="s">
        <v>14038</v>
      </c>
      <c r="C19682" s="265" t="s">
        <v>2965</v>
      </c>
      <c r="D19682" s="265" t="s">
        <v>3049</v>
      </c>
    </row>
    <row r="19683" spans="1:4" x14ac:dyDescent="0.15">
      <c r="A19683" s="266">
        <v>9620046</v>
      </c>
      <c r="B19683" s="265" t="s">
        <v>14038</v>
      </c>
      <c r="C19683" s="265" t="s">
        <v>2965</v>
      </c>
      <c r="D19683" s="265" t="s">
        <v>2816</v>
      </c>
    </row>
    <row r="19684" spans="1:4" x14ac:dyDescent="0.15">
      <c r="A19684" s="266">
        <v>9620047</v>
      </c>
      <c r="B19684" s="265" t="s">
        <v>14038</v>
      </c>
      <c r="C19684" s="265" t="s">
        <v>2965</v>
      </c>
      <c r="D19684" s="265" t="s">
        <v>1322</v>
      </c>
    </row>
    <row r="19685" spans="1:4" x14ac:dyDescent="0.15">
      <c r="A19685" s="266">
        <v>9620051</v>
      </c>
      <c r="B19685" s="265" t="s">
        <v>14038</v>
      </c>
      <c r="C19685" s="265" t="s">
        <v>2965</v>
      </c>
      <c r="D19685" s="265" t="s">
        <v>2987</v>
      </c>
    </row>
    <row r="19686" spans="1:4" x14ac:dyDescent="0.15">
      <c r="A19686" s="266">
        <v>9620052</v>
      </c>
      <c r="B19686" s="265" t="s">
        <v>14038</v>
      </c>
      <c r="C19686" s="265" t="s">
        <v>2965</v>
      </c>
      <c r="D19686" s="265" t="s">
        <v>3030</v>
      </c>
    </row>
    <row r="19687" spans="1:4" x14ac:dyDescent="0.15">
      <c r="A19687" s="266">
        <v>9620053</v>
      </c>
      <c r="B19687" s="265" t="s">
        <v>14038</v>
      </c>
      <c r="C19687" s="265" t="s">
        <v>2965</v>
      </c>
      <c r="D19687" s="265" t="s">
        <v>392</v>
      </c>
    </row>
    <row r="19688" spans="1:4" x14ac:dyDescent="0.15">
      <c r="A19688" s="266">
        <v>9620054</v>
      </c>
      <c r="B19688" s="265" t="s">
        <v>14038</v>
      </c>
      <c r="C19688" s="265" t="s">
        <v>2965</v>
      </c>
      <c r="D19688" s="265" t="s">
        <v>2979</v>
      </c>
    </row>
    <row r="19689" spans="1:4" x14ac:dyDescent="0.15">
      <c r="A19689" s="266">
        <v>9620055</v>
      </c>
      <c r="B19689" s="265" t="s">
        <v>14038</v>
      </c>
      <c r="C19689" s="265" t="s">
        <v>2965</v>
      </c>
      <c r="D19689" s="265" t="s">
        <v>700</v>
      </c>
    </row>
    <row r="19690" spans="1:4" x14ac:dyDescent="0.15">
      <c r="A19690" s="266">
        <v>9620056</v>
      </c>
      <c r="B19690" s="265" t="s">
        <v>14038</v>
      </c>
      <c r="C19690" s="265" t="s">
        <v>2965</v>
      </c>
      <c r="D19690" s="265" t="s">
        <v>2983</v>
      </c>
    </row>
    <row r="19691" spans="1:4" x14ac:dyDescent="0.15">
      <c r="A19691" s="266">
        <v>9620057</v>
      </c>
      <c r="B19691" s="265" t="s">
        <v>14038</v>
      </c>
      <c r="C19691" s="265" t="s">
        <v>2965</v>
      </c>
      <c r="D19691" s="265" t="s">
        <v>2198</v>
      </c>
    </row>
    <row r="19692" spans="1:4" x14ac:dyDescent="0.15">
      <c r="A19692" s="266">
        <v>9620058</v>
      </c>
      <c r="B19692" s="265" t="s">
        <v>14038</v>
      </c>
      <c r="C19692" s="265" t="s">
        <v>2965</v>
      </c>
      <c r="D19692" s="265" t="s">
        <v>2971</v>
      </c>
    </row>
    <row r="19693" spans="1:4" x14ac:dyDescent="0.15">
      <c r="A19693" s="266">
        <v>9620059</v>
      </c>
      <c r="B19693" s="265" t="s">
        <v>14038</v>
      </c>
      <c r="C19693" s="265" t="s">
        <v>2965</v>
      </c>
      <c r="D19693" s="265" t="s">
        <v>3067</v>
      </c>
    </row>
    <row r="19694" spans="1:4" ht="27" x14ac:dyDescent="0.15">
      <c r="A19694" s="266">
        <v>9620061</v>
      </c>
      <c r="B19694" s="265" t="s">
        <v>14038</v>
      </c>
      <c r="C19694" s="265" t="s">
        <v>2965</v>
      </c>
      <c r="D19694" s="265" t="s">
        <v>2992</v>
      </c>
    </row>
    <row r="19695" spans="1:4" x14ac:dyDescent="0.15">
      <c r="A19695" s="266">
        <v>9620062</v>
      </c>
      <c r="B19695" s="265" t="s">
        <v>14038</v>
      </c>
      <c r="C19695" s="265" t="s">
        <v>2965</v>
      </c>
      <c r="D19695" s="265" t="s">
        <v>3064</v>
      </c>
    </row>
    <row r="19696" spans="1:4" ht="27" x14ac:dyDescent="0.15">
      <c r="A19696" s="266">
        <v>9620063</v>
      </c>
      <c r="B19696" s="265" t="s">
        <v>14038</v>
      </c>
      <c r="C19696" s="265" t="s">
        <v>2965</v>
      </c>
      <c r="D19696" s="265" t="s">
        <v>3035</v>
      </c>
    </row>
    <row r="19697" spans="1:4" x14ac:dyDescent="0.15">
      <c r="A19697" s="266">
        <v>9620121</v>
      </c>
      <c r="B19697" s="265" t="s">
        <v>14038</v>
      </c>
      <c r="C19697" s="265" t="s">
        <v>2965</v>
      </c>
      <c r="D19697" s="265" t="s">
        <v>3066</v>
      </c>
    </row>
    <row r="19698" spans="1:4" x14ac:dyDescent="0.15">
      <c r="A19698" s="266">
        <v>9620122</v>
      </c>
      <c r="B19698" s="265" t="s">
        <v>14038</v>
      </c>
      <c r="C19698" s="265" t="s">
        <v>2965</v>
      </c>
      <c r="D19698" s="265" t="s">
        <v>2995</v>
      </c>
    </row>
    <row r="19699" spans="1:4" x14ac:dyDescent="0.15">
      <c r="A19699" s="266">
        <v>9620123</v>
      </c>
      <c r="B19699" s="265" t="s">
        <v>14038</v>
      </c>
      <c r="C19699" s="265" t="s">
        <v>2965</v>
      </c>
      <c r="D19699" s="265" t="s">
        <v>3063</v>
      </c>
    </row>
    <row r="19700" spans="1:4" x14ac:dyDescent="0.15">
      <c r="A19700" s="266">
        <v>9620124</v>
      </c>
      <c r="B19700" s="265" t="s">
        <v>14038</v>
      </c>
      <c r="C19700" s="265" t="s">
        <v>2965</v>
      </c>
      <c r="D19700" s="265" t="s">
        <v>3048</v>
      </c>
    </row>
    <row r="19701" spans="1:4" x14ac:dyDescent="0.15">
      <c r="A19701" s="266">
        <v>9620125</v>
      </c>
      <c r="B19701" s="265" t="s">
        <v>14038</v>
      </c>
      <c r="C19701" s="265" t="s">
        <v>2965</v>
      </c>
      <c r="D19701" s="265" t="s">
        <v>802</v>
      </c>
    </row>
    <row r="19702" spans="1:4" x14ac:dyDescent="0.15">
      <c r="A19702" s="266">
        <v>9620126</v>
      </c>
      <c r="B19702" s="265" t="s">
        <v>14038</v>
      </c>
      <c r="C19702" s="265" t="s">
        <v>2965</v>
      </c>
      <c r="D19702" s="265" t="s">
        <v>3040</v>
      </c>
    </row>
    <row r="19703" spans="1:4" x14ac:dyDescent="0.15">
      <c r="A19703" s="266">
        <v>9620201</v>
      </c>
      <c r="B19703" s="265" t="s">
        <v>14038</v>
      </c>
      <c r="C19703" s="265" t="s">
        <v>2965</v>
      </c>
      <c r="D19703" s="265" t="s">
        <v>3006</v>
      </c>
    </row>
    <row r="19704" spans="1:4" x14ac:dyDescent="0.15">
      <c r="A19704" s="266">
        <v>9620202</v>
      </c>
      <c r="B19704" s="265" t="s">
        <v>14038</v>
      </c>
      <c r="C19704" s="265" t="s">
        <v>2965</v>
      </c>
      <c r="D19704" s="265" t="s">
        <v>3001</v>
      </c>
    </row>
    <row r="19705" spans="1:4" x14ac:dyDescent="0.15">
      <c r="A19705" s="266">
        <v>9620203</v>
      </c>
      <c r="B19705" s="265" t="s">
        <v>14038</v>
      </c>
      <c r="C19705" s="265" t="s">
        <v>2965</v>
      </c>
      <c r="D19705" s="265" t="s">
        <v>3026</v>
      </c>
    </row>
    <row r="19706" spans="1:4" x14ac:dyDescent="0.15">
      <c r="A19706" s="266">
        <v>9620204</v>
      </c>
      <c r="B19706" s="265" t="s">
        <v>14038</v>
      </c>
      <c r="C19706" s="265" t="s">
        <v>2965</v>
      </c>
      <c r="D19706" s="265" t="s">
        <v>2981</v>
      </c>
    </row>
    <row r="19707" spans="1:4" x14ac:dyDescent="0.15">
      <c r="A19707" s="266">
        <v>9620205</v>
      </c>
      <c r="B19707" s="265" t="s">
        <v>14038</v>
      </c>
      <c r="C19707" s="265" t="s">
        <v>2965</v>
      </c>
      <c r="D19707" s="265" t="s">
        <v>3014</v>
      </c>
    </row>
    <row r="19708" spans="1:4" x14ac:dyDescent="0.15">
      <c r="A19708" s="266">
        <v>9620211</v>
      </c>
      <c r="B19708" s="265" t="s">
        <v>14038</v>
      </c>
      <c r="C19708" s="265" t="s">
        <v>2965</v>
      </c>
      <c r="D19708" s="265" t="s">
        <v>3628</v>
      </c>
    </row>
    <row r="19709" spans="1:4" x14ac:dyDescent="0.15">
      <c r="A19709" s="266">
        <v>9620301</v>
      </c>
      <c r="B19709" s="265" t="s">
        <v>14038</v>
      </c>
      <c r="C19709" s="265" t="s">
        <v>2965</v>
      </c>
      <c r="D19709" s="265" t="s">
        <v>379</v>
      </c>
    </row>
    <row r="19710" spans="1:4" x14ac:dyDescent="0.15">
      <c r="A19710" s="266">
        <v>9620302</v>
      </c>
      <c r="B19710" s="265" t="s">
        <v>14038</v>
      </c>
      <c r="C19710" s="265" t="s">
        <v>2965</v>
      </c>
      <c r="D19710" s="265" t="s">
        <v>3036</v>
      </c>
    </row>
    <row r="19711" spans="1:4" x14ac:dyDescent="0.15">
      <c r="A19711" s="266">
        <v>9620303</v>
      </c>
      <c r="B19711" s="265" t="s">
        <v>14038</v>
      </c>
      <c r="C19711" s="265" t="s">
        <v>2965</v>
      </c>
      <c r="D19711" s="265" t="s">
        <v>2980</v>
      </c>
    </row>
    <row r="19712" spans="1:4" x14ac:dyDescent="0.15">
      <c r="A19712" s="266">
        <v>9620304</v>
      </c>
      <c r="B19712" s="265" t="s">
        <v>14038</v>
      </c>
      <c r="C19712" s="265" t="s">
        <v>2965</v>
      </c>
      <c r="D19712" s="265" t="s">
        <v>3628</v>
      </c>
    </row>
    <row r="19713" spans="1:4" x14ac:dyDescent="0.15">
      <c r="A19713" s="266">
        <v>9620305</v>
      </c>
      <c r="B19713" s="265" t="s">
        <v>14038</v>
      </c>
      <c r="C19713" s="265" t="s">
        <v>2965</v>
      </c>
      <c r="D19713" s="265" t="s">
        <v>3060</v>
      </c>
    </row>
    <row r="19714" spans="1:4" x14ac:dyDescent="0.15">
      <c r="A19714" s="266">
        <v>9620311</v>
      </c>
      <c r="B19714" s="265" t="s">
        <v>14038</v>
      </c>
      <c r="C19714" s="265" t="s">
        <v>2965</v>
      </c>
      <c r="D19714" s="265" t="s">
        <v>3062</v>
      </c>
    </row>
    <row r="19715" spans="1:4" x14ac:dyDescent="0.15">
      <c r="A19715" s="266">
        <v>9620312</v>
      </c>
      <c r="B19715" s="265" t="s">
        <v>14038</v>
      </c>
      <c r="C19715" s="265" t="s">
        <v>2965</v>
      </c>
      <c r="D19715" s="265" t="s">
        <v>1166</v>
      </c>
    </row>
    <row r="19716" spans="1:4" x14ac:dyDescent="0.15">
      <c r="A19716" s="266">
        <v>9620313</v>
      </c>
      <c r="B19716" s="265" t="s">
        <v>14038</v>
      </c>
      <c r="C19716" s="265" t="s">
        <v>2965</v>
      </c>
      <c r="D19716" s="265" t="s">
        <v>2993</v>
      </c>
    </row>
    <row r="19717" spans="1:4" x14ac:dyDescent="0.15">
      <c r="A19717" s="266">
        <v>9620314</v>
      </c>
      <c r="B19717" s="265" t="s">
        <v>14038</v>
      </c>
      <c r="C19717" s="265" t="s">
        <v>2965</v>
      </c>
      <c r="D19717" s="265" t="s">
        <v>3047</v>
      </c>
    </row>
    <row r="19718" spans="1:4" x14ac:dyDescent="0.15">
      <c r="A19718" s="266">
        <v>9620315</v>
      </c>
      <c r="B19718" s="265" t="s">
        <v>14038</v>
      </c>
      <c r="C19718" s="265" t="s">
        <v>2965</v>
      </c>
      <c r="D19718" s="265" t="s">
        <v>3037</v>
      </c>
    </row>
    <row r="19719" spans="1:4" x14ac:dyDescent="0.15">
      <c r="A19719" s="266">
        <v>9620401</v>
      </c>
      <c r="B19719" s="265" t="s">
        <v>14038</v>
      </c>
      <c r="C19719" s="265" t="s">
        <v>2965</v>
      </c>
      <c r="D19719" s="265" t="s">
        <v>2999</v>
      </c>
    </row>
    <row r="19720" spans="1:4" x14ac:dyDescent="0.15">
      <c r="A19720" s="266">
        <v>9620402</v>
      </c>
      <c r="B19720" s="265" t="s">
        <v>14038</v>
      </c>
      <c r="C19720" s="265" t="s">
        <v>2965</v>
      </c>
      <c r="D19720" s="265" t="s">
        <v>2483</v>
      </c>
    </row>
    <row r="19721" spans="1:4" x14ac:dyDescent="0.15">
      <c r="A19721" s="266">
        <v>9620403</v>
      </c>
      <c r="B19721" s="265" t="s">
        <v>14038</v>
      </c>
      <c r="C19721" s="265" t="s">
        <v>2965</v>
      </c>
      <c r="D19721" s="265" t="s">
        <v>3029</v>
      </c>
    </row>
    <row r="19722" spans="1:4" x14ac:dyDescent="0.15">
      <c r="A19722" s="266">
        <v>9620404</v>
      </c>
      <c r="B19722" s="265" t="s">
        <v>14038</v>
      </c>
      <c r="C19722" s="265" t="s">
        <v>2965</v>
      </c>
      <c r="D19722" s="265" t="s">
        <v>3019</v>
      </c>
    </row>
    <row r="19723" spans="1:4" x14ac:dyDescent="0.15">
      <c r="A19723" s="266">
        <v>9620405</v>
      </c>
      <c r="B19723" s="265" t="s">
        <v>14038</v>
      </c>
      <c r="C19723" s="265" t="s">
        <v>2965</v>
      </c>
      <c r="D19723" s="265" t="s">
        <v>2994</v>
      </c>
    </row>
    <row r="19724" spans="1:4" x14ac:dyDescent="0.15">
      <c r="A19724" s="266">
        <v>9620406</v>
      </c>
      <c r="B19724" s="265" t="s">
        <v>14038</v>
      </c>
      <c r="C19724" s="265" t="s">
        <v>2965</v>
      </c>
      <c r="D19724" s="265" t="s">
        <v>3056</v>
      </c>
    </row>
    <row r="19725" spans="1:4" ht="27" x14ac:dyDescent="0.15">
      <c r="A19725" s="266">
        <v>9620501</v>
      </c>
      <c r="B19725" s="265" t="s">
        <v>14038</v>
      </c>
      <c r="C19725" s="265" t="s">
        <v>14229</v>
      </c>
      <c r="D19725" s="265" t="s">
        <v>14230</v>
      </c>
    </row>
    <row r="19726" spans="1:4" ht="27" x14ac:dyDescent="0.15">
      <c r="A19726" s="266">
        <v>9620502</v>
      </c>
      <c r="B19726" s="265" t="s">
        <v>14038</v>
      </c>
      <c r="C19726" s="265" t="s">
        <v>14229</v>
      </c>
      <c r="D19726" s="265" t="s">
        <v>14231</v>
      </c>
    </row>
    <row r="19727" spans="1:4" ht="27" x14ac:dyDescent="0.15">
      <c r="A19727" s="266">
        <v>9620503</v>
      </c>
      <c r="B19727" s="265" t="s">
        <v>14038</v>
      </c>
      <c r="C19727" s="265" t="s">
        <v>14229</v>
      </c>
      <c r="D19727" s="265" t="s">
        <v>14232</v>
      </c>
    </row>
    <row r="19728" spans="1:4" ht="27" x14ac:dyDescent="0.15">
      <c r="A19728" s="266">
        <v>9620504</v>
      </c>
      <c r="B19728" s="265" t="s">
        <v>14038</v>
      </c>
      <c r="C19728" s="265" t="s">
        <v>14229</v>
      </c>
      <c r="D19728" s="265" t="s">
        <v>11689</v>
      </c>
    </row>
    <row r="19729" spans="1:4" ht="27" x14ac:dyDescent="0.15">
      <c r="A19729" s="266">
        <v>9620511</v>
      </c>
      <c r="B19729" s="265" t="s">
        <v>14038</v>
      </c>
      <c r="C19729" s="265" t="s">
        <v>14229</v>
      </c>
      <c r="D19729" s="265" t="s">
        <v>14233</v>
      </c>
    </row>
    <row r="19730" spans="1:4" ht="27" x14ac:dyDescent="0.15">
      <c r="A19730" s="266">
        <v>9620512</v>
      </c>
      <c r="B19730" s="265" t="s">
        <v>14038</v>
      </c>
      <c r="C19730" s="265" t="s">
        <v>14229</v>
      </c>
      <c r="D19730" s="265" t="s">
        <v>14234</v>
      </c>
    </row>
    <row r="19731" spans="1:4" ht="27" x14ac:dyDescent="0.15">
      <c r="A19731" s="266">
        <v>9620513</v>
      </c>
      <c r="B19731" s="265" t="s">
        <v>14038</v>
      </c>
      <c r="C19731" s="265" t="s">
        <v>14229</v>
      </c>
      <c r="D19731" s="265" t="s">
        <v>14235</v>
      </c>
    </row>
    <row r="19732" spans="1:4" ht="27" x14ac:dyDescent="0.15">
      <c r="A19732" s="266">
        <v>9620514</v>
      </c>
      <c r="B19732" s="265" t="s">
        <v>14038</v>
      </c>
      <c r="C19732" s="265" t="s">
        <v>14229</v>
      </c>
      <c r="D19732" s="265" t="s">
        <v>14236</v>
      </c>
    </row>
    <row r="19733" spans="1:4" ht="27" x14ac:dyDescent="0.15">
      <c r="A19733" s="266">
        <v>9620515</v>
      </c>
      <c r="B19733" s="265" t="s">
        <v>14038</v>
      </c>
      <c r="C19733" s="265" t="s">
        <v>14229</v>
      </c>
      <c r="D19733" s="265" t="s">
        <v>14237</v>
      </c>
    </row>
    <row r="19734" spans="1:4" ht="27" x14ac:dyDescent="0.15">
      <c r="A19734" s="266">
        <v>9620516</v>
      </c>
      <c r="B19734" s="265" t="s">
        <v>14038</v>
      </c>
      <c r="C19734" s="265" t="s">
        <v>14229</v>
      </c>
      <c r="D19734" s="265" t="s">
        <v>13228</v>
      </c>
    </row>
    <row r="19735" spans="1:4" ht="27" x14ac:dyDescent="0.15">
      <c r="A19735" s="266">
        <v>9620621</v>
      </c>
      <c r="B19735" s="265" t="s">
        <v>14038</v>
      </c>
      <c r="C19735" s="265" t="s">
        <v>14229</v>
      </c>
      <c r="D19735" s="265" t="s">
        <v>12313</v>
      </c>
    </row>
    <row r="19736" spans="1:4" ht="27" x14ac:dyDescent="0.15">
      <c r="A19736" s="266">
        <v>9620622</v>
      </c>
      <c r="B19736" s="265" t="s">
        <v>14038</v>
      </c>
      <c r="C19736" s="265" t="s">
        <v>14229</v>
      </c>
      <c r="D19736" s="265" t="s">
        <v>14238</v>
      </c>
    </row>
    <row r="19737" spans="1:4" ht="27" x14ac:dyDescent="0.15">
      <c r="A19737" s="266">
        <v>9620623</v>
      </c>
      <c r="B19737" s="265" t="s">
        <v>14038</v>
      </c>
      <c r="C19737" s="265" t="s">
        <v>14229</v>
      </c>
      <c r="D19737" s="265" t="s">
        <v>14239</v>
      </c>
    </row>
    <row r="19738" spans="1:4" x14ac:dyDescent="0.15">
      <c r="A19738" s="266">
        <v>9620711</v>
      </c>
      <c r="B19738" s="265" t="s">
        <v>14038</v>
      </c>
      <c r="C19738" s="265" t="s">
        <v>2965</v>
      </c>
      <c r="D19738" s="265" t="s">
        <v>3005</v>
      </c>
    </row>
    <row r="19739" spans="1:4" x14ac:dyDescent="0.15">
      <c r="A19739" s="266">
        <v>9620712</v>
      </c>
      <c r="B19739" s="265" t="s">
        <v>14038</v>
      </c>
      <c r="C19739" s="265" t="s">
        <v>2965</v>
      </c>
      <c r="D19739" s="265" t="s">
        <v>575</v>
      </c>
    </row>
    <row r="19740" spans="1:4" x14ac:dyDescent="0.15">
      <c r="A19740" s="266">
        <v>9620713</v>
      </c>
      <c r="B19740" s="265" t="s">
        <v>14038</v>
      </c>
      <c r="C19740" s="265" t="s">
        <v>2965</v>
      </c>
      <c r="D19740" s="265" t="s">
        <v>2989</v>
      </c>
    </row>
    <row r="19741" spans="1:4" x14ac:dyDescent="0.15">
      <c r="A19741" s="266">
        <v>9620714</v>
      </c>
      <c r="B19741" s="265" t="s">
        <v>14038</v>
      </c>
      <c r="C19741" s="265" t="s">
        <v>2965</v>
      </c>
      <c r="D19741" s="265" t="s">
        <v>3007</v>
      </c>
    </row>
    <row r="19742" spans="1:4" x14ac:dyDescent="0.15">
      <c r="A19742" s="266">
        <v>9620721</v>
      </c>
      <c r="B19742" s="265" t="s">
        <v>14038</v>
      </c>
      <c r="C19742" s="265" t="s">
        <v>2965</v>
      </c>
      <c r="D19742" s="265" t="s">
        <v>2969</v>
      </c>
    </row>
    <row r="19743" spans="1:4" x14ac:dyDescent="0.15">
      <c r="A19743" s="266">
        <v>9620722</v>
      </c>
      <c r="B19743" s="265" t="s">
        <v>14038</v>
      </c>
      <c r="C19743" s="265" t="s">
        <v>2965</v>
      </c>
      <c r="D19743" s="265" t="s">
        <v>2984</v>
      </c>
    </row>
    <row r="19744" spans="1:4" x14ac:dyDescent="0.15">
      <c r="A19744" s="266">
        <v>9620723</v>
      </c>
      <c r="B19744" s="265" t="s">
        <v>14038</v>
      </c>
      <c r="C19744" s="265" t="s">
        <v>2965</v>
      </c>
      <c r="D19744" s="265" t="s">
        <v>3058</v>
      </c>
    </row>
    <row r="19745" spans="1:4" x14ac:dyDescent="0.15">
      <c r="A19745" s="266">
        <v>9620724</v>
      </c>
      <c r="B19745" s="265" t="s">
        <v>14038</v>
      </c>
      <c r="C19745" s="265" t="s">
        <v>2965</v>
      </c>
      <c r="D19745" s="265" t="s">
        <v>429</v>
      </c>
    </row>
    <row r="19746" spans="1:4" x14ac:dyDescent="0.15">
      <c r="A19746" s="266">
        <v>9620725</v>
      </c>
      <c r="B19746" s="265" t="s">
        <v>14038</v>
      </c>
      <c r="C19746" s="265" t="s">
        <v>2965</v>
      </c>
      <c r="D19746" s="265" t="s">
        <v>3044</v>
      </c>
    </row>
    <row r="19747" spans="1:4" x14ac:dyDescent="0.15">
      <c r="A19747" s="266">
        <v>9620726</v>
      </c>
      <c r="B19747" s="265" t="s">
        <v>14038</v>
      </c>
      <c r="C19747" s="265" t="s">
        <v>2965</v>
      </c>
      <c r="D19747" s="265" t="s">
        <v>2972</v>
      </c>
    </row>
    <row r="19748" spans="1:4" x14ac:dyDescent="0.15">
      <c r="A19748" s="266">
        <v>9620727</v>
      </c>
      <c r="B19748" s="265" t="s">
        <v>14038</v>
      </c>
      <c r="C19748" s="265" t="s">
        <v>2965</v>
      </c>
      <c r="D19748" s="265" t="s">
        <v>3000</v>
      </c>
    </row>
    <row r="19749" spans="1:4" x14ac:dyDescent="0.15">
      <c r="A19749" s="266">
        <v>9620728</v>
      </c>
      <c r="B19749" s="265" t="s">
        <v>14038</v>
      </c>
      <c r="C19749" s="265" t="s">
        <v>2965</v>
      </c>
      <c r="D19749" s="265" t="s">
        <v>3034</v>
      </c>
    </row>
    <row r="19750" spans="1:4" x14ac:dyDescent="0.15">
      <c r="A19750" s="266">
        <v>9620801</v>
      </c>
      <c r="B19750" s="265" t="s">
        <v>14038</v>
      </c>
      <c r="C19750" s="265" t="s">
        <v>2965</v>
      </c>
      <c r="D19750" s="265" t="s">
        <v>2982</v>
      </c>
    </row>
    <row r="19751" spans="1:4" x14ac:dyDescent="0.15">
      <c r="A19751" s="266">
        <v>9620802</v>
      </c>
      <c r="B19751" s="265" t="s">
        <v>14038</v>
      </c>
      <c r="C19751" s="265" t="s">
        <v>2965</v>
      </c>
      <c r="D19751" s="265" t="s">
        <v>1573</v>
      </c>
    </row>
    <row r="19752" spans="1:4" x14ac:dyDescent="0.15">
      <c r="A19752" s="266">
        <v>9620803</v>
      </c>
      <c r="B19752" s="265" t="s">
        <v>14038</v>
      </c>
      <c r="C19752" s="265" t="s">
        <v>2965</v>
      </c>
      <c r="D19752" s="265" t="s">
        <v>2108</v>
      </c>
    </row>
    <row r="19753" spans="1:4" x14ac:dyDescent="0.15">
      <c r="A19753" s="266">
        <v>9620804</v>
      </c>
      <c r="B19753" s="265" t="s">
        <v>14038</v>
      </c>
      <c r="C19753" s="265" t="s">
        <v>2965</v>
      </c>
      <c r="D19753" s="265" t="s">
        <v>3025</v>
      </c>
    </row>
    <row r="19754" spans="1:4" x14ac:dyDescent="0.15">
      <c r="A19754" s="266">
        <v>9620805</v>
      </c>
      <c r="B19754" s="265" t="s">
        <v>14038</v>
      </c>
      <c r="C19754" s="265" t="s">
        <v>2965</v>
      </c>
      <c r="D19754" s="265" t="s">
        <v>2996</v>
      </c>
    </row>
    <row r="19755" spans="1:4" x14ac:dyDescent="0.15">
      <c r="A19755" s="266">
        <v>9620806</v>
      </c>
      <c r="B19755" s="265" t="s">
        <v>14038</v>
      </c>
      <c r="C19755" s="265" t="s">
        <v>2965</v>
      </c>
      <c r="D19755" s="265" t="s">
        <v>3008</v>
      </c>
    </row>
    <row r="19756" spans="1:4" x14ac:dyDescent="0.15">
      <c r="A19756" s="266">
        <v>9620807</v>
      </c>
      <c r="B19756" s="265" t="s">
        <v>14038</v>
      </c>
      <c r="C19756" s="265" t="s">
        <v>2965</v>
      </c>
      <c r="D19756" s="265" t="s">
        <v>3002</v>
      </c>
    </row>
    <row r="19757" spans="1:4" x14ac:dyDescent="0.15">
      <c r="A19757" s="266">
        <v>9620811</v>
      </c>
      <c r="B19757" s="265" t="s">
        <v>14038</v>
      </c>
      <c r="C19757" s="265" t="s">
        <v>2965</v>
      </c>
      <c r="D19757" s="265" t="s">
        <v>1344</v>
      </c>
    </row>
    <row r="19758" spans="1:4" x14ac:dyDescent="0.15">
      <c r="A19758" s="266">
        <v>9620812</v>
      </c>
      <c r="B19758" s="265" t="s">
        <v>14038</v>
      </c>
      <c r="C19758" s="265" t="s">
        <v>2965</v>
      </c>
      <c r="D19758" s="265" t="s">
        <v>3041</v>
      </c>
    </row>
    <row r="19759" spans="1:4" x14ac:dyDescent="0.15">
      <c r="A19759" s="266">
        <v>9620813</v>
      </c>
      <c r="B19759" s="265" t="s">
        <v>14038</v>
      </c>
      <c r="C19759" s="265" t="s">
        <v>2965</v>
      </c>
      <c r="D19759" s="265" t="s">
        <v>1110</v>
      </c>
    </row>
    <row r="19760" spans="1:4" x14ac:dyDescent="0.15">
      <c r="A19760" s="266">
        <v>9620814</v>
      </c>
      <c r="B19760" s="265" t="s">
        <v>14038</v>
      </c>
      <c r="C19760" s="265" t="s">
        <v>2965</v>
      </c>
      <c r="D19760" s="265" t="s">
        <v>3052</v>
      </c>
    </row>
    <row r="19761" spans="1:4" x14ac:dyDescent="0.15">
      <c r="A19761" s="266">
        <v>9620815</v>
      </c>
      <c r="B19761" s="265" t="s">
        <v>14038</v>
      </c>
      <c r="C19761" s="265" t="s">
        <v>2965</v>
      </c>
      <c r="D19761" s="265" t="s">
        <v>3051</v>
      </c>
    </row>
    <row r="19762" spans="1:4" x14ac:dyDescent="0.15">
      <c r="A19762" s="266">
        <v>9620816</v>
      </c>
      <c r="B19762" s="265" t="s">
        <v>14038</v>
      </c>
      <c r="C19762" s="265" t="s">
        <v>2965</v>
      </c>
      <c r="D19762" s="265" t="s">
        <v>2966</v>
      </c>
    </row>
    <row r="19763" spans="1:4" x14ac:dyDescent="0.15">
      <c r="A19763" s="266">
        <v>9620817</v>
      </c>
      <c r="B19763" s="265" t="s">
        <v>14038</v>
      </c>
      <c r="C19763" s="265" t="s">
        <v>2965</v>
      </c>
      <c r="D19763" s="265" t="s">
        <v>3054</v>
      </c>
    </row>
    <row r="19764" spans="1:4" x14ac:dyDescent="0.15">
      <c r="A19764" s="266">
        <v>9620818</v>
      </c>
      <c r="B19764" s="265" t="s">
        <v>14038</v>
      </c>
      <c r="C19764" s="265" t="s">
        <v>2965</v>
      </c>
      <c r="D19764" s="265" t="s">
        <v>3070</v>
      </c>
    </row>
    <row r="19765" spans="1:4" x14ac:dyDescent="0.15">
      <c r="A19765" s="266">
        <v>9620821</v>
      </c>
      <c r="B19765" s="265" t="s">
        <v>14038</v>
      </c>
      <c r="C19765" s="265" t="s">
        <v>2965</v>
      </c>
      <c r="D19765" s="265" t="s">
        <v>1082</v>
      </c>
    </row>
    <row r="19766" spans="1:4" x14ac:dyDescent="0.15">
      <c r="A19766" s="266">
        <v>9620822</v>
      </c>
      <c r="B19766" s="265" t="s">
        <v>14038</v>
      </c>
      <c r="C19766" s="265" t="s">
        <v>2965</v>
      </c>
      <c r="D19766" s="265" t="s">
        <v>3042</v>
      </c>
    </row>
    <row r="19767" spans="1:4" x14ac:dyDescent="0.15">
      <c r="A19767" s="266">
        <v>9620823</v>
      </c>
      <c r="B19767" s="265" t="s">
        <v>14038</v>
      </c>
      <c r="C19767" s="265" t="s">
        <v>2965</v>
      </c>
      <c r="D19767" s="265" t="s">
        <v>3039</v>
      </c>
    </row>
    <row r="19768" spans="1:4" x14ac:dyDescent="0.15">
      <c r="A19768" s="266">
        <v>9620824</v>
      </c>
      <c r="B19768" s="265" t="s">
        <v>14038</v>
      </c>
      <c r="C19768" s="265" t="s">
        <v>2965</v>
      </c>
      <c r="D19768" s="265" t="s">
        <v>3011</v>
      </c>
    </row>
    <row r="19769" spans="1:4" x14ac:dyDescent="0.15">
      <c r="A19769" s="266">
        <v>9620825</v>
      </c>
      <c r="B19769" s="265" t="s">
        <v>14038</v>
      </c>
      <c r="C19769" s="265" t="s">
        <v>2965</v>
      </c>
      <c r="D19769" s="265" t="s">
        <v>3069</v>
      </c>
    </row>
    <row r="19770" spans="1:4" x14ac:dyDescent="0.15">
      <c r="A19770" s="266">
        <v>9620826</v>
      </c>
      <c r="B19770" s="265" t="s">
        <v>14038</v>
      </c>
      <c r="C19770" s="265" t="s">
        <v>2965</v>
      </c>
      <c r="D19770" s="265" t="s">
        <v>3046</v>
      </c>
    </row>
    <row r="19771" spans="1:4" x14ac:dyDescent="0.15">
      <c r="A19771" s="266">
        <v>9620827</v>
      </c>
      <c r="B19771" s="265" t="s">
        <v>14038</v>
      </c>
      <c r="C19771" s="265" t="s">
        <v>2965</v>
      </c>
      <c r="D19771" s="265" t="s">
        <v>1093</v>
      </c>
    </row>
    <row r="19772" spans="1:4" x14ac:dyDescent="0.15">
      <c r="A19772" s="266">
        <v>9620831</v>
      </c>
      <c r="B19772" s="265" t="s">
        <v>14038</v>
      </c>
      <c r="C19772" s="265" t="s">
        <v>2965</v>
      </c>
      <c r="D19772" s="265" t="s">
        <v>3038</v>
      </c>
    </row>
    <row r="19773" spans="1:4" x14ac:dyDescent="0.15">
      <c r="A19773" s="266">
        <v>9620832</v>
      </c>
      <c r="B19773" s="265" t="s">
        <v>14038</v>
      </c>
      <c r="C19773" s="265" t="s">
        <v>2965</v>
      </c>
      <c r="D19773" s="265" t="s">
        <v>1415</v>
      </c>
    </row>
    <row r="19774" spans="1:4" x14ac:dyDescent="0.15">
      <c r="A19774" s="266">
        <v>9620833</v>
      </c>
      <c r="B19774" s="265" t="s">
        <v>14038</v>
      </c>
      <c r="C19774" s="265" t="s">
        <v>2965</v>
      </c>
      <c r="D19774" s="265" t="s">
        <v>2821</v>
      </c>
    </row>
    <row r="19775" spans="1:4" x14ac:dyDescent="0.15">
      <c r="A19775" s="266">
        <v>9620834</v>
      </c>
      <c r="B19775" s="265" t="s">
        <v>14038</v>
      </c>
      <c r="C19775" s="265" t="s">
        <v>2965</v>
      </c>
      <c r="D19775" s="265" t="s">
        <v>1001</v>
      </c>
    </row>
    <row r="19776" spans="1:4" x14ac:dyDescent="0.15">
      <c r="A19776" s="266">
        <v>9620835</v>
      </c>
      <c r="B19776" s="265" t="s">
        <v>14038</v>
      </c>
      <c r="C19776" s="265" t="s">
        <v>2965</v>
      </c>
      <c r="D19776" s="265" t="s">
        <v>3016</v>
      </c>
    </row>
    <row r="19777" spans="1:4" x14ac:dyDescent="0.15">
      <c r="A19777" s="266">
        <v>9620836</v>
      </c>
      <c r="B19777" s="265" t="s">
        <v>14038</v>
      </c>
      <c r="C19777" s="265" t="s">
        <v>2965</v>
      </c>
      <c r="D19777" s="265" t="s">
        <v>3028</v>
      </c>
    </row>
    <row r="19778" spans="1:4" x14ac:dyDescent="0.15">
      <c r="A19778" s="266">
        <v>9620837</v>
      </c>
      <c r="B19778" s="265" t="s">
        <v>14038</v>
      </c>
      <c r="C19778" s="265" t="s">
        <v>2965</v>
      </c>
      <c r="D19778" s="265" t="s">
        <v>3018</v>
      </c>
    </row>
    <row r="19779" spans="1:4" x14ac:dyDescent="0.15">
      <c r="A19779" s="266">
        <v>9620838</v>
      </c>
      <c r="B19779" s="265" t="s">
        <v>14038</v>
      </c>
      <c r="C19779" s="265" t="s">
        <v>2965</v>
      </c>
      <c r="D19779" s="265" t="s">
        <v>283</v>
      </c>
    </row>
    <row r="19780" spans="1:4" x14ac:dyDescent="0.15">
      <c r="A19780" s="266">
        <v>9620839</v>
      </c>
      <c r="B19780" s="265" t="s">
        <v>14038</v>
      </c>
      <c r="C19780" s="265" t="s">
        <v>2965</v>
      </c>
      <c r="D19780" s="265" t="s">
        <v>186</v>
      </c>
    </row>
    <row r="19781" spans="1:4" x14ac:dyDescent="0.15">
      <c r="A19781" s="266">
        <v>9620841</v>
      </c>
      <c r="B19781" s="265" t="s">
        <v>14038</v>
      </c>
      <c r="C19781" s="265" t="s">
        <v>2965</v>
      </c>
      <c r="D19781" s="265" t="s">
        <v>2990</v>
      </c>
    </row>
    <row r="19782" spans="1:4" x14ac:dyDescent="0.15">
      <c r="A19782" s="266">
        <v>9620842</v>
      </c>
      <c r="B19782" s="265" t="s">
        <v>14038</v>
      </c>
      <c r="C19782" s="265" t="s">
        <v>2965</v>
      </c>
      <c r="D19782" s="265" t="s">
        <v>3055</v>
      </c>
    </row>
    <row r="19783" spans="1:4" x14ac:dyDescent="0.15">
      <c r="A19783" s="266">
        <v>9620843</v>
      </c>
      <c r="B19783" s="265" t="s">
        <v>14038</v>
      </c>
      <c r="C19783" s="265" t="s">
        <v>2965</v>
      </c>
      <c r="D19783" s="265" t="s">
        <v>2970</v>
      </c>
    </row>
    <row r="19784" spans="1:4" x14ac:dyDescent="0.15">
      <c r="A19784" s="266">
        <v>9620844</v>
      </c>
      <c r="B19784" s="265" t="s">
        <v>14038</v>
      </c>
      <c r="C19784" s="265" t="s">
        <v>2965</v>
      </c>
      <c r="D19784" s="265" t="s">
        <v>3043</v>
      </c>
    </row>
    <row r="19785" spans="1:4" x14ac:dyDescent="0.15">
      <c r="A19785" s="266">
        <v>9620845</v>
      </c>
      <c r="B19785" s="265" t="s">
        <v>14038</v>
      </c>
      <c r="C19785" s="265" t="s">
        <v>2965</v>
      </c>
      <c r="D19785" s="265" t="s">
        <v>2478</v>
      </c>
    </row>
    <row r="19786" spans="1:4" x14ac:dyDescent="0.15">
      <c r="A19786" s="266">
        <v>9620846</v>
      </c>
      <c r="B19786" s="265" t="s">
        <v>14038</v>
      </c>
      <c r="C19786" s="265" t="s">
        <v>2965</v>
      </c>
      <c r="D19786" s="265" t="s">
        <v>2839</v>
      </c>
    </row>
    <row r="19787" spans="1:4" x14ac:dyDescent="0.15">
      <c r="A19787" s="266">
        <v>9620847</v>
      </c>
      <c r="B19787" s="265" t="s">
        <v>14038</v>
      </c>
      <c r="C19787" s="265" t="s">
        <v>2965</v>
      </c>
      <c r="D19787" s="265" t="s">
        <v>3013</v>
      </c>
    </row>
    <row r="19788" spans="1:4" x14ac:dyDescent="0.15">
      <c r="A19788" s="266">
        <v>9620848</v>
      </c>
      <c r="B19788" s="265" t="s">
        <v>14038</v>
      </c>
      <c r="C19788" s="265" t="s">
        <v>2965</v>
      </c>
      <c r="D19788" s="265" t="s">
        <v>2998</v>
      </c>
    </row>
    <row r="19789" spans="1:4" x14ac:dyDescent="0.15">
      <c r="A19789" s="266">
        <v>9620851</v>
      </c>
      <c r="B19789" s="265" t="s">
        <v>14038</v>
      </c>
      <c r="C19789" s="265" t="s">
        <v>2965</v>
      </c>
      <c r="D19789" s="265" t="s">
        <v>3024</v>
      </c>
    </row>
    <row r="19790" spans="1:4" x14ac:dyDescent="0.15">
      <c r="A19790" s="266">
        <v>9620852</v>
      </c>
      <c r="B19790" s="265" t="s">
        <v>14038</v>
      </c>
      <c r="C19790" s="265" t="s">
        <v>2965</v>
      </c>
      <c r="D19790" s="265" t="s">
        <v>3027</v>
      </c>
    </row>
    <row r="19791" spans="1:4" x14ac:dyDescent="0.15">
      <c r="A19791" s="266">
        <v>9620853</v>
      </c>
      <c r="B19791" s="265" t="s">
        <v>14038</v>
      </c>
      <c r="C19791" s="265" t="s">
        <v>2965</v>
      </c>
      <c r="D19791" s="265" t="s">
        <v>1464</v>
      </c>
    </row>
    <row r="19792" spans="1:4" x14ac:dyDescent="0.15">
      <c r="A19792" s="266">
        <v>9620854</v>
      </c>
      <c r="B19792" s="265" t="s">
        <v>14038</v>
      </c>
      <c r="C19792" s="265" t="s">
        <v>2965</v>
      </c>
      <c r="D19792" s="265" t="s">
        <v>2662</v>
      </c>
    </row>
    <row r="19793" spans="1:4" x14ac:dyDescent="0.15">
      <c r="A19793" s="266">
        <v>9620855</v>
      </c>
      <c r="B19793" s="265" t="s">
        <v>14038</v>
      </c>
      <c r="C19793" s="265" t="s">
        <v>2965</v>
      </c>
      <c r="D19793" s="265" t="s">
        <v>3061</v>
      </c>
    </row>
    <row r="19794" spans="1:4" x14ac:dyDescent="0.15">
      <c r="A19794" s="266">
        <v>9620856</v>
      </c>
      <c r="B19794" s="265" t="s">
        <v>14038</v>
      </c>
      <c r="C19794" s="265" t="s">
        <v>2965</v>
      </c>
      <c r="D19794" s="265" t="s">
        <v>500</v>
      </c>
    </row>
    <row r="19795" spans="1:4" x14ac:dyDescent="0.15">
      <c r="A19795" s="266">
        <v>9620857</v>
      </c>
      <c r="B19795" s="265" t="s">
        <v>14038</v>
      </c>
      <c r="C19795" s="265" t="s">
        <v>2965</v>
      </c>
      <c r="D19795" s="265" t="s">
        <v>3022</v>
      </c>
    </row>
    <row r="19796" spans="1:4" x14ac:dyDescent="0.15">
      <c r="A19796" s="266">
        <v>9620858</v>
      </c>
      <c r="B19796" s="265" t="s">
        <v>14038</v>
      </c>
      <c r="C19796" s="265" t="s">
        <v>2965</v>
      </c>
      <c r="D19796" s="265" t="s">
        <v>691</v>
      </c>
    </row>
    <row r="19797" spans="1:4" x14ac:dyDescent="0.15">
      <c r="A19797" s="266">
        <v>9620859</v>
      </c>
      <c r="B19797" s="265" t="s">
        <v>14038</v>
      </c>
      <c r="C19797" s="265" t="s">
        <v>2965</v>
      </c>
      <c r="D19797" s="265" t="s">
        <v>3023</v>
      </c>
    </row>
    <row r="19798" spans="1:4" x14ac:dyDescent="0.15">
      <c r="A19798" s="266">
        <v>9620861</v>
      </c>
      <c r="B19798" s="265" t="s">
        <v>14038</v>
      </c>
      <c r="C19798" s="265" t="s">
        <v>2965</v>
      </c>
      <c r="D19798" s="265" t="s">
        <v>1311</v>
      </c>
    </row>
    <row r="19799" spans="1:4" x14ac:dyDescent="0.15">
      <c r="A19799" s="266">
        <v>9620862</v>
      </c>
      <c r="B19799" s="265" t="s">
        <v>14038</v>
      </c>
      <c r="C19799" s="265" t="s">
        <v>2965</v>
      </c>
      <c r="D19799" s="265" t="s">
        <v>3068</v>
      </c>
    </row>
    <row r="19800" spans="1:4" x14ac:dyDescent="0.15">
      <c r="A19800" s="266">
        <v>9620863</v>
      </c>
      <c r="B19800" s="265" t="s">
        <v>14038</v>
      </c>
      <c r="C19800" s="265" t="s">
        <v>2965</v>
      </c>
      <c r="D19800" s="265" t="s">
        <v>282</v>
      </c>
    </row>
    <row r="19801" spans="1:4" x14ac:dyDescent="0.15">
      <c r="A19801" s="266">
        <v>9620864</v>
      </c>
      <c r="B19801" s="265" t="s">
        <v>14038</v>
      </c>
      <c r="C19801" s="265" t="s">
        <v>2965</v>
      </c>
      <c r="D19801" s="265" t="s">
        <v>2991</v>
      </c>
    </row>
    <row r="19802" spans="1:4" x14ac:dyDescent="0.15">
      <c r="A19802" s="266">
        <v>9620865</v>
      </c>
      <c r="B19802" s="265" t="s">
        <v>14038</v>
      </c>
      <c r="C19802" s="265" t="s">
        <v>2965</v>
      </c>
      <c r="D19802" s="265" t="s">
        <v>3057</v>
      </c>
    </row>
    <row r="19803" spans="1:4" x14ac:dyDescent="0.15">
      <c r="A19803" s="266">
        <v>9620866</v>
      </c>
      <c r="B19803" s="265" t="s">
        <v>14038</v>
      </c>
      <c r="C19803" s="265" t="s">
        <v>2965</v>
      </c>
      <c r="D19803" s="265" t="s">
        <v>2997</v>
      </c>
    </row>
    <row r="19804" spans="1:4" x14ac:dyDescent="0.15">
      <c r="A19804" s="266">
        <v>9620867</v>
      </c>
      <c r="B19804" s="265" t="s">
        <v>14038</v>
      </c>
      <c r="C19804" s="265" t="s">
        <v>2965</v>
      </c>
      <c r="D19804" s="265" t="s">
        <v>2968</v>
      </c>
    </row>
    <row r="19805" spans="1:4" x14ac:dyDescent="0.15">
      <c r="A19805" s="266">
        <v>9620868</v>
      </c>
      <c r="B19805" s="265" t="s">
        <v>14038</v>
      </c>
      <c r="C19805" s="265" t="s">
        <v>2965</v>
      </c>
      <c r="D19805" s="265" t="s">
        <v>2967</v>
      </c>
    </row>
    <row r="19806" spans="1:4" ht="27" x14ac:dyDescent="0.15">
      <c r="A19806" s="266">
        <v>9630101</v>
      </c>
      <c r="B19806" s="265" t="s">
        <v>14038</v>
      </c>
      <c r="C19806" s="265" t="s">
        <v>2598</v>
      </c>
      <c r="D19806" s="265" t="s">
        <v>14240</v>
      </c>
    </row>
    <row r="19807" spans="1:4" ht="27" x14ac:dyDescent="0.15">
      <c r="A19807" s="266">
        <v>9630102</v>
      </c>
      <c r="B19807" s="265" t="s">
        <v>14038</v>
      </c>
      <c r="C19807" s="265" t="s">
        <v>2598</v>
      </c>
      <c r="D19807" s="265" t="s">
        <v>14241</v>
      </c>
    </row>
    <row r="19808" spans="1:4" ht="27" x14ac:dyDescent="0.15">
      <c r="A19808" s="266">
        <v>9630103</v>
      </c>
      <c r="B19808" s="265" t="s">
        <v>14038</v>
      </c>
      <c r="C19808" s="265" t="s">
        <v>2598</v>
      </c>
      <c r="D19808" s="265" t="s">
        <v>14242</v>
      </c>
    </row>
    <row r="19809" spans="1:4" ht="27" x14ac:dyDescent="0.15">
      <c r="A19809" s="266">
        <v>9630104</v>
      </c>
      <c r="B19809" s="265" t="s">
        <v>14038</v>
      </c>
      <c r="C19809" s="265" t="s">
        <v>2598</v>
      </c>
      <c r="D19809" s="265" t="s">
        <v>14243</v>
      </c>
    </row>
    <row r="19810" spans="1:4" ht="27" x14ac:dyDescent="0.15">
      <c r="A19810" s="266">
        <v>9630105</v>
      </c>
      <c r="B19810" s="265" t="s">
        <v>14038</v>
      </c>
      <c r="C19810" s="265" t="s">
        <v>2598</v>
      </c>
      <c r="D19810" s="265" t="s">
        <v>14244</v>
      </c>
    </row>
    <row r="19811" spans="1:4" x14ac:dyDescent="0.15">
      <c r="A19811" s="266">
        <v>9630106</v>
      </c>
      <c r="B19811" s="265" t="s">
        <v>14038</v>
      </c>
      <c r="C19811" s="265" t="s">
        <v>2598</v>
      </c>
      <c r="D19811" s="265" t="s">
        <v>2654</v>
      </c>
    </row>
    <row r="19812" spans="1:4" x14ac:dyDescent="0.15">
      <c r="A19812" s="266">
        <v>9630107</v>
      </c>
      <c r="B19812" s="265" t="s">
        <v>14038</v>
      </c>
      <c r="C19812" s="265" t="s">
        <v>2598</v>
      </c>
      <c r="D19812" s="265" t="s">
        <v>2601</v>
      </c>
    </row>
    <row r="19813" spans="1:4" x14ac:dyDescent="0.15">
      <c r="A19813" s="266">
        <v>9630108</v>
      </c>
      <c r="B19813" s="265" t="s">
        <v>14038</v>
      </c>
      <c r="C19813" s="265" t="s">
        <v>2598</v>
      </c>
      <c r="D19813" s="265" t="s">
        <v>2632</v>
      </c>
    </row>
    <row r="19814" spans="1:4" x14ac:dyDescent="0.15">
      <c r="A19814" s="266">
        <v>9630109</v>
      </c>
      <c r="B19814" s="265" t="s">
        <v>14038</v>
      </c>
      <c r="C19814" s="265" t="s">
        <v>2598</v>
      </c>
      <c r="D19814" s="265" t="s">
        <v>14245</v>
      </c>
    </row>
    <row r="19815" spans="1:4" ht="27" x14ac:dyDescent="0.15">
      <c r="A19815" s="266">
        <v>9630111</v>
      </c>
      <c r="B19815" s="265" t="s">
        <v>14038</v>
      </c>
      <c r="C19815" s="265" t="s">
        <v>2598</v>
      </c>
      <c r="D19815" s="265" t="s">
        <v>14246</v>
      </c>
    </row>
    <row r="19816" spans="1:4" x14ac:dyDescent="0.15">
      <c r="A19816" s="266">
        <v>9630112</v>
      </c>
      <c r="B19816" s="265" t="s">
        <v>14038</v>
      </c>
      <c r="C19816" s="265" t="s">
        <v>2598</v>
      </c>
      <c r="D19816" s="265" t="s">
        <v>14247</v>
      </c>
    </row>
    <row r="19817" spans="1:4" ht="27" x14ac:dyDescent="0.15">
      <c r="A19817" s="266">
        <v>9630113</v>
      </c>
      <c r="B19817" s="265" t="s">
        <v>14038</v>
      </c>
      <c r="C19817" s="265" t="s">
        <v>2598</v>
      </c>
      <c r="D19817" s="265" t="s">
        <v>14248</v>
      </c>
    </row>
    <row r="19818" spans="1:4" x14ac:dyDescent="0.15">
      <c r="A19818" s="266">
        <v>9630114</v>
      </c>
      <c r="B19818" s="265" t="s">
        <v>14038</v>
      </c>
      <c r="C19818" s="265" t="s">
        <v>2598</v>
      </c>
      <c r="D19818" s="265" t="s">
        <v>14249</v>
      </c>
    </row>
    <row r="19819" spans="1:4" x14ac:dyDescent="0.15">
      <c r="A19819" s="266">
        <v>9630115</v>
      </c>
      <c r="B19819" s="265" t="s">
        <v>14038</v>
      </c>
      <c r="C19819" s="265" t="s">
        <v>2598</v>
      </c>
      <c r="D19819" s="265" t="s">
        <v>1141</v>
      </c>
    </row>
    <row r="19820" spans="1:4" ht="27" x14ac:dyDescent="0.15">
      <c r="A19820" s="266">
        <v>9630116</v>
      </c>
      <c r="B19820" s="265" t="s">
        <v>14038</v>
      </c>
      <c r="C19820" s="265" t="s">
        <v>2598</v>
      </c>
      <c r="D19820" s="265" t="s">
        <v>2603</v>
      </c>
    </row>
    <row r="19821" spans="1:4" x14ac:dyDescent="0.15">
      <c r="A19821" s="266">
        <v>9630117</v>
      </c>
      <c r="B19821" s="265" t="s">
        <v>14038</v>
      </c>
      <c r="C19821" s="265" t="s">
        <v>2598</v>
      </c>
      <c r="D19821" s="265" t="s">
        <v>2602</v>
      </c>
    </row>
    <row r="19822" spans="1:4" x14ac:dyDescent="0.15">
      <c r="A19822" s="266">
        <v>9630118</v>
      </c>
      <c r="B19822" s="265" t="s">
        <v>14038</v>
      </c>
      <c r="C19822" s="265" t="s">
        <v>2598</v>
      </c>
      <c r="D19822" s="265" t="s">
        <v>2604</v>
      </c>
    </row>
    <row r="19823" spans="1:4" x14ac:dyDescent="0.15">
      <c r="A19823" s="266">
        <v>9630119</v>
      </c>
      <c r="B19823" s="265" t="s">
        <v>14038</v>
      </c>
      <c r="C19823" s="265" t="s">
        <v>2598</v>
      </c>
      <c r="D19823" s="265" t="s">
        <v>2669</v>
      </c>
    </row>
    <row r="19824" spans="1:4" x14ac:dyDescent="0.15">
      <c r="A19824" s="266">
        <v>9630121</v>
      </c>
      <c r="B19824" s="265" t="s">
        <v>14038</v>
      </c>
      <c r="C19824" s="265" t="s">
        <v>2598</v>
      </c>
      <c r="D19824" s="265" t="s">
        <v>14250</v>
      </c>
    </row>
    <row r="19825" spans="1:4" x14ac:dyDescent="0.15">
      <c r="A19825" s="266">
        <v>9630122</v>
      </c>
      <c r="B19825" s="265" t="s">
        <v>14038</v>
      </c>
      <c r="C19825" s="265" t="s">
        <v>2598</v>
      </c>
      <c r="D19825" s="265" t="s">
        <v>14251</v>
      </c>
    </row>
    <row r="19826" spans="1:4" ht="27" x14ac:dyDescent="0.15">
      <c r="A19826" s="266">
        <v>9630123</v>
      </c>
      <c r="B19826" s="265" t="s">
        <v>14038</v>
      </c>
      <c r="C19826" s="265" t="s">
        <v>2598</v>
      </c>
      <c r="D19826" s="265" t="s">
        <v>14252</v>
      </c>
    </row>
    <row r="19827" spans="1:4" ht="27" x14ac:dyDescent="0.15">
      <c r="A19827" s="266">
        <v>9630124</v>
      </c>
      <c r="B19827" s="265" t="s">
        <v>14038</v>
      </c>
      <c r="C19827" s="265" t="s">
        <v>2598</v>
      </c>
      <c r="D19827" s="265" t="s">
        <v>14253</v>
      </c>
    </row>
    <row r="19828" spans="1:4" ht="27" x14ac:dyDescent="0.15">
      <c r="A19828" s="266">
        <v>9630125</v>
      </c>
      <c r="B19828" s="265" t="s">
        <v>14038</v>
      </c>
      <c r="C19828" s="265" t="s">
        <v>2598</v>
      </c>
      <c r="D19828" s="265" t="s">
        <v>14254</v>
      </c>
    </row>
    <row r="19829" spans="1:4" ht="27" x14ac:dyDescent="0.15">
      <c r="A19829" s="266">
        <v>9630126</v>
      </c>
      <c r="B19829" s="265" t="s">
        <v>14038</v>
      </c>
      <c r="C19829" s="265" t="s">
        <v>2598</v>
      </c>
      <c r="D19829" s="265" t="s">
        <v>14255</v>
      </c>
    </row>
    <row r="19830" spans="1:4" ht="27" x14ac:dyDescent="0.15">
      <c r="A19830" s="266">
        <v>9630127</v>
      </c>
      <c r="B19830" s="265" t="s">
        <v>14038</v>
      </c>
      <c r="C19830" s="265" t="s">
        <v>2598</v>
      </c>
      <c r="D19830" s="265" t="s">
        <v>14256</v>
      </c>
    </row>
    <row r="19831" spans="1:4" x14ac:dyDescent="0.15">
      <c r="A19831" s="266">
        <v>9630128</v>
      </c>
      <c r="B19831" s="265" t="s">
        <v>14038</v>
      </c>
      <c r="C19831" s="265" t="s">
        <v>2598</v>
      </c>
      <c r="D19831" s="265" t="s">
        <v>14257</v>
      </c>
    </row>
    <row r="19832" spans="1:4" x14ac:dyDescent="0.15">
      <c r="A19832" s="266">
        <v>9630129</v>
      </c>
      <c r="B19832" s="265" t="s">
        <v>14038</v>
      </c>
      <c r="C19832" s="265" t="s">
        <v>2598</v>
      </c>
      <c r="D19832" s="265" t="s">
        <v>14258</v>
      </c>
    </row>
    <row r="19833" spans="1:4" x14ac:dyDescent="0.15">
      <c r="A19833" s="266">
        <v>9630201</v>
      </c>
      <c r="B19833" s="265" t="s">
        <v>14038</v>
      </c>
      <c r="C19833" s="265" t="s">
        <v>2598</v>
      </c>
      <c r="D19833" s="265" t="s">
        <v>2615</v>
      </c>
    </row>
    <row r="19834" spans="1:4" x14ac:dyDescent="0.15">
      <c r="A19834" s="266">
        <v>9630202</v>
      </c>
      <c r="B19834" s="265" t="s">
        <v>14038</v>
      </c>
      <c r="C19834" s="265" t="s">
        <v>2598</v>
      </c>
      <c r="D19834" s="265" t="s">
        <v>2618</v>
      </c>
    </row>
    <row r="19835" spans="1:4" x14ac:dyDescent="0.15">
      <c r="A19835" s="266">
        <v>9630203</v>
      </c>
      <c r="B19835" s="265" t="s">
        <v>14038</v>
      </c>
      <c r="C19835" s="265" t="s">
        <v>2598</v>
      </c>
      <c r="D19835" s="265" t="s">
        <v>14259</v>
      </c>
    </row>
    <row r="19836" spans="1:4" x14ac:dyDescent="0.15">
      <c r="A19836" s="266">
        <v>9630204</v>
      </c>
      <c r="B19836" s="265" t="s">
        <v>14038</v>
      </c>
      <c r="C19836" s="265" t="s">
        <v>2598</v>
      </c>
      <c r="D19836" s="265" t="s">
        <v>2642</v>
      </c>
    </row>
    <row r="19837" spans="1:4" x14ac:dyDescent="0.15">
      <c r="A19837" s="266">
        <v>9630205</v>
      </c>
      <c r="B19837" s="265" t="s">
        <v>14038</v>
      </c>
      <c r="C19837" s="265" t="s">
        <v>2598</v>
      </c>
      <c r="D19837" s="265" t="s">
        <v>1573</v>
      </c>
    </row>
    <row r="19838" spans="1:4" x14ac:dyDescent="0.15">
      <c r="A19838" s="266">
        <v>9630206</v>
      </c>
      <c r="B19838" s="265" t="s">
        <v>14038</v>
      </c>
      <c r="C19838" s="265" t="s">
        <v>2598</v>
      </c>
      <c r="D19838" s="265" t="s">
        <v>1273</v>
      </c>
    </row>
    <row r="19839" spans="1:4" x14ac:dyDescent="0.15">
      <c r="A19839" s="266">
        <v>9630207</v>
      </c>
      <c r="B19839" s="265" t="s">
        <v>14038</v>
      </c>
      <c r="C19839" s="265" t="s">
        <v>2598</v>
      </c>
      <c r="D19839" s="265" t="s">
        <v>14260</v>
      </c>
    </row>
    <row r="19840" spans="1:4" x14ac:dyDescent="0.15">
      <c r="A19840" s="266">
        <v>9630209</v>
      </c>
      <c r="B19840" s="265" t="s">
        <v>14038</v>
      </c>
      <c r="C19840" s="265" t="s">
        <v>2598</v>
      </c>
      <c r="D19840" s="265" t="s">
        <v>2627</v>
      </c>
    </row>
    <row r="19841" spans="1:4" x14ac:dyDescent="0.15">
      <c r="A19841" s="266">
        <v>9630211</v>
      </c>
      <c r="B19841" s="265" t="s">
        <v>14038</v>
      </c>
      <c r="C19841" s="265" t="s">
        <v>2598</v>
      </c>
      <c r="D19841" s="265" t="s">
        <v>2619</v>
      </c>
    </row>
    <row r="19842" spans="1:4" ht="27" x14ac:dyDescent="0.15">
      <c r="A19842" s="266">
        <v>9630212</v>
      </c>
      <c r="B19842" s="265" t="s">
        <v>14038</v>
      </c>
      <c r="C19842" s="265" t="s">
        <v>2598</v>
      </c>
      <c r="D19842" s="265" t="s">
        <v>14261</v>
      </c>
    </row>
    <row r="19843" spans="1:4" ht="27" x14ac:dyDescent="0.15">
      <c r="A19843" s="266">
        <v>9630213</v>
      </c>
      <c r="B19843" s="265" t="s">
        <v>14038</v>
      </c>
      <c r="C19843" s="265" t="s">
        <v>2598</v>
      </c>
      <c r="D19843" s="265" t="s">
        <v>14262</v>
      </c>
    </row>
    <row r="19844" spans="1:4" ht="27" x14ac:dyDescent="0.15">
      <c r="A19844" s="266">
        <v>9630214</v>
      </c>
      <c r="B19844" s="265" t="s">
        <v>14038</v>
      </c>
      <c r="C19844" s="265" t="s">
        <v>2598</v>
      </c>
      <c r="D19844" s="265" t="s">
        <v>14263</v>
      </c>
    </row>
    <row r="19845" spans="1:4" x14ac:dyDescent="0.15">
      <c r="A19845" s="266">
        <v>9630215</v>
      </c>
      <c r="B19845" s="265" t="s">
        <v>14038</v>
      </c>
      <c r="C19845" s="265" t="s">
        <v>2598</v>
      </c>
      <c r="D19845" s="265" t="s">
        <v>2665</v>
      </c>
    </row>
    <row r="19846" spans="1:4" x14ac:dyDescent="0.15">
      <c r="A19846" s="266">
        <v>9630216</v>
      </c>
      <c r="B19846" s="265" t="s">
        <v>14038</v>
      </c>
      <c r="C19846" s="265" t="s">
        <v>2598</v>
      </c>
      <c r="D19846" s="265" t="s">
        <v>2650</v>
      </c>
    </row>
    <row r="19847" spans="1:4" x14ac:dyDescent="0.15">
      <c r="A19847" s="266">
        <v>9630221</v>
      </c>
      <c r="B19847" s="265" t="s">
        <v>14038</v>
      </c>
      <c r="C19847" s="265" t="s">
        <v>2598</v>
      </c>
      <c r="D19847" s="265" t="s">
        <v>14264</v>
      </c>
    </row>
    <row r="19848" spans="1:4" x14ac:dyDescent="0.15">
      <c r="A19848" s="266">
        <v>9630231</v>
      </c>
      <c r="B19848" s="265" t="s">
        <v>14038</v>
      </c>
      <c r="C19848" s="265" t="s">
        <v>2598</v>
      </c>
      <c r="D19848" s="265" t="s">
        <v>2674</v>
      </c>
    </row>
    <row r="19849" spans="1:4" x14ac:dyDescent="0.15">
      <c r="A19849" s="266">
        <v>9630232</v>
      </c>
      <c r="B19849" s="265" t="s">
        <v>14038</v>
      </c>
      <c r="C19849" s="265" t="s">
        <v>2598</v>
      </c>
      <c r="D19849" s="265" t="s">
        <v>2633</v>
      </c>
    </row>
    <row r="19850" spans="1:4" ht="27" x14ac:dyDescent="0.15">
      <c r="A19850" s="266">
        <v>9630531</v>
      </c>
      <c r="B19850" s="265" t="s">
        <v>14038</v>
      </c>
      <c r="C19850" s="265" t="s">
        <v>2598</v>
      </c>
      <c r="D19850" s="265" t="s">
        <v>14265</v>
      </c>
    </row>
    <row r="19851" spans="1:4" ht="27" x14ac:dyDescent="0.15">
      <c r="A19851" s="266">
        <v>9630532</v>
      </c>
      <c r="B19851" s="265" t="s">
        <v>14038</v>
      </c>
      <c r="C19851" s="265" t="s">
        <v>2598</v>
      </c>
      <c r="D19851" s="265" t="s">
        <v>14266</v>
      </c>
    </row>
    <row r="19852" spans="1:4" ht="27" x14ac:dyDescent="0.15">
      <c r="A19852" s="266">
        <v>9630533</v>
      </c>
      <c r="B19852" s="265" t="s">
        <v>14038</v>
      </c>
      <c r="C19852" s="265" t="s">
        <v>2598</v>
      </c>
      <c r="D19852" s="265" t="s">
        <v>14267</v>
      </c>
    </row>
    <row r="19853" spans="1:4" x14ac:dyDescent="0.15">
      <c r="A19853" s="266">
        <v>9630534</v>
      </c>
      <c r="B19853" s="265" t="s">
        <v>14038</v>
      </c>
      <c r="C19853" s="265" t="s">
        <v>2598</v>
      </c>
      <c r="D19853" s="265" t="s">
        <v>2658</v>
      </c>
    </row>
    <row r="19854" spans="1:4" ht="27" x14ac:dyDescent="0.15">
      <c r="A19854" s="266">
        <v>9630541</v>
      </c>
      <c r="B19854" s="265" t="s">
        <v>14038</v>
      </c>
      <c r="C19854" s="265" t="s">
        <v>2598</v>
      </c>
      <c r="D19854" s="265" t="s">
        <v>14268</v>
      </c>
    </row>
    <row r="19855" spans="1:4" x14ac:dyDescent="0.15">
      <c r="A19855" s="266">
        <v>9630542</v>
      </c>
      <c r="B19855" s="265" t="s">
        <v>14038</v>
      </c>
      <c r="C19855" s="265" t="s">
        <v>2598</v>
      </c>
      <c r="D19855" s="265" t="s">
        <v>14269</v>
      </c>
    </row>
    <row r="19856" spans="1:4" ht="27" x14ac:dyDescent="0.15">
      <c r="A19856" s="266">
        <v>9630543</v>
      </c>
      <c r="B19856" s="265" t="s">
        <v>14038</v>
      </c>
      <c r="C19856" s="265" t="s">
        <v>2598</v>
      </c>
      <c r="D19856" s="265" t="s">
        <v>14270</v>
      </c>
    </row>
    <row r="19857" spans="1:4" ht="27" x14ac:dyDescent="0.15">
      <c r="A19857" s="266">
        <v>9630544</v>
      </c>
      <c r="B19857" s="265" t="s">
        <v>14038</v>
      </c>
      <c r="C19857" s="265" t="s">
        <v>2598</v>
      </c>
      <c r="D19857" s="265" t="s">
        <v>14271</v>
      </c>
    </row>
    <row r="19858" spans="1:4" ht="27" x14ac:dyDescent="0.15">
      <c r="A19858" s="266">
        <v>9630545</v>
      </c>
      <c r="B19858" s="265" t="s">
        <v>14038</v>
      </c>
      <c r="C19858" s="265" t="s">
        <v>2598</v>
      </c>
      <c r="D19858" s="265" t="s">
        <v>14272</v>
      </c>
    </row>
    <row r="19859" spans="1:4" ht="27" x14ac:dyDescent="0.15">
      <c r="A19859" s="266">
        <v>9630546</v>
      </c>
      <c r="B19859" s="265" t="s">
        <v>14038</v>
      </c>
      <c r="C19859" s="265" t="s">
        <v>2598</v>
      </c>
      <c r="D19859" s="265" t="s">
        <v>14273</v>
      </c>
    </row>
    <row r="19860" spans="1:4" ht="27" x14ac:dyDescent="0.15">
      <c r="A19860" s="266">
        <v>9630547</v>
      </c>
      <c r="B19860" s="265" t="s">
        <v>14038</v>
      </c>
      <c r="C19860" s="265" t="s">
        <v>2598</v>
      </c>
      <c r="D19860" s="265" t="s">
        <v>14274</v>
      </c>
    </row>
    <row r="19861" spans="1:4" x14ac:dyDescent="0.15">
      <c r="A19861" s="266">
        <v>9630551</v>
      </c>
      <c r="B19861" s="265" t="s">
        <v>14038</v>
      </c>
      <c r="C19861" s="265" t="s">
        <v>2598</v>
      </c>
      <c r="D19861" s="265" t="s">
        <v>2623</v>
      </c>
    </row>
    <row r="19862" spans="1:4" x14ac:dyDescent="0.15">
      <c r="A19862" s="266">
        <v>9630552</v>
      </c>
      <c r="B19862" s="265" t="s">
        <v>14038</v>
      </c>
      <c r="C19862" s="265" t="s">
        <v>2598</v>
      </c>
      <c r="D19862" s="265" t="s">
        <v>264</v>
      </c>
    </row>
    <row r="19863" spans="1:4" x14ac:dyDescent="0.15">
      <c r="A19863" s="266">
        <v>9630661</v>
      </c>
      <c r="B19863" s="265" t="s">
        <v>14038</v>
      </c>
      <c r="C19863" s="265" t="s">
        <v>2598</v>
      </c>
      <c r="D19863" s="265" t="s">
        <v>2671</v>
      </c>
    </row>
    <row r="19864" spans="1:4" x14ac:dyDescent="0.15">
      <c r="A19864" s="266">
        <v>9630662</v>
      </c>
      <c r="B19864" s="265" t="s">
        <v>14038</v>
      </c>
      <c r="C19864" s="265" t="s">
        <v>2598</v>
      </c>
      <c r="D19864" s="265" t="s">
        <v>2637</v>
      </c>
    </row>
    <row r="19865" spans="1:4" x14ac:dyDescent="0.15">
      <c r="A19865" s="266">
        <v>9630663</v>
      </c>
      <c r="B19865" s="265" t="s">
        <v>14038</v>
      </c>
      <c r="C19865" s="265" t="s">
        <v>2598</v>
      </c>
      <c r="D19865" s="265" t="s">
        <v>2635</v>
      </c>
    </row>
    <row r="19866" spans="1:4" x14ac:dyDescent="0.15">
      <c r="A19866" s="266">
        <v>9630664</v>
      </c>
      <c r="B19866" s="265" t="s">
        <v>14038</v>
      </c>
      <c r="C19866" s="265" t="s">
        <v>2598</v>
      </c>
      <c r="D19866" s="265" t="s">
        <v>2607</v>
      </c>
    </row>
    <row r="19867" spans="1:4" x14ac:dyDescent="0.15">
      <c r="A19867" s="266">
        <v>9630665</v>
      </c>
      <c r="B19867" s="265" t="s">
        <v>14038</v>
      </c>
      <c r="C19867" s="265" t="s">
        <v>2598</v>
      </c>
      <c r="D19867" s="265" t="s">
        <v>2679</v>
      </c>
    </row>
    <row r="19868" spans="1:4" x14ac:dyDescent="0.15">
      <c r="A19868" s="266">
        <v>9630666</v>
      </c>
      <c r="B19868" s="265" t="s">
        <v>14038</v>
      </c>
      <c r="C19868" s="265" t="s">
        <v>2598</v>
      </c>
      <c r="D19868" s="265" t="s">
        <v>2675</v>
      </c>
    </row>
    <row r="19869" spans="1:4" x14ac:dyDescent="0.15">
      <c r="A19869" s="266">
        <v>9630667</v>
      </c>
      <c r="B19869" s="265" t="s">
        <v>14038</v>
      </c>
      <c r="C19869" s="265" t="s">
        <v>2598</v>
      </c>
      <c r="D19869" s="265" t="s">
        <v>2600</v>
      </c>
    </row>
    <row r="19870" spans="1:4" ht="27" x14ac:dyDescent="0.15">
      <c r="A19870" s="266">
        <v>9630671</v>
      </c>
      <c r="B19870" s="265" t="s">
        <v>14038</v>
      </c>
      <c r="C19870" s="265" t="s">
        <v>2598</v>
      </c>
      <c r="D19870" s="265" t="s">
        <v>14275</v>
      </c>
    </row>
    <row r="19871" spans="1:4" ht="27" x14ac:dyDescent="0.15">
      <c r="A19871" s="266">
        <v>9630672</v>
      </c>
      <c r="B19871" s="265" t="s">
        <v>14038</v>
      </c>
      <c r="C19871" s="265" t="s">
        <v>2598</v>
      </c>
      <c r="D19871" s="265" t="s">
        <v>14276</v>
      </c>
    </row>
    <row r="19872" spans="1:4" ht="27" x14ac:dyDescent="0.15">
      <c r="A19872" s="266">
        <v>9630673</v>
      </c>
      <c r="B19872" s="265" t="s">
        <v>14038</v>
      </c>
      <c r="C19872" s="265" t="s">
        <v>2598</v>
      </c>
      <c r="D19872" s="265" t="s">
        <v>14277</v>
      </c>
    </row>
    <row r="19873" spans="1:4" x14ac:dyDescent="0.15">
      <c r="A19873" s="266">
        <v>9630701</v>
      </c>
      <c r="B19873" s="265" t="s">
        <v>14038</v>
      </c>
      <c r="C19873" s="265" t="s">
        <v>2598</v>
      </c>
      <c r="D19873" s="265" t="s">
        <v>2668</v>
      </c>
    </row>
    <row r="19874" spans="1:4" ht="27" x14ac:dyDescent="0.15">
      <c r="A19874" s="266">
        <v>9630702</v>
      </c>
      <c r="B19874" s="265" t="s">
        <v>14038</v>
      </c>
      <c r="C19874" s="265" t="s">
        <v>2598</v>
      </c>
      <c r="D19874" s="265" t="s">
        <v>2667</v>
      </c>
    </row>
    <row r="19875" spans="1:4" x14ac:dyDescent="0.15">
      <c r="A19875" s="266">
        <v>9630703</v>
      </c>
      <c r="B19875" s="265" t="s">
        <v>14038</v>
      </c>
      <c r="C19875" s="265" t="s">
        <v>2598</v>
      </c>
      <c r="D19875" s="265" t="s">
        <v>2620</v>
      </c>
    </row>
    <row r="19876" spans="1:4" x14ac:dyDescent="0.15">
      <c r="A19876" s="266">
        <v>9630704</v>
      </c>
      <c r="B19876" s="265" t="s">
        <v>14038</v>
      </c>
      <c r="C19876" s="265" t="s">
        <v>2598</v>
      </c>
      <c r="D19876" s="265" t="s">
        <v>2608</v>
      </c>
    </row>
    <row r="19877" spans="1:4" ht="27" x14ac:dyDescent="0.15">
      <c r="A19877" s="266">
        <v>9630711</v>
      </c>
      <c r="B19877" s="265" t="s">
        <v>14038</v>
      </c>
      <c r="C19877" s="265" t="s">
        <v>2598</v>
      </c>
      <c r="D19877" s="265" t="s">
        <v>14278</v>
      </c>
    </row>
    <row r="19878" spans="1:4" ht="27" x14ac:dyDescent="0.15">
      <c r="A19878" s="266">
        <v>9630712</v>
      </c>
      <c r="B19878" s="265" t="s">
        <v>14038</v>
      </c>
      <c r="C19878" s="265" t="s">
        <v>2598</v>
      </c>
      <c r="D19878" s="265" t="s">
        <v>14279</v>
      </c>
    </row>
    <row r="19879" spans="1:4" ht="27" x14ac:dyDescent="0.15">
      <c r="A19879" s="266">
        <v>9630713</v>
      </c>
      <c r="B19879" s="265" t="s">
        <v>14038</v>
      </c>
      <c r="C19879" s="265" t="s">
        <v>2598</v>
      </c>
      <c r="D19879" s="265" t="s">
        <v>14280</v>
      </c>
    </row>
    <row r="19880" spans="1:4" ht="27" x14ac:dyDescent="0.15">
      <c r="A19880" s="266">
        <v>9630714</v>
      </c>
      <c r="B19880" s="265" t="s">
        <v>14038</v>
      </c>
      <c r="C19880" s="265" t="s">
        <v>2598</v>
      </c>
      <c r="D19880" s="265" t="s">
        <v>14281</v>
      </c>
    </row>
    <row r="19881" spans="1:4" ht="27" x14ac:dyDescent="0.15">
      <c r="A19881" s="266">
        <v>9630721</v>
      </c>
      <c r="B19881" s="265" t="s">
        <v>14038</v>
      </c>
      <c r="C19881" s="265" t="s">
        <v>2598</v>
      </c>
      <c r="D19881" s="265" t="s">
        <v>14282</v>
      </c>
    </row>
    <row r="19882" spans="1:4" ht="27" x14ac:dyDescent="0.15">
      <c r="A19882" s="266">
        <v>9630722</v>
      </c>
      <c r="B19882" s="265" t="s">
        <v>14038</v>
      </c>
      <c r="C19882" s="265" t="s">
        <v>2598</v>
      </c>
      <c r="D19882" s="265" t="s">
        <v>14283</v>
      </c>
    </row>
    <row r="19883" spans="1:4" ht="27" x14ac:dyDescent="0.15">
      <c r="A19883" s="266">
        <v>9630723</v>
      </c>
      <c r="B19883" s="265" t="s">
        <v>14038</v>
      </c>
      <c r="C19883" s="265" t="s">
        <v>2598</v>
      </c>
      <c r="D19883" s="265" t="s">
        <v>14284</v>
      </c>
    </row>
    <row r="19884" spans="1:4" ht="27" x14ac:dyDescent="0.15">
      <c r="A19884" s="266">
        <v>9630724</v>
      </c>
      <c r="B19884" s="265" t="s">
        <v>14038</v>
      </c>
      <c r="C19884" s="265" t="s">
        <v>2598</v>
      </c>
      <c r="D19884" s="265" t="s">
        <v>14285</v>
      </c>
    </row>
    <row r="19885" spans="1:4" ht="27" x14ac:dyDescent="0.15">
      <c r="A19885" s="266">
        <v>9630725</v>
      </c>
      <c r="B19885" s="265" t="s">
        <v>14038</v>
      </c>
      <c r="C19885" s="265" t="s">
        <v>2598</v>
      </c>
      <c r="D19885" s="265" t="s">
        <v>14286</v>
      </c>
    </row>
    <row r="19886" spans="1:4" ht="27" x14ac:dyDescent="0.15">
      <c r="A19886" s="266">
        <v>9630726</v>
      </c>
      <c r="B19886" s="265" t="s">
        <v>14038</v>
      </c>
      <c r="C19886" s="265" t="s">
        <v>2598</v>
      </c>
      <c r="D19886" s="265" t="s">
        <v>14287</v>
      </c>
    </row>
    <row r="19887" spans="1:4" ht="27" x14ac:dyDescent="0.15">
      <c r="A19887" s="266">
        <v>9630831</v>
      </c>
      <c r="B19887" s="265" t="s">
        <v>14038</v>
      </c>
      <c r="C19887" s="265" t="s">
        <v>2598</v>
      </c>
      <c r="D19887" s="265" t="s">
        <v>14288</v>
      </c>
    </row>
    <row r="19888" spans="1:4" ht="27" x14ac:dyDescent="0.15">
      <c r="A19888" s="266">
        <v>9630832</v>
      </c>
      <c r="B19888" s="265" t="s">
        <v>14038</v>
      </c>
      <c r="C19888" s="265" t="s">
        <v>2598</v>
      </c>
      <c r="D19888" s="265" t="s">
        <v>14289</v>
      </c>
    </row>
    <row r="19889" spans="1:4" ht="27" x14ac:dyDescent="0.15">
      <c r="A19889" s="266">
        <v>9630833</v>
      </c>
      <c r="B19889" s="265" t="s">
        <v>14038</v>
      </c>
      <c r="C19889" s="265" t="s">
        <v>2598</v>
      </c>
      <c r="D19889" s="265" t="s">
        <v>14290</v>
      </c>
    </row>
    <row r="19890" spans="1:4" ht="27" x14ac:dyDescent="0.15">
      <c r="A19890" s="266">
        <v>9630834</v>
      </c>
      <c r="B19890" s="265" t="s">
        <v>14038</v>
      </c>
      <c r="C19890" s="265" t="s">
        <v>2598</v>
      </c>
      <c r="D19890" s="265" t="s">
        <v>14291</v>
      </c>
    </row>
    <row r="19891" spans="1:4" x14ac:dyDescent="0.15">
      <c r="A19891" s="266">
        <v>9630835</v>
      </c>
      <c r="B19891" s="265" t="s">
        <v>14038</v>
      </c>
      <c r="C19891" s="265" t="s">
        <v>2598</v>
      </c>
      <c r="D19891" s="265" t="s">
        <v>14292</v>
      </c>
    </row>
    <row r="19892" spans="1:4" ht="27" x14ac:dyDescent="0.15">
      <c r="A19892" s="266">
        <v>9630836</v>
      </c>
      <c r="B19892" s="265" t="s">
        <v>14038</v>
      </c>
      <c r="C19892" s="265" t="s">
        <v>2598</v>
      </c>
      <c r="D19892" s="265" t="s">
        <v>14293</v>
      </c>
    </row>
    <row r="19893" spans="1:4" ht="27" x14ac:dyDescent="0.15">
      <c r="A19893" s="266">
        <v>9630837</v>
      </c>
      <c r="B19893" s="265" t="s">
        <v>14038</v>
      </c>
      <c r="C19893" s="265" t="s">
        <v>2598</v>
      </c>
      <c r="D19893" s="265" t="s">
        <v>14294</v>
      </c>
    </row>
    <row r="19894" spans="1:4" x14ac:dyDescent="0.15">
      <c r="A19894" s="266">
        <v>9630901</v>
      </c>
      <c r="B19894" s="265" t="s">
        <v>14038</v>
      </c>
      <c r="C19894" s="265" t="s">
        <v>2598</v>
      </c>
      <c r="D19894" s="265" t="s">
        <v>14295</v>
      </c>
    </row>
    <row r="19895" spans="1:4" ht="27" x14ac:dyDescent="0.15">
      <c r="A19895" s="266">
        <v>9630902</v>
      </c>
      <c r="B19895" s="265" t="s">
        <v>14038</v>
      </c>
      <c r="C19895" s="265" t="s">
        <v>2598</v>
      </c>
      <c r="D19895" s="265" t="s">
        <v>14296</v>
      </c>
    </row>
    <row r="19896" spans="1:4" ht="27" x14ac:dyDescent="0.15">
      <c r="A19896" s="266">
        <v>9630903</v>
      </c>
      <c r="B19896" s="265" t="s">
        <v>14038</v>
      </c>
      <c r="C19896" s="265" t="s">
        <v>2598</v>
      </c>
      <c r="D19896" s="265" t="s">
        <v>14297</v>
      </c>
    </row>
    <row r="19897" spans="1:4" ht="27" x14ac:dyDescent="0.15">
      <c r="A19897" s="266">
        <v>9630904</v>
      </c>
      <c r="B19897" s="265" t="s">
        <v>14038</v>
      </c>
      <c r="C19897" s="265" t="s">
        <v>2598</v>
      </c>
      <c r="D19897" s="265" t="s">
        <v>14298</v>
      </c>
    </row>
    <row r="19898" spans="1:4" x14ac:dyDescent="0.15">
      <c r="A19898" s="266">
        <v>9630911</v>
      </c>
      <c r="B19898" s="265" t="s">
        <v>14038</v>
      </c>
      <c r="C19898" s="265" t="s">
        <v>2598</v>
      </c>
      <c r="D19898" s="265" t="s">
        <v>14299</v>
      </c>
    </row>
    <row r="19899" spans="1:4" ht="27" x14ac:dyDescent="0.15">
      <c r="A19899" s="266">
        <v>9630912</v>
      </c>
      <c r="B19899" s="265" t="s">
        <v>14038</v>
      </c>
      <c r="C19899" s="265" t="s">
        <v>2598</v>
      </c>
      <c r="D19899" s="265" t="s">
        <v>14300</v>
      </c>
    </row>
    <row r="19900" spans="1:4" ht="27" x14ac:dyDescent="0.15">
      <c r="A19900" s="266">
        <v>9630913</v>
      </c>
      <c r="B19900" s="265" t="s">
        <v>14038</v>
      </c>
      <c r="C19900" s="265" t="s">
        <v>2598</v>
      </c>
      <c r="D19900" s="265" t="s">
        <v>14301</v>
      </c>
    </row>
    <row r="19901" spans="1:4" ht="27" x14ac:dyDescent="0.15">
      <c r="A19901" s="266">
        <v>9630914</v>
      </c>
      <c r="B19901" s="265" t="s">
        <v>14038</v>
      </c>
      <c r="C19901" s="265" t="s">
        <v>2598</v>
      </c>
      <c r="D19901" s="265" t="s">
        <v>14302</v>
      </c>
    </row>
    <row r="19902" spans="1:4" ht="27" x14ac:dyDescent="0.15">
      <c r="A19902" s="266">
        <v>9630921</v>
      </c>
      <c r="B19902" s="265" t="s">
        <v>14038</v>
      </c>
      <c r="C19902" s="265" t="s">
        <v>2598</v>
      </c>
      <c r="D19902" s="265" t="s">
        <v>14303</v>
      </c>
    </row>
    <row r="19903" spans="1:4" ht="27" x14ac:dyDescent="0.15">
      <c r="A19903" s="266">
        <v>9630922</v>
      </c>
      <c r="B19903" s="265" t="s">
        <v>14038</v>
      </c>
      <c r="C19903" s="265" t="s">
        <v>2598</v>
      </c>
      <c r="D19903" s="265" t="s">
        <v>14304</v>
      </c>
    </row>
    <row r="19904" spans="1:4" x14ac:dyDescent="0.15">
      <c r="A19904" s="266">
        <v>9630923</v>
      </c>
      <c r="B19904" s="265" t="s">
        <v>14038</v>
      </c>
      <c r="C19904" s="265" t="s">
        <v>2598</v>
      </c>
      <c r="D19904" s="265" t="s">
        <v>14305</v>
      </c>
    </row>
    <row r="19905" spans="1:4" ht="27" x14ac:dyDescent="0.15">
      <c r="A19905" s="266">
        <v>9630924</v>
      </c>
      <c r="B19905" s="265" t="s">
        <v>14038</v>
      </c>
      <c r="C19905" s="265" t="s">
        <v>2598</v>
      </c>
      <c r="D19905" s="265" t="s">
        <v>14306</v>
      </c>
    </row>
    <row r="19906" spans="1:4" ht="27" x14ac:dyDescent="0.15">
      <c r="A19906" s="266">
        <v>9630925</v>
      </c>
      <c r="B19906" s="265" t="s">
        <v>14038</v>
      </c>
      <c r="C19906" s="265" t="s">
        <v>2598</v>
      </c>
      <c r="D19906" s="265" t="s">
        <v>14307</v>
      </c>
    </row>
    <row r="19907" spans="1:4" ht="27" x14ac:dyDescent="0.15">
      <c r="A19907" s="266">
        <v>9631151</v>
      </c>
      <c r="B19907" s="265" t="s">
        <v>14038</v>
      </c>
      <c r="C19907" s="265" t="s">
        <v>2598</v>
      </c>
      <c r="D19907" s="265" t="s">
        <v>14308</v>
      </c>
    </row>
    <row r="19908" spans="1:4" ht="27" x14ac:dyDescent="0.15">
      <c r="A19908" s="266">
        <v>9631152</v>
      </c>
      <c r="B19908" s="265" t="s">
        <v>14038</v>
      </c>
      <c r="C19908" s="265" t="s">
        <v>2598</v>
      </c>
      <c r="D19908" s="265" t="s">
        <v>14309</v>
      </c>
    </row>
    <row r="19909" spans="1:4" ht="27" x14ac:dyDescent="0.15">
      <c r="A19909" s="266">
        <v>9631153</v>
      </c>
      <c r="B19909" s="265" t="s">
        <v>14038</v>
      </c>
      <c r="C19909" s="265" t="s">
        <v>2598</v>
      </c>
      <c r="D19909" s="265" t="s">
        <v>14310</v>
      </c>
    </row>
    <row r="19910" spans="1:4" ht="27" x14ac:dyDescent="0.15">
      <c r="A19910" s="266">
        <v>9631154</v>
      </c>
      <c r="B19910" s="265" t="s">
        <v>14038</v>
      </c>
      <c r="C19910" s="265" t="s">
        <v>2598</v>
      </c>
      <c r="D19910" s="265" t="s">
        <v>14311</v>
      </c>
    </row>
    <row r="19911" spans="1:4" ht="27" x14ac:dyDescent="0.15">
      <c r="A19911" s="266">
        <v>9631155</v>
      </c>
      <c r="B19911" s="265" t="s">
        <v>14038</v>
      </c>
      <c r="C19911" s="265" t="s">
        <v>2598</v>
      </c>
      <c r="D19911" s="265" t="s">
        <v>14312</v>
      </c>
    </row>
    <row r="19912" spans="1:4" ht="27" x14ac:dyDescent="0.15">
      <c r="A19912" s="266">
        <v>9631156</v>
      </c>
      <c r="B19912" s="265" t="s">
        <v>14038</v>
      </c>
      <c r="C19912" s="265" t="s">
        <v>2598</v>
      </c>
      <c r="D19912" s="265" t="s">
        <v>14313</v>
      </c>
    </row>
    <row r="19913" spans="1:4" ht="27" x14ac:dyDescent="0.15">
      <c r="A19913" s="266">
        <v>9631161</v>
      </c>
      <c r="B19913" s="265" t="s">
        <v>14038</v>
      </c>
      <c r="C19913" s="265" t="s">
        <v>2598</v>
      </c>
      <c r="D19913" s="265" t="s">
        <v>14314</v>
      </c>
    </row>
    <row r="19914" spans="1:4" ht="27" x14ac:dyDescent="0.15">
      <c r="A19914" s="266">
        <v>9631162</v>
      </c>
      <c r="B19914" s="265" t="s">
        <v>14038</v>
      </c>
      <c r="C19914" s="265" t="s">
        <v>2598</v>
      </c>
      <c r="D19914" s="265" t="s">
        <v>14315</v>
      </c>
    </row>
    <row r="19915" spans="1:4" ht="27" x14ac:dyDescent="0.15">
      <c r="A19915" s="266">
        <v>9631163</v>
      </c>
      <c r="B19915" s="265" t="s">
        <v>14038</v>
      </c>
      <c r="C19915" s="265" t="s">
        <v>2598</v>
      </c>
      <c r="D19915" s="265" t="s">
        <v>14316</v>
      </c>
    </row>
    <row r="19916" spans="1:4" x14ac:dyDescent="0.15">
      <c r="A19916" s="266">
        <v>9631164</v>
      </c>
      <c r="B19916" s="265" t="s">
        <v>14038</v>
      </c>
      <c r="C19916" s="265" t="s">
        <v>2598</v>
      </c>
      <c r="D19916" s="265" t="s">
        <v>14317</v>
      </c>
    </row>
    <row r="19917" spans="1:4" ht="27" x14ac:dyDescent="0.15">
      <c r="A19917" s="266">
        <v>9631165</v>
      </c>
      <c r="B19917" s="265" t="s">
        <v>14038</v>
      </c>
      <c r="C19917" s="265" t="s">
        <v>2598</v>
      </c>
      <c r="D19917" s="265" t="s">
        <v>14318</v>
      </c>
    </row>
    <row r="19918" spans="1:4" ht="27" x14ac:dyDescent="0.15">
      <c r="A19918" s="266">
        <v>9631241</v>
      </c>
      <c r="B19918" s="265" t="s">
        <v>14038</v>
      </c>
      <c r="C19918" s="265" t="s">
        <v>2598</v>
      </c>
      <c r="D19918" s="265" t="s">
        <v>14319</v>
      </c>
    </row>
    <row r="19919" spans="1:4" ht="27" x14ac:dyDescent="0.15">
      <c r="A19919" s="266">
        <v>9631242</v>
      </c>
      <c r="B19919" s="265" t="s">
        <v>14038</v>
      </c>
      <c r="C19919" s="265" t="s">
        <v>2598</v>
      </c>
      <c r="D19919" s="265" t="s">
        <v>14320</v>
      </c>
    </row>
    <row r="19920" spans="1:4" ht="27" x14ac:dyDescent="0.15">
      <c r="A19920" s="266">
        <v>9631243</v>
      </c>
      <c r="B19920" s="265" t="s">
        <v>14038</v>
      </c>
      <c r="C19920" s="265" t="s">
        <v>2598</v>
      </c>
      <c r="D19920" s="265" t="s">
        <v>14321</v>
      </c>
    </row>
    <row r="19921" spans="1:4" ht="27" x14ac:dyDescent="0.15">
      <c r="A19921" s="266">
        <v>9631244</v>
      </c>
      <c r="B19921" s="265" t="s">
        <v>14038</v>
      </c>
      <c r="C19921" s="265" t="s">
        <v>2598</v>
      </c>
      <c r="D19921" s="265" t="s">
        <v>14322</v>
      </c>
    </row>
    <row r="19922" spans="1:4" ht="27" x14ac:dyDescent="0.15">
      <c r="A19922" s="266">
        <v>9631245</v>
      </c>
      <c r="B19922" s="265" t="s">
        <v>14038</v>
      </c>
      <c r="C19922" s="265" t="s">
        <v>2598</v>
      </c>
      <c r="D19922" s="265" t="s">
        <v>14323</v>
      </c>
    </row>
    <row r="19923" spans="1:4" ht="27" x14ac:dyDescent="0.15">
      <c r="A19923" s="266">
        <v>9631246</v>
      </c>
      <c r="B19923" s="265" t="s">
        <v>14038</v>
      </c>
      <c r="C19923" s="265" t="s">
        <v>2598</v>
      </c>
      <c r="D19923" s="265" t="s">
        <v>14324</v>
      </c>
    </row>
    <row r="19924" spans="1:4" ht="27" x14ac:dyDescent="0.15">
      <c r="A19924" s="266">
        <v>9631247</v>
      </c>
      <c r="B19924" s="265" t="s">
        <v>14038</v>
      </c>
      <c r="C19924" s="265" t="s">
        <v>2598</v>
      </c>
      <c r="D19924" s="265" t="s">
        <v>14325</v>
      </c>
    </row>
    <row r="19925" spans="1:4" ht="27" x14ac:dyDescent="0.15">
      <c r="A19925" s="266">
        <v>9631248</v>
      </c>
      <c r="B19925" s="265" t="s">
        <v>14038</v>
      </c>
      <c r="C19925" s="265" t="s">
        <v>2598</v>
      </c>
      <c r="D19925" s="265" t="s">
        <v>14326</v>
      </c>
    </row>
    <row r="19926" spans="1:4" ht="27" x14ac:dyDescent="0.15">
      <c r="A19926" s="266">
        <v>9631301</v>
      </c>
      <c r="B19926" s="265" t="s">
        <v>14038</v>
      </c>
      <c r="C19926" s="265" t="s">
        <v>2598</v>
      </c>
      <c r="D19926" s="265" t="s">
        <v>14327</v>
      </c>
    </row>
    <row r="19927" spans="1:4" ht="27" x14ac:dyDescent="0.15">
      <c r="A19927" s="266">
        <v>9631302</v>
      </c>
      <c r="B19927" s="265" t="s">
        <v>14038</v>
      </c>
      <c r="C19927" s="265" t="s">
        <v>2598</v>
      </c>
      <c r="D19927" s="265" t="s">
        <v>14328</v>
      </c>
    </row>
    <row r="19928" spans="1:4" ht="27" x14ac:dyDescent="0.15">
      <c r="A19928" s="266">
        <v>9631303</v>
      </c>
      <c r="B19928" s="265" t="s">
        <v>14038</v>
      </c>
      <c r="C19928" s="265" t="s">
        <v>2598</v>
      </c>
      <c r="D19928" s="265" t="s">
        <v>14329</v>
      </c>
    </row>
    <row r="19929" spans="1:4" ht="27" x14ac:dyDescent="0.15">
      <c r="A19929" s="266">
        <v>9631304</v>
      </c>
      <c r="B19929" s="265" t="s">
        <v>14038</v>
      </c>
      <c r="C19929" s="265" t="s">
        <v>2598</v>
      </c>
      <c r="D19929" s="265" t="s">
        <v>14330</v>
      </c>
    </row>
    <row r="19930" spans="1:4" ht="27" x14ac:dyDescent="0.15">
      <c r="A19930" s="266">
        <v>9631305</v>
      </c>
      <c r="B19930" s="265" t="s">
        <v>14038</v>
      </c>
      <c r="C19930" s="265" t="s">
        <v>2598</v>
      </c>
      <c r="D19930" s="265" t="s">
        <v>14331</v>
      </c>
    </row>
    <row r="19931" spans="1:4" ht="27" x14ac:dyDescent="0.15">
      <c r="A19931" s="266">
        <v>9631306</v>
      </c>
      <c r="B19931" s="265" t="s">
        <v>14038</v>
      </c>
      <c r="C19931" s="265" t="s">
        <v>2598</v>
      </c>
      <c r="D19931" s="265" t="s">
        <v>14332</v>
      </c>
    </row>
    <row r="19932" spans="1:4" ht="27" x14ac:dyDescent="0.15">
      <c r="A19932" s="266">
        <v>9631307</v>
      </c>
      <c r="B19932" s="265" t="s">
        <v>14038</v>
      </c>
      <c r="C19932" s="265" t="s">
        <v>2598</v>
      </c>
      <c r="D19932" s="265" t="s">
        <v>14333</v>
      </c>
    </row>
    <row r="19933" spans="1:4" ht="27" x14ac:dyDescent="0.15">
      <c r="A19933" s="266">
        <v>9631308</v>
      </c>
      <c r="B19933" s="265" t="s">
        <v>14038</v>
      </c>
      <c r="C19933" s="265" t="s">
        <v>2598</v>
      </c>
      <c r="D19933" s="265" t="s">
        <v>14334</v>
      </c>
    </row>
    <row r="19934" spans="1:4" x14ac:dyDescent="0.15">
      <c r="A19934" s="266">
        <v>9631309</v>
      </c>
      <c r="B19934" s="265" t="s">
        <v>14038</v>
      </c>
      <c r="C19934" s="265" t="s">
        <v>2598</v>
      </c>
      <c r="D19934" s="265" t="s">
        <v>14335</v>
      </c>
    </row>
    <row r="19935" spans="1:4" x14ac:dyDescent="0.15">
      <c r="A19935" s="266">
        <v>9631311</v>
      </c>
      <c r="B19935" s="265" t="s">
        <v>14038</v>
      </c>
      <c r="C19935" s="265" t="s">
        <v>2598</v>
      </c>
      <c r="D19935" s="265" t="s">
        <v>1735</v>
      </c>
    </row>
    <row r="19936" spans="1:4" x14ac:dyDescent="0.15">
      <c r="A19936" s="266">
        <v>9631411</v>
      </c>
      <c r="B19936" s="265" t="s">
        <v>14038</v>
      </c>
      <c r="C19936" s="265" t="s">
        <v>2598</v>
      </c>
      <c r="D19936" s="265" t="s">
        <v>14336</v>
      </c>
    </row>
    <row r="19937" spans="1:4" x14ac:dyDescent="0.15">
      <c r="A19937" s="266">
        <v>9631412</v>
      </c>
      <c r="B19937" s="265" t="s">
        <v>14038</v>
      </c>
      <c r="C19937" s="265" t="s">
        <v>2598</v>
      </c>
      <c r="D19937" s="265" t="s">
        <v>14337</v>
      </c>
    </row>
    <row r="19938" spans="1:4" ht="27" x14ac:dyDescent="0.15">
      <c r="A19938" s="266">
        <v>9631413</v>
      </c>
      <c r="B19938" s="265" t="s">
        <v>14038</v>
      </c>
      <c r="C19938" s="265" t="s">
        <v>2598</v>
      </c>
      <c r="D19938" s="265" t="s">
        <v>14338</v>
      </c>
    </row>
    <row r="19939" spans="1:4" ht="27" x14ac:dyDescent="0.15">
      <c r="A19939" s="266">
        <v>9631414</v>
      </c>
      <c r="B19939" s="265" t="s">
        <v>14038</v>
      </c>
      <c r="C19939" s="265" t="s">
        <v>2598</v>
      </c>
      <c r="D19939" s="265" t="s">
        <v>14339</v>
      </c>
    </row>
    <row r="19940" spans="1:4" x14ac:dyDescent="0.15">
      <c r="A19940" s="266">
        <v>9631521</v>
      </c>
      <c r="B19940" s="265" t="s">
        <v>14038</v>
      </c>
      <c r="C19940" s="265" t="s">
        <v>2598</v>
      </c>
      <c r="D19940" s="265" t="s">
        <v>14340</v>
      </c>
    </row>
    <row r="19941" spans="1:4" x14ac:dyDescent="0.15">
      <c r="A19941" s="266">
        <v>9631522</v>
      </c>
      <c r="B19941" s="265" t="s">
        <v>14038</v>
      </c>
      <c r="C19941" s="265" t="s">
        <v>2598</v>
      </c>
      <c r="D19941" s="265" t="s">
        <v>14341</v>
      </c>
    </row>
    <row r="19942" spans="1:4" x14ac:dyDescent="0.15">
      <c r="A19942" s="266">
        <v>9631631</v>
      </c>
      <c r="B19942" s="265" t="s">
        <v>14038</v>
      </c>
      <c r="C19942" s="265" t="s">
        <v>2598</v>
      </c>
      <c r="D19942" s="265" t="s">
        <v>14342</v>
      </c>
    </row>
    <row r="19943" spans="1:4" ht="27" x14ac:dyDescent="0.15">
      <c r="A19943" s="266">
        <v>9631632</v>
      </c>
      <c r="B19943" s="265" t="s">
        <v>14038</v>
      </c>
      <c r="C19943" s="265" t="s">
        <v>2598</v>
      </c>
      <c r="D19943" s="265" t="s">
        <v>14343</v>
      </c>
    </row>
    <row r="19944" spans="1:4" x14ac:dyDescent="0.15">
      <c r="A19944" s="266">
        <v>9631633</v>
      </c>
      <c r="B19944" s="265" t="s">
        <v>14038</v>
      </c>
      <c r="C19944" s="265" t="s">
        <v>2598</v>
      </c>
      <c r="D19944" s="265" t="s">
        <v>14344</v>
      </c>
    </row>
    <row r="19945" spans="1:4" ht="27" x14ac:dyDescent="0.15">
      <c r="A19945" s="266">
        <v>9633311</v>
      </c>
      <c r="B19945" s="265" t="s">
        <v>14038</v>
      </c>
      <c r="C19945" s="265" t="s">
        <v>14345</v>
      </c>
      <c r="D19945" s="265" t="s">
        <v>14346</v>
      </c>
    </row>
    <row r="19946" spans="1:4" ht="27" x14ac:dyDescent="0.15">
      <c r="A19946" s="266">
        <v>9633312</v>
      </c>
      <c r="B19946" s="265" t="s">
        <v>14038</v>
      </c>
      <c r="C19946" s="265" t="s">
        <v>14345</v>
      </c>
      <c r="D19946" s="265" t="s">
        <v>14347</v>
      </c>
    </row>
    <row r="19947" spans="1:4" ht="27" x14ac:dyDescent="0.15">
      <c r="A19947" s="266">
        <v>9633313</v>
      </c>
      <c r="B19947" s="265" t="s">
        <v>14038</v>
      </c>
      <c r="C19947" s="265" t="s">
        <v>14345</v>
      </c>
      <c r="D19947" s="265" t="s">
        <v>14348</v>
      </c>
    </row>
    <row r="19948" spans="1:4" ht="27" x14ac:dyDescent="0.15">
      <c r="A19948" s="266">
        <v>9633314</v>
      </c>
      <c r="B19948" s="265" t="s">
        <v>14038</v>
      </c>
      <c r="C19948" s="265" t="s">
        <v>14345</v>
      </c>
      <c r="D19948" s="265" t="s">
        <v>14349</v>
      </c>
    </row>
    <row r="19949" spans="1:4" ht="27" x14ac:dyDescent="0.15">
      <c r="A19949" s="266">
        <v>9633315</v>
      </c>
      <c r="B19949" s="265" t="s">
        <v>14038</v>
      </c>
      <c r="C19949" s="265" t="s">
        <v>14345</v>
      </c>
      <c r="D19949" s="265" t="s">
        <v>14350</v>
      </c>
    </row>
    <row r="19950" spans="1:4" ht="27" x14ac:dyDescent="0.15">
      <c r="A19950" s="266">
        <v>9633316</v>
      </c>
      <c r="B19950" s="265" t="s">
        <v>14038</v>
      </c>
      <c r="C19950" s="265" t="s">
        <v>14345</v>
      </c>
      <c r="D19950" s="265" t="s">
        <v>14351</v>
      </c>
    </row>
    <row r="19951" spans="1:4" ht="27" x14ac:dyDescent="0.15">
      <c r="A19951" s="266">
        <v>9633401</v>
      </c>
      <c r="B19951" s="265" t="s">
        <v>14038</v>
      </c>
      <c r="C19951" s="265" t="s">
        <v>14345</v>
      </c>
      <c r="D19951" s="265" t="s">
        <v>14352</v>
      </c>
    </row>
    <row r="19952" spans="1:4" ht="27" x14ac:dyDescent="0.15">
      <c r="A19952" s="266">
        <v>9633402</v>
      </c>
      <c r="B19952" s="265" t="s">
        <v>14038</v>
      </c>
      <c r="C19952" s="265" t="s">
        <v>14345</v>
      </c>
      <c r="D19952" s="265" t="s">
        <v>14353</v>
      </c>
    </row>
    <row r="19953" spans="1:4" ht="27" x14ac:dyDescent="0.15">
      <c r="A19953" s="266">
        <v>9633403</v>
      </c>
      <c r="B19953" s="265" t="s">
        <v>14038</v>
      </c>
      <c r="C19953" s="265" t="s">
        <v>14345</v>
      </c>
      <c r="D19953" s="265" t="s">
        <v>14354</v>
      </c>
    </row>
    <row r="19954" spans="1:4" ht="27" x14ac:dyDescent="0.15">
      <c r="A19954" s="266">
        <v>9633404</v>
      </c>
      <c r="B19954" s="265" t="s">
        <v>14038</v>
      </c>
      <c r="C19954" s="265" t="s">
        <v>14345</v>
      </c>
      <c r="D19954" s="265" t="s">
        <v>14355</v>
      </c>
    </row>
    <row r="19955" spans="1:4" ht="27" x14ac:dyDescent="0.15">
      <c r="A19955" s="266">
        <v>9633405</v>
      </c>
      <c r="B19955" s="265" t="s">
        <v>14038</v>
      </c>
      <c r="C19955" s="265" t="s">
        <v>14345</v>
      </c>
      <c r="D19955" s="265" t="s">
        <v>14356</v>
      </c>
    </row>
    <row r="19956" spans="1:4" ht="27" x14ac:dyDescent="0.15">
      <c r="A19956" s="266">
        <v>9633406</v>
      </c>
      <c r="B19956" s="265" t="s">
        <v>14038</v>
      </c>
      <c r="C19956" s="265" t="s">
        <v>14345</v>
      </c>
      <c r="D19956" s="265" t="s">
        <v>14357</v>
      </c>
    </row>
    <row r="19957" spans="1:4" ht="27" x14ac:dyDescent="0.15">
      <c r="A19957" s="266">
        <v>9633521</v>
      </c>
      <c r="B19957" s="265" t="s">
        <v>14038</v>
      </c>
      <c r="C19957" s="265" t="s">
        <v>14345</v>
      </c>
      <c r="D19957" s="265" t="s">
        <v>14234</v>
      </c>
    </row>
    <row r="19958" spans="1:4" ht="27" x14ac:dyDescent="0.15">
      <c r="A19958" s="266">
        <v>9633522</v>
      </c>
      <c r="B19958" s="265" t="s">
        <v>14038</v>
      </c>
      <c r="C19958" s="265" t="s">
        <v>14345</v>
      </c>
      <c r="D19958" s="265" t="s">
        <v>14358</v>
      </c>
    </row>
    <row r="19959" spans="1:4" ht="27" x14ac:dyDescent="0.15">
      <c r="A19959" s="266">
        <v>9633523</v>
      </c>
      <c r="B19959" s="265" t="s">
        <v>14038</v>
      </c>
      <c r="C19959" s="265" t="s">
        <v>14345</v>
      </c>
      <c r="D19959" s="265" t="s">
        <v>14359</v>
      </c>
    </row>
    <row r="19960" spans="1:4" ht="27" x14ac:dyDescent="0.15">
      <c r="A19960" s="266">
        <v>9633524</v>
      </c>
      <c r="B19960" s="265" t="s">
        <v>14038</v>
      </c>
      <c r="C19960" s="265" t="s">
        <v>14345</v>
      </c>
      <c r="D19960" s="265" t="s">
        <v>14360</v>
      </c>
    </row>
    <row r="19961" spans="1:4" ht="27" x14ac:dyDescent="0.15">
      <c r="A19961" s="266">
        <v>9633525</v>
      </c>
      <c r="B19961" s="265" t="s">
        <v>14038</v>
      </c>
      <c r="C19961" s="265" t="s">
        <v>14345</v>
      </c>
      <c r="D19961" s="265" t="s">
        <v>14361</v>
      </c>
    </row>
    <row r="19962" spans="1:4" ht="27" x14ac:dyDescent="0.15">
      <c r="A19962" s="266">
        <v>9633601</v>
      </c>
      <c r="B19962" s="265" t="s">
        <v>14038</v>
      </c>
      <c r="C19962" s="265" t="s">
        <v>3309</v>
      </c>
      <c r="D19962" s="265" t="s">
        <v>14362</v>
      </c>
    </row>
    <row r="19963" spans="1:4" ht="27" x14ac:dyDescent="0.15">
      <c r="A19963" s="266">
        <v>9633602</v>
      </c>
      <c r="B19963" s="265" t="s">
        <v>14038</v>
      </c>
      <c r="C19963" s="265" t="s">
        <v>3309</v>
      </c>
      <c r="D19963" s="265" t="s">
        <v>14363</v>
      </c>
    </row>
    <row r="19964" spans="1:4" ht="27" x14ac:dyDescent="0.15">
      <c r="A19964" s="266">
        <v>9633603</v>
      </c>
      <c r="B19964" s="265" t="s">
        <v>14038</v>
      </c>
      <c r="C19964" s="265" t="s">
        <v>3309</v>
      </c>
      <c r="D19964" s="265" t="s">
        <v>14364</v>
      </c>
    </row>
    <row r="19965" spans="1:4" ht="27" x14ac:dyDescent="0.15">
      <c r="A19965" s="266">
        <v>9634111</v>
      </c>
      <c r="B19965" s="265" t="s">
        <v>14038</v>
      </c>
      <c r="C19965" s="265" t="s">
        <v>3309</v>
      </c>
      <c r="D19965" s="265" t="s">
        <v>14365</v>
      </c>
    </row>
    <row r="19966" spans="1:4" ht="27" x14ac:dyDescent="0.15">
      <c r="A19966" s="266">
        <v>9634112</v>
      </c>
      <c r="B19966" s="265" t="s">
        <v>14038</v>
      </c>
      <c r="C19966" s="265" t="s">
        <v>3309</v>
      </c>
      <c r="D19966" s="265" t="s">
        <v>14366</v>
      </c>
    </row>
    <row r="19967" spans="1:4" ht="27" x14ac:dyDescent="0.15">
      <c r="A19967" s="266">
        <v>9634113</v>
      </c>
      <c r="B19967" s="265" t="s">
        <v>14038</v>
      </c>
      <c r="C19967" s="265" t="s">
        <v>3309</v>
      </c>
      <c r="D19967" s="265" t="s">
        <v>14367</v>
      </c>
    </row>
    <row r="19968" spans="1:4" ht="27" x14ac:dyDescent="0.15">
      <c r="A19968" s="266">
        <v>9634114</v>
      </c>
      <c r="B19968" s="265" t="s">
        <v>14038</v>
      </c>
      <c r="C19968" s="265" t="s">
        <v>3309</v>
      </c>
      <c r="D19968" s="265" t="s">
        <v>14368</v>
      </c>
    </row>
    <row r="19969" spans="1:4" ht="27" x14ac:dyDescent="0.15">
      <c r="A19969" s="266">
        <v>9634115</v>
      </c>
      <c r="B19969" s="265" t="s">
        <v>14038</v>
      </c>
      <c r="C19969" s="265" t="s">
        <v>3309</v>
      </c>
      <c r="D19969" s="265" t="s">
        <v>14369</v>
      </c>
    </row>
    <row r="19970" spans="1:4" ht="27" x14ac:dyDescent="0.15">
      <c r="A19970" s="266">
        <v>9634201</v>
      </c>
      <c r="B19970" s="265" t="s">
        <v>14038</v>
      </c>
      <c r="C19970" s="265" t="s">
        <v>3309</v>
      </c>
      <c r="D19970" s="265" t="s">
        <v>14370</v>
      </c>
    </row>
    <row r="19971" spans="1:4" ht="27" x14ac:dyDescent="0.15">
      <c r="A19971" s="266">
        <v>9634202</v>
      </c>
      <c r="B19971" s="265" t="s">
        <v>14038</v>
      </c>
      <c r="C19971" s="265" t="s">
        <v>3309</v>
      </c>
      <c r="D19971" s="265" t="s">
        <v>14371</v>
      </c>
    </row>
    <row r="19972" spans="1:4" ht="27" x14ac:dyDescent="0.15">
      <c r="A19972" s="266">
        <v>9634203</v>
      </c>
      <c r="B19972" s="265" t="s">
        <v>14038</v>
      </c>
      <c r="C19972" s="265" t="s">
        <v>3309</v>
      </c>
      <c r="D19972" s="265" t="s">
        <v>14372</v>
      </c>
    </row>
    <row r="19973" spans="1:4" ht="27" x14ac:dyDescent="0.15">
      <c r="A19973" s="266">
        <v>9634204</v>
      </c>
      <c r="B19973" s="265" t="s">
        <v>14038</v>
      </c>
      <c r="C19973" s="265" t="s">
        <v>3309</v>
      </c>
      <c r="D19973" s="265" t="s">
        <v>14373</v>
      </c>
    </row>
    <row r="19974" spans="1:4" ht="27" x14ac:dyDescent="0.15">
      <c r="A19974" s="266">
        <v>9634205</v>
      </c>
      <c r="B19974" s="265" t="s">
        <v>14038</v>
      </c>
      <c r="C19974" s="265" t="s">
        <v>3309</v>
      </c>
      <c r="D19974" s="265" t="s">
        <v>14374</v>
      </c>
    </row>
    <row r="19975" spans="1:4" ht="27" x14ac:dyDescent="0.15">
      <c r="A19975" s="266">
        <v>9634311</v>
      </c>
      <c r="B19975" s="265" t="s">
        <v>14038</v>
      </c>
      <c r="C19975" s="265" t="s">
        <v>3309</v>
      </c>
      <c r="D19975" s="265" t="s">
        <v>14375</v>
      </c>
    </row>
    <row r="19976" spans="1:4" ht="27" x14ac:dyDescent="0.15">
      <c r="A19976" s="266">
        <v>9634312</v>
      </c>
      <c r="B19976" s="265" t="s">
        <v>14038</v>
      </c>
      <c r="C19976" s="265" t="s">
        <v>3309</v>
      </c>
      <c r="D19976" s="265" t="s">
        <v>14376</v>
      </c>
    </row>
    <row r="19977" spans="1:4" ht="27" x14ac:dyDescent="0.15">
      <c r="A19977" s="266">
        <v>9634313</v>
      </c>
      <c r="B19977" s="265" t="s">
        <v>14038</v>
      </c>
      <c r="C19977" s="265" t="s">
        <v>3309</v>
      </c>
      <c r="D19977" s="265" t="s">
        <v>14377</v>
      </c>
    </row>
    <row r="19978" spans="1:4" ht="27" x14ac:dyDescent="0.15">
      <c r="A19978" s="266">
        <v>9634314</v>
      </c>
      <c r="B19978" s="265" t="s">
        <v>14038</v>
      </c>
      <c r="C19978" s="265" t="s">
        <v>3309</v>
      </c>
      <c r="D19978" s="265" t="s">
        <v>14378</v>
      </c>
    </row>
    <row r="19979" spans="1:4" ht="27" x14ac:dyDescent="0.15">
      <c r="A19979" s="266">
        <v>9634315</v>
      </c>
      <c r="B19979" s="265" t="s">
        <v>14038</v>
      </c>
      <c r="C19979" s="265" t="s">
        <v>3309</v>
      </c>
      <c r="D19979" s="265" t="s">
        <v>14379</v>
      </c>
    </row>
    <row r="19980" spans="1:4" ht="27" x14ac:dyDescent="0.15">
      <c r="A19980" s="266">
        <v>9634316</v>
      </c>
      <c r="B19980" s="265" t="s">
        <v>14038</v>
      </c>
      <c r="C19980" s="265" t="s">
        <v>3309</v>
      </c>
      <c r="D19980" s="265" t="s">
        <v>14380</v>
      </c>
    </row>
    <row r="19981" spans="1:4" ht="27" x14ac:dyDescent="0.15">
      <c r="A19981" s="266">
        <v>9634317</v>
      </c>
      <c r="B19981" s="265" t="s">
        <v>14038</v>
      </c>
      <c r="C19981" s="265" t="s">
        <v>3309</v>
      </c>
      <c r="D19981" s="265" t="s">
        <v>14381</v>
      </c>
    </row>
    <row r="19982" spans="1:4" ht="27" x14ac:dyDescent="0.15">
      <c r="A19982" s="266">
        <v>9634318</v>
      </c>
      <c r="B19982" s="265" t="s">
        <v>14038</v>
      </c>
      <c r="C19982" s="265" t="s">
        <v>3309</v>
      </c>
      <c r="D19982" s="265" t="s">
        <v>14382</v>
      </c>
    </row>
    <row r="19983" spans="1:4" ht="27" x14ac:dyDescent="0.15">
      <c r="A19983" s="266">
        <v>9634321</v>
      </c>
      <c r="B19983" s="265" t="s">
        <v>14038</v>
      </c>
      <c r="C19983" s="265" t="s">
        <v>3309</v>
      </c>
      <c r="D19983" s="265" t="s">
        <v>14383</v>
      </c>
    </row>
    <row r="19984" spans="1:4" ht="27" x14ac:dyDescent="0.15">
      <c r="A19984" s="266">
        <v>9634322</v>
      </c>
      <c r="B19984" s="265" t="s">
        <v>14038</v>
      </c>
      <c r="C19984" s="265" t="s">
        <v>3309</v>
      </c>
      <c r="D19984" s="265" t="s">
        <v>14384</v>
      </c>
    </row>
    <row r="19985" spans="1:4" ht="27" x14ac:dyDescent="0.15">
      <c r="A19985" s="266">
        <v>9634323</v>
      </c>
      <c r="B19985" s="265" t="s">
        <v>14038</v>
      </c>
      <c r="C19985" s="265" t="s">
        <v>3309</v>
      </c>
      <c r="D19985" s="265" t="s">
        <v>14385</v>
      </c>
    </row>
    <row r="19986" spans="1:4" ht="27" x14ac:dyDescent="0.15">
      <c r="A19986" s="266">
        <v>9634324</v>
      </c>
      <c r="B19986" s="265" t="s">
        <v>14038</v>
      </c>
      <c r="C19986" s="265" t="s">
        <v>3309</v>
      </c>
      <c r="D19986" s="265" t="s">
        <v>14386</v>
      </c>
    </row>
    <row r="19987" spans="1:4" ht="27" x14ac:dyDescent="0.15">
      <c r="A19987" s="266">
        <v>9634431</v>
      </c>
      <c r="B19987" s="265" t="s">
        <v>14038</v>
      </c>
      <c r="C19987" s="265" t="s">
        <v>3309</v>
      </c>
      <c r="D19987" s="265" t="s">
        <v>14387</v>
      </c>
    </row>
    <row r="19988" spans="1:4" ht="27" x14ac:dyDescent="0.15">
      <c r="A19988" s="266">
        <v>9634432</v>
      </c>
      <c r="B19988" s="265" t="s">
        <v>14038</v>
      </c>
      <c r="C19988" s="265" t="s">
        <v>3309</v>
      </c>
      <c r="D19988" s="265" t="s">
        <v>14388</v>
      </c>
    </row>
    <row r="19989" spans="1:4" ht="27" x14ac:dyDescent="0.15">
      <c r="A19989" s="266">
        <v>9634433</v>
      </c>
      <c r="B19989" s="265" t="s">
        <v>14038</v>
      </c>
      <c r="C19989" s="265" t="s">
        <v>3309</v>
      </c>
      <c r="D19989" s="265" t="s">
        <v>14389</v>
      </c>
    </row>
    <row r="19990" spans="1:4" ht="27" x14ac:dyDescent="0.15">
      <c r="A19990" s="266">
        <v>9634434</v>
      </c>
      <c r="B19990" s="265" t="s">
        <v>14038</v>
      </c>
      <c r="C19990" s="265" t="s">
        <v>3309</v>
      </c>
      <c r="D19990" s="265" t="s">
        <v>14390</v>
      </c>
    </row>
    <row r="19991" spans="1:4" ht="27" x14ac:dyDescent="0.15">
      <c r="A19991" s="266">
        <v>9634435</v>
      </c>
      <c r="B19991" s="265" t="s">
        <v>14038</v>
      </c>
      <c r="C19991" s="265" t="s">
        <v>3309</v>
      </c>
      <c r="D19991" s="265" t="s">
        <v>14391</v>
      </c>
    </row>
    <row r="19992" spans="1:4" ht="27" x14ac:dyDescent="0.15">
      <c r="A19992" s="266">
        <v>9634436</v>
      </c>
      <c r="B19992" s="265" t="s">
        <v>14038</v>
      </c>
      <c r="C19992" s="265" t="s">
        <v>3309</v>
      </c>
      <c r="D19992" s="265" t="s">
        <v>14392</v>
      </c>
    </row>
    <row r="19993" spans="1:4" ht="27" x14ac:dyDescent="0.15">
      <c r="A19993" s="266">
        <v>9634541</v>
      </c>
      <c r="B19993" s="265" t="s">
        <v>14038</v>
      </c>
      <c r="C19993" s="265" t="s">
        <v>3309</v>
      </c>
      <c r="D19993" s="265" t="s">
        <v>14393</v>
      </c>
    </row>
    <row r="19994" spans="1:4" ht="27" x14ac:dyDescent="0.15">
      <c r="A19994" s="266">
        <v>9634542</v>
      </c>
      <c r="B19994" s="265" t="s">
        <v>14038</v>
      </c>
      <c r="C19994" s="265" t="s">
        <v>3309</v>
      </c>
      <c r="D19994" s="265" t="s">
        <v>14394</v>
      </c>
    </row>
    <row r="19995" spans="1:4" ht="27" x14ac:dyDescent="0.15">
      <c r="A19995" s="266">
        <v>9634543</v>
      </c>
      <c r="B19995" s="265" t="s">
        <v>14038</v>
      </c>
      <c r="C19995" s="265" t="s">
        <v>3309</v>
      </c>
      <c r="D19995" s="265" t="s">
        <v>14395</v>
      </c>
    </row>
    <row r="19996" spans="1:4" ht="27" x14ac:dyDescent="0.15">
      <c r="A19996" s="266">
        <v>9634544</v>
      </c>
      <c r="B19996" s="265" t="s">
        <v>14038</v>
      </c>
      <c r="C19996" s="265" t="s">
        <v>3309</v>
      </c>
      <c r="D19996" s="265" t="s">
        <v>14396</v>
      </c>
    </row>
    <row r="19997" spans="1:4" ht="27" x14ac:dyDescent="0.15">
      <c r="A19997" s="266">
        <v>9634545</v>
      </c>
      <c r="B19997" s="265" t="s">
        <v>14038</v>
      </c>
      <c r="C19997" s="265" t="s">
        <v>3309</v>
      </c>
      <c r="D19997" s="265" t="s">
        <v>14397</v>
      </c>
    </row>
    <row r="19998" spans="1:4" ht="27" x14ac:dyDescent="0.15">
      <c r="A19998" s="266">
        <v>9634601</v>
      </c>
      <c r="B19998" s="265" t="s">
        <v>14038</v>
      </c>
      <c r="C19998" s="265" t="s">
        <v>3309</v>
      </c>
      <c r="D19998" s="265" t="s">
        <v>14398</v>
      </c>
    </row>
    <row r="19999" spans="1:4" ht="27" x14ac:dyDescent="0.15">
      <c r="A19999" s="266">
        <v>9634602</v>
      </c>
      <c r="B19999" s="265" t="s">
        <v>14038</v>
      </c>
      <c r="C19999" s="265" t="s">
        <v>3309</v>
      </c>
      <c r="D19999" s="265" t="s">
        <v>14399</v>
      </c>
    </row>
    <row r="20000" spans="1:4" ht="27" x14ac:dyDescent="0.15">
      <c r="A20000" s="266">
        <v>9634603</v>
      </c>
      <c r="B20000" s="265" t="s">
        <v>14038</v>
      </c>
      <c r="C20000" s="265" t="s">
        <v>3309</v>
      </c>
      <c r="D20000" s="265" t="s">
        <v>14400</v>
      </c>
    </row>
    <row r="20001" spans="1:4" ht="27" x14ac:dyDescent="0.15">
      <c r="A20001" s="266">
        <v>9634604</v>
      </c>
      <c r="B20001" s="265" t="s">
        <v>14038</v>
      </c>
      <c r="C20001" s="265" t="s">
        <v>3309</v>
      </c>
      <c r="D20001" s="265" t="s">
        <v>14401</v>
      </c>
    </row>
    <row r="20002" spans="1:4" x14ac:dyDescent="0.15">
      <c r="A20002" s="266">
        <v>9634605</v>
      </c>
      <c r="B20002" s="265" t="s">
        <v>14038</v>
      </c>
      <c r="C20002" s="265" t="s">
        <v>3309</v>
      </c>
      <c r="D20002" s="265" t="s">
        <v>14402</v>
      </c>
    </row>
    <row r="20003" spans="1:4" ht="27" x14ac:dyDescent="0.15">
      <c r="A20003" s="266">
        <v>9634606</v>
      </c>
      <c r="B20003" s="265" t="s">
        <v>14038</v>
      </c>
      <c r="C20003" s="265" t="s">
        <v>3309</v>
      </c>
      <c r="D20003" s="265" t="s">
        <v>14403</v>
      </c>
    </row>
    <row r="20004" spans="1:4" ht="27" x14ac:dyDescent="0.15">
      <c r="A20004" s="266">
        <v>9634611</v>
      </c>
      <c r="B20004" s="265" t="s">
        <v>14038</v>
      </c>
      <c r="C20004" s="265" t="s">
        <v>3309</v>
      </c>
      <c r="D20004" s="265" t="s">
        <v>14404</v>
      </c>
    </row>
    <row r="20005" spans="1:4" ht="27" x14ac:dyDescent="0.15">
      <c r="A20005" s="266">
        <v>9634612</v>
      </c>
      <c r="B20005" s="265" t="s">
        <v>14038</v>
      </c>
      <c r="C20005" s="265" t="s">
        <v>3309</v>
      </c>
      <c r="D20005" s="265" t="s">
        <v>14405</v>
      </c>
    </row>
    <row r="20006" spans="1:4" ht="27" x14ac:dyDescent="0.15">
      <c r="A20006" s="266">
        <v>9634613</v>
      </c>
      <c r="B20006" s="265" t="s">
        <v>14038</v>
      </c>
      <c r="C20006" s="265" t="s">
        <v>3309</v>
      </c>
      <c r="D20006" s="265" t="s">
        <v>14406</v>
      </c>
    </row>
    <row r="20007" spans="1:4" ht="27" x14ac:dyDescent="0.15">
      <c r="A20007" s="266">
        <v>9634614</v>
      </c>
      <c r="B20007" s="265" t="s">
        <v>14038</v>
      </c>
      <c r="C20007" s="265" t="s">
        <v>3309</v>
      </c>
      <c r="D20007" s="265" t="s">
        <v>14407</v>
      </c>
    </row>
    <row r="20008" spans="1:4" ht="27" x14ac:dyDescent="0.15">
      <c r="A20008" s="266">
        <v>9634701</v>
      </c>
      <c r="B20008" s="265" t="s">
        <v>14038</v>
      </c>
      <c r="C20008" s="265" t="s">
        <v>3309</v>
      </c>
      <c r="D20008" s="265" t="s">
        <v>14408</v>
      </c>
    </row>
    <row r="20009" spans="1:4" ht="27" x14ac:dyDescent="0.15">
      <c r="A20009" s="266">
        <v>9634702</v>
      </c>
      <c r="B20009" s="265" t="s">
        <v>14038</v>
      </c>
      <c r="C20009" s="265" t="s">
        <v>3309</v>
      </c>
      <c r="D20009" s="265" t="s">
        <v>14409</v>
      </c>
    </row>
    <row r="20010" spans="1:4" ht="27" x14ac:dyDescent="0.15">
      <c r="A20010" s="266">
        <v>9635111</v>
      </c>
      <c r="B20010" s="265" t="s">
        <v>14038</v>
      </c>
      <c r="C20010" s="265" t="s">
        <v>14410</v>
      </c>
      <c r="D20010" s="265" t="s">
        <v>13533</v>
      </c>
    </row>
    <row r="20011" spans="1:4" ht="27" x14ac:dyDescent="0.15">
      <c r="A20011" s="266">
        <v>9635112</v>
      </c>
      <c r="B20011" s="265" t="s">
        <v>14038</v>
      </c>
      <c r="C20011" s="265" t="s">
        <v>14410</v>
      </c>
      <c r="D20011" s="265" t="s">
        <v>14411</v>
      </c>
    </row>
    <row r="20012" spans="1:4" ht="27" x14ac:dyDescent="0.15">
      <c r="A20012" s="266">
        <v>9635113</v>
      </c>
      <c r="B20012" s="265" t="s">
        <v>14038</v>
      </c>
      <c r="C20012" s="265" t="s">
        <v>14410</v>
      </c>
      <c r="D20012" s="265" t="s">
        <v>14412</v>
      </c>
    </row>
    <row r="20013" spans="1:4" ht="27" x14ac:dyDescent="0.15">
      <c r="A20013" s="266">
        <v>9635114</v>
      </c>
      <c r="B20013" s="265" t="s">
        <v>14038</v>
      </c>
      <c r="C20013" s="265" t="s">
        <v>14410</v>
      </c>
      <c r="D20013" s="265" t="s">
        <v>14413</v>
      </c>
    </row>
    <row r="20014" spans="1:4" ht="27" x14ac:dyDescent="0.15">
      <c r="A20014" s="266">
        <v>9635115</v>
      </c>
      <c r="B20014" s="265" t="s">
        <v>14038</v>
      </c>
      <c r="C20014" s="265" t="s">
        <v>14410</v>
      </c>
      <c r="D20014" s="265" t="s">
        <v>14414</v>
      </c>
    </row>
    <row r="20015" spans="1:4" ht="27" x14ac:dyDescent="0.15">
      <c r="A20015" s="266">
        <v>9635116</v>
      </c>
      <c r="B20015" s="265" t="s">
        <v>14038</v>
      </c>
      <c r="C20015" s="265" t="s">
        <v>14410</v>
      </c>
      <c r="D20015" s="265" t="s">
        <v>11860</v>
      </c>
    </row>
    <row r="20016" spans="1:4" ht="27" x14ac:dyDescent="0.15">
      <c r="A20016" s="266">
        <v>9635117</v>
      </c>
      <c r="B20016" s="265" t="s">
        <v>14038</v>
      </c>
      <c r="C20016" s="265" t="s">
        <v>14410</v>
      </c>
      <c r="D20016" s="265" t="s">
        <v>14415</v>
      </c>
    </row>
    <row r="20017" spans="1:4" ht="27" x14ac:dyDescent="0.15">
      <c r="A20017" s="266">
        <v>9635118</v>
      </c>
      <c r="B20017" s="265" t="s">
        <v>14038</v>
      </c>
      <c r="C20017" s="265" t="s">
        <v>14410</v>
      </c>
      <c r="D20017" s="265" t="s">
        <v>14416</v>
      </c>
    </row>
    <row r="20018" spans="1:4" ht="27" x14ac:dyDescent="0.15">
      <c r="A20018" s="266">
        <v>9635119</v>
      </c>
      <c r="B20018" s="265" t="s">
        <v>14038</v>
      </c>
      <c r="C20018" s="265" t="s">
        <v>14410</v>
      </c>
      <c r="D20018" s="265" t="s">
        <v>14417</v>
      </c>
    </row>
    <row r="20019" spans="1:4" ht="27" x14ac:dyDescent="0.15">
      <c r="A20019" s="266">
        <v>9635201</v>
      </c>
      <c r="B20019" s="265" t="s">
        <v>14038</v>
      </c>
      <c r="C20019" s="265" t="s">
        <v>14410</v>
      </c>
      <c r="D20019" s="265" t="s">
        <v>14418</v>
      </c>
    </row>
    <row r="20020" spans="1:4" ht="27" x14ac:dyDescent="0.15">
      <c r="A20020" s="266">
        <v>9635202</v>
      </c>
      <c r="B20020" s="265" t="s">
        <v>14038</v>
      </c>
      <c r="C20020" s="265" t="s">
        <v>14410</v>
      </c>
      <c r="D20020" s="265" t="s">
        <v>14419</v>
      </c>
    </row>
    <row r="20021" spans="1:4" ht="27" x14ac:dyDescent="0.15">
      <c r="A20021" s="266">
        <v>9635203</v>
      </c>
      <c r="B20021" s="265" t="s">
        <v>14038</v>
      </c>
      <c r="C20021" s="265" t="s">
        <v>14410</v>
      </c>
      <c r="D20021" s="265" t="s">
        <v>14420</v>
      </c>
    </row>
    <row r="20022" spans="1:4" ht="27" x14ac:dyDescent="0.15">
      <c r="A20022" s="266">
        <v>9635321</v>
      </c>
      <c r="B20022" s="265" t="s">
        <v>14038</v>
      </c>
      <c r="C20022" s="265" t="s">
        <v>14410</v>
      </c>
      <c r="D20022" s="265" t="s">
        <v>14421</v>
      </c>
    </row>
    <row r="20023" spans="1:4" ht="27" x14ac:dyDescent="0.15">
      <c r="A20023" s="266">
        <v>9635322</v>
      </c>
      <c r="B20023" s="265" t="s">
        <v>14038</v>
      </c>
      <c r="C20023" s="265" t="s">
        <v>14410</v>
      </c>
      <c r="D20023" s="265" t="s">
        <v>14422</v>
      </c>
    </row>
    <row r="20024" spans="1:4" ht="27" x14ac:dyDescent="0.15">
      <c r="A20024" s="266">
        <v>9635323</v>
      </c>
      <c r="B20024" s="265" t="s">
        <v>14038</v>
      </c>
      <c r="C20024" s="265" t="s">
        <v>14410</v>
      </c>
      <c r="D20024" s="265" t="s">
        <v>12096</v>
      </c>
    </row>
    <row r="20025" spans="1:4" ht="27" x14ac:dyDescent="0.15">
      <c r="A20025" s="266">
        <v>9635341</v>
      </c>
      <c r="B20025" s="265" t="s">
        <v>14038</v>
      </c>
      <c r="C20025" s="265" t="s">
        <v>14423</v>
      </c>
      <c r="D20025" s="265" t="s">
        <v>14424</v>
      </c>
    </row>
    <row r="20026" spans="1:4" ht="27" x14ac:dyDescent="0.15">
      <c r="A20026" s="266">
        <v>9635342</v>
      </c>
      <c r="B20026" s="265" t="s">
        <v>14038</v>
      </c>
      <c r="C20026" s="265" t="s">
        <v>14423</v>
      </c>
      <c r="D20026" s="265" t="s">
        <v>14425</v>
      </c>
    </row>
    <row r="20027" spans="1:4" ht="27" x14ac:dyDescent="0.15">
      <c r="A20027" s="266">
        <v>9635343</v>
      </c>
      <c r="B20027" s="265" t="s">
        <v>14038</v>
      </c>
      <c r="C20027" s="265" t="s">
        <v>14423</v>
      </c>
      <c r="D20027" s="265" t="s">
        <v>14426</v>
      </c>
    </row>
    <row r="20028" spans="1:4" ht="27" x14ac:dyDescent="0.15">
      <c r="A20028" s="266">
        <v>9635344</v>
      </c>
      <c r="B20028" s="265" t="s">
        <v>14038</v>
      </c>
      <c r="C20028" s="265" t="s">
        <v>14423</v>
      </c>
      <c r="D20028" s="265" t="s">
        <v>14427</v>
      </c>
    </row>
    <row r="20029" spans="1:4" ht="27" x14ac:dyDescent="0.15">
      <c r="A20029" s="266">
        <v>9635401</v>
      </c>
      <c r="B20029" s="265" t="s">
        <v>14038</v>
      </c>
      <c r="C20029" s="265" t="s">
        <v>14423</v>
      </c>
      <c r="D20029" s="265" t="s">
        <v>14428</v>
      </c>
    </row>
    <row r="20030" spans="1:4" ht="27" x14ac:dyDescent="0.15">
      <c r="A20030" s="266">
        <v>9635402</v>
      </c>
      <c r="B20030" s="265" t="s">
        <v>14038</v>
      </c>
      <c r="C20030" s="265" t="s">
        <v>14423</v>
      </c>
      <c r="D20030" s="265" t="s">
        <v>14429</v>
      </c>
    </row>
    <row r="20031" spans="1:4" ht="27" x14ac:dyDescent="0.15">
      <c r="A20031" s="266">
        <v>9635403</v>
      </c>
      <c r="B20031" s="265" t="s">
        <v>14038</v>
      </c>
      <c r="C20031" s="265" t="s">
        <v>14423</v>
      </c>
      <c r="D20031" s="265" t="s">
        <v>14430</v>
      </c>
    </row>
    <row r="20032" spans="1:4" ht="27" x14ac:dyDescent="0.15">
      <c r="A20032" s="266">
        <v>9635404</v>
      </c>
      <c r="B20032" s="265" t="s">
        <v>14038</v>
      </c>
      <c r="C20032" s="265" t="s">
        <v>14423</v>
      </c>
      <c r="D20032" s="265" t="s">
        <v>12958</v>
      </c>
    </row>
    <row r="20033" spans="1:4" ht="27" x14ac:dyDescent="0.15">
      <c r="A20033" s="266">
        <v>9635405</v>
      </c>
      <c r="B20033" s="265" t="s">
        <v>14038</v>
      </c>
      <c r="C20033" s="265" t="s">
        <v>14423</v>
      </c>
      <c r="D20033" s="265" t="s">
        <v>11585</v>
      </c>
    </row>
    <row r="20034" spans="1:4" ht="27" x14ac:dyDescent="0.15">
      <c r="A20034" s="266">
        <v>9635406</v>
      </c>
      <c r="B20034" s="265" t="s">
        <v>14038</v>
      </c>
      <c r="C20034" s="265" t="s">
        <v>14423</v>
      </c>
      <c r="D20034" s="265" t="s">
        <v>14431</v>
      </c>
    </row>
    <row r="20035" spans="1:4" ht="27" x14ac:dyDescent="0.15">
      <c r="A20035" s="266">
        <v>9635407</v>
      </c>
      <c r="B20035" s="265" t="s">
        <v>14038</v>
      </c>
      <c r="C20035" s="265" t="s">
        <v>14423</v>
      </c>
      <c r="D20035" s="265" t="s">
        <v>14432</v>
      </c>
    </row>
    <row r="20036" spans="1:4" ht="27" x14ac:dyDescent="0.15">
      <c r="A20036" s="266">
        <v>9635408</v>
      </c>
      <c r="B20036" s="265" t="s">
        <v>14038</v>
      </c>
      <c r="C20036" s="265" t="s">
        <v>14423</v>
      </c>
      <c r="D20036" s="265" t="s">
        <v>14433</v>
      </c>
    </row>
    <row r="20037" spans="1:4" ht="27" x14ac:dyDescent="0.15">
      <c r="A20037" s="266">
        <v>9635411</v>
      </c>
      <c r="B20037" s="265" t="s">
        <v>14038</v>
      </c>
      <c r="C20037" s="265" t="s">
        <v>14423</v>
      </c>
      <c r="D20037" s="265" t="s">
        <v>14434</v>
      </c>
    </row>
    <row r="20038" spans="1:4" ht="27" x14ac:dyDescent="0.15">
      <c r="A20038" s="266">
        <v>9635505</v>
      </c>
      <c r="B20038" s="265" t="s">
        <v>14038</v>
      </c>
      <c r="C20038" s="265" t="s">
        <v>14435</v>
      </c>
      <c r="D20038" s="265" t="s">
        <v>14436</v>
      </c>
    </row>
    <row r="20039" spans="1:4" ht="27" x14ac:dyDescent="0.15">
      <c r="A20039" s="266">
        <v>9635521</v>
      </c>
      <c r="B20039" s="265" t="s">
        <v>14038</v>
      </c>
      <c r="C20039" s="265" t="s">
        <v>14423</v>
      </c>
      <c r="D20039" s="265" t="s">
        <v>14437</v>
      </c>
    </row>
    <row r="20040" spans="1:4" ht="27" x14ac:dyDescent="0.15">
      <c r="A20040" s="266">
        <v>9635522</v>
      </c>
      <c r="B20040" s="265" t="s">
        <v>14038</v>
      </c>
      <c r="C20040" s="265" t="s">
        <v>14423</v>
      </c>
      <c r="D20040" s="265" t="s">
        <v>14438</v>
      </c>
    </row>
    <row r="20041" spans="1:4" ht="27" x14ac:dyDescent="0.15">
      <c r="A20041" s="266">
        <v>9635531</v>
      </c>
      <c r="B20041" s="265" t="s">
        <v>14038</v>
      </c>
      <c r="C20041" s="265" t="s">
        <v>14423</v>
      </c>
      <c r="D20041" s="265" t="s">
        <v>13918</v>
      </c>
    </row>
    <row r="20042" spans="1:4" ht="27" x14ac:dyDescent="0.15">
      <c r="A20042" s="266">
        <v>9635532</v>
      </c>
      <c r="B20042" s="265" t="s">
        <v>14038</v>
      </c>
      <c r="C20042" s="265" t="s">
        <v>14423</v>
      </c>
      <c r="D20042" s="265" t="s">
        <v>14439</v>
      </c>
    </row>
    <row r="20043" spans="1:4" ht="27" x14ac:dyDescent="0.15">
      <c r="A20043" s="266">
        <v>9635533</v>
      </c>
      <c r="B20043" s="265" t="s">
        <v>14038</v>
      </c>
      <c r="C20043" s="265" t="s">
        <v>14423</v>
      </c>
      <c r="D20043" s="265" t="s">
        <v>14440</v>
      </c>
    </row>
    <row r="20044" spans="1:4" ht="27" x14ac:dyDescent="0.15">
      <c r="A20044" s="266">
        <v>9635534</v>
      </c>
      <c r="B20044" s="265" t="s">
        <v>14038</v>
      </c>
      <c r="C20044" s="265" t="s">
        <v>14423</v>
      </c>
      <c r="D20044" s="265" t="s">
        <v>14441</v>
      </c>
    </row>
    <row r="20045" spans="1:4" ht="27" x14ac:dyDescent="0.15">
      <c r="A20045" s="266">
        <v>9635535</v>
      </c>
      <c r="B20045" s="265" t="s">
        <v>14038</v>
      </c>
      <c r="C20045" s="265" t="s">
        <v>14423</v>
      </c>
      <c r="D20045" s="265" t="s">
        <v>14442</v>
      </c>
    </row>
    <row r="20046" spans="1:4" ht="27" x14ac:dyDescent="0.15">
      <c r="A20046" s="266">
        <v>9635536</v>
      </c>
      <c r="B20046" s="265" t="s">
        <v>14038</v>
      </c>
      <c r="C20046" s="265" t="s">
        <v>14423</v>
      </c>
      <c r="D20046" s="265" t="s">
        <v>14443</v>
      </c>
    </row>
    <row r="20047" spans="1:4" ht="27" x14ac:dyDescent="0.15">
      <c r="A20047" s="266">
        <v>9635537</v>
      </c>
      <c r="B20047" s="265" t="s">
        <v>14038</v>
      </c>
      <c r="C20047" s="265" t="s">
        <v>14423</v>
      </c>
      <c r="D20047" s="265" t="s">
        <v>14444</v>
      </c>
    </row>
    <row r="20048" spans="1:4" ht="27" x14ac:dyDescent="0.15">
      <c r="A20048" s="266">
        <v>9635538</v>
      </c>
      <c r="B20048" s="265" t="s">
        <v>14038</v>
      </c>
      <c r="C20048" s="265" t="s">
        <v>14423</v>
      </c>
      <c r="D20048" s="265" t="s">
        <v>14445</v>
      </c>
    </row>
    <row r="20049" spans="1:4" ht="27" x14ac:dyDescent="0.15">
      <c r="A20049" s="266">
        <v>9635539</v>
      </c>
      <c r="B20049" s="265" t="s">
        <v>14038</v>
      </c>
      <c r="C20049" s="265" t="s">
        <v>14423</v>
      </c>
      <c r="D20049" s="265" t="s">
        <v>14446</v>
      </c>
    </row>
    <row r="20050" spans="1:4" ht="27" x14ac:dyDescent="0.15">
      <c r="A20050" s="266">
        <v>9635661</v>
      </c>
      <c r="B20050" s="265" t="s">
        <v>14038</v>
      </c>
      <c r="C20050" s="265" t="s">
        <v>14447</v>
      </c>
      <c r="D20050" s="265" t="s">
        <v>12084</v>
      </c>
    </row>
    <row r="20051" spans="1:4" ht="27" x14ac:dyDescent="0.15">
      <c r="A20051" s="266">
        <v>9635662</v>
      </c>
      <c r="B20051" s="265" t="s">
        <v>14038</v>
      </c>
      <c r="C20051" s="265" t="s">
        <v>14447</v>
      </c>
      <c r="D20051" s="265" t="s">
        <v>14448</v>
      </c>
    </row>
    <row r="20052" spans="1:4" ht="27" x14ac:dyDescent="0.15">
      <c r="A20052" s="266">
        <v>9635663</v>
      </c>
      <c r="B20052" s="265" t="s">
        <v>14038</v>
      </c>
      <c r="C20052" s="265" t="s">
        <v>14447</v>
      </c>
      <c r="D20052" s="265" t="s">
        <v>14449</v>
      </c>
    </row>
    <row r="20053" spans="1:4" ht="27" x14ac:dyDescent="0.15">
      <c r="A20053" s="266">
        <v>9635664</v>
      </c>
      <c r="B20053" s="265" t="s">
        <v>14038</v>
      </c>
      <c r="C20053" s="265" t="s">
        <v>14447</v>
      </c>
      <c r="D20053" s="265" t="s">
        <v>14450</v>
      </c>
    </row>
    <row r="20054" spans="1:4" ht="27" x14ac:dyDescent="0.15">
      <c r="A20054" s="266">
        <v>9635671</v>
      </c>
      <c r="B20054" s="265" t="s">
        <v>14038</v>
      </c>
      <c r="C20054" s="265" t="s">
        <v>14447</v>
      </c>
      <c r="D20054" s="265" t="s">
        <v>12595</v>
      </c>
    </row>
    <row r="20055" spans="1:4" ht="27" x14ac:dyDescent="0.15">
      <c r="A20055" s="266">
        <v>9635672</v>
      </c>
      <c r="B20055" s="265" t="s">
        <v>14038</v>
      </c>
      <c r="C20055" s="265" t="s">
        <v>14447</v>
      </c>
      <c r="D20055" s="265" t="s">
        <v>14451</v>
      </c>
    </row>
    <row r="20056" spans="1:4" ht="27" x14ac:dyDescent="0.15">
      <c r="A20056" s="266">
        <v>9635681</v>
      </c>
      <c r="B20056" s="265" t="s">
        <v>14038</v>
      </c>
      <c r="C20056" s="265" t="s">
        <v>14447</v>
      </c>
      <c r="D20056" s="265" t="s">
        <v>14452</v>
      </c>
    </row>
    <row r="20057" spans="1:4" ht="27" x14ac:dyDescent="0.15">
      <c r="A20057" s="266">
        <v>9635682</v>
      </c>
      <c r="B20057" s="265" t="s">
        <v>14038</v>
      </c>
      <c r="C20057" s="265" t="s">
        <v>14447</v>
      </c>
      <c r="D20057" s="265" t="s">
        <v>14453</v>
      </c>
    </row>
    <row r="20058" spans="1:4" ht="27" x14ac:dyDescent="0.15">
      <c r="A20058" s="266">
        <v>9635683</v>
      </c>
      <c r="B20058" s="265" t="s">
        <v>14038</v>
      </c>
      <c r="C20058" s="265" t="s">
        <v>14447</v>
      </c>
      <c r="D20058" s="265" t="s">
        <v>14454</v>
      </c>
    </row>
    <row r="20059" spans="1:4" ht="27" x14ac:dyDescent="0.15">
      <c r="A20059" s="266">
        <v>9635684</v>
      </c>
      <c r="B20059" s="265" t="s">
        <v>14038</v>
      </c>
      <c r="C20059" s="265" t="s">
        <v>14447</v>
      </c>
      <c r="D20059" s="265" t="s">
        <v>14455</v>
      </c>
    </row>
    <row r="20060" spans="1:4" ht="27" x14ac:dyDescent="0.15">
      <c r="A20060" s="266">
        <v>9635685</v>
      </c>
      <c r="B20060" s="265" t="s">
        <v>14038</v>
      </c>
      <c r="C20060" s="265" t="s">
        <v>14447</v>
      </c>
      <c r="D20060" s="265" t="s">
        <v>14456</v>
      </c>
    </row>
    <row r="20061" spans="1:4" ht="27" x14ac:dyDescent="0.15">
      <c r="A20061" s="266">
        <v>9636101</v>
      </c>
      <c r="B20061" s="265" t="s">
        <v>14038</v>
      </c>
      <c r="C20061" s="265" t="s">
        <v>14447</v>
      </c>
      <c r="D20061" s="265" t="s">
        <v>12814</v>
      </c>
    </row>
    <row r="20062" spans="1:4" ht="27" x14ac:dyDescent="0.15">
      <c r="A20062" s="266">
        <v>9636102</v>
      </c>
      <c r="B20062" s="265" t="s">
        <v>14038</v>
      </c>
      <c r="C20062" s="265" t="s">
        <v>14447</v>
      </c>
      <c r="D20062" s="265" t="s">
        <v>14457</v>
      </c>
    </row>
    <row r="20063" spans="1:4" ht="27" x14ac:dyDescent="0.15">
      <c r="A20063" s="266">
        <v>9636103</v>
      </c>
      <c r="B20063" s="265" t="s">
        <v>14038</v>
      </c>
      <c r="C20063" s="265" t="s">
        <v>14447</v>
      </c>
      <c r="D20063" s="265" t="s">
        <v>14458</v>
      </c>
    </row>
    <row r="20064" spans="1:4" ht="27" x14ac:dyDescent="0.15">
      <c r="A20064" s="266">
        <v>9636104</v>
      </c>
      <c r="B20064" s="265" t="s">
        <v>14038</v>
      </c>
      <c r="C20064" s="265" t="s">
        <v>14447</v>
      </c>
      <c r="D20064" s="265" t="s">
        <v>14459</v>
      </c>
    </row>
    <row r="20065" spans="1:4" ht="27" x14ac:dyDescent="0.15">
      <c r="A20065" s="266">
        <v>9636105</v>
      </c>
      <c r="B20065" s="265" t="s">
        <v>14038</v>
      </c>
      <c r="C20065" s="265" t="s">
        <v>14447</v>
      </c>
      <c r="D20065" s="265" t="s">
        <v>14460</v>
      </c>
    </row>
    <row r="20066" spans="1:4" ht="27" x14ac:dyDescent="0.15">
      <c r="A20066" s="266">
        <v>9636106</v>
      </c>
      <c r="B20066" s="265" t="s">
        <v>14038</v>
      </c>
      <c r="C20066" s="265" t="s">
        <v>14447</v>
      </c>
      <c r="D20066" s="265" t="s">
        <v>14461</v>
      </c>
    </row>
    <row r="20067" spans="1:4" ht="27" x14ac:dyDescent="0.15">
      <c r="A20067" s="266">
        <v>9636111</v>
      </c>
      <c r="B20067" s="265" t="s">
        <v>14038</v>
      </c>
      <c r="C20067" s="265" t="s">
        <v>14447</v>
      </c>
      <c r="D20067" s="265" t="s">
        <v>14462</v>
      </c>
    </row>
    <row r="20068" spans="1:4" ht="27" x14ac:dyDescent="0.15">
      <c r="A20068" s="266">
        <v>9636112</v>
      </c>
      <c r="B20068" s="265" t="s">
        <v>14038</v>
      </c>
      <c r="C20068" s="265" t="s">
        <v>14447</v>
      </c>
      <c r="D20068" s="265" t="s">
        <v>14463</v>
      </c>
    </row>
    <row r="20069" spans="1:4" ht="27" x14ac:dyDescent="0.15">
      <c r="A20069" s="266">
        <v>9636113</v>
      </c>
      <c r="B20069" s="265" t="s">
        <v>14038</v>
      </c>
      <c r="C20069" s="265" t="s">
        <v>14447</v>
      </c>
      <c r="D20069" s="265" t="s">
        <v>14464</v>
      </c>
    </row>
    <row r="20070" spans="1:4" ht="27" x14ac:dyDescent="0.15">
      <c r="A20070" s="266">
        <v>9636114</v>
      </c>
      <c r="B20070" s="265" t="s">
        <v>14038</v>
      </c>
      <c r="C20070" s="265" t="s">
        <v>14447</v>
      </c>
      <c r="D20070" s="265" t="s">
        <v>14465</v>
      </c>
    </row>
    <row r="20071" spans="1:4" ht="27" x14ac:dyDescent="0.15">
      <c r="A20071" s="266">
        <v>9636115</v>
      </c>
      <c r="B20071" s="265" t="s">
        <v>14038</v>
      </c>
      <c r="C20071" s="265" t="s">
        <v>14447</v>
      </c>
      <c r="D20071" s="265" t="s">
        <v>14466</v>
      </c>
    </row>
    <row r="20072" spans="1:4" ht="27" x14ac:dyDescent="0.15">
      <c r="A20072" s="266">
        <v>9636121</v>
      </c>
      <c r="B20072" s="265" t="s">
        <v>14038</v>
      </c>
      <c r="C20072" s="265" t="s">
        <v>14447</v>
      </c>
      <c r="D20072" s="265" t="s">
        <v>14467</v>
      </c>
    </row>
    <row r="20073" spans="1:4" ht="27" x14ac:dyDescent="0.15">
      <c r="A20073" s="266">
        <v>9636122</v>
      </c>
      <c r="B20073" s="265" t="s">
        <v>14038</v>
      </c>
      <c r="C20073" s="265" t="s">
        <v>14447</v>
      </c>
      <c r="D20073" s="265" t="s">
        <v>14468</v>
      </c>
    </row>
    <row r="20074" spans="1:4" ht="27" x14ac:dyDescent="0.15">
      <c r="A20074" s="266">
        <v>9636123</v>
      </c>
      <c r="B20074" s="265" t="s">
        <v>14038</v>
      </c>
      <c r="C20074" s="265" t="s">
        <v>14447</v>
      </c>
      <c r="D20074" s="265" t="s">
        <v>13474</v>
      </c>
    </row>
    <row r="20075" spans="1:4" ht="27" x14ac:dyDescent="0.15">
      <c r="A20075" s="266">
        <v>9636131</v>
      </c>
      <c r="B20075" s="265" t="s">
        <v>14038</v>
      </c>
      <c r="C20075" s="265" t="s">
        <v>14447</v>
      </c>
      <c r="D20075" s="265" t="s">
        <v>14469</v>
      </c>
    </row>
    <row r="20076" spans="1:4" ht="27" x14ac:dyDescent="0.15">
      <c r="A20076" s="266">
        <v>9636141</v>
      </c>
      <c r="B20076" s="265" t="s">
        <v>14038</v>
      </c>
      <c r="C20076" s="265" t="s">
        <v>14447</v>
      </c>
      <c r="D20076" s="265" t="s">
        <v>12442</v>
      </c>
    </row>
    <row r="20077" spans="1:4" ht="27" x14ac:dyDescent="0.15">
      <c r="A20077" s="266">
        <v>9636142</v>
      </c>
      <c r="B20077" s="265" t="s">
        <v>14038</v>
      </c>
      <c r="C20077" s="265" t="s">
        <v>14447</v>
      </c>
      <c r="D20077" s="265" t="s">
        <v>14470</v>
      </c>
    </row>
    <row r="20078" spans="1:4" ht="27" x14ac:dyDescent="0.15">
      <c r="A20078" s="266">
        <v>9636143</v>
      </c>
      <c r="B20078" s="265" t="s">
        <v>14038</v>
      </c>
      <c r="C20078" s="265" t="s">
        <v>14447</v>
      </c>
      <c r="D20078" s="265" t="s">
        <v>11711</v>
      </c>
    </row>
    <row r="20079" spans="1:4" ht="27" x14ac:dyDescent="0.15">
      <c r="A20079" s="266">
        <v>9636144</v>
      </c>
      <c r="B20079" s="265" t="s">
        <v>14038</v>
      </c>
      <c r="C20079" s="265" t="s">
        <v>14447</v>
      </c>
      <c r="D20079" s="265" t="s">
        <v>14471</v>
      </c>
    </row>
    <row r="20080" spans="1:4" ht="27" x14ac:dyDescent="0.15">
      <c r="A20080" s="266">
        <v>9636145</v>
      </c>
      <c r="B20080" s="265" t="s">
        <v>14038</v>
      </c>
      <c r="C20080" s="265" t="s">
        <v>14447</v>
      </c>
      <c r="D20080" s="265" t="s">
        <v>14472</v>
      </c>
    </row>
    <row r="20081" spans="1:4" ht="27" x14ac:dyDescent="0.15">
      <c r="A20081" s="266">
        <v>9636146</v>
      </c>
      <c r="B20081" s="265" t="s">
        <v>14038</v>
      </c>
      <c r="C20081" s="265" t="s">
        <v>14447</v>
      </c>
      <c r="D20081" s="265" t="s">
        <v>14473</v>
      </c>
    </row>
    <row r="20082" spans="1:4" ht="27" x14ac:dyDescent="0.15">
      <c r="A20082" s="266">
        <v>9636147</v>
      </c>
      <c r="B20082" s="265" t="s">
        <v>14038</v>
      </c>
      <c r="C20082" s="265" t="s">
        <v>14447</v>
      </c>
      <c r="D20082" s="265" t="s">
        <v>14474</v>
      </c>
    </row>
    <row r="20083" spans="1:4" ht="27" x14ac:dyDescent="0.15">
      <c r="A20083" s="266">
        <v>9636151</v>
      </c>
      <c r="B20083" s="265" t="s">
        <v>14038</v>
      </c>
      <c r="C20083" s="265" t="s">
        <v>14447</v>
      </c>
      <c r="D20083" s="265" t="s">
        <v>14475</v>
      </c>
    </row>
    <row r="20084" spans="1:4" ht="27" x14ac:dyDescent="0.15">
      <c r="A20084" s="266">
        <v>9636152</v>
      </c>
      <c r="B20084" s="265" t="s">
        <v>14038</v>
      </c>
      <c r="C20084" s="265" t="s">
        <v>14447</v>
      </c>
      <c r="D20084" s="265" t="s">
        <v>14476</v>
      </c>
    </row>
    <row r="20085" spans="1:4" ht="27" x14ac:dyDescent="0.15">
      <c r="A20085" s="266">
        <v>9636153</v>
      </c>
      <c r="B20085" s="265" t="s">
        <v>14038</v>
      </c>
      <c r="C20085" s="265" t="s">
        <v>14447</v>
      </c>
      <c r="D20085" s="265" t="s">
        <v>14477</v>
      </c>
    </row>
    <row r="20086" spans="1:4" ht="27" x14ac:dyDescent="0.15">
      <c r="A20086" s="266">
        <v>9636201</v>
      </c>
      <c r="B20086" s="265" t="s">
        <v>14038</v>
      </c>
      <c r="C20086" s="265" t="s">
        <v>14478</v>
      </c>
      <c r="D20086" s="265" t="s">
        <v>14479</v>
      </c>
    </row>
    <row r="20087" spans="1:4" ht="27" x14ac:dyDescent="0.15">
      <c r="A20087" s="266">
        <v>9636202</v>
      </c>
      <c r="B20087" s="265" t="s">
        <v>14038</v>
      </c>
      <c r="C20087" s="265" t="s">
        <v>14478</v>
      </c>
      <c r="D20087" s="265" t="s">
        <v>14480</v>
      </c>
    </row>
    <row r="20088" spans="1:4" ht="27" x14ac:dyDescent="0.15">
      <c r="A20088" s="266">
        <v>9636203</v>
      </c>
      <c r="B20088" s="265" t="s">
        <v>14038</v>
      </c>
      <c r="C20088" s="265" t="s">
        <v>14478</v>
      </c>
      <c r="D20088" s="265" t="s">
        <v>14481</v>
      </c>
    </row>
    <row r="20089" spans="1:4" ht="27" x14ac:dyDescent="0.15">
      <c r="A20089" s="266">
        <v>9636204</v>
      </c>
      <c r="B20089" s="265" t="s">
        <v>14038</v>
      </c>
      <c r="C20089" s="265" t="s">
        <v>14478</v>
      </c>
      <c r="D20089" s="265" t="s">
        <v>12090</v>
      </c>
    </row>
    <row r="20090" spans="1:4" ht="27" x14ac:dyDescent="0.15">
      <c r="A20090" s="266">
        <v>9636205</v>
      </c>
      <c r="B20090" s="265" t="s">
        <v>14038</v>
      </c>
      <c r="C20090" s="265" t="s">
        <v>14478</v>
      </c>
      <c r="D20090" s="265" t="s">
        <v>14482</v>
      </c>
    </row>
    <row r="20091" spans="1:4" ht="27" x14ac:dyDescent="0.15">
      <c r="A20091" s="266">
        <v>9636206</v>
      </c>
      <c r="B20091" s="265" t="s">
        <v>14038</v>
      </c>
      <c r="C20091" s="265" t="s">
        <v>14478</v>
      </c>
      <c r="D20091" s="265" t="s">
        <v>14483</v>
      </c>
    </row>
    <row r="20092" spans="1:4" ht="27" x14ac:dyDescent="0.15">
      <c r="A20092" s="266">
        <v>9636207</v>
      </c>
      <c r="B20092" s="265" t="s">
        <v>14038</v>
      </c>
      <c r="C20092" s="265" t="s">
        <v>14478</v>
      </c>
      <c r="D20092" s="265" t="s">
        <v>12205</v>
      </c>
    </row>
    <row r="20093" spans="1:4" ht="27" x14ac:dyDescent="0.15">
      <c r="A20093" s="266">
        <v>9636208</v>
      </c>
      <c r="B20093" s="265" t="s">
        <v>14038</v>
      </c>
      <c r="C20093" s="265" t="s">
        <v>14478</v>
      </c>
      <c r="D20093" s="265" t="s">
        <v>14484</v>
      </c>
    </row>
    <row r="20094" spans="1:4" ht="27" x14ac:dyDescent="0.15">
      <c r="A20094" s="266">
        <v>9636211</v>
      </c>
      <c r="B20094" s="265" t="s">
        <v>14038</v>
      </c>
      <c r="C20094" s="265" t="s">
        <v>14478</v>
      </c>
      <c r="D20094" s="265" t="s">
        <v>14485</v>
      </c>
    </row>
    <row r="20095" spans="1:4" ht="27" x14ac:dyDescent="0.15">
      <c r="A20095" s="266">
        <v>9636212</v>
      </c>
      <c r="B20095" s="265" t="s">
        <v>14038</v>
      </c>
      <c r="C20095" s="265" t="s">
        <v>14478</v>
      </c>
      <c r="D20095" s="265" t="s">
        <v>14486</v>
      </c>
    </row>
    <row r="20096" spans="1:4" ht="27" x14ac:dyDescent="0.15">
      <c r="A20096" s="266">
        <v>9636213</v>
      </c>
      <c r="B20096" s="265" t="s">
        <v>14038</v>
      </c>
      <c r="C20096" s="265" t="s">
        <v>14478</v>
      </c>
      <c r="D20096" s="265" t="s">
        <v>12361</v>
      </c>
    </row>
    <row r="20097" spans="1:4" ht="27" x14ac:dyDescent="0.15">
      <c r="A20097" s="266">
        <v>9636214</v>
      </c>
      <c r="B20097" s="265" t="s">
        <v>14038</v>
      </c>
      <c r="C20097" s="265" t="s">
        <v>14478</v>
      </c>
      <c r="D20097" s="265" t="s">
        <v>14487</v>
      </c>
    </row>
    <row r="20098" spans="1:4" ht="27" x14ac:dyDescent="0.15">
      <c r="A20098" s="266">
        <v>9636215</v>
      </c>
      <c r="B20098" s="265" t="s">
        <v>14038</v>
      </c>
      <c r="C20098" s="265" t="s">
        <v>14478</v>
      </c>
      <c r="D20098" s="265" t="s">
        <v>13127</v>
      </c>
    </row>
    <row r="20099" spans="1:4" ht="27" x14ac:dyDescent="0.15">
      <c r="A20099" s="266">
        <v>9636216</v>
      </c>
      <c r="B20099" s="265" t="s">
        <v>14038</v>
      </c>
      <c r="C20099" s="265" t="s">
        <v>14478</v>
      </c>
      <c r="D20099" s="265" t="s">
        <v>14488</v>
      </c>
    </row>
    <row r="20100" spans="1:4" ht="27" x14ac:dyDescent="0.15">
      <c r="A20100" s="266">
        <v>9636217</v>
      </c>
      <c r="B20100" s="265" t="s">
        <v>14038</v>
      </c>
      <c r="C20100" s="265" t="s">
        <v>14478</v>
      </c>
      <c r="D20100" s="265" t="s">
        <v>12658</v>
      </c>
    </row>
    <row r="20101" spans="1:4" ht="27" x14ac:dyDescent="0.15">
      <c r="A20101" s="266">
        <v>9636218</v>
      </c>
      <c r="B20101" s="265" t="s">
        <v>14038</v>
      </c>
      <c r="C20101" s="265" t="s">
        <v>14478</v>
      </c>
      <c r="D20101" s="265" t="s">
        <v>14489</v>
      </c>
    </row>
    <row r="20102" spans="1:4" ht="27" x14ac:dyDescent="0.15">
      <c r="A20102" s="266">
        <v>9636301</v>
      </c>
      <c r="B20102" s="265" t="s">
        <v>14038</v>
      </c>
      <c r="C20102" s="265" t="s">
        <v>14490</v>
      </c>
      <c r="D20102" s="265" t="s">
        <v>14491</v>
      </c>
    </row>
    <row r="20103" spans="1:4" ht="27" x14ac:dyDescent="0.15">
      <c r="A20103" s="266">
        <v>9636302</v>
      </c>
      <c r="B20103" s="265" t="s">
        <v>14038</v>
      </c>
      <c r="C20103" s="265" t="s">
        <v>14490</v>
      </c>
      <c r="D20103" s="265" t="s">
        <v>14492</v>
      </c>
    </row>
    <row r="20104" spans="1:4" ht="27" x14ac:dyDescent="0.15">
      <c r="A20104" s="266">
        <v>9636303</v>
      </c>
      <c r="B20104" s="265" t="s">
        <v>14038</v>
      </c>
      <c r="C20104" s="265" t="s">
        <v>14490</v>
      </c>
      <c r="D20104" s="265" t="s">
        <v>14493</v>
      </c>
    </row>
    <row r="20105" spans="1:4" ht="27" x14ac:dyDescent="0.15">
      <c r="A20105" s="266">
        <v>9636304</v>
      </c>
      <c r="B20105" s="265" t="s">
        <v>14038</v>
      </c>
      <c r="C20105" s="265" t="s">
        <v>14490</v>
      </c>
      <c r="D20105" s="265" t="s">
        <v>14494</v>
      </c>
    </row>
    <row r="20106" spans="1:4" ht="27" x14ac:dyDescent="0.15">
      <c r="A20106" s="266">
        <v>9636305</v>
      </c>
      <c r="B20106" s="265" t="s">
        <v>14038</v>
      </c>
      <c r="C20106" s="265" t="s">
        <v>14490</v>
      </c>
      <c r="D20106" s="265" t="s">
        <v>14495</v>
      </c>
    </row>
    <row r="20107" spans="1:4" ht="27" x14ac:dyDescent="0.15">
      <c r="A20107" s="266">
        <v>9636306</v>
      </c>
      <c r="B20107" s="265" t="s">
        <v>14038</v>
      </c>
      <c r="C20107" s="265" t="s">
        <v>14490</v>
      </c>
      <c r="D20107" s="265" t="s">
        <v>14496</v>
      </c>
    </row>
    <row r="20108" spans="1:4" ht="27" x14ac:dyDescent="0.15">
      <c r="A20108" s="266">
        <v>9636311</v>
      </c>
      <c r="B20108" s="265" t="s">
        <v>14038</v>
      </c>
      <c r="C20108" s="265" t="s">
        <v>14490</v>
      </c>
      <c r="D20108" s="265" t="s">
        <v>14497</v>
      </c>
    </row>
    <row r="20109" spans="1:4" ht="27" x14ac:dyDescent="0.15">
      <c r="A20109" s="266">
        <v>9636312</v>
      </c>
      <c r="B20109" s="265" t="s">
        <v>14038</v>
      </c>
      <c r="C20109" s="265" t="s">
        <v>14490</v>
      </c>
      <c r="D20109" s="265" t="s">
        <v>14498</v>
      </c>
    </row>
    <row r="20110" spans="1:4" ht="27" x14ac:dyDescent="0.15">
      <c r="A20110" s="266">
        <v>9636313</v>
      </c>
      <c r="B20110" s="265" t="s">
        <v>14038</v>
      </c>
      <c r="C20110" s="265" t="s">
        <v>14490</v>
      </c>
      <c r="D20110" s="265" t="s">
        <v>14499</v>
      </c>
    </row>
    <row r="20111" spans="1:4" ht="27" x14ac:dyDescent="0.15">
      <c r="A20111" s="266">
        <v>9636314</v>
      </c>
      <c r="B20111" s="265" t="s">
        <v>14038</v>
      </c>
      <c r="C20111" s="265" t="s">
        <v>14490</v>
      </c>
      <c r="D20111" s="265" t="s">
        <v>14500</v>
      </c>
    </row>
    <row r="20112" spans="1:4" ht="27" x14ac:dyDescent="0.15">
      <c r="A20112" s="266">
        <v>9636315</v>
      </c>
      <c r="B20112" s="265" t="s">
        <v>14038</v>
      </c>
      <c r="C20112" s="265" t="s">
        <v>14490</v>
      </c>
      <c r="D20112" s="265" t="s">
        <v>11815</v>
      </c>
    </row>
    <row r="20113" spans="1:4" ht="27" x14ac:dyDescent="0.15">
      <c r="A20113" s="266">
        <v>9636316</v>
      </c>
      <c r="B20113" s="265" t="s">
        <v>14038</v>
      </c>
      <c r="C20113" s="265" t="s">
        <v>14490</v>
      </c>
      <c r="D20113" s="265" t="s">
        <v>11658</v>
      </c>
    </row>
    <row r="20114" spans="1:4" ht="27" x14ac:dyDescent="0.15">
      <c r="A20114" s="266">
        <v>9637701</v>
      </c>
      <c r="B20114" s="265" t="s">
        <v>14038</v>
      </c>
      <c r="C20114" s="265" t="s">
        <v>14501</v>
      </c>
      <c r="D20114" s="265" t="s">
        <v>14502</v>
      </c>
    </row>
    <row r="20115" spans="1:4" ht="27" x14ac:dyDescent="0.15">
      <c r="A20115" s="266">
        <v>9637702</v>
      </c>
      <c r="B20115" s="265" t="s">
        <v>14038</v>
      </c>
      <c r="C20115" s="265" t="s">
        <v>14501</v>
      </c>
      <c r="D20115" s="265" t="s">
        <v>14503</v>
      </c>
    </row>
    <row r="20116" spans="1:4" ht="27" x14ac:dyDescent="0.15">
      <c r="A20116" s="266">
        <v>9637703</v>
      </c>
      <c r="B20116" s="265" t="s">
        <v>14038</v>
      </c>
      <c r="C20116" s="265" t="s">
        <v>14501</v>
      </c>
      <c r="D20116" s="265" t="s">
        <v>14504</v>
      </c>
    </row>
    <row r="20117" spans="1:4" ht="27" x14ac:dyDescent="0.15">
      <c r="A20117" s="266">
        <v>9637704</v>
      </c>
      <c r="B20117" s="265" t="s">
        <v>14038</v>
      </c>
      <c r="C20117" s="265" t="s">
        <v>14501</v>
      </c>
      <c r="D20117" s="265" t="s">
        <v>14505</v>
      </c>
    </row>
    <row r="20118" spans="1:4" ht="27" x14ac:dyDescent="0.15">
      <c r="A20118" s="266">
        <v>9637705</v>
      </c>
      <c r="B20118" s="265" t="s">
        <v>14038</v>
      </c>
      <c r="C20118" s="265" t="s">
        <v>14501</v>
      </c>
      <c r="D20118" s="265" t="s">
        <v>14506</v>
      </c>
    </row>
    <row r="20119" spans="1:4" ht="27" x14ac:dyDescent="0.15">
      <c r="A20119" s="266">
        <v>9637706</v>
      </c>
      <c r="B20119" s="265" t="s">
        <v>14038</v>
      </c>
      <c r="C20119" s="265" t="s">
        <v>14501</v>
      </c>
      <c r="D20119" s="265" t="s">
        <v>14507</v>
      </c>
    </row>
    <row r="20120" spans="1:4" ht="27" x14ac:dyDescent="0.15">
      <c r="A20120" s="266">
        <v>9637707</v>
      </c>
      <c r="B20120" s="265" t="s">
        <v>14038</v>
      </c>
      <c r="C20120" s="265" t="s">
        <v>14501</v>
      </c>
      <c r="D20120" s="265" t="s">
        <v>14508</v>
      </c>
    </row>
    <row r="20121" spans="1:4" ht="27" x14ac:dyDescent="0.15">
      <c r="A20121" s="266">
        <v>9637708</v>
      </c>
      <c r="B20121" s="265" t="s">
        <v>14038</v>
      </c>
      <c r="C20121" s="265" t="s">
        <v>14501</v>
      </c>
      <c r="D20121" s="265" t="s">
        <v>14509</v>
      </c>
    </row>
    <row r="20122" spans="1:4" ht="27" x14ac:dyDescent="0.15">
      <c r="A20122" s="266">
        <v>9637709</v>
      </c>
      <c r="B20122" s="265" t="s">
        <v>14038</v>
      </c>
      <c r="C20122" s="265" t="s">
        <v>14501</v>
      </c>
      <c r="D20122" s="265" t="s">
        <v>14510</v>
      </c>
    </row>
    <row r="20123" spans="1:4" ht="27" x14ac:dyDescent="0.15">
      <c r="A20123" s="266">
        <v>9637711</v>
      </c>
      <c r="B20123" s="265" t="s">
        <v>14038</v>
      </c>
      <c r="C20123" s="265" t="s">
        <v>14501</v>
      </c>
      <c r="D20123" s="265" t="s">
        <v>1082</v>
      </c>
    </row>
    <row r="20124" spans="1:4" ht="27" x14ac:dyDescent="0.15">
      <c r="A20124" s="266">
        <v>9637712</v>
      </c>
      <c r="B20124" s="265" t="s">
        <v>14038</v>
      </c>
      <c r="C20124" s="265" t="s">
        <v>14501</v>
      </c>
      <c r="D20124" s="265" t="s">
        <v>14511</v>
      </c>
    </row>
    <row r="20125" spans="1:4" ht="27" x14ac:dyDescent="0.15">
      <c r="A20125" s="266">
        <v>9637713</v>
      </c>
      <c r="B20125" s="265" t="s">
        <v>14038</v>
      </c>
      <c r="C20125" s="265" t="s">
        <v>14501</v>
      </c>
      <c r="D20125" s="265" t="s">
        <v>14512</v>
      </c>
    </row>
    <row r="20126" spans="1:4" ht="27" x14ac:dyDescent="0.15">
      <c r="A20126" s="266">
        <v>9637714</v>
      </c>
      <c r="B20126" s="265" t="s">
        <v>14038</v>
      </c>
      <c r="C20126" s="265" t="s">
        <v>14501</v>
      </c>
      <c r="D20126" s="265" t="s">
        <v>14513</v>
      </c>
    </row>
    <row r="20127" spans="1:4" ht="27" x14ac:dyDescent="0.15">
      <c r="A20127" s="266">
        <v>9637715</v>
      </c>
      <c r="B20127" s="265" t="s">
        <v>14038</v>
      </c>
      <c r="C20127" s="265" t="s">
        <v>14501</v>
      </c>
      <c r="D20127" s="265" t="s">
        <v>14514</v>
      </c>
    </row>
    <row r="20128" spans="1:4" ht="27" x14ac:dyDescent="0.15">
      <c r="A20128" s="266">
        <v>9637716</v>
      </c>
      <c r="B20128" s="265" t="s">
        <v>14038</v>
      </c>
      <c r="C20128" s="265" t="s">
        <v>14501</v>
      </c>
      <c r="D20128" s="265" t="s">
        <v>11626</v>
      </c>
    </row>
    <row r="20129" spans="1:4" ht="27" x14ac:dyDescent="0.15">
      <c r="A20129" s="266">
        <v>9637717</v>
      </c>
      <c r="B20129" s="265" t="s">
        <v>14038</v>
      </c>
      <c r="C20129" s="265" t="s">
        <v>14501</v>
      </c>
      <c r="D20129" s="265" t="s">
        <v>14515</v>
      </c>
    </row>
    <row r="20130" spans="1:4" ht="27" x14ac:dyDescent="0.15">
      <c r="A20130" s="266">
        <v>9637718</v>
      </c>
      <c r="B20130" s="265" t="s">
        <v>14038</v>
      </c>
      <c r="C20130" s="265" t="s">
        <v>14501</v>
      </c>
      <c r="D20130" s="265" t="s">
        <v>14516</v>
      </c>
    </row>
    <row r="20131" spans="1:4" ht="27" x14ac:dyDescent="0.15">
      <c r="A20131" s="266">
        <v>9637719</v>
      </c>
      <c r="B20131" s="265" t="s">
        <v>14038</v>
      </c>
      <c r="C20131" s="265" t="s">
        <v>14501</v>
      </c>
      <c r="D20131" s="265" t="s">
        <v>14517</v>
      </c>
    </row>
    <row r="20132" spans="1:4" ht="27" x14ac:dyDescent="0.15">
      <c r="A20132" s="266">
        <v>9637721</v>
      </c>
      <c r="B20132" s="265" t="s">
        <v>14038</v>
      </c>
      <c r="C20132" s="265" t="s">
        <v>14501</v>
      </c>
      <c r="D20132" s="265" t="s">
        <v>14518</v>
      </c>
    </row>
    <row r="20133" spans="1:4" ht="27" x14ac:dyDescent="0.15">
      <c r="A20133" s="266">
        <v>9637722</v>
      </c>
      <c r="B20133" s="265" t="s">
        <v>14038</v>
      </c>
      <c r="C20133" s="265" t="s">
        <v>14501</v>
      </c>
      <c r="D20133" s="265" t="s">
        <v>14519</v>
      </c>
    </row>
    <row r="20134" spans="1:4" ht="27" x14ac:dyDescent="0.15">
      <c r="A20134" s="266">
        <v>9637723</v>
      </c>
      <c r="B20134" s="265" t="s">
        <v>14038</v>
      </c>
      <c r="C20134" s="265" t="s">
        <v>14501</v>
      </c>
      <c r="D20134" s="265" t="s">
        <v>14520</v>
      </c>
    </row>
    <row r="20135" spans="1:4" ht="27" x14ac:dyDescent="0.15">
      <c r="A20135" s="266">
        <v>9637724</v>
      </c>
      <c r="B20135" s="265" t="s">
        <v>14038</v>
      </c>
      <c r="C20135" s="265" t="s">
        <v>14501</v>
      </c>
      <c r="D20135" s="265" t="s">
        <v>14521</v>
      </c>
    </row>
    <row r="20136" spans="1:4" ht="27" x14ac:dyDescent="0.15">
      <c r="A20136" s="266">
        <v>9637725</v>
      </c>
      <c r="B20136" s="265" t="s">
        <v>14038</v>
      </c>
      <c r="C20136" s="265" t="s">
        <v>14501</v>
      </c>
      <c r="D20136" s="265" t="s">
        <v>13218</v>
      </c>
    </row>
    <row r="20137" spans="1:4" ht="27" x14ac:dyDescent="0.15">
      <c r="A20137" s="266">
        <v>9637726</v>
      </c>
      <c r="B20137" s="265" t="s">
        <v>14038</v>
      </c>
      <c r="C20137" s="265" t="s">
        <v>14501</v>
      </c>
      <c r="D20137" s="265" t="s">
        <v>14522</v>
      </c>
    </row>
    <row r="20138" spans="1:4" ht="27" x14ac:dyDescent="0.15">
      <c r="A20138" s="266">
        <v>9637731</v>
      </c>
      <c r="B20138" s="265" t="s">
        <v>14038</v>
      </c>
      <c r="C20138" s="265" t="s">
        <v>14501</v>
      </c>
      <c r="D20138" s="265" t="s">
        <v>14523</v>
      </c>
    </row>
    <row r="20139" spans="1:4" ht="27" x14ac:dyDescent="0.15">
      <c r="A20139" s="266">
        <v>9637732</v>
      </c>
      <c r="B20139" s="265" t="s">
        <v>14038</v>
      </c>
      <c r="C20139" s="265" t="s">
        <v>14501</v>
      </c>
      <c r="D20139" s="265" t="s">
        <v>14524</v>
      </c>
    </row>
    <row r="20140" spans="1:4" ht="27" x14ac:dyDescent="0.15">
      <c r="A20140" s="266">
        <v>9637733</v>
      </c>
      <c r="B20140" s="265" t="s">
        <v>14038</v>
      </c>
      <c r="C20140" s="265" t="s">
        <v>14501</v>
      </c>
      <c r="D20140" s="265" t="s">
        <v>12084</v>
      </c>
    </row>
    <row r="20141" spans="1:4" ht="27" x14ac:dyDescent="0.15">
      <c r="A20141" s="266">
        <v>9637741</v>
      </c>
      <c r="B20141" s="265" t="s">
        <v>14038</v>
      </c>
      <c r="C20141" s="265" t="s">
        <v>14501</v>
      </c>
      <c r="D20141" s="265" t="s">
        <v>3629</v>
      </c>
    </row>
    <row r="20142" spans="1:4" ht="27" x14ac:dyDescent="0.15">
      <c r="A20142" s="266">
        <v>9637742</v>
      </c>
      <c r="B20142" s="265" t="s">
        <v>14038</v>
      </c>
      <c r="C20142" s="265" t="s">
        <v>14501</v>
      </c>
      <c r="D20142" s="265" t="s">
        <v>14525</v>
      </c>
    </row>
    <row r="20143" spans="1:4" ht="27" x14ac:dyDescent="0.15">
      <c r="A20143" s="266">
        <v>9637743</v>
      </c>
      <c r="B20143" s="265" t="s">
        <v>14038</v>
      </c>
      <c r="C20143" s="265" t="s">
        <v>14501</v>
      </c>
      <c r="D20143" s="265" t="s">
        <v>14526</v>
      </c>
    </row>
    <row r="20144" spans="1:4" ht="27" x14ac:dyDescent="0.15">
      <c r="A20144" s="266">
        <v>9637744</v>
      </c>
      <c r="B20144" s="265" t="s">
        <v>14038</v>
      </c>
      <c r="C20144" s="265" t="s">
        <v>14501</v>
      </c>
      <c r="D20144" s="265" t="s">
        <v>14527</v>
      </c>
    </row>
    <row r="20145" spans="1:4" ht="27" x14ac:dyDescent="0.15">
      <c r="A20145" s="266">
        <v>9637745</v>
      </c>
      <c r="B20145" s="265" t="s">
        <v>14038</v>
      </c>
      <c r="C20145" s="265" t="s">
        <v>14501</v>
      </c>
      <c r="D20145" s="265" t="s">
        <v>14528</v>
      </c>
    </row>
    <row r="20146" spans="1:4" ht="27" x14ac:dyDescent="0.15">
      <c r="A20146" s="266">
        <v>9637746</v>
      </c>
      <c r="B20146" s="265" t="s">
        <v>14038</v>
      </c>
      <c r="C20146" s="265" t="s">
        <v>14501</v>
      </c>
      <c r="D20146" s="265" t="s">
        <v>14529</v>
      </c>
    </row>
    <row r="20147" spans="1:4" ht="27" x14ac:dyDescent="0.15">
      <c r="A20147" s="266">
        <v>9637747</v>
      </c>
      <c r="B20147" s="265" t="s">
        <v>14038</v>
      </c>
      <c r="C20147" s="265" t="s">
        <v>14501</v>
      </c>
      <c r="D20147" s="265" t="s">
        <v>14530</v>
      </c>
    </row>
    <row r="20148" spans="1:4" ht="27" x14ac:dyDescent="0.15">
      <c r="A20148" s="266">
        <v>9637748</v>
      </c>
      <c r="B20148" s="265" t="s">
        <v>14038</v>
      </c>
      <c r="C20148" s="265" t="s">
        <v>14501</v>
      </c>
      <c r="D20148" s="265" t="s">
        <v>12797</v>
      </c>
    </row>
    <row r="20149" spans="1:4" ht="27" x14ac:dyDescent="0.15">
      <c r="A20149" s="266">
        <v>9637749</v>
      </c>
      <c r="B20149" s="265" t="s">
        <v>14038</v>
      </c>
      <c r="C20149" s="265" t="s">
        <v>14501</v>
      </c>
      <c r="D20149" s="265" t="s">
        <v>14531</v>
      </c>
    </row>
    <row r="20150" spans="1:4" ht="27" x14ac:dyDescent="0.15">
      <c r="A20150" s="266">
        <v>9637751</v>
      </c>
      <c r="B20150" s="265" t="s">
        <v>14038</v>
      </c>
      <c r="C20150" s="265" t="s">
        <v>14501</v>
      </c>
      <c r="D20150" s="265" t="s">
        <v>14532</v>
      </c>
    </row>
    <row r="20151" spans="1:4" ht="27" x14ac:dyDescent="0.15">
      <c r="A20151" s="266">
        <v>9637752</v>
      </c>
      <c r="B20151" s="265" t="s">
        <v>14038</v>
      </c>
      <c r="C20151" s="265" t="s">
        <v>14501</v>
      </c>
      <c r="D20151" s="265" t="s">
        <v>14533</v>
      </c>
    </row>
    <row r="20152" spans="1:4" ht="27" x14ac:dyDescent="0.15">
      <c r="A20152" s="266">
        <v>9637753</v>
      </c>
      <c r="B20152" s="265" t="s">
        <v>14038</v>
      </c>
      <c r="C20152" s="265" t="s">
        <v>14501</v>
      </c>
      <c r="D20152" s="265" t="s">
        <v>14152</v>
      </c>
    </row>
    <row r="20153" spans="1:4" ht="27" x14ac:dyDescent="0.15">
      <c r="A20153" s="266">
        <v>9637754</v>
      </c>
      <c r="B20153" s="265" t="s">
        <v>14038</v>
      </c>
      <c r="C20153" s="265" t="s">
        <v>14501</v>
      </c>
      <c r="D20153" s="265" t="s">
        <v>14534</v>
      </c>
    </row>
    <row r="20154" spans="1:4" ht="27" x14ac:dyDescent="0.15">
      <c r="A20154" s="266">
        <v>9637755</v>
      </c>
      <c r="B20154" s="265" t="s">
        <v>14038</v>
      </c>
      <c r="C20154" s="265" t="s">
        <v>14501</v>
      </c>
      <c r="D20154" s="265" t="s">
        <v>14535</v>
      </c>
    </row>
    <row r="20155" spans="1:4" ht="27" x14ac:dyDescent="0.15">
      <c r="A20155" s="266">
        <v>9637756</v>
      </c>
      <c r="B20155" s="265" t="s">
        <v>14038</v>
      </c>
      <c r="C20155" s="265" t="s">
        <v>14501</v>
      </c>
      <c r="D20155" s="265" t="s">
        <v>14536</v>
      </c>
    </row>
    <row r="20156" spans="1:4" ht="27" x14ac:dyDescent="0.15">
      <c r="A20156" s="266">
        <v>9637757</v>
      </c>
      <c r="B20156" s="265" t="s">
        <v>14038</v>
      </c>
      <c r="C20156" s="265" t="s">
        <v>14501</v>
      </c>
      <c r="D20156" s="265" t="s">
        <v>14537</v>
      </c>
    </row>
    <row r="20157" spans="1:4" ht="27" x14ac:dyDescent="0.15">
      <c r="A20157" s="266">
        <v>9637758</v>
      </c>
      <c r="B20157" s="265" t="s">
        <v>14038</v>
      </c>
      <c r="C20157" s="265" t="s">
        <v>14501</v>
      </c>
      <c r="D20157" s="265" t="s">
        <v>14538</v>
      </c>
    </row>
    <row r="20158" spans="1:4" ht="27" x14ac:dyDescent="0.15">
      <c r="A20158" s="266">
        <v>9637759</v>
      </c>
      <c r="B20158" s="265" t="s">
        <v>14038</v>
      </c>
      <c r="C20158" s="265" t="s">
        <v>14501</v>
      </c>
      <c r="D20158" s="265" t="s">
        <v>14539</v>
      </c>
    </row>
    <row r="20159" spans="1:4" ht="27" x14ac:dyDescent="0.15">
      <c r="A20159" s="266">
        <v>9637761</v>
      </c>
      <c r="B20159" s="265" t="s">
        <v>14038</v>
      </c>
      <c r="C20159" s="265" t="s">
        <v>14501</v>
      </c>
      <c r="D20159" s="265" t="s">
        <v>14540</v>
      </c>
    </row>
    <row r="20160" spans="1:4" ht="27" x14ac:dyDescent="0.15">
      <c r="A20160" s="266">
        <v>9637762</v>
      </c>
      <c r="B20160" s="265" t="s">
        <v>14038</v>
      </c>
      <c r="C20160" s="265" t="s">
        <v>14501</v>
      </c>
      <c r="D20160" s="265" t="s">
        <v>14541</v>
      </c>
    </row>
    <row r="20161" spans="1:4" ht="27" x14ac:dyDescent="0.15">
      <c r="A20161" s="266">
        <v>9637763</v>
      </c>
      <c r="B20161" s="265" t="s">
        <v>14038</v>
      </c>
      <c r="C20161" s="265" t="s">
        <v>14501</v>
      </c>
      <c r="D20161" s="265" t="s">
        <v>14542</v>
      </c>
    </row>
    <row r="20162" spans="1:4" ht="27" x14ac:dyDescent="0.15">
      <c r="A20162" s="266">
        <v>9637764</v>
      </c>
      <c r="B20162" s="265" t="s">
        <v>14038</v>
      </c>
      <c r="C20162" s="265" t="s">
        <v>14501</v>
      </c>
      <c r="D20162" s="265" t="s">
        <v>14543</v>
      </c>
    </row>
    <row r="20163" spans="1:4" ht="27" x14ac:dyDescent="0.15">
      <c r="A20163" s="266">
        <v>9637765</v>
      </c>
      <c r="B20163" s="265" t="s">
        <v>14038</v>
      </c>
      <c r="C20163" s="265" t="s">
        <v>14501</v>
      </c>
      <c r="D20163" s="265" t="s">
        <v>14544</v>
      </c>
    </row>
    <row r="20164" spans="1:4" ht="27" x14ac:dyDescent="0.15">
      <c r="A20164" s="266">
        <v>9637766</v>
      </c>
      <c r="B20164" s="265" t="s">
        <v>14038</v>
      </c>
      <c r="C20164" s="265" t="s">
        <v>14501</v>
      </c>
      <c r="D20164" s="265" t="s">
        <v>14545</v>
      </c>
    </row>
    <row r="20165" spans="1:4" ht="27" x14ac:dyDescent="0.15">
      <c r="A20165" s="266">
        <v>9637767</v>
      </c>
      <c r="B20165" s="265" t="s">
        <v>14038</v>
      </c>
      <c r="C20165" s="265" t="s">
        <v>14501</v>
      </c>
      <c r="D20165" s="265" t="s">
        <v>14546</v>
      </c>
    </row>
    <row r="20166" spans="1:4" ht="27" x14ac:dyDescent="0.15">
      <c r="A20166" s="266">
        <v>9637768</v>
      </c>
      <c r="B20166" s="265" t="s">
        <v>14038</v>
      </c>
      <c r="C20166" s="265" t="s">
        <v>14501</v>
      </c>
      <c r="D20166" s="265" t="s">
        <v>14547</v>
      </c>
    </row>
    <row r="20167" spans="1:4" ht="27" x14ac:dyDescent="0.15">
      <c r="A20167" s="266">
        <v>9637769</v>
      </c>
      <c r="B20167" s="265" t="s">
        <v>14038</v>
      </c>
      <c r="C20167" s="265" t="s">
        <v>14501</v>
      </c>
      <c r="D20167" s="265" t="s">
        <v>3624</v>
      </c>
    </row>
    <row r="20168" spans="1:4" ht="27" x14ac:dyDescent="0.15">
      <c r="A20168" s="266">
        <v>9637771</v>
      </c>
      <c r="B20168" s="265" t="s">
        <v>14038</v>
      </c>
      <c r="C20168" s="265" t="s">
        <v>14501</v>
      </c>
      <c r="D20168" s="265" t="s">
        <v>13209</v>
      </c>
    </row>
    <row r="20169" spans="1:4" ht="27" x14ac:dyDescent="0.15">
      <c r="A20169" s="266">
        <v>9637772</v>
      </c>
      <c r="B20169" s="265" t="s">
        <v>14038</v>
      </c>
      <c r="C20169" s="265" t="s">
        <v>14501</v>
      </c>
      <c r="D20169" s="265" t="s">
        <v>14548</v>
      </c>
    </row>
    <row r="20170" spans="1:4" ht="27" x14ac:dyDescent="0.15">
      <c r="A20170" s="266">
        <v>9637773</v>
      </c>
      <c r="B20170" s="265" t="s">
        <v>14038</v>
      </c>
      <c r="C20170" s="265" t="s">
        <v>14501</v>
      </c>
      <c r="D20170" s="265" t="s">
        <v>14549</v>
      </c>
    </row>
    <row r="20171" spans="1:4" ht="27" x14ac:dyDescent="0.15">
      <c r="A20171" s="266">
        <v>9637781</v>
      </c>
      <c r="B20171" s="265" t="s">
        <v>14038</v>
      </c>
      <c r="C20171" s="265" t="s">
        <v>14501</v>
      </c>
      <c r="D20171" s="265" t="s">
        <v>14550</v>
      </c>
    </row>
    <row r="20172" spans="1:4" ht="27" x14ac:dyDescent="0.15">
      <c r="A20172" s="266">
        <v>9637782</v>
      </c>
      <c r="B20172" s="265" t="s">
        <v>14038</v>
      </c>
      <c r="C20172" s="265" t="s">
        <v>14501</v>
      </c>
      <c r="D20172" s="265" t="s">
        <v>14551</v>
      </c>
    </row>
    <row r="20173" spans="1:4" ht="27" x14ac:dyDescent="0.15">
      <c r="A20173" s="266">
        <v>9637783</v>
      </c>
      <c r="B20173" s="265" t="s">
        <v>14038</v>
      </c>
      <c r="C20173" s="265" t="s">
        <v>14501</v>
      </c>
      <c r="D20173" s="265" t="s">
        <v>14552</v>
      </c>
    </row>
    <row r="20174" spans="1:4" ht="27" x14ac:dyDescent="0.15">
      <c r="A20174" s="266">
        <v>9637784</v>
      </c>
      <c r="B20174" s="265" t="s">
        <v>14038</v>
      </c>
      <c r="C20174" s="265" t="s">
        <v>14501</v>
      </c>
      <c r="D20174" s="265" t="s">
        <v>14553</v>
      </c>
    </row>
    <row r="20175" spans="1:4" ht="27" x14ac:dyDescent="0.15">
      <c r="A20175" s="266">
        <v>9637785</v>
      </c>
      <c r="B20175" s="265" t="s">
        <v>14038</v>
      </c>
      <c r="C20175" s="265" t="s">
        <v>14501</v>
      </c>
      <c r="D20175" s="265" t="s">
        <v>14554</v>
      </c>
    </row>
    <row r="20176" spans="1:4" ht="27" x14ac:dyDescent="0.15">
      <c r="A20176" s="266">
        <v>9637786</v>
      </c>
      <c r="B20176" s="265" t="s">
        <v>14038</v>
      </c>
      <c r="C20176" s="265" t="s">
        <v>14501</v>
      </c>
      <c r="D20176" s="265" t="s">
        <v>14555</v>
      </c>
    </row>
    <row r="20177" spans="1:4" ht="27" x14ac:dyDescent="0.15">
      <c r="A20177" s="266">
        <v>9637801</v>
      </c>
      <c r="B20177" s="265" t="s">
        <v>14038</v>
      </c>
      <c r="C20177" s="265" t="s">
        <v>14556</v>
      </c>
      <c r="D20177" s="265" t="s">
        <v>14557</v>
      </c>
    </row>
    <row r="20178" spans="1:4" ht="27" x14ac:dyDescent="0.15">
      <c r="A20178" s="266">
        <v>9637802</v>
      </c>
      <c r="B20178" s="265" t="s">
        <v>14038</v>
      </c>
      <c r="C20178" s="265" t="s">
        <v>14556</v>
      </c>
      <c r="D20178" s="265" t="s">
        <v>14558</v>
      </c>
    </row>
    <row r="20179" spans="1:4" ht="27" x14ac:dyDescent="0.15">
      <c r="A20179" s="266">
        <v>9637803</v>
      </c>
      <c r="B20179" s="265" t="s">
        <v>14038</v>
      </c>
      <c r="C20179" s="265" t="s">
        <v>14556</v>
      </c>
      <c r="D20179" s="265" t="s">
        <v>14559</v>
      </c>
    </row>
    <row r="20180" spans="1:4" ht="27" x14ac:dyDescent="0.15">
      <c r="A20180" s="266">
        <v>9637804</v>
      </c>
      <c r="B20180" s="265" t="s">
        <v>14038</v>
      </c>
      <c r="C20180" s="265" t="s">
        <v>14556</v>
      </c>
      <c r="D20180" s="265" t="s">
        <v>14560</v>
      </c>
    </row>
    <row r="20181" spans="1:4" ht="27" x14ac:dyDescent="0.15">
      <c r="A20181" s="266">
        <v>9637805</v>
      </c>
      <c r="B20181" s="265" t="s">
        <v>14038</v>
      </c>
      <c r="C20181" s="265" t="s">
        <v>14556</v>
      </c>
      <c r="D20181" s="265" t="s">
        <v>14561</v>
      </c>
    </row>
    <row r="20182" spans="1:4" ht="27" x14ac:dyDescent="0.15">
      <c r="A20182" s="266">
        <v>9637806</v>
      </c>
      <c r="B20182" s="265" t="s">
        <v>14038</v>
      </c>
      <c r="C20182" s="265" t="s">
        <v>14556</v>
      </c>
      <c r="D20182" s="265" t="s">
        <v>14562</v>
      </c>
    </row>
    <row r="20183" spans="1:4" ht="27" x14ac:dyDescent="0.15">
      <c r="A20183" s="266">
        <v>9637807</v>
      </c>
      <c r="B20183" s="265" t="s">
        <v>14038</v>
      </c>
      <c r="C20183" s="265" t="s">
        <v>14556</v>
      </c>
      <c r="D20183" s="265" t="s">
        <v>14563</v>
      </c>
    </row>
    <row r="20184" spans="1:4" ht="27" x14ac:dyDescent="0.15">
      <c r="A20184" s="266">
        <v>9637808</v>
      </c>
      <c r="B20184" s="265" t="s">
        <v>14038</v>
      </c>
      <c r="C20184" s="265" t="s">
        <v>14556</v>
      </c>
      <c r="D20184" s="265" t="s">
        <v>14564</v>
      </c>
    </row>
    <row r="20185" spans="1:4" ht="27" x14ac:dyDescent="0.15">
      <c r="A20185" s="266">
        <v>9637811</v>
      </c>
      <c r="B20185" s="265" t="s">
        <v>14038</v>
      </c>
      <c r="C20185" s="265" t="s">
        <v>14556</v>
      </c>
      <c r="D20185" s="265" t="s">
        <v>14565</v>
      </c>
    </row>
    <row r="20186" spans="1:4" ht="27" x14ac:dyDescent="0.15">
      <c r="A20186" s="266">
        <v>9637812</v>
      </c>
      <c r="B20186" s="265" t="s">
        <v>14038</v>
      </c>
      <c r="C20186" s="265" t="s">
        <v>14556</v>
      </c>
      <c r="D20186" s="265" t="s">
        <v>14566</v>
      </c>
    </row>
    <row r="20187" spans="1:4" ht="27" x14ac:dyDescent="0.15">
      <c r="A20187" s="266">
        <v>9637813</v>
      </c>
      <c r="B20187" s="265" t="s">
        <v>14038</v>
      </c>
      <c r="C20187" s="265" t="s">
        <v>14556</v>
      </c>
      <c r="D20187" s="265" t="s">
        <v>14464</v>
      </c>
    </row>
    <row r="20188" spans="1:4" ht="27" x14ac:dyDescent="0.15">
      <c r="A20188" s="266">
        <v>9637814</v>
      </c>
      <c r="B20188" s="265" t="s">
        <v>14038</v>
      </c>
      <c r="C20188" s="265" t="s">
        <v>14556</v>
      </c>
      <c r="D20188" s="265" t="s">
        <v>14442</v>
      </c>
    </row>
    <row r="20189" spans="1:4" ht="27" x14ac:dyDescent="0.15">
      <c r="A20189" s="266">
        <v>9637815</v>
      </c>
      <c r="B20189" s="265" t="s">
        <v>14038</v>
      </c>
      <c r="C20189" s="265" t="s">
        <v>14556</v>
      </c>
      <c r="D20189" s="265" t="s">
        <v>14567</v>
      </c>
    </row>
    <row r="20190" spans="1:4" ht="27" x14ac:dyDescent="0.15">
      <c r="A20190" s="266">
        <v>9637816</v>
      </c>
      <c r="B20190" s="265" t="s">
        <v>14038</v>
      </c>
      <c r="C20190" s="265" t="s">
        <v>14556</v>
      </c>
      <c r="D20190" s="265" t="s">
        <v>14568</v>
      </c>
    </row>
    <row r="20191" spans="1:4" ht="27" x14ac:dyDescent="0.15">
      <c r="A20191" s="266">
        <v>9637817</v>
      </c>
      <c r="B20191" s="265" t="s">
        <v>14038</v>
      </c>
      <c r="C20191" s="265" t="s">
        <v>14556</v>
      </c>
      <c r="D20191" s="265" t="s">
        <v>14569</v>
      </c>
    </row>
    <row r="20192" spans="1:4" ht="27" x14ac:dyDescent="0.15">
      <c r="A20192" s="266">
        <v>9637818</v>
      </c>
      <c r="B20192" s="265" t="s">
        <v>14038</v>
      </c>
      <c r="C20192" s="265" t="s">
        <v>14556</v>
      </c>
      <c r="D20192" s="265" t="s">
        <v>14570</v>
      </c>
    </row>
    <row r="20193" spans="1:4" ht="27" x14ac:dyDescent="0.15">
      <c r="A20193" s="266">
        <v>9637821</v>
      </c>
      <c r="B20193" s="265" t="s">
        <v>14038</v>
      </c>
      <c r="C20193" s="265" t="s">
        <v>14556</v>
      </c>
      <c r="D20193" s="265" t="s">
        <v>14571</v>
      </c>
    </row>
    <row r="20194" spans="1:4" ht="27" x14ac:dyDescent="0.15">
      <c r="A20194" s="266">
        <v>9637822</v>
      </c>
      <c r="B20194" s="265" t="s">
        <v>14038</v>
      </c>
      <c r="C20194" s="265" t="s">
        <v>14556</v>
      </c>
      <c r="D20194" s="265" t="s">
        <v>14572</v>
      </c>
    </row>
    <row r="20195" spans="1:4" ht="27" x14ac:dyDescent="0.15">
      <c r="A20195" s="266">
        <v>9637823</v>
      </c>
      <c r="B20195" s="265" t="s">
        <v>14038</v>
      </c>
      <c r="C20195" s="265" t="s">
        <v>14556</v>
      </c>
      <c r="D20195" s="265" t="s">
        <v>14573</v>
      </c>
    </row>
    <row r="20196" spans="1:4" ht="27" x14ac:dyDescent="0.15">
      <c r="A20196" s="266">
        <v>9637824</v>
      </c>
      <c r="B20196" s="265" t="s">
        <v>14038</v>
      </c>
      <c r="C20196" s="265" t="s">
        <v>14556</v>
      </c>
      <c r="D20196" s="265" t="s">
        <v>14574</v>
      </c>
    </row>
    <row r="20197" spans="1:4" ht="27" x14ac:dyDescent="0.15">
      <c r="A20197" s="266">
        <v>9637825</v>
      </c>
      <c r="B20197" s="265" t="s">
        <v>14038</v>
      </c>
      <c r="C20197" s="265" t="s">
        <v>14556</v>
      </c>
      <c r="D20197" s="265" t="s">
        <v>14575</v>
      </c>
    </row>
    <row r="20198" spans="1:4" ht="27" x14ac:dyDescent="0.15">
      <c r="A20198" s="266">
        <v>9637826</v>
      </c>
      <c r="B20198" s="265" t="s">
        <v>14038</v>
      </c>
      <c r="C20198" s="265" t="s">
        <v>14556</v>
      </c>
      <c r="D20198" s="265" t="s">
        <v>12176</v>
      </c>
    </row>
    <row r="20199" spans="1:4" ht="27" x14ac:dyDescent="0.15">
      <c r="A20199" s="266">
        <v>9637827</v>
      </c>
      <c r="B20199" s="265" t="s">
        <v>14038</v>
      </c>
      <c r="C20199" s="265" t="s">
        <v>14556</v>
      </c>
      <c r="D20199" s="265" t="s">
        <v>14576</v>
      </c>
    </row>
    <row r="20200" spans="1:4" ht="27" x14ac:dyDescent="0.15">
      <c r="A20200" s="266">
        <v>9637828</v>
      </c>
      <c r="B20200" s="265" t="s">
        <v>14038</v>
      </c>
      <c r="C20200" s="265" t="s">
        <v>14556</v>
      </c>
      <c r="D20200" s="265" t="s">
        <v>14577</v>
      </c>
    </row>
    <row r="20201" spans="1:4" ht="27" x14ac:dyDescent="0.15">
      <c r="A20201" s="266">
        <v>9637831</v>
      </c>
      <c r="B20201" s="265" t="s">
        <v>14038</v>
      </c>
      <c r="C20201" s="265" t="s">
        <v>14556</v>
      </c>
      <c r="D20201" s="265" t="s">
        <v>14578</v>
      </c>
    </row>
    <row r="20202" spans="1:4" ht="27" x14ac:dyDescent="0.15">
      <c r="A20202" s="266">
        <v>9637832</v>
      </c>
      <c r="B20202" s="265" t="s">
        <v>14038</v>
      </c>
      <c r="C20202" s="265" t="s">
        <v>14556</v>
      </c>
      <c r="D20202" s="265" t="s">
        <v>14579</v>
      </c>
    </row>
    <row r="20203" spans="1:4" ht="27" x14ac:dyDescent="0.15">
      <c r="A20203" s="266">
        <v>9637833</v>
      </c>
      <c r="B20203" s="265" t="s">
        <v>14038</v>
      </c>
      <c r="C20203" s="265" t="s">
        <v>14556</v>
      </c>
      <c r="D20203" s="265" t="s">
        <v>14580</v>
      </c>
    </row>
    <row r="20204" spans="1:4" ht="27" x14ac:dyDescent="0.15">
      <c r="A20204" s="266">
        <v>9637834</v>
      </c>
      <c r="B20204" s="265" t="s">
        <v>14038</v>
      </c>
      <c r="C20204" s="265" t="s">
        <v>14556</v>
      </c>
      <c r="D20204" s="265" t="s">
        <v>14581</v>
      </c>
    </row>
    <row r="20205" spans="1:4" ht="27" x14ac:dyDescent="0.15">
      <c r="A20205" s="266">
        <v>9637835</v>
      </c>
      <c r="B20205" s="265" t="s">
        <v>14038</v>
      </c>
      <c r="C20205" s="265" t="s">
        <v>14556</v>
      </c>
      <c r="D20205" s="265" t="s">
        <v>14582</v>
      </c>
    </row>
    <row r="20206" spans="1:4" ht="27" x14ac:dyDescent="0.15">
      <c r="A20206" s="266">
        <v>9637836</v>
      </c>
      <c r="B20206" s="265" t="s">
        <v>14038</v>
      </c>
      <c r="C20206" s="265" t="s">
        <v>14556</v>
      </c>
      <c r="D20206" s="265" t="s">
        <v>12258</v>
      </c>
    </row>
    <row r="20207" spans="1:4" ht="27" x14ac:dyDescent="0.15">
      <c r="A20207" s="266">
        <v>9637837</v>
      </c>
      <c r="B20207" s="265" t="s">
        <v>14038</v>
      </c>
      <c r="C20207" s="265" t="s">
        <v>14556</v>
      </c>
      <c r="D20207" s="265" t="s">
        <v>11706</v>
      </c>
    </row>
    <row r="20208" spans="1:4" ht="27" x14ac:dyDescent="0.15">
      <c r="A20208" s="266">
        <v>9637838</v>
      </c>
      <c r="B20208" s="265" t="s">
        <v>14038</v>
      </c>
      <c r="C20208" s="265" t="s">
        <v>14556</v>
      </c>
      <c r="D20208" s="265" t="s">
        <v>11595</v>
      </c>
    </row>
    <row r="20209" spans="1:4" ht="27" x14ac:dyDescent="0.15">
      <c r="A20209" s="266">
        <v>9637841</v>
      </c>
      <c r="B20209" s="265" t="s">
        <v>14038</v>
      </c>
      <c r="C20209" s="265" t="s">
        <v>14556</v>
      </c>
      <c r="D20209" s="265" t="s">
        <v>14583</v>
      </c>
    </row>
    <row r="20210" spans="1:4" ht="27" x14ac:dyDescent="0.15">
      <c r="A20210" s="266">
        <v>9637842</v>
      </c>
      <c r="B20210" s="265" t="s">
        <v>14038</v>
      </c>
      <c r="C20210" s="265" t="s">
        <v>14556</v>
      </c>
      <c r="D20210" s="265" t="s">
        <v>14584</v>
      </c>
    </row>
    <row r="20211" spans="1:4" ht="27" x14ac:dyDescent="0.15">
      <c r="A20211" s="266">
        <v>9637843</v>
      </c>
      <c r="B20211" s="265" t="s">
        <v>14038</v>
      </c>
      <c r="C20211" s="265" t="s">
        <v>14556</v>
      </c>
      <c r="D20211" s="265" t="s">
        <v>14585</v>
      </c>
    </row>
    <row r="20212" spans="1:4" ht="27" x14ac:dyDescent="0.15">
      <c r="A20212" s="266">
        <v>9637844</v>
      </c>
      <c r="B20212" s="265" t="s">
        <v>14038</v>
      </c>
      <c r="C20212" s="265" t="s">
        <v>14556</v>
      </c>
      <c r="D20212" s="265" t="s">
        <v>14532</v>
      </c>
    </row>
    <row r="20213" spans="1:4" ht="27" x14ac:dyDescent="0.15">
      <c r="A20213" s="266">
        <v>9637845</v>
      </c>
      <c r="B20213" s="265" t="s">
        <v>14038</v>
      </c>
      <c r="C20213" s="265" t="s">
        <v>14556</v>
      </c>
      <c r="D20213" s="265" t="s">
        <v>14586</v>
      </c>
    </row>
    <row r="20214" spans="1:4" ht="27" x14ac:dyDescent="0.15">
      <c r="A20214" s="266">
        <v>9637846</v>
      </c>
      <c r="B20214" s="265" t="s">
        <v>14038</v>
      </c>
      <c r="C20214" s="265" t="s">
        <v>14556</v>
      </c>
      <c r="D20214" s="265" t="s">
        <v>14587</v>
      </c>
    </row>
    <row r="20215" spans="1:4" ht="27" x14ac:dyDescent="0.15">
      <c r="A20215" s="266">
        <v>9637847</v>
      </c>
      <c r="B20215" s="265" t="s">
        <v>14038</v>
      </c>
      <c r="C20215" s="265" t="s">
        <v>14556</v>
      </c>
      <c r="D20215" s="265" t="s">
        <v>14588</v>
      </c>
    </row>
    <row r="20216" spans="1:4" ht="27" x14ac:dyDescent="0.15">
      <c r="A20216" s="266">
        <v>9637848</v>
      </c>
      <c r="B20216" s="265" t="s">
        <v>14038</v>
      </c>
      <c r="C20216" s="265" t="s">
        <v>14556</v>
      </c>
      <c r="D20216" s="265" t="s">
        <v>14589</v>
      </c>
    </row>
    <row r="20217" spans="1:4" ht="27" x14ac:dyDescent="0.15">
      <c r="A20217" s="266">
        <v>9637849</v>
      </c>
      <c r="B20217" s="265" t="s">
        <v>14038</v>
      </c>
      <c r="C20217" s="265" t="s">
        <v>14556</v>
      </c>
      <c r="D20217" s="265" t="s">
        <v>14590</v>
      </c>
    </row>
    <row r="20218" spans="1:4" ht="27" x14ac:dyDescent="0.15">
      <c r="A20218" s="266">
        <v>9637851</v>
      </c>
      <c r="B20218" s="265" t="s">
        <v>14038</v>
      </c>
      <c r="C20218" s="265" t="s">
        <v>14556</v>
      </c>
      <c r="D20218" s="265" t="s">
        <v>14591</v>
      </c>
    </row>
    <row r="20219" spans="1:4" ht="27" x14ac:dyDescent="0.15">
      <c r="A20219" s="266">
        <v>9637852</v>
      </c>
      <c r="B20219" s="265" t="s">
        <v>14038</v>
      </c>
      <c r="C20219" s="265" t="s">
        <v>14556</v>
      </c>
      <c r="D20219" s="265" t="s">
        <v>14592</v>
      </c>
    </row>
    <row r="20220" spans="1:4" ht="27" x14ac:dyDescent="0.15">
      <c r="A20220" s="266">
        <v>9637853</v>
      </c>
      <c r="B20220" s="265" t="s">
        <v>14038</v>
      </c>
      <c r="C20220" s="265" t="s">
        <v>14556</v>
      </c>
      <c r="D20220" s="265" t="s">
        <v>14593</v>
      </c>
    </row>
    <row r="20221" spans="1:4" ht="27" x14ac:dyDescent="0.15">
      <c r="A20221" s="266">
        <v>9637854</v>
      </c>
      <c r="B20221" s="265" t="s">
        <v>14038</v>
      </c>
      <c r="C20221" s="265" t="s">
        <v>14556</v>
      </c>
      <c r="D20221" s="265" t="s">
        <v>14594</v>
      </c>
    </row>
    <row r="20222" spans="1:4" ht="27" x14ac:dyDescent="0.15">
      <c r="A20222" s="266">
        <v>9637855</v>
      </c>
      <c r="B20222" s="265" t="s">
        <v>14038</v>
      </c>
      <c r="C20222" s="265" t="s">
        <v>14556</v>
      </c>
      <c r="D20222" s="265" t="s">
        <v>14595</v>
      </c>
    </row>
    <row r="20223" spans="1:4" ht="27" x14ac:dyDescent="0.15">
      <c r="A20223" s="266">
        <v>9637856</v>
      </c>
      <c r="B20223" s="265" t="s">
        <v>14038</v>
      </c>
      <c r="C20223" s="265" t="s">
        <v>14556</v>
      </c>
      <c r="D20223" s="265" t="s">
        <v>14596</v>
      </c>
    </row>
    <row r="20224" spans="1:4" ht="27" x14ac:dyDescent="0.15">
      <c r="A20224" s="266">
        <v>9637857</v>
      </c>
      <c r="B20224" s="265" t="s">
        <v>14038</v>
      </c>
      <c r="C20224" s="265" t="s">
        <v>14556</v>
      </c>
      <c r="D20224" s="265" t="s">
        <v>14597</v>
      </c>
    </row>
    <row r="20225" spans="1:4" ht="27" x14ac:dyDescent="0.15">
      <c r="A20225" s="266">
        <v>9637858</v>
      </c>
      <c r="B20225" s="265" t="s">
        <v>14038</v>
      </c>
      <c r="C20225" s="265" t="s">
        <v>14556</v>
      </c>
      <c r="D20225" s="265" t="s">
        <v>14598</v>
      </c>
    </row>
    <row r="20226" spans="1:4" ht="27" x14ac:dyDescent="0.15">
      <c r="A20226" s="266">
        <v>9637859</v>
      </c>
      <c r="B20226" s="265" t="s">
        <v>14038</v>
      </c>
      <c r="C20226" s="265" t="s">
        <v>14556</v>
      </c>
      <c r="D20226" s="265" t="s">
        <v>14536</v>
      </c>
    </row>
    <row r="20227" spans="1:4" ht="27" x14ac:dyDescent="0.15">
      <c r="A20227" s="266">
        <v>9637861</v>
      </c>
      <c r="B20227" s="265" t="s">
        <v>14038</v>
      </c>
      <c r="C20227" s="265" t="s">
        <v>14556</v>
      </c>
      <c r="D20227" s="265" t="s">
        <v>14599</v>
      </c>
    </row>
    <row r="20228" spans="1:4" ht="27" x14ac:dyDescent="0.15">
      <c r="A20228" s="266">
        <v>9637862</v>
      </c>
      <c r="B20228" s="265" t="s">
        <v>14038</v>
      </c>
      <c r="C20228" s="265" t="s">
        <v>14556</v>
      </c>
      <c r="D20228" s="265" t="s">
        <v>14600</v>
      </c>
    </row>
    <row r="20229" spans="1:4" ht="27" x14ac:dyDescent="0.15">
      <c r="A20229" s="266">
        <v>9637863</v>
      </c>
      <c r="B20229" s="265" t="s">
        <v>14038</v>
      </c>
      <c r="C20229" s="265" t="s">
        <v>14556</v>
      </c>
      <c r="D20229" s="265" t="s">
        <v>14601</v>
      </c>
    </row>
    <row r="20230" spans="1:4" ht="27" x14ac:dyDescent="0.15">
      <c r="A20230" s="266">
        <v>9637864</v>
      </c>
      <c r="B20230" s="265" t="s">
        <v>14038</v>
      </c>
      <c r="C20230" s="265" t="s">
        <v>14556</v>
      </c>
      <c r="D20230" s="265" t="s">
        <v>14602</v>
      </c>
    </row>
    <row r="20231" spans="1:4" ht="27" x14ac:dyDescent="0.15">
      <c r="A20231" s="266">
        <v>9637865</v>
      </c>
      <c r="B20231" s="265" t="s">
        <v>14038</v>
      </c>
      <c r="C20231" s="265" t="s">
        <v>14556</v>
      </c>
      <c r="D20231" s="265" t="s">
        <v>14603</v>
      </c>
    </row>
    <row r="20232" spans="1:4" ht="27" x14ac:dyDescent="0.15">
      <c r="A20232" s="266">
        <v>9637866</v>
      </c>
      <c r="B20232" s="265" t="s">
        <v>14038</v>
      </c>
      <c r="C20232" s="265" t="s">
        <v>14556</v>
      </c>
      <c r="D20232" s="265" t="s">
        <v>14604</v>
      </c>
    </row>
    <row r="20233" spans="1:4" ht="27" x14ac:dyDescent="0.15">
      <c r="A20233" s="266">
        <v>9637867</v>
      </c>
      <c r="B20233" s="265" t="s">
        <v>14038</v>
      </c>
      <c r="C20233" s="265" t="s">
        <v>14556</v>
      </c>
      <c r="D20233" s="265" t="s">
        <v>14605</v>
      </c>
    </row>
    <row r="20234" spans="1:4" ht="27" x14ac:dyDescent="0.15">
      <c r="A20234" s="266">
        <v>9637871</v>
      </c>
      <c r="B20234" s="265" t="s">
        <v>14038</v>
      </c>
      <c r="C20234" s="265" t="s">
        <v>14556</v>
      </c>
      <c r="D20234" s="265" t="s">
        <v>14606</v>
      </c>
    </row>
    <row r="20235" spans="1:4" ht="27" x14ac:dyDescent="0.15">
      <c r="A20235" s="266">
        <v>9637872</v>
      </c>
      <c r="B20235" s="265" t="s">
        <v>14038</v>
      </c>
      <c r="C20235" s="265" t="s">
        <v>14556</v>
      </c>
      <c r="D20235" s="265" t="s">
        <v>14139</v>
      </c>
    </row>
    <row r="20236" spans="1:4" ht="27" x14ac:dyDescent="0.15">
      <c r="A20236" s="266">
        <v>9637873</v>
      </c>
      <c r="B20236" s="265" t="s">
        <v>14038</v>
      </c>
      <c r="C20236" s="265" t="s">
        <v>14556</v>
      </c>
      <c r="D20236" s="265" t="s">
        <v>14607</v>
      </c>
    </row>
    <row r="20237" spans="1:4" ht="27" x14ac:dyDescent="0.15">
      <c r="A20237" s="266">
        <v>9637874</v>
      </c>
      <c r="B20237" s="265" t="s">
        <v>14038</v>
      </c>
      <c r="C20237" s="265" t="s">
        <v>14556</v>
      </c>
      <c r="D20237" s="265" t="s">
        <v>14608</v>
      </c>
    </row>
    <row r="20238" spans="1:4" ht="27" x14ac:dyDescent="0.15">
      <c r="A20238" s="266">
        <v>9637875</v>
      </c>
      <c r="B20238" s="265" t="s">
        <v>14038</v>
      </c>
      <c r="C20238" s="265" t="s">
        <v>14556</v>
      </c>
      <c r="D20238" s="265" t="s">
        <v>14609</v>
      </c>
    </row>
    <row r="20239" spans="1:4" ht="27" x14ac:dyDescent="0.15">
      <c r="A20239" s="266">
        <v>9637876</v>
      </c>
      <c r="B20239" s="265" t="s">
        <v>14038</v>
      </c>
      <c r="C20239" s="265" t="s">
        <v>14556</v>
      </c>
      <c r="D20239" s="265" t="s">
        <v>14610</v>
      </c>
    </row>
    <row r="20240" spans="1:4" ht="27" x14ac:dyDescent="0.15">
      <c r="A20240" s="266">
        <v>9637881</v>
      </c>
      <c r="B20240" s="265" t="s">
        <v>14038</v>
      </c>
      <c r="C20240" s="265" t="s">
        <v>14556</v>
      </c>
      <c r="D20240" s="265" t="s">
        <v>14611</v>
      </c>
    </row>
    <row r="20241" spans="1:4" ht="27" x14ac:dyDescent="0.15">
      <c r="A20241" s="266">
        <v>9637882</v>
      </c>
      <c r="B20241" s="265" t="s">
        <v>14038</v>
      </c>
      <c r="C20241" s="265" t="s">
        <v>14556</v>
      </c>
      <c r="D20241" s="265" t="s">
        <v>14612</v>
      </c>
    </row>
    <row r="20242" spans="1:4" ht="27" x14ac:dyDescent="0.15">
      <c r="A20242" s="266">
        <v>9637883</v>
      </c>
      <c r="B20242" s="265" t="s">
        <v>14038</v>
      </c>
      <c r="C20242" s="265" t="s">
        <v>14556</v>
      </c>
      <c r="D20242" s="265" t="s">
        <v>14613</v>
      </c>
    </row>
    <row r="20243" spans="1:4" ht="27" x14ac:dyDescent="0.15">
      <c r="A20243" s="266">
        <v>9637884</v>
      </c>
      <c r="B20243" s="265" t="s">
        <v>14038</v>
      </c>
      <c r="C20243" s="265" t="s">
        <v>14556</v>
      </c>
      <c r="D20243" s="265" t="s">
        <v>14614</v>
      </c>
    </row>
    <row r="20244" spans="1:4" ht="27" x14ac:dyDescent="0.15">
      <c r="A20244" s="266">
        <v>9637885</v>
      </c>
      <c r="B20244" s="265" t="s">
        <v>14038</v>
      </c>
      <c r="C20244" s="265" t="s">
        <v>14556</v>
      </c>
      <c r="D20244" s="265" t="s">
        <v>14615</v>
      </c>
    </row>
    <row r="20245" spans="1:4" ht="27" x14ac:dyDescent="0.15">
      <c r="A20245" s="266">
        <v>9637886</v>
      </c>
      <c r="B20245" s="265" t="s">
        <v>14038</v>
      </c>
      <c r="C20245" s="265" t="s">
        <v>14556</v>
      </c>
      <c r="D20245" s="265" t="s">
        <v>14616</v>
      </c>
    </row>
    <row r="20246" spans="1:4" x14ac:dyDescent="0.15">
      <c r="A20246" s="266">
        <v>9638001</v>
      </c>
      <c r="B20246" s="265" t="s">
        <v>14038</v>
      </c>
      <c r="C20246" s="265" t="s">
        <v>2598</v>
      </c>
      <c r="D20246" s="265" t="s">
        <v>186</v>
      </c>
    </row>
    <row r="20247" spans="1:4" x14ac:dyDescent="0.15">
      <c r="A20247" s="266">
        <v>9638002</v>
      </c>
      <c r="B20247" s="265" t="s">
        <v>14038</v>
      </c>
      <c r="C20247" s="265" t="s">
        <v>2598</v>
      </c>
      <c r="D20247" s="265" t="s">
        <v>2613</v>
      </c>
    </row>
    <row r="20248" spans="1:4" x14ac:dyDescent="0.15">
      <c r="A20248" s="266">
        <v>9638003</v>
      </c>
      <c r="B20248" s="265" t="s">
        <v>14038</v>
      </c>
      <c r="C20248" s="265" t="s">
        <v>2598</v>
      </c>
      <c r="D20248" s="265" t="s">
        <v>14617</v>
      </c>
    </row>
    <row r="20249" spans="1:4" x14ac:dyDescent="0.15">
      <c r="A20249" s="266">
        <v>9638004</v>
      </c>
      <c r="B20249" s="265" t="s">
        <v>14038</v>
      </c>
      <c r="C20249" s="265" t="s">
        <v>2598</v>
      </c>
      <c r="D20249" s="265" t="s">
        <v>2478</v>
      </c>
    </row>
    <row r="20250" spans="1:4" x14ac:dyDescent="0.15">
      <c r="A20250" s="266">
        <v>9638005</v>
      </c>
      <c r="B20250" s="265" t="s">
        <v>14038</v>
      </c>
      <c r="C20250" s="265" t="s">
        <v>2598</v>
      </c>
      <c r="D20250" s="265" t="s">
        <v>2634</v>
      </c>
    </row>
    <row r="20251" spans="1:4" x14ac:dyDescent="0.15">
      <c r="A20251" s="266">
        <v>9638006</v>
      </c>
      <c r="B20251" s="265" t="s">
        <v>14038</v>
      </c>
      <c r="C20251" s="265" t="s">
        <v>2598</v>
      </c>
      <c r="D20251" s="265" t="s">
        <v>2599</v>
      </c>
    </row>
    <row r="20252" spans="1:4" x14ac:dyDescent="0.15">
      <c r="A20252" s="266">
        <v>9638007</v>
      </c>
      <c r="B20252" s="265" t="s">
        <v>14038</v>
      </c>
      <c r="C20252" s="265" t="s">
        <v>2598</v>
      </c>
      <c r="D20252" s="265" t="s">
        <v>14618</v>
      </c>
    </row>
    <row r="20253" spans="1:4" x14ac:dyDescent="0.15">
      <c r="A20253" s="266">
        <v>9638008</v>
      </c>
      <c r="B20253" s="265" t="s">
        <v>14038</v>
      </c>
      <c r="C20253" s="265" t="s">
        <v>2598</v>
      </c>
      <c r="D20253" s="265" t="s">
        <v>14619</v>
      </c>
    </row>
    <row r="20254" spans="1:4" x14ac:dyDescent="0.15">
      <c r="A20254" s="266">
        <v>9638011</v>
      </c>
      <c r="B20254" s="265" t="s">
        <v>14038</v>
      </c>
      <c r="C20254" s="265" t="s">
        <v>2598</v>
      </c>
      <c r="D20254" s="265" t="s">
        <v>367</v>
      </c>
    </row>
    <row r="20255" spans="1:4" x14ac:dyDescent="0.15">
      <c r="A20255" s="266">
        <v>9638012</v>
      </c>
      <c r="B20255" s="265" t="s">
        <v>14038</v>
      </c>
      <c r="C20255" s="265" t="s">
        <v>2598</v>
      </c>
      <c r="D20255" s="265" t="s">
        <v>2630</v>
      </c>
    </row>
    <row r="20256" spans="1:4" x14ac:dyDescent="0.15">
      <c r="A20256" s="266">
        <v>9638013</v>
      </c>
      <c r="B20256" s="265" t="s">
        <v>14038</v>
      </c>
      <c r="C20256" s="265" t="s">
        <v>2598</v>
      </c>
      <c r="D20256" s="265" t="s">
        <v>2638</v>
      </c>
    </row>
    <row r="20257" spans="1:4" x14ac:dyDescent="0.15">
      <c r="A20257" s="266">
        <v>9638014</v>
      </c>
      <c r="B20257" s="265" t="s">
        <v>14038</v>
      </c>
      <c r="C20257" s="265" t="s">
        <v>2598</v>
      </c>
      <c r="D20257" s="265" t="s">
        <v>2649</v>
      </c>
    </row>
    <row r="20258" spans="1:4" x14ac:dyDescent="0.15">
      <c r="A20258" s="266">
        <v>9638015</v>
      </c>
      <c r="B20258" s="265" t="s">
        <v>14038</v>
      </c>
      <c r="C20258" s="265" t="s">
        <v>2598</v>
      </c>
      <c r="D20258" s="265" t="s">
        <v>2664</v>
      </c>
    </row>
    <row r="20259" spans="1:4" x14ac:dyDescent="0.15">
      <c r="A20259" s="266">
        <v>9638016</v>
      </c>
      <c r="B20259" s="265" t="s">
        <v>14038</v>
      </c>
      <c r="C20259" s="265" t="s">
        <v>2598</v>
      </c>
      <c r="D20259" s="265" t="s">
        <v>2648</v>
      </c>
    </row>
    <row r="20260" spans="1:4" x14ac:dyDescent="0.15">
      <c r="A20260" s="266">
        <v>9638017</v>
      </c>
      <c r="B20260" s="265" t="s">
        <v>14038</v>
      </c>
      <c r="C20260" s="265" t="s">
        <v>2598</v>
      </c>
      <c r="D20260" s="265" t="s">
        <v>2641</v>
      </c>
    </row>
    <row r="20261" spans="1:4" x14ac:dyDescent="0.15">
      <c r="A20261" s="266">
        <v>9638018</v>
      </c>
      <c r="B20261" s="265" t="s">
        <v>14038</v>
      </c>
      <c r="C20261" s="265" t="s">
        <v>2598</v>
      </c>
      <c r="D20261" s="265" t="s">
        <v>2672</v>
      </c>
    </row>
    <row r="20262" spans="1:4" x14ac:dyDescent="0.15">
      <c r="A20262" s="266">
        <v>9638021</v>
      </c>
      <c r="B20262" s="265" t="s">
        <v>14038</v>
      </c>
      <c r="C20262" s="265" t="s">
        <v>2598</v>
      </c>
      <c r="D20262" s="265" t="s">
        <v>2631</v>
      </c>
    </row>
    <row r="20263" spans="1:4" x14ac:dyDescent="0.15">
      <c r="A20263" s="266">
        <v>9638022</v>
      </c>
      <c r="B20263" s="265" t="s">
        <v>14038</v>
      </c>
      <c r="C20263" s="265" t="s">
        <v>2598</v>
      </c>
      <c r="D20263" s="265" t="s">
        <v>1539</v>
      </c>
    </row>
    <row r="20264" spans="1:4" x14ac:dyDescent="0.15">
      <c r="A20264" s="266">
        <v>9638023</v>
      </c>
      <c r="B20264" s="265" t="s">
        <v>14038</v>
      </c>
      <c r="C20264" s="265" t="s">
        <v>2598</v>
      </c>
      <c r="D20264" s="265" t="s">
        <v>1705</v>
      </c>
    </row>
    <row r="20265" spans="1:4" x14ac:dyDescent="0.15">
      <c r="A20265" s="266">
        <v>9638024</v>
      </c>
      <c r="B20265" s="265" t="s">
        <v>14038</v>
      </c>
      <c r="C20265" s="265" t="s">
        <v>2598</v>
      </c>
      <c r="D20265" s="265" t="s">
        <v>2605</v>
      </c>
    </row>
    <row r="20266" spans="1:4" x14ac:dyDescent="0.15">
      <c r="A20266" s="266">
        <v>9638025</v>
      </c>
      <c r="B20266" s="265" t="s">
        <v>14038</v>
      </c>
      <c r="C20266" s="265" t="s">
        <v>2598</v>
      </c>
      <c r="D20266" s="265" t="s">
        <v>2626</v>
      </c>
    </row>
    <row r="20267" spans="1:4" x14ac:dyDescent="0.15">
      <c r="A20267" s="266">
        <v>9638026</v>
      </c>
      <c r="B20267" s="265" t="s">
        <v>14038</v>
      </c>
      <c r="C20267" s="265" t="s">
        <v>2598</v>
      </c>
      <c r="D20267" s="265" t="s">
        <v>452</v>
      </c>
    </row>
    <row r="20268" spans="1:4" x14ac:dyDescent="0.15">
      <c r="A20268" s="266">
        <v>9638031</v>
      </c>
      <c r="B20268" s="265" t="s">
        <v>14038</v>
      </c>
      <c r="C20268" s="265" t="s">
        <v>2598</v>
      </c>
      <c r="D20268" s="265" t="s">
        <v>14620</v>
      </c>
    </row>
    <row r="20269" spans="1:4" x14ac:dyDescent="0.15">
      <c r="A20269" s="266">
        <v>9638032</v>
      </c>
      <c r="B20269" s="265" t="s">
        <v>14038</v>
      </c>
      <c r="C20269" s="265" t="s">
        <v>2598</v>
      </c>
      <c r="D20269" s="265" t="s">
        <v>14621</v>
      </c>
    </row>
    <row r="20270" spans="1:4" x14ac:dyDescent="0.15">
      <c r="A20270" s="266">
        <v>9638033</v>
      </c>
      <c r="B20270" s="265" t="s">
        <v>14038</v>
      </c>
      <c r="C20270" s="265" t="s">
        <v>2598</v>
      </c>
      <c r="D20270" s="265" t="s">
        <v>2621</v>
      </c>
    </row>
    <row r="20271" spans="1:4" x14ac:dyDescent="0.15">
      <c r="A20271" s="266">
        <v>9638034</v>
      </c>
      <c r="B20271" s="265" t="s">
        <v>14038</v>
      </c>
      <c r="C20271" s="265" t="s">
        <v>2598</v>
      </c>
      <c r="D20271" s="265" t="s">
        <v>1232</v>
      </c>
    </row>
    <row r="20272" spans="1:4" x14ac:dyDescent="0.15">
      <c r="A20272" s="266">
        <v>9638035</v>
      </c>
      <c r="B20272" s="265" t="s">
        <v>14038</v>
      </c>
      <c r="C20272" s="265" t="s">
        <v>2598</v>
      </c>
      <c r="D20272" s="265" t="s">
        <v>2624</v>
      </c>
    </row>
    <row r="20273" spans="1:4" x14ac:dyDescent="0.15">
      <c r="A20273" s="266">
        <v>9638036</v>
      </c>
      <c r="B20273" s="265" t="s">
        <v>14038</v>
      </c>
      <c r="C20273" s="265" t="s">
        <v>2598</v>
      </c>
      <c r="D20273" s="265" t="s">
        <v>2612</v>
      </c>
    </row>
    <row r="20274" spans="1:4" x14ac:dyDescent="0.15">
      <c r="A20274" s="266">
        <v>9638037</v>
      </c>
      <c r="B20274" s="265" t="s">
        <v>14038</v>
      </c>
      <c r="C20274" s="265" t="s">
        <v>2598</v>
      </c>
      <c r="D20274" s="265" t="s">
        <v>14622</v>
      </c>
    </row>
    <row r="20275" spans="1:4" ht="27" x14ac:dyDescent="0.15">
      <c r="A20275" s="266">
        <v>9638038</v>
      </c>
      <c r="B20275" s="265" t="s">
        <v>14038</v>
      </c>
      <c r="C20275" s="265" t="s">
        <v>2598</v>
      </c>
      <c r="D20275" s="265" t="s">
        <v>14623</v>
      </c>
    </row>
    <row r="20276" spans="1:4" x14ac:dyDescent="0.15">
      <c r="A20276" s="266">
        <v>9638039</v>
      </c>
      <c r="B20276" s="265" t="s">
        <v>14038</v>
      </c>
      <c r="C20276" s="265" t="s">
        <v>2598</v>
      </c>
      <c r="D20276" s="265" t="s">
        <v>14624</v>
      </c>
    </row>
    <row r="20277" spans="1:4" x14ac:dyDescent="0.15">
      <c r="A20277" s="266">
        <v>9638041</v>
      </c>
      <c r="B20277" s="265" t="s">
        <v>14038</v>
      </c>
      <c r="C20277" s="265" t="s">
        <v>2598</v>
      </c>
      <c r="D20277" s="265" t="s">
        <v>2647</v>
      </c>
    </row>
    <row r="20278" spans="1:4" x14ac:dyDescent="0.15">
      <c r="A20278" s="266">
        <v>9638042</v>
      </c>
      <c r="B20278" s="265" t="s">
        <v>14038</v>
      </c>
      <c r="C20278" s="265" t="s">
        <v>2598</v>
      </c>
      <c r="D20278" s="265" t="s">
        <v>2661</v>
      </c>
    </row>
    <row r="20279" spans="1:4" x14ac:dyDescent="0.15">
      <c r="A20279" s="266">
        <v>9638043</v>
      </c>
      <c r="B20279" s="265" t="s">
        <v>14038</v>
      </c>
      <c r="C20279" s="265" t="s">
        <v>2598</v>
      </c>
      <c r="D20279" s="265" t="s">
        <v>2652</v>
      </c>
    </row>
    <row r="20280" spans="1:4" x14ac:dyDescent="0.15">
      <c r="A20280" s="266">
        <v>9638044</v>
      </c>
      <c r="B20280" s="265" t="s">
        <v>14038</v>
      </c>
      <c r="C20280" s="265" t="s">
        <v>2598</v>
      </c>
      <c r="D20280" s="265" t="s">
        <v>2657</v>
      </c>
    </row>
    <row r="20281" spans="1:4" x14ac:dyDescent="0.15">
      <c r="A20281" s="266">
        <v>9638045</v>
      </c>
      <c r="B20281" s="265" t="s">
        <v>14038</v>
      </c>
      <c r="C20281" s="265" t="s">
        <v>2598</v>
      </c>
      <c r="D20281" s="265" t="s">
        <v>2609</v>
      </c>
    </row>
    <row r="20282" spans="1:4" x14ac:dyDescent="0.15">
      <c r="A20282" s="266">
        <v>9638046</v>
      </c>
      <c r="B20282" s="265" t="s">
        <v>14038</v>
      </c>
      <c r="C20282" s="265" t="s">
        <v>2598</v>
      </c>
      <c r="D20282" s="265" t="s">
        <v>2666</v>
      </c>
    </row>
    <row r="20283" spans="1:4" x14ac:dyDescent="0.15">
      <c r="A20283" s="266">
        <v>9638047</v>
      </c>
      <c r="B20283" s="265" t="s">
        <v>14038</v>
      </c>
      <c r="C20283" s="265" t="s">
        <v>2598</v>
      </c>
      <c r="D20283" s="265" t="s">
        <v>2646</v>
      </c>
    </row>
    <row r="20284" spans="1:4" x14ac:dyDescent="0.15">
      <c r="A20284" s="266">
        <v>9638048</v>
      </c>
      <c r="B20284" s="265" t="s">
        <v>14038</v>
      </c>
      <c r="C20284" s="265" t="s">
        <v>2598</v>
      </c>
      <c r="D20284" s="265" t="s">
        <v>14625</v>
      </c>
    </row>
    <row r="20285" spans="1:4" ht="27" x14ac:dyDescent="0.15">
      <c r="A20285" s="266">
        <v>9638051</v>
      </c>
      <c r="B20285" s="265" t="s">
        <v>14038</v>
      </c>
      <c r="C20285" s="265" t="s">
        <v>2598</v>
      </c>
      <c r="D20285" s="265" t="s">
        <v>14626</v>
      </c>
    </row>
    <row r="20286" spans="1:4" x14ac:dyDescent="0.15">
      <c r="A20286" s="266">
        <v>9638052</v>
      </c>
      <c r="B20286" s="265" t="s">
        <v>14038</v>
      </c>
      <c r="C20286" s="265" t="s">
        <v>2598</v>
      </c>
      <c r="D20286" s="265" t="s">
        <v>2676</v>
      </c>
    </row>
    <row r="20287" spans="1:4" x14ac:dyDescent="0.15">
      <c r="A20287" s="266">
        <v>9638053</v>
      </c>
      <c r="B20287" s="265" t="s">
        <v>14038</v>
      </c>
      <c r="C20287" s="265" t="s">
        <v>2598</v>
      </c>
      <c r="D20287" s="265" t="s">
        <v>2677</v>
      </c>
    </row>
    <row r="20288" spans="1:4" ht="27" x14ac:dyDescent="0.15">
      <c r="A20288" s="266">
        <v>9638061</v>
      </c>
      <c r="B20288" s="265" t="s">
        <v>14038</v>
      </c>
      <c r="C20288" s="265" t="s">
        <v>2598</v>
      </c>
      <c r="D20288" s="265" t="s">
        <v>14627</v>
      </c>
    </row>
    <row r="20289" spans="1:4" ht="27" x14ac:dyDescent="0.15">
      <c r="A20289" s="266">
        <v>9638071</v>
      </c>
      <c r="B20289" s="265" t="s">
        <v>14038</v>
      </c>
      <c r="C20289" s="265" t="s">
        <v>2598</v>
      </c>
      <c r="D20289" s="265" t="s">
        <v>14628</v>
      </c>
    </row>
    <row r="20290" spans="1:4" ht="27" x14ac:dyDescent="0.15">
      <c r="A20290" s="266">
        <v>9638111</v>
      </c>
      <c r="B20290" s="265" t="s">
        <v>14038</v>
      </c>
      <c r="C20290" s="265" t="s">
        <v>14629</v>
      </c>
      <c r="D20290" s="265" t="s">
        <v>14630</v>
      </c>
    </row>
    <row r="20291" spans="1:4" ht="27" x14ac:dyDescent="0.15">
      <c r="A20291" s="266">
        <v>9638112</v>
      </c>
      <c r="B20291" s="265" t="s">
        <v>14038</v>
      </c>
      <c r="C20291" s="265" t="s">
        <v>14629</v>
      </c>
      <c r="D20291" s="265" t="s">
        <v>11922</v>
      </c>
    </row>
    <row r="20292" spans="1:4" ht="27" x14ac:dyDescent="0.15">
      <c r="A20292" s="266">
        <v>9638113</v>
      </c>
      <c r="B20292" s="265" t="s">
        <v>14038</v>
      </c>
      <c r="C20292" s="265" t="s">
        <v>14629</v>
      </c>
      <c r="D20292" s="265" t="s">
        <v>14631</v>
      </c>
    </row>
    <row r="20293" spans="1:4" ht="27" x14ac:dyDescent="0.15">
      <c r="A20293" s="266">
        <v>9638114</v>
      </c>
      <c r="B20293" s="265" t="s">
        <v>14038</v>
      </c>
      <c r="C20293" s="265" t="s">
        <v>14629</v>
      </c>
      <c r="D20293" s="265" t="s">
        <v>14632</v>
      </c>
    </row>
    <row r="20294" spans="1:4" ht="27" x14ac:dyDescent="0.15">
      <c r="A20294" s="266">
        <v>9638115</v>
      </c>
      <c r="B20294" s="265" t="s">
        <v>14038</v>
      </c>
      <c r="C20294" s="265" t="s">
        <v>14629</v>
      </c>
      <c r="D20294" s="265" t="s">
        <v>14633</v>
      </c>
    </row>
    <row r="20295" spans="1:4" ht="27" x14ac:dyDescent="0.15">
      <c r="A20295" s="266">
        <v>9638116</v>
      </c>
      <c r="B20295" s="265" t="s">
        <v>14038</v>
      </c>
      <c r="C20295" s="265" t="s">
        <v>14629</v>
      </c>
      <c r="D20295" s="265" t="s">
        <v>14634</v>
      </c>
    </row>
    <row r="20296" spans="1:4" ht="27" x14ac:dyDescent="0.15">
      <c r="A20296" s="266">
        <v>9638201</v>
      </c>
      <c r="B20296" s="265" t="s">
        <v>14038</v>
      </c>
      <c r="C20296" s="265" t="s">
        <v>14629</v>
      </c>
      <c r="D20296" s="265" t="s">
        <v>14635</v>
      </c>
    </row>
    <row r="20297" spans="1:4" ht="27" x14ac:dyDescent="0.15">
      <c r="A20297" s="266">
        <v>9638202</v>
      </c>
      <c r="B20297" s="265" t="s">
        <v>14038</v>
      </c>
      <c r="C20297" s="265" t="s">
        <v>14629</v>
      </c>
      <c r="D20297" s="265" t="s">
        <v>14636</v>
      </c>
    </row>
    <row r="20298" spans="1:4" ht="27" x14ac:dyDescent="0.15">
      <c r="A20298" s="266">
        <v>9638203</v>
      </c>
      <c r="B20298" s="265" t="s">
        <v>14038</v>
      </c>
      <c r="C20298" s="265" t="s">
        <v>14629</v>
      </c>
      <c r="D20298" s="265" t="s">
        <v>14637</v>
      </c>
    </row>
    <row r="20299" spans="1:4" ht="27" x14ac:dyDescent="0.15">
      <c r="A20299" s="266">
        <v>9638204</v>
      </c>
      <c r="B20299" s="265" t="s">
        <v>14038</v>
      </c>
      <c r="C20299" s="265" t="s">
        <v>14629</v>
      </c>
      <c r="D20299" s="265" t="s">
        <v>14638</v>
      </c>
    </row>
    <row r="20300" spans="1:4" ht="27" x14ac:dyDescent="0.15">
      <c r="A20300" s="266">
        <v>9638205</v>
      </c>
      <c r="B20300" s="265" t="s">
        <v>14038</v>
      </c>
      <c r="C20300" s="265" t="s">
        <v>14629</v>
      </c>
      <c r="D20300" s="265" t="s">
        <v>13296</v>
      </c>
    </row>
    <row r="20301" spans="1:4" ht="27" x14ac:dyDescent="0.15">
      <c r="A20301" s="266">
        <v>9638206</v>
      </c>
      <c r="B20301" s="265" t="s">
        <v>14038</v>
      </c>
      <c r="C20301" s="265" t="s">
        <v>14629</v>
      </c>
      <c r="D20301" s="265" t="s">
        <v>14639</v>
      </c>
    </row>
    <row r="20302" spans="1:4" ht="27" x14ac:dyDescent="0.15">
      <c r="A20302" s="266">
        <v>9638207</v>
      </c>
      <c r="B20302" s="265" t="s">
        <v>14038</v>
      </c>
      <c r="C20302" s="265" t="s">
        <v>14629</v>
      </c>
      <c r="D20302" s="265" t="s">
        <v>14640</v>
      </c>
    </row>
    <row r="20303" spans="1:4" ht="27" x14ac:dyDescent="0.15">
      <c r="A20303" s="266">
        <v>9638301</v>
      </c>
      <c r="B20303" s="265" t="s">
        <v>14038</v>
      </c>
      <c r="C20303" s="265" t="s">
        <v>14641</v>
      </c>
      <c r="D20303" s="265" t="s">
        <v>14642</v>
      </c>
    </row>
    <row r="20304" spans="1:4" ht="27" x14ac:dyDescent="0.15">
      <c r="A20304" s="266">
        <v>9638302</v>
      </c>
      <c r="B20304" s="265" t="s">
        <v>14038</v>
      </c>
      <c r="C20304" s="265" t="s">
        <v>14641</v>
      </c>
      <c r="D20304" s="265" t="s">
        <v>14643</v>
      </c>
    </row>
    <row r="20305" spans="1:4" ht="27" x14ac:dyDescent="0.15">
      <c r="A20305" s="266">
        <v>9638303</v>
      </c>
      <c r="B20305" s="265" t="s">
        <v>14038</v>
      </c>
      <c r="C20305" s="265" t="s">
        <v>14641</v>
      </c>
      <c r="D20305" s="265" t="s">
        <v>14644</v>
      </c>
    </row>
    <row r="20306" spans="1:4" ht="27" x14ac:dyDescent="0.15">
      <c r="A20306" s="266">
        <v>9638304</v>
      </c>
      <c r="B20306" s="265" t="s">
        <v>14038</v>
      </c>
      <c r="C20306" s="265" t="s">
        <v>14641</v>
      </c>
      <c r="D20306" s="265" t="s">
        <v>14645</v>
      </c>
    </row>
    <row r="20307" spans="1:4" ht="27" x14ac:dyDescent="0.15">
      <c r="A20307" s="266">
        <v>9638305</v>
      </c>
      <c r="B20307" s="265" t="s">
        <v>14038</v>
      </c>
      <c r="C20307" s="265" t="s">
        <v>14641</v>
      </c>
      <c r="D20307" s="265" t="s">
        <v>14646</v>
      </c>
    </row>
    <row r="20308" spans="1:4" ht="27" x14ac:dyDescent="0.15">
      <c r="A20308" s="266">
        <v>9638306</v>
      </c>
      <c r="B20308" s="265" t="s">
        <v>14038</v>
      </c>
      <c r="C20308" s="265" t="s">
        <v>14641</v>
      </c>
      <c r="D20308" s="265" t="s">
        <v>14647</v>
      </c>
    </row>
    <row r="20309" spans="1:4" ht="27" x14ac:dyDescent="0.15">
      <c r="A20309" s="266">
        <v>9638307</v>
      </c>
      <c r="B20309" s="265" t="s">
        <v>14038</v>
      </c>
      <c r="C20309" s="265" t="s">
        <v>14641</v>
      </c>
      <c r="D20309" s="265" t="s">
        <v>14648</v>
      </c>
    </row>
    <row r="20310" spans="1:4" ht="27" x14ac:dyDescent="0.15">
      <c r="A20310" s="266">
        <v>9638308</v>
      </c>
      <c r="B20310" s="265" t="s">
        <v>14038</v>
      </c>
      <c r="C20310" s="265" t="s">
        <v>14641</v>
      </c>
      <c r="D20310" s="265" t="s">
        <v>14649</v>
      </c>
    </row>
    <row r="20311" spans="1:4" ht="27" x14ac:dyDescent="0.15">
      <c r="A20311" s="266">
        <v>9638401</v>
      </c>
      <c r="B20311" s="265" t="s">
        <v>14038</v>
      </c>
      <c r="C20311" s="265" t="s">
        <v>14435</v>
      </c>
      <c r="D20311" s="265" t="s">
        <v>14650</v>
      </c>
    </row>
    <row r="20312" spans="1:4" ht="27" x14ac:dyDescent="0.15">
      <c r="A20312" s="266">
        <v>9638402</v>
      </c>
      <c r="B20312" s="265" t="s">
        <v>14038</v>
      </c>
      <c r="C20312" s="265" t="s">
        <v>14435</v>
      </c>
      <c r="D20312" s="265" t="s">
        <v>14651</v>
      </c>
    </row>
    <row r="20313" spans="1:4" ht="27" x14ac:dyDescent="0.15">
      <c r="A20313" s="266">
        <v>9638403</v>
      </c>
      <c r="B20313" s="265" t="s">
        <v>14038</v>
      </c>
      <c r="C20313" s="265" t="s">
        <v>14435</v>
      </c>
      <c r="D20313" s="265" t="s">
        <v>14652</v>
      </c>
    </row>
    <row r="20314" spans="1:4" ht="27" x14ac:dyDescent="0.15">
      <c r="A20314" s="266">
        <v>9638404</v>
      </c>
      <c r="B20314" s="265" t="s">
        <v>14038</v>
      </c>
      <c r="C20314" s="265" t="s">
        <v>14435</v>
      </c>
      <c r="D20314" s="265" t="s">
        <v>14653</v>
      </c>
    </row>
    <row r="20315" spans="1:4" ht="27" x14ac:dyDescent="0.15">
      <c r="A20315" s="266">
        <v>9638405</v>
      </c>
      <c r="B20315" s="265" t="s">
        <v>14038</v>
      </c>
      <c r="C20315" s="265" t="s">
        <v>14435</v>
      </c>
      <c r="D20315" s="265" t="s">
        <v>14436</v>
      </c>
    </row>
    <row r="20316" spans="1:4" ht="27" x14ac:dyDescent="0.15">
      <c r="A20316" s="266">
        <v>9638406</v>
      </c>
      <c r="B20316" s="265" t="s">
        <v>14038</v>
      </c>
      <c r="C20316" s="265" t="s">
        <v>14435</v>
      </c>
      <c r="D20316" s="265" t="s">
        <v>13510</v>
      </c>
    </row>
    <row r="20317" spans="1:4" ht="27" x14ac:dyDescent="0.15">
      <c r="A20317" s="266">
        <v>9638407</v>
      </c>
      <c r="B20317" s="265" t="s">
        <v>14038</v>
      </c>
      <c r="C20317" s="265" t="s">
        <v>14435</v>
      </c>
      <c r="D20317" s="265" t="s">
        <v>14654</v>
      </c>
    </row>
    <row r="20318" spans="1:4" ht="27" x14ac:dyDescent="0.15">
      <c r="A20318" s="266">
        <v>9638408</v>
      </c>
      <c r="B20318" s="265" t="s">
        <v>14038</v>
      </c>
      <c r="C20318" s="265" t="s">
        <v>14435</v>
      </c>
      <c r="D20318" s="265" t="s">
        <v>14634</v>
      </c>
    </row>
    <row r="20319" spans="1:4" x14ac:dyDescent="0.15">
      <c r="A20319" s="266">
        <v>9638801</v>
      </c>
      <c r="B20319" s="265" t="s">
        <v>14038</v>
      </c>
      <c r="C20319" s="265" t="s">
        <v>2598</v>
      </c>
      <c r="D20319" s="265" t="s">
        <v>2670</v>
      </c>
    </row>
    <row r="20320" spans="1:4" x14ac:dyDescent="0.15">
      <c r="A20320" s="266">
        <v>9638802</v>
      </c>
      <c r="B20320" s="265" t="s">
        <v>14038</v>
      </c>
      <c r="C20320" s="265" t="s">
        <v>2598</v>
      </c>
      <c r="D20320" s="265" t="s">
        <v>2673</v>
      </c>
    </row>
    <row r="20321" spans="1:4" x14ac:dyDescent="0.15">
      <c r="A20321" s="266">
        <v>9638803</v>
      </c>
      <c r="B20321" s="265" t="s">
        <v>14038</v>
      </c>
      <c r="C20321" s="265" t="s">
        <v>2598</v>
      </c>
      <c r="D20321" s="265" t="s">
        <v>2680</v>
      </c>
    </row>
    <row r="20322" spans="1:4" x14ac:dyDescent="0.15">
      <c r="A20322" s="266">
        <v>9638804</v>
      </c>
      <c r="B20322" s="265" t="s">
        <v>14038</v>
      </c>
      <c r="C20322" s="265" t="s">
        <v>2598</v>
      </c>
      <c r="D20322" s="265" t="s">
        <v>14655</v>
      </c>
    </row>
    <row r="20323" spans="1:4" x14ac:dyDescent="0.15">
      <c r="A20323" s="266">
        <v>9638805</v>
      </c>
      <c r="B20323" s="265" t="s">
        <v>14038</v>
      </c>
      <c r="C20323" s="265" t="s">
        <v>2598</v>
      </c>
      <c r="D20323" s="265" t="s">
        <v>14656</v>
      </c>
    </row>
    <row r="20324" spans="1:4" x14ac:dyDescent="0.15">
      <c r="A20324" s="266">
        <v>9638806</v>
      </c>
      <c r="B20324" s="265" t="s">
        <v>14038</v>
      </c>
      <c r="C20324" s="265" t="s">
        <v>2598</v>
      </c>
      <c r="D20324" s="265" t="s">
        <v>14657</v>
      </c>
    </row>
    <row r="20325" spans="1:4" x14ac:dyDescent="0.15">
      <c r="A20325" s="266">
        <v>9638807</v>
      </c>
      <c r="B20325" s="265" t="s">
        <v>14038</v>
      </c>
      <c r="C20325" s="265" t="s">
        <v>2598</v>
      </c>
      <c r="D20325" s="265" t="s">
        <v>14658</v>
      </c>
    </row>
    <row r="20326" spans="1:4" x14ac:dyDescent="0.15">
      <c r="A20326" s="266">
        <v>9638811</v>
      </c>
      <c r="B20326" s="265" t="s">
        <v>14038</v>
      </c>
      <c r="C20326" s="265" t="s">
        <v>2598</v>
      </c>
      <c r="D20326" s="265" t="s">
        <v>2663</v>
      </c>
    </row>
    <row r="20327" spans="1:4" x14ac:dyDescent="0.15">
      <c r="A20327" s="266">
        <v>9638812</v>
      </c>
      <c r="B20327" s="265" t="s">
        <v>14038</v>
      </c>
      <c r="C20327" s="265" t="s">
        <v>2598</v>
      </c>
      <c r="D20327" s="265" t="s">
        <v>2501</v>
      </c>
    </row>
    <row r="20328" spans="1:4" x14ac:dyDescent="0.15">
      <c r="A20328" s="266">
        <v>9638813</v>
      </c>
      <c r="B20328" s="265" t="s">
        <v>14038</v>
      </c>
      <c r="C20328" s="265" t="s">
        <v>2598</v>
      </c>
      <c r="D20328" s="265" t="s">
        <v>1809</v>
      </c>
    </row>
    <row r="20329" spans="1:4" x14ac:dyDescent="0.15">
      <c r="A20329" s="266">
        <v>9638814</v>
      </c>
      <c r="B20329" s="265" t="s">
        <v>14038</v>
      </c>
      <c r="C20329" s="265" t="s">
        <v>2598</v>
      </c>
      <c r="D20329" s="265" t="s">
        <v>2611</v>
      </c>
    </row>
    <row r="20330" spans="1:4" x14ac:dyDescent="0.15">
      <c r="A20330" s="266">
        <v>9638815</v>
      </c>
      <c r="B20330" s="265" t="s">
        <v>14038</v>
      </c>
      <c r="C20330" s="265" t="s">
        <v>2598</v>
      </c>
      <c r="D20330" s="265" t="s">
        <v>14659</v>
      </c>
    </row>
    <row r="20331" spans="1:4" x14ac:dyDescent="0.15">
      <c r="A20331" s="266">
        <v>9638816</v>
      </c>
      <c r="B20331" s="265" t="s">
        <v>14038</v>
      </c>
      <c r="C20331" s="265" t="s">
        <v>2598</v>
      </c>
      <c r="D20331" s="265" t="s">
        <v>14660</v>
      </c>
    </row>
    <row r="20332" spans="1:4" x14ac:dyDescent="0.15">
      <c r="A20332" s="266">
        <v>9638817</v>
      </c>
      <c r="B20332" s="265" t="s">
        <v>14038</v>
      </c>
      <c r="C20332" s="265" t="s">
        <v>2598</v>
      </c>
      <c r="D20332" s="265" t="s">
        <v>2614</v>
      </c>
    </row>
    <row r="20333" spans="1:4" ht="27" x14ac:dyDescent="0.15">
      <c r="A20333" s="266">
        <v>9638818</v>
      </c>
      <c r="B20333" s="265" t="s">
        <v>14038</v>
      </c>
      <c r="C20333" s="265" t="s">
        <v>2598</v>
      </c>
      <c r="D20333" s="265" t="s">
        <v>14661</v>
      </c>
    </row>
    <row r="20334" spans="1:4" x14ac:dyDescent="0.15">
      <c r="A20334" s="266">
        <v>9638821</v>
      </c>
      <c r="B20334" s="265" t="s">
        <v>14038</v>
      </c>
      <c r="C20334" s="265" t="s">
        <v>2598</v>
      </c>
      <c r="D20334" s="265" t="s">
        <v>2656</v>
      </c>
    </row>
    <row r="20335" spans="1:4" x14ac:dyDescent="0.15">
      <c r="A20335" s="266">
        <v>9638822</v>
      </c>
      <c r="B20335" s="265" t="s">
        <v>14038</v>
      </c>
      <c r="C20335" s="265" t="s">
        <v>2598</v>
      </c>
      <c r="D20335" s="265" t="s">
        <v>2636</v>
      </c>
    </row>
    <row r="20336" spans="1:4" x14ac:dyDescent="0.15">
      <c r="A20336" s="266">
        <v>9638823</v>
      </c>
      <c r="B20336" s="265" t="s">
        <v>14038</v>
      </c>
      <c r="C20336" s="265" t="s">
        <v>2598</v>
      </c>
      <c r="D20336" s="265" t="s">
        <v>14662</v>
      </c>
    </row>
    <row r="20337" spans="1:4" x14ac:dyDescent="0.15">
      <c r="A20337" s="266">
        <v>9638824</v>
      </c>
      <c r="B20337" s="265" t="s">
        <v>14038</v>
      </c>
      <c r="C20337" s="265" t="s">
        <v>2598</v>
      </c>
      <c r="D20337" s="265" t="s">
        <v>14663</v>
      </c>
    </row>
    <row r="20338" spans="1:4" x14ac:dyDescent="0.15">
      <c r="A20338" s="266">
        <v>9638825</v>
      </c>
      <c r="B20338" s="265" t="s">
        <v>14038</v>
      </c>
      <c r="C20338" s="265" t="s">
        <v>2598</v>
      </c>
      <c r="D20338" s="265" t="s">
        <v>14664</v>
      </c>
    </row>
    <row r="20339" spans="1:4" ht="27" x14ac:dyDescent="0.15">
      <c r="A20339" s="266">
        <v>9638826</v>
      </c>
      <c r="B20339" s="265" t="s">
        <v>14038</v>
      </c>
      <c r="C20339" s="265" t="s">
        <v>2598</v>
      </c>
      <c r="D20339" s="265" t="s">
        <v>14665</v>
      </c>
    </row>
    <row r="20340" spans="1:4" x14ac:dyDescent="0.15">
      <c r="A20340" s="266">
        <v>9638827</v>
      </c>
      <c r="B20340" s="265" t="s">
        <v>14038</v>
      </c>
      <c r="C20340" s="265" t="s">
        <v>2598</v>
      </c>
      <c r="D20340" s="265" t="s">
        <v>14666</v>
      </c>
    </row>
    <row r="20341" spans="1:4" x14ac:dyDescent="0.15">
      <c r="A20341" s="266">
        <v>9638828</v>
      </c>
      <c r="B20341" s="265" t="s">
        <v>14038</v>
      </c>
      <c r="C20341" s="265" t="s">
        <v>2598</v>
      </c>
      <c r="D20341" s="265" t="s">
        <v>14667</v>
      </c>
    </row>
    <row r="20342" spans="1:4" x14ac:dyDescent="0.15">
      <c r="A20342" s="266">
        <v>9638829</v>
      </c>
      <c r="B20342" s="265" t="s">
        <v>14038</v>
      </c>
      <c r="C20342" s="265" t="s">
        <v>2598</v>
      </c>
      <c r="D20342" s="265" t="s">
        <v>14668</v>
      </c>
    </row>
    <row r="20343" spans="1:4" x14ac:dyDescent="0.15">
      <c r="A20343" s="266">
        <v>9638831</v>
      </c>
      <c r="B20343" s="265" t="s">
        <v>14038</v>
      </c>
      <c r="C20343" s="265" t="s">
        <v>2598</v>
      </c>
      <c r="D20343" s="265" t="s">
        <v>2653</v>
      </c>
    </row>
    <row r="20344" spans="1:4" x14ac:dyDescent="0.15">
      <c r="A20344" s="266">
        <v>9638832</v>
      </c>
      <c r="B20344" s="265" t="s">
        <v>14038</v>
      </c>
      <c r="C20344" s="265" t="s">
        <v>2598</v>
      </c>
      <c r="D20344" s="265" t="s">
        <v>2678</v>
      </c>
    </row>
    <row r="20345" spans="1:4" x14ac:dyDescent="0.15">
      <c r="A20345" s="266">
        <v>9638833</v>
      </c>
      <c r="B20345" s="265" t="s">
        <v>14038</v>
      </c>
      <c r="C20345" s="265" t="s">
        <v>2598</v>
      </c>
      <c r="D20345" s="265" t="s">
        <v>2617</v>
      </c>
    </row>
    <row r="20346" spans="1:4" x14ac:dyDescent="0.15">
      <c r="A20346" s="266">
        <v>9638834</v>
      </c>
      <c r="B20346" s="265" t="s">
        <v>14038</v>
      </c>
      <c r="C20346" s="265" t="s">
        <v>2598</v>
      </c>
      <c r="D20346" s="265" t="s">
        <v>2639</v>
      </c>
    </row>
    <row r="20347" spans="1:4" x14ac:dyDescent="0.15">
      <c r="A20347" s="266">
        <v>9638835</v>
      </c>
      <c r="B20347" s="265" t="s">
        <v>14038</v>
      </c>
      <c r="C20347" s="265" t="s">
        <v>2598</v>
      </c>
      <c r="D20347" s="265" t="s">
        <v>2628</v>
      </c>
    </row>
    <row r="20348" spans="1:4" ht="27" x14ac:dyDescent="0.15">
      <c r="A20348" s="266">
        <v>9638836</v>
      </c>
      <c r="B20348" s="265" t="s">
        <v>14038</v>
      </c>
      <c r="C20348" s="265" t="s">
        <v>2598</v>
      </c>
      <c r="D20348" s="265" t="s">
        <v>14669</v>
      </c>
    </row>
    <row r="20349" spans="1:4" x14ac:dyDescent="0.15">
      <c r="A20349" s="266">
        <v>9638837</v>
      </c>
      <c r="B20349" s="265" t="s">
        <v>14038</v>
      </c>
      <c r="C20349" s="265" t="s">
        <v>2598</v>
      </c>
      <c r="D20349" s="265" t="s">
        <v>14670</v>
      </c>
    </row>
    <row r="20350" spans="1:4" x14ac:dyDescent="0.15">
      <c r="A20350" s="266">
        <v>9638838</v>
      </c>
      <c r="B20350" s="265" t="s">
        <v>14038</v>
      </c>
      <c r="C20350" s="265" t="s">
        <v>2598</v>
      </c>
      <c r="D20350" s="265" t="s">
        <v>14671</v>
      </c>
    </row>
    <row r="20351" spans="1:4" x14ac:dyDescent="0.15">
      <c r="A20351" s="266">
        <v>9638841</v>
      </c>
      <c r="B20351" s="265" t="s">
        <v>14038</v>
      </c>
      <c r="C20351" s="265" t="s">
        <v>2598</v>
      </c>
      <c r="D20351" s="265" t="s">
        <v>12797</v>
      </c>
    </row>
    <row r="20352" spans="1:4" x14ac:dyDescent="0.15">
      <c r="A20352" s="266">
        <v>9638842</v>
      </c>
      <c r="B20352" s="265" t="s">
        <v>14038</v>
      </c>
      <c r="C20352" s="265" t="s">
        <v>2598</v>
      </c>
      <c r="D20352" s="265" t="s">
        <v>14672</v>
      </c>
    </row>
    <row r="20353" spans="1:4" x14ac:dyDescent="0.15">
      <c r="A20353" s="266">
        <v>9638843</v>
      </c>
      <c r="B20353" s="265" t="s">
        <v>14038</v>
      </c>
      <c r="C20353" s="265" t="s">
        <v>2598</v>
      </c>
      <c r="D20353" s="265" t="s">
        <v>14673</v>
      </c>
    </row>
    <row r="20354" spans="1:4" x14ac:dyDescent="0.15">
      <c r="A20354" s="266">
        <v>9638844</v>
      </c>
      <c r="B20354" s="265" t="s">
        <v>14038</v>
      </c>
      <c r="C20354" s="265" t="s">
        <v>2598</v>
      </c>
      <c r="D20354" s="265" t="s">
        <v>14674</v>
      </c>
    </row>
    <row r="20355" spans="1:4" x14ac:dyDescent="0.15">
      <c r="A20355" s="266">
        <v>9638845</v>
      </c>
      <c r="B20355" s="265" t="s">
        <v>14038</v>
      </c>
      <c r="C20355" s="265" t="s">
        <v>2598</v>
      </c>
      <c r="D20355" s="265" t="s">
        <v>14675</v>
      </c>
    </row>
    <row r="20356" spans="1:4" x14ac:dyDescent="0.15">
      <c r="A20356" s="266">
        <v>9638846</v>
      </c>
      <c r="B20356" s="265" t="s">
        <v>14038</v>
      </c>
      <c r="C20356" s="265" t="s">
        <v>2598</v>
      </c>
      <c r="D20356" s="265" t="s">
        <v>2625</v>
      </c>
    </row>
    <row r="20357" spans="1:4" x14ac:dyDescent="0.15">
      <c r="A20357" s="266">
        <v>9638851</v>
      </c>
      <c r="B20357" s="265" t="s">
        <v>14038</v>
      </c>
      <c r="C20357" s="265" t="s">
        <v>2598</v>
      </c>
      <c r="D20357" s="265" t="s">
        <v>2616</v>
      </c>
    </row>
    <row r="20358" spans="1:4" x14ac:dyDescent="0.15">
      <c r="A20358" s="266">
        <v>9638852</v>
      </c>
      <c r="B20358" s="265" t="s">
        <v>14038</v>
      </c>
      <c r="C20358" s="265" t="s">
        <v>2598</v>
      </c>
      <c r="D20358" s="265" t="s">
        <v>2640</v>
      </c>
    </row>
    <row r="20359" spans="1:4" x14ac:dyDescent="0.15">
      <c r="A20359" s="266">
        <v>9638861</v>
      </c>
      <c r="B20359" s="265" t="s">
        <v>14038</v>
      </c>
      <c r="C20359" s="265" t="s">
        <v>2598</v>
      </c>
      <c r="D20359" s="265" t="s">
        <v>2644</v>
      </c>
    </row>
    <row r="20360" spans="1:4" x14ac:dyDescent="0.15">
      <c r="A20360" s="266">
        <v>9638862</v>
      </c>
      <c r="B20360" s="265" t="s">
        <v>14038</v>
      </c>
      <c r="C20360" s="265" t="s">
        <v>2598</v>
      </c>
      <c r="D20360" s="265" t="s">
        <v>2629</v>
      </c>
    </row>
    <row r="20361" spans="1:4" ht="27" x14ac:dyDescent="0.15">
      <c r="A20361" s="266">
        <v>9638863</v>
      </c>
      <c r="B20361" s="265" t="s">
        <v>14038</v>
      </c>
      <c r="C20361" s="265" t="s">
        <v>2598</v>
      </c>
      <c r="D20361" s="265" t="s">
        <v>14676</v>
      </c>
    </row>
    <row r="20362" spans="1:4" x14ac:dyDescent="0.15">
      <c r="A20362" s="266">
        <v>9638864</v>
      </c>
      <c r="B20362" s="265" t="s">
        <v>14038</v>
      </c>
      <c r="C20362" s="265" t="s">
        <v>2598</v>
      </c>
      <c r="D20362" s="265" t="s">
        <v>14677</v>
      </c>
    </row>
    <row r="20363" spans="1:4" ht="27" x14ac:dyDescent="0.15">
      <c r="A20363" s="266">
        <v>9638865</v>
      </c>
      <c r="B20363" s="265" t="s">
        <v>14038</v>
      </c>
      <c r="C20363" s="265" t="s">
        <v>2598</v>
      </c>
      <c r="D20363" s="265" t="s">
        <v>14678</v>
      </c>
    </row>
    <row r="20364" spans="1:4" ht="27" x14ac:dyDescent="0.15">
      <c r="A20364" s="266">
        <v>9638866</v>
      </c>
      <c r="B20364" s="265" t="s">
        <v>14038</v>
      </c>
      <c r="C20364" s="265" t="s">
        <v>2598</v>
      </c>
      <c r="D20364" s="265" t="s">
        <v>14679</v>
      </c>
    </row>
    <row r="20365" spans="1:4" ht="27" x14ac:dyDescent="0.15">
      <c r="A20365" s="266">
        <v>9638867</v>
      </c>
      <c r="B20365" s="265" t="s">
        <v>14038</v>
      </c>
      <c r="C20365" s="265" t="s">
        <v>2598</v>
      </c>
      <c r="D20365" s="265" t="s">
        <v>14680</v>
      </c>
    </row>
    <row r="20366" spans="1:4" x14ac:dyDescent="0.15">
      <c r="A20366" s="266">
        <v>9638871</v>
      </c>
      <c r="B20366" s="265" t="s">
        <v>14038</v>
      </c>
      <c r="C20366" s="265" t="s">
        <v>2598</v>
      </c>
      <c r="D20366" s="265" t="s">
        <v>1415</v>
      </c>
    </row>
    <row r="20367" spans="1:4" x14ac:dyDescent="0.15">
      <c r="A20367" s="266">
        <v>9638872</v>
      </c>
      <c r="B20367" s="265" t="s">
        <v>14038</v>
      </c>
      <c r="C20367" s="265" t="s">
        <v>2598</v>
      </c>
      <c r="D20367" s="265" t="s">
        <v>691</v>
      </c>
    </row>
    <row r="20368" spans="1:4" x14ac:dyDescent="0.15">
      <c r="A20368" s="266">
        <v>9638873</v>
      </c>
      <c r="B20368" s="265" t="s">
        <v>14038</v>
      </c>
      <c r="C20368" s="265" t="s">
        <v>2598</v>
      </c>
      <c r="D20368" s="265" t="s">
        <v>2606</v>
      </c>
    </row>
    <row r="20369" spans="1:4" x14ac:dyDescent="0.15">
      <c r="A20369" s="266">
        <v>9638874</v>
      </c>
      <c r="B20369" s="265" t="s">
        <v>14038</v>
      </c>
      <c r="C20369" s="265" t="s">
        <v>2598</v>
      </c>
      <c r="D20369" s="265" t="s">
        <v>2659</v>
      </c>
    </row>
    <row r="20370" spans="1:4" x14ac:dyDescent="0.15">
      <c r="A20370" s="266">
        <v>9638875</v>
      </c>
      <c r="B20370" s="265" t="s">
        <v>14038</v>
      </c>
      <c r="C20370" s="265" t="s">
        <v>2598</v>
      </c>
      <c r="D20370" s="265" t="s">
        <v>564</v>
      </c>
    </row>
    <row r="20371" spans="1:4" x14ac:dyDescent="0.15">
      <c r="A20371" s="266">
        <v>9638876</v>
      </c>
      <c r="B20371" s="265" t="s">
        <v>14038</v>
      </c>
      <c r="C20371" s="265" t="s">
        <v>2598</v>
      </c>
      <c r="D20371" s="265" t="s">
        <v>2655</v>
      </c>
    </row>
    <row r="20372" spans="1:4" x14ac:dyDescent="0.15">
      <c r="A20372" s="266">
        <v>9638877</v>
      </c>
      <c r="B20372" s="265" t="s">
        <v>14038</v>
      </c>
      <c r="C20372" s="265" t="s">
        <v>2598</v>
      </c>
      <c r="D20372" s="265" t="s">
        <v>2645</v>
      </c>
    </row>
    <row r="20373" spans="1:4" x14ac:dyDescent="0.15">
      <c r="A20373" s="266">
        <v>9638878</v>
      </c>
      <c r="B20373" s="265" t="s">
        <v>14038</v>
      </c>
      <c r="C20373" s="265" t="s">
        <v>2598</v>
      </c>
      <c r="D20373" s="265" t="s">
        <v>2643</v>
      </c>
    </row>
    <row r="20374" spans="1:4" x14ac:dyDescent="0.15">
      <c r="A20374" s="266">
        <v>9640001</v>
      </c>
      <c r="B20374" s="265" t="s">
        <v>14038</v>
      </c>
      <c r="C20374" s="265" t="s">
        <v>3125</v>
      </c>
      <c r="D20374" s="265" t="s">
        <v>2650</v>
      </c>
    </row>
    <row r="20375" spans="1:4" x14ac:dyDescent="0.15">
      <c r="A20375" s="266">
        <v>9640002</v>
      </c>
      <c r="B20375" s="265" t="s">
        <v>14038</v>
      </c>
      <c r="C20375" s="265" t="s">
        <v>3125</v>
      </c>
      <c r="D20375" s="265" t="s">
        <v>14681</v>
      </c>
    </row>
    <row r="20376" spans="1:4" x14ac:dyDescent="0.15">
      <c r="A20376" s="266">
        <v>9640003</v>
      </c>
      <c r="B20376" s="265" t="s">
        <v>14038</v>
      </c>
      <c r="C20376" s="265" t="s">
        <v>3125</v>
      </c>
      <c r="D20376" s="265" t="s">
        <v>3245</v>
      </c>
    </row>
    <row r="20377" spans="1:4" x14ac:dyDescent="0.15">
      <c r="A20377" s="266">
        <v>9640004</v>
      </c>
      <c r="B20377" s="265" t="s">
        <v>14038</v>
      </c>
      <c r="C20377" s="265" t="s">
        <v>3125</v>
      </c>
      <c r="D20377" s="265" t="s">
        <v>3130</v>
      </c>
    </row>
    <row r="20378" spans="1:4" x14ac:dyDescent="0.15">
      <c r="A20378" s="266">
        <v>9640005</v>
      </c>
      <c r="B20378" s="265" t="s">
        <v>14038</v>
      </c>
      <c r="C20378" s="265" t="s">
        <v>3125</v>
      </c>
      <c r="D20378" s="265" t="s">
        <v>2439</v>
      </c>
    </row>
    <row r="20379" spans="1:4" x14ac:dyDescent="0.15">
      <c r="A20379" s="266">
        <v>9640006</v>
      </c>
      <c r="B20379" s="265" t="s">
        <v>14038</v>
      </c>
      <c r="C20379" s="265" t="s">
        <v>3125</v>
      </c>
      <c r="D20379" s="265" t="s">
        <v>3274</v>
      </c>
    </row>
    <row r="20380" spans="1:4" x14ac:dyDescent="0.15">
      <c r="A20380" s="266">
        <v>9640007</v>
      </c>
      <c r="B20380" s="265" t="s">
        <v>14038</v>
      </c>
      <c r="C20380" s="265" t="s">
        <v>3125</v>
      </c>
      <c r="D20380" s="265" t="s">
        <v>598</v>
      </c>
    </row>
    <row r="20381" spans="1:4" x14ac:dyDescent="0.15">
      <c r="A20381" s="266">
        <v>9640008</v>
      </c>
      <c r="B20381" s="265" t="s">
        <v>14038</v>
      </c>
      <c r="C20381" s="265" t="s">
        <v>3125</v>
      </c>
      <c r="D20381" s="265" t="s">
        <v>3219</v>
      </c>
    </row>
    <row r="20382" spans="1:4" x14ac:dyDescent="0.15">
      <c r="A20382" s="266">
        <v>9640011</v>
      </c>
      <c r="B20382" s="265" t="s">
        <v>14038</v>
      </c>
      <c r="C20382" s="265" t="s">
        <v>3125</v>
      </c>
      <c r="D20382" s="265" t="s">
        <v>3236</v>
      </c>
    </row>
    <row r="20383" spans="1:4" x14ac:dyDescent="0.15">
      <c r="A20383" s="266">
        <v>9640012</v>
      </c>
      <c r="B20383" s="265" t="s">
        <v>14038</v>
      </c>
      <c r="C20383" s="265" t="s">
        <v>3125</v>
      </c>
      <c r="D20383" s="265" t="s">
        <v>3237</v>
      </c>
    </row>
    <row r="20384" spans="1:4" x14ac:dyDescent="0.15">
      <c r="A20384" s="266">
        <v>9640013</v>
      </c>
      <c r="B20384" s="265" t="s">
        <v>14038</v>
      </c>
      <c r="C20384" s="265" t="s">
        <v>3125</v>
      </c>
      <c r="D20384" s="265" t="s">
        <v>3011</v>
      </c>
    </row>
    <row r="20385" spans="1:4" x14ac:dyDescent="0.15">
      <c r="A20385" s="266">
        <v>9640014</v>
      </c>
      <c r="B20385" s="265" t="s">
        <v>14038</v>
      </c>
      <c r="C20385" s="265" t="s">
        <v>3125</v>
      </c>
      <c r="D20385" s="265" t="s">
        <v>3152</v>
      </c>
    </row>
    <row r="20386" spans="1:4" x14ac:dyDescent="0.15">
      <c r="A20386" s="266">
        <v>9640015</v>
      </c>
      <c r="B20386" s="265" t="s">
        <v>14038</v>
      </c>
      <c r="C20386" s="265" t="s">
        <v>3125</v>
      </c>
      <c r="D20386" s="265" t="s">
        <v>14682</v>
      </c>
    </row>
    <row r="20387" spans="1:4" x14ac:dyDescent="0.15">
      <c r="A20387" s="266">
        <v>9640016</v>
      </c>
      <c r="B20387" s="265" t="s">
        <v>14038</v>
      </c>
      <c r="C20387" s="265" t="s">
        <v>3125</v>
      </c>
      <c r="D20387" s="265" t="s">
        <v>3142</v>
      </c>
    </row>
    <row r="20388" spans="1:4" x14ac:dyDescent="0.15">
      <c r="A20388" s="266">
        <v>9640017</v>
      </c>
      <c r="B20388" s="265" t="s">
        <v>14038</v>
      </c>
      <c r="C20388" s="265" t="s">
        <v>3125</v>
      </c>
      <c r="D20388" s="265" t="s">
        <v>3240</v>
      </c>
    </row>
    <row r="20389" spans="1:4" x14ac:dyDescent="0.15">
      <c r="A20389" s="266">
        <v>9640021</v>
      </c>
      <c r="B20389" s="265" t="s">
        <v>14038</v>
      </c>
      <c r="C20389" s="265" t="s">
        <v>3125</v>
      </c>
      <c r="D20389" s="265" t="s">
        <v>3239</v>
      </c>
    </row>
    <row r="20390" spans="1:4" x14ac:dyDescent="0.15">
      <c r="A20390" s="266">
        <v>9640022</v>
      </c>
      <c r="B20390" s="265" t="s">
        <v>14038</v>
      </c>
      <c r="C20390" s="265" t="s">
        <v>3125</v>
      </c>
      <c r="D20390" s="265" t="s">
        <v>3235</v>
      </c>
    </row>
    <row r="20391" spans="1:4" x14ac:dyDescent="0.15">
      <c r="A20391" s="266">
        <v>9640023</v>
      </c>
      <c r="B20391" s="265" t="s">
        <v>14038</v>
      </c>
      <c r="C20391" s="265" t="s">
        <v>3125</v>
      </c>
      <c r="D20391" s="265" t="s">
        <v>3196</v>
      </c>
    </row>
    <row r="20392" spans="1:4" x14ac:dyDescent="0.15">
      <c r="A20392" s="266">
        <v>9640024</v>
      </c>
      <c r="B20392" s="265" t="s">
        <v>14038</v>
      </c>
      <c r="C20392" s="265" t="s">
        <v>3125</v>
      </c>
      <c r="D20392" s="265" t="s">
        <v>3134</v>
      </c>
    </row>
    <row r="20393" spans="1:4" x14ac:dyDescent="0.15">
      <c r="A20393" s="266">
        <v>9640025</v>
      </c>
      <c r="B20393" s="265" t="s">
        <v>14038</v>
      </c>
      <c r="C20393" s="265" t="s">
        <v>3125</v>
      </c>
      <c r="D20393" s="265" t="s">
        <v>3301</v>
      </c>
    </row>
    <row r="20394" spans="1:4" x14ac:dyDescent="0.15">
      <c r="A20394" s="266">
        <v>9640026</v>
      </c>
      <c r="B20394" s="265" t="s">
        <v>14038</v>
      </c>
      <c r="C20394" s="265" t="s">
        <v>3125</v>
      </c>
      <c r="D20394" s="265" t="s">
        <v>3232</v>
      </c>
    </row>
    <row r="20395" spans="1:4" x14ac:dyDescent="0.15">
      <c r="A20395" s="266">
        <v>9640027</v>
      </c>
      <c r="B20395" s="265" t="s">
        <v>14038</v>
      </c>
      <c r="C20395" s="265" t="s">
        <v>3125</v>
      </c>
      <c r="D20395" s="265" t="s">
        <v>1991</v>
      </c>
    </row>
    <row r="20396" spans="1:4" x14ac:dyDescent="0.15">
      <c r="A20396" s="266">
        <v>9640028</v>
      </c>
      <c r="B20396" s="265" t="s">
        <v>14038</v>
      </c>
      <c r="C20396" s="265" t="s">
        <v>3125</v>
      </c>
      <c r="D20396" s="265" t="s">
        <v>3205</v>
      </c>
    </row>
    <row r="20397" spans="1:4" x14ac:dyDescent="0.15">
      <c r="A20397" s="266">
        <v>9640029</v>
      </c>
      <c r="B20397" s="265" t="s">
        <v>14038</v>
      </c>
      <c r="C20397" s="265" t="s">
        <v>3125</v>
      </c>
      <c r="D20397" s="265" t="s">
        <v>3234</v>
      </c>
    </row>
    <row r="20398" spans="1:4" x14ac:dyDescent="0.15">
      <c r="A20398" s="266">
        <v>9640031</v>
      </c>
      <c r="B20398" s="265" t="s">
        <v>14038</v>
      </c>
      <c r="C20398" s="265" t="s">
        <v>3125</v>
      </c>
      <c r="D20398" s="265" t="s">
        <v>3283</v>
      </c>
    </row>
    <row r="20399" spans="1:4" ht="27" x14ac:dyDescent="0.15">
      <c r="A20399" s="266">
        <v>9640032</v>
      </c>
      <c r="B20399" s="265" t="s">
        <v>14038</v>
      </c>
      <c r="C20399" s="265" t="s">
        <v>3125</v>
      </c>
      <c r="D20399" s="265" t="s">
        <v>3269</v>
      </c>
    </row>
    <row r="20400" spans="1:4" x14ac:dyDescent="0.15">
      <c r="A20400" s="266">
        <v>9640033</v>
      </c>
      <c r="B20400" s="265" t="s">
        <v>14038</v>
      </c>
      <c r="C20400" s="265" t="s">
        <v>3125</v>
      </c>
      <c r="D20400" s="265" t="s">
        <v>3268</v>
      </c>
    </row>
    <row r="20401" spans="1:4" x14ac:dyDescent="0.15">
      <c r="A20401" s="266">
        <v>9640034</v>
      </c>
      <c r="B20401" s="265" t="s">
        <v>14038</v>
      </c>
      <c r="C20401" s="265" t="s">
        <v>3125</v>
      </c>
      <c r="D20401" s="265" t="s">
        <v>3261</v>
      </c>
    </row>
    <row r="20402" spans="1:4" ht="27" x14ac:dyDescent="0.15">
      <c r="A20402" s="266">
        <v>9640035</v>
      </c>
      <c r="B20402" s="265" t="s">
        <v>14038</v>
      </c>
      <c r="C20402" s="265" t="s">
        <v>3125</v>
      </c>
      <c r="D20402" s="265" t="s">
        <v>3255</v>
      </c>
    </row>
    <row r="20403" spans="1:4" x14ac:dyDescent="0.15">
      <c r="A20403" s="266">
        <v>9640036</v>
      </c>
      <c r="B20403" s="265" t="s">
        <v>14038</v>
      </c>
      <c r="C20403" s="265" t="s">
        <v>3125</v>
      </c>
      <c r="D20403" s="265" t="s">
        <v>3259</v>
      </c>
    </row>
    <row r="20404" spans="1:4" x14ac:dyDescent="0.15">
      <c r="A20404" s="266">
        <v>9640037</v>
      </c>
      <c r="B20404" s="265" t="s">
        <v>14038</v>
      </c>
      <c r="C20404" s="265" t="s">
        <v>3125</v>
      </c>
      <c r="D20404" s="265" t="s">
        <v>3258</v>
      </c>
    </row>
    <row r="20405" spans="1:4" x14ac:dyDescent="0.15">
      <c r="A20405" s="266">
        <v>9640038</v>
      </c>
      <c r="B20405" s="265" t="s">
        <v>14038</v>
      </c>
      <c r="C20405" s="265" t="s">
        <v>3125</v>
      </c>
      <c r="D20405" s="265" t="s">
        <v>2464</v>
      </c>
    </row>
    <row r="20406" spans="1:4" x14ac:dyDescent="0.15">
      <c r="A20406" s="266">
        <v>9640039</v>
      </c>
      <c r="B20406" s="265" t="s">
        <v>14038</v>
      </c>
      <c r="C20406" s="265" t="s">
        <v>3125</v>
      </c>
      <c r="D20406" s="265" t="s">
        <v>3250</v>
      </c>
    </row>
    <row r="20407" spans="1:4" x14ac:dyDescent="0.15">
      <c r="A20407" s="266">
        <v>9640041</v>
      </c>
      <c r="B20407" s="265" t="s">
        <v>14038</v>
      </c>
      <c r="C20407" s="265" t="s">
        <v>3125</v>
      </c>
      <c r="D20407" s="265" t="s">
        <v>3263</v>
      </c>
    </row>
    <row r="20408" spans="1:4" ht="27" x14ac:dyDescent="0.15">
      <c r="A20408" s="266">
        <v>9640042</v>
      </c>
      <c r="B20408" s="265" t="s">
        <v>14038</v>
      </c>
      <c r="C20408" s="265" t="s">
        <v>3125</v>
      </c>
      <c r="D20408" s="265" t="s">
        <v>14683</v>
      </c>
    </row>
    <row r="20409" spans="1:4" x14ac:dyDescent="0.15">
      <c r="A20409" s="266">
        <v>9640043</v>
      </c>
      <c r="B20409" s="265" t="s">
        <v>14038</v>
      </c>
      <c r="C20409" s="265" t="s">
        <v>3125</v>
      </c>
      <c r="D20409" s="265" t="s">
        <v>3260</v>
      </c>
    </row>
    <row r="20410" spans="1:4" x14ac:dyDescent="0.15">
      <c r="A20410" s="266">
        <v>9640044</v>
      </c>
      <c r="B20410" s="265" t="s">
        <v>14038</v>
      </c>
      <c r="C20410" s="265" t="s">
        <v>3125</v>
      </c>
      <c r="D20410" s="265" t="s">
        <v>3257</v>
      </c>
    </row>
    <row r="20411" spans="1:4" x14ac:dyDescent="0.15">
      <c r="A20411" s="266">
        <v>9640045</v>
      </c>
      <c r="B20411" s="265" t="s">
        <v>14038</v>
      </c>
      <c r="C20411" s="265" t="s">
        <v>3125</v>
      </c>
      <c r="D20411" s="265" t="s">
        <v>3256</v>
      </c>
    </row>
    <row r="20412" spans="1:4" x14ac:dyDescent="0.15">
      <c r="A20412" s="266">
        <v>9640046</v>
      </c>
      <c r="B20412" s="265" t="s">
        <v>14038</v>
      </c>
      <c r="C20412" s="265" t="s">
        <v>3125</v>
      </c>
      <c r="D20412" s="265" t="s">
        <v>3264</v>
      </c>
    </row>
    <row r="20413" spans="1:4" x14ac:dyDescent="0.15">
      <c r="A20413" s="266">
        <v>9640047</v>
      </c>
      <c r="B20413" s="265" t="s">
        <v>14038</v>
      </c>
      <c r="C20413" s="265" t="s">
        <v>3125</v>
      </c>
      <c r="D20413" s="265" t="s">
        <v>14684</v>
      </c>
    </row>
    <row r="20414" spans="1:4" x14ac:dyDescent="0.15">
      <c r="A20414" s="266">
        <v>9640048</v>
      </c>
      <c r="B20414" s="265" t="s">
        <v>14038</v>
      </c>
      <c r="C20414" s="265" t="s">
        <v>3125</v>
      </c>
      <c r="D20414" s="265" t="s">
        <v>3140</v>
      </c>
    </row>
    <row r="20415" spans="1:4" x14ac:dyDescent="0.15">
      <c r="A20415" s="266">
        <v>9640049</v>
      </c>
      <c r="B20415" s="265" t="s">
        <v>14038</v>
      </c>
      <c r="C20415" s="265" t="s">
        <v>3125</v>
      </c>
      <c r="D20415" s="265" t="s">
        <v>3262</v>
      </c>
    </row>
    <row r="20416" spans="1:4" x14ac:dyDescent="0.15">
      <c r="A20416" s="266">
        <v>9640051</v>
      </c>
      <c r="B20416" s="265" t="s">
        <v>14038</v>
      </c>
      <c r="C20416" s="265" t="s">
        <v>3125</v>
      </c>
      <c r="D20416" s="265" t="s">
        <v>3213</v>
      </c>
    </row>
    <row r="20417" spans="1:4" x14ac:dyDescent="0.15">
      <c r="A20417" s="266">
        <v>9640052</v>
      </c>
      <c r="B20417" s="265" t="s">
        <v>14038</v>
      </c>
      <c r="C20417" s="265" t="s">
        <v>3125</v>
      </c>
      <c r="D20417" s="265" t="s">
        <v>2042</v>
      </c>
    </row>
    <row r="20418" spans="1:4" x14ac:dyDescent="0.15">
      <c r="A20418" s="266">
        <v>9640053</v>
      </c>
      <c r="B20418" s="265" t="s">
        <v>14038</v>
      </c>
      <c r="C20418" s="265" t="s">
        <v>3125</v>
      </c>
      <c r="D20418" s="265" t="s">
        <v>3136</v>
      </c>
    </row>
    <row r="20419" spans="1:4" x14ac:dyDescent="0.15">
      <c r="A20419" s="266">
        <v>9640054</v>
      </c>
      <c r="B20419" s="265" t="s">
        <v>14038</v>
      </c>
      <c r="C20419" s="265" t="s">
        <v>3125</v>
      </c>
      <c r="D20419" s="265" t="s">
        <v>3227</v>
      </c>
    </row>
    <row r="20420" spans="1:4" x14ac:dyDescent="0.15">
      <c r="A20420" s="266">
        <v>9640055</v>
      </c>
      <c r="B20420" s="265" t="s">
        <v>14038</v>
      </c>
      <c r="C20420" s="265" t="s">
        <v>3125</v>
      </c>
      <c r="D20420" s="265" t="s">
        <v>3254</v>
      </c>
    </row>
    <row r="20421" spans="1:4" x14ac:dyDescent="0.15">
      <c r="A20421" s="266">
        <v>9640056</v>
      </c>
      <c r="B20421" s="265" t="s">
        <v>14038</v>
      </c>
      <c r="C20421" s="265" t="s">
        <v>3125</v>
      </c>
      <c r="D20421" s="265" t="s">
        <v>3305</v>
      </c>
    </row>
    <row r="20422" spans="1:4" x14ac:dyDescent="0.15">
      <c r="A20422" s="266">
        <v>9640057</v>
      </c>
      <c r="B20422" s="265" t="s">
        <v>14038</v>
      </c>
      <c r="C20422" s="265" t="s">
        <v>3125</v>
      </c>
      <c r="D20422" s="265" t="s">
        <v>3138</v>
      </c>
    </row>
    <row r="20423" spans="1:4" x14ac:dyDescent="0.15">
      <c r="A20423" s="266">
        <v>9640058</v>
      </c>
      <c r="B20423" s="265" t="s">
        <v>14038</v>
      </c>
      <c r="C20423" s="265" t="s">
        <v>3125</v>
      </c>
      <c r="D20423" s="265" t="s">
        <v>3172</v>
      </c>
    </row>
    <row r="20424" spans="1:4" ht="27" x14ac:dyDescent="0.15">
      <c r="A20424" s="266">
        <v>9640061</v>
      </c>
      <c r="B20424" s="265" t="s">
        <v>14038</v>
      </c>
      <c r="C20424" s="265" t="s">
        <v>3125</v>
      </c>
      <c r="D20424" s="265" t="s">
        <v>14685</v>
      </c>
    </row>
    <row r="20425" spans="1:4" ht="27" x14ac:dyDescent="0.15">
      <c r="A20425" s="266">
        <v>9640062</v>
      </c>
      <c r="B20425" s="265" t="s">
        <v>14038</v>
      </c>
      <c r="C20425" s="265" t="s">
        <v>3125</v>
      </c>
      <c r="D20425" s="265" t="s">
        <v>3208</v>
      </c>
    </row>
    <row r="20426" spans="1:4" x14ac:dyDescent="0.15">
      <c r="A20426" s="266">
        <v>9640063</v>
      </c>
      <c r="B20426" s="265" t="s">
        <v>14038</v>
      </c>
      <c r="C20426" s="265" t="s">
        <v>3125</v>
      </c>
      <c r="D20426" s="265" t="s">
        <v>3166</v>
      </c>
    </row>
    <row r="20427" spans="1:4" ht="27" x14ac:dyDescent="0.15">
      <c r="A20427" s="266">
        <v>9640064</v>
      </c>
      <c r="B20427" s="265" t="s">
        <v>14038</v>
      </c>
      <c r="C20427" s="265" t="s">
        <v>3125</v>
      </c>
      <c r="D20427" s="265" t="s">
        <v>3210</v>
      </c>
    </row>
    <row r="20428" spans="1:4" x14ac:dyDescent="0.15">
      <c r="A20428" s="266">
        <v>9640065</v>
      </c>
      <c r="B20428" s="265" t="s">
        <v>14038</v>
      </c>
      <c r="C20428" s="265" t="s">
        <v>3125</v>
      </c>
      <c r="D20428" s="265" t="s">
        <v>3163</v>
      </c>
    </row>
    <row r="20429" spans="1:4" ht="27" x14ac:dyDescent="0.15">
      <c r="A20429" s="266">
        <v>9640066</v>
      </c>
      <c r="B20429" s="265" t="s">
        <v>14038</v>
      </c>
      <c r="C20429" s="265" t="s">
        <v>3125</v>
      </c>
      <c r="D20429" s="265" t="s">
        <v>3209</v>
      </c>
    </row>
    <row r="20430" spans="1:4" x14ac:dyDescent="0.15">
      <c r="A20430" s="266">
        <v>9640071</v>
      </c>
      <c r="B20430" s="265" t="s">
        <v>14038</v>
      </c>
      <c r="C20430" s="265" t="s">
        <v>3125</v>
      </c>
      <c r="D20430" s="265" t="s">
        <v>691</v>
      </c>
    </row>
    <row r="20431" spans="1:4" x14ac:dyDescent="0.15">
      <c r="A20431" s="266">
        <v>9640072</v>
      </c>
      <c r="B20431" s="265" t="s">
        <v>14038</v>
      </c>
      <c r="C20431" s="265" t="s">
        <v>3125</v>
      </c>
      <c r="D20431" s="265" t="s">
        <v>3212</v>
      </c>
    </row>
    <row r="20432" spans="1:4" x14ac:dyDescent="0.15">
      <c r="A20432" s="266">
        <v>9640073</v>
      </c>
      <c r="B20432" s="265" t="s">
        <v>14038</v>
      </c>
      <c r="C20432" s="265" t="s">
        <v>3125</v>
      </c>
      <c r="D20432" s="265" t="s">
        <v>3154</v>
      </c>
    </row>
    <row r="20433" spans="1:4" x14ac:dyDescent="0.15">
      <c r="A20433" s="266">
        <v>9640074</v>
      </c>
      <c r="B20433" s="265" t="s">
        <v>14038</v>
      </c>
      <c r="C20433" s="265" t="s">
        <v>3125</v>
      </c>
      <c r="D20433" s="265" t="s">
        <v>3207</v>
      </c>
    </row>
    <row r="20434" spans="1:4" x14ac:dyDescent="0.15">
      <c r="A20434" s="266">
        <v>9640075</v>
      </c>
      <c r="B20434" s="265" t="s">
        <v>14038</v>
      </c>
      <c r="C20434" s="265" t="s">
        <v>3125</v>
      </c>
      <c r="D20434" s="265" t="s">
        <v>3234</v>
      </c>
    </row>
    <row r="20435" spans="1:4" x14ac:dyDescent="0.15">
      <c r="A20435" s="266">
        <v>9640076</v>
      </c>
      <c r="B20435" s="265" t="s">
        <v>14038</v>
      </c>
      <c r="C20435" s="265" t="s">
        <v>3125</v>
      </c>
      <c r="D20435" s="265" t="s">
        <v>3238</v>
      </c>
    </row>
    <row r="20436" spans="1:4" x14ac:dyDescent="0.15">
      <c r="A20436" s="266">
        <v>9640077</v>
      </c>
      <c r="B20436" s="265" t="s">
        <v>14038</v>
      </c>
      <c r="C20436" s="265" t="s">
        <v>3125</v>
      </c>
      <c r="D20436" s="265" t="s">
        <v>1607</v>
      </c>
    </row>
    <row r="20437" spans="1:4" x14ac:dyDescent="0.15">
      <c r="A20437" s="266">
        <v>9640081</v>
      </c>
      <c r="B20437" s="265" t="s">
        <v>14038</v>
      </c>
      <c r="C20437" s="265" t="s">
        <v>3125</v>
      </c>
      <c r="D20437" s="265" t="s">
        <v>3289</v>
      </c>
    </row>
    <row r="20438" spans="1:4" x14ac:dyDescent="0.15">
      <c r="A20438" s="266">
        <v>9640082</v>
      </c>
      <c r="B20438" s="265" t="s">
        <v>14038</v>
      </c>
      <c r="C20438" s="265" t="s">
        <v>3125</v>
      </c>
      <c r="D20438" s="265" t="s">
        <v>3299</v>
      </c>
    </row>
    <row r="20439" spans="1:4" x14ac:dyDescent="0.15">
      <c r="A20439" s="266">
        <v>9640083</v>
      </c>
      <c r="B20439" s="265" t="s">
        <v>14038</v>
      </c>
      <c r="C20439" s="265" t="s">
        <v>3125</v>
      </c>
      <c r="D20439" s="265" t="s">
        <v>3300</v>
      </c>
    </row>
    <row r="20440" spans="1:4" x14ac:dyDescent="0.15">
      <c r="A20440" s="266">
        <v>9640084</v>
      </c>
      <c r="B20440" s="265" t="s">
        <v>14038</v>
      </c>
      <c r="C20440" s="265" t="s">
        <v>3125</v>
      </c>
      <c r="D20440" s="265" t="s">
        <v>14686</v>
      </c>
    </row>
    <row r="20441" spans="1:4" x14ac:dyDescent="0.15">
      <c r="A20441" s="266">
        <v>9640085</v>
      </c>
      <c r="B20441" s="265" t="s">
        <v>14038</v>
      </c>
      <c r="C20441" s="265" t="s">
        <v>3125</v>
      </c>
      <c r="D20441" s="265" t="s">
        <v>3276</v>
      </c>
    </row>
    <row r="20442" spans="1:4" x14ac:dyDescent="0.15">
      <c r="A20442" s="266">
        <v>9640086</v>
      </c>
      <c r="B20442" s="265" t="s">
        <v>14038</v>
      </c>
      <c r="C20442" s="265" t="s">
        <v>3125</v>
      </c>
      <c r="D20442" s="265" t="s">
        <v>3173</v>
      </c>
    </row>
    <row r="20443" spans="1:4" x14ac:dyDescent="0.15">
      <c r="A20443" s="266">
        <v>9640087</v>
      </c>
      <c r="B20443" s="265" t="s">
        <v>14038</v>
      </c>
      <c r="C20443" s="265" t="s">
        <v>3125</v>
      </c>
      <c r="D20443" s="265" t="s">
        <v>14687</v>
      </c>
    </row>
    <row r="20444" spans="1:4" x14ac:dyDescent="0.15">
      <c r="A20444" s="266">
        <v>9640088</v>
      </c>
      <c r="B20444" s="265" t="s">
        <v>14038</v>
      </c>
      <c r="C20444" s="265" t="s">
        <v>3125</v>
      </c>
      <c r="D20444" s="265" t="s">
        <v>3170</v>
      </c>
    </row>
    <row r="20445" spans="1:4" ht="27" x14ac:dyDescent="0.15">
      <c r="A20445" s="266">
        <v>9640091</v>
      </c>
      <c r="B20445" s="265" t="s">
        <v>14038</v>
      </c>
      <c r="C20445" s="265" t="s">
        <v>14688</v>
      </c>
      <c r="D20445" s="265" t="s">
        <v>14689</v>
      </c>
    </row>
    <row r="20446" spans="1:4" x14ac:dyDescent="0.15">
      <c r="A20446" s="266">
        <v>9640111</v>
      </c>
      <c r="B20446" s="265" t="s">
        <v>14038</v>
      </c>
      <c r="C20446" s="265" t="s">
        <v>3125</v>
      </c>
      <c r="D20446" s="265" t="s">
        <v>571</v>
      </c>
    </row>
    <row r="20447" spans="1:4" x14ac:dyDescent="0.15">
      <c r="A20447" s="266">
        <v>9640201</v>
      </c>
      <c r="B20447" s="265" t="s">
        <v>14038</v>
      </c>
      <c r="C20447" s="265" t="s">
        <v>3125</v>
      </c>
      <c r="D20447" s="265" t="s">
        <v>3226</v>
      </c>
    </row>
    <row r="20448" spans="1:4" x14ac:dyDescent="0.15">
      <c r="A20448" s="266">
        <v>9640202</v>
      </c>
      <c r="B20448" s="265" t="s">
        <v>14038</v>
      </c>
      <c r="C20448" s="265" t="s">
        <v>3125</v>
      </c>
      <c r="D20448" s="265" t="s">
        <v>3265</v>
      </c>
    </row>
    <row r="20449" spans="1:4" x14ac:dyDescent="0.15">
      <c r="A20449" s="266">
        <v>9640203</v>
      </c>
      <c r="B20449" s="265" t="s">
        <v>14038</v>
      </c>
      <c r="C20449" s="265" t="s">
        <v>3125</v>
      </c>
      <c r="D20449" s="265" t="s">
        <v>3164</v>
      </c>
    </row>
    <row r="20450" spans="1:4" x14ac:dyDescent="0.15">
      <c r="A20450" s="266">
        <v>9640301</v>
      </c>
      <c r="B20450" s="265" t="s">
        <v>14038</v>
      </c>
      <c r="C20450" s="265" t="s">
        <v>3125</v>
      </c>
      <c r="D20450" s="265" t="s">
        <v>3267</v>
      </c>
    </row>
    <row r="20451" spans="1:4" x14ac:dyDescent="0.15">
      <c r="A20451" s="266">
        <v>9640302</v>
      </c>
      <c r="B20451" s="265" t="s">
        <v>14038</v>
      </c>
      <c r="C20451" s="265" t="s">
        <v>3125</v>
      </c>
      <c r="D20451" s="265" t="s">
        <v>3190</v>
      </c>
    </row>
    <row r="20452" spans="1:4" x14ac:dyDescent="0.15">
      <c r="A20452" s="266">
        <v>9640303</v>
      </c>
      <c r="B20452" s="265" t="s">
        <v>14038</v>
      </c>
      <c r="C20452" s="265" t="s">
        <v>3125</v>
      </c>
      <c r="D20452" s="265" t="s">
        <v>3252</v>
      </c>
    </row>
    <row r="20453" spans="1:4" x14ac:dyDescent="0.15">
      <c r="A20453" s="266">
        <v>9640304</v>
      </c>
      <c r="B20453" s="265" t="s">
        <v>14038</v>
      </c>
      <c r="C20453" s="265" t="s">
        <v>3125</v>
      </c>
      <c r="D20453" s="265" t="s">
        <v>3247</v>
      </c>
    </row>
    <row r="20454" spans="1:4" x14ac:dyDescent="0.15">
      <c r="A20454" s="266">
        <v>9640311</v>
      </c>
      <c r="B20454" s="265" t="s">
        <v>14038</v>
      </c>
      <c r="C20454" s="265" t="s">
        <v>3125</v>
      </c>
      <c r="D20454" s="265" t="s">
        <v>3229</v>
      </c>
    </row>
    <row r="20455" spans="1:4" x14ac:dyDescent="0.15">
      <c r="A20455" s="266">
        <v>9640312</v>
      </c>
      <c r="B20455" s="265" t="s">
        <v>14038</v>
      </c>
      <c r="C20455" s="265" t="s">
        <v>3125</v>
      </c>
      <c r="D20455" s="265" t="s">
        <v>3153</v>
      </c>
    </row>
    <row r="20456" spans="1:4" x14ac:dyDescent="0.15">
      <c r="A20456" s="266">
        <v>9640313</v>
      </c>
      <c r="B20456" s="265" t="s">
        <v>14038</v>
      </c>
      <c r="C20456" s="265" t="s">
        <v>3125</v>
      </c>
      <c r="D20456" s="265" t="s">
        <v>3097</v>
      </c>
    </row>
    <row r="20457" spans="1:4" x14ac:dyDescent="0.15">
      <c r="A20457" s="266">
        <v>9640314</v>
      </c>
      <c r="B20457" s="265" t="s">
        <v>14038</v>
      </c>
      <c r="C20457" s="265" t="s">
        <v>3125</v>
      </c>
      <c r="D20457" s="265" t="s">
        <v>3165</v>
      </c>
    </row>
    <row r="20458" spans="1:4" x14ac:dyDescent="0.15">
      <c r="A20458" s="266">
        <v>9640315</v>
      </c>
      <c r="B20458" s="265" t="s">
        <v>14038</v>
      </c>
      <c r="C20458" s="265" t="s">
        <v>3125</v>
      </c>
      <c r="D20458" s="265" t="s">
        <v>1675</v>
      </c>
    </row>
    <row r="20459" spans="1:4" x14ac:dyDescent="0.15">
      <c r="A20459" s="266">
        <v>9640316</v>
      </c>
      <c r="B20459" s="265" t="s">
        <v>14038</v>
      </c>
      <c r="C20459" s="265" t="s">
        <v>3125</v>
      </c>
      <c r="D20459" s="265" t="s">
        <v>3179</v>
      </c>
    </row>
    <row r="20460" spans="1:4" x14ac:dyDescent="0.15">
      <c r="A20460" s="266">
        <v>9640321</v>
      </c>
      <c r="B20460" s="265" t="s">
        <v>14038</v>
      </c>
      <c r="C20460" s="265" t="s">
        <v>3125</v>
      </c>
      <c r="D20460" s="265" t="s">
        <v>2012</v>
      </c>
    </row>
    <row r="20461" spans="1:4" x14ac:dyDescent="0.15">
      <c r="A20461" s="266">
        <v>9640431</v>
      </c>
      <c r="B20461" s="265" t="s">
        <v>14038</v>
      </c>
      <c r="C20461" s="265" t="s">
        <v>3125</v>
      </c>
      <c r="D20461" s="265" t="s">
        <v>2462</v>
      </c>
    </row>
    <row r="20462" spans="1:4" x14ac:dyDescent="0.15">
      <c r="A20462" s="266">
        <v>9640432</v>
      </c>
      <c r="B20462" s="265" t="s">
        <v>14038</v>
      </c>
      <c r="C20462" s="265" t="s">
        <v>3125</v>
      </c>
      <c r="D20462" s="265" t="s">
        <v>3294</v>
      </c>
    </row>
    <row r="20463" spans="1:4" x14ac:dyDescent="0.15">
      <c r="A20463" s="266">
        <v>9640433</v>
      </c>
      <c r="B20463" s="265" t="s">
        <v>14038</v>
      </c>
      <c r="C20463" s="265" t="s">
        <v>3125</v>
      </c>
      <c r="D20463" s="265" t="s">
        <v>1387</v>
      </c>
    </row>
    <row r="20464" spans="1:4" x14ac:dyDescent="0.15">
      <c r="A20464" s="266">
        <v>9640801</v>
      </c>
      <c r="B20464" s="265" t="s">
        <v>14038</v>
      </c>
      <c r="C20464" s="265" t="s">
        <v>3125</v>
      </c>
      <c r="D20464" s="265" t="s">
        <v>3292</v>
      </c>
    </row>
    <row r="20465" spans="1:4" x14ac:dyDescent="0.15">
      <c r="A20465" s="266">
        <v>9640802</v>
      </c>
      <c r="B20465" s="265" t="s">
        <v>14038</v>
      </c>
      <c r="C20465" s="265" t="s">
        <v>3125</v>
      </c>
      <c r="D20465" s="265" t="s">
        <v>3129</v>
      </c>
    </row>
    <row r="20466" spans="1:4" x14ac:dyDescent="0.15">
      <c r="A20466" s="266">
        <v>9640803</v>
      </c>
      <c r="B20466" s="265" t="s">
        <v>14038</v>
      </c>
      <c r="C20466" s="265" t="s">
        <v>3125</v>
      </c>
      <c r="D20466" s="265" t="s">
        <v>3251</v>
      </c>
    </row>
    <row r="20467" spans="1:4" x14ac:dyDescent="0.15">
      <c r="A20467" s="266">
        <v>9640804</v>
      </c>
      <c r="B20467" s="265" t="s">
        <v>14038</v>
      </c>
      <c r="C20467" s="265" t="s">
        <v>3125</v>
      </c>
      <c r="D20467" s="265" t="s">
        <v>5386</v>
      </c>
    </row>
    <row r="20468" spans="1:4" x14ac:dyDescent="0.15">
      <c r="A20468" s="266">
        <v>9640805</v>
      </c>
      <c r="B20468" s="265" t="s">
        <v>14038</v>
      </c>
      <c r="C20468" s="265" t="s">
        <v>3125</v>
      </c>
      <c r="D20468" s="265" t="s">
        <v>3180</v>
      </c>
    </row>
    <row r="20469" spans="1:4" x14ac:dyDescent="0.15">
      <c r="A20469" s="266">
        <v>9640806</v>
      </c>
      <c r="B20469" s="265" t="s">
        <v>14038</v>
      </c>
      <c r="C20469" s="265" t="s">
        <v>3125</v>
      </c>
      <c r="D20469" s="265" t="s">
        <v>3253</v>
      </c>
    </row>
    <row r="20470" spans="1:4" x14ac:dyDescent="0.15">
      <c r="A20470" s="266">
        <v>9640807</v>
      </c>
      <c r="B20470" s="265" t="s">
        <v>14038</v>
      </c>
      <c r="C20470" s="265" t="s">
        <v>3125</v>
      </c>
      <c r="D20470" s="265" t="s">
        <v>3149</v>
      </c>
    </row>
    <row r="20471" spans="1:4" x14ac:dyDescent="0.15">
      <c r="A20471" s="266">
        <v>9640808</v>
      </c>
      <c r="B20471" s="265" t="s">
        <v>14038</v>
      </c>
      <c r="C20471" s="265" t="s">
        <v>3125</v>
      </c>
      <c r="D20471" s="265" t="s">
        <v>3160</v>
      </c>
    </row>
    <row r="20472" spans="1:4" x14ac:dyDescent="0.15">
      <c r="A20472" s="266">
        <v>9640811</v>
      </c>
      <c r="B20472" s="265" t="s">
        <v>14038</v>
      </c>
      <c r="C20472" s="265" t="s">
        <v>3125</v>
      </c>
      <c r="D20472" s="265" t="s">
        <v>2111</v>
      </c>
    </row>
    <row r="20473" spans="1:4" x14ac:dyDescent="0.15">
      <c r="A20473" s="266">
        <v>9640812</v>
      </c>
      <c r="B20473" s="265" t="s">
        <v>14038</v>
      </c>
      <c r="C20473" s="265" t="s">
        <v>3125</v>
      </c>
      <c r="D20473" s="265" t="s">
        <v>3198</v>
      </c>
    </row>
    <row r="20474" spans="1:4" x14ac:dyDescent="0.15">
      <c r="A20474" s="266">
        <v>9640813</v>
      </c>
      <c r="B20474" s="265" t="s">
        <v>14038</v>
      </c>
      <c r="C20474" s="265" t="s">
        <v>3125</v>
      </c>
      <c r="D20474" s="265" t="s">
        <v>3279</v>
      </c>
    </row>
    <row r="20475" spans="1:4" x14ac:dyDescent="0.15">
      <c r="A20475" s="266">
        <v>9640814</v>
      </c>
      <c r="B20475" s="265" t="s">
        <v>14038</v>
      </c>
      <c r="C20475" s="265" t="s">
        <v>3125</v>
      </c>
      <c r="D20475" s="265" t="s">
        <v>3225</v>
      </c>
    </row>
    <row r="20476" spans="1:4" x14ac:dyDescent="0.15">
      <c r="A20476" s="266">
        <v>9640815</v>
      </c>
      <c r="B20476" s="265" t="s">
        <v>14038</v>
      </c>
      <c r="C20476" s="265" t="s">
        <v>3125</v>
      </c>
      <c r="D20476" s="265" t="s">
        <v>3158</v>
      </c>
    </row>
    <row r="20477" spans="1:4" x14ac:dyDescent="0.15">
      <c r="A20477" s="266">
        <v>9640816</v>
      </c>
      <c r="B20477" s="265" t="s">
        <v>14038</v>
      </c>
      <c r="C20477" s="265" t="s">
        <v>3125</v>
      </c>
      <c r="D20477" s="265" t="s">
        <v>3086</v>
      </c>
    </row>
    <row r="20478" spans="1:4" x14ac:dyDescent="0.15">
      <c r="A20478" s="266">
        <v>9640817</v>
      </c>
      <c r="B20478" s="265" t="s">
        <v>14038</v>
      </c>
      <c r="C20478" s="265" t="s">
        <v>3125</v>
      </c>
      <c r="D20478" s="265" t="s">
        <v>3206</v>
      </c>
    </row>
    <row r="20479" spans="1:4" x14ac:dyDescent="0.15">
      <c r="A20479" s="266">
        <v>9640818</v>
      </c>
      <c r="B20479" s="265" t="s">
        <v>14038</v>
      </c>
      <c r="C20479" s="265" t="s">
        <v>3125</v>
      </c>
      <c r="D20479" s="265" t="s">
        <v>3275</v>
      </c>
    </row>
    <row r="20480" spans="1:4" x14ac:dyDescent="0.15">
      <c r="A20480" s="266">
        <v>9640821</v>
      </c>
      <c r="B20480" s="265" t="s">
        <v>14038</v>
      </c>
      <c r="C20480" s="265" t="s">
        <v>3125</v>
      </c>
      <c r="D20480" s="265" t="s">
        <v>3278</v>
      </c>
    </row>
    <row r="20481" spans="1:4" x14ac:dyDescent="0.15">
      <c r="A20481" s="266">
        <v>9640822</v>
      </c>
      <c r="B20481" s="265" t="s">
        <v>14038</v>
      </c>
      <c r="C20481" s="265" t="s">
        <v>3125</v>
      </c>
      <c r="D20481" s="265" t="s">
        <v>3277</v>
      </c>
    </row>
    <row r="20482" spans="1:4" x14ac:dyDescent="0.15">
      <c r="A20482" s="266">
        <v>9640823</v>
      </c>
      <c r="B20482" s="265" t="s">
        <v>14038</v>
      </c>
      <c r="C20482" s="265" t="s">
        <v>3125</v>
      </c>
      <c r="D20482" s="265" t="s">
        <v>2975</v>
      </c>
    </row>
    <row r="20483" spans="1:4" x14ac:dyDescent="0.15">
      <c r="A20483" s="266">
        <v>9640824</v>
      </c>
      <c r="B20483" s="265" t="s">
        <v>14038</v>
      </c>
      <c r="C20483" s="265" t="s">
        <v>3125</v>
      </c>
      <c r="D20483" s="265" t="s">
        <v>3197</v>
      </c>
    </row>
    <row r="20484" spans="1:4" x14ac:dyDescent="0.15">
      <c r="A20484" s="266">
        <v>9640825</v>
      </c>
      <c r="B20484" s="265" t="s">
        <v>14038</v>
      </c>
      <c r="C20484" s="265" t="s">
        <v>3125</v>
      </c>
      <c r="D20484" s="265" t="s">
        <v>2869</v>
      </c>
    </row>
    <row r="20485" spans="1:4" x14ac:dyDescent="0.15">
      <c r="A20485" s="266">
        <v>9640826</v>
      </c>
      <c r="B20485" s="265" t="s">
        <v>14038</v>
      </c>
      <c r="C20485" s="265" t="s">
        <v>3125</v>
      </c>
      <c r="D20485" s="265" t="s">
        <v>3131</v>
      </c>
    </row>
    <row r="20486" spans="1:4" x14ac:dyDescent="0.15">
      <c r="A20486" s="266">
        <v>9640827</v>
      </c>
      <c r="B20486" s="265" t="s">
        <v>14038</v>
      </c>
      <c r="C20486" s="265" t="s">
        <v>3125</v>
      </c>
      <c r="D20486" s="265" t="s">
        <v>14690</v>
      </c>
    </row>
    <row r="20487" spans="1:4" x14ac:dyDescent="0.15">
      <c r="A20487" s="266">
        <v>9640828</v>
      </c>
      <c r="B20487" s="265" t="s">
        <v>14038</v>
      </c>
      <c r="C20487" s="265" t="s">
        <v>3125</v>
      </c>
      <c r="D20487" s="265" t="s">
        <v>3186</v>
      </c>
    </row>
    <row r="20488" spans="1:4" x14ac:dyDescent="0.15">
      <c r="A20488" s="266">
        <v>9640829</v>
      </c>
      <c r="B20488" s="265" t="s">
        <v>14038</v>
      </c>
      <c r="C20488" s="265" t="s">
        <v>3125</v>
      </c>
      <c r="D20488" s="265" t="s">
        <v>3273</v>
      </c>
    </row>
    <row r="20489" spans="1:4" x14ac:dyDescent="0.15">
      <c r="A20489" s="266">
        <v>9640831</v>
      </c>
      <c r="B20489" s="265" t="s">
        <v>14038</v>
      </c>
      <c r="C20489" s="265" t="s">
        <v>3125</v>
      </c>
      <c r="D20489" s="265" t="s">
        <v>2168</v>
      </c>
    </row>
    <row r="20490" spans="1:4" x14ac:dyDescent="0.15">
      <c r="A20490" s="266">
        <v>9640832</v>
      </c>
      <c r="B20490" s="265" t="s">
        <v>14038</v>
      </c>
      <c r="C20490" s="265" t="s">
        <v>3125</v>
      </c>
      <c r="D20490" s="265" t="s">
        <v>1616</v>
      </c>
    </row>
    <row r="20491" spans="1:4" x14ac:dyDescent="0.15">
      <c r="A20491" s="266">
        <v>9640833</v>
      </c>
      <c r="B20491" s="265" t="s">
        <v>14038</v>
      </c>
      <c r="C20491" s="265" t="s">
        <v>3125</v>
      </c>
      <c r="D20491" s="265" t="s">
        <v>3192</v>
      </c>
    </row>
    <row r="20492" spans="1:4" x14ac:dyDescent="0.15">
      <c r="A20492" s="266">
        <v>9640834</v>
      </c>
      <c r="B20492" s="265" t="s">
        <v>14038</v>
      </c>
      <c r="C20492" s="265" t="s">
        <v>3125</v>
      </c>
      <c r="D20492" s="265" t="s">
        <v>3223</v>
      </c>
    </row>
    <row r="20493" spans="1:4" x14ac:dyDescent="0.15">
      <c r="A20493" s="266">
        <v>9640835</v>
      </c>
      <c r="B20493" s="265" t="s">
        <v>14038</v>
      </c>
      <c r="C20493" s="265" t="s">
        <v>3125</v>
      </c>
      <c r="D20493" s="265" t="s">
        <v>3188</v>
      </c>
    </row>
    <row r="20494" spans="1:4" x14ac:dyDescent="0.15">
      <c r="A20494" s="266">
        <v>9640836</v>
      </c>
      <c r="B20494" s="265" t="s">
        <v>14038</v>
      </c>
      <c r="C20494" s="265" t="s">
        <v>3125</v>
      </c>
      <c r="D20494" s="265" t="s">
        <v>3189</v>
      </c>
    </row>
    <row r="20495" spans="1:4" x14ac:dyDescent="0.15">
      <c r="A20495" s="266">
        <v>9640837</v>
      </c>
      <c r="B20495" s="265" t="s">
        <v>14038</v>
      </c>
      <c r="C20495" s="265" t="s">
        <v>3125</v>
      </c>
      <c r="D20495" s="265" t="s">
        <v>3241</v>
      </c>
    </row>
    <row r="20496" spans="1:4" x14ac:dyDescent="0.15">
      <c r="A20496" s="266">
        <v>9640838</v>
      </c>
      <c r="B20496" s="265" t="s">
        <v>14038</v>
      </c>
      <c r="C20496" s="265" t="s">
        <v>3125</v>
      </c>
      <c r="D20496" s="265" t="s">
        <v>1736</v>
      </c>
    </row>
    <row r="20497" spans="1:4" x14ac:dyDescent="0.15">
      <c r="A20497" s="266">
        <v>9640841</v>
      </c>
      <c r="B20497" s="265" t="s">
        <v>14038</v>
      </c>
      <c r="C20497" s="265" t="s">
        <v>3125</v>
      </c>
      <c r="D20497" s="265" t="s">
        <v>3199</v>
      </c>
    </row>
    <row r="20498" spans="1:4" x14ac:dyDescent="0.15">
      <c r="A20498" s="266">
        <v>9640842</v>
      </c>
      <c r="B20498" s="265" t="s">
        <v>14038</v>
      </c>
      <c r="C20498" s="265" t="s">
        <v>3125</v>
      </c>
      <c r="D20498" s="265" t="s">
        <v>3146</v>
      </c>
    </row>
    <row r="20499" spans="1:4" x14ac:dyDescent="0.15">
      <c r="A20499" s="266">
        <v>9640843</v>
      </c>
      <c r="B20499" s="265" t="s">
        <v>14038</v>
      </c>
      <c r="C20499" s="265" t="s">
        <v>3125</v>
      </c>
      <c r="D20499" s="265" t="s">
        <v>3281</v>
      </c>
    </row>
    <row r="20500" spans="1:4" x14ac:dyDescent="0.15">
      <c r="A20500" s="266">
        <v>9640844</v>
      </c>
      <c r="B20500" s="265" t="s">
        <v>14038</v>
      </c>
      <c r="C20500" s="265" t="s">
        <v>3125</v>
      </c>
      <c r="D20500" s="265" t="s">
        <v>3168</v>
      </c>
    </row>
    <row r="20501" spans="1:4" x14ac:dyDescent="0.15">
      <c r="A20501" s="266">
        <v>9640845</v>
      </c>
      <c r="B20501" s="265" t="s">
        <v>14038</v>
      </c>
      <c r="C20501" s="265" t="s">
        <v>3125</v>
      </c>
      <c r="D20501" s="265" t="s">
        <v>3211</v>
      </c>
    </row>
    <row r="20502" spans="1:4" x14ac:dyDescent="0.15">
      <c r="A20502" s="266">
        <v>9640846</v>
      </c>
      <c r="B20502" s="265" t="s">
        <v>14038</v>
      </c>
      <c r="C20502" s="265" t="s">
        <v>3125</v>
      </c>
      <c r="D20502" s="265" t="s">
        <v>3220</v>
      </c>
    </row>
    <row r="20503" spans="1:4" x14ac:dyDescent="0.15">
      <c r="A20503" s="266">
        <v>9640847</v>
      </c>
      <c r="B20503" s="265" t="s">
        <v>14038</v>
      </c>
      <c r="C20503" s="265" t="s">
        <v>3125</v>
      </c>
      <c r="D20503" s="265" t="s">
        <v>3296</v>
      </c>
    </row>
    <row r="20504" spans="1:4" x14ac:dyDescent="0.15">
      <c r="A20504" s="266">
        <v>9640848</v>
      </c>
      <c r="B20504" s="265" t="s">
        <v>14038</v>
      </c>
      <c r="C20504" s="265" t="s">
        <v>3125</v>
      </c>
      <c r="D20504" s="265" t="s">
        <v>3155</v>
      </c>
    </row>
    <row r="20505" spans="1:4" x14ac:dyDescent="0.15">
      <c r="A20505" s="266">
        <v>9640849</v>
      </c>
      <c r="B20505" s="265" t="s">
        <v>14038</v>
      </c>
      <c r="C20505" s="265" t="s">
        <v>3125</v>
      </c>
      <c r="D20505" s="265" t="s">
        <v>823</v>
      </c>
    </row>
    <row r="20506" spans="1:4" x14ac:dyDescent="0.15">
      <c r="A20506" s="266">
        <v>9640851</v>
      </c>
      <c r="B20506" s="265" t="s">
        <v>14038</v>
      </c>
      <c r="C20506" s="265" t="s">
        <v>3125</v>
      </c>
      <c r="D20506" s="265" t="s">
        <v>3201</v>
      </c>
    </row>
    <row r="20507" spans="1:4" x14ac:dyDescent="0.15">
      <c r="A20507" s="266">
        <v>9640852</v>
      </c>
      <c r="B20507" s="265" t="s">
        <v>14038</v>
      </c>
      <c r="C20507" s="265" t="s">
        <v>3125</v>
      </c>
      <c r="D20507" s="265" t="s">
        <v>3216</v>
      </c>
    </row>
    <row r="20508" spans="1:4" x14ac:dyDescent="0.15">
      <c r="A20508" s="266">
        <v>9640853</v>
      </c>
      <c r="B20508" s="265" t="s">
        <v>14038</v>
      </c>
      <c r="C20508" s="265" t="s">
        <v>3125</v>
      </c>
      <c r="D20508" s="265" t="s">
        <v>686</v>
      </c>
    </row>
    <row r="20509" spans="1:4" x14ac:dyDescent="0.15">
      <c r="A20509" s="266">
        <v>9640854</v>
      </c>
      <c r="B20509" s="265" t="s">
        <v>14038</v>
      </c>
      <c r="C20509" s="265" t="s">
        <v>3125</v>
      </c>
      <c r="D20509" s="265" t="s">
        <v>3161</v>
      </c>
    </row>
    <row r="20510" spans="1:4" x14ac:dyDescent="0.15">
      <c r="A20510" s="266">
        <v>9640855</v>
      </c>
      <c r="B20510" s="265" t="s">
        <v>14038</v>
      </c>
      <c r="C20510" s="265" t="s">
        <v>3125</v>
      </c>
      <c r="D20510" s="265" t="s">
        <v>3242</v>
      </c>
    </row>
    <row r="20511" spans="1:4" x14ac:dyDescent="0.15">
      <c r="A20511" s="266">
        <v>9640856</v>
      </c>
      <c r="B20511" s="265" t="s">
        <v>14038</v>
      </c>
      <c r="C20511" s="265" t="s">
        <v>3125</v>
      </c>
      <c r="D20511" s="265" t="s">
        <v>532</v>
      </c>
    </row>
    <row r="20512" spans="1:4" x14ac:dyDescent="0.15">
      <c r="A20512" s="266">
        <v>9640857</v>
      </c>
      <c r="B20512" s="265" t="s">
        <v>14038</v>
      </c>
      <c r="C20512" s="265" t="s">
        <v>3125</v>
      </c>
      <c r="D20512" s="265" t="s">
        <v>3043</v>
      </c>
    </row>
    <row r="20513" spans="1:4" x14ac:dyDescent="0.15">
      <c r="A20513" s="266">
        <v>9640858</v>
      </c>
      <c r="B20513" s="265" t="s">
        <v>14038</v>
      </c>
      <c r="C20513" s="265" t="s">
        <v>3125</v>
      </c>
      <c r="D20513" s="265" t="s">
        <v>3270</v>
      </c>
    </row>
    <row r="20514" spans="1:4" x14ac:dyDescent="0.15">
      <c r="A20514" s="266">
        <v>9640859</v>
      </c>
      <c r="B20514" s="265" t="s">
        <v>14038</v>
      </c>
      <c r="C20514" s="265" t="s">
        <v>3125</v>
      </c>
      <c r="D20514" s="265" t="s">
        <v>3228</v>
      </c>
    </row>
    <row r="20515" spans="1:4" x14ac:dyDescent="0.15">
      <c r="A20515" s="266">
        <v>9640861</v>
      </c>
      <c r="B20515" s="265" t="s">
        <v>14038</v>
      </c>
      <c r="C20515" s="265" t="s">
        <v>3125</v>
      </c>
      <c r="D20515" s="265" t="s">
        <v>3246</v>
      </c>
    </row>
    <row r="20516" spans="1:4" ht="27" x14ac:dyDescent="0.15">
      <c r="A20516" s="266">
        <v>9640862</v>
      </c>
      <c r="B20516" s="265" t="s">
        <v>14038</v>
      </c>
      <c r="C20516" s="265" t="s">
        <v>3125</v>
      </c>
      <c r="D20516" s="265" t="s">
        <v>3191</v>
      </c>
    </row>
    <row r="20517" spans="1:4" x14ac:dyDescent="0.15">
      <c r="A20517" s="266">
        <v>9640863</v>
      </c>
      <c r="B20517" s="265" t="s">
        <v>14038</v>
      </c>
      <c r="C20517" s="265" t="s">
        <v>3125</v>
      </c>
      <c r="D20517" s="265" t="s">
        <v>3147</v>
      </c>
    </row>
    <row r="20518" spans="1:4" x14ac:dyDescent="0.15">
      <c r="A20518" s="266">
        <v>9640864</v>
      </c>
      <c r="B20518" s="265" t="s">
        <v>14038</v>
      </c>
      <c r="C20518" s="265" t="s">
        <v>3125</v>
      </c>
      <c r="D20518" s="265" t="s">
        <v>3298</v>
      </c>
    </row>
    <row r="20519" spans="1:4" x14ac:dyDescent="0.15">
      <c r="A20519" s="266">
        <v>9640865</v>
      </c>
      <c r="B20519" s="265" t="s">
        <v>14038</v>
      </c>
      <c r="C20519" s="265" t="s">
        <v>3125</v>
      </c>
      <c r="D20519" s="265" t="s">
        <v>3193</v>
      </c>
    </row>
    <row r="20520" spans="1:4" x14ac:dyDescent="0.15">
      <c r="A20520" s="266">
        <v>9640866</v>
      </c>
      <c r="B20520" s="265" t="s">
        <v>14038</v>
      </c>
      <c r="C20520" s="265" t="s">
        <v>3125</v>
      </c>
      <c r="D20520" s="265" t="s">
        <v>3217</v>
      </c>
    </row>
    <row r="20521" spans="1:4" x14ac:dyDescent="0.15">
      <c r="A20521" s="266">
        <v>9640867</v>
      </c>
      <c r="B20521" s="265" t="s">
        <v>14038</v>
      </c>
      <c r="C20521" s="265" t="s">
        <v>3125</v>
      </c>
      <c r="D20521" s="265" t="s">
        <v>1029</v>
      </c>
    </row>
    <row r="20522" spans="1:4" x14ac:dyDescent="0.15">
      <c r="A20522" s="266">
        <v>9640868</v>
      </c>
      <c r="B20522" s="265" t="s">
        <v>14038</v>
      </c>
      <c r="C20522" s="265" t="s">
        <v>3125</v>
      </c>
      <c r="D20522" s="265" t="s">
        <v>1258</v>
      </c>
    </row>
    <row r="20523" spans="1:4" x14ac:dyDescent="0.15">
      <c r="A20523" s="266">
        <v>9640869</v>
      </c>
      <c r="B20523" s="265" t="s">
        <v>14038</v>
      </c>
      <c r="C20523" s="265" t="s">
        <v>3125</v>
      </c>
      <c r="D20523" s="265" t="s">
        <v>2400</v>
      </c>
    </row>
    <row r="20524" spans="1:4" x14ac:dyDescent="0.15">
      <c r="A20524" s="266">
        <v>9640871</v>
      </c>
      <c r="B20524" s="265" t="s">
        <v>14038</v>
      </c>
      <c r="C20524" s="265" t="s">
        <v>3125</v>
      </c>
      <c r="D20524" s="265" t="s">
        <v>3244</v>
      </c>
    </row>
    <row r="20525" spans="1:4" x14ac:dyDescent="0.15">
      <c r="A20525" s="266">
        <v>9640872</v>
      </c>
      <c r="B20525" s="265" t="s">
        <v>14038</v>
      </c>
      <c r="C20525" s="265" t="s">
        <v>3125</v>
      </c>
      <c r="D20525" s="265" t="s">
        <v>3221</v>
      </c>
    </row>
    <row r="20526" spans="1:4" x14ac:dyDescent="0.15">
      <c r="A20526" s="266">
        <v>9640873</v>
      </c>
      <c r="B20526" s="265" t="s">
        <v>14038</v>
      </c>
      <c r="C20526" s="265" t="s">
        <v>3125</v>
      </c>
      <c r="D20526" s="265" t="s">
        <v>3266</v>
      </c>
    </row>
    <row r="20527" spans="1:4" x14ac:dyDescent="0.15">
      <c r="A20527" s="266">
        <v>9640874</v>
      </c>
      <c r="B20527" s="265" t="s">
        <v>14038</v>
      </c>
      <c r="C20527" s="265" t="s">
        <v>3125</v>
      </c>
      <c r="D20527" s="265" t="s">
        <v>3230</v>
      </c>
    </row>
    <row r="20528" spans="1:4" x14ac:dyDescent="0.15">
      <c r="A20528" s="266">
        <v>9640875</v>
      </c>
      <c r="B20528" s="265" t="s">
        <v>14038</v>
      </c>
      <c r="C20528" s="265" t="s">
        <v>3125</v>
      </c>
      <c r="D20528" s="265" t="s">
        <v>3218</v>
      </c>
    </row>
    <row r="20529" spans="1:4" ht="27" x14ac:dyDescent="0.15">
      <c r="A20529" s="266">
        <v>9640876</v>
      </c>
      <c r="B20529" s="265" t="s">
        <v>14038</v>
      </c>
      <c r="C20529" s="265" t="s">
        <v>3125</v>
      </c>
      <c r="D20529" s="265" t="s">
        <v>3183</v>
      </c>
    </row>
    <row r="20530" spans="1:4" x14ac:dyDescent="0.15">
      <c r="A20530" s="266">
        <v>9640881</v>
      </c>
      <c r="B20530" s="265" t="s">
        <v>14038</v>
      </c>
      <c r="C20530" s="265" t="s">
        <v>3125</v>
      </c>
      <c r="D20530" s="265" t="s">
        <v>3222</v>
      </c>
    </row>
    <row r="20531" spans="1:4" x14ac:dyDescent="0.15">
      <c r="A20531" s="266">
        <v>9640882</v>
      </c>
      <c r="B20531" s="265" t="s">
        <v>14038</v>
      </c>
      <c r="C20531" s="265" t="s">
        <v>3125</v>
      </c>
      <c r="D20531" s="265" t="s">
        <v>3184</v>
      </c>
    </row>
    <row r="20532" spans="1:4" x14ac:dyDescent="0.15">
      <c r="A20532" s="266">
        <v>9640883</v>
      </c>
      <c r="B20532" s="265" t="s">
        <v>14038</v>
      </c>
      <c r="C20532" s="265" t="s">
        <v>3125</v>
      </c>
      <c r="D20532" s="265" t="s">
        <v>3181</v>
      </c>
    </row>
    <row r="20533" spans="1:4" x14ac:dyDescent="0.15">
      <c r="A20533" s="266">
        <v>9640884</v>
      </c>
      <c r="B20533" s="265" t="s">
        <v>14038</v>
      </c>
      <c r="C20533" s="265" t="s">
        <v>3125</v>
      </c>
      <c r="D20533" s="265" t="s">
        <v>3202</v>
      </c>
    </row>
    <row r="20534" spans="1:4" x14ac:dyDescent="0.15">
      <c r="A20534" s="266">
        <v>9640885</v>
      </c>
      <c r="B20534" s="265" t="s">
        <v>14038</v>
      </c>
      <c r="C20534" s="265" t="s">
        <v>3125</v>
      </c>
      <c r="D20534" s="265" t="s">
        <v>3204</v>
      </c>
    </row>
    <row r="20535" spans="1:4" ht="27" x14ac:dyDescent="0.15">
      <c r="A20535" s="266">
        <v>9640886</v>
      </c>
      <c r="B20535" s="265" t="s">
        <v>14038</v>
      </c>
      <c r="C20535" s="265" t="s">
        <v>3125</v>
      </c>
      <c r="D20535" s="265" t="s">
        <v>3203</v>
      </c>
    </row>
    <row r="20536" spans="1:4" x14ac:dyDescent="0.15">
      <c r="A20536" s="266">
        <v>9640887</v>
      </c>
      <c r="B20536" s="265" t="s">
        <v>14038</v>
      </c>
      <c r="C20536" s="265" t="s">
        <v>3125</v>
      </c>
      <c r="D20536" s="265" t="s">
        <v>3288</v>
      </c>
    </row>
    <row r="20537" spans="1:4" x14ac:dyDescent="0.15">
      <c r="A20537" s="266">
        <v>9640891</v>
      </c>
      <c r="B20537" s="265" t="s">
        <v>14038</v>
      </c>
      <c r="C20537" s="265" t="s">
        <v>3125</v>
      </c>
      <c r="D20537" s="265" t="s">
        <v>3141</v>
      </c>
    </row>
    <row r="20538" spans="1:4" x14ac:dyDescent="0.15">
      <c r="A20538" s="266">
        <v>9640892</v>
      </c>
      <c r="B20538" s="265" t="s">
        <v>14038</v>
      </c>
      <c r="C20538" s="265" t="s">
        <v>3125</v>
      </c>
      <c r="D20538" s="265" t="s">
        <v>3243</v>
      </c>
    </row>
    <row r="20539" spans="1:4" x14ac:dyDescent="0.15">
      <c r="A20539" s="266">
        <v>9640893</v>
      </c>
      <c r="B20539" s="265" t="s">
        <v>14038</v>
      </c>
      <c r="C20539" s="265" t="s">
        <v>3125</v>
      </c>
      <c r="D20539" s="265" t="s">
        <v>329</v>
      </c>
    </row>
    <row r="20540" spans="1:4" x14ac:dyDescent="0.15">
      <c r="A20540" s="266">
        <v>9640894</v>
      </c>
      <c r="B20540" s="265" t="s">
        <v>14038</v>
      </c>
      <c r="C20540" s="265" t="s">
        <v>3125</v>
      </c>
      <c r="D20540" s="265" t="s">
        <v>3214</v>
      </c>
    </row>
    <row r="20541" spans="1:4" x14ac:dyDescent="0.15">
      <c r="A20541" s="266">
        <v>9640895</v>
      </c>
      <c r="B20541" s="265" t="s">
        <v>14038</v>
      </c>
      <c r="C20541" s="265" t="s">
        <v>3125</v>
      </c>
      <c r="D20541" s="265" t="s">
        <v>3287</v>
      </c>
    </row>
    <row r="20542" spans="1:4" x14ac:dyDescent="0.15">
      <c r="A20542" s="266">
        <v>9640896</v>
      </c>
      <c r="B20542" s="265" t="s">
        <v>14038</v>
      </c>
      <c r="C20542" s="265" t="s">
        <v>3125</v>
      </c>
      <c r="D20542" s="265" t="s">
        <v>229</v>
      </c>
    </row>
    <row r="20543" spans="1:4" x14ac:dyDescent="0.15">
      <c r="A20543" s="266">
        <v>9640897</v>
      </c>
      <c r="B20543" s="265" t="s">
        <v>14038</v>
      </c>
      <c r="C20543" s="265" t="s">
        <v>3125</v>
      </c>
      <c r="D20543" s="265" t="s">
        <v>14691</v>
      </c>
    </row>
    <row r="20544" spans="1:4" x14ac:dyDescent="0.15">
      <c r="A20544" s="266">
        <v>9640898</v>
      </c>
      <c r="B20544" s="265" t="s">
        <v>14038</v>
      </c>
      <c r="C20544" s="265" t="s">
        <v>3125</v>
      </c>
      <c r="D20544" s="265" t="s">
        <v>3137</v>
      </c>
    </row>
    <row r="20545" spans="1:4" x14ac:dyDescent="0.15">
      <c r="A20545" s="266">
        <v>9640901</v>
      </c>
      <c r="B20545" s="265" t="s">
        <v>14038</v>
      </c>
      <c r="C20545" s="265" t="s">
        <v>3125</v>
      </c>
      <c r="D20545" s="265" t="s">
        <v>3145</v>
      </c>
    </row>
    <row r="20546" spans="1:4" x14ac:dyDescent="0.15">
      <c r="A20546" s="266">
        <v>9640902</v>
      </c>
      <c r="B20546" s="265" t="s">
        <v>14038</v>
      </c>
      <c r="C20546" s="265" t="s">
        <v>3125</v>
      </c>
      <c r="D20546" s="265" t="s">
        <v>1378</v>
      </c>
    </row>
    <row r="20547" spans="1:4" x14ac:dyDescent="0.15">
      <c r="A20547" s="266">
        <v>9640903</v>
      </c>
      <c r="B20547" s="265" t="s">
        <v>14038</v>
      </c>
      <c r="C20547" s="265" t="s">
        <v>3125</v>
      </c>
      <c r="D20547" s="265" t="s">
        <v>3249</v>
      </c>
    </row>
    <row r="20548" spans="1:4" x14ac:dyDescent="0.15">
      <c r="A20548" s="266">
        <v>9640904</v>
      </c>
      <c r="B20548" s="265" t="s">
        <v>14038</v>
      </c>
      <c r="C20548" s="265" t="s">
        <v>3125</v>
      </c>
      <c r="D20548" s="265" t="s">
        <v>2837</v>
      </c>
    </row>
    <row r="20549" spans="1:4" x14ac:dyDescent="0.15">
      <c r="A20549" s="266">
        <v>9640905</v>
      </c>
      <c r="B20549" s="265" t="s">
        <v>14038</v>
      </c>
      <c r="C20549" s="265" t="s">
        <v>3125</v>
      </c>
      <c r="D20549" s="265" t="s">
        <v>3284</v>
      </c>
    </row>
    <row r="20550" spans="1:4" x14ac:dyDescent="0.15">
      <c r="A20550" s="266">
        <v>9640906</v>
      </c>
      <c r="B20550" s="265" t="s">
        <v>14038</v>
      </c>
      <c r="C20550" s="265" t="s">
        <v>3125</v>
      </c>
      <c r="D20550" s="265" t="s">
        <v>304</v>
      </c>
    </row>
    <row r="20551" spans="1:4" x14ac:dyDescent="0.15">
      <c r="A20551" s="266">
        <v>9640907</v>
      </c>
      <c r="B20551" s="265" t="s">
        <v>14038</v>
      </c>
      <c r="C20551" s="265" t="s">
        <v>3125</v>
      </c>
      <c r="D20551" s="265" t="s">
        <v>3280</v>
      </c>
    </row>
    <row r="20552" spans="1:4" x14ac:dyDescent="0.15">
      <c r="A20552" s="266">
        <v>9640911</v>
      </c>
      <c r="B20552" s="265" t="s">
        <v>14038</v>
      </c>
      <c r="C20552" s="265" t="s">
        <v>3125</v>
      </c>
      <c r="D20552" s="265" t="s">
        <v>3157</v>
      </c>
    </row>
    <row r="20553" spans="1:4" x14ac:dyDescent="0.15">
      <c r="A20553" s="266">
        <v>9640912</v>
      </c>
      <c r="B20553" s="265" t="s">
        <v>14038</v>
      </c>
      <c r="C20553" s="265" t="s">
        <v>3125</v>
      </c>
      <c r="D20553" s="265" t="s">
        <v>3182</v>
      </c>
    </row>
    <row r="20554" spans="1:4" x14ac:dyDescent="0.15">
      <c r="A20554" s="266">
        <v>9640913</v>
      </c>
      <c r="B20554" s="265" t="s">
        <v>14038</v>
      </c>
      <c r="C20554" s="265" t="s">
        <v>3125</v>
      </c>
      <c r="D20554" s="265" t="s">
        <v>3169</v>
      </c>
    </row>
    <row r="20555" spans="1:4" x14ac:dyDescent="0.15">
      <c r="A20555" s="266">
        <v>9640914</v>
      </c>
      <c r="B20555" s="265" t="s">
        <v>14038</v>
      </c>
      <c r="C20555" s="265" t="s">
        <v>3125</v>
      </c>
      <c r="D20555" s="265" t="s">
        <v>3133</v>
      </c>
    </row>
    <row r="20556" spans="1:4" x14ac:dyDescent="0.15">
      <c r="A20556" s="266">
        <v>9640915</v>
      </c>
      <c r="B20556" s="265" t="s">
        <v>14038</v>
      </c>
      <c r="C20556" s="265" t="s">
        <v>3125</v>
      </c>
      <c r="D20556" s="265" t="s">
        <v>3148</v>
      </c>
    </row>
    <row r="20557" spans="1:4" x14ac:dyDescent="0.15">
      <c r="A20557" s="266">
        <v>9640916</v>
      </c>
      <c r="B20557" s="265" t="s">
        <v>14038</v>
      </c>
      <c r="C20557" s="265" t="s">
        <v>3125</v>
      </c>
      <c r="D20557" s="265" t="s">
        <v>3293</v>
      </c>
    </row>
    <row r="20558" spans="1:4" x14ac:dyDescent="0.15">
      <c r="A20558" s="266">
        <v>9640917</v>
      </c>
      <c r="B20558" s="265" t="s">
        <v>14038</v>
      </c>
      <c r="C20558" s="265" t="s">
        <v>3125</v>
      </c>
      <c r="D20558" s="265" t="s">
        <v>1415</v>
      </c>
    </row>
    <row r="20559" spans="1:4" x14ac:dyDescent="0.15">
      <c r="A20559" s="266">
        <v>9640921</v>
      </c>
      <c r="B20559" s="265" t="s">
        <v>14038</v>
      </c>
      <c r="C20559" s="265" t="s">
        <v>3125</v>
      </c>
      <c r="D20559" s="265" t="s">
        <v>3162</v>
      </c>
    </row>
    <row r="20560" spans="1:4" x14ac:dyDescent="0.15">
      <c r="A20560" s="266">
        <v>9640922</v>
      </c>
      <c r="B20560" s="265" t="s">
        <v>14038</v>
      </c>
      <c r="C20560" s="265" t="s">
        <v>3125</v>
      </c>
      <c r="D20560" s="265" t="s">
        <v>3176</v>
      </c>
    </row>
    <row r="20561" spans="1:4" x14ac:dyDescent="0.15">
      <c r="A20561" s="266">
        <v>9640923</v>
      </c>
      <c r="B20561" s="265" t="s">
        <v>14038</v>
      </c>
      <c r="C20561" s="265" t="s">
        <v>3125</v>
      </c>
      <c r="D20561" s="265" t="s">
        <v>3233</v>
      </c>
    </row>
    <row r="20562" spans="1:4" x14ac:dyDescent="0.15">
      <c r="A20562" s="266">
        <v>9640924</v>
      </c>
      <c r="B20562" s="265" t="s">
        <v>14038</v>
      </c>
      <c r="C20562" s="265" t="s">
        <v>3125</v>
      </c>
      <c r="D20562" s="265" t="s">
        <v>3231</v>
      </c>
    </row>
    <row r="20563" spans="1:4" x14ac:dyDescent="0.15">
      <c r="A20563" s="266">
        <v>9640925</v>
      </c>
      <c r="B20563" s="265" t="s">
        <v>14038</v>
      </c>
      <c r="C20563" s="265" t="s">
        <v>3125</v>
      </c>
      <c r="D20563" s="265" t="s">
        <v>3303</v>
      </c>
    </row>
    <row r="20564" spans="1:4" x14ac:dyDescent="0.15">
      <c r="A20564" s="266">
        <v>9640926</v>
      </c>
      <c r="B20564" s="265" t="s">
        <v>14038</v>
      </c>
      <c r="C20564" s="265" t="s">
        <v>3125</v>
      </c>
      <c r="D20564" s="265" t="s">
        <v>3156</v>
      </c>
    </row>
    <row r="20565" spans="1:4" x14ac:dyDescent="0.15">
      <c r="A20565" s="266">
        <v>9640927</v>
      </c>
      <c r="B20565" s="265" t="s">
        <v>14038</v>
      </c>
      <c r="C20565" s="265" t="s">
        <v>3125</v>
      </c>
      <c r="D20565" s="265" t="s">
        <v>3132</v>
      </c>
    </row>
    <row r="20566" spans="1:4" x14ac:dyDescent="0.15">
      <c r="A20566" s="266">
        <v>9640928</v>
      </c>
      <c r="B20566" s="265" t="s">
        <v>14038</v>
      </c>
      <c r="C20566" s="265" t="s">
        <v>3125</v>
      </c>
      <c r="D20566" s="265" t="s">
        <v>1720</v>
      </c>
    </row>
    <row r="20567" spans="1:4" x14ac:dyDescent="0.15">
      <c r="A20567" s="266">
        <v>9640929</v>
      </c>
      <c r="B20567" s="265" t="s">
        <v>14038</v>
      </c>
      <c r="C20567" s="265" t="s">
        <v>3125</v>
      </c>
      <c r="D20567" s="265" t="s">
        <v>3127</v>
      </c>
    </row>
    <row r="20568" spans="1:4" x14ac:dyDescent="0.15">
      <c r="A20568" s="266">
        <v>9640931</v>
      </c>
      <c r="B20568" s="265" t="s">
        <v>14038</v>
      </c>
      <c r="C20568" s="265" t="s">
        <v>3125</v>
      </c>
      <c r="D20568" s="265" t="s">
        <v>3302</v>
      </c>
    </row>
    <row r="20569" spans="1:4" x14ac:dyDescent="0.15">
      <c r="A20569" s="266">
        <v>9640932</v>
      </c>
      <c r="B20569" s="265" t="s">
        <v>14038</v>
      </c>
      <c r="C20569" s="265" t="s">
        <v>3125</v>
      </c>
      <c r="D20569" s="265" t="s">
        <v>3135</v>
      </c>
    </row>
    <row r="20570" spans="1:4" x14ac:dyDescent="0.15">
      <c r="A20570" s="266">
        <v>9640933</v>
      </c>
      <c r="B20570" s="265" t="s">
        <v>14038</v>
      </c>
      <c r="C20570" s="265" t="s">
        <v>3125</v>
      </c>
      <c r="D20570" s="265" t="s">
        <v>3167</v>
      </c>
    </row>
    <row r="20571" spans="1:4" x14ac:dyDescent="0.15">
      <c r="A20571" s="266">
        <v>9640934</v>
      </c>
      <c r="B20571" s="265" t="s">
        <v>14038</v>
      </c>
      <c r="C20571" s="265" t="s">
        <v>3125</v>
      </c>
      <c r="D20571" s="265" t="s">
        <v>3171</v>
      </c>
    </row>
    <row r="20572" spans="1:4" x14ac:dyDescent="0.15">
      <c r="A20572" s="266">
        <v>9640935</v>
      </c>
      <c r="B20572" s="265" t="s">
        <v>14038</v>
      </c>
      <c r="C20572" s="265" t="s">
        <v>3125</v>
      </c>
      <c r="D20572" s="265" t="s">
        <v>3177</v>
      </c>
    </row>
    <row r="20573" spans="1:4" x14ac:dyDescent="0.15">
      <c r="A20573" s="266">
        <v>9640936</v>
      </c>
      <c r="B20573" s="265" t="s">
        <v>14038</v>
      </c>
      <c r="C20573" s="265" t="s">
        <v>3125</v>
      </c>
      <c r="D20573" s="265" t="s">
        <v>3295</v>
      </c>
    </row>
    <row r="20574" spans="1:4" x14ac:dyDescent="0.15">
      <c r="A20574" s="266">
        <v>9640937</v>
      </c>
      <c r="B20574" s="265" t="s">
        <v>14038</v>
      </c>
      <c r="C20574" s="265" t="s">
        <v>3125</v>
      </c>
      <c r="D20574" s="265" t="s">
        <v>1162</v>
      </c>
    </row>
    <row r="20575" spans="1:4" x14ac:dyDescent="0.15">
      <c r="A20575" s="266">
        <v>9640938</v>
      </c>
      <c r="B20575" s="265" t="s">
        <v>14038</v>
      </c>
      <c r="C20575" s="265" t="s">
        <v>3125</v>
      </c>
      <c r="D20575" s="265" t="s">
        <v>3128</v>
      </c>
    </row>
    <row r="20576" spans="1:4" x14ac:dyDescent="0.15">
      <c r="A20576" s="266">
        <v>9640941</v>
      </c>
      <c r="B20576" s="265" t="s">
        <v>14038</v>
      </c>
      <c r="C20576" s="265" t="s">
        <v>3125</v>
      </c>
      <c r="D20576" s="265" t="s">
        <v>3088</v>
      </c>
    </row>
    <row r="20577" spans="1:4" x14ac:dyDescent="0.15">
      <c r="A20577" s="266">
        <v>9640942</v>
      </c>
      <c r="B20577" s="265" t="s">
        <v>14038</v>
      </c>
      <c r="C20577" s="265" t="s">
        <v>3125</v>
      </c>
      <c r="D20577" s="265" t="s">
        <v>3174</v>
      </c>
    </row>
    <row r="20578" spans="1:4" x14ac:dyDescent="0.15">
      <c r="A20578" s="266">
        <v>9640943</v>
      </c>
      <c r="B20578" s="265" t="s">
        <v>14038</v>
      </c>
      <c r="C20578" s="265" t="s">
        <v>3125</v>
      </c>
      <c r="D20578" s="265" t="s">
        <v>3291</v>
      </c>
    </row>
    <row r="20579" spans="1:4" x14ac:dyDescent="0.15">
      <c r="A20579" s="266">
        <v>9640944</v>
      </c>
      <c r="B20579" s="265" t="s">
        <v>14038</v>
      </c>
      <c r="C20579" s="265" t="s">
        <v>3125</v>
      </c>
      <c r="D20579" s="265" t="s">
        <v>600</v>
      </c>
    </row>
    <row r="20580" spans="1:4" x14ac:dyDescent="0.15">
      <c r="A20580" s="266">
        <v>9640945</v>
      </c>
      <c r="B20580" s="265" t="s">
        <v>14038</v>
      </c>
      <c r="C20580" s="265" t="s">
        <v>3125</v>
      </c>
      <c r="D20580" s="265" t="s">
        <v>3224</v>
      </c>
    </row>
    <row r="20581" spans="1:4" x14ac:dyDescent="0.15">
      <c r="A20581" s="266">
        <v>9640946</v>
      </c>
      <c r="B20581" s="265" t="s">
        <v>14038</v>
      </c>
      <c r="C20581" s="265" t="s">
        <v>3125</v>
      </c>
      <c r="D20581" s="265" t="s">
        <v>3282</v>
      </c>
    </row>
    <row r="20582" spans="1:4" x14ac:dyDescent="0.15">
      <c r="A20582" s="266">
        <v>9640947</v>
      </c>
      <c r="B20582" s="265" t="s">
        <v>14038</v>
      </c>
      <c r="C20582" s="265" t="s">
        <v>3125</v>
      </c>
      <c r="D20582" s="265" t="s">
        <v>3285</v>
      </c>
    </row>
    <row r="20583" spans="1:4" x14ac:dyDescent="0.15">
      <c r="A20583" s="266">
        <v>9640948</v>
      </c>
      <c r="B20583" s="265" t="s">
        <v>14038</v>
      </c>
      <c r="C20583" s="265" t="s">
        <v>3125</v>
      </c>
      <c r="D20583" s="265" t="s">
        <v>2567</v>
      </c>
    </row>
    <row r="20584" spans="1:4" x14ac:dyDescent="0.15">
      <c r="A20584" s="266">
        <v>9640949</v>
      </c>
      <c r="B20584" s="265" t="s">
        <v>14038</v>
      </c>
      <c r="C20584" s="265" t="s">
        <v>3125</v>
      </c>
      <c r="D20584" s="265" t="s">
        <v>14692</v>
      </c>
    </row>
    <row r="20585" spans="1:4" x14ac:dyDescent="0.15">
      <c r="A20585" s="266">
        <v>9640951</v>
      </c>
      <c r="B20585" s="265" t="s">
        <v>14038</v>
      </c>
      <c r="C20585" s="265" t="s">
        <v>3125</v>
      </c>
      <c r="D20585" s="265" t="s">
        <v>3290</v>
      </c>
    </row>
    <row r="20586" spans="1:4" x14ac:dyDescent="0.15">
      <c r="A20586" s="266">
        <v>9640952</v>
      </c>
      <c r="B20586" s="265" t="s">
        <v>14038</v>
      </c>
      <c r="C20586" s="265" t="s">
        <v>3125</v>
      </c>
      <c r="D20586" s="265" t="s">
        <v>3187</v>
      </c>
    </row>
    <row r="20587" spans="1:4" x14ac:dyDescent="0.15">
      <c r="A20587" s="266">
        <v>9640953</v>
      </c>
      <c r="B20587" s="265" t="s">
        <v>14038</v>
      </c>
      <c r="C20587" s="265" t="s">
        <v>3125</v>
      </c>
      <c r="D20587" s="265" t="s">
        <v>3248</v>
      </c>
    </row>
    <row r="20588" spans="1:4" x14ac:dyDescent="0.15">
      <c r="A20588" s="266">
        <v>9640954</v>
      </c>
      <c r="B20588" s="265" t="s">
        <v>14038</v>
      </c>
      <c r="C20588" s="265" t="s">
        <v>3125</v>
      </c>
      <c r="D20588" s="265" t="s">
        <v>3139</v>
      </c>
    </row>
    <row r="20589" spans="1:4" x14ac:dyDescent="0.15">
      <c r="A20589" s="266">
        <v>9640955</v>
      </c>
      <c r="B20589" s="265" t="s">
        <v>14038</v>
      </c>
      <c r="C20589" s="265" t="s">
        <v>3125</v>
      </c>
      <c r="D20589" s="265" t="s">
        <v>3144</v>
      </c>
    </row>
    <row r="20590" spans="1:4" x14ac:dyDescent="0.15">
      <c r="A20590" s="266">
        <v>9640956</v>
      </c>
      <c r="B20590" s="265" t="s">
        <v>14038</v>
      </c>
      <c r="C20590" s="265" t="s">
        <v>3125</v>
      </c>
      <c r="D20590" s="265" t="s">
        <v>2995</v>
      </c>
    </row>
    <row r="20591" spans="1:4" x14ac:dyDescent="0.15">
      <c r="A20591" s="266">
        <v>9640957</v>
      </c>
      <c r="B20591" s="265" t="s">
        <v>14038</v>
      </c>
      <c r="C20591" s="265" t="s">
        <v>3125</v>
      </c>
      <c r="D20591" s="265" t="s">
        <v>3082</v>
      </c>
    </row>
    <row r="20592" spans="1:4" x14ac:dyDescent="0.15">
      <c r="A20592" s="266">
        <v>9640958</v>
      </c>
      <c r="B20592" s="265" t="s">
        <v>14038</v>
      </c>
      <c r="C20592" s="265" t="s">
        <v>3125</v>
      </c>
      <c r="D20592" s="265" t="s">
        <v>1571</v>
      </c>
    </row>
    <row r="20593" spans="1:4" x14ac:dyDescent="0.15">
      <c r="A20593" s="266">
        <v>9640961</v>
      </c>
      <c r="B20593" s="265" t="s">
        <v>14038</v>
      </c>
      <c r="C20593" s="265" t="s">
        <v>3125</v>
      </c>
      <c r="D20593" s="265" t="s">
        <v>3297</v>
      </c>
    </row>
    <row r="20594" spans="1:4" ht="27" x14ac:dyDescent="0.15">
      <c r="A20594" s="266">
        <v>9640962</v>
      </c>
      <c r="B20594" s="265" t="s">
        <v>14038</v>
      </c>
      <c r="C20594" s="265" t="s">
        <v>3125</v>
      </c>
      <c r="D20594" s="265" t="s">
        <v>3194</v>
      </c>
    </row>
    <row r="20595" spans="1:4" x14ac:dyDescent="0.15">
      <c r="A20595" s="266">
        <v>9640963</v>
      </c>
      <c r="B20595" s="265" t="s">
        <v>14038</v>
      </c>
      <c r="C20595" s="265" t="s">
        <v>3125</v>
      </c>
      <c r="D20595" s="265" t="s">
        <v>1166</v>
      </c>
    </row>
    <row r="20596" spans="1:4" x14ac:dyDescent="0.15">
      <c r="A20596" s="266">
        <v>9640964</v>
      </c>
      <c r="B20596" s="265" t="s">
        <v>14038</v>
      </c>
      <c r="C20596" s="265" t="s">
        <v>3125</v>
      </c>
      <c r="D20596" s="265" t="s">
        <v>2440</v>
      </c>
    </row>
    <row r="20597" spans="1:4" x14ac:dyDescent="0.15">
      <c r="A20597" s="266">
        <v>9640965</v>
      </c>
      <c r="B20597" s="265" t="s">
        <v>14038</v>
      </c>
      <c r="C20597" s="265" t="s">
        <v>3125</v>
      </c>
      <c r="D20597" s="265" t="s">
        <v>3200</v>
      </c>
    </row>
    <row r="20598" spans="1:4" x14ac:dyDescent="0.15">
      <c r="A20598" s="266">
        <v>9640966</v>
      </c>
      <c r="B20598" s="265" t="s">
        <v>14038</v>
      </c>
      <c r="C20598" s="265" t="s">
        <v>3125</v>
      </c>
      <c r="D20598" s="265" t="s">
        <v>2545</v>
      </c>
    </row>
    <row r="20599" spans="1:4" x14ac:dyDescent="0.15">
      <c r="A20599" s="266">
        <v>9640971</v>
      </c>
      <c r="B20599" s="265" t="s">
        <v>14038</v>
      </c>
      <c r="C20599" s="265" t="s">
        <v>3125</v>
      </c>
      <c r="D20599" s="265" t="s">
        <v>3306</v>
      </c>
    </row>
    <row r="20600" spans="1:4" x14ac:dyDescent="0.15">
      <c r="A20600" s="266">
        <v>9640972</v>
      </c>
      <c r="B20600" s="265" t="s">
        <v>14038</v>
      </c>
      <c r="C20600" s="265" t="s">
        <v>3125</v>
      </c>
      <c r="D20600" s="265" t="s">
        <v>3195</v>
      </c>
    </row>
    <row r="20601" spans="1:4" x14ac:dyDescent="0.15">
      <c r="A20601" s="266">
        <v>9640973</v>
      </c>
      <c r="B20601" s="265" t="s">
        <v>14038</v>
      </c>
      <c r="C20601" s="265" t="s">
        <v>3125</v>
      </c>
      <c r="D20601" s="265" t="s">
        <v>3272</v>
      </c>
    </row>
    <row r="20602" spans="1:4" x14ac:dyDescent="0.15">
      <c r="A20602" s="266">
        <v>9640974</v>
      </c>
      <c r="B20602" s="265" t="s">
        <v>14038</v>
      </c>
      <c r="C20602" s="265" t="s">
        <v>3125</v>
      </c>
      <c r="D20602" s="265" t="s">
        <v>14693</v>
      </c>
    </row>
    <row r="20603" spans="1:4" x14ac:dyDescent="0.15">
      <c r="A20603" s="266">
        <v>9640975</v>
      </c>
      <c r="B20603" s="265" t="s">
        <v>14038</v>
      </c>
      <c r="C20603" s="265" t="s">
        <v>3125</v>
      </c>
      <c r="D20603" s="265" t="s">
        <v>3143</v>
      </c>
    </row>
    <row r="20604" spans="1:4" x14ac:dyDescent="0.15">
      <c r="A20604" s="266">
        <v>9640976</v>
      </c>
      <c r="B20604" s="265" t="s">
        <v>14038</v>
      </c>
      <c r="C20604" s="265" t="s">
        <v>3125</v>
      </c>
      <c r="D20604" s="265" t="s">
        <v>3185</v>
      </c>
    </row>
    <row r="20605" spans="1:4" x14ac:dyDescent="0.15">
      <c r="A20605" s="266">
        <v>9640981</v>
      </c>
      <c r="B20605" s="265" t="s">
        <v>14038</v>
      </c>
      <c r="C20605" s="265" t="s">
        <v>3125</v>
      </c>
      <c r="D20605" s="265" t="s">
        <v>3271</v>
      </c>
    </row>
    <row r="20606" spans="1:4" x14ac:dyDescent="0.15">
      <c r="A20606" s="266">
        <v>9640982</v>
      </c>
      <c r="B20606" s="265" t="s">
        <v>14038</v>
      </c>
      <c r="C20606" s="265" t="s">
        <v>3125</v>
      </c>
      <c r="D20606" s="265" t="s">
        <v>3126</v>
      </c>
    </row>
    <row r="20607" spans="1:4" x14ac:dyDescent="0.15">
      <c r="A20607" s="266">
        <v>9640983</v>
      </c>
      <c r="B20607" s="265" t="s">
        <v>14038</v>
      </c>
      <c r="C20607" s="265" t="s">
        <v>3125</v>
      </c>
      <c r="D20607" s="265" t="s">
        <v>3286</v>
      </c>
    </row>
    <row r="20608" spans="1:4" x14ac:dyDescent="0.15">
      <c r="A20608" s="266">
        <v>9640984</v>
      </c>
      <c r="B20608" s="265" t="s">
        <v>14038</v>
      </c>
      <c r="C20608" s="265" t="s">
        <v>3125</v>
      </c>
      <c r="D20608" s="265" t="s">
        <v>3159</v>
      </c>
    </row>
    <row r="20609" spans="1:4" x14ac:dyDescent="0.15">
      <c r="A20609" s="266">
        <v>9640985</v>
      </c>
      <c r="B20609" s="265" t="s">
        <v>14038</v>
      </c>
      <c r="C20609" s="265" t="s">
        <v>3125</v>
      </c>
      <c r="D20609" s="265" t="s">
        <v>1804</v>
      </c>
    </row>
    <row r="20610" spans="1:4" x14ac:dyDescent="0.15">
      <c r="A20610" s="266">
        <v>9640986</v>
      </c>
      <c r="B20610" s="265" t="s">
        <v>14038</v>
      </c>
      <c r="C20610" s="265" t="s">
        <v>3125</v>
      </c>
      <c r="D20610" s="265" t="s">
        <v>2630</v>
      </c>
    </row>
    <row r="20611" spans="1:4" x14ac:dyDescent="0.15">
      <c r="A20611" s="266">
        <v>9640987</v>
      </c>
      <c r="B20611" s="265" t="s">
        <v>14038</v>
      </c>
      <c r="C20611" s="265" t="s">
        <v>3125</v>
      </c>
      <c r="D20611" s="265" t="s">
        <v>3150</v>
      </c>
    </row>
    <row r="20612" spans="1:4" x14ac:dyDescent="0.15">
      <c r="A20612" s="266">
        <v>9640991</v>
      </c>
      <c r="B20612" s="265" t="s">
        <v>14038</v>
      </c>
      <c r="C20612" s="265" t="s">
        <v>3125</v>
      </c>
      <c r="D20612" s="265" t="s">
        <v>2478</v>
      </c>
    </row>
    <row r="20613" spans="1:4" x14ac:dyDescent="0.15">
      <c r="A20613" s="266">
        <v>9640992</v>
      </c>
      <c r="B20613" s="265" t="s">
        <v>14038</v>
      </c>
      <c r="C20613" s="265" t="s">
        <v>3125</v>
      </c>
      <c r="D20613" s="265" t="s">
        <v>2492</v>
      </c>
    </row>
    <row r="20614" spans="1:4" x14ac:dyDescent="0.15">
      <c r="A20614" s="266">
        <v>9640993</v>
      </c>
      <c r="B20614" s="265" t="s">
        <v>14038</v>
      </c>
      <c r="C20614" s="265" t="s">
        <v>3125</v>
      </c>
      <c r="D20614" s="265" t="s">
        <v>708</v>
      </c>
    </row>
    <row r="20615" spans="1:4" x14ac:dyDescent="0.15">
      <c r="A20615" s="266">
        <v>9640994</v>
      </c>
      <c r="B20615" s="265" t="s">
        <v>14038</v>
      </c>
      <c r="C20615" s="265" t="s">
        <v>3125</v>
      </c>
      <c r="D20615" s="265" t="s">
        <v>283</v>
      </c>
    </row>
    <row r="20616" spans="1:4" x14ac:dyDescent="0.15">
      <c r="A20616" s="266">
        <v>9640995</v>
      </c>
      <c r="B20616" s="265" t="s">
        <v>14038</v>
      </c>
      <c r="C20616" s="265" t="s">
        <v>3125</v>
      </c>
      <c r="D20616" s="265" t="s">
        <v>531</v>
      </c>
    </row>
    <row r="20617" spans="1:4" x14ac:dyDescent="0.15">
      <c r="A20617" s="266">
        <v>9640996</v>
      </c>
      <c r="B20617" s="265" t="s">
        <v>14038</v>
      </c>
      <c r="C20617" s="265" t="s">
        <v>3125</v>
      </c>
      <c r="D20617" s="265" t="s">
        <v>186</v>
      </c>
    </row>
    <row r="20618" spans="1:4" x14ac:dyDescent="0.15">
      <c r="A20618" s="266">
        <v>9640997</v>
      </c>
      <c r="B20618" s="265" t="s">
        <v>14038</v>
      </c>
      <c r="C20618" s="265" t="s">
        <v>3125</v>
      </c>
      <c r="D20618" s="265" t="s">
        <v>485</v>
      </c>
    </row>
    <row r="20619" spans="1:4" ht="27" x14ac:dyDescent="0.15">
      <c r="A20619" s="266">
        <v>9650001</v>
      </c>
      <c r="B20619" s="265" t="s">
        <v>14038</v>
      </c>
      <c r="C20619" s="265" t="s">
        <v>2524</v>
      </c>
      <c r="D20619" s="265" t="s">
        <v>14694</v>
      </c>
    </row>
    <row r="20620" spans="1:4" ht="27" x14ac:dyDescent="0.15">
      <c r="A20620" s="266">
        <v>9650002</v>
      </c>
      <c r="B20620" s="265" t="s">
        <v>14038</v>
      </c>
      <c r="C20620" s="265" t="s">
        <v>2524</v>
      </c>
      <c r="D20620" s="265" t="s">
        <v>14695</v>
      </c>
    </row>
    <row r="20621" spans="1:4" ht="27" x14ac:dyDescent="0.15">
      <c r="A20621" s="266">
        <v>9650003</v>
      </c>
      <c r="B20621" s="265" t="s">
        <v>14038</v>
      </c>
      <c r="C20621" s="265" t="s">
        <v>2524</v>
      </c>
      <c r="D20621" s="265" t="s">
        <v>14696</v>
      </c>
    </row>
    <row r="20622" spans="1:4" ht="27" x14ac:dyDescent="0.15">
      <c r="A20622" s="266">
        <v>9650004</v>
      </c>
      <c r="B20622" s="265" t="s">
        <v>14038</v>
      </c>
      <c r="C20622" s="265" t="s">
        <v>2524</v>
      </c>
      <c r="D20622" s="265" t="s">
        <v>14697</v>
      </c>
    </row>
    <row r="20623" spans="1:4" ht="27" x14ac:dyDescent="0.15">
      <c r="A20623" s="266">
        <v>9650005</v>
      </c>
      <c r="B20623" s="265" t="s">
        <v>14038</v>
      </c>
      <c r="C20623" s="265" t="s">
        <v>2524</v>
      </c>
      <c r="D20623" s="265" t="s">
        <v>14698</v>
      </c>
    </row>
    <row r="20624" spans="1:4" ht="27" x14ac:dyDescent="0.15">
      <c r="A20624" s="266">
        <v>9650006</v>
      </c>
      <c r="B20624" s="265" t="s">
        <v>14038</v>
      </c>
      <c r="C20624" s="265" t="s">
        <v>2524</v>
      </c>
      <c r="D20624" s="265" t="s">
        <v>14699</v>
      </c>
    </row>
    <row r="20625" spans="1:4" ht="27" x14ac:dyDescent="0.15">
      <c r="A20625" s="266">
        <v>9650007</v>
      </c>
      <c r="B20625" s="265" t="s">
        <v>14038</v>
      </c>
      <c r="C20625" s="265" t="s">
        <v>2524</v>
      </c>
      <c r="D20625" s="265" t="s">
        <v>2527</v>
      </c>
    </row>
    <row r="20626" spans="1:4" ht="27" x14ac:dyDescent="0.15">
      <c r="A20626" s="266">
        <v>9650008</v>
      </c>
      <c r="B20626" s="265" t="s">
        <v>14038</v>
      </c>
      <c r="C20626" s="265" t="s">
        <v>2524</v>
      </c>
      <c r="D20626" s="265" t="s">
        <v>2576</v>
      </c>
    </row>
    <row r="20627" spans="1:4" ht="27" x14ac:dyDescent="0.15">
      <c r="A20627" s="266">
        <v>9650009</v>
      </c>
      <c r="B20627" s="265" t="s">
        <v>14038</v>
      </c>
      <c r="C20627" s="265" t="s">
        <v>2524</v>
      </c>
      <c r="D20627" s="265" t="s">
        <v>2590</v>
      </c>
    </row>
    <row r="20628" spans="1:4" ht="27" x14ac:dyDescent="0.15">
      <c r="A20628" s="266">
        <v>9650011</v>
      </c>
      <c r="B20628" s="265" t="s">
        <v>14038</v>
      </c>
      <c r="C20628" s="265" t="s">
        <v>2524</v>
      </c>
      <c r="D20628" s="265" t="s">
        <v>2556</v>
      </c>
    </row>
    <row r="20629" spans="1:4" ht="27" x14ac:dyDescent="0.15">
      <c r="A20629" s="266">
        <v>9650012</v>
      </c>
      <c r="B20629" s="265" t="s">
        <v>14038</v>
      </c>
      <c r="C20629" s="265" t="s">
        <v>2524</v>
      </c>
      <c r="D20629" s="265" t="s">
        <v>2526</v>
      </c>
    </row>
    <row r="20630" spans="1:4" ht="27" x14ac:dyDescent="0.15">
      <c r="A20630" s="266">
        <v>9650013</v>
      </c>
      <c r="B20630" s="265" t="s">
        <v>14038</v>
      </c>
      <c r="C20630" s="265" t="s">
        <v>2524</v>
      </c>
      <c r="D20630" s="265" t="s">
        <v>2555</v>
      </c>
    </row>
    <row r="20631" spans="1:4" ht="27" x14ac:dyDescent="0.15">
      <c r="A20631" s="266">
        <v>9650014</v>
      </c>
      <c r="B20631" s="265" t="s">
        <v>14038</v>
      </c>
      <c r="C20631" s="265" t="s">
        <v>2524</v>
      </c>
      <c r="D20631" s="265" t="s">
        <v>572</v>
      </c>
    </row>
    <row r="20632" spans="1:4" ht="27" x14ac:dyDescent="0.15">
      <c r="A20632" s="266">
        <v>9650015</v>
      </c>
      <c r="B20632" s="265" t="s">
        <v>14038</v>
      </c>
      <c r="C20632" s="265" t="s">
        <v>2524</v>
      </c>
      <c r="D20632" s="265" t="s">
        <v>2537</v>
      </c>
    </row>
    <row r="20633" spans="1:4" ht="27" x14ac:dyDescent="0.15">
      <c r="A20633" s="266">
        <v>9650016</v>
      </c>
      <c r="B20633" s="265" t="s">
        <v>14038</v>
      </c>
      <c r="C20633" s="265" t="s">
        <v>2524</v>
      </c>
      <c r="D20633" s="265" t="s">
        <v>2559</v>
      </c>
    </row>
    <row r="20634" spans="1:4" ht="27" x14ac:dyDescent="0.15">
      <c r="A20634" s="266">
        <v>9650020</v>
      </c>
      <c r="B20634" s="265" t="s">
        <v>14038</v>
      </c>
      <c r="C20634" s="265" t="s">
        <v>2524</v>
      </c>
      <c r="D20634" s="265" t="s">
        <v>9809</v>
      </c>
    </row>
    <row r="20635" spans="1:4" ht="27" x14ac:dyDescent="0.15">
      <c r="A20635" s="266">
        <v>9650021</v>
      </c>
      <c r="B20635" s="265" t="s">
        <v>14038</v>
      </c>
      <c r="C20635" s="265" t="s">
        <v>2524</v>
      </c>
      <c r="D20635" s="265" t="s">
        <v>2593</v>
      </c>
    </row>
    <row r="20636" spans="1:4" ht="27" x14ac:dyDescent="0.15">
      <c r="A20636" s="266">
        <v>9650022</v>
      </c>
      <c r="B20636" s="265" t="s">
        <v>14038</v>
      </c>
      <c r="C20636" s="265" t="s">
        <v>2524</v>
      </c>
      <c r="D20636" s="265" t="s">
        <v>2551</v>
      </c>
    </row>
    <row r="20637" spans="1:4" ht="27" x14ac:dyDescent="0.15">
      <c r="A20637" s="266">
        <v>9650023</v>
      </c>
      <c r="B20637" s="265" t="s">
        <v>14038</v>
      </c>
      <c r="C20637" s="265" t="s">
        <v>2524</v>
      </c>
      <c r="D20637" s="265" t="s">
        <v>2541</v>
      </c>
    </row>
    <row r="20638" spans="1:4" ht="27" x14ac:dyDescent="0.15">
      <c r="A20638" s="266">
        <v>9650024</v>
      </c>
      <c r="B20638" s="265" t="s">
        <v>14038</v>
      </c>
      <c r="C20638" s="265" t="s">
        <v>2524</v>
      </c>
      <c r="D20638" s="265" t="s">
        <v>2577</v>
      </c>
    </row>
    <row r="20639" spans="1:4" ht="27" x14ac:dyDescent="0.15">
      <c r="A20639" s="266">
        <v>9650025</v>
      </c>
      <c r="B20639" s="265" t="s">
        <v>14038</v>
      </c>
      <c r="C20639" s="265" t="s">
        <v>2524</v>
      </c>
      <c r="D20639" s="265" t="s">
        <v>9807</v>
      </c>
    </row>
    <row r="20640" spans="1:4" ht="27" x14ac:dyDescent="0.15">
      <c r="A20640" s="266">
        <v>9650026</v>
      </c>
      <c r="B20640" s="265" t="s">
        <v>14038</v>
      </c>
      <c r="C20640" s="265" t="s">
        <v>2524</v>
      </c>
      <c r="D20640" s="265" t="s">
        <v>2580</v>
      </c>
    </row>
    <row r="20641" spans="1:4" ht="27" x14ac:dyDescent="0.15">
      <c r="A20641" s="266">
        <v>9650027</v>
      </c>
      <c r="B20641" s="265" t="s">
        <v>14038</v>
      </c>
      <c r="C20641" s="265" t="s">
        <v>2524</v>
      </c>
      <c r="D20641" s="265" t="s">
        <v>2568</v>
      </c>
    </row>
    <row r="20642" spans="1:4" ht="27" x14ac:dyDescent="0.15">
      <c r="A20642" s="266">
        <v>9650028</v>
      </c>
      <c r="B20642" s="265" t="s">
        <v>14038</v>
      </c>
      <c r="C20642" s="265" t="s">
        <v>2524</v>
      </c>
      <c r="D20642" s="265" t="s">
        <v>9808</v>
      </c>
    </row>
    <row r="20643" spans="1:4" ht="27" x14ac:dyDescent="0.15">
      <c r="A20643" s="266">
        <v>9650029</v>
      </c>
      <c r="B20643" s="265" t="s">
        <v>14038</v>
      </c>
      <c r="C20643" s="265" t="s">
        <v>2524</v>
      </c>
      <c r="D20643" s="265" t="s">
        <v>5417</v>
      </c>
    </row>
    <row r="20644" spans="1:4" ht="27" x14ac:dyDescent="0.15">
      <c r="A20644" s="266">
        <v>9650031</v>
      </c>
      <c r="B20644" s="265" t="s">
        <v>14038</v>
      </c>
      <c r="C20644" s="265" t="s">
        <v>2524</v>
      </c>
      <c r="D20644" s="265" t="s">
        <v>2525</v>
      </c>
    </row>
    <row r="20645" spans="1:4" ht="27" x14ac:dyDescent="0.15">
      <c r="A20645" s="266">
        <v>9650032</v>
      </c>
      <c r="B20645" s="265" t="s">
        <v>14038</v>
      </c>
      <c r="C20645" s="265" t="s">
        <v>2524</v>
      </c>
      <c r="D20645" s="265" t="s">
        <v>1001</v>
      </c>
    </row>
    <row r="20646" spans="1:4" ht="27" x14ac:dyDescent="0.15">
      <c r="A20646" s="266">
        <v>9650033</v>
      </c>
      <c r="B20646" s="265" t="s">
        <v>14038</v>
      </c>
      <c r="C20646" s="265" t="s">
        <v>2524</v>
      </c>
      <c r="D20646" s="265" t="s">
        <v>2538</v>
      </c>
    </row>
    <row r="20647" spans="1:4" ht="27" x14ac:dyDescent="0.15">
      <c r="A20647" s="266">
        <v>9650034</v>
      </c>
      <c r="B20647" s="265" t="s">
        <v>14038</v>
      </c>
      <c r="C20647" s="265" t="s">
        <v>2524</v>
      </c>
      <c r="D20647" s="265" t="s">
        <v>2396</v>
      </c>
    </row>
    <row r="20648" spans="1:4" ht="27" x14ac:dyDescent="0.15">
      <c r="A20648" s="266">
        <v>9650035</v>
      </c>
      <c r="B20648" s="265" t="s">
        <v>14038</v>
      </c>
      <c r="C20648" s="265" t="s">
        <v>2524</v>
      </c>
      <c r="D20648" s="265" t="s">
        <v>2572</v>
      </c>
    </row>
    <row r="20649" spans="1:4" ht="27" x14ac:dyDescent="0.15">
      <c r="A20649" s="266">
        <v>9650036</v>
      </c>
      <c r="B20649" s="265" t="s">
        <v>14038</v>
      </c>
      <c r="C20649" s="265" t="s">
        <v>2524</v>
      </c>
      <c r="D20649" s="265" t="s">
        <v>2571</v>
      </c>
    </row>
    <row r="20650" spans="1:4" ht="27" x14ac:dyDescent="0.15">
      <c r="A20650" s="266">
        <v>9650037</v>
      </c>
      <c r="B20650" s="265" t="s">
        <v>14038</v>
      </c>
      <c r="C20650" s="265" t="s">
        <v>2524</v>
      </c>
      <c r="D20650" s="265" t="s">
        <v>239</v>
      </c>
    </row>
    <row r="20651" spans="1:4" ht="27" x14ac:dyDescent="0.15">
      <c r="A20651" s="266">
        <v>9650038</v>
      </c>
      <c r="B20651" s="265" t="s">
        <v>14038</v>
      </c>
      <c r="C20651" s="265" t="s">
        <v>2524</v>
      </c>
      <c r="D20651" s="265" t="s">
        <v>2545</v>
      </c>
    </row>
    <row r="20652" spans="1:4" ht="27" x14ac:dyDescent="0.15">
      <c r="A20652" s="266">
        <v>9650039</v>
      </c>
      <c r="B20652" s="265" t="s">
        <v>14038</v>
      </c>
      <c r="C20652" s="265" t="s">
        <v>2524</v>
      </c>
      <c r="D20652" s="265" t="s">
        <v>3496</v>
      </c>
    </row>
    <row r="20653" spans="1:4" ht="27" x14ac:dyDescent="0.15">
      <c r="A20653" s="266">
        <v>9650041</v>
      </c>
      <c r="B20653" s="265" t="s">
        <v>14038</v>
      </c>
      <c r="C20653" s="265" t="s">
        <v>2524</v>
      </c>
      <c r="D20653" s="265" t="s">
        <v>2529</v>
      </c>
    </row>
    <row r="20654" spans="1:4" ht="27" x14ac:dyDescent="0.15">
      <c r="A20654" s="266">
        <v>9650042</v>
      </c>
      <c r="B20654" s="265" t="s">
        <v>14038</v>
      </c>
      <c r="C20654" s="265" t="s">
        <v>2524</v>
      </c>
      <c r="D20654" s="265" t="s">
        <v>186</v>
      </c>
    </row>
    <row r="20655" spans="1:4" ht="27" x14ac:dyDescent="0.15">
      <c r="A20655" s="266">
        <v>9650043</v>
      </c>
      <c r="B20655" s="265" t="s">
        <v>14038</v>
      </c>
      <c r="C20655" s="265" t="s">
        <v>2524</v>
      </c>
      <c r="D20655" s="265" t="s">
        <v>421</v>
      </c>
    </row>
    <row r="20656" spans="1:4" ht="27" x14ac:dyDescent="0.15">
      <c r="A20656" s="266">
        <v>9650044</v>
      </c>
      <c r="B20656" s="265" t="s">
        <v>14038</v>
      </c>
      <c r="C20656" s="265" t="s">
        <v>2524</v>
      </c>
      <c r="D20656" s="265" t="s">
        <v>2560</v>
      </c>
    </row>
    <row r="20657" spans="1:4" ht="27" x14ac:dyDescent="0.15">
      <c r="A20657" s="266">
        <v>9650045</v>
      </c>
      <c r="B20657" s="265" t="s">
        <v>14038</v>
      </c>
      <c r="C20657" s="265" t="s">
        <v>2524</v>
      </c>
      <c r="D20657" s="265" t="s">
        <v>2564</v>
      </c>
    </row>
    <row r="20658" spans="1:4" ht="27" x14ac:dyDescent="0.15">
      <c r="A20658" s="266">
        <v>9650046</v>
      </c>
      <c r="B20658" s="265" t="s">
        <v>14038</v>
      </c>
      <c r="C20658" s="265" t="s">
        <v>2524</v>
      </c>
      <c r="D20658" s="265" t="s">
        <v>2596</v>
      </c>
    </row>
    <row r="20659" spans="1:4" ht="27" x14ac:dyDescent="0.15">
      <c r="A20659" s="266">
        <v>9650047</v>
      </c>
      <c r="B20659" s="265" t="s">
        <v>14038</v>
      </c>
      <c r="C20659" s="265" t="s">
        <v>2524</v>
      </c>
      <c r="D20659" s="265" t="s">
        <v>2542</v>
      </c>
    </row>
    <row r="20660" spans="1:4" ht="27" x14ac:dyDescent="0.15">
      <c r="A20660" s="266">
        <v>9650048</v>
      </c>
      <c r="B20660" s="265" t="s">
        <v>14038</v>
      </c>
      <c r="C20660" s="265" t="s">
        <v>2524</v>
      </c>
      <c r="D20660" s="265" t="s">
        <v>2567</v>
      </c>
    </row>
    <row r="20661" spans="1:4" ht="27" x14ac:dyDescent="0.15">
      <c r="A20661" s="266">
        <v>9650051</v>
      </c>
      <c r="B20661" s="265" t="s">
        <v>14038</v>
      </c>
      <c r="C20661" s="265" t="s">
        <v>2524</v>
      </c>
      <c r="D20661" s="265" t="s">
        <v>14700</v>
      </c>
    </row>
    <row r="20662" spans="1:4" ht="27" x14ac:dyDescent="0.15">
      <c r="A20662" s="266">
        <v>9650052</v>
      </c>
      <c r="B20662" s="265" t="s">
        <v>14038</v>
      </c>
      <c r="C20662" s="265" t="s">
        <v>2524</v>
      </c>
      <c r="D20662" s="265" t="s">
        <v>14701</v>
      </c>
    </row>
    <row r="20663" spans="1:4" ht="40.5" x14ac:dyDescent="0.15">
      <c r="A20663" s="266">
        <v>9650053</v>
      </c>
      <c r="B20663" s="265" t="s">
        <v>14038</v>
      </c>
      <c r="C20663" s="265" t="s">
        <v>2524</v>
      </c>
      <c r="D20663" s="265" t="s">
        <v>14702</v>
      </c>
    </row>
    <row r="20664" spans="1:4" ht="27" x14ac:dyDescent="0.15">
      <c r="A20664" s="266">
        <v>9650054</v>
      </c>
      <c r="B20664" s="265" t="s">
        <v>14038</v>
      </c>
      <c r="C20664" s="265" t="s">
        <v>2524</v>
      </c>
      <c r="D20664" s="265" t="s">
        <v>14703</v>
      </c>
    </row>
    <row r="20665" spans="1:4" ht="27" x14ac:dyDescent="0.15">
      <c r="A20665" s="266">
        <v>9650055</v>
      </c>
      <c r="B20665" s="265" t="s">
        <v>14038</v>
      </c>
      <c r="C20665" s="265" t="s">
        <v>2524</v>
      </c>
      <c r="D20665" s="265" t="s">
        <v>2528</v>
      </c>
    </row>
    <row r="20666" spans="1:4" ht="27" x14ac:dyDescent="0.15">
      <c r="A20666" s="266">
        <v>9650056</v>
      </c>
      <c r="B20666" s="265" t="s">
        <v>14038</v>
      </c>
      <c r="C20666" s="265" t="s">
        <v>2524</v>
      </c>
      <c r="D20666" s="265" t="s">
        <v>2534</v>
      </c>
    </row>
    <row r="20667" spans="1:4" ht="27" x14ac:dyDescent="0.15">
      <c r="A20667" s="266">
        <v>9650057</v>
      </c>
      <c r="B20667" s="265" t="s">
        <v>14038</v>
      </c>
      <c r="C20667" s="265" t="s">
        <v>2524</v>
      </c>
      <c r="D20667" s="265" t="s">
        <v>14704</v>
      </c>
    </row>
    <row r="20668" spans="1:4" ht="27" x14ac:dyDescent="0.15">
      <c r="A20668" s="266">
        <v>9650058</v>
      </c>
      <c r="B20668" s="265" t="s">
        <v>14038</v>
      </c>
      <c r="C20668" s="265" t="s">
        <v>2524</v>
      </c>
      <c r="D20668" s="265" t="s">
        <v>14705</v>
      </c>
    </row>
    <row r="20669" spans="1:4" ht="27" x14ac:dyDescent="0.15">
      <c r="A20669" s="266">
        <v>9650059</v>
      </c>
      <c r="B20669" s="265" t="s">
        <v>14038</v>
      </c>
      <c r="C20669" s="265" t="s">
        <v>2524</v>
      </c>
      <c r="D20669" s="265" t="s">
        <v>14706</v>
      </c>
    </row>
    <row r="20670" spans="1:4" ht="27" x14ac:dyDescent="0.15">
      <c r="A20670" s="266">
        <v>9650060</v>
      </c>
      <c r="B20670" s="265" t="s">
        <v>14038</v>
      </c>
      <c r="C20670" s="265" t="s">
        <v>2524</v>
      </c>
      <c r="D20670" s="265" t="s">
        <v>14707</v>
      </c>
    </row>
    <row r="20671" spans="1:4" ht="27" x14ac:dyDescent="0.15">
      <c r="A20671" s="266">
        <v>9650061</v>
      </c>
      <c r="B20671" s="265" t="s">
        <v>14038</v>
      </c>
      <c r="C20671" s="265" t="s">
        <v>2524</v>
      </c>
      <c r="D20671" s="265" t="s">
        <v>14707</v>
      </c>
    </row>
    <row r="20672" spans="1:4" ht="40.5" x14ac:dyDescent="0.15">
      <c r="A20672" s="266">
        <v>9650062</v>
      </c>
      <c r="B20672" s="265" t="s">
        <v>14038</v>
      </c>
      <c r="C20672" s="265" t="s">
        <v>2524</v>
      </c>
      <c r="D20672" s="265" t="s">
        <v>14708</v>
      </c>
    </row>
    <row r="20673" spans="1:4" ht="27" x14ac:dyDescent="0.15">
      <c r="A20673" s="266">
        <v>9650063</v>
      </c>
      <c r="B20673" s="265" t="s">
        <v>14038</v>
      </c>
      <c r="C20673" s="265" t="s">
        <v>2524</v>
      </c>
      <c r="D20673" s="265" t="s">
        <v>14709</v>
      </c>
    </row>
    <row r="20674" spans="1:4" ht="27" x14ac:dyDescent="0.15">
      <c r="A20674" s="266">
        <v>9650064</v>
      </c>
      <c r="B20674" s="265" t="s">
        <v>14038</v>
      </c>
      <c r="C20674" s="265" t="s">
        <v>2524</v>
      </c>
      <c r="D20674" s="265" t="s">
        <v>14710</v>
      </c>
    </row>
    <row r="20675" spans="1:4" ht="40.5" x14ac:dyDescent="0.15">
      <c r="A20675" s="266">
        <v>9650065</v>
      </c>
      <c r="B20675" s="265" t="s">
        <v>14038</v>
      </c>
      <c r="C20675" s="265" t="s">
        <v>2524</v>
      </c>
      <c r="D20675" s="265" t="s">
        <v>14711</v>
      </c>
    </row>
    <row r="20676" spans="1:4" ht="27" x14ac:dyDescent="0.15">
      <c r="A20676" s="266">
        <v>9650066</v>
      </c>
      <c r="B20676" s="265" t="s">
        <v>14038</v>
      </c>
      <c r="C20676" s="265" t="s">
        <v>2524</v>
      </c>
      <c r="D20676" s="265" t="s">
        <v>14712</v>
      </c>
    </row>
    <row r="20677" spans="1:4" ht="27" x14ac:dyDescent="0.15">
      <c r="A20677" s="266">
        <v>9650067</v>
      </c>
      <c r="B20677" s="265" t="s">
        <v>14038</v>
      </c>
      <c r="C20677" s="265" t="s">
        <v>2524</v>
      </c>
      <c r="D20677" s="265" t="s">
        <v>14713</v>
      </c>
    </row>
    <row r="20678" spans="1:4" ht="27" x14ac:dyDescent="0.15">
      <c r="A20678" s="266">
        <v>9650068</v>
      </c>
      <c r="B20678" s="265" t="s">
        <v>14038</v>
      </c>
      <c r="C20678" s="265" t="s">
        <v>2524</v>
      </c>
      <c r="D20678" s="265" t="s">
        <v>14714</v>
      </c>
    </row>
    <row r="20679" spans="1:4" ht="27" x14ac:dyDescent="0.15">
      <c r="A20679" s="266">
        <v>9650069</v>
      </c>
      <c r="B20679" s="265" t="s">
        <v>14038</v>
      </c>
      <c r="C20679" s="265" t="s">
        <v>2524</v>
      </c>
      <c r="D20679" s="265" t="s">
        <v>14715</v>
      </c>
    </row>
    <row r="20680" spans="1:4" ht="27" x14ac:dyDescent="0.15">
      <c r="A20680" s="266">
        <v>9650071</v>
      </c>
      <c r="B20680" s="265" t="s">
        <v>14038</v>
      </c>
      <c r="C20680" s="265" t="s">
        <v>2524</v>
      </c>
      <c r="D20680" s="265" t="s">
        <v>14716</v>
      </c>
    </row>
    <row r="20681" spans="1:4" ht="27" x14ac:dyDescent="0.15">
      <c r="A20681" s="266">
        <v>9650072</v>
      </c>
      <c r="B20681" s="265" t="s">
        <v>14038</v>
      </c>
      <c r="C20681" s="265" t="s">
        <v>2524</v>
      </c>
      <c r="D20681" s="265" t="s">
        <v>14717</v>
      </c>
    </row>
    <row r="20682" spans="1:4" ht="27" x14ac:dyDescent="0.15">
      <c r="A20682" s="266">
        <v>9650073</v>
      </c>
      <c r="B20682" s="265" t="s">
        <v>14038</v>
      </c>
      <c r="C20682" s="265" t="s">
        <v>2524</v>
      </c>
      <c r="D20682" s="265" t="s">
        <v>14718</v>
      </c>
    </row>
    <row r="20683" spans="1:4" ht="27" x14ac:dyDescent="0.15">
      <c r="A20683" s="266">
        <v>9650074</v>
      </c>
      <c r="B20683" s="265" t="s">
        <v>14038</v>
      </c>
      <c r="C20683" s="265" t="s">
        <v>2524</v>
      </c>
      <c r="D20683" s="265" t="s">
        <v>14719</v>
      </c>
    </row>
    <row r="20684" spans="1:4" ht="27" x14ac:dyDescent="0.15">
      <c r="A20684" s="266">
        <v>9650075</v>
      </c>
      <c r="B20684" s="265" t="s">
        <v>14038</v>
      </c>
      <c r="C20684" s="265" t="s">
        <v>2524</v>
      </c>
      <c r="D20684" s="265" t="s">
        <v>14720</v>
      </c>
    </row>
    <row r="20685" spans="1:4" ht="27" x14ac:dyDescent="0.15">
      <c r="A20685" s="266">
        <v>9650076</v>
      </c>
      <c r="B20685" s="265" t="s">
        <v>14038</v>
      </c>
      <c r="C20685" s="265" t="s">
        <v>2524</v>
      </c>
      <c r="D20685" s="265" t="s">
        <v>14721</v>
      </c>
    </row>
    <row r="20686" spans="1:4" ht="27" x14ac:dyDescent="0.15">
      <c r="A20686" s="266">
        <v>9650077</v>
      </c>
      <c r="B20686" s="265" t="s">
        <v>14038</v>
      </c>
      <c r="C20686" s="265" t="s">
        <v>2524</v>
      </c>
      <c r="D20686" s="265" t="s">
        <v>14722</v>
      </c>
    </row>
    <row r="20687" spans="1:4" ht="27" x14ac:dyDescent="0.15">
      <c r="A20687" s="266">
        <v>9650078</v>
      </c>
      <c r="B20687" s="265" t="s">
        <v>14038</v>
      </c>
      <c r="C20687" s="265" t="s">
        <v>2524</v>
      </c>
      <c r="D20687" s="265" t="s">
        <v>14723</v>
      </c>
    </row>
    <row r="20688" spans="1:4" ht="27" x14ac:dyDescent="0.15">
      <c r="A20688" s="266">
        <v>9650079</v>
      </c>
      <c r="B20688" s="265" t="s">
        <v>14038</v>
      </c>
      <c r="C20688" s="265" t="s">
        <v>2524</v>
      </c>
      <c r="D20688" s="265" t="s">
        <v>14724</v>
      </c>
    </row>
    <row r="20689" spans="1:4" ht="27" x14ac:dyDescent="0.15">
      <c r="A20689" s="266">
        <v>9650080</v>
      </c>
      <c r="B20689" s="265" t="s">
        <v>14038</v>
      </c>
      <c r="C20689" s="265" t="s">
        <v>2524</v>
      </c>
      <c r="D20689" s="265" t="s">
        <v>14725</v>
      </c>
    </row>
    <row r="20690" spans="1:4" ht="27" x14ac:dyDescent="0.15">
      <c r="A20690" s="266">
        <v>9650081</v>
      </c>
      <c r="B20690" s="265" t="s">
        <v>14038</v>
      </c>
      <c r="C20690" s="265" t="s">
        <v>2524</v>
      </c>
      <c r="D20690" s="265" t="s">
        <v>14726</v>
      </c>
    </row>
    <row r="20691" spans="1:4" ht="27" x14ac:dyDescent="0.15">
      <c r="A20691" s="266">
        <v>9650082</v>
      </c>
      <c r="B20691" s="265" t="s">
        <v>14038</v>
      </c>
      <c r="C20691" s="265" t="s">
        <v>2524</v>
      </c>
      <c r="D20691" s="265" t="s">
        <v>14727</v>
      </c>
    </row>
    <row r="20692" spans="1:4" ht="27" x14ac:dyDescent="0.15">
      <c r="A20692" s="266">
        <v>9650083</v>
      </c>
      <c r="B20692" s="265" t="s">
        <v>14038</v>
      </c>
      <c r="C20692" s="265" t="s">
        <v>2524</v>
      </c>
      <c r="D20692" s="265" t="s">
        <v>14728</v>
      </c>
    </row>
    <row r="20693" spans="1:4" ht="27" x14ac:dyDescent="0.15">
      <c r="A20693" s="266">
        <v>9650084</v>
      </c>
      <c r="B20693" s="265" t="s">
        <v>14038</v>
      </c>
      <c r="C20693" s="265" t="s">
        <v>2524</v>
      </c>
      <c r="D20693" s="265" t="s">
        <v>14729</v>
      </c>
    </row>
    <row r="20694" spans="1:4" ht="27" x14ac:dyDescent="0.15">
      <c r="A20694" s="266">
        <v>9650085</v>
      </c>
      <c r="B20694" s="265" t="s">
        <v>14038</v>
      </c>
      <c r="C20694" s="265" t="s">
        <v>2524</v>
      </c>
      <c r="D20694" s="265" t="s">
        <v>14730</v>
      </c>
    </row>
    <row r="20695" spans="1:4" ht="27" x14ac:dyDescent="0.15">
      <c r="A20695" s="266">
        <v>9650086</v>
      </c>
      <c r="B20695" s="265" t="s">
        <v>14038</v>
      </c>
      <c r="C20695" s="265" t="s">
        <v>2524</v>
      </c>
      <c r="D20695" s="265" t="s">
        <v>14731</v>
      </c>
    </row>
    <row r="20696" spans="1:4" ht="27" x14ac:dyDescent="0.15">
      <c r="A20696" s="266">
        <v>9650087</v>
      </c>
      <c r="B20696" s="265" t="s">
        <v>14038</v>
      </c>
      <c r="C20696" s="265" t="s">
        <v>2524</v>
      </c>
      <c r="D20696" s="265" t="s">
        <v>14732</v>
      </c>
    </row>
    <row r="20697" spans="1:4" ht="27" x14ac:dyDescent="0.15">
      <c r="A20697" s="266">
        <v>9650088</v>
      </c>
      <c r="B20697" s="265" t="s">
        <v>14038</v>
      </c>
      <c r="C20697" s="265" t="s">
        <v>2524</v>
      </c>
      <c r="D20697" s="265" t="s">
        <v>14733</v>
      </c>
    </row>
    <row r="20698" spans="1:4" ht="27" x14ac:dyDescent="0.15">
      <c r="A20698" s="266">
        <v>9650089</v>
      </c>
      <c r="B20698" s="265" t="s">
        <v>14038</v>
      </c>
      <c r="C20698" s="265" t="s">
        <v>2524</v>
      </c>
      <c r="D20698" s="265" t="s">
        <v>14734</v>
      </c>
    </row>
    <row r="20699" spans="1:4" ht="27" x14ac:dyDescent="0.15">
      <c r="A20699" s="266">
        <v>9650101</v>
      </c>
      <c r="B20699" s="265" t="s">
        <v>14038</v>
      </c>
      <c r="C20699" s="265" t="s">
        <v>2524</v>
      </c>
      <c r="D20699" s="265" t="s">
        <v>14735</v>
      </c>
    </row>
    <row r="20700" spans="1:4" ht="27" x14ac:dyDescent="0.15">
      <c r="A20700" s="266">
        <v>9650102</v>
      </c>
      <c r="B20700" s="265" t="s">
        <v>14038</v>
      </c>
      <c r="C20700" s="265" t="s">
        <v>2524</v>
      </c>
      <c r="D20700" s="265" t="s">
        <v>2584</v>
      </c>
    </row>
    <row r="20701" spans="1:4" ht="27" x14ac:dyDescent="0.15">
      <c r="A20701" s="266">
        <v>9650103</v>
      </c>
      <c r="B20701" s="265" t="s">
        <v>14038</v>
      </c>
      <c r="C20701" s="265" t="s">
        <v>2524</v>
      </c>
      <c r="D20701" s="265" t="s">
        <v>2585</v>
      </c>
    </row>
    <row r="20702" spans="1:4" ht="27" x14ac:dyDescent="0.15">
      <c r="A20702" s="266">
        <v>9650107</v>
      </c>
      <c r="B20702" s="265" t="s">
        <v>14038</v>
      </c>
      <c r="C20702" s="265" t="s">
        <v>2524</v>
      </c>
      <c r="D20702" s="265" t="s">
        <v>14736</v>
      </c>
    </row>
    <row r="20703" spans="1:4" ht="27" x14ac:dyDescent="0.15">
      <c r="A20703" s="266">
        <v>9650110</v>
      </c>
      <c r="B20703" s="265" t="s">
        <v>14038</v>
      </c>
      <c r="C20703" s="265" t="s">
        <v>2524</v>
      </c>
      <c r="D20703" s="265" t="s">
        <v>14737</v>
      </c>
    </row>
    <row r="20704" spans="1:4" ht="27" x14ac:dyDescent="0.15">
      <c r="A20704" s="266">
        <v>9650111</v>
      </c>
      <c r="B20704" s="265" t="s">
        <v>14038</v>
      </c>
      <c r="C20704" s="265" t="s">
        <v>2524</v>
      </c>
      <c r="D20704" s="265" t="s">
        <v>14738</v>
      </c>
    </row>
    <row r="20705" spans="1:4" ht="27" x14ac:dyDescent="0.15">
      <c r="A20705" s="266">
        <v>9650112</v>
      </c>
      <c r="B20705" s="265" t="s">
        <v>14038</v>
      </c>
      <c r="C20705" s="265" t="s">
        <v>2524</v>
      </c>
      <c r="D20705" s="265" t="s">
        <v>14739</v>
      </c>
    </row>
    <row r="20706" spans="1:4" ht="27" x14ac:dyDescent="0.15">
      <c r="A20706" s="266">
        <v>9650113</v>
      </c>
      <c r="B20706" s="265" t="s">
        <v>14038</v>
      </c>
      <c r="C20706" s="265" t="s">
        <v>2524</v>
      </c>
      <c r="D20706" s="265" t="s">
        <v>14740</v>
      </c>
    </row>
    <row r="20707" spans="1:4" ht="27" x14ac:dyDescent="0.15">
      <c r="A20707" s="266">
        <v>9650114</v>
      </c>
      <c r="B20707" s="265" t="s">
        <v>14038</v>
      </c>
      <c r="C20707" s="265" t="s">
        <v>2524</v>
      </c>
      <c r="D20707" s="265" t="s">
        <v>14741</v>
      </c>
    </row>
    <row r="20708" spans="1:4" ht="27" x14ac:dyDescent="0.15">
      <c r="A20708" s="266">
        <v>9650115</v>
      </c>
      <c r="B20708" s="265" t="s">
        <v>14038</v>
      </c>
      <c r="C20708" s="265" t="s">
        <v>2524</v>
      </c>
      <c r="D20708" s="265" t="s">
        <v>14742</v>
      </c>
    </row>
    <row r="20709" spans="1:4" ht="27" x14ac:dyDescent="0.15">
      <c r="A20709" s="266">
        <v>9650116</v>
      </c>
      <c r="B20709" s="265" t="s">
        <v>14038</v>
      </c>
      <c r="C20709" s="265" t="s">
        <v>2524</v>
      </c>
      <c r="D20709" s="265" t="s">
        <v>14743</v>
      </c>
    </row>
    <row r="20710" spans="1:4" ht="27" x14ac:dyDescent="0.15">
      <c r="A20710" s="266">
        <v>9650117</v>
      </c>
      <c r="B20710" s="265" t="s">
        <v>14038</v>
      </c>
      <c r="C20710" s="265" t="s">
        <v>2524</v>
      </c>
      <c r="D20710" s="265" t="s">
        <v>14744</v>
      </c>
    </row>
    <row r="20711" spans="1:4" ht="27" x14ac:dyDescent="0.15">
      <c r="A20711" s="266">
        <v>9650118</v>
      </c>
      <c r="B20711" s="265" t="s">
        <v>14038</v>
      </c>
      <c r="C20711" s="265" t="s">
        <v>2524</v>
      </c>
      <c r="D20711" s="265" t="s">
        <v>14745</v>
      </c>
    </row>
    <row r="20712" spans="1:4" ht="27" x14ac:dyDescent="0.15">
      <c r="A20712" s="266">
        <v>9650121</v>
      </c>
      <c r="B20712" s="265" t="s">
        <v>14038</v>
      </c>
      <c r="C20712" s="265" t="s">
        <v>2524</v>
      </c>
      <c r="D20712" s="265" t="s">
        <v>14746</v>
      </c>
    </row>
    <row r="20713" spans="1:4" ht="27" x14ac:dyDescent="0.15">
      <c r="A20713" s="266">
        <v>9650124</v>
      </c>
      <c r="B20713" s="265" t="s">
        <v>14038</v>
      </c>
      <c r="C20713" s="265" t="s">
        <v>2524</v>
      </c>
      <c r="D20713" s="265" t="s">
        <v>14747</v>
      </c>
    </row>
    <row r="20714" spans="1:4" ht="27" x14ac:dyDescent="0.15">
      <c r="A20714" s="266">
        <v>9650126</v>
      </c>
      <c r="B20714" s="265" t="s">
        <v>14038</v>
      </c>
      <c r="C20714" s="265" t="s">
        <v>2524</v>
      </c>
      <c r="D20714" s="265" t="s">
        <v>14748</v>
      </c>
    </row>
    <row r="20715" spans="1:4" ht="40.5" x14ac:dyDescent="0.15">
      <c r="A20715" s="266">
        <v>9650127</v>
      </c>
      <c r="B20715" s="265" t="s">
        <v>14038</v>
      </c>
      <c r="C20715" s="265" t="s">
        <v>2524</v>
      </c>
      <c r="D20715" s="265" t="s">
        <v>14749</v>
      </c>
    </row>
    <row r="20716" spans="1:4" ht="27" x14ac:dyDescent="0.15">
      <c r="A20716" s="266">
        <v>9650128</v>
      </c>
      <c r="B20716" s="265" t="s">
        <v>14038</v>
      </c>
      <c r="C20716" s="265" t="s">
        <v>2524</v>
      </c>
      <c r="D20716" s="265" t="s">
        <v>14750</v>
      </c>
    </row>
    <row r="20717" spans="1:4" ht="27" x14ac:dyDescent="0.15">
      <c r="A20717" s="266">
        <v>9650129</v>
      </c>
      <c r="B20717" s="265" t="s">
        <v>14038</v>
      </c>
      <c r="C20717" s="265" t="s">
        <v>2524</v>
      </c>
      <c r="D20717" s="265" t="s">
        <v>14751</v>
      </c>
    </row>
    <row r="20718" spans="1:4" ht="27" x14ac:dyDescent="0.15">
      <c r="A20718" s="266">
        <v>9650131</v>
      </c>
      <c r="B20718" s="265" t="s">
        <v>14038</v>
      </c>
      <c r="C20718" s="265" t="s">
        <v>2524</v>
      </c>
      <c r="D20718" s="265" t="s">
        <v>14752</v>
      </c>
    </row>
    <row r="20719" spans="1:4" ht="27" x14ac:dyDescent="0.15">
      <c r="A20719" s="266">
        <v>9650132</v>
      </c>
      <c r="B20719" s="265" t="s">
        <v>14038</v>
      </c>
      <c r="C20719" s="265" t="s">
        <v>2524</v>
      </c>
      <c r="D20719" s="265" t="s">
        <v>14753</v>
      </c>
    </row>
    <row r="20720" spans="1:4" ht="27" x14ac:dyDescent="0.15">
      <c r="A20720" s="266">
        <v>9650133</v>
      </c>
      <c r="B20720" s="265" t="s">
        <v>14038</v>
      </c>
      <c r="C20720" s="265" t="s">
        <v>2524</v>
      </c>
      <c r="D20720" s="265" t="s">
        <v>14754</v>
      </c>
    </row>
    <row r="20721" spans="1:4" ht="27" x14ac:dyDescent="0.15">
      <c r="A20721" s="266">
        <v>9650134</v>
      </c>
      <c r="B20721" s="265" t="s">
        <v>14038</v>
      </c>
      <c r="C20721" s="265" t="s">
        <v>2524</v>
      </c>
      <c r="D20721" s="265" t="s">
        <v>14755</v>
      </c>
    </row>
    <row r="20722" spans="1:4" ht="27" x14ac:dyDescent="0.15">
      <c r="A20722" s="266">
        <v>9650135</v>
      </c>
      <c r="B20722" s="265" t="s">
        <v>14038</v>
      </c>
      <c r="C20722" s="265" t="s">
        <v>2524</v>
      </c>
      <c r="D20722" s="265" t="s">
        <v>14756</v>
      </c>
    </row>
    <row r="20723" spans="1:4" ht="27" x14ac:dyDescent="0.15">
      <c r="A20723" s="266">
        <v>9650136</v>
      </c>
      <c r="B20723" s="265" t="s">
        <v>14038</v>
      </c>
      <c r="C20723" s="265" t="s">
        <v>2524</v>
      </c>
      <c r="D20723" s="265" t="s">
        <v>14757</v>
      </c>
    </row>
    <row r="20724" spans="1:4" ht="27" x14ac:dyDescent="0.15">
      <c r="A20724" s="266">
        <v>9650201</v>
      </c>
      <c r="B20724" s="265" t="s">
        <v>14038</v>
      </c>
      <c r="C20724" s="265" t="s">
        <v>2524</v>
      </c>
      <c r="D20724" s="265" t="s">
        <v>14758</v>
      </c>
    </row>
    <row r="20725" spans="1:4" ht="27" x14ac:dyDescent="0.15">
      <c r="A20725" s="266">
        <v>9650202</v>
      </c>
      <c r="B20725" s="265" t="s">
        <v>14038</v>
      </c>
      <c r="C20725" s="265" t="s">
        <v>2524</v>
      </c>
      <c r="D20725" s="265" t="s">
        <v>14759</v>
      </c>
    </row>
    <row r="20726" spans="1:4" ht="27" x14ac:dyDescent="0.15">
      <c r="A20726" s="266">
        <v>9650203</v>
      </c>
      <c r="B20726" s="265" t="s">
        <v>14038</v>
      </c>
      <c r="C20726" s="265" t="s">
        <v>2524</v>
      </c>
      <c r="D20726" s="265" t="s">
        <v>14760</v>
      </c>
    </row>
    <row r="20727" spans="1:4" ht="27" x14ac:dyDescent="0.15">
      <c r="A20727" s="266">
        <v>9650204</v>
      </c>
      <c r="B20727" s="265" t="s">
        <v>14038</v>
      </c>
      <c r="C20727" s="265" t="s">
        <v>2524</v>
      </c>
      <c r="D20727" s="265" t="s">
        <v>14761</v>
      </c>
    </row>
    <row r="20728" spans="1:4" ht="27" x14ac:dyDescent="0.15">
      <c r="A20728" s="266">
        <v>9650205</v>
      </c>
      <c r="B20728" s="265" t="s">
        <v>14038</v>
      </c>
      <c r="C20728" s="265" t="s">
        <v>2524</v>
      </c>
      <c r="D20728" s="265" t="s">
        <v>14762</v>
      </c>
    </row>
    <row r="20729" spans="1:4" ht="27" x14ac:dyDescent="0.15">
      <c r="A20729" s="266">
        <v>9650801</v>
      </c>
      <c r="B20729" s="265" t="s">
        <v>14038</v>
      </c>
      <c r="C20729" s="265" t="s">
        <v>2524</v>
      </c>
      <c r="D20729" s="265" t="s">
        <v>286</v>
      </c>
    </row>
    <row r="20730" spans="1:4" ht="27" x14ac:dyDescent="0.15">
      <c r="A20730" s="266">
        <v>9650802</v>
      </c>
      <c r="B20730" s="265" t="s">
        <v>14038</v>
      </c>
      <c r="C20730" s="265" t="s">
        <v>2524</v>
      </c>
      <c r="D20730" s="265" t="s">
        <v>2533</v>
      </c>
    </row>
    <row r="20731" spans="1:4" ht="27" x14ac:dyDescent="0.15">
      <c r="A20731" s="266">
        <v>9650803</v>
      </c>
      <c r="B20731" s="265" t="s">
        <v>14038</v>
      </c>
      <c r="C20731" s="265" t="s">
        <v>2524</v>
      </c>
      <c r="D20731" s="265" t="s">
        <v>2546</v>
      </c>
    </row>
    <row r="20732" spans="1:4" ht="27" x14ac:dyDescent="0.15">
      <c r="A20732" s="266">
        <v>9650804</v>
      </c>
      <c r="B20732" s="265" t="s">
        <v>14038</v>
      </c>
      <c r="C20732" s="265" t="s">
        <v>2524</v>
      </c>
      <c r="D20732" s="265" t="s">
        <v>2569</v>
      </c>
    </row>
    <row r="20733" spans="1:4" ht="27" x14ac:dyDescent="0.15">
      <c r="A20733" s="266">
        <v>9650805</v>
      </c>
      <c r="B20733" s="265" t="s">
        <v>14038</v>
      </c>
      <c r="C20733" s="265" t="s">
        <v>2524</v>
      </c>
      <c r="D20733" s="265" t="s">
        <v>2558</v>
      </c>
    </row>
    <row r="20734" spans="1:4" ht="27" x14ac:dyDescent="0.15">
      <c r="A20734" s="266">
        <v>9650806</v>
      </c>
      <c r="B20734" s="265" t="s">
        <v>14038</v>
      </c>
      <c r="C20734" s="265" t="s">
        <v>2524</v>
      </c>
      <c r="D20734" s="265" t="s">
        <v>2550</v>
      </c>
    </row>
    <row r="20735" spans="1:4" ht="27" x14ac:dyDescent="0.15">
      <c r="A20735" s="266">
        <v>9650807</v>
      </c>
      <c r="B20735" s="265" t="s">
        <v>14038</v>
      </c>
      <c r="C20735" s="265" t="s">
        <v>2524</v>
      </c>
      <c r="D20735" s="265" t="s">
        <v>2544</v>
      </c>
    </row>
    <row r="20736" spans="1:4" ht="27" x14ac:dyDescent="0.15">
      <c r="A20736" s="266">
        <v>9650808</v>
      </c>
      <c r="B20736" s="265" t="s">
        <v>14038</v>
      </c>
      <c r="C20736" s="265" t="s">
        <v>2524</v>
      </c>
      <c r="D20736" s="265" t="s">
        <v>283</v>
      </c>
    </row>
    <row r="20737" spans="1:4" ht="27" x14ac:dyDescent="0.15">
      <c r="A20737" s="266">
        <v>9650809</v>
      </c>
      <c r="B20737" s="265" t="s">
        <v>14038</v>
      </c>
      <c r="C20737" s="265" t="s">
        <v>2524</v>
      </c>
      <c r="D20737" s="265" t="s">
        <v>655</v>
      </c>
    </row>
    <row r="20738" spans="1:4" ht="27" x14ac:dyDescent="0.15">
      <c r="A20738" s="266">
        <v>9650811</v>
      </c>
      <c r="B20738" s="265" t="s">
        <v>14038</v>
      </c>
      <c r="C20738" s="265" t="s">
        <v>2524</v>
      </c>
      <c r="D20738" s="265" t="s">
        <v>1110</v>
      </c>
    </row>
    <row r="20739" spans="1:4" ht="27" x14ac:dyDescent="0.15">
      <c r="A20739" s="266">
        <v>9650812</v>
      </c>
      <c r="B20739" s="265" t="s">
        <v>14038</v>
      </c>
      <c r="C20739" s="265" t="s">
        <v>2524</v>
      </c>
      <c r="D20739" s="265" t="s">
        <v>2539</v>
      </c>
    </row>
    <row r="20740" spans="1:4" ht="40.5" x14ac:dyDescent="0.15">
      <c r="A20740" s="266">
        <v>9650813</v>
      </c>
      <c r="B20740" s="265" t="s">
        <v>14038</v>
      </c>
      <c r="C20740" s="265" t="s">
        <v>2524</v>
      </c>
      <c r="D20740" s="265" t="s">
        <v>14763</v>
      </c>
    </row>
    <row r="20741" spans="1:4" ht="27" x14ac:dyDescent="0.15">
      <c r="A20741" s="266">
        <v>9650814</v>
      </c>
      <c r="B20741" s="265" t="s">
        <v>14038</v>
      </c>
      <c r="C20741" s="265" t="s">
        <v>2524</v>
      </c>
      <c r="D20741" s="265" t="s">
        <v>14764</v>
      </c>
    </row>
    <row r="20742" spans="1:4" ht="27" x14ac:dyDescent="0.15">
      <c r="A20742" s="266">
        <v>9650815</v>
      </c>
      <c r="B20742" s="265" t="s">
        <v>14038</v>
      </c>
      <c r="C20742" s="265" t="s">
        <v>2524</v>
      </c>
      <c r="D20742" s="265" t="s">
        <v>14765</v>
      </c>
    </row>
    <row r="20743" spans="1:4" ht="27" x14ac:dyDescent="0.15">
      <c r="A20743" s="266">
        <v>9650816</v>
      </c>
      <c r="B20743" s="265" t="s">
        <v>14038</v>
      </c>
      <c r="C20743" s="265" t="s">
        <v>2524</v>
      </c>
      <c r="D20743" s="265" t="s">
        <v>2586</v>
      </c>
    </row>
    <row r="20744" spans="1:4" ht="27" x14ac:dyDescent="0.15">
      <c r="A20744" s="266">
        <v>9650817</v>
      </c>
      <c r="B20744" s="265" t="s">
        <v>14038</v>
      </c>
      <c r="C20744" s="265" t="s">
        <v>2524</v>
      </c>
      <c r="D20744" s="265" t="s">
        <v>2549</v>
      </c>
    </row>
    <row r="20745" spans="1:4" ht="27" x14ac:dyDescent="0.15">
      <c r="A20745" s="266">
        <v>9650818</v>
      </c>
      <c r="B20745" s="265" t="s">
        <v>14038</v>
      </c>
      <c r="C20745" s="265" t="s">
        <v>2524</v>
      </c>
      <c r="D20745" s="265" t="s">
        <v>2574</v>
      </c>
    </row>
    <row r="20746" spans="1:4" ht="27" x14ac:dyDescent="0.15">
      <c r="A20746" s="266">
        <v>9650821</v>
      </c>
      <c r="B20746" s="265" t="s">
        <v>14038</v>
      </c>
      <c r="C20746" s="265" t="s">
        <v>2524</v>
      </c>
      <c r="D20746" s="265" t="s">
        <v>2595</v>
      </c>
    </row>
    <row r="20747" spans="1:4" ht="27" x14ac:dyDescent="0.15">
      <c r="A20747" s="266">
        <v>9650822</v>
      </c>
      <c r="B20747" s="265" t="s">
        <v>14038</v>
      </c>
      <c r="C20747" s="265" t="s">
        <v>2524</v>
      </c>
      <c r="D20747" s="265" t="s">
        <v>2570</v>
      </c>
    </row>
    <row r="20748" spans="1:4" ht="27" x14ac:dyDescent="0.15">
      <c r="A20748" s="266">
        <v>9650823</v>
      </c>
      <c r="B20748" s="265" t="s">
        <v>14038</v>
      </c>
      <c r="C20748" s="265" t="s">
        <v>2524</v>
      </c>
      <c r="D20748" s="265" t="s">
        <v>2540</v>
      </c>
    </row>
    <row r="20749" spans="1:4" ht="27" x14ac:dyDescent="0.15">
      <c r="A20749" s="266">
        <v>9650824</v>
      </c>
      <c r="B20749" s="265" t="s">
        <v>14038</v>
      </c>
      <c r="C20749" s="265" t="s">
        <v>2524</v>
      </c>
      <c r="D20749" s="265" t="s">
        <v>2536</v>
      </c>
    </row>
    <row r="20750" spans="1:4" ht="27" x14ac:dyDescent="0.15">
      <c r="A20750" s="266">
        <v>9650825</v>
      </c>
      <c r="B20750" s="265" t="s">
        <v>14038</v>
      </c>
      <c r="C20750" s="265" t="s">
        <v>2524</v>
      </c>
      <c r="D20750" s="265" t="s">
        <v>14766</v>
      </c>
    </row>
    <row r="20751" spans="1:4" ht="27" x14ac:dyDescent="0.15">
      <c r="A20751" s="266">
        <v>9650826</v>
      </c>
      <c r="B20751" s="265" t="s">
        <v>14038</v>
      </c>
      <c r="C20751" s="265" t="s">
        <v>2524</v>
      </c>
      <c r="D20751" s="265" t="s">
        <v>14767</v>
      </c>
    </row>
    <row r="20752" spans="1:4" ht="27" x14ac:dyDescent="0.15">
      <c r="A20752" s="266">
        <v>9650827</v>
      </c>
      <c r="B20752" s="265" t="s">
        <v>14038</v>
      </c>
      <c r="C20752" s="265" t="s">
        <v>2524</v>
      </c>
      <c r="D20752" s="265" t="s">
        <v>14768</v>
      </c>
    </row>
    <row r="20753" spans="1:4" ht="27" x14ac:dyDescent="0.15">
      <c r="A20753" s="266">
        <v>9650828</v>
      </c>
      <c r="B20753" s="265" t="s">
        <v>14038</v>
      </c>
      <c r="C20753" s="265" t="s">
        <v>2524</v>
      </c>
      <c r="D20753" s="265" t="s">
        <v>14769</v>
      </c>
    </row>
    <row r="20754" spans="1:4" ht="27" x14ac:dyDescent="0.15">
      <c r="A20754" s="266">
        <v>9650829</v>
      </c>
      <c r="B20754" s="265" t="s">
        <v>14038</v>
      </c>
      <c r="C20754" s="265" t="s">
        <v>2524</v>
      </c>
      <c r="D20754" s="265" t="s">
        <v>14770</v>
      </c>
    </row>
    <row r="20755" spans="1:4" ht="27" x14ac:dyDescent="0.15">
      <c r="A20755" s="266">
        <v>9650830</v>
      </c>
      <c r="B20755" s="265" t="s">
        <v>14038</v>
      </c>
      <c r="C20755" s="265" t="s">
        <v>2524</v>
      </c>
      <c r="D20755" s="265" t="s">
        <v>2565</v>
      </c>
    </row>
    <row r="20756" spans="1:4" ht="27" x14ac:dyDescent="0.15">
      <c r="A20756" s="266">
        <v>9650831</v>
      </c>
      <c r="B20756" s="265" t="s">
        <v>14038</v>
      </c>
      <c r="C20756" s="265" t="s">
        <v>2524</v>
      </c>
      <c r="D20756" s="265" t="s">
        <v>2532</v>
      </c>
    </row>
    <row r="20757" spans="1:4" ht="27" x14ac:dyDescent="0.15">
      <c r="A20757" s="266">
        <v>9650832</v>
      </c>
      <c r="B20757" s="265" t="s">
        <v>14038</v>
      </c>
      <c r="C20757" s="265" t="s">
        <v>2524</v>
      </c>
      <c r="D20757" s="265" t="s">
        <v>2557</v>
      </c>
    </row>
    <row r="20758" spans="1:4" ht="27" x14ac:dyDescent="0.15">
      <c r="A20758" s="266">
        <v>9650833</v>
      </c>
      <c r="B20758" s="265" t="s">
        <v>14038</v>
      </c>
      <c r="C20758" s="265" t="s">
        <v>2524</v>
      </c>
      <c r="D20758" s="265" t="s">
        <v>2588</v>
      </c>
    </row>
    <row r="20759" spans="1:4" ht="40.5" x14ac:dyDescent="0.15">
      <c r="A20759" s="266">
        <v>9650834</v>
      </c>
      <c r="B20759" s="265" t="s">
        <v>14038</v>
      </c>
      <c r="C20759" s="265" t="s">
        <v>2524</v>
      </c>
      <c r="D20759" s="265" t="s">
        <v>14771</v>
      </c>
    </row>
    <row r="20760" spans="1:4" ht="27" x14ac:dyDescent="0.15">
      <c r="A20760" s="266">
        <v>9650835</v>
      </c>
      <c r="B20760" s="265" t="s">
        <v>14038</v>
      </c>
      <c r="C20760" s="265" t="s">
        <v>2524</v>
      </c>
      <c r="D20760" s="265" t="s">
        <v>2552</v>
      </c>
    </row>
    <row r="20761" spans="1:4" ht="27" x14ac:dyDescent="0.15">
      <c r="A20761" s="266">
        <v>9650836</v>
      </c>
      <c r="B20761" s="265" t="s">
        <v>14038</v>
      </c>
      <c r="C20761" s="265" t="s">
        <v>2524</v>
      </c>
      <c r="D20761" s="265" t="s">
        <v>2553</v>
      </c>
    </row>
    <row r="20762" spans="1:4" ht="27" x14ac:dyDescent="0.15">
      <c r="A20762" s="266">
        <v>9650837</v>
      </c>
      <c r="B20762" s="265" t="s">
        <v>14038</v>
      </c>
      <c r="C20762" s="265" t="s">
        <v>2524</v>
      </c>
      <c r="D20762" s="265" t="s">
        <v>2562</v>
      </c>
    </row>
    <row r="20763" spans="1:4" ht="27" x14ac:dyDescent="0.15">
      <c r="A20763" s="266">
        <v>9650838</v>
      </c>
      <c r="B20763" s="265" t="s">
        <v>14038</v>
      </c>
      <c r="C20763" s="265" t="s">
        <v>2524</v>
      </c>
      <c r="D20763" s="265" t="s">
        <v>2579</v>
      </c>
    </row>
    <row r="20764" spans="1:4" ht="27" x14ac:dyDescent="0.15">
      <c r="A20764" s="266">
        <v>9650839</v>
      </c>
      <c r="B20764" s="265" t="s">
        <v>14038</v>
      </c>
      <c r="C20764" s="265" t="s">
        <v>2524</v>
      </c>
      <c r="D20764" s="265" t="s">
        <v>2575</v>
      </c>
    </row>
    <row r="20765" spans="1:4" ht="27" x14ac:dyDescent="0.15">
      <c r="A20765" s="266">
        <v>9650840</v>
      </c>
      <c r="B20765" s="265" t="s">
        <v>14038</v>
      </c>
      <c r="C20765" s="265" t="s">
        <v>2524</v>
      </c>
      <c r="D20765" s="265" t="s">
        <v>14772</v>
      </c>
    </row>
    <row r="20766" spans="1:4" ht="27" x14ac:dyDescent="0.15">
      <c r="A20766" s="266">
        <v>9650841</v>
      </c>
      <c r="B20766" s="265" t="s">
        <v>14038</v>
      </c>
      <c r="C20766" s="265" t="s">
        <v>2524</v>
      </c>
      <c r="D20766" s="265" t="s">
        <v>14773</v>
      </c>
    </row>
    <row r="20767" spans="1:4" ht="27" x14ac:dyDescent="0.15">
      <c r="A20767" s="266">
        <v>9650842</v>
      </c>
      <c r="B20767" s="265" t="s">
        <v>14038</v>
      </c>
      <c r="C20767" s="265" t="s">
        <v>2524</v>
      </c>
      <c r="D20767" s="265" t="s">
        <v>14774</v>
      </c>
    </row>
    <row r="20768" spans="1:4" ht="27" x14ac:dyDescent="0.15">
      <c r="A20768" s="266">
        <v>9650843</v>
      </c>
      <c r="B20768" s="265" t="s">
        <v>14038</v>
      </c>
      <c r="C20768" s="265" t="s">
        <v>2524</v>
      </c>
      <c r="D20768" s="265" t="s">
        <v>14775</v>
      </c>
    </row>
    <row r="20769" spans="1:4" ht="40.5" x14ac:dyDescent="0.15">
      <c r="A20769" s="266">
        <v>9650844</v>
      </c>
      <c r="B20769" s="265" t="s">
        <v>14038</v>
      </c>
      <c r="C20769" s="265" t="s">
        <v>2524</v>
      </c>
      <c r="D20769" s="265" t="s">
        <v>14776</v>
      </c>
    </row>
    <row r="20770" spans="1:4" ht="27" x14ac:dyDescent="0.15">
      <c r="A20770" s="266">
        <v>9650845</v>
      </c>
      <c r="B20770" s="265" t="s">
        <v>14038</v>
      </c>
      <c r="C20770" s="265" t="s">
        <v>2524</v>
      </c>
      <c r="D20770" s="265" t="s">
        <v>2589</v>
      </c>
    </row>
    <row r="20771" spans="1:4" ht="27" x14ac:dyDescent="0.15">
      <c r="A20771" s="266">
        <v>9650846</v>
      </c>
      <c r="B20771" s="265" t="s">
        <v>14038</v>
      </c>
      <c r="C20771" s="265" t="s">
        <v>2524</v>
      </c>
      <c r="D20771" s="265" t="s">
        <v>14777</v>
      </c>
    </row>
    <row r="20772" spans="1:4" ht="27" x14ac:dyDescent="0.15">
      <c r="A20772" s="266">
        <v>9650847</v>
      </c>
      <c r="B20772" s="265" t="s">
        <v>14038</v>
      </c>
      <c r="C20772" s="265" t="s">
        <v>2524</v>
      </c>
      <c r="D20772" s="265" t="s">
        <v>2554</v>
      </c>
    </row>
    <row r="20773" spans="1:4" ht="27" x14ac:dyDescent="0.15">
      <c r="A20773" s="266">
        <v>9650848</v>
      </c>
      <c r="B20773" s="265" t="s">
        <v>14038</v>
      </c>
      <c r="C20773" s="265" t="s">
        <v>2524</v>
      </c>
      <c r="D20773" s="265" t="s">
        <v>2561</v>
      </c>
    </row>
    <row r="20774" spans="1:4" ht="27" x14ac:dyDescent="0.15">
      <c r="A20774" s="266">
        <v>9650849</v>
      </c>
      <c r="B20774" s="265" t="s">
        <v>14038</v>
      </c>
      <c r="C20774" s="265" t="s">
        <v>2524</v>
      </c>
      <c r="D20774" s="265" t="s">
        <v>2583</v>
      </c>
    </row>
    <row r="20775" spans="1:4" ht="27" x14ac:dyDescent="0.15">
      <c r="A20775" s="266">
        <v>9650851</v>
      </c>
      <c r="B20775" s="265" t="s">
        <v>14038</v>
      </c>
      <c r="C20775" s="265" t="s">
        <v>2524</v>
      </c>
      <c r="D20775" s="265" t="s">
        <v>2531</v>
      </c>
    </row>
    <row r="20776" spans="1:4" ht="27" x14ac:dyDescent="0.15">
      <c r="A20776" s="266">
        <v>9650852</v>
      </c>
      <c r="B20776" s="265" t="s">
        <v>14038</v>
      </c>
      <c r="C20776" s="265" t="s">
        <v>2524</v>
      </c>
      <c r="D20776" s="265" t="s">
        <v>2578</v>
      </c>
    </row>
    <row r="20777" spans="1:4" ht="27" x14ac:dyDescent="0.15">
      <c r="A20777" s="266">
        <v>9650853</v>
      </c>
      <c r="B20777" s="265" t="s">
        <v>14038</v>
      </c>
      <c r="C20777" s="265" t="s">
        <v>2524</v>
      </c>
      <c r="D20777" s="265" t="s">
        <v>3722</v>
      </c>
    </row>
    <row r="20778" spans="1:4" ht="27" x14ac:dyDescent="0.15">
      <c r="A20778" s="266">
        <v>9650854</v>
      </c>
      <c r="B20778" s="265" t="s">
        <v>14038</v>
      </c>
      <c r="C20778" s="265" t="s">
        <v>2524</v>
      </c>
      <c r="D20778" s="265" t="s">
        <v>415</v>
      </c>
    </row>
    <row r="20779" spans="1:4" ht="27" x14ac:dyDescent="0.15">
      <c r="A20779" s="266">
        <v>9650855</v>
      </c>
      <c r="B20779" s="265" t="s">
        <v>14038</v>
      </c>
      <c r="C20779" s="265" t="s">
        <v>2524</v>
      </c>
      <c r="D20779" s="265" t="s">
        <v>2548</v>
      </c>
    </row>
    <row r="20780" spans="1:4" ht="27" x14ac:dyDescent="0.15">
      <c r="A20780" s="266">
        <v>9650856</v>
      </c>
      <c r="B20780" s="265" t="s">
        <v>14038</v>
      </c>
      <c r="C20780" s="265" t="s">
        <v>2524</v>
      </c>
      <c r="D20780" s="265" t="s">
        <v>2582</v>
      </c>
    </row>
    <row r="20781" spans="1:4" ht="27" x14ac:dyDescent="0.15">
      <c r="A20781" s="266">
        <v>9650857</v>
      </c>
      <c r="B20781" s="265" t="s">
        <v>14038</v>
      </c>
      <c r="C20781" s="265" t="s">
        <v>2524</v>
      </c>
      <c r="D20781" s="265" t="s">
        <v>2591</v>
      </c>
    </row>
    <row r="20782" spans="1:4" ht="40.5" x14ac:dyDescent="0.15">
      <c r="A20782" s="266">
        <v>9650858</v>
      </c>
      <c r="B20782" s="265" t="s">
        <v>14038</v>
      </c>
      <c r="C20782" s="265" t="s">
        <v>2524</v>
      </c>
      <c r="D20782" s="265" t="s">
        <v>14778</v>
      </c>
    </row>
    <row r="20783" spans="1:4" ht="27" x14ac:dyDescent="0.15">
      <c r="A20783" s="266">
        <v>9650859</v>
      </c>
      <c r="B20783" s="265" t="s">
        <v>14038</v>
      </c>
      <c r="C20783" s="265" t="s">
        <v>2524</v>
      </c>
      <c r="D20783" s="265" t="s">
        <v>14779</v>
      </c>
    </row>
    <row r="20784" spans="1:4" ht="27" x14ac:dyDescent="0.15">
      <c r="A20784" s="266">
        <v>9650861</v>
      </c>
      <c r="B20784" s="265" t="s">
        <v>14038</v>
      </c>
      <c r="C20784" s="265" t="s">
        <v>2524</v>
      </c>
      <c r="D20784" s="265" t="s">
        <v>2566</v>
      </c>
    </row>
    <row r="20785" spans="1:4" ht="27" x14ac:dyDescent="0.15">
      <c r="A20785" s="266">
        <v>9650862</v>
      </c>
      <c r="B20785" s="265" t="s">
        <v>14038</v>
      </c>
      <c r="C20785" s="265" t="s">
        <v>2524</v>
      </c>
      <c r="D20785" s="265" t="s">
        <v>2581</v>
      </c>
    </row>
    <row r="20786" spans="1:4" ht="27" x14ac:dyDescent="0.15">
      <c r="A20786" s="266">
        <v>9650863</v>
      </c>
      <c r="B20786" s="265" t="s">
        <v>14038</v>
      </c>
      <c r="C20786" s="265" t="s">
        <v>2524</v>
      </c>
      <c r="D20786" s="265" t="s">
        <v>2594</v>
      </c>
    </row>
    <row r="20787" spans="1:4" ht="27" x14ac:dyDescent="0.15">
      <c r="A20787" s="266">
        <v>9650864</v>
      </c>
      <c r="B20787" s="265" t="s">
        <v>14038</v>
      </c>
      <c r="C20787" s="265" t="s">
        <v>2524</v>
      </c>
      <c r="D20787" s="265" t="s">
        <v>2543</v>
      </c>
    </row>
    <row r="20788" spans="1:4" ht="27" x14ac:dyDescent="0.15">
      <c r="A20788" s="266">
        <v>9650865</v>
      </c>
      <c r="B20788" s="265" t="s">
        <v>14038</v>
      </c>
      <c r="C20788" s="265" t="s">
        <v>2524</v>
      </c>
      <c r="D20788" s="265" t="s">
        <v>2535</v>
      </c>
    </row>
    <row r="20789" spans="1:4" ht="27" x14ac:dyDescent="0.15">
      <c r="A20789" s="266">
        <v>9650866</v>
      </c>
      <c r="B20789" s="265" t="s">
        <v>14038</v>
      </c>
      <c r="C20789" s="265" t="s">
        <v>2524</v>
      </c>
      <c r="D20789" s="265" t="s">
        <v>2547</v>
      </c>
    </row>
    <row r="20790" spans="1:4" ht="27" x14ac:dyDescent="0.15">
      <c r="A20790" s="266">
        <v>9650867</v>
      </c>
      <c r="B20790" s="265" t="s">
        <v>14038</v>
      </c>
      <c r="C20790" s="265" t="s">
        <v>2524</v>
      </c>
      <c r="D20790" s="265" t="s">
        <v>1705</v>
      </c>
    </row>
    <row r="20791" spans="1:4" ht="27" x14ac:dyDescent="0.15">
      <c r="A20791" s="266">
        <v>9650871</v>
      </c>
      <c r="B20791" s="265" t="s">
        <v>14038</v>
      </c>
      <c r="C20791" s="265" t="s">
        <v>2524</v>
      </c>
      <c r="D20791" s="265" t="s">
        <v>691</v>
      </c>
    </row>
    <row r="20792" spans="1:4" ht="27" x14ac:dyDescent="0.15">
      <c r="A20792" s="266">
        <v>9650872</v>
      </c>
      <c r="B20792" s="265" t="s">
        <v>14038</v>
      </c>
      <c r="C20792" s="265" t="s">
        <v>2524</v>
      </c>
      <c r="D20792" s="265" t="s">
        <v>2573</v>
      </c>
    </row>
    <row r="20793" spans="1:4" ht="27" x14ac:dyDescent="0.15">
      <c r="A20793" s="266">
        <v>9650873</v>
      </c>
      <c r="B20793" s="265" t="s">
        <v>14038</v>
      </c>
      <c r="C20793" s="265" t="s">
        <v>2524</v>
      </c>
      <c r="D20793" s="265" t="s">
        <v>2530</v>
      </c>
    </row>
    <row r="20794" spans="1:4" ht="27" x14ac:dyDescent="0.15">
      <c r="A20794" s="266">
        <v>9650874</v>
      </c>
      <c r="B20794" s="265" t="s">
        <v>14038</v>
      </c>
      <c r="C20794" s="265" t="s">
        <v>2524</v>
      </c>
      <c r="D20794" s="265" t="s">
        <v>2587</v>
      </c>
    </row>
    <row r="20795" spans="1:4" ht="27" x14ac:dyDescent="0.15">
      <c r="A20795" s="266">
        <v>9650875</v>
      </c>
      <c r="B20795" s="265" t="s">
        <v>14038</v>
      </c>
      <c r="C20795" s="265" t="s">
        <v>2524</v>
      </c>
      <c r="D20795" s="265" t="s">
        <v>2597</v>
      </c>
    </row>
    <row r="20796" spans="1:4" ht="27" x14ac:dyDescent="0.15">
      <c r="A20796" s="266">
        <v>9650876</v>
      </c>
      <c r="B20796" s="265" t="s">
        <v>14038</v>
      </c>
      <c r="C20796" s="265" t="s">
        <v>2524</v>
      </c>
      <c r="D20796" s="265" t="s">
        <v>2592</v>
      </c>
    </row>
    <row r="20797" spans="1:4" ht="27" x14ac:dyDescent="0.15">
      <c r="A20797" s="266">
        <v>9650877</v>
      </c>
      <c r="B20797" s="265" t="s">
        <v>14038</v>
      </c>
      <c r="C20797" s="265" t="s">
        <v>2524</v>
      </c>
      <c r="D20797" s="265" t="s">
        <v>2563</v>
      </c>
    </row>
    <row r="20798" spans="1:4" ht="27" x14ac:dyDescent="0.15">
      <c r="A20798" s="266">
        <v>9650878</v>
      </c>
      <c r="B20798" s="265" t="s">
        <v>14038</v>
      </c>
      <c r="C20798" s="265" t="s">
        <v>2524</v>
      </c>
      <c r="D20798" s="265" t="s">
        <v>2478</v>
      </c>
    </row>
    <row r="20799" spans="1:4" ht="27" x14ac:dyDescent="0.15">
      <c r="A20799" s="266">
        <v>9660001</v>
      </c>
      <c r="B20799" s="265" t="s">
        <v>14038</v>
      </c>
      <c r="C20799" s="265" t="s">
        <v>3071</v>
      </c>
      <c r="D20799" s="265" t="s">
        <v>14780</v>
      </c>
    </row>
    <row r="20800" spans="1:4" ht="27" x14ac:dyDescent="0.15">
      <c r="A20800" s="266">
        <v>9660002</v>
      </c>
      <c r="B20800" s="265" t="s">
        <v>14038</v>
      </c>
      <c r="C20800" s="265" t="s">
        <v>3071</v>
      </c>
      <c r="D20800" s="265" t="s">
        <v>14781</v>
      </c>
    </row>
    <row r="20801" spans="1:4" ht="27" x14ac:dyDescent="0.15">
      <c r="A20801" s="266">
        <v>9660003</v>
      </c>
      <c r="B20801" s="265" t="s">
        <v>14038</v>
      </c>
      <c r="C20801" s="265" t="s">
        <v>3071</v>
      </c>
      <c r="D20801" s="265" t="s">
        <v>14782</v>
      </c>
    </row>
    <row r="20802" spans="1:4" ht="27" x14ac:dyDescent="0.15">
      <c r="A20802" s="266">
        <v>9660004</v>
      </c>
      <c r="B20802" s="265" t="s">
        <v>14038</v>
      </c>
      <c r="C20802" s="265" t="s">
        <v>3071</v>
      </c>
      <c r="D20802" s="265" t="s">
        <v>14783</v>
      </c>
    </row>
    <row r="20803" spans="1:4" ht="27" x14ac:dyDescent="0.15">
      <c r="A20803" s="266">
        <v>9660005</v>
      </c>
      <c r="B20803" s="265" t="s">
        <v>14038</v>
      </c>
      <c r="C20803" s="265" t="s">
        <v>3071</v>
      </c>
      <c r="D20803" s="265" t="s">
        <v>14784</v>
      </c>
    </row>
    <row r="20804" spans="1:4" x14ac:dyDescent="0.15">
      <c r="A20804" s="266">
        <v>9660006</v>
      </c>
      <c r="B20804" s="265" t="s">
        <v>14038</v>
      </c>
      <c r="C20804" s="265" t="s">
        <v>3071</v>
      </c>
      <c r="D20804" s="265" t="s">
        <v>14785</v>
      </c>
    </row>
    <row r="20805" spans="1:4" ht="27" x14ac:dyDescent="0.15">
      <c r="A20805" s="266">
        <v>9660007</v>
      </c>
      <c r="B20805" s="265" t="s">
        <v>14038</v>
      </c>
      <c r="C20805" s="265" t="s">
        <v>3071</v>
      </c>
      <c r="D20805" s="265" t="s">
        <v>3087</v>
      </c>
    </row>
    <row r="20806" spans="1:4" ht="27" x14ac:dyDescent="0.15">
      <c r="A20806" s="266">
        <v>9660011</v>
      </c>
      <c r="B20806" s="265" t="s">
        <v>14038</v>
      </c>
      <c r="C20806" s="265" t="s">
        <v>3071</v>
      </c>
      <c r="D20806" s="265" t="s">
        <v>14786</v>
      </c>
    </row>
    <row r="20807" spans="1:4" ht="27" x14ac:dyDescent="0.15">
      <c r="A20807" s="266">
        <v>9660012</v>
      </c>
      <c r="B20807" s="265" t="s">
        <v>14038</v>
      </c>
      <c r="C20807" s="265" t="s">
        <v>3071</v>
      </c>
      <c r="D20807" s="265" t="s">
        <v>14787</v>
      </c>
    </row>
    <row r="20808" spans="1:4" ht="27" x14ac:dyDescent="0.15">
      <c r="A20808" s="266">
        <v>9660013</v>
      </c>
      <c r="B20808" s="265" t="s">
        <v>14038</v>
      </c>
      <c r="C20808" s="265" t="s">
        <v>3071</v>
      </c>
      <c r="D20808" s="265" t="s">
        <v>14788</v>
      </c>
    </row>
    <row r="20809" spans="1:4" ht="27" x14ac:dyDescent="0.15">
      <c r="A20809" s="266">
        <v>9660014</v>
      </c>
      <c r="B20809" s="265" t="s">
        <v>14038</v>
      </c>
      <c r="C20809" s="265" t="s">
        <v>3071</v>
      </c>
      <c r="D20809" s="265" t="s">
        <v>14789</v>
      </c>
    </row>
    <row r="20810" spans="1:4" ht="27" x14ac:dyDescent="0.15">
      <c r="A20810" s="266">
        <v>9660015</v>
      </c>
      <c r="B20810" s="265" t="s">
        <v>14038</v>
      </c>
      <c r="C20810" s="265" t="s">
        <v>3071</v>
      </c>
      <c r="D20810" s="265" t="s">
        <v>14790</v>
      </c>
    </row>
    <row r="20811" spans="1:4" ht="27" x14ac:dyDescent="0.15">
      <c r="A20811" s="266">
        <v>9660016</v>
      </c>
      <c r="B20811" s="265" t="s">
        <v>14038</v>
      </c>
      <c r="C20811" s="265" t="s">
        <v>3071</v>
      </c>
      <c r="D20811" s="265" t="s">
        <v>14791</v>
      </c>
    </row>
    <row r="20812" spans="1:4" ht="27" x14ac:dyDescent="0.15">
      <c r="A20812" s="266">
        <v>9660017</v>
      </c>
      <c r="B20812" s="265" t="s">
        <v>14038</v>
      </c>
      <c r="C20812" s="265" t="s">
        <v>3071</v>
      </c>
      <c r="D20812" s="265" t="s">
        <v>14792</v>
      </c>
    </row>
    <row r="20813" spans="1:4" ht="27" x14ac:dyDescent="0.15">
      <c r="A20813" s="266">
        <v>9660021</v>
      </c>
      <c r="B20813" s="265" t="s">
        <v>14038</v>
      </c>
      <c r="C20813" s="265" t="s">
        <v>3071</v>
      </c>
      <c r="D20813" s="265" t="s">
        <v>14793</v>
      </c>
    </row>
    <row r="20814" spans="1:4" ht="27" x14ac:dyDescent="0.15">
      <c r="A20814" s="266">
        <v>9660022</v>
      </c>
      <c r="B20814" s="265" t="s">
        <v>14038</v>
      </c>
      <c r="C20814" s="265" t="s">
        <v>3071</v>
      </c>
      <c r="D20814" s="265" t="s">
        <v>14794</v>
      </c>
    </row>
    <row r="20815" spans="1:4" ht="27" x14ac:dyDescent="0.15">
      <c r="A20815" s="266">
        <v>9660023</v>
      </c>
      <c r="B20815" s="265" t="s">
        <v>14038</v>
      </c>
      <c r="C20815" s="265" t="s">
        <v>3071</v>
      </c>
      <c r="D20815" s="265" t="s">
        <v>14795</v>
      </c>
    </row>
    <row r="20816" spans="1:4" ht="27" x14ac:dyDescent="0.15">
      <c r="A20816" s="266">
        <v>9660024</v>
      </c>
      <c r="B20816" s="265" t="s">
        <v>14038</v>
      </c>
      <c r="C20816" s="265" t="s">
        <v>3071</v>
      </c>
      <c r="D20816" s="265" t="s">
        <v>14796</v>
      </c>
    </row>
    <row r="20817" spans="1:4" x14ac:dyDescent="0.15">
      <c r="A20817" s="266">
        <v>9660031</v>
      </c>
      <c r="B20817" s="265" t="s">
        <v>14038</v>
      </c>
      <c r="C20817" s="265" t="s">
        <v>3071</v>
      </c>
      <c r="D20817" s="265" t="s">
        <v>14797</v>
      </c>
    </row>
    <row r="20818" spans="1:4" x14ac:dyDescent="0.15">
      <c r="A20818" s="266">
        <v>9660032</v>
      </c>
      <c r="B20818" s="265" t="s">
        <v>14038</v>
      </c>
      <c r="C20818" s="265" t="s">
        <v>3071</v>
      </c>
      <c r="D20818" s="265" t="s">
        <v>14798</v>
      </c>
    </row>
    <row r="20819" spans="1:4" x14ac:dyDescent="0.15">
      <c r="A20819" s="266">
        <v>9660033</v>
      </c>
      <c r="B20819" s="265" t="s">
        <v>14038</v>
      </c>
      <c r="C20819" s="265" t="s">
        <v>3071</v>
      </c>
      <c r="D20819" s="265" t="s">
        <v>14799</v>
      </c>
    </row>
    <row r="20820" spans="1:4" x14ac:dyDescent="0.15">
      <c r="A20820" s="266">
        <v>9660034</v>
      </c>
      <c r="B20820" s="265" t="s">
        <v>14038</v>
      </c>
      <c r="C20820" s="265" t="s">
        <v>3071</v>
      </c>
      <c r="D20820" s="265" t="s">
        <v>14800</v>
      </c>
    </row>
    <row r="20821" spans="1:4" x14ac:dyDescent="0.15">
      <c r="A20821" s="266">
        <v>9660035</v>
      </c>
      <c r="B20821" s="265" t="s">
        <v>14038</v>
      </c>
      <c r="C20821" s="265" t="s">
        <v>3071</v>
      </c>
      <c r="D20821" s="265" t="s">
        <v>14801</v>
      </c>
    </row>
    <row r="20822" spans="1:4" ht="27" x14ac:dyDescent="0.15">
      <c r="A20822" s="266">
        <v>9660036</v>
      </c>
      <c r="B20822" s="265" t="s">
        <v>14038</v>
      </c>
      <c r="C20822" s="265" t="s">
        <v>3071</v>
      </c>
      <c r="D20822" s="265" t="s">
        <v>14802</v>
      </c>
    </row>
    <row r="20823" spans="1:4" x14ac:dyDescent="0.15">
      <c r="A20823" s="266">
        <v>9660037</v>
      </c>
      <c r="B20823" s="265" t="s">
        <v>14038</v>
      </c>
      <c r="C20823" s="265" t="s">
        <v>3071</v>
      </c>
      <c r="D20823" s="265" t="s">
        <v>14803</v>
      </c>
    </row>
    <row r="20824" spans="1:4" ht="27" x14ac:dyDescent="0.15">
      <c r="A20824" s="266">
        <v>9660038</v>
      </c>
      <c r="B20824" s="265" t="s">
        <v>14038</v>
      </c>
      <c r="C20824" s="265" t="s">
        <v>3071</v>
      </c>
      <c r="D20824" s="265" t="s">
        <v>14804</v>
      </c>
    </row>
    <row r="20825" spans="1:4" x14ac:dyDescent="0.15">
      <c r="A20825" s="266">
        <v>9660039</v>
      </c>
      <c r="B20825" s="265" t="s">
        <v>14038</v>
      </c>
      <c r="C20825" s="265" t="s">
        <v>3071</v>
      </c>
      <c r="D20825" s="265" t="s">
        <v>14805</v>
      </c>
    </row>
    <row r="20826" spans="1:4" x14ac:dyDescent="0.15">
      <c r="A20826" s="266">
        <v>9660041</v>
      </c>
      <c r="B20826" s="265" t="s">
        <v>14038</v>
      </c>
      <c r="C20826" s="265" t="s">
        <v>3071</v>
      </c>
      <c r="D20826" s="265" t="s">
        <v>14806</v>
      </c>
    </row>
    <row r="20827" spans="1:4" x14ac:dyDescent="0.15">
      <c r="A20827" s="266">
        <v>9660042</v>
      </c>
      <c r="B20827" s="265" t="s">
        <v>14038</v>
      </c>
      <c r="C20827" s="265" t="s">
        <v>3071</v>
      </c>
      <c r="D20827" s="265" t="s">
        <v>14807</v>
      </c>
    </row>
    <row r="20828" spans="1:4" x14ac:dyDescent="0.15">
      <c r="A20828" s="266">
        <v>9660043</v>
      </c>
      <c r="B20828" s="265" t="s">
        <v>14038</v>
      </c>
      <c r="C20828" s="265" t="s">
        <v>3071</v>
      </c>
      <c r="D20828" s="265" t="s">
        <v>14808</v>
      </c>
    </row>
    <row r="20829" spans="1:4" x14ac:dyDescent="0.15">
      <c r="A20829" s="266">
        <v>9660044</v>
      </c>
      <c r="B20829" s="265" t="s">
        <v>14038</v>
      </c>
      <c r="C20829" s="265" t="s">
        <v>3071</v>
      </c>
      <c r="D20829" s="265" t="s">
        <v>14809</v>
      </c>
    </row>
    <row r="20830" spans="1:4" x14ac:dyDescent="0.15">
      <c r="A20830" s="266">
        <v>9660045</v>
      </c>
      <c r="B20830" s="265" t="s">
        <v>14038</v>
      </c>
      <c r="C20830" s="265" t="s">
        <v>3071</v>
      </c>
      <c r="D20830" s="265" t="s">
        <v>14810</v>
      </c>
    </row>
    <row r="20831" spans="1:4" x14ac:dyDescent="0.15">
      <c r="A20831" s="266">
        <v>9660046</v>
      </c>
      <c r="B20831" s="265" t="s">
        <v>14038</v>
      </c>
      <c r="C20831" s="265" t="s">
        <v>3071</v>
      </c>
      <c r="D20831" s="265" t="s">
        <v>14811</v>
      </c>
    </row>
    <row r="20832" spans="1:4" x14ac:dyDescent="0.15">
      <c r="A20832" s="266">
        <v>9660047</v>
      </c>
      <c r="B20832" s="265" t="s">
        <v>14038</v>
      </c>
      <c r="C20832" s="265" t="s">
        <v>3071</v>
      </c>
      <c r="D20832" s="265" t="s">
        <v>14812</v>
      </c>
    </row>
    <row r="20833" spans="1:4" x14ac:dyDescent="0.15">
      <c r="A20833" s="266">
        <v>9660048</v>
      </c>
      <c r="B20833" s="265" t="s">
        <v>14038</v>
      </c>
      <c r="C20833" s="265" t="s">
        <v>3071</v>
      </c>
      <c r="D20833" s="265" t="s">
        <v>14813</v>
      </c>
    </row>
    <row r="20834" spans="1:4" x14ac:dyDescent="0.15">
      <c r="A20834" s="266">
        <v>9660049</v>
      </c>
      <c r="B20834" s="265" t="s">
        <v>14038</v>
      </c>
      <c r="C20834" s="265" t="s">
        <v>3071</v>
      </c>
      <c r="D20834" s="265" t="s">
        <v>14814</v>
      </c>
    </row>
    <row r="20835" spans="1:4" x14ac:dyDescent="0.15">
      <c r="A20835" s="266">
        <v>9660051</v>
      </c>
      <c r="B20835" s="265" t="s">
        <v>14038</v>
      </c>
      <c r="C20835" s="265" t="s">
        <v>3071</v>
      </c>
      <c r="D20835" s="265" t="s">
        <v>14815</v>
      </c>
    </row>
    <row r="20836" spans="1:4" ht="27" x14ac:dyDescent="0.15">
      <c r="A20836" s="266">
        <v>9660052</v>
      </c>
      <c r="B20836" s="265" t="s">
        <v>14038</v>
      </c>
      <c r="C20836" s="265" t="s">
        <v>3071</v>
      </c>
      <c r="D20836" s="265" t="s">
        <v>14816</v>
      </c>
    </row>
    <row r="20837" spans="1:4" x14ac:dyDescent="0.15">
      <c r="A20837" s="266">
        <v>9660053</v>
      </c>
      <c r="B20837" s="265" t="s">
        <v>14038</v>
      </c>
      <c r="C20837" s="265" t="s">
        <v>3071</v>
      </c>
      <c r="D20837" s="265" t="s">
        <v>14580</v>
      </c>
    </row>
    <row r="20838" spans="1:4" x14ac:dyDescent="0.15">
      <c r="A20838" s="266">
        <v>9660054</v>
      </c>
      <c r="B20838" s="265" t="s">
        <v>14038</v>
      </c>
      <c r="C20838" s="265" t="s">
        <v>3071</v>
      </c>
      <c r="D20838" s="265" t="s">
        <v>14817</v>
      </c>
    </row>
    <row r="20839" spans="1:4" x14ac:dyDescent="0.15">
      <c r="A20839" s="266">
        <v>9660055</v>
      </c>
      <c r="B20839" s="265" t="s">
        <v>14038</v>
      </c>
      <c r="C20839" s="265" t="s">
        <v>3071</v>
      </c>
      <c r="D20839" s="265" t="s">
        <v>14818</v>
      </c>
    </row>
    <row r="20840" spans="1:4" x14ac:dyDescent="0.15">
      <c r="A20840" s="266">
        <v>9660056</v>
      </c>
      <c r="B20840" s="265" t="s">
        <v>14038</v>
      </c>
      <c r="C20840" s="265" t="s">
        <v>3071</v>
      </c>
      <c r="D20840" s="265" t="s">
        <v>14819</v>
      </c>
    </row>
    <row r="20841" spans="1:4" x14ac:dyDescent="0.15">
      <c r="A20841" s="266">
        <v>9660057</v>
      </c>
      <c r="B20841" s="265" t="s">
        <v>14038</v>
      </c>
      <c r="C20841" s="265" t="s">
        <v>3071</v>
      </c>
      <c r="D20841" s="265" t="s">
        <v>14820</v>
      </c>
    </row>
    <row r="20842" spans="1:4" x14ac:dyDescent="0.15">
      <c r="A20842" s="266">
        <v>9660058</v>
      </c>
      <c r="B20842" s="265" t="s">
        <v>14038</v>
      </c>
      <c r="C20842" s="265" t="s">
        <v>3071</v>
      </c>
      <c r="D20842" s="265" t="s">
        <v>14821</v>
      </c>
    </row>
    <row r="20843" spans="1:4" x14ac:dyDescent="0.15">
      <c r="A20843" s="266">
        <v>9660061</v>
      </c>
      <c r="B20843" s="265" t="s">
        <v>14038</v>
      </c>
      <c r="C20843" s="265" t="s">
        <v>3071</v>
      </c>
      <c r="D20843" s="265" t="s">
        <v>14529</v>
      </c>
    </row>
    <row r="20844" spans="1:4" x14ac:dyDescent="0.15">
      <c r="A20844" s="266">
        <v>9660062</v>
      </c>
      <c r="B20844" s="265" t="s">
        <v>14038</v>
      </c>
      <c r="C20844" s="265" t="s">
        <v>3071</v>
      </c>
      <c r="D20844" s="265" t="s">
        <v>14822</v>
      </c>
    </row>
    <row r="20845" spans="1:4" x14ac:dyDescent="0.15">
      <c r="A20845" s="266">
        <v>9660063</v>
      </c>
      <c r="B20845" s="265" t="s">
        <v>14038</v>
      </c>
      <c r="C20845" s="265" t="s">
        <v>3071</v>
      </c>
      <c r="D20845" s="265" t="s">
        <v>14823</v>
      </c>
    </row>
    <row r="20846" spans="1:4" ht="27" x14ac:dyDescent="0.15">
      <c r="A20846" s="266">
        <v>9660064</v>
      </c>
      <c r="B20846" s="265" t="s">
        <v>14038</v>
      </c>
      <c r="C20846" s="265" t="s">
        <v>3071</v>
      </c>
      <c r="D20846" s="265" t="s">
        <v>14824</v>
      </c>
    </row>
    <row r="20847" spans="1:4" x14ac:dyDescent="0.15">
      <c r="A20847" s="266">
        <v>9660065</v>
      </c>
      <c r="B20847" s="265" t="s">
        <v>14038</v>
      </c>
      <c r="C20847" s="265" t="s">
        <v>3071</v>
      </c>
      <c r="D20847" s="265" t="s">
        <v>14825</v>
      </c>
    </row>
    <row r="20848" spans="1:4" x14ac:dyDescent="0.15">
      <c r="A20848" s="266">
        <v>9660066</v>
      </c>
      <c r="B20848" s="265" t="s">
        <v>14038</v>
      </c>
      <c r="C20848" s="265" t="s">
        <v>3071</v>
      </c>
      <c r="D20848" s="265" t="s">
        <v>14826</v>
      </c>
    </row>
    <row r="20849" spans="1:4" x14ac:dyDescent="0.15">
      <c r="A20849" s="266">
        <v>9660067</v>
      </c>
      <c r="B20849" s="265" t="s">
        <v>14038</v>
      </c>
      <c r="C20849" s="265" t="s">
        <v>3071</v>
      </c>
      <c r="D20849" s="265" t="s">
        <v>14827</v>
      </c>
    </row>
    <row r="20850" spans="1:4" x14ac:dyDescent="0.15">
      <c r="A20850" s="266">
        <v>9660068</v>
      </c>
      <c r="B20850" s="265" t="s">
        <v>14038</v>
      </c>
      <c r="C20850" s="265" t="s">
        <v>3071</v>
      </c>
      <c r="D20850" s="265" t="s">
        <v>14828</v>
      </c>
    </row>
    <row r="20851" spans="1:4" x14ac:dyDescent="0.15">
      <c r="A20851" s="266">
        <v>9660069</v>
      </c>
      <c r="B20851" s="265" t="s">
        <v>14038</v>
      </c>
      <c r="C20851" s="265" t="s">
        <v>3071</v>
      </c>
      <c r="D20851" s="265" t="s">
        <v>14829</v>
      </c>
    </row>
    <row r="20852" spans="1:4" x14ac:dyDescent="0.15">
      <c r="A20852" s="266">
        <v>9660071</v>
      </c>
      <c r="B20852" s="265" t="s">
        <v>14038</v>
      </c>
      <c r="C20852" s="265" t="s">
        <v>3071</v>
      </c>
      <c r="D20852" s="265" t="s">
        <v>14830</v>
      </c>
    </row>
    <row r="20853" spans="1:4" x14ac:dyDescent="0.15">
      <c r="A20853" s="266">
        <v>9660072</v>
      </c>
      <c r="B20853" s="265" t="s">
        <v>14038</v>
      </c>
      <c r="C20853" s="265" t="s">
        <v>3071</v>
      </c>
      <c r="D20853" s="265" t="s">
        <v>14532</v>
      </c>
    </row>
    <row r="20854" spans="1:4" x14ac:dyDescent="0.15">
      <c r="A20854" s="266">
        <v>9660073</v>
      </c>
      <c r="B20854" s="265" t="s">
        <v>14038</v>
      </c>
      <c r="C20854" s="265" t="s">
        <v>3071</v>
      </c>
      <c r="D20854" s="265" t="s">
        <v>14545</v>
      </c>
    </row>
    <row r="20855" spans="1:4" x14ac:dyDescent="0.15">
      <c r="A20855" s="266">
        <v>9660074</v>
      </c>
      <c r="B20855" s="265" t="s">
        <v>14038</v>
      </c>
      <c r="C20855" s="265" t="s">
        <v>3071</v>
      </c>
      <c r="D20855" s="265" t="s">
        <v>14536</v>
      </c>
    </row>
    <row r="20856" spans="1:4" x14ac:dyDescent="0.15">
      <c r="A20856" s="266">
        <v>9660081</v>
      </c>
      <c r="B20856" s="265" t="s">
        <v>14038</v>
      </c>
      <c r="C20856" s="265" t="s">
        <v>3071</v>
      </c>
      <c r="D20856" s="265" t="s">
        <v>14831</v>
      </c>
    </row>
    <row r="20857" spans="1:4" x14ac:dyDescent="0.15">
      <c r="A20857" s="266">
        <v>9660082</v>
      </c>
      <c r="B20857" s="265" t="s">
        <v>14038</v>
      </c>
      <c r="C20857" s="265" t="s">
        <v>3071</v>
      </c>
      <c r="D20857" s="265" t="s">
        <v>14832</v>
      </c>
    </row>
    <row r="20858" spans="1:4" ht="27" x14ac:dyDescent="0.15">
      <c r="A20858" s="266">
        <v>9660083</v>
      </c>
      <c r="B20858" s="265" t="s">
        <v>14038</v>
      </c>
      <c r="C20858" s="265" t="s">
        <v>3071</v>
      </c>
      <c r="D20858" s="265" t="s">
        <v>14833</v>
      </c>
    </row>
    <row r="20859" spans="1:4" ht="27" x14ac:dyDescent="0.15">
      <c r="A20859" s="266">
        <v>9660084</v>
      </c>
      <c r="B20859" s="265" t="s">
        <v>14038</v>
      </c>
      <c r="C20859" s="265" t="s">
        <v>3071</v>
      </c>
      <c r="D20859" s="265" t="s">
        <v>14834</v>
      </c>
    </row>
    <row r="20860" spans="1:4" x14ac:dyDescent="0.15">
      <c r="A20860" s="266">
        <v>9660085</v>
      </c>
      <c r="B20860" s="265" t="s">
        <v>14038</v>
      </c>
      <c r="C20860" s="265" t="s">
        <v>3071</v>
      </c>
      <c r="D20860" s="265" t="s">
        <v>14835</v>
      </c>
    </row>
    <row r="20861" spans="1:4" x14ac:dyDescent="0.15">
      <c r="A20861" s="266">
        <v>9660086</v>
      </c>
      <c r="B20861" s="265" t="s">
        <v>14038</v>
      </c>
      <c r="C20861" s="265" t="s">
        <v>3071</v>
      </c>
      <c r="D20861" s="265" t="s">
        <v>14836</v>
      </c>
    </row>
    <row r="20862" spans="1:4" x14ac:dyDescent="0.15">
      <c r="A20862" s="266">
        <v>9660087</v>
      </c>
      <c r="B20862" s="265" t="s">
        <v>14038</v>
      </c>
      <c r="C20862" s="265" t="s">
        <v>3071</v>
      </c>
      <c r="D20862" s="265" t="s">
        <v>14837</v>
      </c>
    </row>
    <row r="20863" spans="1:4" ht="27" x14ac:dyDescent="0.15">
      <c r="A20863" s="266">
        <v>9660091</v>
      </c>
      <c r="B20863" s="265" t="s">
        <v>14038</v>
      </c>
      <c r="C20863" s="265" t="s">
        <v>3071</v>
      </c>
      <c r="D20863" s="265" t="s">
        <v>14838</v>
      </c>
    </row>
    <row r="20864" spans="1:4" x14ac:dyDescent="0.15">
      <c r="A20864" s="266">
        <v>9660092</v>
      </c>
      <c r="B20864" s="265" t="s">
        <v>14038</v>
      </c>
      <c r="C20864" s="265" t="s">
        <v>3071</v>
      </c>
      <c r="D20864" s="265" t="s">
        <v>14839</v>
      </c>
    </row>
    <row r="20865" spans="1:4" ht="27" x14ac:dyDescent="0.15">
      <c r="A20865" s="266">
        <v>9660093</v>
      </c>
      <c r="B20865" s="265" t="s">
        <v>14038</v>
      </c>
      <c r="C20865" s="265" t="s">
        <v>3071</v>
      </c>
      <c r="D20865" s="265" t="s">
        <v>14840</v>
      </c>
    </row>
    <row r="20866" spans="1:4" x14ac:dyDescent="0.15">
      <c r="A20866" s="266">
        <v>9660094</v>
      </c>
      <c r="B20866" s="265" t="s">
        <v>14038</v>
      </c>
      <c r="C20866" s="265" t="s">
        <v>3071</v>
      </c>
      <c r="D20866" s="265" t="s">
        <v>14841</v>
      </c>
    </row>
    <row r="20867" spans="1:4" ht="27" x14ac:dyDescent="0.15">
      <c r="A20867" s="266">
        <v>9660095</v>
      </c>
      <c r="B20867" s="265" t="s">
        <v>14038</v>
      </c>
      <c r="C20867" s="265" t="s">
        <v>3071</v>
      </c>
      <c r="D20867" s="265" t="s">
        <v>14842</v>
      </c>
    </row>
    <row r="20868" spans="1:4" ht="27" x14ac:dyDescent="0.15">
      <c r="A20868" s="266">
        <v>9660096</v>
      </c>
      <c r="B20868" s="265" t="s">
        <v>14038</v>
      </c>
      <c r="C20868" s="265" t="s">
        <v>3071</v>
      </c>
      <c r="D20868" s="265" t="s">
        <v>14843</v>
      </c>
    </row>
    <row r="20869" spans="1:4" x14ac:dyDescent="0.15">
      <c r="A20869" s="266">
        <v>9660097</v>
      </c>
      <c r="B20869" s="265" t="s">
        <v>14038</v>
      </c>
      <c r="C20869" s="265" t="s">
        <v>3071</v>
      </c>
      <c r="D20869" s="265" t="s">
        <v>14844</v>
      </c>
    </row>
    <row r="20870" spans="1:4" ht="27" x14ac:dyDescent="0.15">
      <c r="A20870" s="266">
        <v>9660101</v>
      </c>
      <c r="B20870" s="265" t="s">
        <v>14038</v>
      </c>
      <c r="C20870" s="265" t="s">
        <v>3071</v>
      </c>
      <c r="D20870" s="265" t="s">
        <v>14845</v>
      </c>
    </row>
    <row r="20871" spans="1:4" ht="27" x14ac:dyDescent="0.15">
      <c r="A20871" s="266">
        <v>9660102</v>
      </c>
      <c r="B20871" s="265" t="s">
        <v>14038</v>
      </c>
      <c r="C20871" s="265" t="s">
        <v>3071</v>
      </c>
      <c r="D20871" s="265" t="s">
        <v>14846</v>
      </c>
    </row>
    <row r="20872" spans="1:4" ht="27" x14ac:dyDescent="0.15">
      <c r="A20872" s="266">
        <v>9660103</v>
      </c>
      <c r="B20872" s="265" t="s">
        <v>14038</v>
      </c>
      <c r="C20872" s="265" t="s">
        <v>3071</v>
      </c>
      <c r="D20872" s="265" t="s">
        <v>14847</v>
      </c>
    </row>
    <row r="20873" spans="1:4" ht="27" x14ac:dyDescent="0.15">
      <c r="A20873" s="266">
        <v>9660104</v>
      </c>
      <c r="B20873" s="265" t="s">
        <v>14038</v>
      </c>
      <c r="C20873" s="265" t="s">
        <v>3071</v>
      </c>
      <c r="D20873" s="265" t="s">
        <v>14848</v>
      </c>
    </row>
    <row r="20874" spans="1:4" ht="27" x14ac:dyDescent="0.15">
      <c r="A20874" s="266">
        <v>9660105</v>
      </c>
      <c r="B20874" s="265" t="s">
        <v>14038</v>
      </c>
      <c r="C20874" s="265" t="s">
        <v>3071</v>
      </c>
      <c r="D20874" s="265" t="s">
        <v>14849</v>
      </c>
    </row>
    <row r="20875" spans="1:4" ht="27" x14ac:dyDescent="0.15">
      <c r="A20875" s="266">
        <v>9660106</v>
      </c>
      <c r="B20875" s="265" t="s">
        <v>14038</v>
      </c>
      <c r="C20875" s="265" t="s">
        <v>3071</v>
      </c>
      <c r="D20875" s="265" t="s">
        <v>14850</v>
      </c>
    </row>
    <row r="20876" spans="1:4" ht="27" x14ac:dyDescent="0.15">
      <c r="A20876" s="266">
        <v>9660107</v>
      </c>
      <c r="B20876" s="265" t="s">
        <v>14038</v>
      </c>
      <c r="C20876" s="265" t="s">
        <v>3071</v>
      </c>
      <c r="D20876" s="265" t="s">
        <v>14850</v>
      </c>
    </row>
    <row r="20877" spans="1:4" ht="27" x14ac:dyDescent="0.15">
      <c r="A20877" s="266">
        <v>9660108</v>
      </c>
      <c r="B20877" s="265" t="s">
        <v>14038</v>
      </c>
      <c r="C20877" s="265" t="s">
        <v>3071</v>
      </c>
      <c r="D20877" s="265" t="s">
        <v>14851</v>
      </c>
    </row>
    <row r="20878" spans="1:4" ht="27" x14ac:dyDescent="0.15">
      <c r="A20878" s="266">
        <v>9660401</v>
      </c>
      <c r="B20878" s="265" t="s">
        <v>14038</v>
      </c>
      <c r="C20878" s="265" t="s">
        <v>14852</v>
      </c>
      <c r="D20878" s="265" t="s">
        <v>14853</v>
      </c>
    </row>
    <row r="20879" spans="1:4" ht="27" x14ac:dyDescent="0.15">
      <c r="A20879" s="266">
        <v>9660402</v>
      </c>
      <c r="B20879" s="265" t="s">
        <v>14038</v>
      </c>
      <c r="C20879" s="265" t="s">
        <v>14852</v>
      </c>
      <c r="D20879" s="265" t="s">
        <v>14854</v>
      </c>
    </row>
    <row r="20880" spans="1:4" ht="27" x14ac:dyDescent="0.15">
      <c r="A20880" s="266">
        <v>9660403</v>
      </c>
      <c r="B20880" s="265" t="s">
        <v>14038</v>
      </c>
      <c r="C20880" s="265" t="s">
        <v>14852</v>
      </c>
      <c r="D20880" s="265" t="s">
        <v>14855</v>
      </c>
    </row>
    <row r="20881" spans="1:4" ht="27" x14ac:dyDescent="0.15">
      <c r="A20881" s="266">
        <v>9660404</v>
      </c>
      <c r="B20881" s="265" t="s">
        <v>14038</v>
      </c>
      <c r="C20881" s="265" t="s">
        <v>14852</v>
      </c>
      <c r="D20881" s="265" t="s">
        <v>14558</v>
      </c>
    </row>
    <row r="20882" spans="1:4" ht="27" x14ac:dyDescent="0.15">
      <c r="A20882" s="266">
        <v>9660405</v>
      </c>
      <c r="B20882" s="265" t="s">
        <v>14038</v>
      </c>
      <c r="C20882" s="265" t="s">
        <v>14852</v>
      </c>
      <c r="D20882" s="265" t="s">
        <v>14856</v>
      </c>
    </row>
    <row r="20883" spans="1:4" ht="27" x14ac:dyDescent="0.15">
      <c r="A20883" s="266">
        <v>9660501</v>
      </c>
      <c r="B20883" s="265" t="s">
        <v>14038</v>
      </c>
      <c r="C20883" s="265" t="s">
        <v>14852</v>
      </c>
      <c r="D20883" s="265" t="s">
        <v>14853</v>
      </c>
    </row>
    <row r="20884" spans="1:4" x14ac:dyDescent="0.15">
      <c r="A20884" s="266">
        <v>9660801</v>
      </c>
      <c r="B20884" s="265" t="s">
        <v>14038</v>
      </c>
      <c r="C20884" s="265" t="s">
        <v>3071</v>
      </c>
      <c r="D20884" s="265" t="s">
        <v>14857</v>
      </c>
    </row>
    <row r="20885" spans="1:4" ht="27" x14ac:dyDescent="0.15">
      <c r="A20885" s="266">
        <v>9660802</v>
      </c>
      <c r="B20885" s="265" t="s">
        <v>14038</v>
      </c>
      <c r="C20885" s="265" t="s">
        <v>3071</v>
      </c>
      <c r="D20885" s="265" t="s">
        <v>14858</v>
      </c>
    </row>
    <row r="20886" spans="1:4" x14ac:dyDescent="0.15">
      <c r="A20886" s="266">
        <v>9660803</v>
      </c>
      <c r="B20886" s="265" t="s">
        <v>14038</v>
      </c>
      <c r="C20886" s="265" t="s">
        <v>3071</v>
      </c>
      <c r="D20886" s="265" t="s">
        <v>14859</v>
      </c>
    </row>
    <row r="20887" spans="1:4" x14ac:dyDescent="0.15">
      <c r="A20887" s="266">
        <v>9660804</v>
      </c>
      <c r="B20887" s="265" t="s">
        <v>14038</v>
      </c>
      <c r="C20887" s="265" t="s">
        <v>3071</v>
      </c>
      <c r="D20887" s="265" t="s">
        <v>14860</v>
      </c>
    </row>
    <row r="20888" spans="1:4" ht="27" x14ac:dyDescent="0.15">
      <c r="A20888" s="266">
        <v>9660805</v>
      </c>
      <c r="B20888" s="265" t="s">
        <v>14038</v>
      </c>
      <c r="C20888" s="265" t="s">
        <v>3071</v>
      </c>
      <c r="D20888" s="265" t="s">
        <v>14861</v>
      </c>
    </row>
    <row r="20889" spans="1:4" x14ac:dyDescent="0.15">
      <c r="A20889" s="266">
        <v>9660806</v>
      </c>
      <c r="B20889" s="265" t="s">
        <v>14038</v>
      </c>
      <c r="C20889" s="265" t="s">
        <v>3071</v>
      </c>
      <c r="D20889" s="265" t="s">
        <v>14862</v>
      </c>
    </row>
    <row r="20890" spans="1:4" ht="27" x14ac:dyDescent="0.15">
      <c r="A20890" s="266">
        <v>9660811</v>
      </c>
      <c r="B20890" s="265" t="s">
        <v>14038</v>
      </c>
      <c r="C20890" s="265" t="s">
        <v>3071</v>
      </c>
      <c r="D20890" s="265" t="s">
        <v>14863</v>
      </c>
    </row>
    <row r="20891" spans="1:4" x14ac:dyDescent="0.15">
      <c r="A20891" s="266">
        <v>9660812</v>
      </c>
      <c r="B20891" s="265" t="s">
        <v>14038</v>
      </c>
      <c r="C20891" s="265" t="s">
        <v>3071</v>
      </c>
      <c r="D20891" s="265" t="s">
        <v>14864</v>
      </c>
    </row>
    <row r="20892" spans="1:4" ht="27" x14ac:dyDescent="0.15">
      <c r="A20892" s="266">
        <v>9660813</v>
      </c>
      <c r="B20892" s="265" t="s">
        <v>14038</v>
      </c>
      <c r="C20892" s="265" t="s">
        <v>3071</v>
      </c>
      <c r="D20892" s="265" t="s">
        <v>14865</v>
      </c>
    </row>
    <row r="20893" spans="1:4" x14ac:dyDescent="0.15">
      <c r="A20893" s="266">
        <v>9660814</v>
      </c>
      <c r="B20893" s="265" t="s">
        <v>14038</v>
      </c>
      <c r="C20893" s="265" t="s">
        <v>3071</v>
      </c>
      <c r="D20893" s="265" t="s">
        <v>14866</v>
      </c>
    </row>
    <row r="20894" spans="1:4" x14ac:dyDescent="0.15">
      <c r="A20894" s="266">
        <v>9660815</v>
      </c>
      <c r="B20894" s="265" t="s">
        <v>14038</v>
      </c>
      <c r="C20894" s="265" t="s">
        <v>3071</v>
      </c>
      <c r="D20894" s="265" t="s">
        <v>14867</v>
      </c>
    </row>
    <row r="20895" spans="1:4" x14ac:dyDescent="0.15">
      <c r="A20895" s="266">
        <v>9660816</v>
      </c>
      <c r="B20895" s="265" t="s">
        <v>14038</v>
      </c>
      <c r="C20895" s="265" t="s">
        <v>3071</v>
      </c>
      <c r="D20895" s="265" t="s">
        <v>14115</v>
      </c>
    </row>
    <row r="20896" spans="1:4" ht="27" x14ac:dyDescent="0.15">
      <c r="A20896" s="266">
        <v>9660817</v>
      </c>
      <c r="B20896" s="265" t="s">
        <v>14038</v>
      </c>
      <c r="C20896" s="265" t="s">
        <v>3071</v>
      </c>
      <c r="D20896" s="265" t="s">
        <v>14868</v>
      </c>
    </row>
    <row r="20897" spans="1:4" x14ac:dyDescent="0.15">
      <c r="A20897" s="266">
        <v>9660818</v>
      </c>
      <c r="B20897" s="265" t="s">
        <v>14038</v>
      </c>
      <c r="C20897" s="265" t="s">
        <v>3071</v>
      </c>
      <c r="D20897" s="265" t="s">
        <v>14869</v>
      </c>
    </row>
    <row r="20898" spans="1:4" x14ac:dyDescent="0.15">
      <c r="A20898" s="266">
        <v>9660819</v>
      </c>
      <c r="B20898" s="265" t="s">
        <v>14038</v>
      </c>
      <c r="C20898" s="265" t="s">
        <v>3071</v>
      </c>
      <c r="D20898" s="265" t="s">
        <v>14870</v>
      </c>
    </row>
    <row r="20899" spans="1:4" x14ac:dyDescent="0.15">
      <c r="A20899" s="266">
        <v>9660821</v>
      </c>
      <c r="B20899" s="265" t="s">
        <v>14038</v>
      </c>
      <c r="C20899" s="265" t="s">
        <v>3071</v>
      </c>
      <c r="D20899" s="265" t="s">
        <v>14871</v>
      </c>
    </row>
    <row r="20900" spans="1:4" x14ac:dyDescent="0.15">
      <c r="A20900" s="266">
        <v>9660822</v>
      </c>
      <c r="B20900" s="265" t="s">
        <v>14038</v>
      </c>
      <c r="C20900" s="265" t="s">
        <v>3071</v>
      </c>
      <c r="D20900" s="265" t="s">
        <v>14872</v>
      </c>
    </row>
    <row r="20901" spans="1:4" ht="27" x14ac:dyDescent="0.15">
      <c r="A20901" s="266">
        <v>9660823</v>
      </c>
      <c r="B20901" s="265" t="s">
        <v>14038</v>
      </c>
      <c r="C20901" s="265" t="s">
        <v>3071</v>
      </c>
      <c r="D20901" s="265" t="s">
        <v>14873</v>
      </c>
    </row>
    <row r="20902" spans="1:4" ht="27" x14ac:dyDescent="0.15">
      <c r="A20902" s="266">
        <v>9660824</v>
      </c>
      <c r="B20902" s="265" t="s">
        <v>14038</v>
      </c>
      <c r="C20902" s="265" t="s">
        <v>3071</v>
      </c>
      <c r="D20902" s="265" t="s">
        <v>14874</v>
      </c>
    </row>
    <row r="20903" spans="1:4" ht="27" x14ac:dyDescent="0.15">
      <c r="A20903" s="266">
        <v>9660825</v>
      </c>
      <c r="B20903" s="265" t="s">
        <v>14038</v>
      </c>
      <c r="C20903" s="265" t="s">
        <v>3071</v>
      </c>
      <c r="D20903" s="265" t="s">
        <v>14875</v>
      </c>
    </row>
    <row r="20904" spans="1:4" ht="27" x14ac:dyDescent="0.15">
      <c r="A20904" s="266">
        <v>9660826</v>
      </c>
      <c r="B20904" s="265" t="s">
        <v>14038</v>
      </c>
      <c r="C20904" s="265" t="s">
        <v>3071</v>
      </c>
      <c r="D20904" s="265" t="s">
        <v>14876</v>
      </c>
    </row>
    <row r="20905" spans="1:4" x14ac:dyDescent="0.15">
      <c r="A20905" s="266">
        <v>9660827</v>
      </c>
      <c r="B20905" s="265" t="s">
        <v>14038</v>
      </c>
      <c r="C20905" s="265" t="s">
        <v>3071</v>
      </c>
      <c r="D20905" s="265" t="s">
        <v>14877</v>
      </c>
    </row>
    <row r="20906" spans="1:4" x14ac:dyDescent="0.15">
      <c r="A20906" s="266">
        <v>9660831</v>
      </c>
      <c r="B20906" s="265" t="s">
        <v>14038</v>
      </c>
      <c r="C20906" s="265" t="s">
        <v>3071</v>
      </c>
      <c r="D20906" s="265" t="s">
        <v>14878</v>
      </c>
    </row>
    <row r="20907" spans="1:4" ht="27" x14ac:dyDescent="0.15">
      <c r="A20907" s="266">
        <v>9660832</v>
      </c>
      <c r="B20907" s="265" t="s">
        <v>14038</v>
      </c>
      <c r="C20907" s="265" t="s">
        <v>3071</v>
      </c>
      <c r="D20907" s="265" t="s">
        <v>14879</v>
      </c>
    </row>
    <row r="20908" spans="1:4" x14ac:dyDescent="0.15">
      <c r="A20908" s="266">
        <v>9660833</v>
      </c>
      <c r="B20908" s="265" t="s">
        <v>14038</v>
      </c>
      <c r="C20908" s="265" t="s">
        <v>3071</v>
      </c>
      <c r="D20908" s="265" t="s">
        <v>12790</v>
      </c>
    </row>
    <row r="20909" spans="1:4" x14ac:dyDescent="0.15">
      <c r="A20909" s="266">
        <v>9660834</v>
      </c>
      <c r="B20909" s="265" t="s">
        <v>14038</v>
      </c>
      <c r="C20909" s="265" t="s">
        <v>3071</v>
      </c>
      <c r="D20909" s="265" t="s">
        <v>14880</v>
      </c>
    </row>
    <row r="20910" spans="1:4" x14ac:dyDescent="0.15">
      <c r="A20910" s="266">
        <v>9660835</v>
      </c>
      <c r="B20910" s="265" t="s">
        <v>14038</v>
      </c>
      <c r="C20910" s="265" t="s">
        <v>3071</v>
      </c>
      <c r="D20910" s="265" t="s">
        <v>14881</v>
      </c>
    </row>
    <row r="20911" spans="1:4" x14ac:dyDescent="0.15">
      <c r="A20911" s="266">
        <v>9660836</v>
      </c>
      <c r="B20911" s="265" t="s">
        <v>14038</v>
      </c>
      <c r="C20911" s="265" t="s">
        <v>3071</v>
      </c>
      <c r="D20911" s="265" t="s">
        <v>14882</v>
      </c>
    </row>
    <row r="20912" spans="1:4" x14ac:dyDescent="0.15">
      <c r="A20912" s="266">
        <v>9660837</v>
      </c>
      <c r="B20912" s="265" t="s">
        <v>14038</v>
      </c>
      <c r="C20912" s="265" t="s">
        <v>3071</v>
      </c>
      <c r="D20912" s="265" t="s">
        <v>14883</v>
      </c>
    </row>
    <row r="20913" spans="1:4" x14ac:dyDescent="0.15">
      <c r="A20913" s="266">
        <v>9660838</v>
      </c>
      <c r="B20913" s="265" t="s">
        <v>14038</v>
      </c>
      <c r="C20913" s="265" t="s">
        <v>3071</v>
      </c>
      <c r="D20913" s="265" t="s">
        <v>14884</v>
      </c>
    </row>
    <row r="20914" spans="1:4" x14ac:dyDescent="0.15">
      <c r="A20914" s="266">
        <v>9660839</v>
      </c>
      <c r="B20914" s="265" t="s">
        <v>14038</v>
      </c>
      <c r="C20914" s="265" t="s">
        <v>3071</v>
      </c>
      <c r="D20914" s="265" t="s">
        <v>14885</v>
      </c>
    </row>
    <row r="20915" spans="1:4" ht="27" x14ac:dyDescent="0.15">
      <c r="A20915" s="266">
        <v>9660841</v>
      </c>
      <c r="B20915" s="265" t="s">
        <v>14038</v>
      </c>
      <c r="C20915" s="265" t="s">
        <v>3071</v>
      </c>
      <c r="D20915" s="265" t="s">
        <v>14886</v>
      </c>
    </row>
    <row r="20916" spans="1:4" x14ac:dyDescent="0.15">
      <c r="A20916" s="266">
        <v>9660842</v>
      </c>
      <c r="B20916" s="265" t="s">
        <v>14038</v>
      </c>
      <c r="C20916" s="265" t="s">
        <v>3071</v>
      </c>
      <c r="D20916" s="265" t="s">
        <v>14887</v>
      </c>
    </row>
    <row r="20917" spans="1:4" ht="27" x14ac:dyDescent="0.15">
      <c r="A20917" s="266">
        <v>9660843</v>
      </c>
      <c r="B20917" s="265" t="s">
        <v>14038</v>
      </c>
      <c r="C20917" s="265" t="s">
        <v>3071</v>
      </c>
      <c r="D20917" s="265" t="s">
        <v>14888</v>
      </c>
    </row>
    <row r="20918" spans="1:4" x14ac:dyDescent="0.15">
      <c r="A20918" s="266">
        <v>9660844</v>
      </c>
      <c r="B20918" s="265" t="s">
        <v>14038</v>
      </c>
      <c r="C20918" s="265" t="s">
        <v>3071</v>
      </c>
      <c r="D20918" s="265" t="s">
        <v>14889</v>
      </c>
    </row>
    <row r="20919" spans="1:4" x14ac:dyDescent="0.15">
      <c r="A20919" s="266">
        <v>9660845</v>
      </c>
      <c r="B20919" s="265" t="s">
        <v>14038</v>
      </c>
      <c r="C20919" s="265" t="s">
        <v>3071</v>
      </c>
      <c r="D20919" s="265" t="s">
        <v>14890</v>
      </c>
    </row>
    <row r="20920" spans="1:4" x14ac:dyDescent="0.15">
      <c r="A20920" s="266">
        <v>9660846</v>
      </c>
      <c r="B20920" s="265" t="s">
        <v>14038</v>
      </c>
      <c r="C20920" s="265" t="s">
        <v>3071</v>
      </c>
      <c r="D20920" s="265" t="s">
        <v>14891</v>
      </c>
    </row>
    <row r="20921" spans="1:4" x14ac:dyDescent="0.15">
      <c r="A20921" s="266">
        <v>9660847</v>
      </c>
      <c r="B20921" s="265" t="s">
        <v>14038</v>
      </c>
      <c r="C20921" s="265" t="s">
        <v>3071</v>
      </c>
      <c r="D20921" s="265" t="s">
        <v>14892</v>
      </c>
    </row>
    <row r="20922" spans="1:4" ht="27" x14ac:dyDescent="0.15">
      <c r="A20922" s="266">
        <v>9660848</v>
      </c>
      <c r="B20922" s="265" t="s">
        <v>14038</v>
      </c>
      <c r="C20922" s="265" t="s">
        <v>3071</v>
      </c>
      <c r="D20922" s="265" t="s">
        <v>14893</v>
      </c>
    </row>
    <row r="20923" spans="1:4" ht="27" x14ac:dyDescent="0.15">
      <c r="A20923" s="266">
        <v>9660849</v>
      </c>
      <c r="B20923" s="265" t="s">
        <v>14038</v>
      </c>
      <c r="C20923" s="265" t="s">
        <v>3071</v>
      </c>
      <c r="D20923" s="265" t="s">
        <v>14894</v>
      </c>
    </row>
    <row r="20924" spans="1:4" x14ac:dyDescent="0.15">
      <c r="A20924" s="266">
        <v>9660850</v>
      </c>
      <c r="B20924" s="265" t="s">
        <v>14038</v>
      </c>
      <c r="C20924" s="265" t="s">
        <v>3071</v>
      </c>
      <c r="D20924" s="265" t="s">
        <v>14895</v>
      </c>
    </row>
    <row r="20925" spans="1:4" x14ac:dyDescent="0.15">
      <c r="A20925" s="266">
        <v>9660851</v>
      </c>
      <c r="B20925" s="265" t="s">
        <v>14038</v>
      </c>
      <c r="C20925" s="265" t="s">
        <v>3071</v>
      </c>
      <c r="D20925" s="265" t="s">
        <v>14896</v>
      </c>
    </row>
    <row r="20926" spans="1:4" x14ac:dyDescent="0.15">
      <c r="A20926" s="266">
        <v>9660852</v>
      </c>
      <c r="B20926" s="265" t="s">
        <v>14038</v>
      </c>
      <c r="C20926" s="265" t="s">
        <v>3071</v>
      </c>
      <c r="D20926" s="265" t="s">
        <v>14897</v>
      </c>
    </row>
    <row r="20927" spans="1:4" x14ac:dyDescent="0.15">
      <c r="A20927" s="266">
        <v>9660853</v>
      </c>
      <c r="B20927" s="265" t="s">
        <v>14038</v>
      </c>
      <c r="C20927" s="265" t="s">
        <v>3071</v>
      </c>
      <c r="D20927" s="265" t="s">
        <v>14898</v>
      </c>
    </row>
    <row r="20928" spans="1:4" ht="27" x14ac:dyDescent="0.15">
      <c r="A20928" s="266">
        <v>9660854</v>
      </c>
      <c r="B20928" s="265" t="s">
        <v>14038</v>
      </c>
      <c r="C20928" s="265" t="s">
        <v>3071</v>
      </c>
      <c r="D20928" s="265" t="s">
        <v>14899</v>
      </c>
    </row>
    <row r="20929" spans="1:4" x14ac:dyDescent="0.15">
      <c r="A20929" s="266">
        <v>9660855</v>
      </c>
      <c r="B20929" s="265" t="s">
        <v>14038</v>
      </c>
      <c r="C20929" s="265" t="s">
        <v>3071</v>
      </c>
      <c r="D20929" s="265" t="s">
        <v>14900</v>
      </c>
    </row>
    <row r="20930" spans="1:4" ht="27" x14ac:dyDescent="0.15">
      <c r="A20930" s="266">
        <v>9660856</v>
      </c>
      <c r="B20930" s="265" t="s">
        <v>14038</v>
      </c>
      <c r="C20930" s="265" t="s">
        <v>3071</v>
      </c>
      <c r="D20930" s="265" t="s">
        <v>14901</v>
      </c>
    </row>
    <row r="20931" spans="1:4" x14ac:dyDescent="0.15">
      <c r="A20931" s="266">
        <v>9660857</v>
      </c>
      <c r="B20931" s="265" t="s">
        <v>14038</v>
      </c>
      <c r="C20931" s="265" t="s">
        <v>3071</v>
      </c>
      <c r="D20931" s="265" t="s">
        <v>14902</v>
      </c>
    </row>
    <row r="20932" spans="1:4" x14ac:dyDescent="0.15">
      <c r="A20932" s="266">
        <v>9660858</v>
      </c>
      <c r="B20932" s="265" t="s">
        <v>14038</v>
      </c>
      <c r="C20932" s="265" t="s">
        <v>3071</v>
      </c>
      <c r="D20932" s="265" t="s">
        <v>14903</v>
      </c>
    </row>
    <row r="20933" spans="1:4" ht="27" x14ac:dyDescent="0.15">
      <c r="A20933" s="266">
        <v>9660859</v>
      </c>
      <c r="B20933" s="265" t="s">
        <v>14038</v>
      </c>
      <c r="C20933" s="265" t="s">
        <v>3071</v>
      </c>
      <c r="D20933" s="265" t="s">
        <v>14904</v>
      </c>
    </row>
    <row r="20934" spans="1:4" x14ac:dyDescent="0.15">
      <c r="A20934" s="266">
        <v>9660861</v>
      </c>
      <c r="B20934" s="265" t="s">
        <v>14038</v>
      </c>
      <c r="C20934" s="265" t="s">
        <v>3071</v>
      </c>
      <c r="D20934" s="265" t="s">
        <v>14905</v>
      </c>
    </row>
    <row r="20935" spans="1:4" ht="27" x14ac:dyDescent="0.15">
      <c r="A20935" s="266">
        <v>9660862</v>
      </c>
      <c r="B20935" s="265" t="s">
        <v>14038</v>
      </c>
      <c r="C20935" s="265" t="s">
        <v>3071</v>
      </c>
      <c r="D20935" s="265" t="s">
        <v>14906</v>
      </c>
    </row>
    <row r="20936" spans="1:4" ht="27" x14ac:dyDescent="0.15">
      <c r="A20936" s="266">
        <v>9660863</v>
      </c>
      <c r="B20936" s="265" t="s">
        <v>14038</v>
      </c>
      <c r="C20936" s="265" t="s">
        <v>3071</v>
      </c>
      <c r="D20936" s="265" t="s">
        <v>14907</v>
      </c>
    </row>
    <row r="20937" spans="1:4" ht="27" x14ac:dyDescent="0.15">
      <c r="A20937" s="266">
        <v>9660864</v>
      </c>
      <c r="B20937" s="265" t="s">
        <v>14038</v>
      </c>
      <c r="C20937" s="265" t="s">
        <v>3071</v>
      </c>
      <c r="D20937" s="265" t="s">
        <v>14908</v>
      </c>
    </row>
    <row r="20938" spans="1:4" x14ac:dyDescent="0.15">
      <c r="A20938" s="266">
        <v>9660865</v>
      </c>
      <c r="B20938" s="265" t="s">
        <v>14038</v>
      </c>
      <c r="C20938" s="265" t="s">
        <v>3071</v>
      </c>
      <c r="D20938" s="265" t="s">
        <v>14909</v>
      </c>
    </row>
    <row r="20939" spans="1:4" x14ac:dyDescent="0.15">
      <c r="A20939" s="266">
        <v>9660866</v>
      </c>
      <c r="B20939" s="265" t="s">
        <v>14038</v>
      </c>
      <c r="C20939" s="265" t="s">
        <v>3071</v>
      </c>
      <c r="D20939" s="265" t="s">
        <v>14910</v>
      </c>
    </row>
    <row r="20940" spans="1:4" x14ac:dyDescent="0.15">
      <c r="A20940" s="266">
        <v>9660867</v>
      </c>
      <c r="B20940" s="265" t="s">
        <v>14038</v>
      </c>
      <c r="C20940" s="265" t="s">
        <v>3071</v>
      </c>
      <c r="D20940" s="265" t="s">
        <v>14911</v>
      </c>
    </row>
    <row r="20941" spans="1:4" x14ac:dyDescent="0.15">
      <c r="A20941" s="266">
        <v>9660868</v>
      </c>
      <c r="B20941" s="265" t="s">
        <v>14038</v>
      </c>
      <c r="C20941" s="265" t="s">
        <v>3071</v>
      </c>
      <c r="D20941" s="265" t="s">
        <v>14912</v>
      </c>
    </row>
    <row r="20942" spans="1:4" ht="27" x14ac:dyDescent="0.15">
      <c r="A20942" s="266">
        <v>9660869</v>
      </c>
      <c r="B20942" s="265" t="s">
        <v>14038</v>
      </c>
      <c r="C20942" s="265" t="s">
        <v>3071</v>
      </c>
      <c r="D20942" s="265" t="s">
        <v>14913</v>
      </c>
    </row>
    <row r="20943" spans="1:4" ht="27" x14ac:dyDescent="0.15">
      <c r="A20943" s="266">
        <v>9660871</v>
      </c>
      <c r="B20943" s="265" t="s">
        <v>14038</v>
      </c>
      <c r="C20943" s="265" t="s">
        <v>3071</v>
      </c>
      <c r="D20943" s="265" t="s">
        <v>14914</v>
      </c>
    </row>
    <row r="20944" spans="1:4" ht="27" x14ac:dyDescent="0.15">
      <c r="A20944" s="266">
        <v>9660872</v>
      </c>
      <c r="B20944" s="265" t="s">
        <v>14038</v>
      </c>
      <c r="C20944" s="265" t="s">
        <v>3071</v>
      </c>
      <c r="D20944" s="265" t="s">
        <v>14915</v>
      </c>
    </row>
    <row r="20945" spans="1:4" x14ac:dyDescent="0.15">
      <c r="A20945" s="266">
        <v>9660873</v>
      </c>
      <c r="B20945" s="265" t="s">
        <v>14038</v>
      </c>
      <c r="C20945" s="265" t="s">
        <v>3071</v>
      </c>
      <c r="D20945" s="265" t="s">
        <v>14916</v>
      </c>
    </row>
    <row r="20946" spans="1:4" x14ac:dyDescent="0.15">
      <c r="A20946" s="266">
        <v>9660874</v>
      </c>
      <c r="B20946" s="265" t="s">
        <v>14038</v>
      </c>
      <c r="C20946" s="265" t="s">
        <v>3071</v>
      </c>
      <c r="D20946" s="265" t="s">
        <v>14917</v>
      </c>
    </row>
    <row r="20947" spans="1:4" x14ac:dyDescent="0.15">
      <c r="A20947" s="266">
        <v>9660875</v>
      </c>
      <c r="B20947" s="265" t="s">
        <v>14038</v>
      </c>
      <c r="C20947" s="265" t="s">
        <v>3071</v>
      </c>
      <c r="D20947" s="265" t="s">
        <v>14918</v>
      </c>
    </row>
    <row r="20948" spans="1:4" ht="27" x14ac:dyDescent="0.15">
      <c r="A20948" s="266">
        <v>9660877</v>
      </c>
      <c r="B20948" s="265" t="s">
        <v>14038</v>
      </c>
      <c r="C20948" s="265" t="s">
        <v>3071</v>
      </c>
      <c r="D20948" s="265" t="s">
        <v>14919</v>
      </c>
    </row>
    <row r="20949" spans="1:4" x14ac:dyDescent="0.15">
      <c r="A20949" s="266">
        <v>9660881</v>
      </c>
      <c r="B20949" s="265" t="s">
        <v>14038</v>
      </c>
      <c r="C20949" s="265" t="s">
        <v>3071</v>
      </c>
      <c r="D20949" s="265" t="s">
        <v>14920</v>
      </c>
    </row>
    <row r="20950" spans="1:4" x14ac:dyDescent="0.15">
      <c r="A20950" s="266">
        <v>9660882</v>
      </c>
      <c r="B20950" s="265" t="s">
        <v>14038</v>
      </c>
      <c r="C20950" s="265" t="s">
        <v>3071</v>
      </c>
      <c r="D20950" s="265" t="s">
        <v>14921</v>
      </c>
    </row>
    <row r="20951" spans="1:4" x14ac:dyDescent="0.15">
      <c r="A20951" s="266">
        <v>9660884</v>
      </c>
      <c r="B20951" s="265" t="s">
        <v>14038</v>
      </c>
      <c r="C20951" s="265" t="s">
        <v>3071</v>
      </c>
      <c r="D20951" s="265" t="s">
        <v>14922</v>
      </c>
    </row>
    <row r="20952" spans="1:4" ht="27" x14ac:dyDescent="0.15">
      <c r="A20952" s="266">
        <v>9660887</v>
      </c>
      <c r="B20952" s="265" t="s">
        <v>14038</v>
      </c>
      <c r="C20952" s="265" t="s">
        <v>3071</v>
      </c>
      <c r="D20952" s="265" t="s">
        <v>14923</v>
      </c>
    </row>
    <row r="20953" spans="1:4" x14ac:dyDescent="0.15">
      <c r="A20953" s="266">
        <v>9660891</v>
      </c>
      <c r="B20953" s="265" t="s">
        <v>14038</v>
      </c>
      <c r="C20953" s="265" t="s">
        <v>3071</v>
      </c>
      <c r="D20953" s="265" t="s">
        <v>14924</v>
      </c>
    </row>
    <row r="20954" spans="1:4" x14ac:dyDescent="0.15">
      <c r="A20954" s="266">
        <v>9660892</v>
      </c>
      <c r="B20954" s="265" t="s">
        <v>14038</v>
      </c>
      <c r="C20954" s="265" t="s">
        <v>3071</v>
      </c>
      <c r="D20954" s="265" t="s">
        <v>14925</v>
      </c>
    </row>
    <row r="20955" spans="1:4" x14ac:dyDescent="0.15">
      <c r="A20955" s="266">
        <v>9660893</v>
      </c>
      <c r="B20955" s="265" t="s">
        <v>14038</v>
      </c>
      <c r="C20955" s="265" t="s">
        <v>3071</v>
      </c>
      <c r="D20955" s="265" t="s">
        <v>14926</v>
      </c>
    </row>
    <row r="20956" spans="1:4" x14ac:dyDescent="0.15">
      <c r="A20956" s="266">
        <v>9660894</v>
      </c>
      <c r="B20956" s="265" t="s">
        <v>14038</v>
      </c>
      <c r="C20956" s="265" t="s">
        <v>3071</v>
      </c>
      <c r="D20956" s="265" t="s">
        <v>14927</v>
      </c>
    </row>
    <row r="20957" spans="1:4" ht="27" x14ac:dyDescent="0.15">
      <c r="A20957" s="266">
        <v>9660895</v>
      </c>
      <c r="B20957" s="265" t="s">
        <v>14038</v>
      </c>
      <c r="C20957" s="265" t="s">
        <v>3071</v>
      </c>
      <c r="D20957" s="265" t="s">
        <v>14928</v>
      </c>
    </row>
    <row r="20958" spans="1:4" x14ac:dyDescent="0.15">
      <c r="A20958" s="266">
        <v>9660896</v>
      </c>
      <c r="B20958" s="265" t="s">
        <v>14038</v>
      </c>
      <c r="C20958" s="265" t="s">
        <v>3071</v>
      </c>
      <c r="D20958" s="265" t="s">
        <v>14929</v>
      </c>
    </row>
    <row r="20959" spans="1:4" ht="27" x14ac:dyDescent="0.15">
      <c r="A20959" s="266">
        <v>9660897</v>
      </c>
      <c r="B20959" s="265" t="s">
        <v>14038</v>
      </c>
      <c r="C20959" s="265" t="s">
        <v>3071</v>
      </c>
      <c r="D20959" s="265" t="s">
        <v>14930</v>
      </c>
    </row>
    <row r="20960" spans="1:4" ht="27" x14ac:dyDescent="0.15">
      <c r="A20960" s="266">
        <v>9660898</v>
      </c>
      <c r="B20960" s="265" t="s">
        <v>14038</v>
      </c>
      <c r="C20960" s="265" t="s">
        <v>3071</v>
      </c>
      <c r="D20960" s="265" t="s">
        <v>14931</v>
      </c>
    </row>
    <row r="20961" spans="1:4" x14ac:dyDescent="0.15">
      <c r="A20961" s="266">
        <v>9660899</v>
      </c>
      <c r="B20961" s="265" t="s">
        <v>14038</v>
      </c>
      <c r="C20961" s="265" t="s">
        <v>3071</v>
      </c>
      <c r="D20961" s="265" t="s">
        <v>14932</v>
      </c>
    </row>
    <row r="20962" spans="1:4" ht="27" x14ac:dyDescent="0.15">
      <c r="A20962" s="266">
        <v>9660901</v>
      </c>
      <c r="B20962" s="265" t="s">
        <v>14038</v>
      </c>
      <c r="C20962" s="265" t="s">
        <v>3071</v>
      </c>
      <c r="D20962" s="265" t="s">
        <v>14933</v>
      </c>
    </row>
    <row r="20963" spans="1:4" ht="27" x14ac:dyDescent="0.15">
      <c r="A20963" s="266">
        <v>9660902</v>
      </c>
      <c r="B20963" s="265" t="s">
        <v>14038</v>
      </c>
      <c r="C20963" s="265" t="s">
        <v>3071</v>
      </c>
      <c r="D20963" s="265" t="s">
        <v>14934</v>
      </c>
    </row>
    <row r="20964" spans="1:4" ht="27" x14ac:dyDescent="0.15">
      <c r="A20964" s="266">
        <v>9660903</v>
      </c>
      <c r="B20964" s="265" t="s">
        <v>14038</v>
      </c>
      <c r="C20964" s="265" t="s">
        <v>3071</v>
      </c>
      <c r="D20964" s="265" t="s">
        <v>14935</v>
      </c>
    </row>
    <row r="20965" spans="1:4" x14ac:dyDescent="0.15">
      <c r="A20965" s="266">
        <v>9660904</v>
      </c>
      <c r="B20965" s="265" t="s">
        <v>14038</v>
      </c>
      <c r="C20965" s="265" t="s">
        <v>3071</v>
      </c>
      <c r="D20965" s="265" t="s">
        <v>14936</v>
      </c>
    </row>
    <row r="20966" spans="1:4" ht="27" x14ac:dyDescent="0.15">
      <c r="A20966" s="266">
        <v>9660911</v>
      </c>
      <c r="B20966" s="265" t="s">
        <v>14038</v>
      </c>
      <c r="C20966" s="265" t="s">
        <v>3071</v>
      </c>
      <c r="D20966" s="265" t="s">
        <v>14937</v>
      </c>
    </row>
    <row r="20967" spans="1:4" ht="27" x14ac:dyDescent="0.15">
      <c r="A20967" s="266">
        <v>9660912</v>
      </c>
      <c r="B20967" s="265" t="s">
        <v>14038</v>
      </c>
      <c r="C20967" s="265" t="s">
        <v>3071</v>
      </c>
      <c r="D20967" s="265" t="s">
        <v>14938</v>
      </c>
    </row>
    <row r="20968" spans="1:4" ht="27" x14ac:dyDescent="0.15">
      <c r="A20968" s="266">
        <v>9660913</v>
      </c>
      <c r="B20968" s="265" t="s">
        <v>14038</v>
      </c>
      <c r="C20968" s="265" t="s">
        <v>3071</v>
      </c>
      <c r="D20968" s="265" t="s">
        <v>14939</v>
      </c>
    </row>
    <row r="20969" spans="1:4" ht="27" x14ac:dyDescent="0.15">
      <c r="A20969" s="266">
        <v>9660914</v>
      </c>
      <c r="B20969" s="265" t="s">
        <v>14038</v>
      </c>
      <c r="C20969" s="265" t="s">
        <v>3071</v>
      </c>
      <c r="D20969" s="265" t="s">
        <v>14940</v>
      </c>
    </row>
    <row r="20970" spans="1:4" x14ac:dyDescent="0.15">
      <c r="A20970" s="266">
        <v>9660915</v>
      </c>
      <c r="B20970" s="265" t="s">
        <v>14038</v>
      </c>
      <c r="C20970" s="265" t="s">
        <v>3071</v>
      </c>
      <c r="D20970" s="265" t="s">
        <v>14941</v>
      </c>
    </row>
    <row r="20971" spans="1:4" ht="27" x14ac:dyDescent="0.15">
      <c r="A20971" s="266">
        <v>9660916</v>
      </c>
      <c r="B20971" s="265" t="s">
        <v>14038</v>
      </c>
      <c r="C20971" s="265" t="s">
        <v>3071</v>
      </c>
      <c r="D20971" s="265" t="s">
        <v>14942</v>
      </c>
    </row>
    <row r="20972" spans="1:4" ht="27" x14ac:dyDescent="0.15">
      <c r="A20972" s="266">
        <v>9660917</v>
      </c>
      <c r="B20972" s="265" t="s">
        <v>14038</v>
      </c>
      <c r="C20972" s="265" t="s">
        <v>3071</v>
      </c>
      <c r="D20972" s="265" t="s">
        <v>14943</v>
      </c>
    </row>
    <row r="20973" spans="1:4" ht="27" x14ac:dyDescent="0.15">
      <c r="A20973" s="266">
        <v>9660921</v>
      </c>
      <c r="B20973" s="265" t="s">
        <v>14038</v>
      </c>
      <c r="C20973" s="265" t="s">
        <v>3071</v>
      </c>
      <c r="D20973" s="265" t="s">
        <v>14944</v>
      </c>
    </row>
    <row r="20974" spans="1:4" ht="27" x14ac:dyDescent="0.15">
      <c r="A20974" s="266">
        <v>9660922</v>
      </c>
      <c r="B20974" s="265" t="s">
        <v>14038</v>
      </c>
      <c r="C20974" s="265" t="s">
        <v>3071</v>
      </c>
      <c r="D20974" s="265" t="s">
        <v>14945</v>
      </c>
    </row>
    <row r="20975" spans="1:4" ht="27" x14ac:dyDescent="0.15">
      <c r="A20975" s="266">
        <v>9660923</v>
      </c>
      <c r="B20975" s="265" t="s">
        <v>14038</v>
      </c>
      <c r="C20975" s="265" t="s">
        <v>3071</v>
      </c>
      <c r="D20975" s="265" t="s">
        <v>14946</v>
      </c>
    </row>
    <row r="20976" spans="1:4" ht="27" x14ac:dyDescent="0.15">
      <c r="A20976" s="266">
        <v>9660924</v>
      </c>
      <c r="B20976" s="265" t="s">
        <v>14038</v>
      </c>
      <c r="C20976" s="265" t="s">
        <v>3071</v>
      </c>
      <c r="D20976" s="265" t="s">
        <v>14947</v>
      </c>
    </row>
    <row r="20977" spans="1:4" ht="27" x14ac:dyDescent="0.15">
      <c r="A20977" s="266">
        <v>9660931</v>
      </c>
      <c r="B20977" s="265" t="s">
        <v>14038</v>
      </c>
      <c r="C20977" s="265" t="s">
        <v>3071</v>
      </c>
      <c r="D20977" s="265" t="s">
        <v>14948</v>
      </c>
    </row>
    <row r="20978" spans="1:4" ht="27" x14ac:dyDescent="0.15">
      <c r="A20978" s="266">
        <v>9660932</v>
      </c>
      <c r="B20978" s="265" t="s">
        <v>14038</v>
      </c>
      <c r="C20978" s="265" t="s">
        <v>3071</v>
      </c>
      <c r="D20978" s="265" t="s">
        <v>14949</v>
      </c>
    </row>
    <row r="20979" spans="1:4" ht="27" x14ac:dyDescent="0.15">
      <c r="A20979" s="266">
        <v>9660933</v>
      </c>
      <c r="B20979" s="265" t="s">
        <v>14038</v>
      </c>
      <c r="C20979" s="265" t="s">
        <v>3071</v>
      </c>
      <c r="D20979" s="265" t="s">
        <v>14950</v>
      </c>
    </row>
    <row r="20980" spans="1:4" ht="27" x14ac:dyDescent="0.15">
      <c r="A20980" s="266">
        <v>9670001</v>
      </c>
      <c r="B20980" s="265" t="s">
        <v>14038</v>
      </c>
      <c r="C20980" s="265" t="s">
        <v>14951</v>
      </c>
      <c r="D20980" s="265" t="s">
        <v>3458</v>
      </c>
    </row>
    <row r="20981" spans="1:4" ht="27" x14ac:dyDescent="0.15">
      <c r="A20981" s="266">
        <v>9670002</v>
      </c>
      <c r="B20981" s="265" t="s">
        <v>14038</v>
      </c>
      <c r="C20981" s="265" t="s">
        <v>14951</v>
      </c>
      <c r="D20981" s="265" t="s">
        <v>3450</v>
      </c>
    </row>
    <row r="20982" spans="1:4" ht="27" x14ac:dyDescent="0.15">
      <c r="A20982" s="266">
        <v>9670003</v>
      </c>
      <c r="B20982" s="265" t="s">
        <v>14038</v>
      </c>
      <c r="C20982" s="265" t="s">
        <v>14951</v>
      </c>
      <c r="D20982" s="265" t="s">
        <v>3469</v>
      </c>
    </row>
    <row r="20983" spans="1:4" ht="27" x14ac:dyDescent="0.15">
      <c r="A20983" s="266">
        <v>9670004</v>
      </c>
      <c r="B20983" s="265" t="s">
        <v>14038</v>
      </c>
      <c r="C20983" s="265" t="s">
        <v>14951</v>
      </c>
      <c r="D20983" s="265" t="s">
        <v>613</v>
      </c>
    </row>
    <row r="20984" spans="1:4" ht="27" x14ac:dyDescent="0.15">
      <c r="A20984" s="266">
        <v>9670005</v>
      </c>
      <c r="B20984" s="265" t="s">
        <v>14038</v>
      </c>
      <c r="C20984" s="265" t="s">
        <v>14951</v>
      </c>
      <c r="D20984" s="265" t="s">
        <v>3457</v>
      </c>
    </row>
    <row r="20985" spans="1:4" ht="27" x14ac:dyDescent="0.15">
      <c r="A20985" s="266">
        <v>9670006</v>
      </c>
      <c r="B20985" s="265" t="s">
        <v>14038</v>
      </c>
      <c r="C20985" s="265" t="s">
        <v>14951</v>
      </c>
      <c r="D20985" s="265" t="s">
        <v>3234</v>
      </c>
    </row>
    <row r="20986" spans="1:4" ht="27" x14ac:dyDescent="0.15">
      <c r="A20986" s="266">
        <v>9670007</v>
      </c>
      <c r="B20986" s="265" t="s">
        <v>14038</v>
      </c>
      <c r="C20986" s="265" t="s">
        <v>14951</v>
      </c>
      <c r="D20986" s="265" t="s">
        <v>3451</v>
      </c>
    </row>
    <row r="20987" spans="1:4" ht="27" x14ac:dyDescent="0.15">
      <c r="A20987" s="266">
        <v>9670011</v>
      </c>
      <c r="B20987" s="265" t="s">
        <v>14038</v>
      </c>
      <c r="C20987" s="265" t="s">
        <v>14951</v>
      </c>
      <c r="D20987" s="265" t="s">
        <v>3435</v>
      </c>
    </row>
    <row r="20988" spans="1:4" ht="27" x14ac:dyDescent="0.15">
      <c r="A20988" s="266">
        <v>9670012</v>
      </c>
      <c r="B20988" s="265" t="s">
        <v>14038</v>
      </c>
      <c r="C20988" s="265" t="s">
        <v>14951</v>
      </c>
      <c r="D20988" s="265" t="s">
        <v>3433</v>
      </c>
    </row>
    <row r="20989" spans="1:4" ht="27" x14ac:dyDescent="0.15">
      <c r="A20989" s="266">
        <v>9670013</v>
      </c>
      <c r="B20989" s="265" t="s">
        <v>14038</v>
      </c>
      <c r="C20989" s="265" t="s">
        <v>14951</v>
      </c>
      <c r="D20989" s="265" t="s">
        <v>3445</v>
      </c>
    </row>
    <row r="20990" spans="1:4" ht="27" x14ac:dyDescent="0.15">
      <c r="A20990" s="266">
        <v>9670014</v>
      </c>
      <c r="B20990" s="265" t="s">
        <v>14038</v>
      </c>
      <c r="C20990" s="265" t="s">
        <v>14951</v>
      </c>
      <c r="D20990" s="265" t="s">
        <v>3422</v>
      </c>
    </row>
    <row r="20991" spans="1:4" ht="27" x14ac:dyDescent="0.15">
      <c r="A20991" s="266">
        <v>9670015</v>
      </c>
      <c r="B20991" s="265" t="s">
        <v>14038</v>
      </c>
      <c r="C20991" s="265" t="s">
        <v>14951</v>
      </c>
      <c r="D20991" s="265" t="s">
        <v>3447</v>
      </c>
    </row>
    <row r="20992" spans="1:4" ht="27" x14ac:dyDescent="0.15">
      <c r="A20992" s="266">
        <v>9670016</v>
      </c>
      <c r="B20992" s="265" t="s">
        <v>14038</v>
      </c>
      <c r="C20992" s="265" t="s">
        <v>14951</v>
      </c>
      <c r="D20992" s="265" t="s">
        <v>3453</v>
      </c>
    </row>
    <row r="20993" spans="1:4" ht="27" x14ac:dyDescent="0.15">
      <c r="A20993" s="266">
        <v>9670021</v>
      </c>
      <c r="B20993" s="265" t="s">
        <v>14038</v>
      </c>
      <c r="C20993" s="265" t="s">
        <v>14951</v>
      </c>
      <c r="D20993" s="265" t="s">
        <v>506</v>
      </c>
    </row>
    <row r="20994" spans="1:4" ht="27" x14ac:dyDescent="0.15">
      <c r="A20994" s="266">
        <v>9670022</v>
      </c>
      <c r="B20994" s="265" t="s">
        <v>14038</v>
      </c>
      <c r="C20994" s="265" t="s">
        <v>14951</v>
      </c>
      <c r="D20994" s="265" t="s">
        <v>3437</v>
      </c>
    </row>
    <row r="20995" spans="1:4" ht="27" x14ac:dyDescent="0.15">
      <c r="A20995" s="266">
        <v>9670023</v>
      </c>
      <c r="B20995" s="265" t="s">
        <v>14038</v>
      </c>
      <c r="C20995" s="265" t="s">
        <v>14951</v>
      </c>
      <c r="D20995" s="265" t="s">
        <v>3464</v>
      </c>
    </row>
    <row r="20996" spans="1:4" ht="27" x14ac:dyDescent="0.15">
      <c r="A20996" s="266">
        <v>9670024</v>
      </c>
      <c r="B20996" s="265" t="s">
        <v>14038</v>
      </c>
      <c r="C20996" s="265" t="s">
        <v>14951</v>
      </c>
      <c r="D20996" s="265" t="s">
        <v>3432</v>
      </c>
    </row>
    <row r="20997" spans="1:4" ht="27" x14ac:dyDescent="0.15">
      <c r="A20997" s="266">
        <v>9670025</v>
      </c>
      <c r="B20997" s="265" t="s">
        <v>14038</v>
      </c>
      <c r="C20997" s="265" t="s">
        <v>14951</v>
      </c>
      <c r="D20997" s="265" t="s">
        <v>3439</v>
      </c>
    </row>
    <row r="20998" spans="1:4" ht="27" x14ac:dyDescent="0.15">
      <c r="A20998" s="266">
        <v>9670026</v>
      </c>
      <c r="B20998" s="265" t="s">
        <v>14038</v>
      </c>
      <c r="C20998" s="265" t="s">
        <v>14951</v>
      </c>
      <c r="D20998" s="265" t="s">
        <v>3462</v>
      </c>
    </row>
    <row r="20999" spans="1:4" ht="27" x14ac:dyDescent="0.15">
      <c r="A20999" s="266">
        <v>9670301</v>
      </c>
      <c r="B20999" s="265" t="s">
        <v>14038</v>
      </c>
      <c r="C20999" s="265" t="s">
        <v>14951</v>
      </c>
      <c r="D20999" s="265" t="s">
        <v>3449</v>
      </c>
    </row>
    <row r="21000" spans="1:4" ht="27" x14ac:dyDescent="0.15">
      <c r="A21000" s="266">
        <v>9670302</v>
      </c>
      <c r="B21000" s="265" t="s">
        <v>14038</v>
      </c>
      <c r="C21000" s="265" t="s">
        <v>14951</v>
      </c>
      <c r="D21000" s="265" t="s">
        <v>3438</v>
      </c>
    </row>
    <row r="21001" spans="1:4" ht="27" x14ac:dyDescent="0.15">
      <c r="A21001" s="266">
        <v>9670303</v>
      </c>
      <c r="B21001" s="265" t="s">
        <v>14038</v>
      </c>
      <c r="C21001" s="265" t="s">
        <v>14951</v>
      </c>
      <c r="D21001" s="265" t="s">
        <v>3465</v>
      </c>
    </row>
    <row r="21002" spans="1:4" ht="27" x14ac:dyDescent="0.15">
      <c r="A21002" s="266">
        <v>9670304</v>
      </c>
      <c r="B21002" s="265" t="s">
        <v>14038</v>
      </c>
      <c r="C21002" s="265" t="s">
        <v>14951</v>
      </c>
      <c r="D21002" s="265" t="s">
        <v>3468</v>
      </c>
    </row>
    <row r="21003" spans="1:4" ht="27" x14ac:dyDescent="0.15">
      <c r="A21003" s="266">
        <v>9670305</v>
      </c>
      <c r="B21003" s="265" t="s">
        <v>14038</v>
      </c>
      <c r="C21003" s="265" t="s">
        <v>14951</v>
      </c>
      <c r="D21003" s="265" t="s">
        <v>3455</v>
      </c>
    </row>
    <row r="21004" spans="1:4" ht="27" x14ac:dyDescent="0.15">
      <c r="A21004" s="266">
        <v>9670306</v>
      </c>
      <c r="B21004" s="265" t="s">
        <v>14038</v>
      </c>
      <c r="C21004" s="265" t="s">
        <v>14951</v>
      </c>
      <c r="D21004" s="265" t="s">
        <v>3467</v>
      </c>
    </row>
    <row r="21005" spans="1:4" ht="27" x14ac:dyDescent="0.15">
      <c r="A21005" s="266">
        <v>9670307</v>
      </c>
      <c r="B21005" s="265" t="s">
        <v>14038</v>
      </c>
      <c r="C21005" s="265" t="s">
        <v>14951</v>
      </c>
      <c r="D21005" s="265" t="s">
        <v>3443</v>
      </c>
    </row>
    <row r="21006" spans="1:4" ht="27" x14ac:dyDescent="0.15">
      <c r="A21006" s="266">
        <v>9670311</v>
      </c>
      <c r="B21006" s="265" t="s">
        <v>14038</v>
      </c>
      <c r="C21006" s="265" t="s">
        <v>14951</v>
      </c>
      <c r="D21006" s="265" t="s">
        <v>14952</v>
      </c>
    </row>
    <row r="21007" spans="1:4" ht="27" x14ac:dyDescent="0.15">
      <c r="A21007" s="266">
        <v>9670312</v>
      </c>
      <c r="B21007" s="265" t="s">
        <v>14038</v>
      </c>
      <c r="C21007" s="265" t="s">
        <v>14951</v>
      </c>
      <c r="D21007" s="265" t="s">
        <v>3459</v>
      </c>
    </row>
    <row r="21008" spans="1:4" ht="27" x14ac:dyDescent="0.15">
      <c r="A21008" s="266">
        <v>9670313</v>
      </c>
      <c r="B21008" s="265" t="s">
        <v>14038</v>
      </c>
      <c r="C21008" s="265" t="s">
        <v>14951</v>
      </c>
      <c r="D21008" s="265" t="s">
        <v>3473</v>
      </c>
    </row>
    <row r="21009" spans="1:4" ht="27" x14ac:dyDescent="0.15">
      <c r="A21009" s="266">
        <v>9670314</v>
      </c>
      <c r="B21009" s="265" t="s">
        <v>14038</v>
      </c>
      <c r="C21009" s="265" t="s">
        <v>14951</v>
      </c>
      <c r="D21009" s="265" t="s">
        <v>3475</v>
      </c>
    </row>
    <row r="21010" spans="1:4" ht="27" x14ac:dyDescent="0.15">
      <c r="A21010" s="266">
        <v>9670315</v>
      </c>
      <c r="B21010" s="265" t="s">
        <v>14038</v>
      </c>
      <c r="C21010" s="265" t="s">
        <v>14951</v>
      </c>
      <c r="D21010" s="265" t="s">
        <v>3446</v>
      </c>
    </row>
    <row r="21011" spans="1:4" ht="27" x14ac:dyDescent="0.15">
      <c r="A21011" s="266">
        <v>9670317</v>
      </c>
      <c r="B21011" s="265" t="s">
        <v>14038</v>
      </c>
      <c r="C21011" s="265" t="s">
        <v>14951</v>
      </c>
      <c r="D21011" s="265" t="s">
        <v>3423</v>
      </c>
    </row>
    <row r="21012" spans="1:4" ht="27" x14ac:dyDescent="0.15">
      <c r="A21012" s="266">
        <v>9670318</v>
      </c>
      <c r="B21012" s="265" t="s">
        <v>14038</v>
      </c>
      <c r="C21012" s="265" t="s">
        <v>14951</v>
      </c>
      <c r="D21012" s="265" t="s">
        <v>3474</v>
      </c>
    </row>
    <row r="21013" spans="1:4" ht="27" x14ac:dyDescent="0.15">
      <c r="A21013" s="266">
        <v>9670319</v>
      </c>
      <c r="B21013" s="265" t="s">
        <v>14038</v>
      </c>
      <c r="C21013" s="265" t="s">
        <v>14951</v>
      </c>
      <c r="D21013" s="265" t="s">
        <v>1166</v>
      </c>
    </row>
    <row r="21014" spans="1:4" ht="27" x14ac:dyDescent="0.15">
      <c r="A21014" s="266">
        <v>9670321</v>
      </c>
      <c r="B21014" s="265" t="s">
        <v>14038</v>
      </c>
      <c r="C21014" s="265" t="s">
        <v>14951</v>
      </c>
      <c r="D21014" s="265" t="s">
        <v>3420</v>
      </c>
    </row>
    <row r="21015" spans="1:4" ht="27" x14ac:dyDescent="0.15">
      <c r="A21015" s="266">
        <v>9670322</v>
      </c>
      <c r="B21015" s="265" t="s">
        <v>14038</v>
      </c>
      <c r="C21015" s="265" t="s">
        <v>14951</v>
      </c>
      <c r="D21015" s="265" t="s">
        <v>3441</v>
      </c>
    </row>
    <row r="21016" spans="1:4" ht="27" x14ac:dyDescent="0.15">
      <c r="A21016" s="266">
        <v>9670323</v>
      </c>
      <c r="B21016" s="265" t="s">
        <v>14038</v>
      </c>
      <c r="C21016" s="265" t="s">
        <v>14951</v>
      </c>
      <c r="D21016" s="265" t="s">
        <v>3424</v>
      </c>
    </row>
    <row r="21017" spans="1:4" ht="27" x14ac:dyDescent="0.15">
      <c r="A21017" s="266">
        <v>9670324</v>
      </c>
      <c r="B21017" s="265" t="s">
        <v>14038</v>
      </c>
      <c r="C21017" s="265" t="s">
        <v>14951</v>
      </c>
      <c r="D21017" s="265" t="s">
        <v>3463</v>
      </c>
    </row>
    <row r="21018" spans="1:4" ht="27" x14ac:dyDescent="0.15">
      <c r="A21018" s="266">
        <v>9670331</v>
      </c>
      <c r="B21018" s="265" t="s">
        <v>14038</v>
      </c>
      <c r="C21018" s="265" t="s">
        <v>14951</v>
      </c>
      <c r="D21018" s="265" t="s">
        <v>2266</v>
      </c>
    </row>
    <row r="21019" spans="1:4" ht="27" x14ac:dyDescent="0.15">
      <c r="A21019" s="266">
        <v>9670332</v>
      </c>
      <c r="B21019" s="265" t="s">
        <v>14038</v>
      </c>
      <c r="C21019" s="265" t="s">
        <v>14951</v>
      </c>
      <c r="D21019" s="265" t="s">
        <v>3452</v>
      </c>
    </row>
    <row r="21020" spans="1:4" ht="27" x14ac:dyDescent="0.15">
      <c r="A21020" s="266">
        <v>9670333</v>
      </c>
      <c r="B21020" s="265" t="s">
        <v>14038</v>
      </c>
      <c r="C21020" s="265" t="s">
        <v>14951</v>
      </c>
      <c r="D21020" s="265" t="s">
        <v>3476</v>
      </c>
    </row>
    <row r="21021" spans="1:4" ht="27" x14ac:dyDescent="0.15">
      <c r="A21021" s="266">
        <v>9670334</v>
      </c>
      <c r="B21021" s="265" t="s">
        <v>14038</v>
      </c>
      <c r="C21021" s="265" t="s">
        <v>14951</v>
      </c>
      <c r="D21021" s="265" t="s">
        <v>3471</v>
      </c>
    </row>
    <row r="21022" spans="1:4" ht="27" x14ac:dyDescent="0.15">
      <c r="A21022" s="266">
        <v>9670335</v>
      </c>
      <c r="B21022" s="265" t="s">
        <v>14038</v>
      </c>
      <c r="C21022" s="265" t="s">
        <v>14951</v>
      </c>
      <c r="D21022" s="265" t="s">
        <v>3430</v>
      </c>
    </row>
    <row r="21023" spans="1:4" ht="27" x14ac:dyDescent="0.15">
      <c r="A21023" s="266">
        <v>9670336</v>
      </c>
      <c r="B21023" s="265" t="s">
        <v>14038</v>
      </c>
      <c r="C21023" s="265" t="s">
        <v>14951</v>
      </c>
      <c r="D21023" s="265" t="s">
        <v>3477</v>
      </c>
    </row>
    <row r="21024" spans="1:4" ht="27" x14ac:dyDescent="0.15">
      <c r="A21024" s="266">
        <v>9670341</v>
      </c>
      <c r="B21024" s="265" t="s">
        <v>14038</v>
      </c>
      <c r="C21024" s="265" t="s">
        <v>14951</v>
      </c>
      <c r="D21024" s="265" t="s">
        <v>3419</v>
      </c>
    </row>
    <row r="21025" spans="1:4" ht="27" x14ac:dyDescent="0.15">
      <c r="A21025" s="266">
        <v>9670342</v>
      </c>
      <c r="B21025" s="265" t="s">
        <v>14038</v>
      </c>
      <c r="C21025" s="265" t="s">
        <v>14951</v>
      </c>
      <c r="D21025" s="265" t="s">
        <v>3444</v>
      </c>
    </row>
    <row r="21026" spans="1:4" ht="27" x14ac:dyDescent="0.15">
      <c r="A21026" s="266">
        <v>9670343</v>
      </c>
      <c r="B21026" s="265" t="s">
        <v>14038</v>
      </c>
      <c r="C21026" s="265" t="s">
        <v>14951</v>
      </c>
      <c r="D21026" s="265" t="s">
        <v>3436</v>
      </c>
    </row>
    <row r="21027" spans="1:4" ht="27" x14ac:dyDescent="0.15">
      <c r="A21027" s="266">
        <v>9670344</v>
      </c>
      <c r="B21027" s="265" t="s">
        <v>14038</v>
      </c>
      <c r="C21027" s="265" t="s">
        <v>14951</v>
      </c>
      <c r="D21027" s="265" t="s">
        <v>3411</v>
      </c>
    </row>
    <row r="21028" spans="1:4" ht="27" x14ac:dyDescent="0.15">
      <c r="A21028" s="266">
        <v>9670345</v>
      </c>
      <c r="B21028" s="265" t="s">
        <v>14038</v>
      </c>
      <c r="C21028" s="265" t="s">
        <v>14951</v>
      </c>
      <c r="D21028" s="265" t="s">
        <v>14953</v>
      </c>
    </row>
    <row r="21029" spans="1:4" ht="27" x14ac:dyDescent="0.15">
      <c r="A21029" s="266">
        <v>9670346</v>
      </c>
      <c r="B21029" s="265" t="s">
        <v>14038</v>
      </c>
      <c r="C21029" s="265" t="s">
        <v>14951</v>
      </c>
      <c r="D21029" s="265" t="s">
        <v>14953</v>
      </c>
    </row>
    <row r="21030" spans="1:4" ht="27" x14ac:dyDescent="0.15">
      <c r="A21030" s="266">
        <v>9670347</v>
      </c>
      <c r="B21030" s="265" t="s">
        <v>14038</v>
      </c>
      <c r="C21030" s="265" t="s">
        <v>14951</v>
      </c>
      <c r="D21030" s="265" t="s">
        <v>14953</v>
      </c>
    </row>
    <row r="21031" spans="1:4" ht="27" x14ac:dyDescent="0.15">
      <c r="A21031" s="266">
        <v>9670501</v>
      </c>
      <c r="B21031" s="265" t="s">
        <v>14038</v>
      </c>
      <c r="C21031" s="265" t="s">
        <v>14951</v>
      </c>
      <c r="D21031" s="265" t="s">
        <v>3466</v>
      </c>
    </row>
    <row r="21032" spans="1:4" ht="27" x14ac:dyDescent="0.15">
      <c r="A21032" s="266">
        <v>9670502</v>
      </c>
      <c r="B21032" s="265" t="s">
        <v>14038</v>
      </c>
      <c r="C21032" s="265" t="s">
        <v>14951</v>
      </c>
      <c r="D21032" s="265" t="s">
        <v>3448</v>
      </c>
    </row>
    <row r="21033" spans="1:4" ht="27" x14ac:dyDescent="0.15">
      <c r="A21033" s="266">
        <v>9670503</v>
      </c>
      <c r="B21033" s="265" t="s">
        <v>14038</v>
      </c>
      <c r="C21033" s="265" t="s">
        <v>14951</v>
      </c>
      <c r="D21033" s="265" t="s">
        <v>3442</v>
      </c>
    </row>
    <row r="21034" spans="1:4" ht="27" x14ac:dyDescent="0.15">
      <c r="A21034" s="266">
        <v>9670504</v>
      </c>
      <c r="B21034" s="265" t="s">
        <v>14038</v>
      </c>
      <c r="C21034" s="265" t="s">
        <v>14951</v>
      </c>
      <c r="D21034" s="265" t="s">
        <v>3461</v>
      </c>
    </row>
    <row r="21035" spans="1:4" ht="27" x14ac:dyDescent="0.15">
      <c r="A21035" s="266">
        <v>9670505</v>
      </c>
      <c r="B21035" s="265" t="s">
        <v>14038</v>
      </c>
      <c r="C21035" s="265" t="s">
        <v>14951</v>
      </c>
      <c r="D21035" s="265" t="s">
        <v>3289</v>
      </c>
    </row>
    <row r="21036" spans="1:4" ht="27" x14ac:dyDescent="0.15">
      <c r="A21036" s="266">
        <v>9670506</v>
      </c>
      <c r="B21036" s="265" t="s">
        <v>14038</v>
      </c>
      <c r="C21036" s="265" t="s">
        <v>14951</v>
      </c>
      <c r="D21036" s="265" t="s">
        <v>1891</v>
      </c>
    </row>
    <row r="21037" spans="1:4" ht="27" x14ac:dyDescent="0.15">
      <c r="A21037" s="266">
        <v>9670507</v>
      </c>
      <c r="B21037" s="265" t="s">
        <v>14038</v>
      </c>
      <c r="C21037" s="265" t="s">
        <v>14951</v>
      </c>
      <c r="D21037" s="265" t="s">
        <v>1871</v>
      </c>
    </row>
    <row r="21038" spans="1:4" ht="27" x14ac:dyDescent="0.15">
      <c r="A21038" s="266">
        <v>9670511</v>
      </c>
      <c r="B21038" s="265" t="s">
        <v>14038</v>
      </c>
      <c r="C21038" s="265" t="s">
        <v>14951</v>
      </c>
      <c r="D21038" s="265" t="s">
        <v>3425</v>
      </c>
    </row>
    <row r="21039" spans="1:4" ht="27" x14ac:dyDescent="0.15">
      <c r="A21039" s="266">
        <v>9670512</v>
      </c>
      <c r="B21039" s="265" t="s">
        <v>14038</v>
      </c>
      <c r="C21039" s="265" t="s">
        <v>14951</v>
      </c>
      <c r="D21039" s="265" t="s">
        <v>3460</v>
      </c>
    </row>
    <row r="21040" spans="1:4" ht="27" x14ac:dyDescent="0.15">
      <c r="A21040" s="266">
        <v>9670513</v>
      </c>
      <c r="B21040" s="265" t="s">
        <v>14038</v>
      </c>
      <c r="C21040" s="265" t="s">
        <v>14951</v>
      </c>
      <c r="D21040" s="265" t="s">
        <v>3427</v>
      </c>
    </row>
    <row r="21041" spans="1:4" ht="27" x14ac:dyDescent="0.15">
      <c r="A21041" s="266">
        <v>9670514</v>
      </c>
      <c r="B21041" s="265" t="s">
        <v>14038</v>
      </c>
      <c r="C21041" s="265" t="s">
        <v>14951</v>
      </c>
      <c r="D21041" s="265" t="s">
        <v>14954</v>
      </c>
    </row>
    <row r="21042" spans="1:4" ht="27" x14ac:dyDescent="0.15">
      <c r="A21042" s="266">
        <v>9670515</v>
      </c>
      <c r="B21042" s="265" t="s">
        <v>14038</v>
      </c>
      <c r="C21042" s="265" t="s">
        <v>14951</v>
      </c>
      <c r="D21042" s="265" t="s">
        <v>3428</v>
      </c>
    </row>
    <row r="21043" spans="1:4" ht="27" x14ac:dyDescent="0.15">
      <c r="A21043" s="266">
        <v>9670521</v>
      </c>
      <c r="B21043" s="265" t="s">
        <v>14038</v>
      </c>
      <c r="C21043" s="265" t="s">
        <v>14955</v>
      </c>
      <c r="D21043" s="265" t="s">
        <v>14956</v>
      </c>
    </row>
    <row r="21044" spans="1:4" ht="27" x14ac:dyDescent="0.15">
      <c r="A21044" s="266">
        <v>9670522</v>
      </c>
      <c r="B21044" s="265" t="s">
        <v>14038</v>
      </c>
      <c r="C21044" s="265" t="s">
        <v>14955</v>
      </c>
      <c r="D21044" s="265" t="s">
        <v>14957</v>
      </c>
    </row>
    <row r="21045" spans="1:4" ht="27" x14ac:dyDescent="0.15">
      <c r="A21045" s="266">
        <v>9670523</v>
      </c>
      <c r="B21045" s="265" t="s">
        <v>14038</v>
      </c>
      <c r="C21045" s="265" t="s">
        <v>14955</v>
      </c>
      <c r="D21045" s="265" t="s">
        <v>14958</v>
      </c>
    </row>
    <row r="21046" spans="1:4" ht="27" x14ac:dyDescent="0.15">
      <c r="A21046" s="266">
        <v>9670524</v>
      </c>
      <c r="B21046" s="265" t="s">
        <v>14038</v>
      </c>
      <c r="C21046" s="265" t="s">
        <v>14955</v>
      </c>
      <c r="D21046" s="265" t="s">
        <v>14959</v>
      </c>
    </row>
    <row r="21047" spans="1:4" ht="27" x14ac:dyDescent="0.15">
      <c r="A21047" s="266">
        <v>9670525</v>
      </c>
      <c r="B21047" s="265" t="s">
        <v>14038</v>
      </c>
      <c r="C21047" s="265" t="s">
        <v>14955</v>
      </c>
      <c r="D21047" s="265" t="s">
        <v>14960</v>
      </c>
    </row>
    <row r="21048" spans="1:4" ht="27" x14ac:dyDescent="0.15">
      <c r="A21048" s="266">
        <v>9670526</v>
      </c>
      <c r="B21048" s="265" t="s">
        <v>14038</v>
      </c>
      <c r="C21048" s="265" t="s">
        <v>14955</v>
      </c>
      <c r="D21048" s="265" t="s">
        <v>14961</v>
      </c>
    </row>
    <row r="21049" spans="1:4" ht="27" x14ac:dyDescent="0.15">
      <c r="A21049" s="266">
        <v>9670527</v>
      </c>
      <c r="B21049" s="265" t="s">
        <v>14038</v>
      </c>
      <c r="C21049" s="265" t="s">
        <v>14955</v>
      </c>
      <c r="D21049" s="265" t="s">
        <v>14962</v>
      </c>
    </row>
    <row r="21050" spans="1:4" ht="27" x14ac:dyDescent="0.15">
      <c r="A21050" s="266">
        <v>9670528</v>
      </c>
      <c r="B21050" s="265" t="s">
        <v>14038</v>
      </c>
      <c r="C21050" s="265" t="s">
        <v>14955</v>
      </c>
      <c r="D21050" s="265" t="s">
        <v>14963</v>
      </c>
    </row>
    <row r="21051" spans="1:4" ht="27" x14ac:dyDescent="0.15">
      <c r="A21051" s="266">
        <v>9670531</v>
      </c>
      <c r="B21051" s="265" t="s">
        <v>14038</v>
      </c>
      <c r="C21051" s="265" t="s">
        <v>14955</v>
      </c>
      <c r="D21051" s="265" t="s">
        <v>14964</v>
      </c>
    </row>
    <row r="21052" spans="1:4" ht="27" x14ac:dyDescent="0.15">
      <c r="A21052" s="266">
        <v>9670601</v>
      </c>
      <c r="B21052" s="265" t="s">
        <v>14038</v>
      </c>
      <c r="C21052" s="265" t="s">
        <v>14951</v>
      </c>
      <c r="D21052" s="265" t="s">
        <v>3434</v>
      </c>
    </row>
    <row r="21053" spans="1:4" ht="27" x14ac:dyDescent="0.15">
      <c r="A21053" s="266">
        <v>9670602</v>
      </c>
      <c r="B21053" s="265" t="s">
        <v>14038</v>
      </c>
      <c r="C21053" s="265" t="s">
        <v>14951</v>
      </c>
      <c r="D21053" s="265" t="s">
        <v>3470</v>
      </c>
    </row>
    <row r="21054" spans="1:4" ht="27" x14ac:dyDescent="0.15">
      <c r="A21054" s="266">
        <v>9670603</v>
      </c>
      <c r="B21054" s="265" t="s">
        <v>14038</v>
      </c>
      <c r="C21054" s="265" t="s">
        <v>14951</v>
      </c>
      <c r="D21054" s="265" t="s">
        <v>3426</v>
      </c>
    </row>
    <row r="21055" spans="1:4" ht="27" x14ac:dyDescent="0.15">
      <c r="A21055" s="266">
        <v>9670604</v>
      </c>
      <c r="B21055" s="265" t="s">
        <v>14038</v>
      </c>
      <c r="C21055" s="265" t="s">
        <v>14951</v>
      </c>
      <c r="D21055" s="265" t="s">
        <v>1013</v>
      </c>
    </row>
    <row r="21056" spans="1:4" ht="27" x14ac:dyDescent="0.15">
      <c r="A21056" s="266">
        <v>9670605</v>
      </c>
      <c r="B21056" s="265" t="s">
        <v>14038</v>
      </c>
      <c r="C21056" s="265" t="s">
        <v>14951</v>
      </c>
      <c r="D21056" s="265" t="s">
        <v>3418</v>
      </c>
    </row>
    <row r="21057" spans="1:4" ht="27" x14ac:dyDescent="0.15">
      <c r="A21057" s="266">
        <v>9670611</v>
      </c>
      <c r="B21057" s="265" t="s">
        <v>14038</v>
      </c>
      <c r="C21057" s="265" t="s">
        <v>14951</v>
      </c>
      <c r="D21057" s="265" t="s">
        <v>878</v>
      </c>
    </row>
    <row r="21058" spans="1:4" ht="27" x14ac:dyDescent="0.15">
      <c r="A21058" s="266">
        <v>9670621</v>
      </c>
      <c r="B21058" s="265" t="s">
        <v>14038</v>
      </c>
      <c r="C21058" s="265" t="s">
        <v>14951</v>
      </c>
      <c r="D21058" s="265" t="s">
        <v>3454</v>
      </c>
    </row>
    <row r="21059" spans="1:4" ht="27" x14ac:dyDescent="0.15">
      <c r="A21059" s="266">
        <v>9670622</v>
      </c>
      <c r="B21059" s="265" t="s">
        <v>14038</v>
      </c>
      <c r="C21059" s="265" t="s">
        <v>14951</v>
      </c>
      <c r="D21059" s="265" t="s">
        <v>3472</v>
      </c>
    </row>
    <row r="21060" spans="1:4" ht="27" x14ac:dyDescent="0.15">
      <c r="A21060" s="266">
        <v>9670631</v>
      </c>
      <c r="B21060" s="265" t="s">
        <v>14038</v>
      </c>
      <c r="C21060" s="265" t="s">
        <v>14951</v>
      </c>
      <c r="D21060" s="265" t="s">
        <v>762</v>
      </c>
    </row>
    <row r="21061" spans="1:4" ht="27" x14ac:dyDescent="0.15">
      <c r="A21061" s="266">
        <v>9670632</v>
      </c>
      <c r="B21061" s="265" t="s">
        <v>14038</v>
      </c>
      <c r="C21061" s="265" t="s">
        <v>14951</v>
      </c>
      <c r="D21061" s="265" t="s">
        <v>3431</v>
      </c>
    </row>
    <row r="21062" spans="1:4" ht="27" x14ac:dyDescent="0.15">
      <c r="A21062" s="266">
        <v>9670633</v>
      </c>
      <c r="B21062" s="265" t="s">
        <v>14038</v>
      </c>
      <c r="C21062" s="265" t="s">
        <v>14951</v>
      </c>
      <c r="D21062" s="265" t="s">
        <v>3456</v>
      </c>
    </row>
    <row r="21063" spans="1:4" ht="27" x14ac:dyDescent="0.15">
      <c r="A21063" s="266">
        <v>9670634</v>
      </c>
      <c r="B21063" s="265" t="s">
        <v>14038</v>
      </c>
      <c r="C21063" s="265" t="s">
        <v>14951</v>
      </c>
      <c r="D21063" s="265" t="s">
        <v>3440</v>
      </c>
    </row>
    <row r="21064" spans="1:4" ht="27" x14ac:dyDescent="0.15">
      <c r="A21064" s="266">
        <v>9670641</v>
      </c>
      <c r="B21064" s="265" t="s">
        <v>14038</v>
      </c>
      <c r="C21064" s="265" t="s">
        <v>14951</v>
      </c>
      <c r="D21064" s="265" t="s">
        <v>3421</v>
      </c>
    </row>
    <row r="21065" spans="1:4" ht="27" x14ac:dyDescent="0.15">
      <c r="A21065" s="266">
        <v>9670642</v>
      </c>
      <c r="B21065" s="265" t="s">
        <v>14038</v>
      </c>
      <c r="C21065" s="265" t="s">
        <v>14951</v>
      </c>
      <c r="D21065" s="265" t="s">
        <v>3429</v>
      </c>
    </row>
    <row r="21066" spans="1:4" ht="27" x14ac:dyDescent="0.15">
      <c r="A21066" s="266">
        <v>9680001</v>
      </c>
      <c r="B21066" s="265" t="s">
        <v>14038</v>
      </c>
      <c r="C21066" s="265" t="s">
        <v>14965</v>
      </c>
      <c r="D21066" s="265" t="s">
        <v>14966</v>
      </c>
    </row>
    <row r="21067" spans="1:4" ht="27" x14ac:dyDescent="0.15">
      <c r="A21067" s="266">
        <v>9680002</v>
      </c>
      <c r="B21067" s="265" t="s">
        <v>14038</v>
      </c>
      <c r="C21067" s="265" t="s">
        <v>14965</v>
      </c>
      <c r="D21067" s="265" t="s">
        <v>14967</v>
      </c>
    </row>
    <row r="21068" spans="1:4" ht="27" x14ac:dyDescent="0.15">
      <c r="A21068" s="266">
        <v>9680003</v>
      </c>
      <c r="B21068" s="265" t="s">
        <v>14038</v>
      </c>
      <c r="C21068" s="265" t="s">
        <v>14965</v>
      </c>
      <c r="D21068" s="265" t="s">
        <v>14968</v>
      </c>
    </row>
    <row r="21069" spans="1:4" ht="27" x14ac:dyDescent="0.15">
      <c r="A21069" s="266">
        <v>9680004</v>
      </c>
      <c r="B21069" s="265" t="s">
        <v>14038</v>
      </c>
      <c r="C21069" s="265" t="s">
        <v>14965</v>
      </c>
      <c r="D21069" s="265" t="s">
        <v>14969</v>
      </c>
    </row>
    <row r="21070" spans="1:4" ht="27" x14ac:dyDescent="0.15">
      <c r="A21070" s="266">
        <v>9680005</v>
      </c>
      <c r="B21070" s="265" t="s">
        <v>14038</v>
      </c>
      <c r="C21070" s="265" t="s">
        <v>14965</v>
      </c>
      <c r="D21070" s="265" t="s">
        <v>13921</v>
      </c>
    </row>
    <row r="21071" spans="1:4" ht="27" x14ac:dyDescent="0.15">
      <c r="A21071" s="266">
        <v>9680006</v>
      </c>
      <c r="B21071" s="265" t="s">
        <v>14038</v>
      </c>
      <c r="C21071" s="265" t="s">
        <v>14965</v>
      </c>
      <c r="D21071" s="265" t="s">
        <v>12613</v>
      </c>
    </row>
    <row r="21072" spans="1:4" ht="27" x14ac:dyDescent="0.15">
      <c r="A21072" s="266">
        <v>9680011</v>
      </c>
      <c r="B21072" s="265" t="s">
        <v>14038</v>
      </c>
      <c r="C21072" s="265" t="s">
        <v>14965</v>
      </c>
      <c r="D21072" s="265" t="s">
        <v>14970</v>
      </c>
    </row>
    <row r="21073" spans="1:4" ht="27" x14ac:dyDescent="0.15">
      <c r="A21073" s="266">
        <v>9680012</v>
      </c>
      <c r="B21073" s="265" t="s">
        <v>14038</v>
      </c>
      <c r="C21073" s="265" t="s">
        <v>14965</v>
      </c>
      <c r="D21073" s="265" t="s">
        <v>14971</v>
      </c>
    </row>
    <row r="21074" spans="1:4" ht="27" x14ac:dyDescent="0.15">
      <c r="A21074" s="266">
        <v>9680013</v>
      </c>
      <c r="B21074" s="265" t="s">
        <v>14038</v>
      </c>
      <c r="C21074" s="265" t="s">
        <v>14965</v>
      </c>
      <c r="D21074" s="265" t="s">
        <v>14972</v>
      </c>
    </row>
    <row r="21075" spans="1:4" ht="27" x14ac:dyDescent="0.15">
      <c r="A21075" s="266">
        <v>9680014</v>
      </c>
      <c r="B21075" s="265" t="s">
        <v>14038</v>
      </c>
      <c r="C21075" s="265" t="s">
        <v>14965</v>
      </c>
      <c r="D21075" s="265" t="s">
        <v>14973</v>
      </c>
    </row>
    <row r="21076" spans="1:4" ht="27" x14ac:dyDescent="0.15">
      <c r="A21076" s="266">
        <v>9680015</v>
      </c>
      <c r="B21076" s="265" t="s">
        <v>14038</v>
      </c>
      <c r="C21076" s="265" t="s">
        <v>14965</v>
      </c>
      <c r="D21076" s="265" t="s">
        <v>14974</v>
      </c>
    </row>
    <row r="21077" spans="1:4" ht="27" x14ac:dyDescent="0.15">
      <c r="A21077" s="266">
        <v>9680016</v>
      </c>
      <c r="B21077" s="265" t="s">
        <v>14038</v>
      </c>
      <c r="C21077" s="265" t="s">
        <v>14965</v>
      </c>
      <c r="D21077" s="265" t="s">
        <v>14975</v>
      </c>
    </row>
    <row r="21078" spans="1:4" ht="27" x14ac:dyDescent="0.15">
      <c r="A21078" s="266">
        <v>9680101</v>
      </c>
      <c r="B21078" s="265" t="s">
        <v>14038</v>
      </c>
      <c r="C21078" s="265" t="s">
        <v>14976</v>
      </c>
      <c r="D21078" s="265" t="s">
        <v>13142</v>
      </c>
    </row>
    <row r="21079" spans="1:4" ht="27" x14ac:dyDescent="0.15">
      <c r="A21079" s="266">
        <v>9680102</v>
      </c>
      <c r="B21079" s="265" t="s">
        <v>14038</v>
      </c>
      <c r="C21079" s="265" t="s">
        <v>14976</v>
      </c>
      <c r="D21079" s="265" t="s">
        <v>14977</v>
      </c>
    </row>
    <row r="21080" spans="1:4" ht="27" x14ac:dyDescent="0.15">
      <c r="A21080" s="266">
        <v>9680103</v>
      </c>
      <c r="B21080" s="265" t="s">
        <v>14038</v>
      </c>
      <c r="C21080" s="265" t="s">
        <v>14976</v>
      </c>
      <c r="D21080" s="265" t="s">
        <v>14978</v>
      </c>
    </row>
    <row r="21081" spans="1:4" ht="27" x14ac:dyDescent="0.15">
      <c r="A21081" s="266">
        <v>9680104</v>
      </c>
      <c r="B21081" s="265" t="s">
        <v>14038</v>
      </c>
      <c r="C21081" s="265" t="s">
        <v>14976</v>
      </c>
      <c r="D21081" s="265" t="s">
        <v>14979</v>
      </c>
    </row>
    <row r="21082" spans="1:4" ht="27" x14ac:dyDescent="0.15">
      <c r="A21082" s="266">
        <v>9680211</v>
      </c>
      <c r="B21082" s="265" t="s">
        <v>14038</v>
      </c>
      <c r="C21082" s="265" t="s">
        <v>14976</v>
      </c>
      <c r="D21082" s="265" t="s">
        <v>14980</v>
      </c>
    </row>
    <row r="21083" spans="1:4" ht="27" x14ac:dyDescent="0.15">
      <c r="A21083" s="266">
        <v>9680212</v>
      </c>
      <c r="B21083" s="265" t="s">
        <v>14038</v>
      </c>
      <c r="C21083" s="265" t="s">
        <v>14976</v>
      </c>
      <c r="D21083" s="265" t="s">
        <v>14981</v>
      </c>
    </row>
    <row r="21084" spans="1:4" ht="27" x14ac:dyDescent="0.15">
      <c r="A21084" s="266">
        <v>9680213</v>
      </c>
      <c r="B21084" s="265" t="s">
        <v>14038</v>
      </c>
      <c r="C21084" s="265" t="s">
        <v>14976</v>
      </c>
      <c r="D21084" s="265" t="s">
        <v>14982</v>
      </c>
    </row>
    <row r="21085" spans="1:4" ht="27" x14ac:dyDescent="0.15">
      <c r="A21085" s="266">
        <v>9680214</v>
      </c>
      <c r="B21085" s="265" t="s">
        <v>14038</v>
      </c>
      <c r="C21085" s="265" t="s">
        <v>14976</v>
      </c>
      <c r="D21085" s="265" t="s">
        <v>14983</v>
      </c>
    </row>
    <row r="21086" spans="1:4" ht="27" x14ac:dyDescent="0.15">
      <c r="A21086" s="266">
        <v>9680215</v>
      </c>
      <c r="B21086" s="265" t="s">
        <v>14038</v>
      </c>
      <c r="C21086" s="265" t="s">
        <v>14976</v>
      </c>
      <c r="D21086" s="265" t="s">
        <v>14984</v>
      </c>
    </row>
    <row r="21087" spans="1:4" ht="27" x14ac:dyDescent="0.15">
      <c r="A21087" s="266">
        <v>9680321</v>
      </c>
      <c r="B21087" s="265" t="s">
        <v>14038</v>
      </c>
      <c r="C21087" s="265" t="s">
        <v>14965</v>
      </c>
      <c r="D21087" s="265" t="s">
        <v>14985</v>
      </c>
    </row>
    <row r="21088" spans="1:4" ht="27" x14ac:dyDescent="0.15">
      <c r="A21088" s="266">
        <v>9680322</v>
      </c>
      <c r="B21088" s="265" t="s">
        <v>14038</v>
      </c>
      <c r="C21088" s="265" t="s">
        <v>14965</v>
      </c>
      <c r="D21088" s="265" t="s">
        <v>14986</v>
      </c>
    </row>
    <row r="21089" spans="1:4" ht="27" x14ac:dyDescent="0.15">
      <c r="A21089" s="266">
        <v>9680323</v>
      </c>
      <c r="B21089" s="265" t="s">
        <v>14038</v>
      </c>
      <c r="C21089" s="265" t="s">
        <v>14965</v>
      </c>
      <c r="D21089" s="265" t="s">
        <v>14987</v>
      </c>
    </row>
    <row r="21090" spans="1:4" ht="27" x14ac:dyDescent="0.15">
      <c r="A21090" s="266">
        <v>9680324</v>
      </c>
      <c r="B21090" s="265" t="s">
        <v>14038</v>
      </c>
      <c r="C21090" s="265" t="s">
        <v>14965</v>
      </c>
      <c r="D21090" s="265" t="s">
        <v>14988</v>
      </c>
    </row>
    <row r="21091" spans="1:4" ht="27" x14ac:dyDescent="0.15">
      <c r="A21091" s="266">
        <v>9680325</v>
      </c>
      <c r="B21091" s="265" t="s">
        <v>14038</v>
      </c>
      <c r="C21091" s="265" t="s">
        <v>14965</v>
      </c>
      <c r="D21091" s="265" t="s">
        <v>14989</v>
      </c>
    </row>
    <row r="21092" spans="1:4" ht="27" x14ac:dyDescent="0.15">
      <c r="A21092" s="266">
        <v>9680326</v>
      </c>
      <c r="B21092" s="265" t="s">
        <v>14038</v>
      </c>
      <c r="C21092" s="265" t="s">
        <v>14965</v>
      </c>
      <c r="D21092" s="265" t="s">
        <v>14854</v>
      </c>
    </row>
    <row r="21093" spans="1:4" ht="27" x14ac:dyDescent="0.15">
      <c r="A21093" s="266">
        <v>9680411</v>
      </c>
      <c r="B21093" s="265" t="s">
        <v>14038</v>
      </c>
      <c r="C21093" s="265" t="s">
        <v>14990</v>
      </c>
      <c r="D21093" s="265" t="s">
        <v>12258</v>
      </c>
    </row>
    <row r="21094" spans="1:4" ht="27" x14ac:dyDescent="0.15">
      <c r="A21094" s="266">
        <v>9680412</v>
      </c>
      <c r="B21094" s="265" t="s">
        <v>14038</v>
      </c>
      <c r="C21094" s="265" t="s">
        <v>14990</v>
      </c>
      <c r="D21094" s="265" t="s">
        <v>14991</v>
      </c>
    </row>
    <row r="21095" spans="1:4" ht="27" x14ac:dyDescent="0.15">
      <c r="A21095" s="266">
        <v>9680413</v>
      </c>
      <c r="B21095" s="265" t="s">
        <v>14038</v>
      </c>
      <c r="C21095" s="265" t="s">
        <v>14990</v>
      </c>
      <c r="D21095" s="265" t="s">
        <v>14992</v>
      </c>
    </row>
    <row r="21096" spans="1:4" ht="27" x14ac:dyDescent="0.15">
      <c r="A21096" s="266">
        <v>9680414</v>
      </c>
      <c r="B21096" s="265" t="s">
        <v>14038</v>
      </c>
      <c r="C21096" s="265" t="s">
        <v>14990</v>
      </c>
      <c r="D21096" s="265" t="s">
        <v>14993</v>
      </c>
    </row>
    <row r="21097" spans="1:4" ht="27" x14ac:dyDescent="0.15">
      <c r="A21097" s="266">
        <v>9680415</v>
      </c>
      <c r="B21097" s="265" t="s">
        <v>14038</v>
      </c>
      <c r="C21097" s="265" t="s">
        <v>14990</v>
      </c>
      <c r="D21097" s="265" t="s">
        <v>14994</v>
      </c>
    </row>
    <row r="21098" spans="1:4" ht="27" x14ac:dyDescent="0.15">
      <c r="A21098" s="266">
        <v>9680421</v>
      </c>
      <c r="B21098" s="265" t="s">
        <v>14038</v>
      </c>
      <c r="C21098" s="265" t="s">
        <v>14990</v>
      </c>
      <c r="D21098" s="265" t="s">
        <v>14995</v>
      </c>
    </row>
    <row r="21099" spans="1:4" ht="27" x14ac:dyDescent="0.15">
      <c r="A21099" s="266">
        <v>9680422</v>
      </c>
      <c r="B21099" s="265" t="s">
        <v>14038</v>
      </c>
      <c r="C21099" s="265" t="s">
        <v>14990</v>
      </c>
      <c r="D21099" s="265" t="s">
        <v>14996</v>
      </c>
    </row>
    <row r="21100" spans="1:4" ht="27" x14ac:dyDescent="0.15">
      <c r="A21100" s="266">
        <v>9680423</v>
      </c>
      <c r="B21100" s="265" t="s">
        <v>14038</v>
      </c>
      <c r="C21100" s="265" t="s">
        <v>14990</v>
      </c>
      <c r="D21100" s="265" t="s">
        <v>14997</v>
      </c>
    </row>
    <row r="21101" spans="1:4" ht="27" x14ac:dyDescent="0.15">
      <c r="A21101" s="266">
        <v>9680431</v>
      </c>
      <c r="B21101" s="265" t="s">
        <v>14038</v>
      </c>
      <c r="C21101" s="265" t="s">
        <v>14990</v>
      </c>
      <c r="D21101" s="265" t="s">
        <v>14998</v>
      </c>
    </row>
    <row r="21102" spans="1:4" ht="27" x14ac:dyDescent="0.15">
      <c r="A21102" s="266">
        <v>9680432</v>
      </c>
      <c r="B21102" s="265" t="s">
        <v>14038</v>
      </c>
      <c r="C21102" s="265" t="s">
        <v>14990</v>
      </c>
      <c r="D21102" s="265" t="s">
        <v>14999</v>
      </c>
    </row>
    <row r="21103" spans="1:4" ht="27" x14ac:dyDescent="0.15">
      <c r="A21103" s="266">
        <v>9680433</v>
      </c>
      <c r="B21103" s="265" t="s">
        <v>14038</v>
      </c>
      <c r="C21103" s="265" t="s">
        <v>14990</v>
      </c>
      <c r="D21103" s="265" t="s">
        <v>14466</v>
      </c>
    </row>
    <row r="21104" spans="1:4" ht="27" x14ac:dyDescent="0.15">
      <c r="A21104" s="266">
        <v>9680434</v>
      </c>
      <c r="B21104" s="265" t="s">
        <v>14038</v>
      </c>
      <c r="C21104" s="265" t="s">
        <v>14990</v>
      </c>
      <c r="D21104" s="265" t="s">
        <v>13228</v>
      </c>
    </row>
    <row r="21105" spans="1:4" ht="27" x14ac:dyDescent="0.15">
      <c r="A21105" s="266">
        <v>9680441</v>
      </c>
      <c r="B21105" s="265" t="s">
        <v>14038</v>
      </c>
      <c r="C21105" s="265" t="s">
        <v>14990</v>
      </c>
      <c r="D21105" s="265" t="s">
        <v>15000</v>
      </c>
    </row>
    <row r="21106" spans="1:4" ht="27" x14ac:dyDescent="0.15">
      <c r="A21106" s="266">
        <v>9680442</v>
      </c>
      <c r="B21106" s="265" t="s">
        <v>14038</v>
      </c>
      <c r="C21106" s="265" t="s">
        <v>14990</v>
      </c>
      <c r="D21106" s="265" t="s">
        <v>13501</v>
      </c>
    </row>
    <row r="21107" spans="1:4" ht="27" x14ac:dyDescent="0.15">
      <c r="A21107" s="266">
        <v>9680443</v>
      </c>
      <c r="B21107" s="265" t="s">
        <v>14038</v>
      </c>
      <c r="C21107" s="265" t="s">
        <v>14990</v>
      </c>
      <c r="D21107" s="265" t="s">
        <v>15001</v>
      </c>
    </row>
    <row r="21108" spans="1:4" ht="27" x14ac:dyDescent="0.15">
      <c r="A21108" s="266">
        <v>9680444</v>
      </c>
      <c r="B21108" s="265" t="s">
        <v>14038</v>
      </c>
      <c r="C21108" s="265" t="s">
        <v>14990</v>
      </c>
      <c r="D21108" s="265" t="s">
        <v>15002</v>
      </c>
    </row>
    <row r="21109" spans="1:4" ht="27" x14ac:dyDescent="0.15">
      <c r="A21109" s="266">
        <v>9680445</v>
      </c>
      <c r="B21109" s="265" t="s">
        <v>14038</v>
      </c>
      <c r="C21109" s="265" t="s">
        <v>14990</v>
      </c>
      <c r="D21109" s="265" t="s">
        <v>15003</v>
      </c>
    </row>
    <row r="21110" spans="1:4" ht="27" x14ac:dyDescent="0.15">
      <c r="A21110" s="266">
        <v>9680601</v>
      </c>
      <c r="B21110" s="265" t="s">
        <v>14038</v>
      </c>
      <c r="C21110" s="265" t="s">
        <v>14990</v>
      </c>
      <c r="D21110" s="265" t="s">
        <v>15004</v>
      </c>
    </row>
    <row r="21111" spans="1:4" ht="27" x14ac:dyDescent="0.15">
      <c r="A21111" s="266">
        <v>9680602</v>
      </c>
      <c r="B21111" s="265" t="s">
        <v>14038</v>
      </c>
      <c r="C21111" s="265" t="s">
        <v>14990</v>
      </c>
      <c r="D21111" s="265" t="s">
        <v>13211</v>
      </c>
    </row>
    <row r="21112" spans="1:4" ht="27" x14ac:dyDescent="0.15">
      <c r="A21112" s="266">
        <v>9680603</v>
      </c>
      <c r="B21112" s="265" t="s">
        <v>14038</v>
      </c>
      <c r="C21112" s="265" t="s">
        <v>14990</v>
      </c>
      <c r="D21112" s="265" t="s">
        <v>15005</v>
      </c>
    </row>
    <row r="21113" spans="1:4" ht="27" x14ac:dyDescent="0.15">
      <c r="A21113" s="266">
        <v>9680604</v>
      </c>
      <c r="B21113" s="265" t="s">
        <v>14038</v>
      </c>
      <c r="C21113" s="265" t="s">
        <v>14990</v>
      </c>
      <c r="D21113" s="265" t="s">
        <v>15006</v>
      </c>
    </row>
    <row r="21114" spans="1:4" ht="27" x14ac:dyDescent="0.15">
      <c r="A21114" s="266">
        <v>9680605</v>
      </c>
      <c r="B21114" s="265" t="s">
        <v>14038</v>
      </c>
      <c r="C21114" s="265" t="s">
        <v>14990</v>
      </c>
      <c r="D21114" s="265" t="s">
        <v>15007</v>
      </c>
    </row>
    <row r="21115" spans="1:4" ht="27" x14ac:dyDescent="0.15">
      <c r="A21115" s="266">
        <v>9680606</v>
      </c>
      <c r="B21115" s="265" t="s">
        <v>14038</v>
      </c>
      <c r="C21115" s="265" t="s">
        <v>14990</v>
      </c>
      <c r="D21115" s="265" t="s">
        <v>15008</v>
      </c>
    </row>
    <row r="21116" spans="1:4" ht="27" x14ac:dyDescent="0.15">
      <c r="A21116" s="266">
        <v>9680607</v>
      </c>
      <c r="B21116" s="265" t="s">
        <v>14038</v>
      </c>
      <c r="C21116" s="265" t="s">
        <v>14990</v>
      </c>
      <c r="D21116" s="265" t="s">
        <v>15009</v>
      </c>
    </row>
    <row r="21117" spans="1:4" ht="27" x14ac:dyDescent="0.15">
      <c r="A21117" s="266">
        <v>9690101</v>
      </c>
      <c r="B21117" s="265" t="s">
        <v>14038</v>
      </c>
      <c r="C21117" s="265" t="s">
        <v>15010</v>
      </c>
      <c r="D21117" s="265" t="s">
        <v>15011</v>
      </c>
    </row>
    <row r="21118" spans="1:4" ht="27" x14ac:dyDescent="0.15">
      <c r="A21118" s="266">
        <v>9690102</v>
      </c>
      <c r="B21118" s="265" t="s">
        <v>14038</v>
      </c>
      <c r="C21118" s="265" t="s">
        <v>15010</v>
      </c>
      <c r="D21118" s="265" t="s">
        <v>15012</v>
      </c>
    </row>
    <row r="21119" spans="1:4" ht="27" x14ac:dyDescent="0.15">
      <c r="A21119" s="266">
        <v>9690103</v>
      </c>
      <c r="B21119" s="265" t="s">
        <v>14038</v>
      </c>
      <c r="C21119" s="265" t="s">
        <v>15010</v>
      </c>
      <c r="D21119" s="265" t="s">
        <v>15013</v>
      </c>
    </row>
    <row r="21120" spans="1:4" ht="27" x14ac:dyDescent="0.15">
      <c r="A21120" s="266">
        <v>9690104</v>
      </c>
      <c r="B21120" s="265" t="s">
        <v>14038</v>
      </c>
      <c r="C21120" s="265" t="s">
        <v>15010</v>
      </c>
      <c r="D21120" s="265" t="s">
        <v>13929</v>
      </c>
    </row>
    <row r="21121" spans="1:4" ht="27" x14ac:dyDescent="0.15">
      <c r="A21121" s="266">
        <v>9690105</v>
      </c>
      <c r="B21121" s="265" t="s">
        <v>14038</v>
      </c>
      <c r="C21121" s="265" t="s">
        <v>15010</v>
      </c>
      <c r="D21121" s="265" t="s">
        <v>15014</v>
      </c>
    </row>
    <row r="21122" spans="1:4" ht="27" x14ac:dyDescent="0.15">
      <c r="A21122" s="266">
        <v>9690106</v>
      </c>
      <c r="B21122" s="265" t="s">
        <v>14038</v>
      </c>
      <c r="C21122" s="265" t="s">
        <v>15010</v>
      </c>
      <c r="D21122" s="265" t="s">
        <v>15012</v>
      </c>
    </row>
    <row r="21123" spans="1:4" ht="27" x14ac:dyDescent="0.15">
      <c r="A21123" s="266">
        <v>9690201</v>
      </c>
      <c r="B21123" s="265" t="s">
        <v>14038</v>
      </c>
      <c r="C21123" s="265" t="s">
        <v>15015</v>
      </c>
      <c r="D21123" s="265" t="s">
        <v>186</v>
      </c>
    </row>
    <row r="21124" spans="1:4" ht="27" x14ac:dyDescent="0.15">
      <c r="A21124" s="266">
        <v>9690202</v>
      </c>
      <c r="B21124" s="265" t="s">
        <v>14038</v>
      </c>
      <c r="C21124" s="265" t="s">
        <v>15015</v>
      </c>
      <c r="D21124" s="265" t="s">
        <v>700</v>
      </c>
    </row>
    <row r="21125" spans="1:4" ht="27" x14ac:dyDescent="0.15">
      <c r="A21125" s="266">
        <v>9690203</v>
      </c>
      <c r="B21125" s="265" t="s">
        <v>14038</v>
      </c>
      <c r="C21125" s="265" t="s">
        <v>15015</v>
      </c>
      <c r="D21125" s="265" t="s">
        <v>2845</v>
      </c>
    </row>
    <row r="21126" spans="1:4" ht="27" x14ac:dyDescent="0.15">
      <c r="A21126" s="266">
        <v>9690204</v>
      </c>
      <c r="B21126" s="265" t="s">
        <v>14038</v>
      </c>
      <c r="C21126" s="265" t="s">
        <v>15015</v>
      </c>
      <c r="D21126" s="265" t="s">
        <v>3570</v>
      </c>
    </row>
    <row r="21127" spans="1:4" ht="27" x14ac:dyDescent="0.15">
      <c r="A21127" s="266">
        <v>9690205</v>
      </c>
      <c r="B21127" s="265" t="s">
        <v>14038</v>
      </c>
      <c r="C21127" s="265" t="s">
        <v>15015</v>
      </c>
      <c r="D21127" s="265" t="s">
        <v>3563</v>
      </c>
    </row>
    <row r="21128" spans="1:4" ht="27" x14ac:dyDescent="0.15">
      <c r="A21128" s="266">
        <v>9690206</v>
      </c>
      <c r="B21128" s="265" t="s">
        <v>14038</v>
      </c>
      <c r="C21128" s="265" t="s">
        <v>15015</v>
      </c>
      <c r="D21128" s="265" t="s">
        <v>3561</v>
      </c>
    </row>
    <row r="21129" spans="1:4" ht="27" x14ac:dyDescent="0.15">
      <c r="A21129" s="266">
        <v>9690211</v>
      </c>
      <c r="B21129" s="265" t="s">
        <v>14038</v>
      </c>
      <c r="C21129" s="265" t="s">
        <v>15015</v>
      </c>
      <c r="D21129" s="265" t="s">
        <v>500</v>
      </c>
    </row>
    <row r="21130" spans="1:4" ht="27" x14ac:dyDescent="0.15">
      <c r="A21130" s="266">
        <v>9690212</v>
      </c>
      <c r="B21130" s="265" t="s">
        <v>14038</v>
      </c>
      <c r="C21130" s="265" t="s">
        <v>15015</v>
      </c>
      <c r="D21130" s="265" t="s">
        <v>3571</v>
      </c>
    </row>
    <row r="21131" spans="1:4" ht="27" x14ac:dyDescent="0.15">
      <c r="A21131" s="266">
        <v>9690213</v>
      </c>
      <c r="B21131" s="265" t="s">
        <v>14038</v>
      </c>
      <c r="C21131" s="265" t="s">
        <v>15015</v>
      </c>
      <c r="D21131" s="265" t="s">
        <v>1415</v>
      </c>
    </row>
    <row r="21132" spans="1:4" ht="27" x14ac:dyDescent="0.15">
      <c r="A21132" s="266">
        <v>9690221</v>
      </c>
      <c r="B21132" s="265" t="s">
        <v>14038</v>
      </c>
      <c r="C21132" s="265" t="s">
        <v>15015</v>
      </c>
      <c r="D21132" s="265" t="s">
        <v>2478</v>
      </c>
    </row>
    <row r="21133" spans="1:4" ht="27" x14ac:dyDescent="0.15">
      <c r="A21133" s="266">
        <v>9690222</v>
      </c>
      <c r="B21133" s="265" t="s">
        <v>14038</v>
      </c>
      <c r="C21133" s="265" t="s">
        <v>15015</v>
      </c>
      <c r="D21133" s="265" t="s">
        <v>257</v>
      </c>
    </row>
    <row r="21134" spans="1:4" ht="27" x14ac:dyDescent="0.15">
      <c r="A21134" s="266">
        <v>9690223</v>
      </c>
      <c r="B21134" s="265" t="s">
        <v>14038</v>
      </c>
      <c r="C21134" s="265" t="s">
        <v>15015</v>
      </c>
      <c r="D21134" s="265" t="s">
        <v>468</v>
      </c>
    </row>
    <row r="21135" spans="1:4" ht="27" x14ac:dyDescent="0.15">
      <c r="A21135" s="266">
        <v>9690224</v>
      </c>
      <c r="B21135" s="265" t="s">
        <v>14038</v>
      </c>
      <c r="C21135" s="265" t="s">
        <v>15015</v>
      </c>
      <c r="D21135" s="265" t="s">
        <v>1166</v>
      </c>
    </row>
    <row r="21136" spans="1:4" ht="27" x14ac:dyDescent="0.15">
      <c r="A21136" s="266">
        <v>9690225</v>
      </c>
      <c r="B21136" s="265" t="s">
        <v>14038</v>
      </c>
      <c r="C21136" s="265" t="s">
        <v>15015</v>
      </c>
      <c r="D21136" s="265" t="s">
        <v>3584</v>
      </c>
    </row>
    <row r="21137" spans="1:4" ht="27" x14ac:dyDescent="0.15">
      <c r="A21137" s="266">
        <v>9690226</v>
      </c>
      <c r="B21137" s="265" t="s">
        <v>14038</v>
      </c>
      <c r="C21137" s="265" t="s">
        <v>15015</v>
      </c>
      <c r="D21137" s="265" t="s">
        <v>3579</v>
      </c>
    </row>
    <row r="21138" spans="1:4" ht="27" x14ac:dyDescent="0.15">
      <c r="A21138" s="266">
        <v>9690227</v>
      </c>
      <c r="B21138" s="265" t="s">
        <v>14038</v>
      </c>
      <c r="C21138" s="265" t="s">
        <v>15015</v>
      </c>
      <c r="D21138" s="265" t="s">
        <v>708</v>
      </c>
    </row>
    <row r="21139" spans="1:4" ht="27" x14ac:dyDescent="0.15">
      <c r="A21139" s="266">
        <v>9690231</v>
      </c>
      <c r="B21139" s="265" t="s">
        <v>14038</v>
      </c>
      <c r="C21139" s="265" t="s">
        <v>15015</v>
      </c>
      <c r="D21139" s="265" t="s">
        <v>3577</v>
      </c>
    </row>
    <row r="21140" spans="1:4" ht="27" x14ac:dyDescent="0.15">
      <c r="A21140" s="266">
        <v>9690232</v>
      </c>
      <c r="B21140" s="265" t="s">
        <v>14038</v>
      </c>
      <c r="C21140" s="265" t="s">
        <v>15015</v>
      </c>
      <c r="D21140" s="265" t="s">
        <v>3589</v>
      </c>
    </row>
    <row r="21141" spans="1:4" ht="27" x14ac:dyDescent="0.15">
      <c r="A21141" s="266">
        <v>9690233</v>
      </c>
      <c r="B21141" s="265" t="s">
        <v>14038</v>
      </c>
      <c r="C21141" s="265" t="s">
        <v>15015</v>
      </c>
      <c r="D21141" s="265" t="s">
        <v>3040</v>
      </c>
    </row>
    <row r="21142" spans="1:4" ht="27" x14ac:dyDescent="0.15">
      <c r="A21142" s="266">
        <v>9690234</v>
      </c>
      <c r="B21142" s="265" t="s">
        <v>14038</v>
      </c>
      <c r="C21142" s="265" t="s">
        <v>15015</v>
      </c>
      <c r="D21142" s="265" t="s">
        <v>2168</v>
      </c>
    </row>
    <row r="21143" spans="1:4" ht="27" x14ac:dyDescent="0.15">
      <c r="A21143" s="266">
        <v>9690235</v>
      </c>
      <c r="B21143" s="265" t="s">
        <v>14038</v>
      </c>
      <c r="C21143" s="265" t="s">
        <v>15015</v>
      </c>
      <c r="D21143" s="265" t="s">
        <v>3593</v>
      </c>
    </row>
    <row r="21144" spans="1:4" ht="27" x14ac:dyDescent="0.15">
      <c r="A21144" s="266">
        <v>9690236</v>
      </c>
      <c r="B21144" s="265" t="s">
        <v>14038</v>
      </c>
      <c r="C21144" s="265" t="s">
        <v>15015</v>
      </c>
      <c r="D21144" s="265" t="s">
        <v>3312</v>
      </c>
    </row>
    <row r="21145" spans="1:4" ht="27" x14ac:dyDescent="0.15">
      <c r="A21145" s="266">
        <v>9690237</v>
      </c>
      <c r="B21145" s="265" t="s">
        <v>14038</v>
      </c>
      <c r="C21145" s="265" t="s">
        <v>15015</v>
      </c>
      <c r="D21145" s="265" t="s">
        <v>3587</v>
      </c>
    </row>
    <row r="21146" spans="1:4" ht="27" x14ac:dyDescent="0.15">
      <c r="A21146" s="266">
        <v>9690238</v>
      </c>
      <c r="B21146" s="265" t="s">
        <v>14038</v>
      </c>
      <c r="C21146" s="265" t="s">
        <v>15015</v>
      </c>
      <c r="D21146" s="265" t="s">
        <v>3401</v>
      </c>
    </row>
    <row r="21147" spans="1:4" ht="27" x14ac:dyDescent="0.15">
      <c r="A21147" s="266">
        <v>9690241</v>
      </c>
      <c r="B21147" s="265" t="s">
        <v>14038</v>
      </c>
      <c r="C21147" s="265" t="s">
        <v>15015</v>
      </c>
      <c r="D21147" s="265" t="s">
        <v>3574</v>
      </c>
    </row>
    <row r="21148" spans="1:4" ht="27" x14ac:dyDescent="0.15">
      <c r="A21148" s="266">
        <v>9690242</v>
      </c>
      <c r="B21148" s="265" t="s">
        <v>14038</v>
      </c>
      <c r="C21148" s="265" t="s">
        <v>15015</v>
      </c>
      <c r="D21148" s="265" t="s">
        <v>3565</v>
      </c>
    </row>
    <row r="21149" spans="1:4" ht="27" x14ac:dyDescent="0.15">
      <c r="A21149" s="266">
        <v>9690243</v>
      </c>
      <c r="B21149" s="265" t="s">
        <v>14038</v>
      </c>
      <c r="C21149" s="265" t="s">
        <v>15015</v>
      </c>
      <c r="D21149" s="265" t="s">
        <v>3582</v>
      </c>
    </row>
    <row r="21150" spans="1:4" ht="27" x14ac:dyDescent="0.15">
      <c r="A21150" s="266">
        <v>9690244</v>
      </c>
      <c r="B21150" s="265" t="s">
        <v>14038</v>
      </c>
      <c r="C21150" s="265" t="s">
        <v>15015</v>
      </c>
      <c r="D21150" s="265" t="s">
        <v>1107</v>
      </c>
    </row>
    <row r="21151" spans="1:4" ht="27" x14ac:dyDescent="0.15">
      <c r="A21151" s="266">
        <v>9690245</v>
      </c>
      <c r="B21151" s="265" t="s">
        <v>14038</v>
      </c>
      <c r="C21151" s="265" t="s">
        <v>15015</v>
      </c>
      <c r="D21151" s="265" t="s">
        <v>1101</v>
      </c>
    </row>
    <row r="21152" spans="1:4" ht="27" x14ac:dyDescent="0.15">
      <c r="A21152" s="266">
        <v>9690246</v>
      </c>
      <c r="B21152" s="265" t="s">
        <v>14038</v>
      </c>
      <c r="C21152" s="265" t="s">
        <v>15015</v>
      </c>
      <c r="D21152" s="265" t="s">
        <v>3566</v>
      </c>
    </row>
    <row r="21153" spans="1:4" ht="27" x14ac:dyDescent="0.15">
      <c r="A21153" s="266">
        <v>9690247</v>
      </c>
      <c r="B21153" s="265" t="s">
        <v>14038</v>
      </c>
      <c r="C21153" s="265" t="s">
        <v>15015</v>
      </c>
      <c r="D21153" s="265" t="s">
        <v>3540</v>
      </c>
    </row>
    <row r="21154" spans="1:4" ht="27" x14ac:dyDescent="0.15">
      <c r="A21154" s="266">
        <v>9690248</v>
      </c>
      <c r="B21154" s="265" t="s">
        <v>14038</v>
      </c>
      <c r="C21154" s="265" t="s">
        <v>15015</v>
      </c>
      <c r="D21154" s="265" t="s">
        <v>3575</v>
      </c>
    </row>
    <row r="21155" spans="1:4" ht="27" x14ac:dyDescent="0.15">
      <c r="A21155" s="266">
        <v>9690251</v>
      </c>
      <c r="B21155" s="265" t="s">
        <v>14038</v>
      </c>
      <c r="C21155" s="265" t="s">
        <v>15015</v>
      </c>
      <c r="D21155" s="265" t="s">
        <v>3562</v>
      </c>
    </row>
    <row r="21156" spans="1:4" ht="27" x14ac:dyDescent="0.15">
      <c r="A21156" s="266">
        <v>9690252</v>
      </c>
      <c r="B21156" s="265" t="s">
        <v>14038</v>
      </c>
      <c r="C21156" s="265" t="s">
        <v>15015</v>
      </c>
      <c r="D21156" s="265" t="s">
        <v>3583</v>
      </c>
    </row>
    <row r="21157" spans="1:4" ht="27" x14ac:dyDescent="0.15">
      <c r="A21157" s="266">
        <v>9690253</v>
      </c>
      <c r="B21157" s="265" t="s">
        <v>14038</v>
      </c>
      <c r="C21157" s="265" t="s">
        <v>15015</v>
      </c>
      <c r="D21157" s="265" t="s">
        <v>3594</v>
      </c>
    </row>
    <row r="21158" spans="1:4" ht="27" x14ac:dyDescent="0.15">
      <c r="A21158" s="266">
        <v>9690254</v>
      </c>
      <c r="B21158" s="265" t="s">
        <v>14038</v>
      </c>
      <c r="C21158" s="265" t="s">
        <v>15015</v>
      </c>
      <c r="D21158" s="265" t="s">
        <v>3586</v>
      </c>
    </row>
    <row r="21159" spans="1:4" ht="27" x14ac:dyDescent="0.15">
      <c r="A21159" s="266">
        <v>9690255</v>
      </c>
      <c r="B21159" s="265" t="s">
        <v>14038</v>
      </c>
      <c r="C21159" s="265" t="s">
        <v>15015</v>
      </c>
      <c r="D21159" s="265" t="s">
        <v>3573</v>
      </c>
    </row>
    <row r="21160" spans="1:4" ht="27" x14ac:dyDescent="0.15">
      <c r="A21160" s="266">
        <v>9690256</v>
      </c>
      <c r="B21160" s="265" t="s">
        <v>14038</v>
      </c>
      <c r="C21160" s="265" t="s">
        <v>15015</v>
      </c>
      <c r="D21160" s="265" t="s">
        <v>3578</v>
      </c>
    </row>
    <row r="21161" spans="1:4" ht="27" x14ac:dyDescent="0.15">
      <c r="A21161" s="266">
        <v>9690257</v>
      </c>
      <c r="B21161" s="265" t="s">
        <v>14038</v>
      </c>
      <c r="C21161" s="265" t="s">
        <v>15015</v>
      </c>
      <c r="D21161" s="265" t="s">
        <v>3590</v>
      </c>
    </row>
    <row r="21162" spans="1:4" ht="27" x14ac:dyDescent="0.15">
      <c r="A21162" s="266">
        <v>9690258</v>
      </c>
      <c r="B21162" s="265" t="s">
        <v>14038</v>
      </c>
      <c r="C21162" s="265" t="s">
        <v>15015</v>
      </c>
      <c r="D21162" s="265" t="s">
        <v>2021</v>
      </c>
    </row>
    <row r="21163" spans="1:4" ht="27" x14ac:dyDescent="0.15">
      <c r="A21163" s="266">
        <v>9690261</v>
      </c>
      <c r="B21163" s="265" t="s">
        <v>14038</v>
      </c>
      <c r="C21163" s="265" t="s">
        <v>15015</v>
      </c>
      <c r="D21163" s="265" t="s">
        <v>3595</v>
      </c>
    </row>
    <row r="21164" spans="1:4" ht="27" x14ac:dyDescent="0.15">
      <c r="A21164" s="266">
        <v>9690262</v>
      </c>
      <c r="B21164" s="265" t="s">
        <v>14038</v>
      </c>
      <c r="C21164" s="265" t="s">
        <v>15015</v>
      </c>
      <c r="D21164" s="265" t="s">
        <v>3592</v>
      </c>
    </row>
    <row r="21165" spans="1:4" ht="27" x14ac:dyDescent="0.15">
      <c r="A21165" s="266">
        <v>9690263</v>
      </c>
      <c r="B21165" s="265" t="s">
        <v>14038</v>
      </c>
      <c r="C21165" s="265" t="s">
        <v>15015</v>
      </c>
      <c r="D21165" s="265" t="s">
        <v>3580</v>
      </c>
    </row>
    <row r="21166" spans="1:4" ht="27" x14ac:dyDescent="0.15">
      <c r="A21166" s="266">
        <v>9690264</v>
      </c>
      <c r="B21166" s="265" t="s">
        <v>14038</v>
      </c>
      <c r="C21166" s="265" t="s">
        <v>15015</v>
      </c>
      <c r="D21166" s="265" t="s">
        <v>3347</v>
      </c>
    </row>
    <row r="21167" spans="1:4" ht="27" x14ac:dyDescent="0.15">
      <c r="A21167" s="266">
        <v>9690265</v>
      </c>
      <c r="B21167" s="265" t="s">
        <v>14038</v>
      </c>
      <c r="C21167" s="265" t="s">
        <v>15015</v>
      </c>
      <c r="D21167" s="265" t="s">
        <v>3576</v>
      </c>
    </row>
    <row r="21168" spans="1:4" ht="27" x14ac:dyDescent="0.15">
      <c r="A21168" s="266">
        <v>9690266</v>
      </c>
      <c r="B21168" s="265" t="s">
        <v>14038</v>
      </c>
      <c r="C21168" s="265" t="s">
        <v>15015</v>
      </c>
      <c r="D21168" s="265" t="s">
        <v>3567</v>
      </c>
    </row>
    <row r="21169" spans="1:4" ht="27" x14ac:dyDescent="0.15">
      <c r="A21169" s="266">
        <v>9690267</v>
      </c>
      <c r="B21169" s="265" t="s">
        <v>14038</v>
      </c>
      <c r="C21169" s="265" t="s">
        <v>15015</v>
      </c>
      <c r="D21169" s="265" t="s">
        <v>3568</v>
      </c>
    </row>
    <row r="21170" spans="1:4" ht="27" x14ac:dyDescent="0.15">
      <c r="A21170" s="266">
        <v>9690268</v>
      </c>
      <c r="B21170" s="265" t="s">
        <v>14038</v>
      </c>
      <c r="C21170" s="265" t="s">
        <v>15015</v>
      </c>
      <c r="D21170" s="265" t="s">
        <v>3591</v>
      </c>
    </row>
    <row r="21171" spans="1:4" ht="27" x14ac:dyDescent="0.15">
      <c r="A21171" s="266">
        <v>9690271</v>
      </c>
      <c r="B21171" s="265" t="s">
        <v>14038</v>
      </c>
      <c r="C21171" s="265" t="s">
        <v>15015</v>
      </c>
      <c r="D21171" s="265" t="s">
        <v>411</v>
      </c>
    </row>
    <row r="21172" spans="1:4" ht="27" x14ac:dyDescent="0.15">
      <c r="A21172" s="266">
        <v>9690272</v>
      </c>
      <c r="B21172" s="265" t="s">
        <v>14038</v>
      </c>
      <c r="C21172" s="265" t="s">
        <v>15015</v>
      </c>
      <c r="D21172" s="265" t="s">
        <v>168</v>
      </c>
    </row>
    <row r="21173" spans="1:4" ht="27" x14ac:dyDescent="0.15">
      <c r="A21173" s="266">
        <v>9690281</v>
      </c>
      <c r="B21173" s="265" t="s">
        <v>14038</v>
      </c>
      <c r="C21173" s="265" t="s">
        <v>15015</v>
      </c>
      <c r="D21173" s="265" t="s">
        <v>860</v>
      </c>
    </row>
    <row r="21174" spans="1:4" ht="27" x14ac:dyDescent="0.15">
      <c r="A21174" s="266">
        <v>9690282</v>
      </c>
      <c r="B21174" s="265" t="s">
        <v>14038</v>
      </c>
      <c r="C21174" s="265" t="s">
        <v>15015</v>
      </c>
      <c r="D21174" s="265" t="s">
        <v>3588</v>
      </c>
    </row>
    <row r="21175" spans="1:4" ht="27" x14ac:dyDescent="0.15">
      <c r="A21175" s="266">
        <v>9690283</v>
      </c>
      <c r="B21175" s="265" t="s">
        <v>14038</v>
      </c>
      <c r="C21175" s="265" t="s">
        <v>15015</v>
      </c>
      <c r="D21175" s="265" t="s">
        <v>283</v>
      </c>
    </row>
    <row r="21176" spans="1:4" ht="27" x14ac:dyDescent="0.15">
      <c r="A21176" s="266">
        <v>9690284</v>
      </c>
      <c r="B21176" s="265" t="s">
        <v>14038</v>
      </c>
      <c r="C21176" s="265" t="s">
        <v>15015</v>
      </c>
      <c r="D21176" s="265" t="s">
        <v>3572</v>
      </c>
    </row>
    <row r="21177" spans="1:4" ht="27" x14ac:dyDescent="0.15">
      <c r="A21177" s="266">
        <v>9690285</v>
      </c>
      <c r="B21177" s="265" t="s">
        <v>14038</v>
      </c>
      <c r="C21177" s="265" t="s">
        <v>15015</v>
      </c>
      <c r="D21177" s="265" t="s">
        <v>3581</v>
      </c>
    </row>
    <row r="21178" spans="1:4" ht="27" x14ac:dyDescent="0.15">
      <c r="A21178" s="266">
        <v>9690286</v>
      </c>
      <c r="B21178" s="265" t="s">
        <v>14038</v>
      </c>
      <c r="C21178" s="265" t="s">
        <v>15015</v>
      </c>
      <c r="D21178" s="265" t="s">
        <v>3596</v>
      </c>
    </row>
    <row r="21179" spans="1:4" ht="27" x14ac:dyDescent="0.15">
      <c r="A21179" s="266">
        <v>9690287</v>
      </c>
      <c r="B21179" s="265" t="s">
        <v>14038</v>
      </c>
      <c r="C21179" s="265" t="s">
        <v>15015</v>
      </c>
      <c r="D21179" s="265" t="s">
        <v>3569</v>
      </c>
    </row>
    <row r="21180" spans="1:4" ht="27" x14ac:dyDescent="0.15">
      <c r="A21180" s="266">
        <v>9690288</v>
      </c>
      <c r="B21180" s="265" t="s">
        <v>14038</v>
      </c>
      <c r="C21180" s="265" t="s">
        <v>15015</v>
      </c>
      <c r="D21180" s="265" t="s">
        <v>3585</v>
      </c>
    </row>
    <row r="21181" spans="1:4" ht="27" x14ac:dyDescent="0.15">
      <c r="A21181" s="266">
        <v>9690301</v>
      </c>
      <c r="B21181" s="265" t="s">
        <v>14038</v>
      </c>
      <c r="C21181" s="265" t="s">
        <v>2806</v>
      </c>
      <c r="D21181" s="265" t="s">
        <v>15016</v>
      </c>
    </row>
    <row r="21182" spans="1:4" x14ac:dyDescent="0.15">
      <c r="A21182" s="266">
        <v>9690302</v>
      </c>
      <c r="B21182" s="265" t="s">
        <v>14038</v>
      </c>
      <c r="C21182" s="265" t="s">
        <v>2806</v>
      </c>
      <c r="D21182" s="265" t="s">
        <v>14208</v>
      </c>
    </row>
    <row r="21183" spans="1:4" x14ac:dyDescent="0.15">
      <c r="A21183" s="266">
        <v>9690303</v>
      </c>
      <c r="B21183" s="265" t="s">
        <v>14038</v>
      </c>
      <c r="C21183" s="265" t="s">
        <v>2806</v>
      </c>
      <c r="D21183" s="265" t="s">
        <v>15017</v>
      </c>
    </row>
    <row r="21184" spans="1:4" ht="27" x14ac:dyDescent="0.15">
      <c r="A21184" s="266">
        <v>9690304</v>
      </c>
      <c r="B21184" s="265" t="s">
        <v>14038</v>
      </c>
      <c r="C21184" s="265" t="s">
        <v>2806</v>
      </c>
      <c r="D21184" s="265" t="s">
        <v>15018</v>
      </c>
    </row>
    <row r="21185" spans="1:4" ht="27" x14ac:dyDescent="0.15">
      <c r="A21185" s="266">
        <v>9690305</v>
      </c>
      <c r="B21185" s="265" t="s">
        <v>14038</v>
      </c>
      <c r="C21185" s="265" t="s">
        <v>2806</v>
      </c>
      <c r="D21185" s="265" t="s">
        <v>15019</v>
      </c>
    </row>
    <row r="21186" spans="1:4" x14ac:dyDescent="0.15">
      <c r="A21186" s="266">
        <v>9690306</v>
      </c>
      <c r="B21186" s="265" t="s">
        <v>14038</v>
      </c>
      <c r="C21186" s="265" t="s">
        <v>2806</v>
      </c>
      <c r="D21186" s="265" t="s">
        <v>15020</v>
      </c>
    </row>
    <row r="21187" spans="1:4" ht="27" x14ac:dyDescent="0.15">
      <c r="A21187" s="266">
        <v>9690307</v>
      </c>
      <c r="B21187" s="265" t="s">
        <v>14038</v>
      </c>
      <c r="C21187" s="265" t="s">
        <v>2806</v>
      </c>
      <c r="D21187" s="265" t="s">
        <v>15021</v>
      </c>
    </row>
    <row r="21188" spans="1:4" x14ac:dyDescent="0.15">
      <c r="A21188" s="266">
        <v>9690308</v>
      </c>
      <c r="B21188" s="265" t="s">
        <v>14038</v>
      </c>
      <c r="C21188" s="265" t="s">
        <v>2806</v>
      </c>
      <c r="D21188" s="265" t="s">
        <v>15022</v>
      </c>
    </row>
    <row r="21189" spans="1:4" x14ac:dyDescent="0.15">
      <c r="A21189" s="266">
        <v>9690309</v>
      </c>
      <c r="B21189" s="265" t="s">
        <v>14038</v>
      </c>
      <c r="C21189" s="265" t="s">
        <v>2806</v>
      </c>
      <c r="D21189" s="265" t="s">
        <v>15023</v>
      </c>
    </row>
    <row r="21190" spans="1:4" ht="27" x14ac:dyDescent="0.15">
      <c r="A21190" s="266">
        <v>9690401</v>
      </c>
      <c r="B21190" s="265" t="s">
        <v>14038</v>
      </c>
      <c r="C21190" s="265" t="s">
        <v>15024</v>
      </c>
      <c r="D21190" s="265" t="s">
        <v>1415</v>
      </c>
    </row>
    <row r="21191" spans="1:4" ht="27" x14ac:dyDescent="0.15">
      <c r="A21191" s="266">
        <v>9690402</v>
      </c>
      <c r="B21191" s="265" t="s">
        <v>14038</v>
      </c>
      <c r="C21191" s="265" t="s">
        <v>15024</v>
      </c>
      <c r="D21191" s="265" t="s">
        <v>3406</v>
      </c>
    </row>
    <row r="21192" spans="1:4" ht="27" x14ac:dyDescent="0.15">
      <c r="A21192" s="266">
        <v>9690403</v>
      </c>
      <c r="B21192" s="265" t="s">
        <v>14038</v>
      </c>
      <c r="C21192" s="265" t="s">
        <v>15024</v>
      </c>
      <c r="D21192" s="265" t="s">
        <v>1736</v>
      </c>
    </row>
    <row r="21193" spans="1:4" ht="27" x14ac:dyDescent="0.15">
      <c r="A21193" s="266">
        <v>9690404</v>
      </c>
      <c r="B21193" s="265" t="s">
        <v>14038</v>
      </c>
      <c r="C21193" s="265" t="s">
        <v>15024</v>
      </c>
      <c r="D21193" s="265" t="s">
        <v>283</v>
      </c>
    </row>
    <row r="21194" spans="1:4" x14ac:dyDescent="0.15">
      <c r="A21194" s="266">
        <v>9691101</v>
      </c>
      <c r="B21194" s="265" t="s">
        <v>14038</v>
      </c>
      <c r="C21194" s="265" t="s">
        <v>3367</v>
      </c>
      <c r="D21194" s="265" t="s">
        <v>3371</v>
      </c>
    </row>
    <row r="21195" spans="1:4" x14ac:dyDescent="0.15">
      <c r="A21195" s="266">
        <v>9691103</v>
      </c>
      <c r="B21195" s="265" t="s">
        <v>14038</v>
      </c>
      <c r="C21195" s="265" t="s">
        <v>3367</v>
      </c>
      <c r="D21195" s="265" t="s">
        <v>3372</v>
      </c>
    </row>
    <row r="21196" spans="1:4" x14ac:dyDescent="0.15">
      <c r="A21196" s="266">
        <v>9691104</v>
      </c>
      <c r="B21196" s="265" t="s">
        <v>14038</v>
      </c>
      <c r="C21196" s="265" t="s">
        <v>3367</v>
      </c>
      <c r="D21196" s="265" t="s">
        <v>1149</v>
      </c>
    </row>
    <row r="21197" spans="1:4" x14ac:dyDescent="0.15">
      <c r="A21197" s="266">
        <v>9691105</v>
      </c>
      <c r="B21197" s="265" t="s">
        <v>14038</v>
      </c>
      <c r="C21197" s="265" t="s">
        <v>3367</v>
      </c>
      <c r="D21197" s="265" t="s">
        <v>3339</v>
      </c>
    </row>
    <row r="21198" spans="1:4" x14ac:dyDescent="0.15">
      <c r="A21198" s="266">
        <v>9691106</v>
      </c>
      <c r="B21198" s="265" t="s">
        <v>14038</v>
      </c>
      <c r="C21198" s="265" t="s">
        <v>3367</v>
      </c>
      <c r="D21198" s="265" t="s">
        <v>3369</v>
      </c>
    </row>
    <row r="21199" spans="1:4" x14ac:dyDescent="0.15">
      <c r="A21199" s="266">
        <v>9691107</v>
      </c>
      <c r="B21199" s="265" t="s">
        <v>14038</v>
      </c>
      <c r="C21199" s="265" t="s">
        <v>3367</v>
      </c>
      <c r="D21199" s="265" t="s">
        <v>561</v>
      </c>
    </row>
    <row r="21200" spans="1:4" x14ac:dyDescent="0.15">
      <c r="A21200" s="266">
        <v>9691108</v>
      </c>
      <c r="B21200" s="265" t="s">
        <v>14038</v>
      </c>
      <c r="C21200" s="265" t="s">
        <v>3367</v>
      </c>
      <c r="D21200" s="265" t="s">
        <v>10343</v>
      </c>
    </row>
    <row r="21201" spans="1:4" x14ac:dyDescent="0.15">
      <c r="A21201" s="266">
        <v>9691109</v>
      </c>
      <c r="B21201" s="265" t="s">
        <v>14038</v>
      </c>
      <c r="C21201" s="265" t="s">
        <v>3367</v>
      </c>
      <c r="D21201" s="265" t="s">
        <v>10343</v>
      </c>
    </row>
    <row r="21202" spans="1:4" x14ac:dyDescent="0.15">
      <c r="A21202" s="266">
        <v>9691111</v>
      </c>
      <c r="B21202" s="265" t="s">
        <v>14038</v>
      </c>
      <c r="C21202" s="265" t="s">
        <v>3367</v>
      </c>
      <c r="D21202" s="265" t="s">
        <v>10343</v>
      </c>
    </row>
    <row r="21203" spans="1:4" x14ac:dyDescent="0.15">
      <c r="A21203" s="266">
        <v>9691112</v>
      </c>
      <c r="B21203" s="265" t="s">
        <v>14038</v>
      </c>
      <c r="C21203" s="265" t="s">
        <v>3367</v>
      </c>
      <c r="D21203" s="265" t="s">
        <v>10343</v>
      </c>
    </row>
    <row r="21204" spans="1:4" x14ac:dyDescent="0.15">
      <c r="A21204" s="266">
        <v>9691113</v>
      </c>
      <c r="B21204" s="265" t="s">
        <v>14038</v>
      </c>
      <c r="C21204" s="265" t="s">
        <v>3367</v>
      </c>
      <c r="D21204" s="265" t="s">
        <v>10343</v>
      </c>
    </row>
    <row r="21205" spans="1:4" x14ac:dyDescent="0.15">
      <c r="A21205" s="266">
        <v>9691114</v>
      </c>
      <c r="B21205" s="265" t="s">
        <v>14038</v>
      </c>
      <c r="C21205" s="265" t="s">
        <v>3367</v>
      </c>
      <c r="D21205" s="265" t="s">
        <v>10343</v>
      </c>
    </row>
    <row r="21206" spans="1:4" x14ac:dyDescent="0.15">
      <c r="A21206" s="266">
        <v>9691115</v>
      </c>
      <c r="B21206" s="265" t="s">
        <v>14038</v>
      </c>
      <c r="C21206" s="265" t="s">
        <v>3367</v>
      </c>
      <c r="D21206" s="265" t="s">
        <v>10343</v>
      </c>
    </row>
    <row r="21207" spans="1:4" x14ac:dyDescent="0.15">
      <c r="A21207" s="266">
        <v>9691116</v>
      </c>
      <c r="B21207" s="265" t="s">
        <v>14038</v>
      </c>
      <c r="C21207" s="265" t="s">
        <v>3367</v>
      </c>
      <c r="D21207" s="265" t="s">
        <v>10343</v>
      </c>
    </row>
    <row r="21208" spans="1:4" x14ac:dyDescent="0.15">
      <c r="A21208" s="266">
        <v>9691117</v>
      </c>
      <c r="B21208" s="265" t="s">
        <v>14038</v>
      </c>
      <c r="C21208" s="265" t="s">
        <v>3367</v>
      </c>
      <c r="D21208" s="265" t="s">
        <v>10343</v>
      </c>
    </row>
    <row r="21209" spans="1:4" x14ac:dyDescent="0.15">
      <c r="A21209" s="266">
        <v>9691118</v>
      </c>
      <c r="B21209" s="265" t="s">
        <v>14038</v>
      </c>
      <c r="C21209" s="265" t="s">
        <v>3367</v>
      </c>
      <c r="D21209" s="265" t="s">
        <v>10343</v>
      </c>
    </row>
    <row r="21210" spans="1:4" x14ac:dyDescent="0.15">
      <c r="A21210" s="266">
        <v>9691119</v>
      </c>
      <c r="B21210" s="265" t="s">
        <v>14038</v>
      </c>
      <c r="C21210" s="265" t="s">
        <v>3367</v>
      </c>
      <c r="D21210" s="265" t="s">
        <v>10343</v>
      </c>
    </row>
    <row r="21211" spans="1:4" x14ac:dyDescent="0.15">
      <c r="A21211" s="266">
        <v>9691121</v>
      </c>
      <c r="B21211" s="265" t="s">
        <v>14038</v>
      </c>
      <c r="C21211" s="265" t="s">
        <v>3367</v>
      </c>
      <c r="D21211" s="265" t="s">
        <v>10343</v>
      </c>
    </row>
    <row r="21212" spans="1:4" x14ac:dyDescent="0.15">
      <c r="A21212" s="266">
        <v>9691122</v>
      </c>
      <c r="B21212" s="265" t="s">
        <v>14038</v>
      </c>
      <c r="C21212" s="265" t="s">
        <v>3367</v>
      </c>
      <c r="D21212" s="265" t="s">
        <v>10343</v>
      </c>
    </row>
    <row r="21213" spans="1:4" x14ac:dyDescent="0.15">
      <c r="A21213" s="266">
        <v>9691123</v>
      </c>
      <c r="B21213" s="265" t="s">
        <v>14038</v>
      </c>
      <c r="C21213" s="265" t="s">
        <v>3367</v>
      </c>
      <c r="D21213" s="265" t="s">
        <v>10343</v>
      </c>
    </row>
    <row r="21214" spans="1:4" x14ac:dyDescent="0.15">
      <c r="A21214" s="266">
        <v>9691124</v>
      </c>
      <c r="B21214" s="265" t="s">
        <v>14038</v>
      </c>
      <c r="C21214" s="265" t="s">
        <v>3367</v>
      </c>
      <c r="D21214" s="265" t="s">
        <v>10343</v>
      </c>
    </row>
    <row r="21215" spans="1:4" x14ac:dyDescent="0.15">
      <c r="A21215" s="266">
        <v>9691125</v>
      </c>
      <c r="B21215" s="265" t="s">
        <v>14038</v>
      </c>
      <c r="C21215" s="265" t="s">
        <v>3367</v>
      </c>
      <c r="D21215" s="265" t="s">
        <v>10343</v>
      </c>
    </row>
    <row r="21216" spans="1:4" x14ac:dyDescent="0.15">
      <c r="A21216" s="266">
        <v>9691126</v>
      </c>
      <c r="B21216" s="265" t="s">
        <v>14038</v>
      </c>
      <c r="C21216" s="265" t="s">
        <v>3367</v>
      </c>
      <c r="D21216" s="265" t="s">
        <v>10343</v>
      </c>
    </row>
    <row r="21217" spans="1:4" x14ac:dyDescent="0.15">
      <c r="A21217" s="266">
        <v>9691127</v>
      </c>
      <c r="B21217" s="265" t="s">
        <v>14038</v>
      </c>
      <c r="C21217" s="265" t="s">
        <v>3367</v>
      </c>
      <c r="D21217" s="265" t="s">
        <v>10343</v>
      </c>
    </row>
    <row r="21218" spans="1:4" x14ac:dyDescent="0.15">
      <c r="A21218" s="266">
        <v>9691128</v>
      </c>
      <c r="B21218" s="265" t="s">
        <v>14038</v>
      </c>
      <c r="C21218" s="265" t="s">
        <v>3367</v>
      </c>
      <c r="D21218" s="265" t="s">
        <v>10343</v>
      </c>
    </row>
    <row r="21219" spans="1:4" x14ac:dyDescent="0.15">
      <c r="A21219" s="266">
        <v>9691129</v>
      </c>
      <c r="B21219" s="265" t="s">
        <v>14038</v>
      </c>
      <c r="C21219" s="265" t="s">
        <v>3367</v>
      </c>
      <c r="D21219" s="265" t="s">
        <v>10343</v>
      </c>
    </row>
    <row r="21220" spans="1:4" x14ac:dyDescent="0.15">
      <c r="A21220" s="266">
        <v>9691131</v>
      </c>
      <c r="B21220" s="265" t="s">
        <v>14038</v>
      </c>
      <c r="C21220" s="265" t="s">
        <v>3367</v>
      </c>
      <c r="D21220" s="265" t="s">
        <v>10343</v>
      </c>
    </row>
    <row r="21221" spans="1:4" x14ac:dyDescent="0.15">
      <c r="A21221" s="266">
        <v>9691132</v>
      </c>
      <c r="B21221" s="265" t="s">
        <v>14038</v>
      </c>
      <c r="C21221" s="265" t="s">
        <v>3367</v>
      </c>
      <c r="D21221" s="265" t="s">
        <v>10343</v>
      </c>
    </row>
    <row r="21222" spans="1:4" x14ac:dyDescent="0.15">
      <c r="A21222" s="266">
        <v>9691133</v>
      </c>
      <c r="B21222" s="265" t="s">
        <v>14038</v>
      </c>
      <c r="C21222" s="265" t="s">
        <v>3367</v>
      </c>
      <c r="D21222" s="265" t="s">
        <v>10343</v>
      </c>
    </row>
    <row r="21223" spans="1:4" x14ac:dyDescent="0.15">
      <c r="A21223" s="266">
        <v>9691134</v>
      </c>
      <c r="B21223" s="265" t="s">
        <v>14038</v>
      </c>
      <c r="C21223" s="265" t="s">
        <v>3367</v>
      </c>
      <c r="D21223" s="265" t="s">
        <v>10343</v>
      </c>
    </row>
    <row r="21224" spans="1:4" x14ac:dyDescent="0.15">
      <c r="A21224" s="266">
        <v>9691135</v>
      </c>
      <c r="B21224" s="265" t="s">
        <v>14038</v>
      </c>
      <c r="C21224" s="265" t="s">
        <v>3367</v>
      </c>
      <c r="D21224" s="265" t="s">
        <v>10343</v>
      </c>
    </row>
    <row r="21225" spans="1:4" x14ac:dyDescent="0.15">
      <c r="A21225" s="266">
        <v>9691136</v>
      </c>
      <c r="B21225" s="265" t="s">
        <v>14038</v>
      </c>
      <c r="C21225" s="265" t="s">
        <v>3367</v>
      </c>
      <c r="D21225" s="265" t="s">
        <v>10343</v>
      </c>
    </row>
    <row r="21226" spans="1:4" x14ac:dyDescent="0.15">
      <c r="A21226" s="266">
        <v>9691137</v>
      </c>
      <c r="B21226" s="265" t="s">
        <v>14038</v>
      </c>
      <c r="C21226" s="265" t="s">
        <v>3367</v>
      </c>
      <c r="D21226" s="265" t="s">
        <v>10343</v>
      </c>
    </row>
    <row r="21227" spans="1:4" x14ac:dyDescent="0.15">
      <c r="A21227" s="266">
        <v>9691138</v>
      </c>
      <c r="B21227" s="265" t="s">
        <v>14038</v>
      </c>
      <c r="C21227" s="265" t="s">
        <v>3367</v>
      </c>
      <c r="D21227" s="265" t="s">
        <v>10343</v>
      </c>
    </row>
    <row r="21228" spans="1:4" x14ac:dyDescent="0.15">
      <c r="A21228" s="266">
        <v>9691139</v>
      </c>
      <c r="B21228" s="265" t="s">
        <v>14038</v>
      </c>
      <c r="C21228" s="265" t="s">
        <v>3367</v>
      </c>
      <c r="D21228" s="265" t="s">
        <v>10343</v>
      </c>
    </row>
    <row r="21229" spans="1:4" x14ac:dyDescent="0.15">
      <c r="A21229" s="266">
        <v>9691141</v>
      </c>
      <c r="B21229" s="265" t="s">
        <v>14038</v>
      </c>
      <c r="C21229" s="265" t="s">
        <v>3367</v>
      </c>
      <c r="D21229" s="265" t="s">
        <v>10343</v>
      </c>
    </row>
    <row r="21230" spans="1:4" x14ac:dyDescent="0.15">
      <c r="A21230" s="266">
        <v>9691142</v>
      </c>
      <c r="B21230" s="265" t="s">
        <v>14038</v>
      </c>
      <c r="C21230" s="265" t="s">
        <v>3367</v>
      </c>
      <c r="D21230" s="265" t="s">
        <v>10343</v>
      </c>
    </row>
    <row r="21231" spans="1:4" x14ac:dyDescent="0.15">
      <c r="A21231" s="266">
        <v>9691143</v>
      </c>
      <c r="B21231" s="265" t="s">
        <v>14038</v>
      </c>
      <c r="C21231" s="265" t="s">
        <v>3367</v>
      </c>
      <c r="D21231" s="265" t="s">
        <v>10343</v>
      </c>
    </row>
    <row r="21232" spans="1:4" x14ac:dyDescent="0.15">
      <c r="A21232" s="266">
        <v>9691144</v>
      </c>
      <c r="B21232" s="265" t="s">
        <v>14038</v>
      </c>
      <c r="C21232" s="265" t="s">
        <v>3367</v>
      </c>
      <c r="D21232" s="265" t="s">
        <v>10343</v>
      </c>
    </row>
    <row r="21233" spans="1:4" x14ac:dyDescent="0.15">
      <c r="A21233" s="266">
        <v>9691145</v>
      </c>
      <c r="B21233" s="265" t="s">
        <v>14038</v>
      </c>
      <c r="C21233" s="265" t="s">
        <v>3367</v>
      </c>
      <c r="D21233" s="265" t="s">
        <v>10343</v>
      </c>
    </row>
    <row r="21234" spans="1:4" x14ac:dyDescent="0.15">
      <c r="A21234" s="266">
        <v>9691146</v>
      </c>
      <c r="B21234" s="265" t="s">
        <v>14038</v>
      </c>
      <c r="C21234" s="265" t="s">
        <v>3367</v>
      </c>
      <c r="D21234" s="265" t="s">
        <v>10343</v>
      </c>
    </row>
    <row r="21235" spans="1:4" x14ac:dyDescent="0.15">
      <c r="A21235" s="266">
        <v>9691147</v>
      </c>
      <c r="B21235" s="265" t="s">
        <v>14038</v>
      </c>
      <c r="C21235" s="265" t="s">
        <v>3367</v>
      </c>
      <c r="D21235" s="265" t="s">
        <v>10343</v>
      </c>
    </row>
    <row r="21236" spans="1:4" x14ac:dyDescent="0.15">
      <c r="A21236" s="266">
        <v>9691148</v>
      </c>
      <c r="B21236" s="265" t="s">
        <v>14038</v>
      </c>
      <c r="C21236" s="265" t="s">
        <v>3367</v>
      </c>
      <c r="D21236" s="265" t="s">
        <v>10343</v>
      </c>
    </row>
    <row r="21237" spans="1:4" x14ac:dyDescent="0.15">
      <c r="A21237" s="266">
        <v>9691149</v>
      </c>
      <c r="B21237" s="265" t="s">
        <v>14038</v>
      </c>
      <c r="C21237" s="265" t="s">
        <v>3367</v>
      </c>
      <c r="D21237" s="265" t="s">
        <v>10343</v>
      </c>
    </row>
    <row r="21238" spans="1:4" x14ac:dyDescent="0.15">
      <c r="A21238" s="266">
        <v>9691151</v>
      </c>
      <c r="B21238" s="265" t="s">
        <v>14038</v>
      </c>
      <c r="C21238" s="265" t="s">
        <v>3367</v>
      </c>
      <c r="D21238" s="265" t="s">
        <v>10343</v>
      </c>
    </row>
    <row r="21239" spans="1:4" x14ac:dyDescent="0.15">
      <c r="A21239" s="266">
        <v>9691152</v>
      </c>
      <c r="B21239" s="265" t="s">
        <v>14038</v>
      </c>
      <c r="C21239" s="265" t="s">
        <v>3367</v>
      </c>
      <c r="D21239" s="265" t="s">
        <v>10343</v>
      </c>
    </row>
    <row r="21240" spans="1:4" x14ac:dyDescent="0.15">
      <c r="A21240" s="266">
        <v>9691153</v>
      </c>
      <c r="B21240" s="265" t="s">
        <v>14038</v>
      </c>
      <c r="C21240" s="265" t="s">
        <v>3367</v>
      </c>
      <c r="D21240" s="265" t="s">
        <v>10343</v>
      </c>
    </row>
    <row r="21241" spans="1:4" x14ac:dyDescent="0.15">
      <c r="A21241" s="266">
        <v>9691154</v>
      </c>
      <c r="B21241" s="265" t="s">
        <v>14038</v>
      </c>
      <c r="C21241" s="265" t="s">
        <v>3367</v>
      </c>
      <c r="D21241" s="265" t="s">
        <v>10343</v>
      </c>
    </row>
    <row r="21242" spans="1:4" x14ac:dyDescent="0.15">
      <c r="A21242" s="266">
        <v>9691155</v>
      </c>
      <c r="B21242" s="265" t="s">
        <v>14038</v>
      </c>
      <c r="C21242" s="265" t="s">
        <v>3367</v>
      </c>
      <c r="D21242" s="265" t="s">
        <v>10343</v>
      </c>
    </row>
    <row r="21243" spans="1:4" x14ac:dyDescent="0.15">
      <c r="A21243" s="266">
        <v>9691156</v>
      </c>
      <c r="B21243" s="265" t="s">
        <v>14038</v>
      </c>
      <c r="C21243" s="265" t="s">
        <v>3367</v>
      </c>
      <c r="D21243" s="265" t="s">
        <v>10343</v>
      </c>
    </row>
    <row r="21244" spans="1:4" x14ac:dyDescent="0.15">
      <c r="A21244" s="266">
        <v>9691157</v>
      </c>
      <c r="B21244" s="265" t="s">
        <v>14038</v>
      </c>
      <c r="C21244" s="265" t="s">
        <v>3367</v>
      </c>
      <c r="D21244" s="265" t="s">
        <v>10343</v>
      </c>
    </row>
    <row r="21245" spans="1:4" x14ac:dyDescent="0.15">
      <c r="A21245" s="266">
        <v>9691158</v>
      </c>
      <c r="B21245" s="265" t="s">
        <v>14038</v>
      </c>
      <c r="C21245" s="265" t="s">
        <v>3367</v>
      </c>
      <c r="D21245" s="265" t="s">
        <v>10343</v>
      </c>
    </row>
    <row r="21246" spans="1:4" x14ac:dyDescent="0.15">
      <c r="A21246" s="266">
        <v>9691159</v>
      </c>
      <c r="B21246" s="265" t="s">
        <v>14038</v>
      </c>
      <c r="C21246" s="265" t="s">
        <v>3367</v>
      </c>
      <c r="D21246" s="265" t="s">
        <v>10343</v>
      </c>
    </row>
    <row r="21247" spans="1:4" x14ac:dyDescent="0.15">
      <c r="A21247" s="266">
        <v>9691161</v>
      </c>
      <c r="B21247" s="265" t="s">
        <v>14038</v>
      </c>
      <c r="C21247" s="265" t="s">
        <v>3367</v>
      </c>
      <c r="D21247" s="265" t="s">
        <v>10343</v>
      </c>
    </row>
    <row r="21248" spans="1:4" x14ac:dyDescent="0.15">
      <c r="A21248" s="266">
        <v>9691162</v>
      </c>
      <c r="B21248" s="265" t="s">
        <v>14038</v>
      </c>
      <c r="C21248" s="265" t="s">
        <v>3367</v>
      </c>
      <c r="D21248" s="265" t="s">
        <v>10343</v>
      </c>
    </row>
    <row r="21249" spans="1:4" x14ac:dyDescent="0.15">
      <c r="A21249" s="266">
        <v>9691163</v>
      </c>
      <c r="B21249" s="265" t="s">
        <v>14038</v>
      </c>
      <c r="C21249" s="265" t="s">
        <v>3367</v>
      </c>
      <c r="D21249" s="265" t="s">
        <v>10343</v>
      </c>
    </row>
    <row r="21250" spans="1:4" x14ac:dyDescent="0.15">
      <c r="A21250" s="266">
        <v>9691164</v>
      </c>
      <c r="B21250" s="265" t="s">
        <v>14038</v>
      </c>
      <c r="C21250" s="265" t="s">
        <v>3367</v>
      </c>
      <c r="D21250" s="265" t="s">
        <v>10343</v>
      </c>
    </row>
    <row r="21251" spans="1:4" x14ac:dyDescent="0.15">
      <c r="A21251" s="266">
        <v>9691165</v>
      </c>
      <c r="B21251" s="265" t="s">
        <v>14038</v>
      </c>
      <c r="C21251" s="265" t="s">
        <v>3367</v>
      </c>
      <c r="D21251" s="265" t="s">
        <v>10343</v>
      </c>
    </row>
    <row r="21252" spans="1:4" x14ac:dyDescent="0.15">
      <c r="A21252" s="266">
        <v>9691166</v>
      </c>
      <c r="B21252" s="265" t="s">
        <v>14038</v>
      </c>
      <c r="C21252" s="265" t="s">
        <v>3367</v>
      </c>
      <c r="D21252" s="265" t="s">
        <v>10343</v>
      </c>
    </row>
    <row r="21253" spans="1:4" x14ac:dyDescent="0.15">
      <c r="A21253" s="266">
        <v>9691167</v>
      </c>
      <c r="B21253" s="265" t="s">
        <v>14038</v>
      </c>
      <c r="C21253" s="265" t="s">
        <v>3367</v>
      </c>
      <c r="D21253" s="265" t="s">
        <v>10343</v>
      </c>
    </row>
    <row r="21254" spans="1:4" x14ac:dyDescent="0.15">
      <c r="A21254" s="266">
        <v>9691168</v>
      </c>
      <c r="B21254" s="265" t="s">
        <v>14038</v>
      </c>
      <c r="C21254" s="265" t="s">
        <v>3367</v>
      </c>
      <c r="D21254" s="265" t="s">
        <v>10343</v>
      </c>
    </row>
    <row r="21255" spans="1:4" x14ac:dyDescent="0.15">
      <c r="A21255" s="266">
        <v>9691169</v>
      </c>
      <c r="B21255" s="265" t="s">
        <v>14038</v>
      </c>
      <c r="C21255" s="265" t="s">
        <v>3367</v>
      </c>
      <c r="D21255" s="265" t="s">
        <v>10343</v>
      </c>
    </row>
    <row r="21256" spans="1:4" x14ac:dyDescent="0.15">
      <c r="A21256" s="266">
        <v>9691171</v>
      </c>
      <c r="B21256" s="265" t="s">
        <v>14038</v>
      </c>
      <c r="C21256" s="265" t="s">
        <v>3367</v>
      </c>
      <c r="D21256" s="265" t="s">
        <v>10343</v>
      </c>
    </row>
    <row r="21257" spans="1:4" x14ac:dyDescent="0.15">
      <c r="A21257" s="266">
        <v>9691172</v>
      </c>
      <c r="B21257" s="265" t="s">
        <v>14038</v>
      </c>
      <c r="C21257" s="265" t="s">
        <v>3367</v>
      </c>
      <c r="D21257" s="265" t="s">
        <v>10343</v>
      </c>
    </row>
    <row r="21258" spans="1:4" x14ac:dyDescent="0.15">
      <c r="A21258" s="266">
        <v>9691173</v>
      </c>
      <c r="B21258" s="265" t="s">
        <v>14038</v>
      </c>
      <c r="C21258" s="265" t="s">
        <v>3367</v>
      </c>
      <c r="D21258" s="265" t="s">
        <v>10343</v>
      </c>
    </row>
    <row r="21259" spans="1:4" x14ac:dyDescent="0.15">
      <c r="A21259" s="266">
        <v>9691174</v>
      </c>
      <c r="B21259" s="265" t="s">
        <v>14038</v>
      </c>
      <c r="C21259" s="265" t="s">
        <v>3367</v>
      </c>
      <c r="D21259" s="265" t="s">
        <v>10343</v>
      </c>
    </row>
    <row r="21260" spans="1:4" x14ac:dyDescent="0.15">
      <c r="A21260" s="266">
        <v>9691175</v>
      </c>
      <c r="B21260" s="265" t="s">
        <v>14038</v>
      </c>
      <c r="C21260" s="265" t="s">
        <v>3367</v>
      </c>
      <c r="D21260" s="265" t="s">
        <v>10343</v>
      </c>
    </row>
    <row r="21261" spans="1:4" x14ac:dyDescent="0.15">
      <c r="A21261" s="266">
        <v>9691176</v>
      </c>
      <c r="B21261" s="265" t="s">
        <v>14038</v>
      </c>
      <c r="C21261" s="265" t="s">
        <v>3367</v>
      </c>
      <c r="D21261" s="265" t="s">
        <v>10343</v>
      </c>
    </row>
    <row r="21262" spans="1:4" x14ac:dyDescent="0.15">
      <c r="A21262" s="266">
        <v>9691201</v>
      </c>
      <c r="B21262" s="265" t="s">
        <v>14038</v>
      </c>
      <c r="C21262" s="265" t="s">
        <v>3367</v>
      </c>
      <c r="D21262" s="265" t="s">
        <v>3368</v>
      </c>
    </row>
    <row r="21263" spans="1:4" x14ac:dyDescent="0.15">
      <c r="A21263" s="266">
        <v>9691202</v>
      </c>
      <c r="B21263" s="265" t="s">
        <v>14038</v>
      </c>
      <c r="C21263" s="265" t="s">
        <v>3367</v>
      </c>
      <c r="D21263" s="265" t="s">
        <v>3374</v>
      </c>
    </row>
    <row r="21264" spans="1:4" x14ac:dyDescent="0.15">
      <c r="A21264" s="266">
        <v>9691203</v>
      </c>
      <c r="B21264" s="265" t="s">
        <v>14038</v>
      </c>
      <c r="C21264" s="265" t="s">
        <v>3367</v>
      </c>
      <c r="D21264" s="265" t="s">
        <v>3370</v>
      </c>
    </row>
    <row r="21265" spans="1:4" x14ac:dyDescent="0.15">
      <c r="A21265" s="266">
        <v>9691204</v>
      </c>
      <c r="B21265" s="265" t="s">
        <v>14038</v>
      </c>
      <c r="C21265" s="265" t="s">
        <v>3367</v>
      </c>
      <c r="D21265" s="265" t="s">
        <v>3373</v>
      </c>
    </row>
    <row r="21266" spans="1:4" x14ac:dyDescent="0.15">
      <c r="A21266" s="266">
        <v>9691205</v>
      </c>
      <c r="B21266" s="265" t="s">
        <v>14038</v>
      </c>
      <c r="C21266" s="265" t="s">
        <v>3367</v>
      </c>
      <c r="D21266" s="265" t="s">
        <v>1110</v>
      </c>
    </row>
    <row r="21267" spans="1:4" x14ac:dyDescent="0.15">
      <c r="A21267" s="266">
        <v>9691206</v>
      </c>
      <c r="B21267" s="265" t="s">
        <v>14038</v>
      </c>
      <c r="C21267" s="265" t="s">
        <v>3367</v>
      </c>
      <c r="D21267" s="265" t="s">
        <v>1750</v>
      </c>
    </row>
    <row r="21268" spans="1:4" ht="27" x14ac:dyDescent="0.15">
      <c r="A21268" s="266">
        <v>9691301</v>
      </c>
      <c r="B21268" s="265" t="s">
        <v>14038</v>
      </c>
      <c r="C21268" s="265" t="s">
        <v>14688</v>
      </c>
      <c r="D21268" s="265" t="s">
        <v>487</v>
      </c>
    </row>
    <row r="21269" spans="1:4" ht="27" x14ac:dyDescent="0.15">
      <c r="A21269" s="266">
        <v>9691302</v>
      </c>
      <c r="B21269" s="265" t="s">
        <v>14038</v>
      </c>
      <c r="C21269" s="265" t="s">
        <v>14688</v>
      </c>
      <c r="D21269" s="265" t="s">
        <v>14689</v>
      </c>
    </row>
    <row r="21270" spans="1:4" x14ac:dyDescent="0.15">
      <c r="A21270" s="266">
        <v>9691401</v>
      </c>
      <c r="B21270" s="265" t="s">
        <v>14038</v>
      </c>
      <c r="C21270" s="265" t="s">
        <v>3125</v>
      </c>
      <c r="D21270" s="265" t="s">
        <v>2521</v>
      </c>
    </row>
    <row r="21271" spans="1:4" x14ac:dyDescent="0.15">
      <c r="A21271" s="266">
        <v>9691402</v>
      </c>
      <c r="B21271" s="265" t="s">
        <v>14038</v>
      </c>
      <c r="C21271" s="265" t="s">
        <v>3125</v>
      </c>
      <c r="D21271" s="265" t="s">
        <v>3307</v>
      </c>
    </row>
    <row r="21272" spans="1:4" x14ac:dyDescent="0.15">
      <c r="A21272" s="266">
        <v>9691403</v>
      </c>
      <c r="B21272" s="265" t="s">
        <v>14038</v>
      </c>
      <c r="C21272" s="265" t="s">
        <v>3125</v>
      </c>
      <c r="D21272" s="265" t="s">
        <v>3175</v>
      </c>
    </row>
    <row r="21273" spans="1:4" x14ac:dyDescent="0.15">
      <c r="A21273" s="266">
        <v>9691404</v>
      </c>
      <c r="B21273" s="265" t="s">
        <v>14038</v>
      </c>
      <c r="C21273" s="265" t="s">
        <v>3125</v>
      </c>
      <c r="D21273" s="265" t="s">
        <v>3304</v>
      </c>
    </row>
    <row r="21274" spans="1:4" x14ac:dyDescent="0.15">
      <c r="A21274" s="266">
        <v>9691405</v>
      </c>
      <c r="B21274" s="265" t="s">
        <v>14038</v>
      </c>
      <c r="C21274" s="265" t="s">
        <v>3125</v>
      </c>
      <c r="D21274" s="265" t="s">
        <v>3215</v>
      </c>
    </row>
    <row r="21275" spans="1:4" x14ac:dyDescent="0.15">
      <c r="A21275" s="266">
        <v>9691511</v>
      </c>
      <c r="B21275" s="265" t="s">
        <v>14038</v>
      </c>
      <c r="C21275" s="265" t="s">
        <v>3125</v>
      </c>
      <c r="D21275" s="265" t="s">
        <v>3178</v>
      </c>
    </row>
    <row r="21276" spans="1:4" x14ac:dyDescent="0.15">
      <c r="A21276" s="266">
        <v>9691512</v>
      </c>
      <c r="B21276" s="265" t="s">
        <v>14038</v>
      </c>
      <c r="C21276" s="265" t="s">
        <v>3125</v>
      </c>
      <c r="D21276" s="265" t="s">
        <v>3151</v>
      </c>
    </row>
    <row r="21277" spans="1:4" x14ac:dyDescent="0.15">
      <c r="A21277" s="266">
        <v>9691513</v>
      </c>
      <c r="B21277" s="265" t="s">
        <v>14038</v>
      </c>
      <c r="C21277" s="265" t="s">
        <v>3125</v>
      </c>
      <c r="D21277" s="265" t="s">
        <v>1174</v>
      </c>
    </row>
    <row r="21278" spans="1:4" ht="27" x14ac:dyDescent="0.15">
      <c r="A21278" s="266">
        <v>9691601</v>
      </c>
      <c r="B21278" s="265" t="s">
        <v>14038</v>
      </c>
      <c r="C21278" s="265" t="s">
        <v>15025</v>
      </c>
      <c r="D21278" s="265" t="s">
        <v>14532</v>
      </c>
    </row>
    <row r="21279" spans="1:4" ht="27" x14ac:dyDescent="0.15">
      <c r="A21279" s="266">
        <v>9691602</v>
      </c>
      <c r="B21279" s="265" t="s">
        <v>14038</v>
      </c>
      <c r="C21279" s="265" t="s">
        <v>15025</v>
      </c>
      <c r="D21279" s="265" t="s">
        <v>15026</v>
      </c>
    </row>
    <row r="21280" spans="1:4" ht="27" x14ac:dyDescent="0.15">
      <c r="A21280" s="266">
        <v>9691603</v>
      </c>
      <c r="B21280" s="265" t="s">
        <v>14038</v>
      </c>
      <c r="C21280" s="265" t="s">
        <v>15025</v>
      </c>
      <c r="D21280" s="265" t="s">
        <v>15027</v>
      </c>
    </row>
    <row r="21281" spans="1:4" ht="27" x14ac:dyDescent="0.15">
      <c r="A21281" s="266">
        <v>9691604</v>
      </c>
      <c r="B21281" s="265" t="s">
        <v>14038</v>
      </c>
      <c r="C21281" s="265" t="s">
        <v>15025</v>
      </c>
      <c r="D21281" s="265" t="s">
        <v>15028</v>
      </c>
    </row>
    <row r="21282" spans="1:4" ht="27" x14ac:dyDescent="0.15">
      <c r="A21282" s="266">
        <v>9691605</v>
      </c>
      <c r="B21282" s="265" t="s">
        <v>14038</v>
      </c>
      <c r="C21282" s="265" t="s">
        <v>15025</v>
      </c>
      <c r="D21282" s="265" t="s">
        <v>15029</v>
      </c>
    </row>
    <row r="21283" spans="1:4" ht="27" x14ac:dyDescent="0.15">
      <c r="A21283" s="266">
        <v>9691606</v>
      </c>
      <c r="B21283" s="265" t="s">
        <v>14038</v>
      </c>
      <c r="C21283" s="265" t="s">
        <v>15025</v>
      </c>
      <c r="D21283" s="265" t="s">
        <v>15030</v>
      </c>
    </row>
    <row r="21284" spans="1:4" ht="27" x14ac:dyDescent="0.15">
      <c r="A21284" s="266">
        <v>9691607</v>
      </c>
      <c r="B21284" s="265" t="s">
        <v>14038</v>
      </c>
      <c r="C21284" s="265" t="s">
        <v>15025</v>
      </c>
      <c r="D21284" s="265" t="s">
        <v>15031</v>
      </c>
    </row>
    <row r="21285" spans="1:4" ht="27" x14ac:dyDescent="0.15">
      <c r="A21285" s="266">
        <v>9691608</v>
      </c>
      <c r="B21285" s="265" t="s">
        <v>14038</v>
      </c>
      <c r="C21285" s="265" t="s">
        <v>15025</v>
      </c>
      <c r="D21285" s="265" t="s">
        <v>15032</v>
      </c>
    </row>
    <row r="21286" spans="1:4" ht="27" x14ac:dyDescent="0.15">
      <c r="A21286" s="266">
        <v>9691611</v>
      </c>
      <c r="B21286" s="265" t="s">
        <v>14038</v>
      </c>
      <c r="C21286" s="265" t="s">
        <v>15025</v>
      </c>
      <c r="D21286" s="265" t="s">
        <v>15033</v>
      </c>
    </row>
    <row r="21287" spans="1:4" ht="27" x14ac:dyDescent="0.15">
      <c r="A21287" s="266">
        <v>9691612</v>
      </c>
      <c r="B21287" s="265" t="s">
        <v>14038</v>
      </c>
      <c r="C21287" s="265" t="s">
        <v>15025</v>
      </c>
      <c r="D21287" s="265" t="s">
        <v>15034</v>
      </c>
    </row>
    <row r="21288" spans="1:4" ht="27" x14ac:dyDescent="0.15">
      <c r="A21288" s="266">
        <v>9691613</v>
      </c>
      <c r="B21288" s="265" t="s">
        <v>14038</v>
      </c>
      <c r="C21288" s="265" t="s">
        <v>15025</v>
      </c>
      <c r="D21288" s="265" t="s">
        <v>15035</v>
      </c>
    </row>
    <row r="21289" spans="1:4" ht="27" x14ac:dyDescent="0.15">
      <c r="A21289" s="266">
        <v>9691614</v>
      </c>
      <c r="B21289" s="265" t="s">
        <v>14038</v>
      </c>
      <c r="C21289" s="265" t="s">
        <v>15025</v>
      </c>
      <c r="D21289" s="265" t="s">
        <v>14142</v>
      </c>
    </row>
    <row r="21290" spans="1:4" ht="27" x14ac:dyDescent="0.15">
      <c r="A21290" s="266">
        <v>9691615</v>
      </c>
      <c r="B21290" s="265" t="s">
        <v>14038</v>
      </c>
      <c r="C21290" s="265" t="s">
        <v>15025</v>
      </c>
      <c r="D21290" s="265" t="s">
        <v>15036</v>
      </c>
    </row>
    <row r="21291" spans="1:4" ht="27" x14ac:dyDescent="0.15">
      <c r="A21291" s="266">
        <v>9691616</v>
      </c>
      <c r="B21291" s="265" t="s">
        <v>14038</v>
      </c>
      <c r="C21291" s="265" t="s">
        <v>15025</v>
      </c>
      <c r="D21291" s="265" t="s">
        <v>14141</v>
      </c>
    </row>
    <row r="21292" spans="1:4" ht="27" x14ac:dyDescent="0.15">
      <c r="A21292" s="266">
        <v>9691617</v>
      </c>
      <c r="B21292" s="265" t="s">
        <v>14038</v>
      </c>
      <c r="C21292" s="265" t="s">
        <v>15025</v>
      </c>
      <c r="D21292" s="265" t="s">
        <v>15037</v>
      </c>
    </row>
    <row r="21293" spans="1:4" ht="27" x14ac:dyDescent="0.15">
      <c r="A21293" s="266">
        <v>9691618</v>
      </c>
      <c r="B21293" s="265" t="s">
        <v>14038</v>
      </c>
      <c r="C21293" s="265" t="s">
        <v>15025</v>
      </c>
      <c r="D21293" s="265" t="s">
        <v>15038</v>
      </c>
    </row>
    <row r="21294" spans="1:4" ht="27" x14ac:dyDescent="0.15">
      <c r="A21294" s="266">
        <v>9691619</v>
      </c>
      <c r="B21294" s="265" t="s">
        <v>14038</v>
      </c>
      <c r="C21294" s="265" t="s">
        <v>15025</v>
      </c>
      <c r="D21294" s="265" t="s">
        <v>15039</v>
      </c>
    </row>
    <row r="21295" spans="1:4" ht="27" x14ac:dyDescent="0.15">
      <c r="A21295" s="266">
        <v>9691621</v>
      </c>
      <c r="B21295" s="265" t="s">
        <v>14038</v>
      </c>
      <c r="C21295" s="265" t="s">
        <v>15025</v>
      </c>
      <c r="D21295" s="265" t="s">
        <v>15040</v>
      </c>
    </row>
    <row r="21296" spans="1:4" ht="27" x14ac:dyDescent="0.15">
      <c r="A21296" s="266">
        <v>9691622</v>
      </c>
      <c r="B21296" s="265" t="s">
        <v>14038</v>
      </c>
      <c r="C21296" s="265" t="s">
        <v>15025</v>
      </c>
      <c r="D21296" s="265" t="s">
        <v>14536</v>
      </c>
    </row>
    <row r="21297" spans="1:4" ht="27" x14ac:dyDescent="0.15">
      <c r="A21297" s="266">
        <v>9691623</v>
      </c>
      <c r="B21297" s="265" t="s">
        <v>14038</v>
      </c>
      <c r="C21297" s="265" t="s">
        <v>15025</v>
      </c>
      <c r="D21297" s="265" t="s">
        <v>15041</v>
      </c>
    </row>
    <row r="21298" spans="1:4" ht="27" x14ac:dyDescent="0.15">
      <c r="A21298" s="266">
        <v>9691624</v>
      </c>
      <c r="B21298" s="265" t="s">
        <v>14038</v>
      </c>
      <c r="C21298" s="265" t="s">
        <v>15025</v>
      </c>
      <c r="D21298" s="265" t="s">
        <v>15042</v>
      </c>
    </row>
    <row r="21299" spans="1:4" ht="27" x14ac:dyDescent="0.15">
      <c r="A21299" s="266">
        <v>9691625</v>
      </c>
      <c r="B21299" s="265" t="s">
        <v>14038</v>
      </c>
      <c r="C21299" s="265" t="s">
        <v>15025</v>
      </c>
      <c r="D21299" s="265" t="s">
        <v>15043</v>
      </c>
    </row>
    <row r="21300" spans="1:4" ht="27" x14ac:dyDescent="0.15">
      <c r="A21300" s="266">
        <v>9691626</v>
      </c>
      <c r="B21300" s="265" t="s">
        <v>14038</v>
      </c>
      <c r="C21300" s="265" t="s">
        <v>15025</v>
      </c>
      <c r="D21300" s="265" t="s">
        <v>15044</v>
      </c>
    </row>
    <row r="21301" spans="1:4" ht="27" x14ac:dyDescent="0.15">
      <c r="A21301" s="266">
        <v>9691627</v>
      </c>
      <c r="B21301" s="265" t="s">
        <v>14038</v>
      </c>
      <c r="C21301" s="265" t="s">
        <v>15025</v>
      </c>
      <c r="D21301" s="265" t="s">
        <v>14929</v>
      </c>
    </row>
    <row r="21302" spans="1:4" ht="27" x14ac:dyDescent="0.15">
      <c r="A21302" s="266">
        <v>9691628</v>
      </c>
      <c r="B21302" s="265" t="s">
        <v>14038</v>
      </c>
      <c r="C21302" s="265" t="s">
        <v>15025</v>
      </c>
      <c r="D21302" s="265" t="s">
        <v>14591</v>
      </c>
    </row>
    <row r="21303" spans="1:4" ht="27" x14ac:dyDescent="0.15">
      <c r="A21303" s="266">
        <v>9691629</v>
      </c>
      <c r="B21303" s="265" t="s">
        <v>14038</v>
      </c>
      <c r="C21303" s="265" t="s">
        <v>15025</v>
      </c>
      <c r="D21303" s="265" t="s">
        <v>14831</v>
      </c>
    </row>
    <row r="21304" spans="1:4" ht="27" x14ac:dyDescent="0.15">
      <c r="A21304" s="266">
        <v>9691631</v>
      </c>
      <c r="B21304" s="265" t="s">
        <v>14038</v>
      </c>
      <c r="C21304" s="265" t="s">
        <v>15025</v>
      </c>
      <c r="D21304" s="265" t="s">
        <v>15045</v>
      </c>
    </row>
    <row r="21305" spans="1:4" ht="27" x14ac:dyDescent="0.15">
      <c r="A21305" s="266">
        <v>9691632</v>
      </c>
      <c r="B21305" s="265" t="s">
        <v>14038</v>
      </c>
      <c r="C21305" s="265" t="s">
        <v>15025</v>
      </c>
      <c r="D21305" s="265" t="s">
        <v>15046</v>
      </c>
    </row>
    <row r="21306" spans="1:4" ht="27" x14ac:dyDescent="0.15">
      <c r="A21306" s="266">
        <v>9691633</v>
      </c>
      <c r="B21306" s="265" t="s">
        <v>14038</v>
      </c>
      <c r="C21306" s="265" t="s">
        <v>15025</v>
      </c>
      <c r="D21306" s="265" t="s">
        <v>14152</v>
      </c>
    </row>
    <row r="21307" spans="1:4" ht="27" x14ac:dyDescent="0.15">
      <c r="A21307" s="266">
        <v>9691634</v>
      </c>
      <c r="B21307" s="265" t="s">
        <v>14038</v>
      </c>
      <c r="C21307" s="265" t="s">
        <v>15025</v>
      </c>
      <c r="D21307" s="265" t="s">
        <v>14859</v>
      </c>
    </row>
    <row r="21308" spans="1:4" ht="27" x14ac:dyDescent="0.15">
      <c r="A21308" s="266">
        <v>9691635</v>
      </c>
      <c r="B21308" s="265" t="s">
        <v>14038</v>
      </c>
      <c r="C21308" s="265" t="s">
        <v>15025</v>
      </c>
      <c r="D21308" s="265" t="s">
        <v>15047</v>
      </c>
    </row>
    <row r="21309" spans="1:4" ht="27" x14ac:dyDescent="0.15">
      <c r="A21309" s="266">
        <v>9691641</v>
      </c>
      <c r="B21309" s="265" t="s">
        <v>14038</v>
      </c>
      <c r="C21309" s="265" t="s">
        <v>15025</v>
      </c>
      <c r="D21309" s="265" t="s">
        <v>12248</v>
      </c>
    </row>
    <row r="21310" spans="1:4" ht="27" x14ac:dyDescent="0.15">
      <c r="A21310" s="266">
        <v>9691642</v>
      </c>
      <c r="B21310" s="265" t="s">
        <v>14038</v>
      </c>
      <c r="C21310" s="265" t="s">
        <v>15025</v>
      </c>
      <c r="D21310" s="265" t="s">
        <v>15048</v>
      </c>
    </row>
    <row r="21311" spans="1:4" ht="27" x14ac:dyDescent="0.15">
      <c r="A21311" s="266">
        <v>9691643</v>
      </c>
      <c r="B21311" s="265" t="s">
        <v>14038</v>
      </c>
      <c r="C21311" s="265" t="s">
        <v>15025</v>
      </c>
      <c r="D21311" s="265" t="s">
        <v>14561</v>
      </c>
    </row>
    <row r="21312" spans="1:4" ht="27" x14ac:dyDescent="0.15">
      <c r="A21312" s="266">
        <v>9691651</v>
      </c>
      <c r="B21312" s="265" t="s">
        <v>14038</v>
      </c>
      <c r="C21312" s="265" t="s">
        <v>15025</v>
      </c>
      <c r="D21312" s="265" t="s">
        <v>15049</v>
      </c>
    </row>
    <row r="21313" spans="1:4" ht="27" x14ac:dyDescent="0.15">
      <c r="A21313" s="266">
        <v>9691652</v>
      </c>
      <c r="B21313" s="265" t="s">
        <v>14038</v>
      </c>
      <c r="C21313" s="265" t="s">
        <v>15025</v>
      </c>
      <c r="D21313" s="265" t="s">
        <v>11686</v>
      </c>
    </row>
    <row r="21314" spans="1:4" ht="27" x14ac:dyDescent="0.15">
      <c r="A21314" s="266">
        <v>9691653</v>
      </c>
      <c r="B21314" s="265" t="s">
        <v>14038</v>
      </c>
      <c r="C21314" s="265" t="s">
        <v>15025</v>
      </c>
      <c r="D21314" s="265" t="s">
        <v>15050</v>
      </c>
    </row>
    <row r="21315" spans="1:4" ht="27" x14ac:dyDescent="0.15">
      <c r="A21315" s="266">
        <v>9691654</v>
      </c>
      <c r="B21315" s="265" t="s">
        <v>14038</v>
      </c>
      <c r="C21315" s="265" t="s">
        <v>15025</v>
      </c>
      <c r="D21315" s="265" t="s">
        <v>13209</v>
      </c>
    </row>
    <row r="21316" spans="1:4" ht="27" x14ac:dyDescent="0.15">
      <c r="A21316" s="266">
        <v>9691661</v>
      </c>
      <c r="B21316" s="265" t="s">
        <v>14038</v>
      </c>
      <c r="C21316" s="265" t="s">
        <v>15025</v>
      </c>
      <c r="D21316" s="265" t="s">
        <v>15051</v>
      </c>
    </row>
    <row r="21317" spans="1:4" ht="27" x14ac:dyDescent="0.15">
      <c r="A21317" s="266">
        <v>9691662</v>
      </c>
      <c r="B21317" s="265" t="s">
        <v>14038</v>
      </c>
      <c r="C21317" s="265" t="s">
        <v>15025</v>
      </c>
      <c r="D21317" s="265" t="s">
        <v>15052</v>
      </c>
    </row>
    <row r="21318" spans="1:4" ht="27" x14ac:dyDescent="0.15">
      <c r="A21318" s="266">
        <v>9691663</v>
      </c>
      <c r="B21318" s="265" t="s">
        <v>14038</v>
      </c>
      <c r="C21318" s="265" t="s">
        <v>15025</v>
      </c>
      <c r="D21318" s="265" t="s">
        <v>15053</v>
      </c>
    </row>
    <row r="21319" spans="1:4" ht="27" x14ac:dyDescent="0.15">
      <c r="A21319" s="266">
        <v>9691701</v>
      </c>
      <c r="B21319" s="265" t="s">
        <v>14038</v>
      </c>
      <c r="C21319" s="265" t="s">
        <v>15054</v>
      </c>
      <c r="D21319" s="265" t="s">
        <v>15055</v>
      </c>
    </row>
    <row r="21320" spans="1:4" ht="27" x14ac:dyDescent="0.15">
      <c r="A21320" s="266">
        <v>9691711</v>
      </c>
      <c r="B21320" s="265" t="s">
        <v>14038</v>
      </c>
      <c r="C21320" s="265" t="s">
        <v>15054</v>
      </c>
      <c r="D21320" s="265" t="s">
        <v>15056</v>
      </c>
    </row>
    <row r="21321" spans="1:4" ht="27" x14ac:dyDescent="0.15">
      <c r="A21321" s="266">
        <v>9691712</v>
      </c>
      <c r="B21321" s="265" t="s">
        <v>14038</v>
      </c>
      <c r="C21321" s="265" t="s">
        <v>15054</v>
      </c>
      <c r="D21321" s="265" t="s">
        <v>15057</v>
      </c>
    </row>
    <row r="21322" spans="1:4" ht="27" x14ac:dyDescent="0.15">
      <c r="A21322" s="266">
        <v>9691713</v>
      </c>
      <c r="B21322" s="265" t="s">
        <v>14038</v>
      </c>
      <c r="C21322" s="265" t="s">
        <v>15054</v>
      </c>
      <c r="D21322" s="265" t="s">
        <v>15058</v>
      </c>
    </row>
    <row r="21323" spans="1:4" ht="27" x14ac:dyDescent="0.15">
      <c r="A21323" s="266">
        <v>9691714</v>
      </c>
      <c r="B21323" s="265" t="s">
        <v>14038</v>
      </c>
      <c r="C21323" s="265" t="s">
        <v>15054</v>
      </c>
      <c r="D21323" s="265" t="s">
        <v>12520</v>
      </c>
    </row>
    <row r="21324" spans="1:4" ht="27" x14ac:dyDescent="0.15">
      <c r="A21324" s="266">
        <v>9691721</v>
      </c>
      <c r="B21324" s="265" t="s">
        <v>14038</v>
      </c>
      <c r="C21324" s="265" t="s">
        <v>15054</v>
      </c>
      <c r="D21324" s="265" t="s">
        <v>15059</v>
      </c>
    </row>
    <row r="21325" spans="1:4" ht="27" x14ac:dyDescent="0.15">
      <c r="A21325" s="266">
        <v>9691722</v>
      </c>
      <c r="B21325" s="265" t="s">
        <v>14038</v>
      </c>
      <c r="C21325" s="265" t="s">
        <v>15054</v>
      </c>
      <c r="D21325" s="265" t="s">
        <v>15060</v>
      </c>
    </row>
    <row r="21326" spans="1:4" ht="27" x14ac:dyDescent="0.15">
      <c r="A21326" s="266">
        <v>9691731</v>
      </c>
      <c r="B21326" s="265" t="s">
        <v>14038</v>
      </c>
      <c r="C21326" s="265" t="s">
        <v>15054</v>
      </c>
      <c r="D21326" s="265" t="s">
        <v>15061</v>
      </c>
    </row>
    <row r="21327" spans="1:4" ht="27" x14ac:dyDescent="0.15">
      <c r="A21327" s="266">
        <v>9691741</v>
      </c>
      <c r="B21327" s="265" t="s">
        <v>14038</v>
      </c>
      <c r="C21327" s="265" t="s">
        <v>15054</v>
      </c>
      <c r="D21327" s="265" t="s">
        <v>15062</v>
      </c>
    </row>
    <row r="21328" spans="1:4" ht="27" x14ac:dyDescent="0.15">
      <c r="A21328" s="266">
        <v>9691751</v>
      </c>
      <c r="B21328" s="265" t="s">
        <v>14038</v>
      </c>
      <c r="C21328" s="265" t="s">
        <v>15054</v>
      </c>
      <c r="D21328" s="265" t="s">
        <v>15063</v>
      </c>
    </row>
    <row r="21329" spans="1:4" ht="27" x14ac:dyDescent="0.15">
      <c r="A21329" s="266">
        <v>9691761</v>
      </c>
      <c r="B21329" s="265" t="s">
        <v>14038</v>
      </c>
      <c r="C21329" s="265" t="s">
        <v>15054</v>
      </c>
      <c r="D21329" s="265" t="s">
        <v>13506</v>
      </c>
    </row>
    <row r="21330" spans="1:4" ht="27" x14ac:dyDescent="0.15">
      <c r="A21330" s="266">
        <v>9691771</v>
      </c>
      <c r="B21330" s="265" t="s">
        <v>14038</v>
      </c>
      <c r="C21330" s="265" t="s">
        <v>15054</v>
      </c>
      <c r="D21330" s="265" t="s">
        <v>11794</v>
      </c>
    </row>
    <row r="21331" spans="1:4" ht="27" x14ac:dyDescent="0.15">
      <c r="A21331" s="266">
        <v>9691780</v>
      </c>
      <c r="B21331" s="265" t="s">
        <v>14038</v>
      </c>
      <c r="C21331" s="265" t="s">
        <v>15054</v>
      </c>
      <c r="D21331" s="265" t="s">
        <v>3385</v>
      </c>
    </row>
    <row r="21332" spans="1:4" ht="27" x14ac:dyDescent="0.15">
      <c r="A21332" s="266">
        <v>9691781</v>
      </c>
      <c r="B21332" s="265" t="s">
        <v>14038</v>
      </c>
      <c r="C21332" s="265" t="s">
        <v>15054</v>
      </c>
      <c r="D21332" s="265" t="s">
        <v>15064</v>
      </c>
    </row>
    <row r="21333" spans="1:4" ht="27" x14ac:dyDescent="0.15">
      <c r="A21333" s="266">
        <v>9691782</v>
      </c>
      <c r="B21333" s="265" t="s">
        <v>14038</v>
      </c>
      <c r="C21333" s="265" t="s">
        <v>15054</v>
      </c>
      <c r="D21333" s="265" t="s">
        <v>15065</v>
      </c>
    </row>
    <row r="21334" spans="1:4" ht="27" x14ac:dyDescent="0.15">
      <c r="A21334" s="266">
        <v>9691783</v>
      </c>
      <c r="B21334" s="265" t="s">
        <v>14038</v>
      </c>
      <c r="C21334" s="265" t="s">
        <v>15054</v>
      </c>
      <c r="D21334" s="265" t="s">
        <v>15066</v>
      </c>
    </row>
    <row r="21335" spans="1:4" ht="27" x14ac:dyDescent="0.15">
      <c r="A21335" s="266">
        <v>9691784</v>
      </c>
      <c r="B21335" s="265" t="s">
        <v>14038</v>
      </c>
      <c r="C21335" s="265" t="s">
        <v>15054</v>
      </c>
      <c r="D21335" s="265" t="s">
        <v>15067</v>
      </c>
    </row>
    <row r="21336" spans="1:4" ht="27" x14ac:dyDescent="0.15">
      <c r="A21336" s="266">
        <v>9691785</v>
      </c>
      <c r="B21336" s="265" t="s">
        <v>14038</v>
      </c>
      <c r="C21336" s="265" t="s">
        <v>15054</v>
      </c>
      <c r="D21336" s="265" t="s">
        <v>3381</v>
      </c>
    </row>
    <row r="21337" spans="1:4" ht="27" x14ac:dyDescent="0.15">
      <c r="A21337" s="266">
        <v>9691786</v>
      </c>
      <c r="B21337" s="265" t="s">
        <v>14038</v>
      </c>
      <c r="C21337" s="265" t="s">
        <v>15054</v>
      </c>
      <c r="D21337" s="265" t="s">
        <v>3384</v>
      </c>
    </row>
    <row r="21338" spans="1:4" ht="27" x14ac:dyDescent="0.15">
      <c r="A21338" s="266">
        <v>9691787</v>
      </c>
      <c r="B21338" s="265" t="s">
        <v>14038</v>
      </c>
      <c r="C21338" s="265" t="s">
        <v>15054</v>
      </c>
      <c r="D21338" s="265" t="s">
        <v>3386</v>
      </c>
    </row>
    <row r="21339" spans="1:4" ht="27" x14ac:dyDescent="0.15">
      <c r="A21339" s="266">
        <v>9691788</v>
      </c>
      <c r="B21339" s="265" t="s">
        <v>14038</v>
      </c>
      <c r="C21339" s="265" t="s">
        <v>15054</v>
      </c>
      <c r="D21339" s="265" t="s">
        <v>3383</v>
      </c>
    </row>
    <row r="21340" spans="1:4" ht="27" x14ac:dyDescent="0.15">
      <c r="A21340" s="266">
        <v>9691789</v>
      </c>
      <c r="B21340" s="265" t="s">
        <v>14038</v>
      </c>
      <c r="C21340" s="265" t="s">
        <v>15054</v>
      </c>
      <c r="D21340" s="265" t="s">
        <v>3387</v>
      </c>
    </row>
    <row r="21341" spans="1:4" ht="27" x14ac:dyDescent="0.15">
      <c r="A21341" s="266">
        <v>9692271</v>
      </c>
      <c r="B21341" s="265" t="s">
        <v>14038</v>
      </c>
      <c r="C21341" s="265" t="s">
        <v>15068</v>
      </c>
      <c r="D21341" s="265" t="s">
        <v>15069</v>
      </c>
    </row>
    <row r="21342" spans="1:4" ht="27" x14ac:dyDescent="0.15">
      <c r="A21342" s="266">
        <v>9692272</v>
      </c>
      <c r="B21342" s="265" t="s">
        <v>14038</v>
      </c>
      <c r="C21342" s="265" t="s">
        <v>15068</v>
      </c>
      <c r="D21342" s="265" t="s">
        <v>12961</v>
      </c>
    </row>
    <row r="21343" spans="1:4" ht="27" x14ac:dyDescent="0.15">
      <c r="A21343" s="266">
        <v>9692273</v>
      </c>
      <c r="B21343" s="265" t="s">
        <v>14038</v>
      </c>
      <c r="C21343" s="265" t="s">
        <v>15068</v>
      </c>
      <c r="D21343" s="265" t="s">
        <v>15070</v>
      </c>
    </row>
    <row r="21344" spans="1:4" ht="27" x14ac:dyDescent="0.15">
      <c r="A21344" s="266">
        <v>9692274</v>
      </c>
      <c r="B21344" s="265" t="s">
        <v>14038</v>
      </c>
      <c r="C21344" s="265" t="s">
        <v>15068</v>
      </c>
      <c r="D21344" s="265" t="s">
        <v>15071</v>
      </c>
    </row>
    <row r="21345" spans="1:4" ht="27" x14ac:dyDescent="0.15">
      <c r="A21345" s="266">
        <v>9692275</v>
      </c>
      <c r="B21345" s="265" t="s">
        <v>14038</v>
      </c>
      <c r="C21345" s="265" t="s">
        <v>15068</v>
      </c>
      <c r="D21345" s="265" t="s">
        <v>14442</v>
      </c>
    </row>
    <row r="21346" spans="1:4" ht="27" x14ac:dyDescent="0.15">
      <c r="A21346" s="266">
        <v>9692661</v>
      </c>
      <c r="B21346" s="265" t="s">
        <v>14038</v>
      </c>
      <c r="C21346" s="265" t="s">
        <v>15068</v>
      </c>
      <c r="D21346" s="265" t="s">
        <v>15072</v>
      </c>
    </row>
    <row r="21347" spans="1:4" ht="27" x14ac:dyDescent="0.15">
      <c r="A21347" s="266">
        <v>9692662</v>
      </c>
      <c r="B21347" s="265" t="s">
        <v>14038</v>
      </c>
      <c r="C21347" s="265" t="s">
        <v>15068</v>
      </c>
      <c r="D21347" s="265" t="s">
        <v>15073</v>
      </c>
    </row>
    <row r="21348" spans="1:4" ht="27" x14ac:dyDescent="0.15">
      <c r="A21348" s="266">
        <v>9692663</v>
      </c>
      <c r="B21348" s="265" t="s">
        <v>14038</v>
      </c>
      <c r="C21348" s="265" t="s">
        <v>15068</v>
      </c>
      <c r="D21348" s="265" t="s">
        <v>15074</v>
      </c>
    </row>
    <row r="21349" spans="1:4" ht="27" x14ac:dyDescent="0.15">
      <c r="A21349" s="266">
        <v>9692701</v>
      </c>
      <c r="B21349" s="265" t="s">
        <v>14038</v>
      </c>
      <c r="C21349" s="265" t="s">
        <v>14852</v>
      </c>
      <c r="D21349" s="265" t="s">
        <v>14853</v>
      </c>
    </row>
    <row r="21350" spans="1:4" ht="27" x14ac:dyDescent="0.15">
      <c r="A21350" s="266">
        <v>9692751</v>
      </c>
      <c r="B21350" s="265" t="s">
        <v>14038</v>
      </c>
      <c r="C21350" s="265" t="s">
        <v>15068</v>
      </c>
      <c r="D21350" s="265" t="s">
        <v>11880</v>
      </c>
    </row>
    <row r="21351" spans="1:4" ht="27" x14ac:dyDescent="0.15">
      <c r="A21351" s="266">
        <v>9692752</v>
      </c>
      <c r="B21351" s="265" t="s">
        <v>14038</v>
      </c>
      <c r="C21351" s="265" t="s">
        <v>15068</v>
      </c>
      <c r="D21351" s="265" t="s">
        <v>15075</v>
      </c>
    </row>
    <row r="21352" spans="1:4" ht="27" x14ac:dyDescent="0.15">
      <c r="A21352" s="266">
        <v>9693101</v>
      </c>
      <c r="B21352" s="265" t="s">
        <v>14038</v>
      </c>
      <c r="C21352" s="265" t="s">
        <v>15068</v>
      </c>
      <c r="D21352" s="265" t="s">
        <v>15076</v>
      </c>
    </row>
    <row r="21353" spans="1:4" ht="27" x14ac:dyDescent="0.15">
      <c r="A21353" s="266">
        <v>9693102</v>
      </c>
      <c r="B21353" s="265" t="s">
        <v>14038</v>
      </c>
      <c r="C21353" s="265" t="s">
        <v>15068</v>
      </c>
      <c r="D21353" s="265" t="s">
        <v>15077</v>
      </c>
    </row>
    <row r="21354" spans="1:4" ht="27" x14ac:dyDescent="0.15">
      <c r="A21354" s="266">
        <v>9693103</v>
      </c>
      <c r="B21354" s="265" t="s">
        <v>14038</v>
      </c>
      <c r="C21354" s="265" t="s">
        <v>15068</v>
      </c>
      <c r="D21354" s="265" t="s">
        <v>15078</v>
      </c>
    </row>
    <row r="21355" spans="1:4" ht="27" x14ac:dyDescent="0.15">
      <c r="A21355" s="266">
        <v>9693111</v>
      </c>
      <c r="B21355" s="265" t="s">
        <v>14038</v>
      </c>
      <c r="C21355" s="265" t="s">
        <v>15068</v>
      </c>
      <c r="D21355" s="265" t="s">
        <v>15079</v>
      </c>
    </row>
    <row r="21356" spans="1:4" ht="27" x14ac:dyDescent="0.15">
      <c r="A21356" s="266">
        <v>9693112</v>
      </c>
      <c r="B21356" s="265" t="s">
        <v>14038</v>
      </c>
      <c r="C21356" s="265" t="s">
        <v>15068</v>
      </c>
      <c r="D21356" s="265" t="s">
        <v>15080</v>
      </c>
    </row>
    <row r="21357" spans="1:4" ht="27" x14ac:dyDescent="0.15">
      <c r="A21357" s="266">
        <v>9693113</v>
      </c>
      <c r="B21357" s="265" t="s">
        <v>14038</v>
      </c>
      <c r="C21357" s="265" t="s">
        <v>15068</v>
      </c>
      <c r="D21357" s="265" t="s">
        <v>15081</v>
      </c>
    </row>
    <row r="21358" spans="1:4" ht="27" x14ac:dyDescent="0.15">
      <c r="A21358" s="266">
        <v>9693121</v>
      </c>
      <c r="B21358" s="265" t="s">
        <v>14038</v>
      </c>
      <c r="C21358" s="265" t="s">
        <v>15068</v>
      </c>
      <c r="D21358" s="265" t="s">
        <v>15082</v>
      </c>
    </row>
    <row r="21359" spans="1:4" ht="27" x14ac:dyDescent="0.15">
      <c r="A21359" s="266">
        <v>9693122</v>
      </c>
      <c r="B21359" s="265" t="s">
        <v>14038</v>
      </c>
      <c r="C21359" s="265" t="s">
        <v>15068</v>
      </c>
      <c r="D21359" s="265" t="s">
        <v>14544</v>
      </c>
    </row>
    <row r="21360" spans="1:4" ht="27" x14ac:dyDescent="0.15">
      <c r="A21360" s="266">
        <v>9693123</v>
      </c>
      <c r="B21360" s="265" t="s">
        <v>14038</v>
      </c>
      <c r="C21360" s="265" t="s">
        <v>15068</v>
      </c>
      <c r="D21360" s="265" t="s">
        <v>15083</v>
      </c>
    </row>
    <row r="21361" spans="1:4" ht="27" x14ac:dyDescent="0.15">
      <c r="A21361" s="266">
        <v>9693131</v>
      </c>
      <c r="B21361" s="265" t="s">
        <v>14038</v>
      </c>
      <c r="C21361" s="265" t="s">
        <v>15068</v>
      </c>
      <c r="D21361" s="265" t="s">
        <v>15084</v>
      </c>
    </row>
    <row r="21362" spans="1:4" ht="27" x14ac:dyDescent="0.15">
      <c r="A21362" s="266">
        <v>9693132</v>
      </c>
      <c r="B21362" s="265" t="s">
        <v>14038</v>
      </c>
      <c r="C21362" s="265" t="s">
        <v>15068</v>
      </c>
      <c r="D21362" s="265" t="s">
        <v>15085</v>
      </c>
    </row>
    <row r="21363" spans="1:4" ht="27" x14ac:dyDescent="0.15">
      <c r="A21363" s="266">
        <v>9693133</v>
      </c>
      <c r="B21363" s="265" t="s">
        <v>14038</v>
      </c>
      <c r="C21363" s="265" t="s">
        <v>15068</v>
      </c>
      <c r="D21363" s="265" t="s">
        <v>15086</v>
      </c>
    </row>
    <row r="21364" spans="1:4" ht="27" x14ac:dyDescent="0.15">
      <c r="A21364" s="266">
        <v>9693141</v>
      </c>
      <c r="B21364" s="265" t="s">
        <v>14038</v>
      </c>
      <c r="C21364" s="265" t="s">
        <v>15068</v>
      </c>
      <c r="D21364" s="265" t="s">
        <v>15087</v>
      </c>
    </row>
    <row r="21365" spans="1:4" ht="27" x14ac:dyDescent="0.15">
      <c r="A21365" s="266">
        <v>9693281</v>
      </c>
      <c r="B21365" s="265" t="s">
        <v>14038</v>
      </c>
      <c r="C21365" s="265" t="s">
        <v>15068</v>
      </c>
      <c r="D21365" s="265" t="s">
        <v>15088</v>
      </c>
    </row>
    <row r="21366" spans="1:4" ht="27" x14ac:dyDescent="0.15">
      <c r="A21366" s="266">
        <v>9693282</v>
      </c>
      <c r="B21366" s="265" t="s">
        <v>14038</v>
      </c>
      <c r="C21366" s="265" t="s">
        <v>15068</v>
      </c>
      <c r="D21366" s="265" t="s">
        <v>15089</v>
      </c>
    </row>
    <row r="21367" spans="1:4" ht="27" x14ac:dyDescent="0.15">
      <c r="A21367" s="266">
        <v>9693283</v>
      </c>
      <c r="B21367" s="265" t="s">
        <v>14038</v>
      </c>
      <c r="C21367" s="265" t="s">
        <v>15068</v>
      </c>
      <c r="D21367" s="265" t="s">
        <v>15090</v>
      </c>
    </row>
    <row r="21368" spans="1:4" ht="27" x14ac:dyDescent="0.15">
      <c r="A21368" s="266">
        <v>9693284</v>
      </c>
      <c r="B21368" s="265" t="s">
        <v>14038</v>
      </c>
      <c r="C21368" s="265" t="s">
        <v>15068</v>
      </c>
      <c r="D21368" s="265" t="s">
        <v>15091</v>
      </c>
    </row>
    <row r="21369" spans="1:4" ht="27" x14ac:dyDescent="0.15">
      <c r="A21369" s="266">
        <v>9693285</v>
      </c>
      <c r="B21369" s="265" t="s">
        <v>14038</v>
      </c>
      <c r="C21369" s="265" t="s">
        <v>15068</v>
      </c>
      <c r="D21369" s="265" t="s">
        <v>15092</v>
      </c>
    </row>
    <row r="21370" spans="1:4" ht="27" x14ac:dyDescent="0.15">
      <c r="A21370" s="266">
        <v>9693286</v>
      </c>
      <c r="B21370" s="265" t="s">
        <v>14038</v>
      </c>
      <c r="C21370" s="265" t="s">
        <v>15068</v>
      </c>
      <c r="D21370" s="265" t="s">
        <v>15093</v>
      </c>
    </row>
    <row r="21371" spans="1:4" ht="27" x14ac:dyDescent="0.15">
      <c r="A21371" s="266">
        <v>9693287</v>
      </c>
      <c r="B21371" s="265" t="s">
        <v>14038</v>
      </c>
      <c r="C21371" s="265" t="s">
        <v>15068</v>
      </c>
      <c r="D21371" s="265" t="s">
        <v>15094</v>
      </c>
    </row>
    <row r="21372" spans="1:4" ht="27" x14ac:dyDescent="0.15">
      <c r="A21372" s="266">
        <v>9693288</v>
      </c>
      <c r="B21372" s="265" t="s">
        <v>14038</v>
      </c>
      <c r="C21372" s="265" t="s">
        <v>15068</v>
      </c>
      <c r="D21372" s="265" t="s">
        <v>15095</v>
      </c>
    </row>
    <row r="21373" spans="1:4" ht="27" x14ac:dyDescent="0.15">
      <c r="A21373" s="266">
        <v>9693301</v>
      </c>
      <c r="B21373" s="265" t="s">
        <v>14038</v>
      </c>
      <c r="C21373" s="265" t="s">
        <v>15096</v>
      </c>
      <c r="D21373" s="265" t="s">
        <v>15097</v>
      </c>
    </row>
    <row r="21374" spans="1:4" ht="27" x14ac:dyDescent="0.15">
      <c r="A21374" s="266">
        <v>9693302</v>
      </c>
      <c r="B21374" s="265" t="s">
        <v>14038</v>
      </c>
      <c r="C21374" s="265" t="s">
        <v>15096</v>
      </c>
      <c r="D21374" s="265" t="s">
        <v>15098</v>
      </c>
    </row>
    <row r="21375" spans="1:4" ht="27" x14ac:dyDescent="0.15">
      <c r="A21375" s="266">
        <v>9693303</v>
      </c>
      <c r="B21375" s="265" t="s">
        <v>14038</v>
      </c>
      <c r="C21375" s="265" t="s">
        <v>15096</v>
      </c>
      <c r="D21375" s="265" t="s">
        <v>15099</v>
      </c>
    </row>
    <row r="21376" spans="1:4" ht="27" x14ac:dyDescent="0.15">
      <c r="A21376" s="266">
        <v>9693304</v>
      </c>
      <c r="B21376" s="265" t="s">
        <v>14038</v>
      </c>
      <c r="C21376" s="265" t="s">
        <v>15096</v>
      </c>
      <c r="D21376" s="265" t="s">
        <v>15100</v>
      </c>
    </row>
    <row r="21377" spans="1:4" ht="27" x14ac:dyDescent="0.15">
      <c r="A21377" s="266">
        <v>9693401</v>
      </c>
      <c r="B21377" s="265" t="s">
        <v>14038</v>
      </c>
      <c r="C21377" s="265" t="s">
        <v>2524</v>
      </c>
      <c r="D21377" s="265" t="s">
        <v>15101</v>
      </c>
    </row>
    <row r="21378" spans="1:4" ht="27" x14ac:dyDescent="0.15">
      <c r="A21378" s="266">
        <v>9693402</v>
      </c>
      <c r="B21378" s="265" t="s">
        <v>14038</v>
      </c>
      <c r="C21378" s="265" t="s">
        <v>2524</v>
      </c>
      <c r="D21378" s="265" t="s">
        <v>15102</v>
      </c>
    </row>
    <row r="21379" spans="1:4" ht="27" x14ac:dyDescent="0.15">
      <c r="A21379" s="266">
        <v>9693411</v>
      </c>
      <c r="B21379" s="265" t="s">
        <v>14038</v>
      </c>
      <c r="C21379" s="265" t="s">
        <v>2524</v>
      </c>
      <c r="D21379" s="265" t="s">
        <v>15103</v>
      </c>
    </row>
    <row r="21380" spans="1:4" ht="27" x14ac:dyDescent="0.15">
      <c r="A21380" s="266">
        <v>9693412</v>
      </c>
      <c r="B21380" s="265" t="s">
        <v>14038</v>
      </c>
      <c r="C21380" s="265" t="s">
        <v>2524</v>
      </c>
      <c r="D21380" s="265" t="s">
        <v>15104</v>
      </c>
    </row>
    <row r="21381" spans="1:4" ht="27" x14ac:dyDescent="0.15">
      <c r="A21381" s="266">
        <v>9693421</v>
      </c>
      <c r="B21381" s="265" t="s">
        <v>14038</v>
      </c>
      <c r="C21381" s="265" t="s">
        <v>2524</v>
      </c>
      <c r="D21381" s="265" t="s">
        <v>15105</v>
      </c>
    </row>
    <row r="21382" spans="1:4" ht="27" x14ac:dyDescent="0.15">
      <c r="A21382" s="266">
        <v>9693422</v>
      </c>
      <c r="B21382" s="265" t="s">
        <v>14038</v>
      </c>
      <c r="C21382" s="265" t="s">
        <v>2524</v>
      </c>
      <c r="D21382" s="265" t="s">
        <v>15106</v>
      </c>
    </row>
    <row r="21383" spans="1:4" ht="27" x14ac:dyDescent="0.15">
      <c r="A21383" s="266">
        <v>9693431</v>
      </c>
      <c r="B21383" s="265" t="s">
        <v>14038</v>
      </c>
      <c r="C21383" s="265" t="s">
        <v>2524</v>
      </c>
      <c r="D21383" s="265" t="s">
        <v>15107</v>
      </c>
    </row>
    <row r="21384" spans="1:4" ht="27" x14ac:dyDescent="0.15">
      <c r="A21384" s="266">
        <v>9693441</v>
      </c>
      <c r="B21384" s="265" t="s">
        <v>14038</v>
      </c>
      <c r="C21384" s="265" t="s">
        <v>2524</v>
      </c>
      <c r="D21384" s="265" t="s">
        <v>15108</v>
      </c>
    </row>
    <row r="21385" spans="1:4" ht="27" x14ac:dyDescent="0.15">
      <c r="A21385" s="266">
        <v>9693451</v>
      </c>
      <c r="B21385" s="265" t="s">
        <v>14038</v>
      </c>
      <c r="C21385" s="265" t="s">
        <v>2524</v>
      </c>
      <c r="D21385" s="265" t="s">
        <v>15109</v>
      </c>
    </row>
    <row r="21386" spans="1:4" ht="27" x14ac:dyDescent="0.15">
      <c r="A21386" s="266">
        <v>9693461</v>
      </c>
      <c r="B21386" s="265" t="s">
        <v>14038</v>
      </c>
      <c r="C21386" s="265" t="s">
        <v>2524</v>
      </c>
      <c r="D21386" s="265" t="s">
        <v>15110</v>
      </c>
    </row>
    <row r="21387" spans="1:4" ht="27" x14ac:dyDescent="0.15">
      <c r="A21387" s="266">
        <v>9693462</v>
      </c>
      <c r="B21387" s="265" t="s">
        <v>14038</v>
      </c>
      <c r="C21387" s="265" t="s">
        <v>2524</v>
      </c>
      <c r="D21387" s="265" t="s">
        <v>15111</v>
      </c>
    </row>
    <row r="21388" spans="1:4" ht="27" x14ac:dyDescent="0.15">
      <c r="A21388" s="266">
        <v>9693463</v>
      </c>
      <c r="B21388" s="265" t="s">
        <v>14038</v>
      </c>
      <c r="C21388" s="265" t="s">
        <v>2524</v>
      </c>
      <c r="D21388" s="265" t="s">
        <v>15112</v>
      </c>
    </row>
    <row r="21389" spans="1:4" ht="40.5" x14ac:dyDescent="0.15">
      <c r="A21389" s="266">
        <v>9693464</v>
      </c>
      <c r="B21389" s="265" t="s">
        <v>14038</v>
      </c>
      <c r="C21389" s="265" t="s">
        <v>2524</v>
      </c>
      <c r="D21389" s="265" t="s">
        <v>15113</v>
      </c>
    </row>
    <row r="21390" spans="1:4" ht="27" x14ac:dyDescent="0.15">
      <c r="A21390" s="266">
        <v>9693471</v>
      </c>
      <c r="B21390" s="265" t="s">
        <v>14038</v>
      </c>
      <c r="C21390" s="265" t="s">
        <v>2524</v>
      </c>
      <c r="D21390" s="265" t="s">
        <v>15114</v>
      </c>
    </row>
    <row r="21391" spans="1:4" ht="27" x14ac:dyDescent="0.15">
      <c r="A21391" s="266">
        <v>9693481</v>
      </c>
      <c r="B21391" s="265" t="s">
        <v>14038</v>
      </c>
      <c r="C21391" s="265" t="s">
        <v>2524</v>
      </c>
      <c r="D21391" s="265" t="s">
        <v>15115</v>
      </c>
    </row>
    <row r="21392" spans="1:4" ht="27" x14ac:dyDescent="0.15">
      <c r="A21392" s="266">
        <v>9693482</v>
      </c>
      <c r="B21392" s="265" t="s">
        <v>14038</v>
      </c>
      <c r="C21392" s="265" t="s">
        <v>2524</v>
      </c>
      <c r="D21392" s="265" t="s">
        <v>15116</v>
      </c>
    </row>
    <row r="21393" spans="1:4" ht="27" x14ac:dyDescent="0.15">
      <c r="A21393" s="266">
        <v>9693501</v>
      </c>
      <c r="B21393" s="265" t="s">
        <v>14038</v>
      </c>
      <c r="C21393" s="265" t="s">
        <v>3071</v>
      </c>
      <c r="D21393" s="265" t="s">
        <v>15117</v>
      </c>
    </row>
    <row r="21394" spans="1:4" ht="27" x14ac:dyDescent="0.15">
      <c r="A21394" s="266">
        <v>9693502</v>
      </c>
      <c r="B21394" s="265" t="s">
        <v>14038</v>
      </c>
      <c r="C21394" s="265" t="s">
        <v>3071</v>
      </c>
      <c r="D21394" s="265" t="s">
        <v>15118</v>
      </c>
    </row>
    <row r="21395" spans="1:4" ht="27" x14ac:dyDescent="0.15">
      <c r="A21395" s="266">
        <v>9693503</v>
      </c>
      <c r="B21395" s="265" t="s">
        <v>14038</v>
      </c>
      <c r="C21395" s="265" t="s">
        <v>3071</v>
      </c>
      <c r="D21395" s="265" t="s">
        <v>15119</v>
      </c>
    </row>
    <row r="21396" spans="1:4" ht="27" x14ac:dyDescent="0.15">
      <c r="A21396" s="266">
        <v>9693504</v>
      </c>
      <c r="B21396" s="265" t="s">
        <v>14038</v>
      </c>
      <c r="C21396" s="265" t="s">
        <v>3071</v>
      </c>
      <c r="D21396" s="265" t="s">
        <v>15120</v>
      </c>
    </row>
    <row r="21397" spans="1:4" ht="27" x14ac:dyDescent="0.15">
      <c r="A21397" s="266">
        <v>9693505</v>
      </c>
      <c r="B21397" s="265" t="s">
        <v>14038</v>
      </c>
      <c r="C21397" s="265" t="s">
        <v>3071</v>
      </c>
      <c r="D21397" s="265" t="s">
        <v>15121</v>
      </c>
    </row>
    <row r="21398" spans="1:4" ht="27" x14ac:dyDescent="0.15">
      <c r="A21398" s="266">
        <v>9693506</v>
      </c>
      <c r="B21398" s="265" t="s">
        <v>14038</v>
      </c>
      <c r="C21398" s="265" t="s">
        <v>3071</v>
      </c>
      <c r="D21398" s="265" t="s">
        <v>15122</v>
      </c>
    </row>
    <row r="21399" spans="1:4" x14ac:dyDescent="0.15">
      <c r="A21399" s="266">
        <v>9693511</v>
      </c>
      <c r="B21399" s="265" t="s">
        <v>14038</v>
      </c>
      <c r="C21399" s="265" t="s">
        <v>3071</v>
      </c>
      <c r="D21399" s="265" t="s">
        <v>15123</v>
      </c>
    </row>
    <row r="21400" spans="1:4" x14ac:dyDescent="0.15">
      <c r="A21400" s="266">
        <v>9693512</v>
      </c>
      <c r="B21400" s="265" t="s">
        <v>14038</v>
      </c>
      <c r="C21400" s="265" t="s">
        <v>3071</v>
      </c>
      <c r="D21400" s="265" t="s">
        <v>15123</v>
      </c>
    </row>
    <row r="21401" spans="1:4" x14ac:dyDescent="0.15">
      <c r="A21401" s="266">
        <v>9693513</v>
      </c>
      <c r="B21401" s="265" t="s">
        <v>14038</v>
      </c>
      <c r="C21401" s="265" t="s">
        <v>3071</v>
      </c>
      <c r="D21401" s="265" t="s">
        <v>15123</v>
      </c>
    </row>
    <row r="21402" spans="1:4" x14ac:dyDescent="0.15">
      <c r="A21402" s="266">
        <v>9693514</v>
      </c>
      <c r="B21402" s="265" t="s">
        <v>14038</v>
      </c>
      <c r="C21402" s="265" t="s">
        <v>3071</v>
      </c>
      <c r="D21402" s="265" t="s">
        <v>15123</v>
      </c>
    </row>
    <row r="21403" spans="1:4" x14ac:dyDescent="0.15">
      <c r="A21403" s="266">
        <v>9693515</v>
      </c>
      <c r="B21403" s="265" t="s">
        <v>14038</v>
      </c>
      <c r="C21403" s="265" t="s">
        <v>3071</v>
      </c>
      <c r="D21403" s="265" t="s">
        <v>15123</v>
      </c>
    </row>
    <row r="21404" spans="1:4" x14ac:dyDescent="0.15">
      <c r="A21404" s="266">
        <v>9693520</v>
      </c>
      <c r="B21404" s="265" t="s">
        <v>14038</v>
      </c>
      <c r="C21404" s="265" t="s">
        <v>3071</v>
      </c>
      <c r="D21404" s="265" t="s">
        <v>15123</v>
      </c>
    </row>
    <row r="21405" spans="1:4" x14ac:dyDescent="0.15">
      <c r="A21405" s="266">
        <v>9693521</v>
      </c>
      <c r="B21405" s="265" t="s">
        <v>14038</v>
      </c>
      <c r="C21405" s="265" t="s">
        <v>3071</v>
      </c>
      <c r="D21405" s="265" t="s">
        <v>15123</v>
      </c>
    </row>
    <row r="21406" spans="1:4" x14ac:dyDescent="0.15">
      <c r="A21406" s="266">
        <v>9693522</v>
      </c>
      <c r="B21406" s="265" t="s">
        <v>14038</v>
      </c>
      <c r="C21406" s="265" t="s">
        <v>3071</v>
      </c>
      <c r="D21406" s="265" t="s">
        <v>15123</v>
      </c>
    </row>
    <row r="21407" spans="1:4" x14ac:dyDescent="0.15">
      <c r="A21407" s="266">
        <v>9693523</v>
      </c>
      <c r="B21407" s="265" t="s">
        <v>14038</v>
      </c>
      <c r="C21407" s="265" t="s">
        <v>3071</v>
      </c>
      <c r="D21407" s="265" t="s">
        <v>15123</v>
      </c>
    </row>
    <row r="21408" spans="1:4" x14ac:dyDescent="0.15">
      <c r="A21408" s="266">
        <v>9693524</v>
      </c>
      <c r="B21408" s="265" t="s">
        <v>14038</v>
      </c>
      <c r="C21408" s="265" t="s">
        <v>3071</v>
      </c>
      <c r="D21408" s="265" t="s">
        <v>15123</v>
      </c>
    </row>
    <row r="21409" spans="1:4" x14ac:dyDescent="0.15">
      <c r="A21409" s="266">
        <v>9693525</v>
      </c>
      <c r="B21409" s="265" t="s">
        <v>14038</v>
      </c>
      <c r="C21409" s="265" t="s">
        <v>3071</v>
      </c>
      <c r="D21409" s="265" t="s">
        <v>15123</v>
      </c>
    </row>
    <row r="21410" spans="1:4" x14ac:dyDescent="0.15">
      <c r="A21410" s="266">
        <v>9693526</v>
      </c>
      <c r="B21410" s="265" t="s">
        <v>14038</v>
      </c>
      <c r="C21410" s="265" t="s">
        <v>3071</v>
      </c>
      <c r="D21410" s="265" t="s">
        <v>15123</v>
      </c>
    </row>
    <row r="21411" spans="1:4" x14ac:dyDescent="0.15">
      <c r="A21411" s="266">
        <v>9693527</v>
      </c>
      <c r="B21411" s="265" t="s">
        <v>14038</v>
      </c>
      <c r="C21411" s="265" t="s">
        <v>3071</v>
      </c>
      <c r="D21411" s="265" t="s">
        <v>15123</v>
      </c>
    </row>
    <row r="21412" spans="1:4" x14ac:dyDescent="0.15">
      <c r="A21412" s="266">
        <v>9693528</v>
      </c>
      <c r="B21412" s="265" t="s">
        <v>14038</v>
      </c>
      <c r="C21412" s="265" t="s">
        <v>3071</v>
      </c>
      <c r="D21412" s="265" t="s">
        <v>15123</v>
      </c>
    </row>
    <row r="21413" spans="1:4" x14ac:dyDescent="0.15">
      <c r="A21413" s="266">
        <v>9693529</v>
      </c>
      <c r="B21413" s="265" t="s">
        <v>14038</v>
      </c>
      <c r="C21413" s="265" t="s">
        <v>3071</v>
      </c>
      <c r="D21413" s="265" t="s">
        <v>15123</v>
      </c>
    </row>
    <row r="21414" spans="1:4" ht="27" x14ac:dyDescent="0.15">
      <c r="A21414" s="266">
        <v>9693531</v>
      </c>
      <c r="B21414" s="265" t="s">
        <v>14038</v>
      </c>
      <c r="C21414" s="265" t="s">
        <v>3071</v>
      </c>
      <c r="D21414" s="265" t="s">
        <v>15124</v>
      </c>
    </row>
    <row r="21415" spans="1:4" ht="27" x14ac:dyDescent="0.15">
      <c r="A21415" s="266">
        <v>9693532</v>
      </c>
      <c r="B21415" s="265" t="s">
        <v>14038</v>
      </c>
      <c r="C21415" s="265" t="s">
        <v>3071</v>
      </c>
      <c r="D21415" s="265" t="s">
        <v>15125</v>
      </c>
    </row>
    <row r="21416" spans="1:4" ht="27" x14ac:dyDescent="0.15">
      <c r="A21416" s="266">
        <v>9693533</v>
      </c>
      <c r="B21416" s="265" t="s">
        <v>14038</v>
      </c>
      <c r="C21416" s="265" t="s">
        <v>3071</v>
      </c>
      <c r="D21416" s="265" t="s">
        <v>15126</v>
      </c>
    </row>
    <row r="21417" spans="1:4" ht="27" x14ac:dyDescent="0.15">
      <c r="A21417" s="266">
        <v>9693534</v>
      </c>
      <c r="B21417" s="265" t="s">
        <v>14038</v>
      </c>
      <c r="C21417" s="265" t="s">
        <v>3071</v>
      </c>
      <c r="D21417" s="265" t="s">
        <v>15127</v>
      </c>
    </row>
    <row r="21418" spans="1:4" ht="27" x14ac:dyDescent="0.15">
      <c r="A21418" s="266">
        <v>9693535</v>
      </c>
      <c r="B21418" s="265" t="s">
        <v>14038</v>
      </c>
      <c r="C21418" s="265" t="s">
        <v>3071</v>
      </c>
      <c r="D21418" s="265" t="s">
        <v>15128</v>
      </c>
    </row>
    <row r="21419" spans="1:4" ht="27" x14ac:dyDescent="0.15">
      <c r="A21419" s="266">
        <v>9693536</v>
      </c>
      <c r="B21419" s="265" t="s">
        <v>14038</v>
      </c>
      <c r="C21419" s="265" t="s">
        <v>3071</v>
      </c>
      <c r="D21419" s="265" t="s">
        <v>15129</v>
      </c>
    </row>
    <row r="21420" spans="1:4" ht="27" x14ac:dyDescent="0.15">
      <c r="A21420" s="266">
        <v>9693537</v>
      </c>
      <c r="B21420" s="265" t="s">
        <v>14038</v>
      </c>
      <c r="C21420" s="265" t="s">
        <v>3071</v>
      </c>
      <c r="D21420" s="265" t="s">
        <v>15130</v>
      </c>
    </row>
    <row r="21421" spans="1:4" ht="27" x14ac:dyDescent="0.15">
      <c r="A21421" s="266">
        <v>9693538</v>
      </c>
      <c r="B21421" s="265" t="s">
        <v>14038</v>
      </c>
      <c r="C21421" s="265" t="s">
        <v>3071</v>
      </c>
      <c r="D21421" s="265" t="s">
        <v>15131</v>
      </c>
    </row>
    <row r="21422" spans="1:4" ht="27" x14ac:dyDescent="0.15">
      <c r="A21422" s="266">
        <v>9693539</v>
      </c>
      <c r="B21422" s="265" t="s">
        <v>14038</v>
      </c>
      <c r="C21422" s="265" t="s">
        <v>3071</v>
      </c>
      <c r="D21422" s="265" t="s">
        <v>15132</v>
      </c>
    </row>
    <row r="21423" spans="1:4" ht="27" x14ac:dyDescent="0.15">
      <c r="A21423" s="266">
        <v>9693541</v>
      </c>
      <c r="B21423" s="265" t="s">
        <v>14038</v>
      </c>
      <c r="C21423" s="265" t="s">
        <v>15133</v>
      </c>
      <c r="D21423" s="265" t="s">
        <v>15134</v>
      </c>
    </row>
    <row r="21424" spans="1:4" ht="27" x14ac:dyDescent="0.15">
      <c r="A21424" s="266">
        <v>9693542</v>
      </c>
      <c r="B21424" s="265" t="s">
        <v>14038</v>
      </c>
      <c r="C21424" s="265" t="s">
        <v>15133</v>
      </c>
      <c r="D21424" s="265" t="s">
        <v>15135</v>
      </c>
    </row>
    <row r="21425" spans="1:4" ht="27" x14ac:dyDescent="0.15">
      <c r="A21425" s="266">
        <v>9693543</v>
      </c>
      <c r="B21425" s="265" t="s">
        <v>14038</v>
      </c>
      <c r="C21425" s="265" t="s">
        <v>15133</v>
      </c>
      <c r="D21425" s="265" t="s">
        <v>15136</v>
      </c>
    </row>
    <row r="21426" spans="1:4" ht="27" x14ac:dyDescent="0.15">
      <c r="A21426" s="266">
        <v>9693544</v>
      </c>
      <c r="B21426" s="265" t="s">
        <v>14038</v>
      </c>
      <c r="C21426" s="265" t="s">
        <v>15133</v>
      </c>
      <c r="D21426" s="265" t="s">
        <v>15137</v>
      </c>
    </row>
    <row r="21427" spans="1:4" ht="27" x14ac:dyDescent="0.15">
      <c r="A21427" s="266">
        <v>9693545</v>
      </c>
      <c r="B21427" s="265" t="s">
        <v>14038</v>
      </c>
      <c r="C21427" s="265" t="s">
        <v>15133</v>
      </c>
      <c r="D21427" s="265" t="s">
        <v>15138</v>
      </c>
    </row>
    <row r="21428" spans="1:4" ht="27" x14ac:dyDescent="0.15">
      <c r="A21428" s="266">
        <v>9693546</v>
      </c>
      <c r="B21428" s="265" t="s">
        <v>14038</v>
      </c>
      <c r="C21428" s="265" t="s">
        <v>15133</v>
      </c>
      <c r="D21428" s="265" t="s">
        <v>3500</v>
      </c>
    </row>
    <row r="21429" spans="1:4" ht="27" x14ac:dyDescent="0.15">
      <c r="A21429" s="266">
        <v>9693551</v>
      </c>
      <c r="B21429" s="265" t="s">
        <v>14038</v>
      </c>
      <c r="C21429" s="265" t="s">
        <v>15133</v>
      </c>
      <c r="D21429" s="265" t="s">
        <v>15139</v>
      </c>
    </row>
    <row r="21430" spans="1:4" ht="27" x14ac:dyDescent="0.15">
      <c r="A21430" s="266">
        <v>9693552</v>
      </c>
      <c r="B21430" s="265" t="s">
        <v>14038</v>
      </c>
      <c r="C21430" s="265" t="s">
        <v>15133</v>
      </c>
      <c r="D21430" s="265" t="s">
        <v>15140</v>
      </c>
    </row>
    <row r="21431" spans="1:4" ht="27" x14ac:dyDescent="0.15">
      <c r="A21431" s="266">
        <v>9693553</v>
      </c>
      <c r="B21431" s="265" t="s">
        <v>14038</v>
      </c>
      <c r="C21431" s="265" t="s">
        <v>15133</v>
      </c>
      <c r="D21431" s="265" t="s">
        <v>12276</v>
      </c>
    </row>
    <row r="21432" spans="1:4" ht="27" x14ac:dyDescent="0.15">
      <c r="A21432" s="266">
        <v>9693554</v>
      </c>
      <c r="B21432" s="265" t="s">
        <v>14038</v>
      </c>
      <c r="C21432" s="265" t="s">
        <v>15133</v>
      </c>
      <c r="D21432" s="265" t="s">
        <v>15141</v>
      </c>
    </row>
    <row r="21433" spans="1:4" ht="27" x14ac:dyDescent="0.15">
      <c r="A21433" s="266">
        <v>9693555</v>
      </c>
      <c r="B21433" s="265" t="s">
        <v>14038</v>
      </c>
      <c r="C21433" s="265" t="s">
        <v>15133</v>
      </c>
      <c r="D21433" s="265" t="s">
        <v>15142</v>
      </c>
    </row>
    <row r="21434" spans="1:4" ht="27" x14ac:dyDescent="0.15">
      <c r="A21434" s="266">
        <v>9693556</v>
      </c>
      <c r="B21434" s="265" t="s">
        <v>14038</v>
      </c>
      <c r="C21434" s="265" t="s">
        <v>15133</v>
      </c>
      <c r="D21434" s="265" t="s">
        <v>15143</v>
      </c>
    </row>
    <row r="21435" spans="1:4" ht="27" x14ac:dyDescent="0.15">
      <c r="A21435" s="266">
        <v>9694101</v>
      </c>
      <c r="B21435" s="265" t="s">
        <v>14038</v>
      </c>
      <c r="C21435" s="265" t="s">
        <v>3071</v>
      </c>
      <c r="D21435" s="265" t="s">
        <v>15144</v>
      </c>
    </row>
    <row r="21436" spans="1:4" ht="27" x14ac:dyDescent="0.15">
      <c r="A21436" s="266">
        <v>9694102</v>
      </c>
      <c r="B21436" s="265" t="s">
        <v>14038</v>
      </c>
      <c r="C21436" s="265" t="s">
        <v>3071</v>
      </c>
      <c r="D21436" s="265" t="s">
        <v>15145</v>
      </c>
    </row>
    <row r="21437" spans="1:4" x14ac:dyDescent="0.15">
      <c r="A21437" s="266">
        <v>9694103</v>
      </c>
      <c r="B21437" s="265" t="s">
        <v>14038</v>
      </c>
      <c r="C21437" s="265" t="s">
        <v>3071</v>
      </c>
      <c r="D21437" s="265" t="s">
        <v>15146</v>
      </c>
    </row>
    <row r="21438" spans="1:4" ht="27" x14ac:dyDescent="0.15">
      <c r="A21438" s="266">
        <v>9694104</v>
      </c>
      <c r="B21438" s="265" t="s">
        <v>14038</v>
      </c>
      <c r="C21438" s="265" t="s">
        <v>3071</v>
      </c>
      <c r="D21438" s="265" t="s">
        <v>15147</v>
      </c>
    </row>
    <row r="21439" spans="1:4" ht="27" x14ac:dyDescent="0.15">
      <c r="A21439" s="266">
        <v>9694105</v>
      </c>
      <c r="B21439" s="265" t="s">
        <v>14038</v>
      </c>
      <c r="C21439" s="265" t="s">
        <v>3071</v>
      </c>
      <c r="D21439" s="265" t="s">
        <v>15148</v>
      </c>
    </row>
    <row r="21440" spans="1:4" ht="27" x14ac:dyDescent="0.15">
      <c r="A21440" s="266">
        <v>9694106</v>
      </c>
      <c r="B21440" s="265" t="s">
        <v>14038</v>
      </c>
      <c r="C21440" s="265" t="s">
        <v>3071</v>
      </c>
      <c r="D21440" s="265" t="s">
        <v>15149</v>
      </c>
    </row>
    <row r="21441" spans="1:4" ht="27" x14ac:dyDescent="0.15">
      <c r="A21441" s="266">
        <v>9694107</v>
      </c>
      <c r="B21441" s="265" t="s">
        <v>14038</v>
      </c>
      <c r="C21441" s="265" t="s">
        <v>3071</v>
      </c>
      <c r="D21441" s="265" t="s">
        <v>15150</v>
      </c>
    </row>
    <row r="21442" spans="1:4" ht="27" x14ac:dyDescent="0.15">
      <c r="A21442" s="266">
        <v>9694108</v>
      </c>
      <c r="B21442" s="265" t="s">
        <v>14038</v>
      </c>
      <c r="C21442" s="265" t="s">
        <v>3071</v>
      </c>
      <c r="D21442" s="265" t="s">
        <v>15151</v>
      </c>
    </row>
    <row r="21443" spans="1:4" ht="27" x14ac:dyDescent="0.15">
      <c r="A21443" s="266">
        <v>9694109</v>
      </c>
      <c r="B21443" s="265" t="s">
        <v>14038</v>
      </c>
      <c r="C21443" s="265" t="s">
        <v>3071</v>
      </c>
      <c r="D21443" s="265" t="s">
        <v>15152</v>
      </c>
    </row>
    <row r="21444" spans="1:4" x14ac:dyDescent="0.15">
      <c r="A21444" s="266">
        <v>9694111</v>
      </c>
      <c r="B21444" s="265" t="s">
        <v>14038</v>
      </c>
      <c r="C21444" s="265" t="s">
        <v>3071</v>
      </c>
      <c r="D21444" s="265" t="s">
        <v>15153</v>
      </c>
    </row>
    <row r="21445" spans="1:4" x14ac:dyDescent="0.15">
      <c r="A21445" s="266">
        <v>9694112</v>
      </c>
      <c r="B21445" s="265" t="s">
        <v>14038</v>
      </c>
      <c r="C21445" s="265" t="s">
        <v>3071</v>
      </c>
      <c r="D21445" s="265" t="s">
        <v>15153</v>
      </c>
    </row>
    <row r="21446" spans="1:4" x14ac:dyDescent="0.15">
      <c r="A21446" s="266">
        <v>9694113</v>
      </c>
      <c r="B21446" s="265" t="s">
        <v>14038</v>
      </c>
      <c r="C21446" s="265" t="s">
        <v>3071</v>
      </c>
      <c r="D21446" s="265" t="s">
        <v>15153</v>
      </c>
    </row>
    <row r="21447" spans="1:4" x14ac:dyDescent="0.15">
      <c r="A21447" s="266">
        <v>9694114</v>
      </c>
      <c r="B21447" s="265" t="s">
        <v>14038</v>
      </c>
      <c r="C21447" s="265" t="s">
        <v>3071</v>
      </c>
      <c r="D21447" s="265" t="s">
        <v>15153</v>
      </c>
    </row>
    <row r="21448" spans="1:4" x14ac:dyDescent="0.15">
      <c r="A21448" s="266">
        <v>9694115</v>
      </c>
      <c r="B21448" s="265" t="s">
        <v>14038</v>
      </c>
      <c r="C21448" s="265" t="s">
        <v>3071</v>
      </c>
      <c r="D21448" s="265" t="s">
        <v>15153</v>
      </c>
    </row>
    <row r="21449" spans="1:4" x14ac:dyDescent="0.15">
      <c r="A21449" s="266">
        <v>9694116</v>
      </c>
      <c r="B21449" s="265" t="s">
        <v>14038</v>
      </c>
      <c r="C21449" s="265" t="s">
        <v>3071</v>
      </c>
      <c r="D21449" s="265" t="s">
        <v>15153</v>
      </c>
    </row>
    <row r="21450" spans="1:4" x14ac:dyDescent="0.15">
      <c r="A21450" s="266">
        <v>9694117</v>
      </c>
      <c r="B21450" s="265" t="s">
        <v>14038</v>
      </c>
      <c r="C21450" s="265" t="s">
        <v>3071</v>
      </c>
      <c r="D21450" s="265" t="s">
        <v>15153</v>
      </c>
    </row>
    <row r="21451" spans="1:4" x14ac:dyDescent="0.15">
      <c r="A21451" s="266">
        <v>9694118</v>
      </c>
      <c r="B21451" s="265" t="s">
        <v>14038</v>
      </c>
      <c r="C21451" s="265" t="s">
        <v>3071</v>
      </c>
      <c r="D21451" s="265" t="s">
        <v>15153</v>
      </c>
    </row>
    <row r="21452" spans="1:4" x14ac:dyDescent="0.15">
      <c r="A21452" s="266">
        <v>9694119</v>
      </c>
      <c r="B21452" s="265" t="s">
        <v>14038</v>
      </c>
      <c r="C21452" s="265" t="s">
        <v>3071</v>
      </c>
      <c r="D21452" s="265" t="s">
        <v>15153</v>
      </c>
    </row>
    <row r="21453" spans="1:4" x14ac:dyDescent="0.15">
      <c r="A21453" s="266">
        <v>9694121</v>
      </c>
      <c r="B21453" s="265" t="s">
        <v>14038</v>
      </c>
      <c r="C21453" s="265" t="s">
        <v>3071</v>
      </c>
      <c r="D21453" s="265" t="s">
        <v>15153</v>
      </c>
    </row>
    <row r="21454" spans="1:4" x14ac:dyDescent="0.15">
      <c r="A21454" s="266">
        <v>9694122</v>
      </c>
      <c r="B21454" s="265" t="s">
        <v>14038</v>
      </c>
      <c r="C21454" s="265" t="s">
        <v>3071</v>
      </c>
      <c r="D21454" s="265" t="s">
        <v>15153</v>
      </c>
    </row>
    <row r="21455" spans="1:4" x14ac:dyDescent="0.15">
      <c r="A21455" s="266">
        <v>9694123</v>
      </c>
      <c r="B21455" s="265" t="s">
        <v>14038</v>
      </c>
      <c r="C21455" s="265" t="s">
        <v>3071</v>
      </c>
      <c r="D21455" s="265" t="s">
        <v>15153</v>
      </c>
    </row>
    <row r="21456" spans="1:4" x14ac:dyDescent="0.15">
      <c r="A21456" s="266">
        <v>9694124</v>
      </c>
      <c r="B21456" s="265" t="s">
        <v>14038</v>
      </c>
      <c r="C21456" s="265" t="s">
        <v>3071</v>
      </c>
      <c r="D21456" s="265" t="s">
        <v>15153</v>
      </c>
    </row>
    <row r="21457" spans="1:4" x14ac:dyDescent="0.15">
      <c r="A21457" s="266">
        <v>9694125</v>
      </c>
      <c r="B21457" s="265" t="s">
        <v>14038</v>
      </c>
      <c r="C21457" s="265" t="s">
        <v>3071</v>
      </c>
      <c r="D21457" s="265" t="s">
        <v>15153</v>
      </c>
    </row>
    <row r="21458" spans="1:4" x14ac:dyDescent="0.15">
      <c r="A21458" s="266">
        <v>9694126</v>
      </c>
      <c r="B21458" s="265" t="s">
        <v>14038</v>
      </c>
      <c r="C21458" s="265" t="s">
        <v>3071</v>
      </c>
      <c r="D21458" s="265" t="s">
        <v>15153</v>
      </c>
    </row>
    <row r="21459" spans="1:4" x14ac:dyDescent="0.15">
      <c r="A21459" s="266">
        <v>9694127</v>
      </c>
      <c r="B21459" s="265" t="s">
        <v>14038</v>
      </c>
      <c r="C21459" s="265" t="s">
        <v>3071</v>
      </c>
      <c r="D21459" s="265" t="s">
        <v>15153</v>
      </c>
    </row>
    <row r="21460" spans="1:4" x14ac:dyDescent="0.15">
      <c r="A21460" s="266">
        <v>9694130</v>
      </c>
      <c r="B21460" s="265" t="s">
        <v>14038</v>
      </c>
      <c r="C21460" s="265" t="s">
        <v>3071</v>
      </c>
      <c r="D21460" s="265" t="s">
        <v>15153</v>
      </c>
    </row>
    <row r="21461" spans="1:4" x14ac:dyDescent="0.15">
      <c r="A21461" s="266">
        <v>9694131</v>
      </c>
      <c r="B21461" s="265" t="s">
        <v>14038</v>
      </c>
      <c r="C21461" s="265" t="s">
        <v>3071</v>
      </c>
      <c r="D21461" s="265" t="s">
        <v>15153</v>
      </c>
    </row>
    <row r="21462" spans="1:4" x14ac:dyDescent="0.15">
      <c r="A21462" s="266">
        <v>9694132</v>
      </c>
      <c r="B21462" s="265" t="s">
        <v>14038</v>
      </c>
      <c r="C21462" s="265" t="s">
        <v>3071</v>
      </c>
      <c r="D21462" s="265" t="s">
        <v>15153</v>
      </c>
    </row>
    <row r="21463" spans="1:4" x14ac:dyDescent="0.15">
      <c r="A21463" s="266">
        <v>9694133</v>
      </c>
      <c r="B21463" s="265" t="s">
        <v>14038</v>
      </c>
      <c r="C21463" s="265" t="s">
        <v>3071</v>
      </c>
      <c r="D21463" s="265" t="s">
        <v>15153</v>
      </c>
    </row>
    <row r="21464" spans="1:4" x14ac:dyDescent="0.15">
      <c r="A21464" s="266">
        <v>9694134</v>
      </c>
      <c r="B21464" s="265" t="s">
        <v>14038</v>
      </c>
      <c r="C21464" s="265" t="s">
        <v>3071</v>
      </c>
      <c r="D21464" s="265" t="s">
        <v>15153</v>
      </c>
    </row>
    <row r="21465" spans="1:4" x14ac:dyDescent="0.15">
      <c r="A21465" s="266">
        <v>9694135</v>
      </c>
      <c r="B21465" s="265" t="s">
        <v>14038</v>
      </c>
      <c r="C21465" s="265" t="s">
        <v>3071</v>
      </c>
      <c r="D21465" s="265" t="s">
        <v>15153</v>
      </c>
    </row>
    <row r="21466" spans="1:4" x14ac:dyDescent="0.15">
      <c r="A21466" s="266">
        <v>9694136</v>
      </c>
      <c r="B21466" s="265" t="s">
        <v>14038</v>
      </c>
      <c r="C21466" s="265" t="s">
        <v>3071</v>
      </c>
      <c r="D21466" s="265" t="s">
        <v>15153</v>
      </c>
    </row>
    <row r="21467" spans="1:4" x14ac:dyDescent="0.15">
      <c r="A21467" s="266">
        <v>9694137</v>
      </c>
      <c r="B21467" s="265" t="s">
        <v>14038</v>
      </c>
      <c r="C21467" s="265" t="s">
        <v>3071</v>
      </c>
      <c r="D21467" s="265" t="s">
        <v>15153</v>
      </c>
    </row>
    <row r="21468" spans="1:4" x14ac:dyDescent="0.15">
      <c r="A21468" s="266">
        <v>9694138</v>
      </c>
      <c r="B21468" s="265" t="s">
        <v>14038</v>
      </c>
      <c r="C21468" s="265" t="s">
        <v>3071</v>
      </c>
      <c r="D21468" s="265" t="s">
        <v>15153</v>
      </c>
    </row>
    <row r="21469" spans="1:4" x14ac:dyDescent="0.15">
      <c r="A21469" s="266">
        <v>9694139</v>
      </c>
      <c r="B21469" s="265" t="s">
        <v>14038</v>
      </c>
      <c r="C21469" s="265" t="s">
        <v>3071</v>
      </c>
      <c r="D21469" s="265" t="s">
        <v>15153</v>
      </c>
    </row>
    <row r="21470" spans="1:4" x14ac:dyDescent="0.15">
      <c r="A21470" s="266">
        <v>9694140</v>
      </c>
      <c r="B21470" s="265" t="s">
        <v>14038</v>
      </c>
      <c r="C21470" s="265" t="s">
        <v>3071</v>
      </c>
      <c r="D21470" s="265" t="s">
        <v>15153</v>
      </c>
    </row>
    <row r="21471" spans="1:4" x14ac:dyDescent="0.15">
      <c r="A21471" s="266">
        <v>9694141</v>
      </c>
      <c r="B21471" s="265" t="s">
        <v>14038</v>
      </c>
      <c r="C21471" s="265" t="s">
        <v>3071</v>
      </c>
      <c r="D21471" s="265" t="s">
        <v>15153</v>
      </c>
    </row>
    <row r="21472" spans="1:4" x14ac:dyDescent="0.15">
      <c r="A21472" s="266">
        <v>9694142</v>
      </c>
      <c r="B21472" s="265" t="s">
        <v>14038</v>
      </c>
      <c r="C21472" s="265" t="s">
        <v>3071</v>
      </c>
      <c r="D21472" s="265" t="s">
        <v>15153</v>
      </c>
    </row>
    <row r="21473" spans="1:4" x14ac:dyDescent="0.15">
      <c r="A21473" s="266">
        <v>9694143</v>
      </c>
      <c r="B21473" s="265" t="s">
        <v>14038</v>
      </c>
      <c r="C21473" s="265" t="s">
        <v>3071</v>
      </c>
      <c r="D21473" s="265" t="s">
        <v>15153</v>
      </c>
    </row>
    <row r="21474" spans="1:4" x14ac:dyDescent="0.15">
      <c r="A21474" s="266">
        <v>9694144</v>
      </c>
      <c r="B21474" s="265" t="s">
        <v>14038</v>
      </c>
      <c r="C21474" s="265" t="s">
        <v>3071</v>
      </c>
      <c r="D21474" s="265" t="s">
        <v>15153</v>
      </c>
    </row>
    <row r="21475" spans="1:4" x14ac:dyDescent="0.15">
      <c r="A21475" s="266">
        <v>9694145</v>
      </c>
      <c r="B21475" s="265" t="s">
        <v>14038</v>
      </c>
      <c r="C21475" s="265" t="s">
        <v>3071</v>
      </c>
      <c r="D21475" s="265" t="s">
        <v>15153</v>
      </c>
    </row>
    <row r="21476" spans="1:4" x14ac:dyDescent="0.15">
      <c r="A21476" s="266">
        <v>9694146</v>
      </c>
      <c r="B21476" s="265" t="s">
        <v>14038</v>
      </c>
      <c r="C21476" s="265" t="s">
        <v>3071</v>
      </c>
      <c r="D21476" s="265" t="s">
        <v>15153</v>
      </c>
    </row>
    <row r="21477" spans="1:4" x14ac:dyDescent="0.15">
      <c r="A21477" s="266">
        <v>9694147</v>
      </c>
      <c r="B21477" s="265" t="s">
        <v>14038</v>
      </c>
      <c r="C21477" s="265" t="s">
        <v>3071</v>
      </c>
      <c r="D21477" s="265" t="s">
        <v>15153</v>
      </c>
    </row>
    <row r="21478" spans="1:4" x14ac:dyDescent="0.15">
      <c r="A21478" s="266">
        <v>9694148</v>
      </c>
      <c r="B21478" s="265" t="s">
        <v>14038</v>
      </c>
      <c r="C21478" s="265" t="s">
        <v>3071</v>
      </c>
      <c r="D21478" s="265" t="s">
        <v>15153</v>
      </c>
    </row>
    <row r="21479" spans="1:4" x14ac:dyDescent="0.15">
      <c r="A21479" s="266">
        <v>9694149</v>
      </c>
      <c r="B21479" s="265" t="s">
        <v>14038</v>
      </c>
      <c r="C21479" s="265" t="s">
        <v>3071</v>
      </c>
      <c r="D21479" s="265" t="s">
        <v>15153</v>
      </c>
    </row>
    <row r="21480" spans="1:4" x14ac:dyDescent="0.15">
      <c r="A21480" s="266">
        <v>9694151</v>
      </c>
      <c r="B21480" s="265" t="s">
        <v>14038</v>
      </c>
      <c r="C21480" s="265" t="s">
        <v>3071</v>
      </c>
      <c r="D21480" s="265" t="s">
        <v>15153</v>
      </c>
    </row>
    <row r="21481" spans="1:4" x14ac:dyDescent="0.15">
      <c r="A21481" s="266">
        <v>9694152</v>
      </c>
      <c r="B21481" s="265" t="s">
        <v>14038</v>
      </c>
      <c r="C21481" s="265" t="s">
        <v>3071</v>
      </c>
      <c r="D21481" s="265" t="s">
        <v>15153</v>
      </c>
    </row>
    <row r="21482" spans="1:4" x14ac:dyDescent="0.15">
      <c r="A21482" s="266">
        <v>9694153</v>
      </c>
      <c r="B21482" s="265" t="s">
        <v>14038</v>
      </c>
      <c r="C21482" s="265" t="s">
        <v>3071</v>
      </c>
      <c r="D21482" s="265" t="s">
        <v>15153</v>
      </c>
    </row>
    <row r="21483" spans="1:4" x14ac:dyDescent="0.15">
      <c r="A21483" s="266">
        <v>9694154</v>
      </c>
      <c r="B21483" s="265" t="s">
        <v>14038</v>
      </c>
      <c r="C21483" s="265" t="s">
        <v>3071</v>
      </c>
      <c r="D21483" s="265" t="s">
        <v>15153</v>
      </c>
    </row>
    <row r="21484" spans="1:4" x14ac:dyDescent="0.15">
      <c r="A21484" s="266">
        <v>9694155</v>
      </c>
      <c r="B21484" s="265" t="s">
        <v>14038</v>
      </c>
      <c r="C21484" s="265" t="s">
        <v>3071</v>
      </c>
      <c r="D21484" s="265" t="s">
        <v>15153</v>
      </c>
    </row>
    <row r="21485" spans="1:4" x14ac:dyDescent="0.15">
      <c r="A21485" s="266">
        <v>9694156</v>
      </c>
      <c r="B21485" s="265" t="s">
        <v>14038</v>
      </c>
      <c r="C21485" s="265" t="s">
        <v>3071</v>
      </c>
      <c r="D21485" s="265" t="s">
        <v>15153</v>
      </c>
    </row>
    <row r="21486" spans="1:4" x14ac:dyDescent="0.15">
      <c r="A21486" s="266">
        <v>9694157</v>
      </c>
      <c r="B21486" s="265" t="s">
        <v>14038</v>
      </c>
      <c r="C21486" s="265" t="s">
        <v>3071</v>
      </c>
      <c r="D21486" s="265" t="s">
        <v>15153</v>
      </c>
    </row>
    <row r="21487" spans="1:4" x14ac:dyDescent="0.15">
      <c r="A21487" s="266">
        <v>9694161</v>
      </c>
      <c r="B21487" s="265" t="s">
        <v>14038</v>
      </c>
      <c r="C21487" s="265" t="s">
        <v>3071</v>
      </c>
      <c r="D21487" s="265" t="s">
        <v>15153</v>
      </c>
    </row>
    <row r="21488" spans="1:4" x14ac:dyDescent="0.15">
      <c r="A21488" s="266">
        <v>9694162</v>
      </c>
      <c r="B21488" s="265" t="s">
        <v>14038</v>
      </c>
      <c r="C21488" s="265" t="s">
        <v>3071</v>
      </c>
      <c r="D21488" s="265" t="s">
        <v>15153</v>
      </c>
    </row>
    <row r="21489" spans="1:4" x14ac:dyDescent="0.15">
      <c r="A21489" s="266">
        <v>9694163</v>
      </c>
      <c r="B21489" s="265" t="s">
        <v>14038</v>
      </c>
      <c r="C21489" s="265" t="s">
        <v>3071</v>
      </c>
      <c r="D21489" s="265" t="s">
        <v>15153</v>
      </c>
    </row>
    <row r="21490" spans="1:4" x14ac:dyDescent="0.15">
      <c r="A21490" s="266">
        <v>9694164</v>
      </c>
      <c r="B21490" s="265" t="s">
        <v>14038</v>
      </c>
      <c r="C21490" s="265" t="s">
        <v>3071</v>
      </c>
      <c r="D21490" s="265" t="s">
        <v>15153</v>
      </c>
    </row>
    <row r="21491" spans="1:4" x14ac:dyDescent="0.15">
      <c r="A21491" s="266">
        <v>9694165</v>
      </c>
      <c r="B21491" s="265" t="s">
        <v>14038</v>
      </c>
      <c r="C21491" s="265" t="s">
        <v>3071</v>
      </c>
      <c r="D21491" s="265" t="s">
        <v>15153</v>
      </c>
    </row>
    <row r="21492" spans="1:4" x14ac:dyDescent="0.15">
      <c r="A21492" s="266">
        <v>9694166</v>
      </c>
      <c r="B21492" s="265" t="s">
        <v>14038</v>
      </c>
      <c r="C21492" s="265" t="s">
        <v>3071</v>
      </c>
      <c r="D21492" s="265" t="s">
        <v>15153</v>
      </c>
    </row>
    <row r="21493" spans="1:4" x14ac:dyDescent="0.15">
      <c r="A21493" s="266">
        <v>9694167</v>
      </c>
      <c r="B21493" s="265" t="s">
        <v>14038</v>
      </c>
      <c r="C21493" s="265" t="s">
        <v>3071</v>
      </c>
      <c r="D21493" s="265" t="s">
        <v>15153</v>
      </c>
    </row>
    <row r="21494" spans="1:4" x14ac:dyDescent="0.15">
      <c r="A21494" s="266">
        <v>9694168</v>
      </c>
      <c r="B21494" s="265" t="s">
        <v>14038</v>
      </c>
      <c r="C21494" s="265" t="s">
        <v>3071</v>
      </c>
      <c r="D21494" s="265" t="s">
        <v>15153</v>
      </c>
    </row>
    <row r="21495" spans="1:4" x14ac:dyDescent="0.15">
      <c r="A21495" s="266">
        <v>9694169</v>
      </c>
      <c r="B21495" s="265" t="s">
        <v>14038</v>
      </c>
      <c r="C21495" s="265" t="s">
        <v>3071</v>
      </c>
      <c r="D21495" s="265" t="s">
        <v>15153</v>
      </c>
    </row>
    <row r="21496" spans="1:4" ht="27" x14ac:dyDescent="0.15">
      <c r="A21496" s="266">
        <v>9694301</v>
      </c>
      <c r="B21496" s="265" t="s">
        <v>14038</v>
      </c>
      <c r="C21496" s="265" t="s">
        <v>3071</v>
      </c>
      <c r="D21496" s="265" t="s">
        <v>15154</v>
      </c>
    </row>
    <row r="21497" spans="1:4" x14ac:dyDescent="0.15">
      <c r="A21497" s="266">
        <v>9694302</v>
      </c>
      <c r="B21497" s="265" t="s">
        <v>14038</v>
      </c>
      <c r="C21497" s="265" t="s">
        <v>3071</v>
      </c>
      <c r="D21497" s="265" t="s">
        <v>15155</v>
      </c>
    </row>
    <row r="21498" spans="1:4" ht="27" x14ac:dyDescent="0.15">
      <c r="A21498" s="266">
        <v>9694303</v>
      </c>
      <c r="B21498" s="265" t="s">
        <v>14038</v>
      </c>
      <c r="C21498" s="265" t="s">
        <v>3071</v>
      </c>
      <c r="D21498" s="265" t="s">
        <v>15156</v>
      </c>
    </row>
    <row r="21499" spans="1:4" ht="27" x14ac:dyDescent="0.15">
      <c r="A21499" s="266">
        <v>9694304</v>
      </c>
      <c r="B21499" s="265" t="s">
        <v>14038</v>
      </c>
      <c r="C21499" s="265" t="s">
        <v>3071</v>
      </c>
      <c r="D21499" s="265" t="s">
        <v>15157</v>
      </c>
    </row>
    <row r="21500" spans="1:4" ht="27" x14ac:dyDescent="0.15">
      <c r="A21500" s="266">
        <v>9694311</v>
      </c>
      <c r="B21500" s="265" t="s">
        <v>14038</v>
      </c>
      <c r="C21500" s="265" t="s">
        <v>3071</v>
      </c>
      <c r="D21500" s="265" t="s">
        <v>15158</v>
      </c>
    </row>
    <row r="21501" spans="1:4" ht="27" x14ac:dyDescent="0.15">
      <c r="A21501" s="266">
        <v>9694312</v>
      </c>
      <c r="B21501" s="265" t="s">
        <v>14038</v>
      </c>
      <c r="C21501" s="265" t="s">
        <v>3071</v>
      </c>
      <c r="D21501" s="265" t="s">
        <v>15159</v>
      </c>
    </row>
    <row r="21502" spans="1:4" ht="27" x14ac:dyDescent="0.15">
      <c r="A21502" s="266">
        <v>9694313</v>
      </c>
      <c r="B21502" s="265" t="s">
        <v>14038</v>
      </c>
      <c r="C21502" s="265" t="s">
        <v>3071</v>
      </c>
      <c r="D21502" s="265" t="s">
        <v>15160</v>
      </c>
    </row>
    <row r="21503" spans="1:4" ht="27" x14ac:dyDescent="0.15">
      <c r="A21503" s="266">
        <v>9694314</v>
      </c>
      <c r="B21503" s="265" t="s">
        <v>14038</v>
      </c>
      <c r="C21503" s="265" t="s">
        <v>3071</v>
      </c>
      <c r="D21503" s="265" t="s">
        <v>15161</v>
      </c>
    </row>
    <row r="21504" spans="1:4" ht="27" x14ac:dyDescent="0.15">
      <c r="A21504" s="266">
        <v>9694315</v>
      </c>
      <c r="B21504" s="265" t="s">
        <v>14038</v>
      </c>
      <c r="C21504" s="265" t="s">
        <v>3071</v>
      </c>
      <c r="D21504" s="265" t="s">
        <v>15162</v>
      </c>
    </row>
    <row r="21505" spans="1:4" ht="27" x14ac:dyDescent="0.15">
      <c r="A21505" s="266">
        <v>9694316</v>
      </c>
      <c r="B21505" s="265" t="s">
        <v>14038</v>
      </c>
      <c r="C21505" s="265" t="s">
        <v>3071</v>
      </c>
      <c r="D21505" s="265" t="s">
        <v>15163</v>
      </c>
    </row>
    <row r="21506" spans="1:4" ht="27" x14ac:dyDescent="0.15">
      <c r="A21506" s="266">
        <v>9694401</v>
      </c>
      <c r="B21506" s="265" t="s">
        <v>14038</v>
      </c>
      <c r="C21506" s="265" t="s">
        <v>15164</v>
      </c>
      <c r="D21506" s="265" t="s">
        <v>3482</v>
      </c>
    </row>
    <row r="21507" spans="1:4" ht="27" x14ac:dyDescent="0.15">
      <c r="A21507" s="266">
        <v>9694402</v>
      </c>
      <c r="B21507" s="265" t="s">
        <v>14038</v>
      </c>
      <c r="C21507" s="265" t="s">
        <v>15164</v>
      </c>
      <c r="D21507" s="265" t="s">
        <v>3479</v>
      </c>
    </row>
    <row r="21508" spans="1:4" ht="27" x14ac:dyDescent="0.15">
      <c r="A21508" s="266">
        <v>9694403</v>
      </c>
      <c r="B21508" s="265" t="s">
        <v>14038</v>
      </c>
      <c r="C21508" s="265" t="s">
        <v>15164</v>
      </c>
      <c r="D21508" s="265" t="s">
        <v>15165</v>
      </c>
    </row>
    <row r="21509" spans="1:4" ht="27" x14ac:dyDescent="0.15">
      <c r="A21509" s="266">
        <v>9694404</v>
      </c>
      <c r="B21509" s="265" t="s">
        <v>14038</v>
      </c>
      <c r="C21509" s="265" t="s">
        <v>15164</v>
      </c>
      <c r="D21509" s="265" t="s">
        <v>3484</v>
      </c>
    </row>
    <row r="21510" spans="1:4" ht="27" x14ac:dyDescent="0.15">
      <c r="A21510" s="266">
        <v>9694405</v>
      </c>
      <c r="B21510" s="265" t="s">
        <v>14038</v>
      </c>
      <c r="C21510" s="265" t="s">
        <v>15164</v>
      </c>
      <c r="D21510" s="265" t="s">
        <v>3481</v>
      </c>
    </row>
    <row r="21511" spans="1:4" ht="27" x14ac:dyDescent="0.15">
      <c r="A21511" s="266">
        <v>9694406</v>
      </c>
      <c r="B21511" s="265" t="s">
        <v>14038</v>
      </c>
      <c r="C21511" s="265" t="s">
        <v>15164</v>
      </c>
      <c r="D21511" s="265" t="s">
        <v>3483</v>
      </c>
    </row>
    <row r="21512" spans="1:4" ht="27" x14ac:dyDescent="0.15">
      <c r="A21512" s="266">
        <v>9694511</v>
      </c>
      <c r="B21512" s="265" t="s">
        <v>14038</v>
      </c>
      <c r="C21512" s="265" t="s">
        <v>15164</v>
      </c>
      <c r="D21512" s="265" t="s">
        <v>809</v>
      </c>
    </row>
    <row r="21513" spans="1:4" ht="27" x14ac:dyDescent="0.15">
      <c r="A21513" s="266">
        <v>9694512</v>
      </c>
      <c r="B21513" s="265" t="s">
        <v>14038</v>
      </c>
      <c r="C21513" s="265" t="s">
        <v>15164</v>
      </c>
      <c r="D21513" s="265" t="s">
        <v>3480</v>
      </c>
    </row>
    <row r="21514" spans="1:4" ht="27" x14ac:dyDescent="0.15">
      <c r="A21514" s="266">
        <v>9694513</v>
      </c>
      <c r="B21514" s="265" t="s">
        <v>14038</v>
      </c>
      <c r="C21514" s="265" t="s">
        <v>15164</v>
      </c>
      <c r="D21514" s="265" t="s">
        <v>15166</v>
      </c>
    </row>
    <row r="21515" spans="1:4" ht="27" x14ac:dyDescent="0.15">
      <c r="A21515" s="266">
        <v>9694514</v>
      </c>
      <c r="B21515" s="265" t="s">
        <v>14038</v>
      </c>
      <c r="C21515" s="265" t="s">
        <v>15164</v>
      </c>
      <c r="D21515" s="265" t="s">
        <v>15167</v>
      </c>
    </row>
    <row r="21516" spans="1:4" ht="27" x14ac:dyDescent="0.15">
      <c r="A21516" s="266">
        <v>9694515</v>
      </c>
      <c r="B21516" s="265" t="s">
        <v>14038</v>
      </c>
      <c r="C21516" s="265" t="s">
        <v>15164</v>
      </c>
      <c r="D21516" s="265" t="s">
        <v>809</v>
      </c>
    </row>
    <row r="21517" spans="1:4" ht="27" x14ac:dyDescent="0.15">
      <c r="A21517" s="266">
        <v>9694621</v>
      </c>
      <c r="B21517" s="265" t="s">
        <v>14038</v>
      </c>
      <c r="C21517" s="265" t="s">
        <v>15164</v>
      </c>
      <c r="D21517" s="265" t="s">
        <v>15168</v>
      </c>
    </row>
    <row r="21518" spans="1:4" ht="27" x14ac:dyDescent="0.15">
      <c r="A21518" s="266">
        <v>9694622</v>
      </c>
      <c r="B21518" s="265" t="s">
        <v>14038</v>
      </c>
      <c r="C21518" s="265" t="s">
        <v>15164</v>
      </c>
      <c r="D21518" s="265" t="s">
        <v>15169</v>
      </c>
    </row>
    <row r="21519" spans="1:4" ht="27" x14ac:dyDescent="0.15">
      <c r="A21519" s="266">
        <v>9694623</v>
      </c>
      <c r="B21519" s="265" t="s">
        <v>14038</v>
      </c>
      <c r="C21519" s="265" t="s">
        <v>15164</v>
      </c>
      <c r="D21519" s="265" t="s">
        <v>15170</v>
      </c>
    </row>
    <row r="21520" spans="1:4" ht="27" x14ac:dyDescent="0.15">
      <c r="A21520" s="266">
        <v>9694624</v>
      </c>
      <c r="B21520" s="265" t="s">
        <v>14038</v>
      </c>
      <c r="C21520" s="265" t="s">
        <v>15164</v>
      </c>
      <c r="D21520" s="265" t="s">
        <v>15171</v>
      </c>
    </row>
    <row r="21521" spans="1:4" ht="27" x14ac:dyDescent="0.15">
      <c r="A21521" s="266">
        <v>9694731</v>
      </c>
      <c r="B21521" s="265" t="s">
        <v>14038</v>
      </c>
      <c r="C21521" s="265" t="s">
        <v>15164</v>
      </c>
      <c r="D21521" s="265" t="s">
        <v>15172</v>
      </c>
    </row>
    <row r="21522" spans="1:4" ht="27" x14ac:dyDescent="0.15">
      <c r="A21522" s="266">
        <v>9694732</v>
      </c>
      <c r="B21522" s="265" t="s">
        <v>14038</v>
      </c>
      <c r="C21522" s="265" t="s">
        <v>15164</v>
      </c>
      <c r="D21522" s="265" t="s">
        <v>15173</v>
      </c>
    </row>
    <row r="21523" spans="1:4" ht="27" x14ac:dyDescent="0.15">
      <c r="A21523" s="266">
        <v>9694733</v>
      </c>
      <c r="B21523" s="265" t="s">
        <v>14038</v>
      </c>
      <c r="C21523" s="265" t="s">
        <v>15164</v>
      </c>
      <c r="D21523" s="265" t="s">
        <v>15174</v>
      </c>
    </row>
    <row r="21524" spans="1:4" ht="27" x14ac:dyDescent="0.15">
      <c r="A21524" s="266">
        <v>9694734</v>
      </c>
      <c r="B21524" s="265" t="s">
        <v>14038</v>
      </c>
      <c r="C21524" s="265" t="s">
        <v>15164</v>
      </c>
      <c r="D21524" s="265" t="s">
        <v>15175</v>
      </c>
    </row>
    <row r="21525" spans="1:4" ht="27" x14ac:dyDescent="0.15">
      <c r="A21525" s="266">
        <v>9694735</v>
      </c>
      <c r="B21525" s="265" t="s">
        <v>14038</v>
      </c>
      <c r="C21525" s="265" t="s">
        <v>15164</v>
      </c>
      <c r="D21525" s="265" t="s">
        <v>15176</v>
      </c>
    </row>
    <row r="21526" spans="1:4" ht="27" x14ac:dyDescent="0.15">
      <c r="A21526" s="266">
        <v>9694736</v>
      </c>
      <c r="B21526" s="265" t="s">
        <v>14038</v>
      </c>
      <c r="C21526" s="265" t="s">
        <v>15164</v>
      </c>
      <c r="D21526" s="265" t="s">
        <v>15177</v>
      </c>
    </row>
    <row r="21527" spans="1:4" ht="27" x14ac:dyDescent="0.15">
      <c r="A21527" s="266">
        <v>9694737</v>
      </c>
      <c r="B21527" s="265" t="s">
        <v>14038</v>
      </c>
      <c r="C21527" s="265" t="s">
        <v>15164</v>
      </c>
      <c r="D21527" s="265" t="s">
        <v>15178</v>
      </c>
    </row>
    <row r="21528" spans="1:4" ht="27" x14ac:dyDescent="0.15">
      <c r="A21528" s="266">
        <v>9695111</v>
      </c>
      <c r="B21528" s="265" t="s">
        <v>14038</v>
      </c>
      <c r="C21528" s="265" t="s">
        <v>2524</v>
      </c>
      <c r="D21528" s="265" t="s">
        <v>15179</v>
      </c>
    </row>
    <row r="21529" spans="1:4" ht="27" x14ac:dyDescent="0.15">
      <c r="A21529" s="266">
        <v>9695112</v>
      </c>
      <c r="B21529" s="265" t="s">
        <v>14038</v>
      </c>
      <c r="C21529" s="265" t="s">
        <v>2524</v>
      </c>
      <c r="D21529" s="265" t="s">
        <v>15180</v>
      </c>
    </row>
    <row r="21530" spans="1:4" ht="27" x14ac:dyDescent="0.15">
      <c r="A21530" s="266">
        <v>9695113</v>
      </c>
      <c r="B21530" s="265" t="s">
        <v>14038</v>
      </c>
      <c r="C21530" s="265" t="s">
        <v>2524</v>
      </c>
      <c r="D21530" s="265" t="s">
        <v>15181</v>
      </c>
    </row>
    <row r="21531" spans="1:4" ht="27" x14ac:dyDescent="0.15">
      <c r="A21531" s="266">
        <v>9695114</v>
      </c>
      <c r="B21531" s="265" t="s">
        <v>14038</v>
      </c>
      <c r="C21531" s="265" t="s">
        <v>2524</v>
      </c>
      <c r="D21531" s="265" t="s">
        <v>15182</v>
      </c>
    </row>
    <row r="21532" spans="1:4" ht="27" x14ac:dyDescent="0.15">
      <c r="A21532" s="266">
        <v>9695121</v>
      </c>
      <c r="B21532" s="265" t="s">
        <v>14038</v>
      </c>
      <c r="C21532" s="265" t="s">
        <v>2524</v>
      </c>
      <c r="D21532" s="265" t="s">
        <v>15183</v>
      </c>
    </row>
    <row r="21533" spans="1:4" ht="27" x14ac:dyDescent="0.15">
      <c r="A21533" s="266">
        <v>9695122</v>
      </c>
      <c r="B21533" s="265" t="s">
        <v>14038</v>
      </c>
      <c r="C21533" s="265" t="s">
        <v>2524</v>
      </c>
      <c r="D21533" s="265" t="s">
        <v>15184</v>
      </c>
    </row>
    <row r="21534" spans="1:4" ht="27" x14ac:dyDescent="0.15">
      <c r="A21534" s="266">
        <v>9695123</v>
      </c>
      <c r="B21534" s="265" t="s">
        <v>14038</v>
      </c>
      <c r="C21534" s="265" t="s">
        <v>2524</v>
      </c>
      <c r="D21534" s="265" t="s">
        <v>15185</v>
      </c>
    </row>
    <row r="21535" spans="1:4" ht="27" x14ac:dyDescent="0.15">
      <c r="A21535" s="266">
        <v>9695131</v>
      </c>
      <c r="B21535" s="265" t="s">
        <v>14038</v>
      </c>
      <c r="C21535" s="265" t="s">
        <v>2524</v>
      </c>
      <c r="D21535" s="265" t="s">
        <v>15186</v>
      </c>
    </row>
    <row r="21536" spans="1:4" ht="27" x14ac:dyDescent="0.15">
      <c r="A21536" s="266">
        <v>9695132</v>
      </c>
      <c r="B21536" s="265" t="s">
        <v>14038</v>
      </c>
      <c r="C21536" s="265" t="s">
        <v>2524</v>
      </c>
      <c r="D21536" s="265" t="s">
        <v>15187</v>
      </c>
    </row>
    <row r="21537" spans="1:4" ht="27" x14ac:dyDescent="0.15">
      <c r="A21537" s="266">
        <v>9695133</v>
      </c>
      <c r="B21537" s="265" t="s">
        <v>14038</v>
      </c>
      <c r="C21537" s="265" t="s">
        <v>2524</v>
      </c>
      <c r="D21537" s="265" t="s">
        <v>15188</v>
      </c>
    </row>
    <row r="21538" spans="1:4" ht="27" x14ac:dyDescent="0.15">
      <c r="A21538" s="266">
        <v>9695141</v>
      </c>
      <c r="B21538" s="265" t="s">
        <v>14038</v>
      </c>
      <c r="C21538" s="265" t="s">
        <v>2524</v>
      </c>
      <c r="D21538" s="265" t="s">
        <v>15189</v>
      </c>
    </row>
    <row r="21539" spans="1:4" ht="27" x14ac:dyDescent="0.15">
      <c r="A21539" s="266">
        <v>9695142</v>
      </c>
      <c r="B21539" s="265" t="s">
        <v>14038</v>
      </c>
      <c r="C21539" s="265" t="s">
        <v>2524</v>
      </c>
      <c r="D21539" s="265" t="s">
        <v>15190</v>
      </c>
    </row>
    <row r="21540" spans="1:4" ht="27" x14ac:dyDescent="0.15">
      <c r="A21540" s="266">
        <v>9695143</v>
      </c>
      <c r="B21540" s="265" t="s">
        <v>14038</v>
      </c>
      <c r="C21540" s="265" t="s">
        <v>2524</v>
      </c>
      <c r="D21540" s="265" t="s">
        <v>15191</v>
      </c>
    </row>
    <row r="21541" spans="1:4" ht="27" x14ac:dyDescent="0.15">
      <c r="A21541" s="266">
        <v>9695144</v>
      </c>
      <c r="B21541" s="265" t="s">
        <v>14038</v>
      </c>
      <c r="C21541" s="265" t="s">
        <v>2524</v>
      </c>
      <c r="D21541" s="265" t="s">
        <v>15192</v>
      </c>
    </row>
    <row r="21542" spans="1:4" ht="27" x14ac:dyDescent="0.15">
      <c r="A21542" s="266">
        <v>9695145</v>
      </c>
      <c r="B21542" s="265" t="s">
        <v>14038</v>
      </c>
      <c r="C21542" s="265" t="s">
        <v>2524</v>
      </c>
      <c r="D21542" s="265" t="s">
        <v>15193</v>
      </c>
    </row>
    <row r="21543" spans="1:4" ht="27" x14ac:dyDescent="0.15">
      <c r="A21543" s="266">
        <v>9695146</v>
      </c>
      <c r="B21543" s="265" t="s">
        <v>14038</v>
      </c>
      <c r="C21543" s="265" t="s">
        <v>2524</v>
      </c>
      <c r="D21543" s="265" t="s">
        <v>15194</v>
      </c>
    </row>
    <row r="21544" spans="1:4" ht="27" x14ac:dyDescent="0.15">
      <c r="A21544" s="266">
        <v>9695147</v>
      </c>
      <c r="B21544" s="265" t="s">
        <v>14038</v>
      </c>
      <c r="C21544" s="265" t="s">
        <v>2524</v>
      </c>
      <c r="D21544" s="265" t="s">
        <v>15195</v>
      </c>
    </row>
    <row r="21545" spans="1:4" ht="27" x14ac:dyDescent="0.15">
      <c r="A21545" s="266">
        <v>9695201</v>
      </c>
      <c r="B21545" s="265" t="s">
        <v>14038</v>
      </c>
      <c r="C21545" s="265" t="s">
        <v>15196</v>
      </c>
      <c r="D21545" s="265" t="s">
        <v>12871</v>
      </c>
    </row>
    <row r="21546" spans="1:4" ht="27" x14ac:dyDescent="0.15">
      <c r="A21546" s="266">
        <v>9695202</v>
      </c>
      <c r="B21546" s="265" t="s">
        <v>14038</v>
      </c>
      <c r="C21546" s="265" t="s">
        <v>15196</v>
      </c>
      <c r="D21546" s="265" t="s">
        <v>15197</v>
      </c>
    </row>
    <row r="21547" spans="1:4" ht="27" x14ac:dyDescent="0.15">
      <c r="A21547" s="266">
        <v>9695203</v>
      </c>
      <c r="B21547" s="265" t="s">
        <v>14038</v>
      </c>
      <c r="C21547" s="265" t="s">
        <v>15196</v>
      </c>
      <c r="D21547" s="265" t="s">
        <v>15198</v>
      </c>
    </row>
    <row r="21548" spans="1:4" ht="27" x14ac:dyDescent="0.15">
      <c r="A21548" s="266">
        <v>9695204</v>
      </c>
      <c r="B21548" s="265" t="s">
        <v>14038</v>
      </c>
      <c r="C21548" s="265" t="s">
        <v>15196</v>
      </c>
      <c r="D21548" s="265" t="s">
        <v>15199</v>
      </c>
    </row>
    <row r="21549" spans="1:4" ht="27" x14ac:dyDescent="0.15">
      <c r="A21549" s="266">
        <v>9695205</v>
      </c>
      <c r="B21549" s="265" t="s">
        <v>14038</v>
      </c>
      <c r="C21549" s="265" t="s">
        <v>15196</v>
      </c>
      <c r="D21549" s="265" t="s">
        <v>12071</v>
      </c>
    </row>
    <row r="21550" spans="1:4" ht="27" x14ac:dyDescent="0.15">
      <c r="A21550" s="266">
        <v>9695206</v>
      </c>
      <c r="B21550" s="265" t="s">
        <v>14038</v>
      </c>
      <c r="C21550" s="265" t="s">
        <v>15196</v>
      </c>
      <c r="D21550" s="265" t="s">
        <v>15200</v>
      </c>
    </row>
    <row r="21551" spans="1:4" ht="27" x14ac:dyDescent="0.15">
      <c r="A21551" s="266">
        <v>9695207</v>
      </c>
      <c r="B21551" s="265" t="s">
        <v>14038</v>
      </c>
      <c r="C21551" s="265" t="s">
        <v>15196</v>
      </c>
      <c r="D21551" s="265" t="s">
        <v>15201</v>
      </c>
    </row>
    <row r="21552" spans="1:4" ht="27" x14ac:dyDescent="0.15">
      <c r="A21552" s="266">
        <v>9695208</v>
      </c>
      <c r="B21552" s="265" t="s">
        <v>14038</v>
      </c>
      <c r="C21552" s="265" t="s">
        <v>15196</v>
      </c>
      <c r="D21552" s="265" t="s">
        <v>15202</v>
      </c>
    </row>
    <row r="21553" spans="1:4" ht="27" x14ac:dyDescent="0.15">
      <c r="A21553" s="266">
        <v>9695311</v>
      </c>
      <c r="B21553" s="265" t="s">
        <v>14038</v>
      </c>
      <c r="C21553" s="265" t="s">
        <v>15196</v>
      </c>
      <c r="D21553" s="265" t="s">
        <v>15203</v>
      </c>
    </row>
    <row r="21554" spans="1:4" ht="27" x14ac:dyDescent="0.15">
      <c r="A21554" s="266">
        <v>9695312</v>
      </c>
      <c r="B21554" s="265" t="s">
        <v>14038</v>
      </c>
      <c r="C21554" s="265" t="s">
        <v>15196</v>
      </c>
      <c r="D21554" s="265" t="s">
        <v>15204</v>
      </c>
    </row>
    <row r="21555" spans="1:4" ht="27" x14ac:dyDescent="0.15">
      <c r="A21555" s="266">
        <v>9695313</v>
      </c>
      <c r="B21555" s="265" t="s">
        <v>14038</v>
      </c>
      <c r="C21555" s="265" t="s">
        <v>15196</v>
      </c>
      <c r="D21555" s="265" t="s">
        <v>14574</v>
      </c>
    </row>
    <row r="21556" spans="1:4" ht="27" x14ac:dyDescent="0.15">
      <c r="A21556" s="266">
        <v>9695314</v>
      </c>
      <c r="B21556" s="265" t="s">
        <v>14038</v>
      </c>
      <c r="C21556" s="265" t="s">
        <v>15196</v>
      </c>
      <c r="D21556" s="265" t="s">
        <v>15205</v>
      </c>
    </row>
    <row r="21557" spans="1:4" ht="27" x14ac:dyDescent="0.15">
      <c r="A21557" s="266">
        <v>9695315</v>
      </c>
      <c r="B21557" s="265" t="s">
        <v>14038</v>
      </c>
      <c r="C21557" s="265" t="s">
        <v>15196</v>
      </c>
      <c r="D21557" s="265" t="s">
        <v>15206</v>
      </c>
    </row>
    <row r="21558" spans="1:4" ht="27" x14ac:dyDescent="0.15">
      <c r="A21558" s="266">
        <v>9695316</v>
      </c>
      <c r="B21558" s="265" t="s">
        <v>14038</v>
      </c>
      <c r="C21558" s="265" t="s">
        <v>15196</v>
      </c>
      <c r="D21558" s="265" t="s">
        <v>15207</v>
      </c>
    </row>
    <row r="21559" spans="1:4" ht="27" x14ac:dyDescent="0.15">
      <c r="A21559" s="266">
        <v>9695317</v>
      </c>
      <c r="B21559" s="265" t="s">
        <v>14038</v>
      </c>
      <c r="C21559" s="265" t="s">
        <v>15196</v>
      </c>
      <c r="D21559" s="265" t="s">
        <v>15208</v>
      </c>
    </row>
    <row r="21560" spans="1:4" ht="27" x14ac:dyDescent="0.15">
      <c r="A21560" s="266">
        <v>9695318</v>
      </c>
      <c r="B21560" s="265" t="s">
        <v>14038</v>
      </c>
      <c r="C21560" s="265" t="s">
        <v>15196</v>
      </c>
      <c r="D21560" s="265" t="s">
        <v>15209</v>
      </c>
    </row>
    <row r="21561" spans="1:4" ht="27" x14ac:dyDescent="0.15">
      <c r="A21561" s="266">
        <v>9695321</v>
      </c>
      <c r="B21561" s="265" t="s">
        <v>14038</v>
      </c>
      <c r="C21561" s="265" t="s">
        <v>15196</v>
      </c>
      <c r="D21561" s="265" t="s">
        <v>15210</v>
      </c>
    </row>
    <row r="21562" spans="1:4" ht="27" x14ac:dyDescent="0.15">
      <c r="A21562" s="266">
        <v>9695322</v>
      </c>
      <c r="B21562" s="265" t="s">
        <v>14038</v>
      </c>
      <c r="C21562" s="265" t="s">
        <v>15196</v>
      </c>
      <c r="D21562" s="265" t="s">
        <v>15211</v>
      </c>
    </row>
    <row r="21563" spans="1:4" ht="27" x14ac:dyDescent="0.15">
      <c r="A21563" s="266">
        <v>9695323</v>
      </c>
      <c r="B21563" s="265" t="s">
        <v>14038</v>
      </c>
      <c r="C21563" s="265" t="s">
        <v>15196</v>
      </c>
      <c r="D21563" s="265" t="s">
        <v>15212</v>
      </c>
    </row>
    <row r="21564" spans="1:4" ht="27" x14ac:dyDescent="0.15">
      <c r="A21564" s="266">
        <v>9695324</v>
      </c>
      <c r="B21564" s="265" t="s">
        <v>14038</v>
      </c>
      <c r="C21564" s="265" t="s">
        <v>15196</v>
      </c>
      <c r="D21564" s="265" t="s">
        <v>15213</v>
      </c>
    </row>
    <row r="21565" spans="1:4" ht="27" x14ac:dyDescent="0.15">
      <c r="A21565" s="266">
        <v>9695325</v>
      </c>
      <c r="B21565" s="265" t="s">
        <v>14038</v>
      </c>
      <c r="C21565" s="265" t="s">
        <v>15196</v>
      </c>
      <c r="D21565" s="265" t="s">
        <v>12927</v>
      </c>
    </row>
    <row r="21566" spans="1:4" ht="27" x14ac:dyDescent="0.15">
      <c r="A21566" s="266">
        <v>9695326</v>
      </c>
      <c r="B21566" s="265" t="s">
        <v>14038</v>
      </c>
      <c r="C21566" s="265" t="s">
        <v>15196</v>
      </c>
      <c r="D21566" s="265" t="s">
        <v>15214</v>
      </c>
    </row>
    <row r="21567" spans="1:4" ht="27" x14ac:dyDescent="0.15">
      <c r="A21567" s="266">
        <v>9695331</v>
      </c>
      <c r="B21567" s="265" t="s">
        <v>14038</v>
      </c>
      <c r="C21567" s="265" t="s">
        <v>15196</v>
      </c>
      <c r="D21567" s="265" t="s">
        <v>15215</v>
      </c>
    </row>
    <row r="21568" spans="1:4" ht="27" x14ac:dyDescent="0.15">
      <c r="A21568" s="266">
        <v>9695332</v>
      </c>
      <c r="B21568" s="265" t="s">
        <v>14038</v>
      </c>
      <c r="C21568" s="265" t="s">
        <v>15196</v>
      </c>
      <c r="D21568" s="265" t="s">
        <v>15216</v>
      </c>
    </row>
    <row r="21569" spans="1:4" ht="27" x14ac:dyDescent="0.15">
      <c r="A21569" s="266">
        <v>9695333</v>
      </c>
      <c r="B21569" s="265" t="s">
        <v>14038</v>
      </c>
      <c r="C21569" s="265" t="s">
        <v>15196</v>
      </c>
      <c r="D21569" s="265" t="s">
        <v>12086</v>
      </c>
    </row>
    <row r="21570" spans="1:4" ht="27" x14ac:dyDescent="0.15">
      <c r="A21570" s="266">
        <v>9695334</v>
      </c>
      <c r="B21570" s="265" t="s">
        <v>14038</v>
      </c>
      <c r="C21570" s="265" t="s">
        <v>15196</v>
      </c>
      <c r="D21570" s="265" t="s">
        <v>15217</v>
      </c>
    </row>
    <row r="21571" spans="1:4" ht="27" x14ac:dyDescent="0.15">
      <c r="A21571" s="266">
        <v>9695335</v>
      </c>
      <c r="B21571" s="265" t="s">
        <v>14038</v>
      </c>
      <c r="C21571" s="265" t="s">
        <v>15196</v>
      </c>
      <c r="D21571" s="265" t="s">
        <v>15218</v>
      </c>
    </row>
    <row r="21572" spans="1:4" ht="27" x14ac:dyDescent="0.15">
      <c r="A21572" s="266">
        <v>9695341</v>
      </c>
      <c r="B21572" s="265" t="s">
        <v>14038</v>
      </c>
      <c r="C21572" s="265" t="s">
        <v>15196</v>
      </c>
      <c r="D21572" s="265" t="s">
        <v>15219</v>
      </c>
    </row>
    <row r="21573" spans="1:4" ht="27" x14ac:dyDescent="0.15">
      <c r="A21573" s="266">
        <v>9695342</v>
      </c>
      <c r="B21573" s="265" t="s">
        <v>14038</v>
      </c>
      <c r="C21573" s="265" t="s">
        <v>15196</v>
      </c>
      <c r="D21573" s="265" t="s">
        <v>15220</v>
      </c>
    </row>
    <row r="21574" spans="1:4" ht="27" x14ac:dyDescent="0.15">
      <c r="A21574" s="266">
        <v>9695343</v>
      </c>
      <c r="B21574" s="265" t="s">
        <v>14038</v>
      </c>
      <c r="C21574" s="265" t="s">
        <v>15196</v>
      </c>
      <c r="D21574" s="265" t="s">
        <v>13288</v>
      </c>
    </row>
    <row r="21575" spans="1:4" ht="27" x14ac:dyDescent="0.15">
      <c r="A21575" s="266">
        <v>9695344</v>
      </c>
      <c r="B21575" s="265" t="s">
        <v>14038</v>
      </c>
      <c r="C21575" s="265" t="s">
        <v>15196</v>
      </c>
      <c r="D21575" s="265" t="s">
        <v>15221</v>
      </c>
    </row>
    <row r="21576" spans="1:4" ht="27" x14ac:dyDescent="0.15">
      <c r="A21576" s="266">
        <v>9695345</v>
      </c>
      <c r="B21576" s="265" t="s">
        <v>14038</v>
      </c>
      <c r="C21576" s="265" t="s">
        <v>15196</v>
      </c>
      <c r="D21576" s="265" t="s">
        <v>15222</v>
      </c>
    </row>
    <row r="21577" spans="1:4" ht="27" x14ac:dyDescent="0.15">
      <c r="A21577" s="266">
        <v>9696001</v>
      </c>
      <c r="B21577" s="265" t="s">
        <v>14038</v>
      </c>
      <c r="C21577" s="265" t="s">
        <v>2524</v>
      </c>
      <c r="D21577" s="265" t="s">
        <v>15223</v>
      </c>
    </row>
    <row r="21578" spans="1:4" ht="27" x14ac:dyDescent="0.15">
      <c r="A21578" s="266">
        <v>9696002</v>
      </c>
      <c r="B21578" s="265" t="s">
        <v>14038</v>
      </c>
      <c r="C21578" s="265" t="s">
        <v>2524</v>
      </c>
      <c r="D21578" s="265" t="s">
        <v>15224</v>
      </c>
    </row>
    <row r="21579" spans="1:4" ht="27" x14ac:dyDescent="0.15">
      <c r="A21579" s="266">
        <v>9696003</v>
      </c>
      <c r="B21579" s="265" t="s">
        <v>14038</v>
      </c>
      <c r="C21579" s="265" t="s">
        <v>2524</v>
      </c>
      <c r="D21579" s="265" t="s">
        <v>15225</v>
      </c>
    </row>
    <row r="21580" spans="1:4" ht="27" x14ac:dyDescent="0.15">
      <c r="A21580" s="266">
        <v>9696004</v>
      </c>
      <c r="B21580" s="265" t="s">
        <v>14038</v>
      </c>
      <c r="C21580" s="265" t="s">
        <v>2524</v>
      </c>
      <c r="D21580" s="265" t="s">
        <v>15226</v>
      </c>
    </row>
    <row r="21581" spans="1:4" ht="27" x14ac:dyDescent="0.15">
      <c r="A21581" s="266">
        <v>9696005</v>
      </c>
      <c r="B21581" s="265" t="s">
        <v>14038</v>
      </c>
      <c r="C21581" s="265" t="s">
        <v>2524</v>
      </c>
      <c r="D21581" s="265" t="s">
        <v>15227</v>
      </c>
    </row>
    <row r="21582" spans="1:4" ht="27" x14ac:dyDescent="0.15">
      <c r="A21582" s="266">
        <v>9696006</v>
      </c>
      <c r="B21582" s="265" t="s">
        <v>14038</v>
      </c>
      <c r="C21582" s="265" t="s">
        <v>2524</v>
      </c>
      <c r="D21582" s="265" t="s">
        <v>15228</v>
      </c>
    </row>
    <row r="21583" spans="1:4" ht="27" x14ac:dyDescent="0.15">
      <c r="A21583" s="266">
        <v>9696007</v>
      </c>
      <c r="B21583" s="265" t="s">
        <v>14038</v>
      </c>
      <c r="C21583" s="265" t="s">
        <v>2524</v>
      </c>
      <c r="D21583" s="265" t="s">
        <v>15229</v>
      </c>
    </row>
    <row r="21584" spans="1:4" ht="27" x14ac:dyDescent="0.15">
      <c r="A21584" s="266">
        <v>9696008</v>
      </c>
      <c r="B21584" s="265" t="s">
        <v>14038</v>
      </c>
      <c r="C21584" s="265" t="s">
        <v>2524</v>
      </c>
      <c r="D21584" s="265" t="s">
        <v>15230</v>
      </c>
    </row>
    <row r="21585" spans="1:4" ht="27" x14ac:dyDescent="0.15">
      <c r="A21585" s="266">
        <v>9696011</v>
      </c>
      <c r="B21585" s="265" t="s">
        <v>14038</v>
      </c>
      <c r="C21585" s="265" t="s">
        <v>2524</v>
      </c>
      <c r="D21585" s="265" t="s">
        <v>15231</v>
      </c>
    </row>
    <row r="21586" spans="1:4" ht="27" x14ac:dyDescent="0.15">
      <c r="A21586" s="266">
        <v>9696012</v>
      </c>
      <c r="B21586" s="265" t="s">
        <v>14038</v>
      </c>
      <c r="C21586" s="265" t="s">
        <v>2524</v>
      </c>
      <c r="D21586" s="265" t="s">
        <v>15232</v>
      </c>
    </row>
    <row r="21587" spans="1:4" ht="27" x14ac:dyDescent="0.15">
      <c r="A21587" s="266">
        <v>9696013</v>
      </c>
      <c r="B21587" s="265" t="s">
        <v>14038</v>
      </c>
      <c r="C21587" s="265" t="s">
        <v>2524</v>
      </c>
      <c r="D21587" s="265" t="s">
        <v>15233</v>
      </c>
    </row>
    <row r="21588" spans="1:4" ht="27" x14ac:dyDescent="0.15">
      <c r="A21588" s="266">
        <v>9696015</v>
      </c>
      <c r="B21588" s="265" t="s">
        <v>14038</v>
      </c>
      <c r="C21588" s="265" t="s">
        <v>2524</v>
      </c>
      <c r="D21588" s="265" t="s">
        <v>15234</v>
      </c>
    </row>
    <row r="21589" spans="1:4" ht="40.5" x14ac:dyDescent="0.15">
      <c r="A21589" s="266">
        <v>9696021</v>
      </c>
      <c r="B21589" s="265" t="s">
        <v>14038</v>
      </c>
      <c r="C21589" s="265" t="s">
        <v>15235</v>
      </c>
      <c r="D21589" s="265" t="s">
        <v>15236</v>
      </c>
    </row>
    <row r="21590" spans="1:4" ht="40.5" x14ac:dyDescent="0.15">
      <c r="A21590" s="266">
        <v>9696022</v>
      </c>
      <c r="B21590" s="265" t="s">
        <v>14038</v>
      </c>
      <c r="C21590" s="265" t="s">
        <v>15235</v>
      </c>
      <c r="D21590" s="265" t="s">
        <v>15237</v>
      </c>
    </row>
    <row r="21591" spans="1:4" ht="40.5" x14ac:dyDescent="0.15">
      <c r="A21591" s="266">
        <v>9696023</v>
      </c>
      <c r="B21591" s="265" t="s">
        <v>14038</v>
      </c>
      <c r="C21591" s="265" t="s">
        <v>15235</v>
      </c>
      <c r="D21591" s="265" t="s">
        <v>15238</v>
      </c>
    </row>
    <row r="21592" spans="1:4" ht="40.5" x14ac:dyDescent="0.15">
      <c r="A21592" s="266">
        <v>9696024</v>
      </c>
      <c r="B21592" s="265" t="s">
        <v>14038</v>
      </c>
      <c r="C21592" s="265" t="s">
        <v>15235</v>
      </c>
      <c r="D21592" s="265" t="s">
        <v>15239</v>
      </c>
    </row>
    <row r="21593" spans="1:4" ht="40.5" x14ac:dyDescent="0.15">
      <c r="A21593" s="266">
        <v>9696025</v>
      </c>
      <c r="B21593" s="265" t="s">
        <v>14038</v>
      </c>
      <c r="C21593" s="265" t="s">
        <v>15235</v>
      </c>
      <c r="D21593" s="265" t="s">
        <v>15240</v>
      </c>
    </row>
    <row r="21594" spans="1:4" ht="40.5" x14ac:dyDescent="0.15">
      <c r="A21594" s="266">
        <v>9696026</v>
      </c>
      <c r="B21594" s="265" t="s">
        <v>14038</v>
      </c>
      <c r="C21594" s="265" t="s">
        <v>15235</v>
      </c>
      <c r="D21594" s="265" t="s">
        <v>15241</v>
      </c>
    </row>
    <row r="21595" spans="1:4" ht="40.5" x14ac:dyDescent="0.15">
      <c r="A21595" s="266">
        <v>9696027</v>
      </c>
      <c r="B21595" s="265" t="s">
        <v>14038</v>
      </c>
      <c r="C21595" s="265" t="s">
        <v>15235</v>
      </c>
      <c r="D21595" s="265" t="s">
        <v>15242</v>
      </c>
    </row>
    <row r="21596" spans="1:4" ht="40.5" x14ac:dyDescent="0.15">
      <c r="A21596" s="266">
        <v>9696028</v>
      </c>
      <c r="B21596" s="265" t="s">
        <v>14038</v>
      </c>
      <c r="C21596" s="265" t="s">
        <v>15235</v>
      </c>
      <c r="D21596" s="265" t="s">
        <v>15243</v>
      </c>
    </row>
    <row r="21597" spans="1:4" ht="40.5" x14ac:dyDescent="0.15">
      <c r="A21597" s="266">
        <v>9696029</v>
      </c>
      <c r="B21597" s="265" t="s">
        <v>14038</v>
      </c>
      <c r="C21597" s="265" t="s">
        <v>15235</v>
      </c>
      <c r="D21597" s="265" t="s">
        <v>15244</v>
      </c>
    </row>
    <row r="21598" spans="1:4" ht="40.5" x14ac:dyDescent="0.15">
      <c r="A21598" s="266">
        <v>9696031</v>
      </c>
      <c r="B21598" s="265" t="s">
        <v>14038</v>
      </c>
      <c r="C21598" s="265" t="s">
        <v>15235</v>
      </c>
      <c r="D21598" s="265" t="s">
        <v>15245</v>
      </c>
    </row>
    <row r="21599" spans="1:4" ht="40.5" x14ac:dyDescent="0.15">
      <c r="A21599" s="266">
        <v>9696032</v>
      </c>
      <c r="B21599" s="265" t="s">
        <v>14038</v>
      </c>
      <c r="C21599" s="265" t="s">
        <v>15235</v>
      </c>
      <c r="D21599" s="265" t="s">
        <v>15246</v>
      </c>
    </row>
    <row r="21600" spans="1:4" ht="40.5" x14ac:dyDescent="0.15">
      <c r="A21600" s="266">
        <v>9696033</v>
      </c>
      <c r="B21600" s="265" t="s">
        <v>14038</v>
      </c>
      <c r="C21600" s="265" t="s">
        <v>15235</v>
      </c>
      <c r="D21600" s="265" t="s">
        <v>15247</v>
      </c>
    </row>
    <row r="21601" spans="1:4" ht="40.5" x14ac:dyDescent="0.15">
      <c r="A21601" s="266">
        <v>9696034</v>
      </c>
      <c r="B21601" s="265" t="s">
        <v>14038</v>
      </c>
      <c r="C21601" s="265" t="s">
        <v>15235</v>
      </c>
      <c r="D21601" s="265" t="s">
        <v>15247</v>
      </c>
    </row>
    <row r="21602" spans="1:4" ht="40.5" x14ac:dyDescent="0.15">
      <c r="A21602" s="266">
        <v>9696035</v>
      </c>
      <c r="B21602" s="265" t="s">
        <v>14038</v>
      </c>
      <c r="C21602" s="265" t="s">
        <v>15235</v>
      </c>
      <c r="D21602" s="265" t="s">
        <v>15248</v>
      </c>
    </row>
    <row r="21603" spans="1:4" ht="40.5" x14ac:dyDescent="0.15">
      <c r="A21603" s="266">
        <v>9696036</v>
      </c>
      <c r="B21603" s="265" t="s">
        <v>14038</v>
      </c>
      <c r="C21603" s="265" t="s">
        <v>15235</v>
      </c>
      <c r="D21603" s="265" t="s">
        <v>15249</v>
      </c>
    </row>
    <row r="21604" spans="1:4" ht="40.5" x14ac:dyDescent="0.15">
      <c r="A21604" s="266">
        <v>9696037</v>
      </c>
      <c r="B21604" s="265" t="s">
        <v>14038</v>
      </c>
      <c r="C21604" s="265" t="s">
        <v>15235</v>
      </c>
      <c r="D21604" s="265" t="s">
        <v>15250</v>
      </c>
    </row>
    <row r="21605" spans="1:4" ht="40.5" x14ac:dyDescent="0.15">
      <c r="A21605" s="266">
        <v>9696038</v>
      </c>
      <c r="B21605" s="265" t="s">
        <v>14038</v>
      </c>
      <c r="C21605" s="265" t="s">
        <v>15235</v>
      </c>
      <c r="D21605" s="265" t="s">
        <v>15251</v>
      </c>
    </row>
    <row r="21606" spans="1:4" ht="40.5" x14ac:dyDescent="0.15">
      <c r="A21606" s="266">
        <v>9696041</v>
      </c>
      <c r="B21606" s="265" t="s">
        <v>14038</v>
      </c>
      <c r="C21606" s="265" t="s">
        <v>15235</v>
      </c>
      <c r="D21606" s="265" t="s">
        <v>15252</v>
      </c>
    </row>
    <row r="21607" spans="1:4" ht="40.5" x14ac:dyDescent="0.15">
      <c r="A21607" s="266">
        <v>9696042</v>
      </c>
      <c r="B21607" s="265" t="s">
        <v>14038</v>
      </c>
      <c r="C21607" s="265" t="s">
        <v>15235</v>
      </c>
      <c r="D21607" s="265" t="s">
        <v>15253</v>
      </c>
    </row>
    <row r="21608" spans="1:4" ht="40.5" x14ac:dyDescent="0.15">
      <c r="A21608" s="266">
        <v>9696043</v>
      </c>
      <c r="B21608" s="265" t="s">
        <v>14038</v>
      </c>
      <c r="C21608" s="265" t="s">
        <v>15235</v>
      </c>
      <c r="D21608" s="265" t="s">
        <v>15254</v>
      </c>
    </row>
    <row r="21609" spans="1:4" ht="40.5" x14ac:dyDescent="0.15">
      <c r="A21609" s="266">
        <v>9696044</v>
      </c>
      <c r="B21609" s="265" t="s">
        <v>14038</v>
      </c>
      <c r="C21609" s="265" t="s">
        <v>15235</v>
      </c>
      <c r="D21609" s="265" t="s">
        <v>15255</v>
      </c>
    </row>
    <row r="21610" spans="1:4" ht="40.5" x14ac:dyDescent="0.15">
      <c r="A21610" s="266">
        <v>9696045</v>
      </c>
      <c r="B21610" s="265" t="s">
        <v>14038</v>
      </c>
      <c r="C21610" s="265" t="s">
        <v>15235</v>
      </c>
      <c r="D21610" s="265" t="s">
        <v>15256</v>
      </c>
    </row>
    <row r="21611" spans="1:4" ht="40.5" x14ac:dyDescent="0.15">
      <c r="A21611" s="266">
        <v>9696046</v>
      </c>
      <c r="B21611" s="265" t="s">
        <v>14038</v>
      </c>
      <c r="C21611" s="265" t="s">
        <v>15235</v>
      </c>
      <c r="D21611" s="265" t="s">
        <v>15257</v>
      </c>
    </row>
    <row r="21612" spans="1:4" ht="40.5" x14ac:dyDescent="0.15">
      <c r="A21612" s="266">
        <v>9696047</v>
      </c>
      <c r="B21612" s="265" t="s">
        <v>14038</v>
      </c>
      <c r="C21612" s="265" t="s">
        <v>15235</v>
      </c>
      <c r="D21612" s="265" t="s">
        <v>15258</v>
      </c>
    </row>
    <row r="21613" spans="1:4" ht="40.5" x14ac:dyDescent="0.15">
      <c r="A21613" s="266">
        <v>9696051</v>
      </c>
      <c r="B21613" s="265" t="s">
        <v>14038</v>
      </c>
      <c r="C21613" s="265" t="s">
        <v>15235</v>
      </c>
      <c r="D21613" s="265" t="s">
        <v>15259</v>
      </c>
    </row>
    <row r="21614" spans="1:4" ht="40.5" x14ac:dyDescent="0.15">
      <c r="A21614" s="266">
        <v>9696052</v>
      </c>
      <c r="B21614" s="265" t="s">
        <v>14038</v>
      </c>
      <c r="C21614" s="265" t="s">
        <v>15235</v>
      </c>
      <c r="D21614" s="265" t="s">
        <v>15260</v>
      </c>
    </row>
    <row r="21615" spans="1:4" ht="40.5" x14ac:dyDescent="0.15">
      <c r="A21615" s="266">
        <v>9696053</v>
      </c>
      <c r="B21615" s="265" t="s">
        <v>14038</v>
      </c>
      <c r="C21615" s="265" t="s">
        <v>15235</v>
      </c>
      <c r="D21615" s="265" t="s">
        <v>15261</v>
      </c>
    </row>
    <row r="21616" spans="1:4" ht="40.5" x14ac:dyDescent="0.15">
      <c r="A21616" s="266">
        <v>9696054</v>
      </c>
      <c r="B21616" s="265" t="s">
        <v>14038</v>
      </c>
      <c r="C21616" s="265" t="s">
        <v>15235</v>
      </c>
      <c r="D21616" s="265" t="s">
        <v>15262</v>
      </c>
    </row>
    <row r="21617" spans="1:4" ht="40.5" x14ac:dyDescent="0.15">
      <c r="A21617" s="266">
        <v>9696055</v>
      </c>
      <c r="B21617" s="265" t="s">
        <v>14038</v>
      </c>
      <c r="C21617" s="265" t="s">
        <v>15235</v>
      </c>
      <c r="D21617" s="265" t="s">
        <v>15263</v>
      </c>
    </row>
    <row r="21618" spans="1:4" ht="40.5" x14ac:dyDescent="0.15">
      <c r="A21618" s="266">
        <v>9696056</v>
      </c>
      <c r="B21618" s="265" t="s">
        <v>14038</v>
      </c>
      <c r="C21618" s="265" t="s">
        <v>15235</v>
      </c>
      <c r="D21618" s="265" t="s">
        <v>15264</v>
      </c>
    </row>
    <row r="21619" spans="1:4" ht="40.5" x14ac:dyDescent="0.15">
      <c r="A21619" s="266">
        <v>9696057</v>
      </c>
      <c r="B21619" s="265" t="s">
        <v>14038</v>
      </c>
      <c r="C21619" s="265" t="s">
        <v>15235</v>
      </c>
      <c r="D21619" s="265" t="s">
        <v>15265</v>
      </c>
    </row>
    <row r="21620" spans="1:4" ht="40.5" x14ac:dyDescent="0.15">
      <c r="A21620" s="266">
        <v>9696058</v>
      </c>
      <c r="B21620" s="265" t="s">
        <v>14038</v>
      </c>
      <c r="C21620" s="265" t="s">
        <v>15235</v>
      </c>
      <c r="D21620" s="265" t="s">
        <v>15266</v>
      </c>
    </row>
    <row r="21621" spans="1:4" ht="40.5" x14ac:dyDescent="0.15">
      <c r="A21621" s="266">
        <v>9696059</v>
      </c>
      <c r="B21621" s="265" t="s">
        <v>14038</v>
      </c>
      <c r="C21621" s="265" t="s">
        <v>15235</v>
      </c>
      <c r="D21621" s="265" t="s">
        <v>15267</v>
      </c>
    </row>
    <row r="21622" spans="1:4" ht="40.5" x14ac:dyDescent="0.15">
      <c r="A21622" s="266">
        <v>9696061</v>
      </c>
      <c r="B21622" s="265" t="s">
        <v>14038</v>
      </c>
      <c r="C21622" s="265" t="s">
        <v>15235</v>
      </c>
      <c r="D21622" s="265" t="s">
        <v>15027</v>
      </c>
    </row>
    <row r="21623" spans="1:4" ht="40.5" x14ac:dyDescent="0.15">
      <c r="A21623" s="266">
        <v>9696062</v>
      </c>
      <c r="B21623" s="265" t="s">
        <v>14038</v>
      </c>
      <c r="C21623" s="265" t="s">
        <v>15235</v>
      </c>
      <c r="D21623" s="265" t="s">
        <v>15251</v>
      </c>
    </row>
    <row r="21624" spans="1:4" ht="40.5" x14ac:dyDescent="0.15">
      <c r="A21624" s="266">
        <v>9696063</v>
      </c>
      <c r="B21624" s="265" t="s">
        <v>14038</v>
      </c>
      <c r="C21624" s="265" t="s">
        <v>15235</v>
      </c>
      <c r="D21624" s="265" t="s">
        <v>15268</v>
      </c>
    </row>
    <row r="21625" spans="1:4" ht="40.5" x14ac:dyDescent="0.15">
      <c r="A21625" s="266">
        <v>9696064</v>
      </c>
      <c r="B21625" s="265" t="s">
        <v>14038</v>
      </c>
      <c r="C21625" s="265" t="s">
        <v>15235</v>
      </c>
      <c r="D21625" s="265" t="s">
        <v>15269</v>
      </c>
    </row>
    <row r="21626" spans="1:4" ht="40.5" x14ac:dyDescent="0.15">
      <c r="A21626" s="266">
        <v>9696065</v>
      </c>
      <c r="B21626" s="265" t="s">
        <v>14038</v>
      </c>
      <c r="C21626" s="265" t="s">
        <v>15235</v>
      </c>
      <c r="D21626" s="265" t="s">
        <v>15270</v>
      </c>
    </row>
    <row r="21627" spans="1:4" ht="40.5" x14ac:dyDescent="0.15">
      <c r="A21627" s="266">
        <v>9696066</v>
      </c>
      <c r="B21627" s="265" t="s">
        <v>14038</v>
      </c>
      <c r="C21627" s="265" t="s">
        <v>15235</v>
      </c>
      <c r="D21627" s="265" t="s">
        <v>15271</v>
      </c>
    </row>
    <row r="21628" spans="1:4" ht="40.5" x14ac:dyDescent="0.15">
      <c r="A21628" s="266">
        <v>9696067</v>
      </c>
      <c r="B21628" s="265" t="s">
        <v>14038</v>
      </c>
      <c r="C21628" s="265" t="s">
        <v>15235</v>
      </c>
      <c r="D21628" s="265" t="s">
        <v>15272</v>
      </c>
    </row>
    <row r="21629" spans="1:4" ht="40.5" x14ac:dyDescent="0.15">
      <c r="A21629" s="266">
        <v>9696068</v>
      </c>
      <c r="B21629" s="265" t="s">
        <v>14038</v>
      </c>
      <c r="C21629" s="265" t="s">
        <v>15235</v>
      </c>
      <c r="D21629" s="265" t="s">
        <v>15273</v>
      </c>
    </row>
    <row r="21630" spans="1:4" ht="40.5" x14ac:dyDescent="0.15">
      <c r="A21630" s="266">
        <v>9696069</v>
      </c>
      <c r="B21630" s="265" t="s">
        <v>14038</v>
      </c>
      <c r="C21630" s="265" t="s">
        <v>15235</v>
      </c>
      <c r="D21630" s="265" t="s">
        <v>15274</v>
      </c>
    </row>
    <row r="21631" spans="1:4" ht="40.5" x14ac:dyDescent="0.15">
      <c r="A21631" s="266">
        <v>9696071</v>
      </c>
      <c r="B21631" s="265" t="s">
        <v>14038</v>
      </c>
      <c r="C21631" s="265" t="s">
        <v>15235</v>
      </c>
      <c r="D21631" s="265" t="s">
        <v>15275</v>
      </c>
    </row>
    <row r="21632" spans="1:4" ht="40.5" x14ac:dyDescent="0.15">
      <c r="A21632" s="266">
        <v>9696072</v>
      </c>
      <c r="B21632" s="265" t="s">
        <v>14038</v>
      </c>
      <c r="C21632" s="265" t="s">
        <v>15235</v>
      </c>
      <c r="D21632" s="265" t="s">
        <v>15276</v>
      </c>
    </row>
    <row r="21633" spans="1:4" ht="40.5" x14ac:dyDescent="0.15">
      <c r="A21633" s="266">
        <v>9696073</v>
      </c>
      <c r="B21633" s="265" t="s">
        <v>14038</v>
      </c>
      <c r="C21633" s="265" t="s">
        <v>15235</v>
      </c>
      <c r="D21633" s="265" t="s">
        <v>15277</v>
      </c>
    </row>
    <row r="21634" spans="1:4" ht="40.5" x14ac:dyDescent="0.15">
      <c r="A21634" s="266">
        <v>9696074</v>
      </c>
      <c r="B21634" s="265" t="s">
        <v>14038</v>
      </c>
      <c r="C21634" s="265" t="s">
        <v>15235</v>
      </c>
      <c r="D21634" s="265" t="s">
        <v>15278</v>
      </c>
    </row>
    <row r="21635" spans="1:4" ht="40.5" x14ac:dyDescent="0.15">
      <c r="A21635" s="266">
        <v>9696075</v>
      </c>
      <c r="B21635" s="265" t="s">
        <v>14038</v>
      </c>
      <c r="C21635" s="265" t="s">
        <v>15235</v>
      </c>
      <c r="D21635" s="265" t="s">
        <v>15279</v>
      </c>
    </row>
    <row r="21636" spans="1:4" ht="40.5" x14ac:dyDescent="0.15">
      <c r="A21636" s="266">
        <v>9696076</v>
      </c>
      <c r="B21636" s="265" t="s">
        <v>14038</v>
      </c>
      <c r="C21636" s="265" t="s">
        <v>15235</v>
      </c>
      <c r="D21636" s="265" t="s">
        <v>15279</v>
      </c>
    </row>
    <row r="21637" spans="1:4" ht="40.5" x14ac:dyDescent="0.15">
      <c r="A21637" s="266">
        <v>9696077</v>
      </c>
      <c r="B21637" s="265" t="s">
        <v>14038</v>
      </c>
      <c r="C21637" s="265" t="s">
        <v>15235</v>
      </c>
      <c r="D21637" s="265" t="s">
        <v>15280</v>
      </c>
    </row>
    <row r="21638" spans="1:4" ht="40.5" x14ac:dyDescent="0.15">
      <c r="A21638" s="266">
        <v>9696078</v>
      </c>
      <c r="B21638" s="265" t="s">
        <v>14038</v>
      </c>
      <c r="C21638" s="265" t="s">
        <v>15235</v>
      </c>
      <c r="D21638" s="265" t="s">
        <v>15281</v>
      </c>
    </row>
    <row r="21639" spans="1:4" ht="40.5" x14ac:dyDescent="0.15">
      <c r="A21639" s="266">
        <v>9696079</v>
      </c>
      <c r="B21639" s="265" t="s">
        <v>14038</v>
      </c>
      <c r="C21639" s="265" t="s">
        <v>15235</v>
      </c>
      <c r="D21639" s="265" t="s">
        <v>15282</v>
      </c>
    </row>
    <row r="21640" spans="1:4" ht="40.5" x14ac:dyDescent="0.15">
      <c r="A21640" s="266">
        <v>9696081</v>
      </c>
      <c r="B21640" s="265" t="s">
        <v>14038</v>
      </c>
      <c r="C21640" s="265" t="s">
        <v>15235</v>
      </c>
      <c r="D21640" s="265" t="s">
        <v>15283</v>
      </c>
    </row>
    <row r="21641" spans="1:4" ht="40.5" x14ac:dyDescent="0.15">
      <c r="A21641" s="266">
        <v>9696082</v>
      </c>
      <c r="B21641" s="265" t="s">
        <v>14038</v>
      </c>
      <c r="C21641" s="265" t="s">
        <v>15235</v>
      </c>
      <c r="D21641" s="265" t="s">
        <v>15283</v>
      </c>
    </row>
    <row r="21642" spans="1:4" ht="40.5" x14ac:dyDescent="0.15">
      <c r="A21642" s="266">
        <v>9696083</v>
      </c>
      <c r="B21642" s="265" t="s">
        <v>14038</v>
      </c>
      <c r="C21642" s="265" t="s">
        <v>15235</v>
      </c>
      <c r="D21642" s="265" t="s">
        <v>15284</v>
      </c>
    </row>
    <row r="21643" spans="1:4" ht="40.5" x14ac:dyDescent="0.15">
      <c r="A21643" s="266">
        <v>9696084</v>
      </c>
      <c r="B21643" s="265" t="s">
        <v>14038</v>
      </c>
      <c r="C21643" s="265" t="s">
        <v>15235</v>
      </c>
      <c r="D21643" s="265" t="s">
        <v>15285</v>
      </c>
    </row>
    <row r="21644" spans="1:4" ht="40.5" x14ac:dyDescent="0.15">
      <c r="A21644" s="266">
        <v>9696085</v>
      </c>
      <c r="B21644" s="265" t="s">
        <v>14038</v>
      </c>
      <c r="C21644" s="265" t="s">
        <v>15235</v>
      </c>
      <c r="D21644" s="265" t="s">
        <v>15286</v>
      </c>
    </row>
    <row r="21645" spans="1:4" ht="40.5" x14ac:dyDescent="0.15">
      <c r="A21645" s="266">
        <v>9696086</v>
      </c>
      <c r="B21645" s="265" t="s">
        <v>14038</v>
      </c>
      <c r="C21645" s="265" t="s">
        <v>15235</v>
      </c>
      <c r="D21645" s="265" t="s">
        <v>15286</v>
      </c>
    </row>
    <row r="21646" spans="1:4" ht="40.5" x14ac:dyDescent="0.15">
      <c r="A21646" s="266">
        <v>9696087</v>
      </c>
      <c r="B21646" s="265" t="s">
        <v>14038</v>
      </c>
      <c r="C21646" s="265" t="s">
        <v>15235</v>
      </c>
      <c r="D21646" s="265" t="s">
        <v>15287</v>
      </c>
    </row>
    <row r="21647" spans="1:4" ht="40.5" x14ac:dyDescent="0.15">
      <c r="A21647" s="266">
        <v>9696101</v>
      </c>
      <c r="B21647" s="265" t="s">
        <v>14038</v>
      </c>
      <c r="C21647" s="265" t="s">
        <v>15235</v>
      </c>
      <c r="D21647" s="265" t="s">
        <v>15288</v>
      </c>
    </row>
    <row r="21648" spans="1:4" ht="40.5" x14ac:dyDescent="0.15">
      <c r="A21648" s="266">
        <v>9696102</v>
      </c>
      <c r="B21648" s="265" t="s">
        <v>14038</v>
      </c>
      <c r="C21648" s="265" t="s">
        <v>15235</v>
      </c>
      <c r="D21648" s="265" t="s">
        <v>15289</v>
      </c>
    </row>
    <row r="21649" spans="1:4" ht="40.5" x14ac:dyDescent="0.15">
      <c r="A21649" s="266">
        <v>9696103</v>
      </c>
      <c r="B21649" s="265" t="s">
        <v>14038</v>
      </c>
      <c r="C21649" s="265" t="s">
        <v>15235</v>
      </c>
      <c r="D21649" s="265" t="s">
        <v>15290</v>
      </c>
    </row>
    <row r="21650" spans="1:4" ht="40.5" x14ac:dyDescent="0.15">
      <c r="A21650" s="266">
        <v>9696104</v>
      </c>
      <c r="B21650" s="265" t="s">
        <v>14038</v>
      </c>
      <c r="C21650" s="265" t="s">
        <v>15235</v>
      </c>
      <c r="D21650" s="265" t="s">
        <v>15291</v>
      </c>
    </row>
    <row r="21651" spans="1:4" ht="40.5" x14ac:dyDescent="0.15">
      <c r="A21651" s="266">
        <v>9696105</v>
      </c>
      <c r="B21651" s="265" t="s">
        <v>14038</v>
      </c>
      <c r="C21651" s="265" t="s">
        <v>15235</v>
      </c>
      <c r="D21651" s="265" t="s">
        <v>15078</v>
      </c>
    </row>
    <row r="21652" spans="1:4" ht="40.5" x14ac:dyDescent="0.15">
      <c r="A21652" s="266">
        <v>9696106</v>
      </c>
      <c r="B21652" s="265" t="s">
        <v>14038</v>
      </c>
      <c r="C21652" s="265" t="s">
        <v>15235</v>
      </c>
      <c r="D21652" s="265" t="s">
        <v>15292</v>
      </c>
    </row>
    <row r="21653" spans="1:4" ht="40.5" x14ac:dyDescent="0.15">
      <c r="A21653" s="266">
        <v>9696107</v>
      </c>
      <c r="B21653" s="265" t="s">
        <v>14038</v>
      </c>
      <c r="C21653" s="265" t="s">
        <v>15235</v>
      </c>
      <c r="D21653" s="265" t="s">
        <v>15293</v>
      </c>
    </row>
    <row r="21654" spans="1:4" ht="40.5" x14ac:dyDescent="0.15">
      <c r="A21654" s="266">
        <v>9696108</v>
      </c>
      <c r="B21654" s="265" t="s">
        <v>14038</v>
      </c>
      <c r="C21654" s="265" t="s">
        <v>15235</v>
      </c>
      <c r="D21654" s="265" t="s">
        <v>15028</v>
      </c>
    </row>
    <row r="21655" spans="1:4" ht="40.5" x14ac:dyDescent="0.15">
      <c r="A21655" s="266">
        <v>9696109</v>
      </c>
      <c r="B21655" s="265" t="s">
        <v>14038</v>
      </c>
      <c r="C21655" s="265" t="s">
        <v>15235</v>
      </c>
      <c r="D21655" s="265" t="s">
        <v>15294</v>
      </c>
    </row>
    <row r="21656" spans="1:4" ht="40.5" x14ac:dyDescent="0.15">
      <c r="A21656" s="266">
        <v>9696111</v>
      </c>
      <c r="B21656" s="265" t="s">
        <v>14038</v>
      </c>
      <c r="C21656" s="265" t="s">
        <v>15235</v>
      </c>
      <c r="D21656" s="265" t="s">
        <v>15250</v>
      </c>
    </row>
    <row r="21657" spans="1:4" ht="40.5" x14ac:dyDescent="0.15">
      <c r="A21657" s="266">
        <v>9696112</v>
      </c>
      <c r="B21657" s="265" t="s">
        <v>14038</v>
      </c>
      <c r="C21657" s="265" t="s">
        <v>15235</v>
      </c>
      <c r="D21657" s="265" t="s">
        <v>15295</v>
      </c>
    </row>
    <row r="21658" spans="1:4" ht="40.5" x14ac:dyDescent="0.15">
      <c r="A21658" s="266">
        <v>9696113</v>
      </c>
      <c r="B21658" s="265" t="s">
        <v>14038</v>
      </c>
      <c r="C21658" s="265" t="s">
        <v>15235</v>
      </c>
      <c r="D21658" s="265" t="s">
        <v>15273</v>
      </c>
    </row>
    <row r="21659" spans="1:4" ht="40.5" x14ac:dyDescent="0.15">
      <c r="A21659" s="266">
        <v>9696114</v>
      </c>
      <c r="B21659" s="265" t="s">
        <v>14038</v>
      </c>
      <c r="C21659" s="265" t="s">
        <v>15235</v>
      </c>
      <c r="D21659" s="265" t="s">
        <v>15268</v>
      </c>
    </row>
    <row r="21660" spans="1:4" ht="40.5" x14ac:dyDescent="0.15">
      <c r="A21660" s="266">
        <v>9696115</v>
      </c>
      <c r="B21660" s="265" t="s">
        <v>14038</v>
      </c>
      <c r="C21660" s="265" t="s">
        <v>15235</v>
      </c>
      <c r="D21660" s="265" t="s">
        <v>15296</v>
      </c>
    </row>
    <row r="21661" spans="1:4" ht="40.5" x14ac:dyDescent="0.15">
      <c r="A21661" s="266">
        <v>9696116</v>
      </c>
      <c r="B21661" s="265" t="s">
        <v>14038</v>
      </c>
      <c r="C21661" s="265" t="s">
        <v>15235</v>
      </c>
      <c r="D21661" s="265" t="s">
        <v>15253</v>
      </c>
    </row>
    <row r="21662" spans="1:4" ht="40.5" x14ac:dyDescent="0.15">
      <c r="A21662" s="266">
        <v>9696117</v>
      </c>
      <c r="B21662" s="265" t="s">
        <v>14038</v>
      </c>
      <c r="C21662" s="265" t="s">
        <v>15235</v>
      </c>
      <c r="D21662" s="265" t="s">
        <v>15270</v>
      </c>
    </row>
    <row r="21663" spans="1:4" ht="40.5" x14ac:dyDescent="0.15">
      <c r="A21663" s="266">
        <v>9696118</v>
      </c>
      <c r="B21663" s="265" t="s">
        <v>14038</v>
      </c>
      <c r="C21663" s="265" t="s">
        <v>15235</v>
      </c>
      <c r="D21663" s="265" t="s">
        <v>15261</v>
      </c>
    </row>
    <row r="21664" spans="1:4" ht="40.5" x14ac:dyDescent="0.15">
      <c r="A21664" s="266">
        <v>9696119</v>
      </c>
      <c r="B21664" s="265" t="s">
        <v>14038</v>
      </c>
      <c r="C21664" s="265" t="s">
        <v>15235</v>
      </c>
      <c r="D21664" s="265" t="s">
        <v>15272</v>
      </c>
    </row>
    <row r="21665" spans="1:4" ht="40.5" x14ac:dyDescent="0.15">
      <c r="A21665" s="266">
        <v>9696121</v>
      </c>
      <c r="B21665" s="265" t="s">
        <v>14038</v>
      </c>
      <c r="C21665" s="265" t="s">
        <v>15235</v>
      </c>
      <c r="D21665" s="265" t="s">
        <v>15297</v>
      </c>
    </row>
    <row r="21666" spans="1:4" ht="40.5" x14ac:dyDescent="0.15">
      <c r="A21666" s="266">
        <v>9696122</v>
      </c>
      <c r="B21666" s="265" t="s">
        <v>14038</v>
      </c>
      <c r="C21666" s="265" t="s">
        <v>15235</v>
      </c>
      <c r="D21666" s="265" t="s">
        <v>15277</v>
      </c>
    </row>
    <row r="21667" spans="1:4" ht="40.5" x14ac:dyDescent="0.15">
      <c r="A21667" s="266">
        <v>9696123</v>
      </c>
      <c r="B21667" s="265" t="s">
        <v>14038</v>
      </c>
      <c r="C21667" s="265" t="s">
        <v>15235</v>
      </c>
      <c r="D21667" s="265" t="s">
        <v>15278</v>
      </c>
    </row>
    <row r="21668" spans="1:4" ht="40.5" x14ac:dyDescent="0.15">
      <c r="A21668" s="266">
        <v>9696124</v>
      </c>
      <c r="B21668" s="265" t="s">
        <v>14038</v>
      </c>
      <c r="C21668" s="265" t="s">
        <v>15235</v>
      </c>
      <c r="D21668" s="265" t="s">
        <v>15280</v>
      </c>
    </row>
    <row r="21669" spans="1:4" ht="40.5" x14ac:dyDescent="0.15">
      <c r="A21669" s="266">
        <v>9696125</v>
      </c>
      <c r="B21669" s="265" t="s">
        <v>14038</v>
      </c>
      <c r="C21669" s="265" t="s">
        <v>15235</v>
      </c>
      <c r="D21669" s="265" t="s">
        <v>15298</v>
      </c>
    </row>
    <row r="21670" spans="1:4" ht="40.5" x14ac:dyDescent="0.15">
      <c r="A21670" s="266">
        <v>9696126</v>
      </c>
      <c r="B21670" s="265" t="s">
        <v>14038</v>
      </c>
      <c r="C21670" s="265" t="s">
        <v>15235</v>
      </c>
      <c r="D21670" s="265" t="s">
        <v>15298</v>
      </c>
    </row>
    <row r="21671" spans="1:4" ht="40.5" x14ac:dyDescent="0.15">
      <c r="A21671" s="266">
        <v>9696127</v>
      </c>
      <c r="B21671" s="265" t="s">
        <v>14038</v>
      </c>
      <c r="C21671" s="265" t="s">
        <v>15235</v>
      </c>
      <c r="D21671" s="265" t="s">
        <v>15275</v>
      </c>
    </row>
    <row r="21672" spans="1:4" ht="40.5" x14ac:dyDescent="0.15">
      <c r="A21672" s="266">
        <v>9696128</v>
      </c>
      <c r="B21672" s="265" t="s">
        <v>14038</v>
      </c>
      <c r="C21672" s="265" t="s">
        <v>15235</v>
      </c>
      <c r="D21672" s="265" t="s">
        <v>15276</v>
      </c>
    </row>
    <row r="21673" spans="1:4" ht="40.5" x14ac:dyDescent="0.15">
      <c r="A21673" s="266">
        <v>9696129</v>
      </c>
      <c r="B21673" s="265" t="s">
        <v>14038</v>
      </c>
      <c r="C21673" s="265" t="s">
        <v>15235</v>
      </c>
      <c r="D21673" s="265" t="s">
        <v>15287</v>
      </c>
    </row>
    <row r="21674" spans="1:4" ht="40.5" x14ac:dyDescent="0.15">
      <c r="A21674" s="266">
        <v>9696131</v>
      </c>
      <c r="B21674" s="265" t="s">
        <v>14038</v>
      </c>
      <c r="C21674" s="265" t="s">
        <v>15235</v>
      </c>
      <c r="D21674" s="265" t="s">
        <v>3521</v>
      </c>
    </row>
    <row r="21675" spans="1:4" ht="40.5" x14ac:dyDescent="0.15">
      <c r="A21675" s="266">
        <v>9696132</v>
      </c>
      <c r="B21675" s="265" t="s">
        <v>14038</v>
      </c>
      <c r="C21675" s="265" t="s">
        <v>15235</v>
      </c>
      <c r="D21675" s="265" t="s">
        <v>15285</v>
      </c>
    </row>
    <row r="21676" spans="1:4" ht="40.5" x14ac:dyDescent="0.15">
      <c r="A21676" s="266">
        <v>9696133</v>
      </c>
      <c r="B21676" s="265" t="s">
        <v>14038</v>
      </c>
      <c r="C21676" s="265" t="s">
        <v>15235</v>
      </c>
      <c r="D21676" s="265" t="s">
        <v>15274</v>
      </c>
    </row>
    <row r="21677" spans="1:4" ht="40.5" x14ac:dyDescent="0.15">
      <c r="A21677" s="266">
        <v>9696134</v>
      </c>
      <c r="B21677" s="265" t="s">
        <v>14038</v>
      </c>
      <c r="C21677" s="265" t="s">
        <v>15235</v>
      </c>
      <c r="D21677" s="265" t="s">
        <v>15282</v>
      </c>
    </row>
    <row r="21678" spans="1:4" ht="40.5" x14ac:dyDescent="0.15">
      <c r="A21678" s="266">
        <v>9696135</v>
      </c>
      <c r="B21678" s="265" t="s">
        <v>14038</v>
      </c>
      <c r="C21678" s="265" t="s">
        <v>15235</v>
      </c>
      <c r="D21678" s="265" t="s">
        <v>3551</v>
      </c>
    </row>
    <row r="21679" spans="1:4" ht="40.5" x14ac:dyDescent="0.15">
      <c r="A21679" s="266">
        <v>9696141</v>
      </c>
      <c r="B21679" s="265" t="s">
        <v>14038</v>
      </c>
      <c r="C21679" s="265" t="s">
        <v>15235</v>
      </c>
      <c r="D21679" s="265" t="s">
        <v>15299</v>
      </c>
    </row>
    <row r="21680" spans="1:4" ht="40.5" x14ac:dyDescent="0.15">
      <c r="A21680" s="266">
        <v>9696142</v>
      </c>
      <c r="B21680" s="265" t="s">
        <v>14038</v>
      </c>
      <c r="C21680" s="265" t="s">
        <v>15235</v>
      </c>
      <c r="D21680" s="265" t="s">
        <v>15300</v>
      </c>
    </row>
    <row r="21681" spans="1:4" ht="40.5" x14ac:dyDescent="0.15">
      <c r="A21681" s="266">
        <v>9696143</v>
      </c>
      <c r="B21681" s="265" t="s">
        <v>14038</v>
      </c>
      <c r="C21681" s="265" t="s">
        <v>15235</v>
      </c>
      <c r="D21681" s="265" t="s">
        <v>3548</v>
      </c>
    </row>
    <row r="21682" spans="1:4" ht="40.5" x14ac:dyDescent="0.15">
      <c r="A21682" s="266">
        <v>9696144</v>
      </c>
      <c r="B21682" s="265" t="s">
        <v>14038</v>
      </c>
      <c r="C21682" s="265" t="s">
        <v>15235</v>
      </c>
      <c r="D21682" s="265" t="s">
        <v>3549</v>
      </c>
    </row>
    <row r="21683" spans="1:4" ht="40.5" x14ac:dyDescent="0.15">
      <c r="A21683" s="266">
        <v>9696145</v>
      </c>
      <c r="B21683" s="265" t="s">
        <v>14038</v>
      </c>
      <c r="C21683" s="265" t="s">
        <v>15235</v>
      </c>
      <c r="D21683" s="265" t="s">
        <v>15301</v>
      </c>
    </row>
    <row r="21684" spans="1:4" ht="40.5" x14ac:dyDescent="0.15">
      <c r="A21684" s="266">
        <v>9696146</v>
      </c>
      <c r="B21684" s="265" t="s">
        <v>14038</v>
      </c>
      <c r="C21684" s="265" t="s">
        <v>15235</v>
      </c>
      <c r="D21684" s="265" t="s">
        <v>15302</v>
      </c>
    </row>
    <row r="21685" spans="1:4" ht="40.5" x14ac:dyDescent="0.15">
      <c r="A21685" s="266">
        <v>9696151</v>
      </c>
      <c r="B21685" s="265" t="s">
        <v>14038</v>
      </c>
      <c r="C21685" s="265" t="s">
        <v>15235</v>
      </c>
      <c r="D21685" s="265" t="s">
        <v>15257</v>
      </c>
    </row>
    <row r="21686" spans="1:4" ht="40.5" x14ac:dyDescent="0.15">
      <c r="A21686" s="266">
        <v>9696152</v>
      </c>
      <c r="B21686" s="265" t="s">
        <v>14038</v>
      </c>
      <c r="C21686" s="265" t="s">
        <v>15235</v>
      </c>
      <c r="D21686" s="265" t="s">
        <v>15252</v>
      </c>
    </row>
    <row r="21687" spans="1:4" ht="40.5" x14ac:dyDescent="0.15">
      <c r="A21687" s="266">
        <v>9696154</v>
      </c>
      <c r="B21687" s="265" t="s">
        <v>14038</v>
      </c>
      <c r="C21687" s="265" t="s">
        <v>15235</v>
      </c>
      <c r="D21687" s="265" t="s">
        <v>15256</v>
      </c>
    </row>
    <row r="21688" spans="1:4" ht="40.5" x14ac:dyDescent="0.15">
      <c r="A21688" s="266">
        <v>9696155</v>
      </c>
      <c r="B21688" s="265" t="s">
        <v>14038</v>
      </c>
      <c r="C21688" s="265" t="s">
        <v>15235</v>
      </c>
      <c r="D21688" s="265" t="s">
        <v>15258</v>
      </c>
    </row>
    <row r="21689" spans="1:4" ht="40.5" x14ac:dyDescent="0.15">
      <c r="A21689" s="266">
        <v>9696156</v>
      </c>
      <c r="B21689" s="265" t="s">
        <v>14038</v>
      </c>
      <c r="C21689" s="265" t="s">
        <v>15235</v>
      </c>
      <c r="D21689" s="265" t="s">
        <v>15255</v>
      </c>
    </row>
    <row r="21690" spans="1:4" ht="40.5" x14ac:dyDescent="0.15">
      <c r="A21690" s="266">
        <v>9696157</v>
      </c>
      <c r="B21690" s="265" t="s">
        <v>14038</v>
      </c>
      <c r="C21690" s="265" t="s">
        <v>15235</v>
      </c>
      <c r="D21690" s="265" t="s">
        <v>14166</v>
      </c>
    </row>
    <row r="21691" spans="1:4" ht="40.5" x14ac:dyDescent="0.15">
      <c r="A21691" s="266">
        <v>9696158</v>
      </c>
      <c r="B21691" s="265" t="s">
        <v>14038</v>
      </c>
      <c r="C21691" s="265" t="s">
        <v>15235</v>
      </c>
      <c r="D21691" s="265" t="s">
        <v>15254</v>
      </c>
    </row>
    <row r="21692" spans="1:4" ht="40.5" x14ac:dyDescent="0.15">
      <c r="A21692" s="266">
        <v>9696159</v>
      </c>
      <c r="B21692" s="265" t="s">
        <v>14038</v>
      </c>
      <c r="C21692" s="265" t="s">
        <v>15235</v>
      </c>
      <c r="D21692" s="265" t="s">
        <v>15239</v>
      </c>
    </row>
    <row r="21693" spans="1:4" ht="40.5" x14ac:dyDescent="0.15">
      <c r="A21693" s="266">
        <v>9696161</v>
      </c>
      <c r="B21693" s="265" t="s">
        <v>14038</v>
      </c>
      <c r="C21693" s="265" t="s">
        <v>15235</v>
      </c>
      <c r="D21693" s="265" t="s">
        <v>15303</v>
      </c>
    </row>
    <row r="21694" spans="1:4" ht="40.5" x14ac:dyDescent="0.15">
      <c r="A21694" s="266">
        <v>9696162</v>
      </c>
      <c r="B21694" s="265" t="s">
        <v>14038</v>
      </c>
      <c r="C21694" s="265" t="s">
        <v>15235</v>
      </c>
      <c r="D21694" s="265" t="s">
        <v>15304</v>
      </c>
    </row>
    <row r="21695" spans="1:4" ht="40.5" x14ac:dyDescent="0.15">
      <c r="A21695" s="266">
        <v>9696163</v>
      </c>
      <c r="B21695" s="265" t="s">
        <v>14038</v>
      </c>
      <c r="C21695" s="265" t="s">
        <v>15235</v>
      </c>
      <c r="D21695" s="265" t="s">
        <v>15305</v>
      </c>
    </row>
    <row r="21696" spans="1:4" ht="40.5" x14ac:dyDescent="0.15">
      <c r="A21696" s="266">
        <v>9696164</v>
      </c>
      <c r="B21696" s="265" t="s">
        <v>14038</v>
      </c>
      <c r="C21696" s="265" t="s">
        <v>15235</v>
      </c>
      <c r="D21696" s="265" t="s">
        <v>15306</v>
      </c>
    </row>
    <row r="21697" spans="1:4" ht="40.5" x14ac:dyDescent="0.15">
      <c r="A21697" s="266">
        <v>9696165</v>
      </c>
      <c r="B21697" s="265" t="s">
        <v>14038</v>
      </c>
      <c r="C21697" s="265" t="s">
        <v>15235</v>
      </c>
      <c r="D21697" s="265" t="s">
        <v>15307</v>
      </c>
    </row>
    <row r="21698" spans="1:4" ht="40.5" x14ac:dyDescent="0.15">
      <c r="A21698" s="266">
        <v>9696166</v>
      </c>
      <c r="B21698" s="265" t="s">
        <v>14038</v>
      </c>
      <c r="C21698" s="265" t="s">
        <v>15235</v>
      </c>
      <c r="D21698" s="265" t="s">
        <v>14895</v>
      </c>
    </row>
    <row r="21699" spans="1:4" ht="40.5" x14ac:dyDescent="0.15">
      <c r="A21699" s="266">
        <v>9696171</v>
      </c>
      <c r="B21699" s="265" t="s">
        <v>14038</v>
      </c>
      <c r="C21699" s="265" t="s">
        <v>15235</v>
      </c>
      <c r="D21699" s="265" t="s">
        <v>15242</v>
      </c>
    </row>
    <row r="21700" spans="1:4" ht="40.5" x14ac:dyDescent="0.15">
      <c r="A21700" s="266">
        <v>9696172</v>
      </c>
      <c r="B21700" s="265" t="s">
        <v>14038</v>
      </c>
      <c r="C21700" s="265" t="s">
        <v>15235</v>
      </c>
      <c r="D21700" s="265" t="s">
        <v>15308</v>
      </c>
    </row>
    <row r="21701" spans="1:4" ht="40.5" x14ac:dyDescent="0.15">
      <c r="A21701" s="266">
        <v>9696173</v>
      </c>
      <c r="B21701" s="265" t="s">
        <v>14038</v>
      </c>
      <c r="C21701" s="265" t="s">
        <v>15235</v>
      </c>
      <c r="D21701" s="265" t="s">
        <v>15237</v>
      </c>
    </row>
    <row r="21702" spans="1:4" ht="40.5" x14ac:dyDescent="0.15">
      <c r="A21702" s="266">
        <v>9696174</v>
      </c>
      <c r="B21702" s="265" t="s">
        <v>14038</v>
      </c>
      <c r="C21702" s="265" t="s">
        <v>15235</v>
      </c>
      <c r="D21702" s="265" t="s">
        <v>15240</v>
      </c>
    </row>
    <row r="21703" spans="1:4" ht="40.5" x14ac:dyDescent="0.15">
      <c r="A21703" s="266">
        <v>9696175</v>
      </c>
      <c r="B21703" s="265" t="s">
        <v>14038</v>
      </c>
      <c r="C21703" s="265" t="s">
        <v>15235</v>
      </c>
      <c r="D21703" s="265" t="s">
        <v>15236</v>
      </c>
    </row>
    <row r="21704" spans="1:4" ht="40.5" x14ac:dyDescent="0.15">
      <c r="A21704" s="266">
        <v>9696176</v>
      </c>
      <c r="B21704" s="265" t="s">
        <v>14038</v>
      </c>
      <c r="C21704" s="265" t="s">
        <v>15235</v>
      </c>
      <c r="D21704" s="265" t="s">
        <v>15243</v>
      </c>
    </row>
    <row r="21705" spans="1:4" ht="40.5" x14ac:dyDescent="0.15">
      <c r="A21705" s="266">
        <v>9696177</v>
      </c>
      <c r="B21705" s="265" t="s">
        <v>14038</v>
      </c>
      <c r="C21705" s="265" t="s">
        <v>15235</v>
      </c>
      <c r="D21705" s="265" t="s">
        <v>15241</v>
      </c>
    </row>
    <row r="21706" spans="1:4" ht="27" x14ac:dyDescent="0.15">
      <c r="A21706" s="266">
        <v>9696180</v>
      </c>
      <c r="B21706" s="265" t="s">
        <v>14038</v>
      </c>
      <c r="C21706" s="265" t="s">
        <v>2524</v>
      </c>
      <c r="D21706" s="265" t="s">
        <v>15309</v>
      </c>
    </row>
    <row r="21707" spans="1:4" ht="27" x14ac:dyDescent="0.15">
      <c r="A21707" s="266">
        <v>9696182</v>
      </c>
      <c r="B21707" s="265" t="s">
        <v>14038</v>
      </c>
      <c r="C21707" s="265" t="s">
        <v>2524</v>
      </c>
      <c r="D21707" s="265" t="s">
        <v>15310</v>
      </c>
    </row>
    <row r="21708" spans="1:4" ht="27" x14ac:dyDescent="0.15">
      <c r="A21708" s="266">
        <v>9696183</v>
      </c>
      <c r="B21708" s="265" t="s">
        <v>14038</v>
      </c>
      <c r="C21708" s="265" t="s">
        <v>2524</v>
      </c>
      <c r="D21708" s="265" t="s">
        <v>15311</v>
      </c>
    </row>
    <row r="21709" spans="1:4" ht="27" x14ac:dyDescent="0.15">
      <c r="A21709" s="266">
        <v>9696184</v>
      </c>
      <c r="B21709" s="265" t="s">
        <v>14038</v>
      </c>
      <c r="C21709" s="265" t="s">
        <v>2524</v>
      </c>
      <c r="D21709" s="265" t="s">
        <v>15312</v>
      </c>
    </row>
    <row r="21710" spans="1:4" ht="27" x14ac:dyDescent="0.15">
      <c r="A21710" s="266">
        <v>9696185</v>
      </c>
      <c r="B21710" s="265" t="s">
        <v>14038</v>
      </c>
      <c r="C21710" s="265" t="s">
        <v>2524</v>
      </c>
      <c r="D21710" s="265" t="s">
        <v>15313</v>
      </c>
    </row>
    <row r="21711" spans="1:4" ht="27" x14ac:dyDescent="0.15">
      <c r="A21711" s="266">
        <v>9696186</v>
      </c>
      <c r="B21711" s="265" t="s">
        <v>14038</v>
      </c>
      <c r="C21711" s="265" t="s">
        <v>2524</v>
      </c>
      <c r="D21711" s="265" t="s">
        <v>15314</v>
      </c>
    </row>
    <row r="21712" spans="1:4" ht="27" x14ac:dyDescent="0.15">
      <c r="A21712" s="266">
        <v>9696188</v>
      </c>
      <c r="B21712" s="265" t="s">
        <v>14038</v>
      </c>
      <c r="C21712" s="265" t="s">
        <v>2524</v>
      </c>
      <c r="D21712" s="265" t="s">
        <v>15315</v>
      </c>
    </row>
    <row r="21713" spans="1:4" ht="27" x14ac:dyDescent="0.15">
      <c r="A21713" s="266">
        <v>9696189</v>
      </c>
      <c r="B21713" s="265" t="s">
        <v>14038</v>
      </c>
      <c r="C21713" s="265" t="s">
        <v>2524</v>
      </c>
      <c r="D21713" s="265" t="s">
        <v>15316</v>
      </c>
    </row>
    <row r="21714" spans="1:4" ht="40.5" x14ac:dyDescent="0.15">
      <c r="A21714" s="266">
        <v>9696201</v>
      </c>
      <c r="B21714" s="265" t="s">
        <v>14038</v>
      </c>
      <c r="C21714" s="265" t="s">
        <v>15235</v>
      </c>
      <c r="D21714" s="265" t="s">
        <v>15317</v>
      </c>
    </row>
    <row r="21715" spans="1:4" ht="40.5" x14ac:dyDescent="0.15">
      <c r="A21715" s="266">
        <v>9696202</v>
      </c>
      <c r="B21715" s="265" t="s">
        <v>14038</v>
      </c>
      <c r="C21715" s="265" t="s">
        <v>15235</v>
      </c>
      <c r="D21715" s="265" t="s">
        <v>15318</v>
      </c>
    </row>
    <row r="21716" spans="1:4" ht="40.5" x14ac:dyDescent="0.15">
      <c r="A21716" s="266">
        <v>9696203</v>
      </c>
      <c r="B21716" s="265" t="s">
        <v>14038</v>
      </c>
      <c r="C21716" s="265" t="s">
        <v>15235</v>
      </c>
      <c r="D21716" s="265" t="s">
        <v>15319</v>
      </c>
    </row>
    <row r="21717" spans="1:4" ht="40.5" x14ac:dyDescent="0.15">
      <c r="A21717" s="266">
        <v>9696204</v>
      </c>
      <c r="B21717" s="265" t="s">
        <v>14038</v>
      </c>
      <c r="C21717" s="265" t="s">
        <v>15235</v>
      </c>
      <c r="D21717" s="265" t="s">
        <v>15320</v>
      </c>
    </row>
    <row r="21718" spans="1:4" ht="40.5" x14ac:dyDescent="0.15">
      <c r="A21718" s="266">
        <v>9696205</v>
      </c>
      <c r="B21718" s="265" t="s">
        <v>14038</v>
      </c>
      <c r="C21718" s="265" t="s">
        <v>15235</v>
      </c>
      <c r="D21718" s="265" t="s">
        <v>15321</v>
      </c>
    </row>
    <row r="21719" spans="1:4" ht="40.5" x14ac:dyDescent="0.15">
      <c r="A21719" s="266">
        <v>9696206</v>
      </c>
      <c r="B21719" s="265" t="s">
        <v>14038</v>
      </c>
      <c r="C21719" s="265" t="s">
        <v>15235</v>
      </c>
      <c r="D21719" s="265" t="s">
        <v>15322</v>
      </c>
    </row>
    <row r="21720" spans="1:4" ht="40.5" x14ac:dyDescent="0.15">
      <c r="A21720" s="266">
        <v>9696207</v>
      </c>
      <c r="B21720" s="265" t="s">
        <v>14038</v>
      </c>
      <c r="C21720" s="265" t="s">
        <v>15235</v>
      </c>
      <c r="D21720" s="265" t="s">
        <v>15323</v>
      </c>
    </row>
    <row r="21721" spans="1:4" ht="40.5" x14ac:dyDescent="0.15">
      <c r="A21721" s="266">
        <v>9696211</v>
      </c>
      <c r="B21721" s="265" t="s">
        <v>14038</v>
      </c>
      <c r="C21721" s="265" t="s">
        <v>15235</v>
      </c>
      <c r="D21721" s="265" t="s">
        <v>3546</v>
      </c>
    </row>
    <row r="21722" spans="1:4" ht="40.5" x14ac:dyDescent="0.15">
      <c r="A21722" s="266">
        <v>9696212</v>
      </c>
      <c r="B21722" s="265" t="s">
        <v>14038</v>
      </c>
      <c r="C21722" s="265" t="s">
        <v>15235</v>
      </c>
      <c r="D21722" s="265" t="s">
        <v>3550</v>
      </c>
    </row>
    <row r="21723" spans="1:4" ht="40.5" x14ac:dyDescent="0.15">
      <c r="A21723" s="266">
        <v>9696213</v>
      </c>
      <c r="B21723" s="265" t="s">
        <v>14038</v>
      </c>
      <c r="C21723" s="265" t="s">
        <v>15235</v>
      </c>
      <c r="D21723" s="265" t="s">
        <v>3524</v>
      </c>
    </row>
    <row r="21724" spans="1:4" ht="40.5" x14ac:dyDescent="0.15">
      <c r="A21724" s="266">
        <v>9696214</v>
      </c>
      <c r="B21724" s="265" t="s">
        <v>14038</v>
      </c>
      <c r="C21724" s="265" t="s">
        <v>15235</v>
      </c>
      <c r="D21724" s="265" t="s">
        <v>3541</v>
      </c>
    </row>
    <row r="21725" spans="1:4" ht="40.5" x14ac:dyDescent="0.15">
      <c r="A21725" s="266">
        <v>9696215</v>
      </c>
      <c r="B21725" s="265" t="s">
        <v>14038</v>
      </c>
      <c r="C21725" s="265" t="s">
        <v>15235</v>
      </c>
      <c r="D21725" s="265" t="s">
        <v>3531</v>
      </c>
    </row>
    <row r="21726" spans="1:4" ht="40.5" x14ac:dyDescent="0.15">
      <c r="A21726" s="266">
        <v>9696221</v>
      </c>
      <c r="B21726" s="265" t="s">
        <v>14038</v>
      </c>
      <c r="C21726" s="265" t="s">
        <v>15235</v>
      </c>
      <c r="D21726" s="265" t="s">
        <v>3516</v>
      </c>
    </row>
    <row r="21727" spans="1:4" ht="40.5" x14ac:dyDescent="0.15">
      <c r="A21727" s="266">
        <v>9696222</v>
      </c>
      <c r="B21727" s="265" t="s">
        <v>14038</v>
      </c>
      <c r="C21727" s="265" t="s">
        <v>15235</v>
      </c>
      <c r="D21727" s="265" t="s">
        <v>3514</v>
      </c>
    </row>
    <row r="21728" spans="1:4" ht="40.5" x14ac:dyDescent="0.15">
      <c r="A21728" s="266">
        <v>9696223</v>
      </c>
      <c r="B21728" s="265" t="s">
        <v>14038</v>
      </c>
      <c r="C21728" s="265" t="s">
        <v>15235</v>
      </c>
      <c r="D21728" s="265" t="s">
        <v>3517</v>
      </c>
    </row>
    <row r="21729" spans="1:4" ht="40.5" x14ac:dyDescent="0.15">
      <c r="A21729" s="266">
        <v>9696224</v>
      </c>
      <c r="B21729" s="265" t="s">
        <v>14038</v>
      </c>
      <c r="C21729" s="265" t="s">
        <v>15235</v>
      </c>
      <c r="D21729" s="265" t="s">
        <v>3519</v>
      </c>
    </row>
    <row r="21730" spans="1:4" ht="40.5" x14ac:dyDescent="0.15">
      <c r="A21730" s="266">
        <v>9696225</v>
      </c>
      <c r="B21730" s="265" t="s">
        <v>14038</v>
      </c>
      <c r="C21730" s="265" t="s">
        <v>15235</v>
      </c>
      <c r="D21730" s="265" t="s">
        <v>3518</v>
      </c>
    </row>
    <row r="21731" spans="1:4" ht="40.5" x14ac:dyDescent="0.15">
      <c r="A21731" s="266">
        <v>9696226</v>
      </c>
      <c r="B21731" s="265" t="s">
        <v>14038</v>
      </c>
      <c r="C21731" s="265" t="s">
        <v>15235</v>
      </c>
      <c r="D21731" s="265" t="s">
        <v>3515</v>
      </c>
    </row>
    <row r="21732" spans="1:4" ht="40.5" x14ac:dyDescent="0.15">
      <c r="A21732" s="266">
        <v>9696231</v>
      </c>
      <c r="B21732" s="265" t="s">
        <v>14038</v>
      </c>
      <c r="C21732" s="265" t="s">
        <v>15235</v>
      </c>
      <c r="D21732" s="265" t="s">
        <v>3523</v>
      </c>
    </row>
    <row r="21733" spans="1:4" ht="40.5" x14ac:dyDescent="0.15">
      <c r="A21733" s="266">
        <v>9696232</v>
      </c>
      <c r="B21733" s="265" t="s">
        <v>14038</v>
      </c>
      <c r="C21733" s="265" t="s">
        <v>15235</v>
      </c>
      <c r="D21733" s="265" t="s">
        <v>3547</v>
      </c>
    </row>
    <row r="21734" spans="1:4" ht="40.5" x14ac:dyDescent="0.15">
      <c r="A21734" s="266">
        <v>9696241</v>
      </c>
      <c r="B21734" s="265" t="s">
        <v>14038</v>
      </c>
      <c r="C21734" s="265" t="s">
        <v>15235</v>
      </c>
      <c r="D21734" s="265" t="s">
        <v>300</v>
      </c>
    </row>
    <row r="21735" spans="1:4" ht="40.5" x14ac:dyDescent="0.15">
      <c r="A21735" s="266">
        <v>9696242</v>
      </c>
      <c r="B21735" s="265" t="s">
        <v>14038</v>
      </c>
      <c r="C21735" s="265" t="s">
        <v>15235</v>
      </c>
      <c r="D21735" s="265" t="s">
        <v>2216</v>
      </c>
    </row>
    <row r="21736" spans="1:4" ht="40.5" x14ac:dyDescent="0.15">
      <c r="A21736" s="266">
        <v>9696243</v>
      </c>
      <c r="B21736" s="265" t="s">
        <v>14038</v>
      </c>
      <c r="C21736" s="265" t="s">
        <v>15235</v>
      </c>
      <c r="D21736" s="265" t="s">
        <v>3554</v>
      </c>
    </row>
    <row r="21737" spans="1:4" ht="40.5" x14ac:dyDescent="0.15">
      <c r="A21737" s="266">
        <v>9696244</v>
      </c>
      <c r="B21737" s="265" t="s">
        <v>14038</v>
      </c>
      <c r="C21737" s="265" t="s">
        <v>15235</v>
      </c>
      <c r="D21737" s="265" t="s">
        <v>3544</v>
      </c>
    </row>
    <row r="21738" spans="1:4" ht="40.5" x14ac:dyDescent="0.15">
      <c r="A21738" s="266">
        <v>9696245</v>
      </c>
      <c r="B21738" s="265" t="s">
        <v>14038</v>
      </c>
      <c r="C21738" s="265" t="s">
        <v>15235</v>
      </c>
      <c r="D21738" s="265" t="s">
        <v>3545</v>
      </c>
    </row>
    <row r="21739" spans="1:4" ht="40.5" x14ac:dyDescent="0.15">
      <c r="A21739" s="266">
        <v>9696251</v>
      </c>
      <c r="B21739" s="265" t="s">
        <v>14038</v>
      </c>
      <c r="C21739" s="265" t="s">
        <v>15235</v>
      </c>
      <c r="D21739" s="265" t="s">
        <v>3542</v>
      </c>
    </row>
    <row r="21740" spans="1:4" ht="40.5" x14ac:dyDescent="0.15">
      <c r="A21740" s="266">
        <v>9696252</v>
      </c>
      <c r="B21740" s="265" t="s">
        <v>14038</v>
      </c>
      <c r="C21740" s="265" t="s">
        <v>15235</v>
      </c>
      <c r="D21740" s="265" t="s">
        <v>3552</v>
      </c>
    </row>
    <row r="21741" spans="1:4" ht="40.5" x14ac:dyDescent="0.15">
      <c r="A21741" s="266">
        <v>9696253</v>
      </c>
      <c r="B21741" s="265" t="s">
        <v>14038</v>
      </c>
      <c r="C21741" s="265" t="s">
        <v>15235</v>
      </c>
      <c r="D21741" s="265" t="s">
        <v>3535</v>
      </c>
    </row>
    <row r="21742" spans="1:4" ht="40.5" x14ac:dyDescent="0.15">
      <c r="A21742" s="266">
        <v>9696254</v>
      </c>
      <c r="B21742" s="265" t="s">
        <v>14038</v>
      </c>
      <c r="C21742" s="265" t="s">
        <v>15235</v>
      </c>
      <c r="D21742" s="265" t="s">
        <v>3522</v>
      </c>
    </row>
    <row r="21743" spans="1:4" ht="40.5" x14ac:dyDescent="0.15">
      <c r="A21743" s="266">
        <v>9696255</v>
      </c>
      <c r="B21743" s="265" t="s">
        <v>14038</v>
      </c>
      <c r="C21743" s="265" t="s">
        <v>15235</v>
      </c>
      <c r="D21743" s="265" t="s">
        <v>3374</v>
      </c>
    </row>
    <row r="21744" spans="1:4" ht="40.5" x14ac:dyDescent="0.15">
      <c r="A21744" s="266">
        <v>9696256</v>
      </c>
      <c r="B21744" s="265" t="s">
        <v>14038</v>
      </c>
      <c r="C21744" s="265" t="s">
        <v>15235</v>
      </c>
      <c r="D21744" s="265" t="s">
        <v>3532</v>
      </c>
    </row>
    <row r="21745" spans="1:4" ht="40.5" x14ac:dyDescent="0.15">
      <c r="A21745" s="266">
        <v>9696261</v>
      </c>
      <c r="B21745" s="265" t="s">
        <v>14038</v>
      </c>
      <c r="C21745" s="265" t="s">
        <v>15235</v>
      </c>
      <c r="D21745" s="265" t="s">
        <v>15324</v>
      </c>
    </row>
    <row r="21746" spans="1:4" ht="40.5" x14ac:dyDescent="0.15">
      <c r="A21746" s="266">
        <v>9696262</v>
      </c>
      <c r="B21746" s="265" t="s">
        <v>14038</v>
      </c>
      <c r="C21746" s="265" t="s">
        <v>15235</v>
      </c>
      <c r="D21746" s="265" t="s">
        <v>15325</v>
      </c>
    </row>
    <row r="21747" spans="1:4" ht="40.5" x14ac:dyDescent="0.15">
      <c r="A21747" s="266">
        <v>9696263</v>
      </c>
      <c r="B21747" s="265" t="s">
        <v>14038</v>
      </c>
      <c r="C21747" s="265" t="s">
        <v>15235</v>
      </c>
      <c r="D21747" s="265" t="s">
        <v>15326</v>
      </c>
    </row>
    <row r="21748" spans="1:4" ht="40.5" x14ac:dyDescent="0.15">
      <c r="A21748" s="266">
        <v>9696264</v>
      </c>
      <c r="B21748" s="265" t="s">
        <v>14038</v>
      </c>
      <c r="C21748" s="265" t="s">
        <v>15235</v>
      </c>
      <c r="D21748" s="265" t="s">
        <v>14586</v>
      </c>
    </row>
    <row r="21749" spans="1:4" ht="40.5" x14ac:dyDescent="0.15">
      <c r="A21749" s="266">
        <v>9696265</v>
      </c>
      <c r="B21749" s="265" t="s">
        <v>14038</v>
      </c>
      <c r="C21749" s="265" t="s">
        <v>15235</v>
      </c>
      <c r="D21749" s="265" t="s">
        <v>15327</v>
      </c>
    </row>
    <row r="21750" spans="1:4" ht="40.5" x14ac:dyDescent="0.15">
      <c r="A21750" s="266">
        <v>9696266</v>
      </c>
      <c r="B21750" s="265" t="s">
        <v>14038</v>
      </c>
      <c r="C21750" s="265" t="s">
        <v>15235</v>
      </c>
      <c r="D21750" s="265" t="s">
        <v>15328</v>
      </c>
    </row>
    <row r="21751" spans="1:4" ht="40.5" x14ac:dyDescent="0.15">
      <c r="A21751" s="266">
        <v>9696267</v>
      </c>
      <c r="B21751" s="265" t="s">
        <v>14038</v>
      </c>
      <c r="C21751" s="265" t="s">
        <v>15235</v>
      </c>
      <c r="D21751" s="265" t="s">
        <v>15329</v>
      </c>
    </row>
    <row r="21752" spans="1:4" ht="40.5" x14ac:dyDescent="0.15">
      <c r="A21752" s="266">
        <v>9696268</v>
      </c>
      <c r="B21752" s="265" t="s">
        <v>14038</v>
      </c>
      <c r="C21752" s="265" t="s">
        <v>15235</v>
      </c>
      <c r="D21752" s="265" t="s">
        <v>15330</v>
      </c>
    </row>
    <row r="21753" spans="1:4" ht="40.5" x14ac:dyDescent="0.15">
      <c r="A21753" s="266">
        <v>9696269</v>
      </c>
      <c r="B21753" s="265" t="s">
        <v>14038</v>
      </c>
      <c r="C21753" s="265" t="s">
        <v>15235</v>
      </c>
      <c r="D21753" s="265" t="s">
        <v>15331</v>
      </c>
    </row>
    <row r="21754" spans="1:4" ht="40.5" x14ac:dyDescent="0.15">
      <c r="A21754" s="266">
        <v>9696271</v>
      </c>
      <c r="B21754" s="265" t="s">
        <v>14038</v>
      </c>
      <c r="C21754" s="265" t="s">
        <v>15235</v>
      </c>
      <c r="D21754" s="265" t="s">
        <v>1032</v>
      </c>
    </row>
    <row r="21755" spans="1:4" ht="40.5" x14ac:dyDescent="0.15">
      <c r="A21755" s="266">
        <v>9696272</v>
      </c>
      <c r="B21755" s="265" t="s">
        <v>14038</v>
      </c>
      <c r="C21755" s="265" t="s">
        <v>15235</v>
      </c>
      <c r="D21755" s="265" t="s">
        <v>3513</v>
      </c>
    </row>
    <row r="21756" spans="1:4" ht="40.5" x14ac:dyDescent="0.15">
      <c r="A21756" s="266">
        <v>9696273</v>
      </c>
      <c r="B21756" s="265" t="s">
        <v>14038</v>
      </c>
      <c r="C21756" s="265" t="s">
        <v>15235</v>
      </c>
      <c r="D21756" s="265" t="s">
        <v>3555</v>
      </c>
    </row>
    <row r="21757" spans="1:4" ht="40.5" x14ac:dyDescent="0.15">
      <c r="A21757" s="266">
        <v>9696274</v>
      </c>
      <c r="B21757" s="265" t="s">
        <v>14038</v>
      </c>
      <c r="C21757" s="265" t="s">
        <v>15235</v>
      </c>
      <c r="D21757" s="265" t="s">
        <v>3536</v>
      </c>
    </row>
    <row r="21758" spans="1:4" ht="40.5" x14ac:dyDescent="0.15">
      <c r="A21758" s="266">
        <v>9696301</v>
      </c>
      <c r="B21758" s="265" t="s">
        <v>14038</v>
      </c>
      <c r="C21758" s="265" t="s">
        <v>15235</v>
      </c>
      <c r="D21758" s="265" t="s">
        <v>15304</v>
      </c>
    </row>
    <row r="21759" spans="1:4" ht="40.5" x14ac:dyDescent="0.15">
      <c r="A21759" s="266">
        <v>9696302</v>
      </c>
      <c r="B21759" s="265" t="s">
        <v>14038</v>
      </c>
      <c r="C21759" s="265" t="s">
        <v>15235</v>
      </c>
      <c r="D21759" s="265" t="s">
        <v>15307</v>
      </c>
    </row>
    <row r="21760" spans="1:4" ht="40.5" x14ac:dyDescent="0.15">
      <c r="A21760" s="266">
        <v>9696303</v>
      </c>
      <c r="B21760" s="265" t="s">
        <v>14038</v>
      </c>
      <c r="C21760" s="265" t="s">
        <v>15235</v>
      </c>
      <c r="D21760" s="265" t="s">
        <v>15332</v>
      </c>
    </row>
    <row r="21761" spans="1:4" ht="40.5" x14ac:dyDescent="0.15">
      <c r="A21761" s="266">
        <v>9696304</v>
      </c>
      <c r="B21761" s="265" t="s">
        <v>14038</v>
      </c>
      <c r="C21761" s="265" t="s">
        <v>15235</v>
      </c>
      <c r="D21761" s="265" t="s">
        <v>15305</v>
      </c>
    </row>
    <row r="21762" spans="1:4" ht="40.5" x14ac:dyDescent="0.15">
      <c r="A21762" s="266">
        <v>9696305</v>
      </c>
      <c r="B21762" s="265" t="s">
        <v>14038</v>
      </c>
      <c r="C21762" s="265" t="s">
        <v>15235</v>
      </c>
      <c r="D21762" s="265" t="s">
        <v>15297</v>
      </c>
    </row>
    <row r="21763" spans="1:4" ht="40.5" x14ac:dyDescent="0.15">
      <c r="A21763" s="266">
        <v>9696306</v>
      </c>
      <c r="B21763" s="265" t="s">
        <v>14038</v>
      </c>
      <c r="C21763" s="265" t="s">
        <v>15235</v>
      </c>
      <c r="D21763" s="265" t="s">
        <v>15297</v>
      </c>
    </row>
    <row r="21764" spans="1:4" ht="40.5" x14ac:dyDescent="0.15">
      <c r="A21764" s="266">
        <v>9696307</v>
      </c>
      <c r="B21764" s="265" t="s">
        <v>14038</v>
      </c>
      <c r="C21764" s="265" t="s">
        <v>15235</v>
      </c>
      <c r="D21764" s="265" t="s">
        <v>14580</v>
      </c>
    </row>
    <row r="21765" spans="1:4" ht="40.5" x14ac:dyDescent="0.15">
      <c r="A21765" s="266">
        <v>9696311</v>
      </c>
      <c r="B21765" s="265" t="s">
        <v>14038</v>
      </c>
      <c r="C21765" s="265" t="s">
        <v>15235</v>
      </c>
      <c r="D21765" s="265" t="s">
        <v>14839</v>
      </c>
    </row>
    <row r="21766" spans="1:4" ht="40.5" x14ac:dyDescent="0.15">
      <c r="A21766" s="266">
        <v>9696312</v>
      </c>
      <c r="B21766" s="265" t="s">
        <v>14038</v>
      </c>
      <c r="C21766" s="265" t="s">
        <v>15235</v>
      </c>
      <c r="D21766" s="265" t="s">
        <v>14839</v>
      </c>
    </row>
    <row r="21767" spans="1:4" ht="40.5" x14ac:dyDescent="0.15">
      <c r="A21767" s="266">
        <v>9696313</v>
      </c>
      <c r="B21767" s="265" t="s">
        <v>14038</v>
      </c>
      <c r="C21767" s="265" t="s">
        <v>15235</v>
      </c>
      <c r="D21767" s="265" t="s">
        <v>14895</v>
      </c>
    </row>
    <row r="21768" spans="1:4" ht="40.5" x14ac:dyDescent="0.15">
      <c r="A21768" s="266">
        <v>9696314</v>
      </c>
      <c r="B21768" s="265" t="s">
        <v>14038</v>
      </c>
      <c r="C21768" s="265" t="s">
        <v>15235</v>
      </c>
      <c r="D21768" s="265" t="s">
        <v>15333</v>
      </c>
    </row>
    <row r="21769" spans="1:4" ht="40.5" x14ac:dyDescent="0.15">
      <c r="A21769" s="266">
        <v>9696315</v>
      </c>
      <c r="B21769" s="265" t="s">
        <v>14038</v>
      </c>
      <c r="C21769" s="265" t="s">
        <v>15235</v>
      </c>
      <c r="D21769" s="265" t="s">
        <v>15334</v>
      </c>
    </row>
    <row r="21770" spans="1:4" ht="40.5" x14ac:dyDescent="0.15">
      <c r="A21770" s="266">
        <v>9696316</v>
      </c>
      <c r="B21770" s="265" t="s">
        <v>14038</v>
      </c>
      <c r="C21770" s="265" t="s">
        <v>15235</v>
      </c>
      <c r="D21770" s="265" t="s">
        <v>14896</v>
      </c>
    </row>
    <row r="21771" spans="1:4" ht="40.5" x14ac:dyDescent="0.15">
      <c r="A21771" s="266">
        <v>9696317</v>
      </c>
      <c r="B21771" s="265" t="s">
        <v>14038</v>
      </c>
      <c r="C21771" s="265" t="s">
        <v>15235</v>
      </c>
      <c r="D21771" s="265" t="s">
        <v>14896</v>
      </c>
    </row>
    <row r="21772" spans="1:4" ht="40.5" x14ac:dyDescent="0.15">
      <c r="A21772" s="266">
        <v>9696318</v>
      </c>
      <c r="B21772" s="265" t="s">
        <v>14038</v>
      </c>
      <c r="C21772" s="265" t="s">
        <v>15235</v>
      </c>
      <c r="D21772" s="265" t="s">
        <v>14896</v>
      </c>
    </row>
    <row r="21773" spans="1:4" ht="40.5" x14ac:dyDescent="0.15">
      <c r="A21773" s="266">
        <v>9696321</v>
      </c>
      <c r="B21773" s="265" t="s">
        <v>14038</v>
      </c>
      <c r="C21773" s="265" t="s">
        <v>15235</v>
      </c>
      <c r="D21773" s="265" t="s">
        <v>15335</v>
      </c>
    </row>
    <row r="21774" spans="1:4" ht="40.5" x14ac:dyDescent="0.15">
      <c r="A21774" s="266">
        <v>9696322</v>
      </c>
      <c r="B21774" s="265" t="s">
        <v>14038</v>
      </c>
      <c r="C21774" s="265" t="s">
        <v>15235</v>
      </c>
      <c r="D21774" s="265" t="s">
        <v>15335</v>
      </c>
    </row>
    <row r="21775" spans="1:4" ht="40.5" x14ac:dyDescent="0.15">
      <c r="A21775" s="266">
        <v>9696323</v>
      </c>
      <c r="B21775" s="265" t="s">
        <v>14038</v>
      </c>
      <c r="C21775" s="265" t="s">
        <v>15235</v>
      </c>
      <c r="D21775" s="265" t="s">
        <v>15336</v>
      </c>
    </row>
    <row r="21776" spans="1:4" ht="40.5" x14ac:dyDescent="0.15">
      <c r="A21776" s="266">
        <v>9696324</v>
      </c>
      <c r="B21776" s="265" t="s">
        <v>14038</v>
      </c>
      <c r="C21776" s="265" t="s">
        <v>15235</v>
      </c>
      <c r="D21776" s="265" t="s">
        <v>15336</v>
      </c>
    </row>
    <row r="21777" spans="1:4" ht="40.5" x14ac:dyDescent="0.15">
      <c r="A21777" s="266">
        <v>9696325</v>
      </c>
      <c r="B21777" s="265" t="s">
        <v>14038</v>
      </c>
      <c r="C21777" s="265" t="s">
        <v>15235</v>
      </c>
      <c r="D21777" s="265" t="s">
        <v>15337</v>
      </c>
    </row>
    <row r="21778" spans="1:4" ht="40.5" x14ac:dyDescent="0.15">
      <c r="A21778" s="266">
        <v>9696326</v>
      </c>
      <c r="B21778" s="265" t="s">
        <v>14038</v>
      </c>
      <c r="C21778" s="265" t="s">
        <v>15235</v>
      </c>
      <c r="D21778" s="265" t="s">
        <v>15337</v>
      </c>
    </row>
    <row r="21779" spans="1:4" ht="40.5" x14ac:dyDescent="0.15">
      <c r="A21779" s="266">
        <v>9696327</v>
      </c>
      <c r="B21779" s="265" t="s">
        <v>14038</v>
      </c>
      <c r="C21779" s="265" t="s">
        <v>15235</v>
      </c>
      <c r="D21779" s="265" t="s">
        <v>15337</v>
      </c>
    </row>
    <row r="21780" spans="1:4" ht="40.5" x14ac:dyDescent="0.15">
      <c r="A21780" s="266">
        <v>9696328</v>
      </c>
      <c r="B21780" s="265" t="s">
        <v>14038</v>
      </c>
      <c r="C21780" s="265" t="s">
        <v>15235</v>
      </c>
      <c r="D21780" s="265" t="s">
        <v>15301</v>
      </c>
    </row>
    <row r="21781" spans="1:4" ht="40.5" x14ac:dyDescent="0.15">
      <c r="A21781" s="266">
        <v>9696331</v>
      </c>
      <c r="B21781" s="265" t="s">
        <v>14038</v>
      </c>
      <c r="C21781" s="265" t="s">
        <v>15235</v>
      </c>
      <c r="D21781" s="265" t="s">
        <v>15308</v>
      </c>
    </row>
    <row r="21782" spans="1:4" ht="40.5" x14ac:dyDescent="0.15">
      <c r="A21782" s="266">
        <v>9696332</v>
      </c>
      <c r="B21782" s="265" t="s">
        <v>14038</v>
      </c>
      <c r="C21782" s="265" t="s">
        <v>15235</v>
      </c>
      <c r="D21782" s="265" t="s">
        <v>15308</v>
      </c>
    </row>
    <row r="21783" spans="1:4" ht="40.5" x14ac:dyDescent="0.15">
      <c r="A21783" s="266">
        <v>9696333</v>
      </c>
      <c r="B21783" s="265" t="s">
        <v>14038</v>
      </c>
      <c r="C21783" s="265" t="s">
        <v>15235</v>
      </c>
      <c r="D21783" s="265" t="s">
        <v>15299</v>
      </c>
    </row>
    <row r="21784" spans="1:4" ht="40.5" x14ac:dyDescent="0.15">
      <c r="A21784" s="266">
        <v>9696334</v>
      </c>
      <c r="B21784" s="265" t="s">
        <v>14038</v>
      </c>
      <c r="C21784" s="265" t="s">
        <v>15235</v>
      </c>
      <c r="D21784" s="265" t="s">
        <v>15338</v>
      </c>
    </row>
    <row r="21785" spans="1:4" ht="40.5" x14ac:dyDescent="0.15">
      <c r="A21785" s="266">
        <v>9696335</v>
      </c>
      <c r="B21785" s="265" t="s">
        <v>14038</v>
      </c>
      <c r="C21785" s="265" t="s">
        <v>15235</v>
      </c>
      <c r="D21785" s="265" t="s">
        <v>15300</v>
      </c>
    </row>
    <row r="21786" spans="1:4" ht="40.5" x14ac:dyDescent="0.15">
      <c r="A21786" s="266">
        <v>9696336</v>
      </c>
      <c r="B21786" s="265" t="s">
        <v>14038</v>
      </c>
      <c r="C21786" s="265" t="s">
        <v>15235</v>
      </c>
      <c r="D21786" s="265" t="s">
        <v>15339</v>
      </c>
    </row>
    <row r="21787" spans="1:4" ht="40.5" x14ac:dyDescent="0.15">
      <c r="A21787" s="266">
        <v>9696337</v>
      </c>
      <c r="B21787" s="265" t="s">
        <v>14038</v>
      </c>
      <c r="C21787" s="265" t="s">
        <v>15235</v>
      </c>
      <c r="D21787" s="265" t="s">
        <v>15339</v>
      </c>
    </row>
    <row r="21788" spans="1:4" ht="40.5" x14ac:dyDescent="0.15">
      <c r="A21788" s="266">
        <v>9696338</v>
      </c>
      <c r="B21788" s="265" t="s">
        <v>14038</v>
      </c>
      <c r="C21788" s="265" t="s">
        <v>15235</v>
      </c>
      <c r="D21788" s="265" t="s">
        <v>14121</v>
      </c>
    </row>
    <row r="21789" spans="1:4" ht="40.5" x14ac:dyDescent="0.15">
      <c r="A21789" s="266">
        <v>9696341</v>
      </c>
      <c r="B21789" s="265" t="s">
        <v>14038</v>
      </c>
      <c r="C21789" s="265" t="s">
        <v>15235</v>
      </c>
      <c r="D21789" s="265" t="s">
        <v>15302</v>
      </c>
    </row>
    <row r="21790" spans="1:4" ht="40.5" x14ac:dyDescent="0.15">
      <c r="A21790" s="266">
        <v>9696342</v>
      </c>
      <c r="B21790" s="265" t="s">
        <v>14038</v>
      </c>
      <c r="C21790" s="265" t="s">
        <v>15235</v>
      </c>
      <c r="D21790" s="265" t="s">
        <v>15340</v>
      </c>
    </row>
    <row r="21791" spans="1:4" ht="40.5" x14ac:dyDescent="0.15">
      <c r="A21791" s="266">
        <v>9696343</v>
      </c>
      <c r="B21791" s="265" t="s">
        <v>14038</v>
      </c>
      <c r="C21791" s="265" t="s">
        <v>15235</v>
      </c>
      <c r="D21791" s="265" t="s">
        <v>15341</v>
      </c>
    </row>
    <row r="21792" spans="1:4" ht="40.5" x14ac:dyDescent="0.15">
      <c r="A21792" s="266">
        <v>9696351</v>
      </c>
      <c r="B21792" s="265" t="s">
        <v>14038</v>
      </c>
      <c r="C21792" s="265" t="s">
        <v>15235</v>
      </c>
      <c r="D21792" s="265" t="s">
        <v>15342</v>
      </c>
    </row>
    <row r="21793" spans="1:4" ht="40.5" x14ac:dyDescent="0.15">
      <c r="A21793" s="266">
        <v>9696352</v>
      </c>
      <c r="B21793" s="265" t="s">
        <v>14038</v>
      </c>
      <c r="C21793" s="265" t="s">
        <v>15235</v>
      </c>
      <c r="D21793" s="265" t="s">
        <v>15342</v>
      </c>
    </row>
    <row r="21794" spans="1:4" ht="40.5" x14ac:dyDescent="0.15">
      <c r="A21794" s="266">
        <v>9696353</v>
      </c>
      <c r="B21794" s="265" t="s">
        <v>14038</v>
      </c>
      <c r="C21794" s="265" t="s">
        <v>15235</v>
      </c>
      <c r="D21794" s="265" t="s">
        <v>15343</v>
      </c>
    </row>
    <row r="21795" spans="1:4" ht="40.5" x14ac:dyDescent="0.15">
      <c r="A21795" s="266">
        <v>9696354</v>
      </c>
      <c r="B21795" s="265" t="s">
        <v>14038</v>
      </c>
      <c r="C21795" s="265" t="s">
        <v>15235</v>
      </c>
      <c r="D21795" s="265" t="s">
        <v>15343</v>
      </c>
    </row>
    <row r="21796" spans="1:4" ht="40.5" x14ac:dyDescent="0.15">
      <c r="A21796" s="266">
        <v>9696355</v>
      </c>
      <c r="B21796" s="265" t="s">
        <v>14038</v>
      </c>
      <c r="C21796" s="265" t="s">
        <v>15235</v>
      </c>
      <c r="D21796" s="265" t="s">
        <v>15344</v>
      </c>
    </row>
    <row r="21797" spans="1:4" ht="40.5" x14ac:dyDescent="0.15">
      <c r="A21797" s="266">
        <v>9696356</v>
      </c>
      <c r="B21797" s="265" t="s">
        <v>14038</v>
      </c>
      <c r="C21797" s="265" t="s">
        <v>15235</v>
      </c>
      <c r="D21797" s="265" t="s">
        <v>15345</v>
      </c>
    </row>
    <row r="21798" spans="1:4" ht="40.5" x14ac:dyDescent="0.15">
      <c r="A21798" s="266">
        <v>9696401</v>
      </c>
      <c r="B21798" s="265" t="s">
        <v>14038</v>
      </c>
      <c r="C21798" s="265" t="s">
        <v>15235</v>
      </c>
      <c r="D21798" s="265" t="s">
        <v>3558</v>
      </c>
    </row>
    <row r="21799" spans="1:4" ht="40.5" x14ac:dyDescent="0.15">
      <c r="A21799" s="266">
        <v>9696402</v>
      </c>
      <c r="B21799" s="265" t="s">
        <v>14038</v>
      </c>
      <c r="C21799" s="265" t="s">
        <v>15235</v>
      </c>
      <c r="D21799" s="265" t="s">
        <v>3534</v>
      </c>
    </row>
    <row r="21800" spans="1:4" ht="40.5" x14ac:dyDescent="0.15">
      <c r="A21800" s="266">
        <v>9696403</v>
      </c>
      <c r="B21800" s="265" t="s">
        <v>14038</v>
      </c>
      <c r="C21800" s="265" t="s">
        <v>15235</v>
      </c>
      <c r="D21800" s="265" t="s">
        <v>3538</v>
      </c>
    </row>
    <row r="21801" spans="1:4" ht="40.5" x14ac:dyDescent="0.15">
      <c r="A21801" s="266">
        <v>9696404</v>
      </c>
      <c r="B21801" s="265" t="s">
        <v>14038</v>
      </c>
      <c r="C21801" s="265" t="s">
        <v>15235</v>
      </c>
      <c r="D21801" s="265" t="s">
        <v>3528</v>
      </c>
    </row>
    <row r="21802" spans="1:4" ht="40.5" x14ac:dyDescent="0.15">
      <c r="A21802" s="266">
        <v>9696405</v>
      </c>
      <c r="B21802" s="265" t="s">
        <v>14038</v>
      </c>
      <c r="C21802" s="265" t="s">
        <v>15235</v>
      </c>
      <c r="D21802" s="265" t="s">
        <v>3556</v>
      </c>
    </row>
    <row r="21803" spans="1:4" ht="40.5" x14ac:dyDescent="0.15">
      <c r="A21803" s="266">
        <v>9696406</v>
      </c>
      <c r="B21803" s="265" t="s">
        <v>14038</v>
      </c>
      <c r="C21803" s="265" t="s">
        <v>15235</v>
      </c>
      <c r="D21803" s="265" t="s">
        <v>3529</v>
      </c>
    </row>
    <row r="21804" spans="1:4" ht="40.5" x14ac:dyDescent="0.15">
      <c r="A21804" s="266">
        <v>9696407</v>
      </c>
      <c r="B21804" s="265" t="s">
        <v>14038</v>
      </c>
      <c r="C21804" s="265" t="s">
        <v>15235</v>
      </c>
      <c r="D21804" s="265" t="s">
        <v>3520</v>
      </c>
    </row>
    <row r="21805" spans="1:4" ht="40.5" x14ac:dyDescent="0.15">
      <c r="A21805" s="266">
        <v>9696408</v>
      </c>
      <c r="B21805" s="265" t="s">
        <v>14038</v>
      </c>
      <c r="C21805" s="265" t="s">
        <v>15235</v>
      </c>
      <c r="D21805" s="265" t="s">
        <v>1290</v>
      </c>
    </row>
    <row r="21806" spans="1:4" ht="40.5" x14ac:dyDescent="0.15">
      <c r="A21806" s="266">
        <v>9696409</v>
      </c>
      <c r="B21806" s="265" t="s">
        <v>14038</v>
      </c>
      <c r="C21806" s="265" t="s">
        <v>15235</v>
      </c>
      <c r="D21806" s="265" t="s">
        <v>1174</v>
      </c>
    </row>
    <row r="21807" spans="1:4" ht="40.5" x14ac:dyDescent="0.15">
      <c r="A21807" s="266">
        <v>9696411</v>
      </c>
      <c r="B21807" s="265" t="s">
        <v>14038</v>
      </c>
      <c r="C21807" s="265" t="s">
        <v>15235</v>
      </c>
      <c r="D21807" s="265" t="s">
        <v>3537</v>
      </c>
    </row>
    <row r="21808" spans="1:4" ht="40.5" x14ac:dyDescent="0.15">
      <c r="A21808" s="266">
        <v>9696501</v>
      </c>
      <c r="B21808" s="265" t="s">
        <v>14038</v>
      </c>
      <c r="C21808" s="265" t="s">
        <v>15346</v>
      </c>
      <c r="D21808" s="265" t="s">
        <v>15347</v>
      </c>
    </row>
    <row r="21809" spans="1:4" ht="40.5" x14ac:dyDescent="0.15">
      <c r="A21809" s="266">
        <v>9696502</v>
      </c>
      <c r="B21809" s="265" t="s">
        <v>14038</v>
      </c>
      <c r="C21809" s="265" t="s">
        <v>15346</v>
      </c>
      <c r="D21809" s="265" t="s">
        <v>15348</v>
      </c>
    </row>
    <row r="21810" spans="1:4" ht="40.5" x14ac:dyDescent="0.15">
      <c r="A21810" s="266">
        <v>9696503</v>
      </c>
      <c r="B21810" s="265" t="s">
        <v>14038</v>
      </c>
      <c r="C21810" s="265" t="s">
        <v>15346</v>
      </c>
      <c r="D21810" s="265" t="s">
        <v>15349</v>
      </c>
    </row>
    <row r="21811" spans="1:4" ht="40.5" x14ac:dyDescent="0.15">
      <c r="A21811" s="266">
        <v>9696504</v>
      </c>
      <c r="B21811" s="265" t="s">
        <v>14038</v>
      </c>
      <c r="C21811" s="265" t="s">
        <v>15346</v>
      </c>
      <c r="D21811" s="265" t="s">
        <v>15350</v>
      </c>
    </row>
    <row r="21812" spans="1:4" ht="40.5" x14ac:dyDescent="0.15">
      <c r="A21812" s="266">
        <v>9696505</v>
      </c>
      <c r="B21812" s="265" t="s">
        <v>14038</v>
      </c>
      <c r="C21812" s="265" t="s">
        <v>15346</v>
      </c>
      <c r="D21812" s="265" t="s">
        <v>15351</v>
      </c>
    </row>
    <row r="21813" spans="1:4" ht="40.5" x14ac:dyDescent="0.15">
      <c r="A21813" s="266">
        <v>9696506</v>
      </c>
      <c r="B21813" s="265" t="s">
        <v>14038</v>
      </c>
      <c r="C21813" s="265" t="s">
        <v>15346</v>
      </c>
      <c r="D21813" s="265" t="s">
        <v>15352</v>
      </c>
    </row>
    <row r="21814" spans="1:4" ht="40.5" x14ac:dyDescent="0.15">
      <c r="A21814" s="266">
        <v>9696507</v>
      </c>
      <c r="B21814" s="265" t="s">
        <v>14038</v>
      </c>
      <c r="C21814" s="265" t="s">
        <v>15346</v>
      </c>
      <c r="D21814" s="265" t="s">
        <v>15353</v>
      </c>
    </row>
    <row r="21815" spans="1:4" ht="40.5" x14ac:dyDescent="0.15">
      <c r="A21815" s="266">
        <v>9696511</v>
      </c>
      <c r="B21815" s="265" t="s">
        <v>14038</v>
      </c>
      <c r="C21815" s="265" t="s">
        <v>15346</v>
      </c>
      <c r="D21815" s="265" t="s">
        <v>12934</v>
      </c>
    </row>
    <row r="21816" spans="1:4" ht="40.5" x14ac:dyDescent="0.15">
      <c r="A21816" s="266">
        <v>9696512</v>
      </c>
      <c r="B21816" s="265" t="s">
        <v>14038</v>
      </c>
      <c r="C21816" s="265" t="s">
        <v>15346</v>
      </c>
      <c r="D21816" s="265" t="s">
        <v>15354</v>
      </c>
    </row>
    <row r="21817" spans="1:4" ht="40.5" x14ac:dyDescent="0.15">
      <c r="A21817" s="266">
        <v>9696513</v>
      </c>
      <c r="B21817" s="265" t="s">
        <v>14038</v>
      </c>
      <c r="C21817" s="265" t="s">
        <v>15346</v>
      </c>
      <c r="D21817" s="265" t="s">
        <v>15355</v>
      </c>
    </row>
    <row r="21818" spans="1:4" ht="40.5" x14ac:dyDescent="0.15">
      <c r="A21818" s="266">
        <v>9696514</v>
      </c>
      <c r="B21818" s="265" t="s">
        <v>14038</v>
      </c>
      <c r="C21818" s="265" t="s">
        <v>15346</v>
      </c>
      <c r="D21818" s="265" t="s">
        <v>13635</v>
      </c>
    </row>
    <row r="21819" spans="1:4" ht="40.5" x14ac:dyDescent="0.15">
      <c r="A21819" s="266">
        <v>9696515</v>
      </c>
      <c r="B21819" s="265" t="s">
        <v>14038</v>
      </c>
      <c r="C21819" s="265" t="s">
        <v>15346</v>
      </c>
      <c r="D21819" s="265" t="s">
        <v>15356</v>
      </c>
    </row>
    <row r="21820" spans="1:4" ht="40.5" x14ac:dyDescent="0.15">
      <c r="A21820" s="266">
        <v>9696516</v>
      </c>
      <c r="B21820" s="265" t="s">
        <v>14038</v>
      </c>
      <c r="C21820" s="265" t="s">
        <v>15346</v>
      </c>
      <c r="D21820" s="265" t="s">
        <v>12116</v>
      </c>
    </row>
    <row r="21821" spans="1:4" ht="40.5" x14ac:dyDescent="0.15">
      <c r="A21821" s="266">
        <v>9696517</v>
      </c>
      <c r="B21821" s="265" t="s">
        <v>14038</v>
      </c>
      <c r="C21821" s="265" t="s">
        <v>15346</v>
      </c>
      <c r="D21821" s="265" t="s">
        <v>12086</v>
      </c>
    </row>
    <row r="21822" spans="1:4" ht="40.5" x14ac:dyDescent="0.15">
      <c r="A21822" s="266">
        <v>9696518</v>
      </c>
      <c r="B21822" s="265" t="s">
        <v>14038</v>
      </c>
      <c r="C21822" s="265" t="s">
        <v>15346</v>
      </c>
      <c r="D21822" s="265" t="s">
        <v>15357</v>
      </c>
    </row>
    <row r="21823" spans="1:4" ht="40.5" x14ac:dyDescent="0.15">
      <c r="A21823" s="266">
        <v>9696519</v>
      </c>
      <c r="B21823" s="265" t="s">
        <v>14038</v>
      </c>
      <c r="C21823" s="265" t="s">
        <v>15346</v>
      </c>
      <c r="D21823" s="265" t="s">
        <v>15358</v>
      </c>
    </row>
    <row r="21824" spans="1:4" ht="40.5" x14ac:dyDescent="0.15">
      <c r="A21824" s="266">
        <v>9696521</v>
      </c>
      <c r="B21824" s="265" t="s">
        <v>14038</v>
      </c>
      <c r="C21824" s="265" t="s">
        <v>15346</v>
      </c>
      <c r="D21824" s="265" t="s">
        <v>15359</v>
      </c>
    </row>
    <row r="21825" spans="1:4" ht="40.5" x14ac:dyDescent="0.15">
      <c r="A21825" s="266">
        <v>9696522</v>
      </c>
      <c r="B21825" s="265" t="s">
        <v>14038</v>
      </c>
      <c r="C21825" s="265" t="s">
        <v>15346</v>
      </c>
      <c r="D21825" s="265" t="s">
        <v>13271</v>
      </c>
    </row>
    <row r="21826" spans="1:4" ht="40.5" x14ac:dyDescent="0.15">
      <c r="A21826" s="266">
        <v>9696523</v>
      </c>
      <c r="B21826" s="265" t="s">
        <v>14038</v>
      </c>
      <c r="C21826" s="265" t="s">
        <v>15346</v>
      </c>
      <c r="D21826" s="265" t="s">
        <v>15360</v>
      </c>
    </row>
    <row r="21827" spans="1:4" ht="40.5" x14ac:dyDescent="0.15">
      <c r="A21827" s="266">
        <v>9696524</v>
      </c>
      <c r="B21827" s="265" t="s">
        <v>14038</v>
      </c>
      <c r="C21827" s="265" t="s">
        <v>15346</v>
      </c>
      <c r="D21827" s="265" t="s">
        <v>14450</v>
      </c>
    </row>
    <row r="21828" spans="1:4" ht="40.5" x14ac:dyDescent="0.15">
      <c r="A21828" s="266">
        <v>9696525</v>
      </c>
      <c r="B21828" s="265" t="s">
        <v>14038</v>
      </c>
      <c r="C21828" s="265" t="s">
        <v>15346</v>
      </c>
      <c r="D21828" s="265" t="s">
        <v>15361</v>
      </c>
    </row>
    <row r="21829" spans="1:4" ht="40.5" x14ac:dyDescent="0.15">
      <c r="A21829" s="266">
        <v>9696526</v>
      </c>
      <c r="B21829" s="265" t="s">
        <v>14038</v>
      </c>
      <c r="C21829" s="265" t="s">
        <v>15346</v>
      </c>
      <c r="D21829" s="265" t="s">
        <v>15362</v>
      </c>
    </row>
    <row r="21830" spans="1:4" ht="40.5" x14ac:dyDescent="0.15">
      <c r="A21830" s="266">
        <v>9696527</v>
      </c>
      <c r="B21830" s="265" t="s">
        <v>14038</v>
      </c>
      <c r="C21830" s="265" t="s">
        <v>15346</v>
      </c>
      <c r="D21830" s="265" t="s">
        <v>15363</v>
      </c>
    </row>
    <row r="21831" spans="1:4" ht="40.5" x14ac:dyDescent="0.15">
      <c r="A21831" s="266">
        <v>9696528</v>
      </c>
      <c r="B21831" s="265" t="s">
        <v>14038</v>
      </c>
      <c r="C21831" s="265" t="s">
        <v>15346</v>
      </c>
      <c r="D21831" s="265" t="s">
        <v>15364</v>
      </c>
    </row>
    <row r="21832" spans="1:4" ht="40.5" x14ac:dyDescent="0.15">
      <c r="A21832" s="266">
        <v>9696531</v>
      </c>
      <c r="B21832" s="265" t="s">
        <v>14038</v>
      </c>
      <c r="C21832" s="265" t="s">
        <v>15346</v>
      </c>
      <c r="D21832" s="265" t="s">
        <v>15365</v>
      </c>
    </row>
    <row r="21833" spans="1:4" ht="40.5" x14ac:dyDescent="0.15">
      <c r="A21833" s="266">
        <v>9696532</v>
      </c>
      <c r="B21833" s="265" t="s">
        <v>14038</v>
      </c>
      <c r="C21833" s="265" t="s">
        <v>15346</v>
      </c>
      <c r="D21833" s="265" t="s">
        <v>15366</v>
      </c>
    </row>
    <row r="21834" spans="1:4" ht="40.5" x14ac:dyDescent="0.15">
      <c r="A21834" s="266">
        <v>9696533</v>
      </c>
      <c r="B21834" s="265" t="s">
        <v>14038</v>
      </c>
      <c r="C21834" s="265" t="s">
        <v>15346</v>
      </c>
      <c r="D21834" s="265" t="s">
        <v>15367</v>
      </c>
    </row>
    <row r="21835" spans="1:4" ht="40.5" x14ac:dyDescent="0.15">
      <c r="A21835" s="266">
        <v>9696534</v>
      </c>
      <c r="B21835" s="265" t="s">
        <v>14038</v>
      </c>
      <c r="C21835" s="265" t="s">
        <v>15346</v>
      </c>
      <c r="D21835" s="265" t="s">
        <v>15368</v>
      </c>
    </row>
    <row r="21836" spans="1:4" ht="40.5" x14ac:dyDescent="0.15">
      <c r="A21836" s="266">
        <v>9696535</v>
      </c>
      <c r="B21836" s="265" t="s">
        <v>14038</v>
      </c>
      <c r="C21836" s="265" t="s">
        <v>15346</v>
      </c>
      <c r="D21836" s="265" t="s">
        <v>15369</v>
      </c>
    </row>
    <row r="21837" spans="1:4" ht="40.5" x14ac:dyDescent="0.15">
      <c r="A21837" s="266">
        <v>9696536</v>
      </c>
      <c r="B21837" s="265" t="s">
        <v>14038</v>
      </c>
      <c r="C21837" s="265" t="s">
        <v>15346</v>
      </c>
      <c r="D21837" s="265" t="s">
        <v>15370</v>
      </c>
    </row>
    <row r="21838" spans="1:4" ht="40.5" x14ac:dyDescent="0.15">
      <c r="A21838" s="266">
        <v>9696537</v>
      </c>
      <c r="B21838" s="265" t="s">
        <v>14038</v>
      </c>
      <c r="C21838" s="265" t="s">
        <v>15346</v>
      </c>
      <c r="D21838" s="265" t="s">
        <v>15371</v>
      </c>
    </row>
    <row r="21839" spans="1:4" ht="40.5" x14ac:dyDescent="0.15">
      <c r="A21839" s="266">
        <v>9696538</v>
      </c>
      <c r="B21839" s="265" t="s">
        <v>14038</v>
      </c>
      <c r="C21839" s="265" t="s">
        <v>15346</v>
      </c>
      <c r="D21839" s="265" t="s">
        <v>15372</v>
      </c>
    </row>
    <row r="21840" spans="1:4" ht="40.5" x14ac:dyDescent="0.15">
      <c r="A21840" s="266">
        <v>9696539</v>
      </c>
      <c r="B21840" s="265" t="s">
        <v>14038</v>
      </c>
      <c r="C21840" s="265" t="s">
        <v>15346</v>
      </c>
      <c r="D21840" s="265" t="s">
        <v>15373</v>
      </c>
    </row>
    <row r="21841" spans="1:4" ht="40.5" x14ac:dyDescent="0.15">
      <c r="A21841" s="266">
        <v>9696541</v>
      </c>
      <c r="B21841" s="265" t="s">
        <v>14038</v>
      </c>
      <c r="C21841" s="265" t="s">
        <v>15346</v>
      </c>
      <c r="D21841" s="265" t="s">
        <v>15374</v>
      </c>
    </row>
    <row r="21842" spans="1:4" ht="40.5" x14ac:dyDescent="0.15">
      <c r="A21842" s="266">
        <v>9696542</v>
      </c>
      <c r="B21842" s="265" t="s">
        <v>14038</v>
      </c>
      <c r="C21842" s="265" t="s">
        <v>15346</v>
      </c>
      <c r="D21842" s="265" t="s">
        <v>15375</v>
      </c>
    </row>
    <row r="21843" spans="1:4" ht="40.5" x14ac:dyDescent="0.15">
      <c r="A21843" s="266">
        <v>9696543</v>
      </c>
      <c r="B21843" s="265" t="s">
        <v>14038</v>
      </c>
      <c r="C21843" s="265" t="s">
        <v>15346</v>
      </c>
      <c r="D21843" s="265" t="s">
        <v>15376</v>
      </c>
    </row>
    <row r="21844" spans="1:4" ht="40.5" x14ac:dyDescent="0.15">
      <c r="A21844" s="266">
        <v>9696544</v>
      </c>
      <c r="B21844" s="265" t="s">
        <v>14038</v>
      </c>
      <c r="C21844" s="265" t="s">
        <v>15346</v>
      </c>
      <c r="D21844" s="265" t="s">
        <v>15377</v>
      </c>
    </row>
    <row r="21845" spans="1:4" ht="40.5" x14ac:dyDescent="0.15">
      <c r="A21845" s="266">
        <v>9696545</v>
      </c>
      <c r="B21845" s="265" t="s">
        <v>14038</v>
      </c>
      <c r="C21845" s="265" t="s">
        <v>15346</v>
      </c>
      <c r="D21845" s="265" t="s">
        <v>15378</v>
      </c>
    </row>
    <row r="21846" spans="1:4" ht="40.5" x14ac:dyDescent="0.15">
      <c r="A21846" s="266">
        <v>9696546</v>
      </c>
      <c r="B21846" s="265" t="s">
        <v>14038</v>
      </c>
      <c r="C21846" s="265" t="s">
        <v>15346</v>
      </c>
      <c r="D21846" s="265" t="s">
        <v>15379</v>
      </c>
    </row>
    <row r="21847" spans="1:4" ht="40.5" x14ac:dyDescent="0.15">
      <c r="A21847" s="266">
        <v>9696547</v>
      </c>
      <c r="B21847" s="265" t="s">
        <v>14038</v>
      </c>
      <c r="C21847" s="265" t="s">
        <v>15346</v>
      </c>
      <c r="D21847" s="265" t="s">
        <v>15380</v>
      </c>
    </row>
    <row r="21848" spans="1:4" ht="40.5" x14ac:dyDescent="0.15">
      <c r="A21848" s="266">
        <v>9696548</v>
      </c>
      <c r="B21848" s="265" t="s">
        <v>14038</v>
      </c>
      <c r="C21848" s="265" t="s">
        <v>15346</v>
      </c>
      <c r="D21848" s="265" t="s">
        <v>15381</v>
      </c>
    </row>
    <row r="21849" spans="1:4" ht="40.5" x14ac:dyDescent="0.15">
      <c r="A21849" s="266">
        <v>9696549</v>
      </c>
      <c r="B21849" s="265" t="s">
        <v>14038</v>
      </c>
      <c r="C21849" s="265" t="s">
        <v>15346</v>
      </c>
      <c r="D21849" s="265" t="s">
        <v>15382</v>
      </c>
    </row>
    <row r="21850" spans="1:4" ht="40.5" x14ac:dyDescent="0.15">
      <c r="A21850" s="266">
        <v>9696551</v>
      </c>
      <c r="B21850" s="265" t="s">
        <v>14038</v>
      </c>
      <c r="C21850" s="265" t="s">
        <v>15346</v>
      </c>
      <c r="D21850" s="265" t="s">
        <v>15383</v>
      </c>
    </row>
    <row r="21851" spans="1:4" ht="40.5" x14ac:dyDescent="0.15">
      <c r="A21851" s="266">
        <v>9696552</v>
      </c>
      <c r="B21851" s="265" t="s">
        <v>14038</v>
      </c>
      <c r="C21851" s="265" t="s">
        <v>15346</v>
      </c>
      <c r="D21851" s="265" t="s">
        <v>15384</v>
      </c>
    </row>
    <row r="21852" spans="1:4" ht="40.5" x14ac:dyDescent="0.15">
      <c r="A21852" s="266">
        <v>9696553</v>
      </c>
      <c r="B21852" s="265" t="s">
        <v>14038</v>
      </c>
      <c r="C21852" s="265" t="s">
        <v>15346</v>
      </c>
      <c r="D21852" s="265" t="s">
        <v>14580</v>
      </c>
    </row>
    <row r="21853" spans="1:4" ht="40.5" x14ac:dyDescent="0.15">
      <c r="A21853" s="266">
        <v>9696554</v>
      </c>
      <c r="B21853" s="265" t="s">
        <v>14038</v>
      </c>
      <c r="C21853" s="265" t="s">
        <v>15346</v>
      </c>
      <c r="D21853" s="265" t="s">
        <v>15385</v>
      </c>
    </row>
    <row r="21854" spans="1:4" ht="40.5" x14ac:dyDescent="0.15">
      <c r="A21854" s="266">
        <v>9696555</v>
      </c>
      <c r="B21854" s="265" t="s">
        <v>14038</v>
      </c>
      <c r="C21854" s="265" t="s">
        <v>15346</v>
      </c>
      <c r="D21854" s="265" t="s">
        <v>14809</v>
      </c>
    </row>
    <row r="21855" spans="1:4" ht="40.5" x14ac:dyDescent="0.15">
      <c r="A21855" s="266">
        <v>9696556</v>
      </c>
      <c r="B21855" s="265" t="s">
        <v>14038</v>
      </c>
      <c r="C21855" s="265" t="s">
        <v>15346</v>
      </c>
      <c r="D21855" s="265" t="s">
        <v>15386</v>
      </c>
    </row>
    <row r="21856" spans="1:4" ht="40.5" x14ac:dyDescent="0.15">
      <c r="A21856" s="266">
        <v>9696557</v>
      </c>
      <c r="B21856" s="265" t="s">
        <v>14038</v>
      </c>
      <c r="C21856" s="265" t="s">
        <v>15346</v>
      </c>
      <c r="D21856" s="265" t="s">
        <v>15387</v>
      </c>
    </row>
    <row r="21857" spans="1:4" ht="40.5" x14ac:dyDescent="0.15">
      <c r="A21857" s="266">
        <v>9696561</v>
      </c>
      <c r="B21857" s="265" t="s">
        <v>14038</v>
      </c>
      <c r="C21857" s="265" t="s">
        <v>15346</v>
      </c>
      <c r="D21857" s="265" t="s">
        <v>15388</v>
      </c>
    </row>
    <row r="21858" spans="1:4" ht="40.5" x14ac:dyDescent="0.15">
      <c r="A21858" s="266">
        <v>9696562</v>
      </c>
      <c r="B21858" s="265" t="s">
        <v>14038</v>
      </c>
      <c r="C21858" s="265" t="s">
        <v>15346</v>
      </c>
      <c r="D21858" s="265" t="s">
        <v>15389</v>
      </c>
    </row>
    <row r="21859" spans="1:4" ht="40.5" x14ac:dyDescent="0.15">
      <c r="A21859" s="266">
        <v>9696563</v>
      </c>
      <c r="B21859" s="265" t="s">
        <v>14038</v>
      </c>
      <c r="C21859" s="265" t="s">
        <v>15346</v>
      </c>
      <c r="D21859" s="265" t="s">
        <v>15390</v>
      </c>
    </row>
    <row r="21860" spans="1:4" ht="40.5" x14ac:dyDescent="0.15">
      <c r="A21860" s="266">
        <v>9696564</v>
      </c>
      <c r="B21860" s="265" t="s">
        <v>14038</v>
      </c>
      <c r="C21860" s="265" t="s">
        <v>15346</v>
      </c>
      <c r="D21860" s="265" t="s">
        <v>15391</v>
      </c>
    </row>
    <row r="21861" spans="1:4" ht="40.5" x14ac:dyDescent="0.15">
      <c r="A21861" s="266">
        <v>9696565</v>
      </c>
      <c r="B21861" s="265" t="s">
        <v>14038</v>
      </c>
      <c r="C21861" s="265" t="s">
        <v>15346</v>
      </c>
      <c r="D21861" s="265" t="s">
        <v>15392</v>
      </c>
    </row>
    <row r="21862" spans="1:4" ht="40.5" x14ac:dyDescent="0.15">
      <c r="A21862" s="266">
        <v>9696566</v>
      </c>
      <c r="B21862" s="265" t="s">
        <v>14038</v>
      </c>
      <c r="C21862" s="265" t="s">
        <v>15346</v>
      </c>
      <c r="D21862" s="265" t="s">
        <v>15393</v>
      </c>
    </row>
    <row r="21863" spans="1:4" ht="40.5" x14ac:dyDescent="0.15">
      <c r="A21863" s="266">
        <v>9696567</v>
      </c>
      <c r="B21863" s="265" t="s">
        <v>14038</v>
      </c>
      <c r="C21863" s="265" t="s">
        <v>15346</v>
      </c>
      <c r="D21863" s="265" t="s">
        <v>15394</v>
      </c>
    </row>
    <row r="21864" spans="1:4" ht="40.5" x14ac:dyDescent="0.15">
      <c r="A21864" s="266">
        <v>9696571</v>
      </c>
      <c r="B21864" s="265" t="s">
        <v>14038</v>
      </c>
      <c r="C21864" s="265" t="s">
        <v>15346</v>
      </c>
      <c r="D21864" s="265" t="s">
        <v>15395</v>
      </c>
    </row>
    <row r="21865" spans="1:4" ht="40.5" x14ac:dyDescent="0.15">
      <c r="A21865" s="266">
        <v>9696572</v>
      </c>
      <c r="B21865" s="265" t="s">
        <v>14038</v>
      </c>
      <c r="C21865" s="265" t="s">
        <v>15346</v>
      </c>
      <c r="D21865" s="265" t="s">
        <v>15396</v>
      </c>
    </row>
    <row r="21866" spans="1:4" ht="40.5" x14ac:dyDescent="0.15">
      <c r="A21866" s="266">
        <v>9696573</v>
      </c>
      <c r="B21866" s="265" t="s">
        <v>14038</v>
      </c>
      <c r="C21866" s="265" t="s">
        <v>15346</v>
      </c>
      <c r="D21866" s="265" t="s">
        <v>15397</v>
      </c>
    </row>
    <row r="21867" spans="1:4" ht="40.5" x14ac:dyDescent="0.15">
      <c r="A21867" s="266">
        <v>9696574</v>
      </c>
      <c r="B21867" s="265" t="s">
        <v>14038</v>
      </c>
      <c r="C21867" s="265" t="s">
        <v>15346</v>
      </c>
      <c r="D21867" s="265" t="s">
        <v>15398</v>
      </c>
    </row>
    <row r="21868" spans="1:4" ht="40.5" x14ac:dyDescent="0.15">
      <c r="A21868" s="266">
        <v>9696575</v>
      </c>
      <c r="B21868" s="265" t="s">
        <v>14038</v>
      </c>
      <c r="C21868" s="265" t="s">
        <v>15346</v>
      </c>
      <c r="D21868" s="265" t="s">
        <v>15399</v>
      </c>
    </row>
    <row r="21869" spans="1:4" ht="40.5" x14ac:dyDescent="0.15">
      <c r="A21869" s="266">
        <v>9696576</v>
      </c>
      <c r="B21869" s="265" t="s">
        <v>14038</v>
      </c>
      <c r="C21869" s="265" t="s">
        <v>15346</v>
      </c>
      <c r="D21869" s="265" t="s">
        <v>15400</v>
      </c>
    </row>
    <row r="21870" spans="1:4" ht="40.5" x14ac:dyDescent="0.15">
      <c r="A21870" s="266">
        <v>9696581</v>
      </c>
      <c r="B21870" s="265" t="s">
        <v>14038</v>
      </c>
      <c r="C21870" s="265" t="s">
        <v>15346</v>
      </c>
      <c r="D21870" s="265" t="s">
        <v>15401</v>
      </c>
    </row>
    <row r="21871" spans="1:4" ht="40.5" x14ac:dyDescent="0.15">
      <c r="A21871" s="266">
        <v>9696582</v>
      </c>
      <c r="B21871" s="265" t="s">
        <v>14038</v>
      </c>
      <c r="C21871" s="265" t="s">
        <v>15346</v>
      </c>
      <c r="D21871" s="265" t="s">
        <v>15402</v>
      </c>
    </row>
    <row r="21872" spans="1:4" ht="40.5" x14ac:dyDescent="0.15">
      <c r="A21872" s="266">
        <v>9696583</v>
      </c>
      <c r="B21872" s="265" t="s">
        <v>14038</v>
      </c>
      <c r="C21872" s="265" t="s">
        <v>15346</v>
      </c>
      <c r="D21872" s="265" t="s">
        <v>15403</v>
      </c>
    </row>
    <row r="21873" spans="1:4" ht="40.5" x14ac:dyDescent="0.15">
      <c r="A21873" s="266">
        <v>9696584</v>
      </c>
      <c r="B21873" s="265" t="s">
        <v>14038</v>
      </c>
      <c r="C21873" s="265" t="s">
        <v>15346</v>
      </c>
      <c r="D21873" s="265" t="s">
        <v>15404</v>
      </c>
    </row>
    <row r="21874" spans="1:4" ht="40.5" x14ac:dyDescent="0.15">
      <c r="A21874" s="266">
        <v>9696585</v>
      </c>
      <c r="B21874" s="265" t="s">
        <v>14038</v>
      </c>
      <c r="C21874" s="265" t="s">
        <v>15346</v>
      </c>
      <c r="D21874" s="265" t="s">
        <v>15405</v>
      </c>
    </row>
    <row r="21875" spans="1:4" ht="40.5" x14ac:dyDescent="0.15">
      <c r="A21875" s="266">
        <v>9696586</v>
      </c>
      <c r="B21875" s="265" t="s">
        <v>14038</v>
      </c>
      <c r="C21875" s="265" t="s">
        <v>15346</v>
      </c>
      <c r="D21875" s="265" t="s">
        <v>13259</v>
      </c>
    </row>
    <row r="21876" spans="1:4" ht="40.5" x14ac:dyDescent="0.15">
      <c r="A21876" s="266">
        <v>9696587</v>
      </c>
      <c r="B21876" s="265" t="s">
        <v>14038</v>
      </c>
      <c r="C21876" s="265" t="s">
        <v>15346</v>
      </c>
      <c r="D21876" s="265" t="s">
        <v>15165</v>
      </c>
    </row>
    <row r="21877" spans="1:4" ht="27" x14ac:dyDescent="0.15">
      <c r="A21877" s="266">
        <v>9697201</v>
      </c>
      <c r="B21877" s="265" t="s">
        <v>14038</v>
      </c>
      <c r="C21877" s="265" t="s">
        <v>15406</v>
      </c>
      <c r="D21877" s="265" t="s">
        <v>15407</v>
      </c>
    </row>
    <row r="21878" spans="1:4" ht="27" x14ac:dyDescent="0.15">
      <c r="A21878" s="266">
        <v>9697202</v>
      </c>
      <c r="B21878" s="265" t="s">
        <v>14038</v>
      </c>
      <c r="C21878" s="265" t="s">
        <v>15406</v>
      </c>
      <c r="D21878" s="265" t="s">
        <v>15408</v>
      </c>
    </row>
    <row r="21879" spans="1:4" ht="27" x14ac:dyDescent="0.15">
      <c r="A21879" s="266">
        <v>9697203</v>
      </c>
      <c r="B21879" s="265" t="s">
        <v>14038</v>
      </c>
      <c r="C21879" s="265" t="s">
        <v>15406</v>
      </c>
      <c r="D21879" s="265" t="s">
        <v>15409</v>
      </c>
    </row>
    <row r="21880" spans="1:4" ht="27" x14ac:dyDescent="0.15">
      <c r="A21880" s="266">
        <v>9697204</v>
      </c>
      <c r="B21880" s="265" t="s">
        <v>14038</v>
      </c>
      <c r="C21880" s="265" t="s">
        <v>15406</v>
      </c>
      <c r="D21880" s="265" t="s">
        <v>15410</v>
      </c>
    </row>
    <row r="21881" spans="1:4" ht="27" x14ac:dyDescent="0.15">
      <c r="A21881" s="266">
        <v>9697205</v>
      </c>
      <c r="B21881" s="265" t="s">
        <v>14038</v>
      </c>
      <c r="C21881" s="265" t="s">
        <v>15406</v>
      </c>
      <c r="D21881" s="265" t="s">
        <v>12542</v>
      </c>
    </row>
    <row r="21882" spans="1:4" ht="27" x14ac:dyDescent="0.15">
      <c r="A21882" s="266">
        <v>9697206</v>
      </c>
      <c r="B21882" s="265" t="s">
        <v>14038</v>
      </c>
      <c r="C21882" s="265" t="s">
        <v>15406</v>
      </c>
      <c r="D21882" s="265" t="s">
        <v>15411</v>
      </c>
    </row>
    <row r="21883" spans="1:4" ht="27" x14ac:dyDescent="0.15">
      <c r="A21883" s="266">
        <v>9697207</v>
      </c>
      <c r="B21883" s="265" t="s">
        <v>14038</v>
      </c>
      <c r="C21883" s="265" t="s">
        <v>15406</v>
      </c>
      <c r="D21883" s="265" t="s">
        <v>15412</v>
      </c>
    </row>
    <row r="21884" spans="1:4" ht="27" x14ac:dyDescent="0.15">
      <c r="A21884" s="266">
        <v>9697208</v>
      </c>
      <c r="B21884" s="265" t="s">
        <v>14038</v>
      </c>
      <c r="C21884" s="265" t="s">
        <v>15406</v>
      </c>
      <c r="D21884" s="265" t="s">
        <v>15413</v>
      </c>
    </row>
    <row r="21885" spans="1:4" ht="27" x14ac:dyDescent="0.15">
      <c r="A21885" s="266">
        <v>9697209</v>
      </c>
      <c r="B21885" s="265" t="s">
        <v>14038</v>
      </c>
      <c r="C21885" s="265" t="s">
        <v>15406</v>
      </c>
      <c r="D21885" s="265" t="s">
        <v>15414</v>
      </c>
    </row>
    <row r="21886" spans="1:4" ht="27" x14ac:dyDescent="0.15">
      <c r="A21886" s="266">
        <v>9697311</v>
      </c>
      <c r="B21886" s="265" t="s">
        <v>14038</v>
      </c>
      <c r="C21886" s="265" t="s">
        <v>15406</v>
      </c>
      <c r="D21886" s="265" t="s">
        <v>15415</v>
      </c>
    </row>
    <row r="21887" spans="1:4" ht="27" x14ac:dyDescent="0.15">
      <c r="A21887" s="266">
        <v>9697312</v>
      </c>
      <c r="B21887" s="265" t="s">
        <v>14038</v>
      </c>
      <c r="C21887" s="265" t="s">
        <v>15406</v>
      </c>
      <c r="D21887" s="265" t="s">
        <v>11814</v>
      </c>
    </row>
    <row r="21888" spans="1:4" ht="27" x14ac:dyDescent="0.15">
      <c r="A21888" s="266">
        <v>9697313</v>
      </c>
      <c r="B21888" s="265" t="s">
        <v>14038</v>
      </c>
      <c r="C21888" s="265" t="s">
        <v>15406</v>
      </c>
      <c r="D21888" s="265" t="s">
        <v>15416</v>
      </c>
    </row>
    <row r="21889" spans="1:4" ht="27" x14ac:dyDescent="0.15">
      <c r="A21889" s="266">
        <v>9697314</v>
      </c>
      <c r="B21889" s="265" t="s">
        <v>14038</v>
      </c>
      <c r="C21889" s="265" t="s">
        <v>15406</v>
      </c>
      <c r="D21889" s="265" t="s">
        <v>15417</v>
      </c>
    </row>
    <row r="21890" spans="1:4" ht="27" x14ac:dyDescent="0.15">
      <c r="A21890" s="266">
        <v>9697315</v>
      </c>
      <c r="B21890" s="265" t="s">
        <v>14038</v>
      </c>
      <c r="C21890" s="265" t="s">
        <v>15406</v>
      </c>
      <c r="D21890" s="265" t="s">
        <v>15418</v>
      </c>
    </row>
    <row r="21891" spans="1:4" ht="27" x14ac:dyDescent="0.15">
      <c r="A21891" s="266">
        <v>9697321</v>
      </c>
      <c r="B21891" s="265" t="s">
        <v>14038</v>
      </c>
      <c r="C21891" s="265" t="s">
        <v>15406</v>
      </c>
      <c r="D21891" s="265" t="s">
        <v>15419</v>
      </c>
    </row>
    <row r="21892" spans="1:4" ht="27" x14ac:dyDescent="0.15">
      <c r="A21892" s="266">
        <v>9697322</v>
      </c>
      <c r="B21892" s="265" t="s">
        <v>14038</v>
      </c>
      <c r="C21892" s="265" t="s">
        <v>15406</v>
      </c>
      <c r="D21892" s="265" t="s">
        <v>14999</v>
      </c>
    </row>
    <row r="21893" spans="1:4" ht="27" x14ac:dyDescent="0.15">
      <c r="A21893" s="266">
        <v>9697323</v>
      </c>
      <c r="B21893" s="265" t="s">
        <v>14038</v>
      </c>
      <c r="C21893" s="265" t="s">
        <v>15406</v>
      </c>
      <c r="D21893" s="265" t="s">
        <v>15420</v>
      </c>
    </row>
    <row r="21894" spans="1:4" ht="27" x14ac:dyDescent="0.15">
      <c r="A21894" s="266">
        <v>9697324</v>
      </c>
      <c r="B21894" s="265" t="s">
        <v>14038</v>
      </c>
      <c r="C21894" s="265" t="s">
        <v>15406</v>
      </c>
      <c r="D21894" s="265" t="s">
        <v>15421</v>
      </c>
    </row>
    <row r="21895" spans="1:4" ht="27" x14ac:dyDescent="0.15">
      <c r="A21895" s="266">
        <v>9697325</v>
      </c>
      <c r="B21895" s="265" t="s">
        <v>14038</v>
      </c>
      <c r="C21895" s="265" t="s">
        <v>15406</v>
      </c>
      <c r="D21895" s="265" t="s">
        <v>15422</v>
      </c>
    </row>
    <row r="21896" spans="1:4" ht="27" x14ac:dyDescent="0.15">
      <c r="A21896" s="266">
        <v>9697326</v>
      </c>
      <c r="B21896" s="265" t="s">
        <v>14038</v>
      </c>
      <c r="C21896" s="265" t="s">
        <v>15406</v>
      </c>
      <c r="D21896" s="265" t="s">
        <v>15423</v>
      </c>
    </row>
    <row r="21897" spans="1:4" ht="27" x14ac:dyDescent="0.15">
      <c r="A21897" s="266">
        <v>9697401</v>
      </c>
      <c r="B21897" s="265" t="s">
        <v>14038</v>
      </c>
      <c r="C21897" s="265" t="s">
        <v>15424</v>
      </c>
      <c r="D21897" s="265" t="s">
        <v>14519</v>
      </c>
    </row>
    <row r="21898" spans="1:4" ht="27" x14ac:dyDescent="0.15">
      <c r="A21898" s="266">
        <v>9697402</v>
      </c>
      <c r="B21898" s="265" t="s">
        <v>14038</v>
      </c>
      <c r="C21898" s="265" t="s">
        <v>15424</v>
      </c>
      <c r="D21898" s="265" t="s">
        <v>15425</v>
      </c>
    </row>
    <row r="21899" spans="1:4" ht="27" x14ac:dyDescent="0.15">
      <c r="A21899" s="266">
        <v>9697403</v>
      </c>
      <c r="B21899" s="265" t="s">
        <v>14038</v>
      </c>
      <c r="C21899" s="265" t="s">
        <v>15424</v>
      </c>
      <c r="D21899" s="265" t="s">
        <v>15425</v>
      </c>
    </row>
    <row r="21900" spans="1:4" ht="27" x14ac:dyDescent="0.15">
      <c r="A21900" s="266">
        <v>9697404</v>
      </c>
      <c r="B21900" s="265" t="s">
        <v>14038</v>
      </c>
      <c r="C21900" s="265" t="s">
        <v>15424</v>
      </c>
      <c r="D21900" s="265" t="s">
        <v>15425</v>
      </c>
    </row>
    <row r="21901" spans="1:4" ht="27" x14ac:dyDescent="0.15">
      <c r="A21901" s="266">
        <v>9697405</v>
      </c>
      <c r="B21901" s="265" t="s">
        <v>14038</v>
      </c>
      <c r="C21901" s="265" t="s">
        <v>15424</v>
      </c>
      <c r="D21901" s="265" t="s">
        <v>15426</v>
      </c>
    </row>
    <row r="21902" spans="1:4" ht="27" x14ac:dyDescent="0.15">
      <c r="A21902" s="266">
        <v>9697406</v>
      </c>
      <c r="B21902" s="265" t="s">
        <v>14038</v>
      </c>
      <c r="C21902" s="265" t="s">
        <v>15424</v>
      </c>
      <c r="D21902" s="265" t="s">
        <v>15426</v>
      </c>
    </row>
    <row r="21903" spans="1:4" ht="27" x14ac:dyDescent="0.15">
      <c r="A21903" s="266">
        <v>9697407</v>
      </c>
      <c r="B21903" s="265" t="s">
        <v>14038</v>
      </c>
      <c r="C21903" s="265" t="s">
        <v>15424</v>
      </c>
      <c r="D21903" s="265" t="s">
        <v>15427</v>
      </c>
    </row>
    <row r="21904" spans="1:4" ht="27" x14ac:dyDescent="0.15">
      <c r="A21904" s="266">
        <v>9697413</v>
      </c>
      <c r="B21904" s="265" t="s">
        <v>14038</v>
      </c>
      <c r="C21904" s="265" t="s">
        <v>15424</v>
      </c>
      <c r="D21904" s="265" t="s">
        <v>15428</v>
      </c>
    </row>
    <row r="21905" spans="1:4" ht="27" x14ac:dyDescent="0.15">
      <c r="A21905" s="266">
        <v>9697511</v>
      </c>
      <c r="B21905" s="265" t="s">
        <v>14038</v>
      </c>
      <c r="C21905" s="265" t="s">
        <v>15424</v>
      </c>
      <c r="D21905" s="265" t="s">
        <v>15429</v>
      </c>
    </row>
    <row r="21906" spans="1:4" ht="27" x14ac:dyDescent="0.15">
      <c r="A21906" s="266">
        <v>9697512</v>
      </c>
      <c r="B21906" s="265" t="s">
        <v>14038</v>
      </c>
      <c r="C21906" s="265" t="s">
        <v>15424</v>
      </c>
      <c r="D21906" s="265" t="s">
        <v>15430</v>
      </c>
    </row>
    <row r="21907" spans="1:4" ht="27" x14ac:dyDescent="0.15">
      <c r="A21907" s="266">
        <v>9697513</v>
      </c>
      <c r="B21907" s="265" t="s">
        <v>14038</v>
      </c>
      <c r="C21907" s="265" t="s">
        <v>15424</v>
      </c>
      <c r="D21907" s="265" t="s">
        <v>15428</v>
      </c>
    </row>
    <row r="21908" spans="1:4" ht="27" x14ac:dyDescent="0.15">
      <c r="A21908" s="266">
        <v>9697514</v>
      </c>
      <c r="B21908" s="265" t="s">
        <v>14038</v>
      </c>
      <c r="C21908" s="265" t="s">
        <v>15424</v>
      </c>
      <c r="D21908" s="265" t="s">
        <v>15431</v>
      </c>
    </row>
    <row r="21909" spans="1:4" ht="27" x14ac:dyDescent="0.15">
      <c r="A21909" s="266">
        <v>9697515</v>
      </c>
      <c r="B21909" s="265" t="s">
        <v>14038</v>
      </c>
      <c r="C21909" s="265" t="s">
        <v>15424</v>
      </c>
      <c r="D21909" s="265" t="s">
        <v>12208</v>
      </c>
    </row>
    <row r="21910" spans="1:4" ht="27" x14ac:dyDescent="0.15">
      <c r="A21910" s="266">
        <v>9697516</v>
      </c>
      <c r="B21910" s="265" t="s">
        <v>14038</v>
      </c>
      <c r="C21910" s="265" t="s">
        <v>15424</v>
      </c>
      <c r="D21910" s="265" t="s">
        <v>15432</v>
      </c>
    </row>
    <row r="21911" spans="1:4" ht="27" x14ac:dyDescent="0.15">
      <c r="A21911" s="266">
        <v>9697517</v>
      </c>
      <c r="B21911" s="265" t="s">
        <v>14038</v>
      </c>
      <c r="C21911" s="265" t="s">
        <v>15424</v>
      </c>
      <c r="D21911" s="265" t="s">
        <v>15100</v>
      </c>
    </row>
    <row r="21912" spans="1:4" ht="27" x14ac:dyDescent="0.15">
      <c r="A21912" s="266">
        <v>9697518</v>
      </c>
      <c r="B21912" s="265" t="s">
        <v>14038</v>
      </c>
      <c r="C21912" s="265" t="s">
        <v>15424</v>
      </c>
      <c r="D21912" s="265" t="s">
        <v>15433</v>
      </c>
    </row>
    <row r="21913" spans="1:4" ht="27" x14ac:dyDescent="0.15">
      <c r="A21913" s="266">
        <v>9697519</v>
      </c>
      <c r="B21913" s="265" t="s">
        <v>14038</v>
      </c>
      <c r="C21913" s="265" t="s">
        <v>15424</v>
      </c>
      <c r="D21913" s="265" t="s">
        <v>15434</v>
      </c>
    </row>
    <row r="21914" spans="1:4" x14ac:dyDescent="0.15">
      <c r="A21914" s="266">
        <v>9700101</v>
      </c>
      <c r="B21914" s="265" t="s">
        <v>14038</v>
      </c>
      <c r="C21914" s="265" t="s">
        <v>2681</v>
      </c>
      <c r="D21914" s="265" t="s">
        <v>2756</v>
      </c>
    </row>
    <row r="21915" spans="1:4" ht="27" x14ac:dyDescent="0.15">
      <c r="A21915" s="266">
        <v>9700102</v>
      </c>
      <c r="B21915" s="265" t="s">
        <v>14038</v>
      </c>
      <c r="C21915" s="265" t="s">
        <v>2681</v>
      </c>
      <c r="D21915" s="265" t="s">
        <v>2752</v>
      </c>
    </row>
    <row r="21916" spans="1:4" x14ac:dyDescent="0.15">
      <c r="A21916" s="266">
        <v>9700103</v>
      </c>
      <c r="B21916" s="265" t="s">
        <v>14038</v>
      </c>
      <c r="C21916" s="265" t="s">
        <v>2681</v>
      </c>
      <c r="D21916" s="265" t="s">
        <v>2778</v>
      </c>
    </row>
    <row r="21917" spans="1:4" ht="27" x14ac:dyDescent="0.15">
      <c r="A21917" s="266">
        <v>9700104</v>
      </c>
      <c r="B21917" s="265" t="s">
        <v>14038</v>
      </c>
      <c r="C21917" s="265" t="s">
        <v>2681</v>
      </c>
      <c r="D21917" s="265" t="s">
        <v>2751</v>
      </c>
    </row>
    <row r="21918" spans="1:4" x14ac:dyDescent="0.15">
      <c r="A21918" s="266">
        <v>9700105</v>
      </c>
      <c r="B21918" s="265" t="s">
        <v>14038</v>
      </c>
      <c r="C21918" s="265" t="s">
        <v>2681</v>
      </c>
      <c r="D21918" s="265" t="s">
        <v>2770</v>
      </c>
    </row>
    <row r="21919" spans="1:4" x14ac:dyDescent="0.15">
      <c r="A21919" s="266">
        <v>9700106</v>
      </c>
      <c r="B21919" s="265" t="s">
        <v>14038</v>
      </c>
      <c r="C21919" s="265" t="s">
        <v>2681</v>
      </c>
      <c r="D21919" s="265" t="s">
        <v>2784</v>
      </c>
    </row>
    <row r="21920" spans="1:4" x14ac:dyDescent="0.15">
      <c r="A21920" s="266">
        <v>9700107</v>
      </c>
      <c r="B21920" s="265" t="s">
        <v>14038</v>
      </c>
      <c r="C21920" s="265" t="s">
        <v>2681</v>
      </c>
      <c r="D21920" s="265" t="s">
        <v>2744</v>
      </c>
    </row>
    <row r="21921" spans="1:4" x14ac:dyDescent="0.15">
      <c r="A21921" s="266">
        <v>9700111</v>
      </c>
      <c r="B21921" s="265" t="s">
        <v>14038</v>
      </c>
      <c r="C21921" s="265" t="s">
        <v>2681</v>
      </c>
      <c r="D21921" s="265" t="s">
        <v>2777</v>
      </c>
    </row>
    <row r="21922" spans="1:4" ht="27" x14ac:dyDescent="0.15">
      <c r="A21922" s="266">
        <v>9700112</v>
      </c>
      <c r="B21922" s="265" t="s">
        <v>14038</v>
      </c>
      <c r="C21922" s="265" t="s">
        <v>2681</v>
      </c>
      <c r="D21922" s="265" t="s">
        <v>2745</v>
      </c>
    </row>
    <row r="21923" spans="1:4" x14ac:dyDescent="0.15">
      <c r="A21923" s="266">
        <v>9700113</v>
      </c>
      <c r="B21923" s="265" t="s">
        <v>14038</v>
      </c>
      <c r="C21923" s="265" t="s">
        <v>2681</v>
      </c>
      <c r="D21923" s="265" t="s">
        <v>2765</v>
      </c>
    </row>
    <row r="21924" spans="1:4" x14ac:dyDescent="0.15">
      <c r="A21924" s="266">
        <v>9700114</v>
      </c>
      <c r="B21924" s="265" t="s">
        <v>14038</v>
      </c>
      <c r="C21924" s="265" t="s">
        <v>2681</v>
      </c>
      <c r="D21924" s="265" t="s">
        <v>2781</v>
      </c>
    </row>
    <row r="21925" spans="1:4" x14ac:dyDescent="0.15">
      <c r="A21925" s="266">
        <v>9700115</v>
      </c>
      <c r="B21925" s="265" t="s">
        <v>14038</v>
      </c>
      <c r="C21925" s="265" t="s">
        <v>2681</v>
      </c>
      <c r="D21925" s="265" t="s">
        <v>2763</v>
      </c>
    </row>
    <row r="21926" spans="1:4" x14ac:dyDescent="0.15">
      <c r="A21926" s="266">
        <v>9700116</v>
      </c>
      <c r="B21926" s="265" t="s">
        <v>14038</v>
      </c>
      <c r="C21926" s="265" t="s">
        <v>2681</v>
      </c>
      <c r="D21926" s="265" t="s">
        <v>2780</v>
      </c>
    </row>
    <row r="21927" spans="1:4" x14ac:dyDescent="0.15">
      <c r="A21927" s="266">
        <v>9700221</v>
      </c>
      <c r="B21927" s="265" t="s">
        <v>14038</v>
      </c>
      <c r="C21927" s="265" t="s">
        <v>2681</v>
      </c>
      <c r="D21927" s="265" t="s">
        <v>2758</v>
      </c>
    </row>
    <row r="21928" spans="1:4" ht="27" x14ac:dyDescent="0.15">
      <c r="A21928" s="266">
        <v>9700222</v>
      </c>
      <c r="B21928" s="265" t="s">
        <v>14038</v>
      </c>
      <c r="C21928" s="265" t="s">
        <v>2681</v>
      </c>
      <c r="D21928" s="265" t="s">
        <v>15435</v>
      </c>
    </row>
    <row r="21929" spans="1:4" x14ac:dyDescent="0.15">
      <c r="A21929" s="266">
        <v>9700223</v>
      </c>
      <c r="B21929" s="265" t="s">
        <v>14038</v>
      </c>
      <c r="C21929" s="265" t="s">
        <v>2681</v>
      </c>
      <c r="D21929" s="265" t="s">
        <v>2746</v>
      </c>
    </row>
    <row r="21930" spans="1:4" x14ac:dyDescent="0.15">
      <c r="A21930" s="266">
        <v>9700224</v>
      </c>
      <c r="B21930" s="265" t="s">
        <v>14038</v>
      </c>
      <c r="C21930" s="265" t="s">
        <v>2681</v>
      </c>
      <c r="D21930" s="265" t="s">
        <v>2772</v>
      </c>
    </row>
    <row r="21931" spans="1:4" ht="27" x14ac:dyDescent="0.15">
      <c r="A21931" s="266">
        <v>9700225</v>
      </c>
      <c r="B21931" s="265" t="s">
        <v>14038</v>
      </c>
      <c r="C21931" s="265" t="s">
        <v>2681</v>
      </c>
      <c r="D21931" s="265" t="s">
        <v>2762</v>
      </c>
    </row>
    <row r="21932" spans="1:4" ht="27" x14ac:dyDescent="0.15">
      <c r="A21932" s="266">
        <v>9700226</v>
      </c>
      <c r="B21932" s="265" t="s">
        <v>14038</v>
      </c>
      <c r="C21932" s="265" t="s">
        <v>2681</v>
      </c>
      <c r="D21932" s="265" t="s">
        <v>2769</v>
      </c>
    </row>
    <row r="21933" spans="1:4" x14ac:dyDescent="0.15">
      <c r="A21933" s="266">
        <v>9700227</v>
      </c>
      <c r="B21933" s="265" t="s">
        <v>14038</v>
      </c>
      <c r="C21933" s="265" t="s">
        <v>2681</v>
      </c>
      <c r="D21933" s="265" t="s">
        <v>2771</v>
      </c>
    </row>
    <row r="21934" spans="1:4" x14ac:dyDescent="0.15">
      <c r="A21934" s="266">
        <v>9700228</v>
      </c>
      <c r="B21934" s="265" t="s">
        <v>14038</v>
      </c>
      <c r="C21934" s="265" t="s">
        <v>2681</v>
      </c>
      <c r="D21934" s="265" t="s">
        <v>2761</v>
      </c>
    </row>
    <row r="21935" spans="1:4" x14ac:dyDescent="0.15">
      <c r="A21935" s="266">
        <v>9700229</v>
      </c>
      <c r="B21935" s="265" t="s">
        <v>14038</v>
      </c>
      <c r="C21935" s="265" t="s">
        <v>2681</v>
      </c>
      <c r="D21935" s="265" t="s">
        <v>2690</v>
      </c>
    </row>
    <row r="21936" spans="1:4" x14ac:dyDescent="0.15">
      <c r="A21936" s="266">
        <v>9700311</v>
      </c>
      <c r="B21936" s="265" t="s">
        <v>14038</v>
      </c>
      <c r="C21936" s="265" t="s">
        <v>2681</v>
      </c>
      <c r="D21936" s="265" t="s">
        <v>2700</v>
      </c>
    </row>
    <row r="21937" spans="1:4" x14ac:dyDescent="0.15">
      <c r="A21937" s="266">
        <v>9700312</v>
      </c>
      <c r="B21937" s="265" t="s">
        <v>14038</v>
      </c>
      <c r="C21937" s="265" t="s">
        <v>2681</v>
      </c>
      <c r="D21937" s="265" t="s">
        <v>2718</v>
      </c>
    </row>
    <row r="21938" spans="1:4" x14ac:dyDescent="0.15">
      <c r="A21938" s="266">
        <v>9700313</v>
      </c>
      <c r="B21938" s="265" t="s">
        <v>14038</v>
      </c>
      <c r="C21938" s="265" t="s">
        <v>2681</v>
      </c>
      <c r="D21938" s="265" t="s">
        <v>2794</v>
      </c>
    </row>
    <row r="21939" spans="1:4" x14ac:dyDescent="0.15">
      <c r="A21939" s="266">
        <v>9700314</v>
      </c>
      <c r="B21939" s="265" t="s">
        <v>14038</v>
      </c>
      <c r="C21939" s="265" t="s">
        <v>2681</v>
      </c>
      <c r="D21939" s="265" t="s">
        <v>2115</v>
      </c>
    </row>
    <row r="21940" spans="1:4" x14ac:dyDescent="0.15">
      <c r="A21940" s="266">
        <v>9700315</v>
      </c>
      <c r="B21940" s="265" t="s">
        <v>14038</v>
      </c>
      <c r="C21940" s="265" t="s">
        <v>2681</v>
      </c>
      <c r="D21940" s="265" t="s">
        <v>2795</v>
      </c>
    </row>
    <row r="21941" spans="1:4" ht="27" x14ac:dyDescent="0.15">
      <c r="A21941" s="266">
        <v>9700316</v>
      </c>
      <c r="B21941" s="265" t="s">
        <v>14038</v>
      </c>
      <c r="C21941" s="265" t="s">
        <v>2681</v>
      </c>
      <c r="D21941" s="265" t="s">
        <v>2711</v>
      </c>
    </row>
    <row r="21942" spans="1:4" ht="27" x14ac:dyDescent="0.15">
      <c r="A21942" s="266">
        <v>9700317</v>
      </c>
      <c r="B21942" s="265" t="s">
        <v>14038</v>
      </c>
      <c r="C21942" s="265" t="s">
        <v>2681</v>
      </c>
      <c r="D21942" s="265" t="s">
        <v>2709</v>
      </c>
    </row>
    <row r="21943" spans="1:4" ht="27" x14ac:dyDescent="0.15">
      <c r="A21943" s="266">
        <v>9701141</v>
      </c>
      <c r="B21943" s="265" t="s">
        <v>14038</v>
      </c>
      <c r="C21943" s="265" t="s">
        <v>2681</v>
      </c>
      <c r="D21943" s="265" t="s">
        <v>15436</v>
      </c>
    </row>
    <row r="21944" spans="1:4" ht="27" x14ac:dyDescent="0.15">
      <c r="A21944" s="266">
        <v>9701142</v>
      </c>
      <c r="B21944" s="265" t="s">
        <v>14038</v>
      </c>
      <c r="C21944" s="265" t="s">
        <v>2681</v>
      </c>
      <c r="D21944" s="265" t="s">
        <v>15437</v>
      </c>
    </row>
    <row r="21945" spans="1:4" ht="27" x14ac:dyDescent="0.15">
      <c r="A21945" s="266">
        <v>9701143</v>
      </c>
      <c r="B21945" s="265" t="s">
        <v>14038</v>
      </c>
      <c r="C21945" s="265" t="s">
        <v>2681</v>
      </c>
      <c r="D21945" s="265" t="s">
        <v>15438</v>
      </c>
    </row>
    <row r="21946" spans="1:4" ht="27" x14ac:dyDescent="0.15">
      <c r="A21946" s="266">
        <v>9701144</v>
      </c>
      <c r="B21946" s="265" t="s">
        <v>14038</v>
      </c>
      <c r="C21946" s="265" t="s">
        <v>2681</v>
      </c>
      <c r="D21946" s="265" t="s">
        <v>2803</v>
      </c>
    </row>
    <row r="21947" spans="1:4" ht="27" x14ac:dyDescent="0.15">
      <c r="A21947" s="266">
        <v>9701145</v>
      </c>
      <c r="B21947" s="265" t="s">
        <v>14038</v>
      </c>
      <c r="C21947" s="265" t="s">
        <v>2681</v>
      </c>
      <c r="D21947" s="265" t="s">
        <v>15439</v>
      </c>
    </row>
    <row r="21948" spans="1:4" ht="27" x14ac:dyDescent="0.15">
      <c r="A21948" s="266">
        <v>9701146</v>
      </c>
      <c r="B21948" s="265" t="s">
        <v>14038</v>
      </c>
      <c r="C21948" s="265" t="s">
        <v>2681</v>
      </c>
      <c r="D21948" s="265" t="s">
        <v>15440</v>
      </c>
    </row>
    <row r="21949" spans="1:4" ht="27" x14ac:dyDescent="0.15">
      <c r="A21949" s="266">
        <v>9701147</v>
      </c>
      <c r="B21949" s="265" t="s">
        <v>14038</v>
      </c>
      <c r="C21949" s="265" t="s">
        <v>2681</v>
      </c>
      <c r="D21949" s="265" t="s">
        <v>15441</v>
      </c>
    </row>
    <row r="21950" spans="1:4" ht="27" x14ac:dyDescent="0.15">
      <c r="A21950" s="266">
        <v>9701151</v>
      </c>
      <c r="B21950" s="265" t="s">
        <v>14038</v>
      </c>
      <c r="C21950" s="265" t="s">
        <v>2681</v>
      </c>
      <c r="D21950" s="265" t="s">
        <v>15442</v>
      </c>
    </row>
    <row r="21951" spans="1:4" ht="27" x14ac:dyDescent="0.15">
      <c r="A21951" s="266">
        <v>9701152</v>
      </c>
      <c r="B21951" s="265" t="s">
        <v>14038</v>
      </c>
      <c r="C21951" s="265" t="s">
        <v>2681</v>
      </c>
      <c r="D21951" s="265" t="s">
        <v>15443</v>
      </c>
    </row>
    <row r="21952" spans="1:4" ht="27" x14ac:dyDescent="0.15">
      <c r="A21952" s="266">
        <v>9701153</v>
      </c>
      <c r="B21952" s="265" t="s">
        <v>14038</v>
      </c>
      <c r="C21952" s="265" t="s">
        <v>2681</v>
      </c>
      <c r="D21952" s="265" t="s">
        <v>15444</v>
      </c>
    </row>
    <row r="21953" spans="1:4" x14ac:dyDescent="0.15">
      <c r="A21953" s="266">
        <v>9701261</v>
      </c>
      <c r="B21953" s="265" t="s">
        <v>14038</v>
      </c>
      <c r="C21953" s="265" t="s">
        <v>2681</v>
      </c>
      <c r="D21953" s="265" t="s">
        <v>15445</v>
      </c>
    </row>
    <row r="21954" spans="1:4" ht="27" x14ac:dyDescent="0.15">
      <c r="A21954" s="266">
        <v>9701262</v>
      </c>
      <c r="B21954" s="265" t="s">
        <v>14038</v>
      </c>
      <c r="C21954" s="265" t="s">
        <v>2681</v>
      </c>
      <c r="D21954" s="265" t="s">
        <v>15446</v>
      </c>
    </row>
    <row r="21955" spans="1:4" ht="27" x14ac:dyDescent="0.15">
      <c r="A21955" s="266">
        <v>9701263</v>
      </c>
      <c r="B21955" s="265" t="s">
        <v>14038</v>
      </c>
      <c r="C21955" s="265" t="s">
        <v>2681</v>
      </c>
      <c r="D21955" s="265" t="s">
        <v>15447</v>
      </c>
    </row>
    <row r="21956" spans="1:4" x14ac:dyDescent="0.15">
      <c r="A21956" s="266">
        <v>9701264</v>
      </c>
      <c r="B21956" s="265" t="s">
        <v>14038</v>
      </c>
      <c r="C21956" s="265" t="s">
        <v>2681</v>
      </c>
      <c r="D21956" s="265" t="s">
        <v>15448</v>
      </c>
    </row>
    <row r="21957" spans="1:4" x14ac:dyDescent="0.15">
      <c r="A21957" s="266">
        <v>9701361</v>
      </c>
      <c r="B21957" s="265" t="s">
        <v>14038</v>
      </c>
      <c r="C21957" s="265" t="s">
        <v>2681</v>
      </c>
      <c r="D21957" s="265" t="s">
        <v>15445</v>
      </c>
    </row>
    <row r="21958" spans="1:4" ht="27" x14ac:dyDescent="0.15">
      <c r="A21958" s="266">
        <v>9701371</v>
      </c>
      <c r="B21958" s="265" t="s">
        <v>14038</v>
      </c>
      <c r="C21958" s="265" t="s">
        <v>2681</v>
      </c>
      <c r="D21958" s="265" t="s">
        <v>15449</v>
      </c>
    </row>
    <row r="21959" spans="1:4" ht="27" x14ac:dyDescent="0.15">
      <c r="A21959" s="266">
        <v>9701372</v>
      </c>
      <c r="B21959" s="265" t="s">
        <v>14038</v>
      </c>
      <c r="C21959" s="265" t="s">
        <v>2681</v>
      </c>
      <c r="D21959" s="265" t="s">
        <v>15450</v>
      </c>
    </row>
    <row r="21960" spans="1:4" ht="27" x14ac:dyDescent="0.15">
      <c r="A21960" s="266">
        <v>9701373</v>
      </c>
      <c r="B21960" s="265" t="s">
        <v>14038</v>
      </c>
      <c r="C21960" s="265" t="s">
        <v>2681</v>
      </c>
      <c r="D21960" s="265" t="s">
        <v>15451</v>
      </c>
    </row>
    <row r="21961" spans="1:4" ht="27" x14ac:dyDescent="0.15">
      <c r="A21961" s="266">
        <v>9701374</v>
      </c>
      <c r="B21961" s="265" t="s">
        <v>14038</v>
      </c>
      <c r="C21961" s="265" t="s">
        <v>2681</v>
      </c>
      <c r="D21961" s="265" t="s">
        <v>15452</v>
      </c>
    </row>
    <row r="21962" spans="1:4" ht="27" x14ac:dyDescent="0.15">
      <c r="A21962" s="266">
        <v>9701375</v>
      </c>
      <c r="B21962" s="265" t="s">
        <v>14038</v>
      </c>
      <c r="C21962" s="265" t="s">
        <v>2681</v>
      </c>
      <c r="D21962" s="265" t="s">
        <v>15453</v>
      </c>
    </row>
    <row r="21963" spans="1:4" ht="27" x14ac:dyDescent="0.15">
      <c r="A21963" s="266">
        <v>9701376</v>
      </c>
      <c r="B21963" s="265" t="s">
        <v>14038</v>
      </c>
      <c r="C21963" s="265" t="s">
        <v>2681</v>
      </c>
      <c r="D21963" s="265" t="s">
        <v>15454</v>
      </c>
    </row>
    <row r="21964" spans="1:4" x14ac:dyDescent="0.15">
      <c r="A21964" s="266">
        <v>9701377</v>
      </c>
      <c r="B21964" s="265" t="s">
        <v>14038</v>
      </c>
      <c r="C21964" s="265" t="s">
        <v>2681</v>
      </c>
      <c r="D21964" s="265" t="s">
        <v>15455</v>
      </c>
    </row>
    <row r="21965" spans="1:4" ht="27" x14ac:dyDescent="0.15">
      <c r="A21965" s="266">
        <v>9708001</v>
      </c>
      <c r="B21965" s="265" t="s">
        <v>14038</v>
      </c>
      <c r="C21965" s="265" t="s">
        <v>2681</v>
      </c>
      <c r="D21965" s="265" t="s">
        <v>2759</v>
      </c>
    </row>
    <row r="21966" spans="1:4" ht="27" x14ac:dyDescent="0.15">
      <c r="A21966" s="266">
        <v>9708002</v>
      </c>
      <c r="B21966" s="265" t="s">
        <v>14038</v>
      </c>
      <c r="C21966" s="265" t="s">
        <v>2681</v>
      </c>
      <c r="D21966" s="265" t="s">
        <v>2775</v>
      </c>
    </row>
    <row r="21967" spans="1:4" ht="27" x14ac:dyDescent="0.15">
      <c r="A21967" s="266">
        <v>9708003</v>
      </c>
      <c r="B21967" s="265" t="s">
        <v>14038</v>
      </c>
      <c r="C21967" s="265" t="s">
        <v>2681</v>
      </c>
      <c r="D21967" s="265" t="s">
        <v>2760</v>
      </c>
    </row>
    <row r="21968" spans="1:4" ht="27" x14ac:dyDescent="0.15">
      <c r="A21968" s="266">
        <v>9708004</v>
      </c>
      <c r="B21968" s="265" t="s">
        <v>14038</v>
      </c>
      <c r="C21968" s="265" t="s">
        <v>2681</v>
      </c>
      <c r="D21968" s="265" t="s">
        <v>2760</v>
      </c>
    </row>
    <row r="21969" spans="1:4" ht="27" x14ac:dyDescent="0.15">
      <c r="A21969" s="266">
        <v>9708005</v>
      </c>
      <c r="B21969" s="265" t="s">
        <v>14038</v>
      </c>
      <c r="C21969" s="265" t="s">
        <v>2681</v>
      </c>
      <c r="D21969" s="265" t="s">
        <v>2760</v>
      </c>
    </row>
    <row r="21970" spans="1:4" ht="27" x14ac:dyDescent="0.15">
      <c r="A21970" s="266">
        <v>9708006</v>
      </c>
      <c r="B21970" s="265" t="s">
        <v>14038</v>
      </c>
      <c r="C21970" s="265" t="s">
        <v>2681</v>
      </c>
      <c r="D21970" s="265" t="s">
        <v>2760</v>
      </c>
    </row>
    <row r="21971" spans="1:4" ht="27" x14ac:dyDescent="0.15">
      <c r="A21971" s="266">
        <v>9708007</v>
      </c>
      <c r="B21971" s="265" t="s">
        <v>14038</v>
      </c>
      <c r="C21971" s="265" t="s">
        <v>2681</v>
      </c>
      <c r="D21971" s="265" t="s">
        <v>2775</v>
      </c>
    </row>
    <row r="21972" spans="1:4" ht="27" x14ac:dyDescent="0.15">
      <c r="A21972" s="266">
        <v>9708008</v>
      </c>
      <c r="B21972" s="265" t="s">
        <v>14038</v>
      </c>
      <c r="C21972" s="265" t="s">
        <v>2681</v>
      </c>
      <c r="D21972" s="265" t="s">
        <v>2775</v>
      </c>
    </row>
    <row r="21973" spans="1:4" x14ac:dyDescent="0.15">
      <c r="A21973" s="266">
        <v>9708011</v>
      </c>
      <c r="B21973" s="265" t="s">
        <v>14038</v>
      </c>
      <c r="C21973" s="265" t="s">
        <v>2681</v>
      </c>
      <c r="D21973" s="265" t="s">
        <v>2753</v>
      </c>
    </row>
    <row r="21974" spans="1:4" x14ac:dyDescent="0.15">
      <c r="A21974" s="266">
        <v>9708012</v>
      </c>
      <c r="B21974" s="265" t="s">
        <v>14038</v>
      </c>
      <c r="C21974" s="265" t="s">
        <v>2681</v>
      </c>
      <c r="D21974" s="265" t="s">
        <v>2754</v>
      </c>
    </row>
    <row r="21975" spans="1:4" x14ac:dyDescent="0.15">
      <c r="A21975" s="266">
        <v>9708013</v>
      </c>
      <c r="B21975" s="265" t="s">
        <v>14038</v>
      </c>
      <c r="C21975" s="265" t="s">
        <v>2681</v>
      </c>
      <c r="D21975" s="265" t="s">
        <v>2747</v>
      </c>
    </row>
    <row r="21976" spans="1:4" x14ac:dyDescent="0.15">
      <c r="A21976" s="266">
        <v>9708014</v>
      </c>
      <c r="B21976" s="265" t="s">
        <v>14038</v>
      </c>
      <c r="C21976" s="265" t="s">
        <v>2681</v>
      </c>
      <c r="D21976" s="265" t="s">
        <v>2779</v>
      </c>
    </row>
    <row r="21977" spans="1:4" ht="27" x14ac:dyDescent="0.15">
      <c r="A21977" s="266">
        <v>9708015</v>
      </c>
      <c r="B21977" s="265" t="s">
        <v>14038</v>
      </c>
      <c r="C21977" s="265" t="s">
        <v>2681</v>
      </c>
      <c r="D21977" s="265" t="s">
        <v>15456</v>
      </c>
    </row>
    <row r="21978" spans="1:4" x14ac:dyDescent="0.15">
      <c r="A21978" s="266">
        <v>9708016</v>
      </c>
      <c r="B21978" s="265" t="s">
        <v>14038</v>
      </c>
      <c r="C21978" s="265" t="s">
        <v>2681</v>
      </c>
      <c r="D21978" s="265" t="s">
        <v>2774</v>
      </c>
    </row>
    <row r="21979" spans="1:4" x14ac:dyDescent="0.15">
      <c r="A21979" s="266">
        <v>9708017</v>
      </c>
      <c r="B21979" s="265" t="s">
        <v>14038</v>
      </c>
      <c r="C21979" s="265" t="s">
        <v>2681</v>
      </c>
      <c r="D21979" s="265" t="s">
        <v>2683</v>
      </c>
    </row>
    <row r="21980" spans="1:4" x14ac:dyDescent="0.15">
      <c r="A21980" s="266">
        <v>9708018</v>
      </c>
      <c r="B21980" s="265" t="s">
        <v>14038</v>
      </c>
      <c r="C21980" s="265" t="s">
        <v>2681</v>
      </c>
      <c r="D21980" s="265" t="s">
        <v>2786</v>
      </c>
    </row>
    <row r="21981" spans="1:4" x14ac:dyDescent="0.15">
      <c r="A21981" s="266">
        <v>9708021</v>
      </c>
      <c r="B21981" s="265" t="s">
        <v>14038</v>
      </c>
      <c r="C21981" s="265" t="s">
        <v>2681</v>
      </c>
      <c r="D21981" s="265" t="s">
        <v>2773</v>
      </c>
    </row>
    <row r="21982" spans="1:4" x14ac:dyDescent="0.15">
      <c r="A21982" s="266">
        <v>9708022</v>
      </c>
      <c r="B21982" s="265" t="s">
        <v>14038</v>
      </c>
      <c r="C21982" s="265" t="s">
        <v>2681</v>
      </c>
      <c r="D21982" s="265" t="s">
        <v>2768</v>
      </c>
    </row>
    <row r="21983" spans="1:4" x14ac:dyDescent="0.15">
      <c r="A21983" s="266">
        <v>9708023</v>
      </c>
      <c r="B21983" s="265" t="s">
        <v>14038</v>
      </c>
      <c r="C21983" s="265" t="s">
        <v>2681</v>
      </c>
      <c r="D21983" s="265" t="s">
        <v>2748</v>
      </c>
    </row>
    <row r="21984" spans="1:4" x14ac:dyDescent="0.15">
      <c r="A21984" s="266">
        <v>9708024</v>
      </c>
      <c r="B21984" s="265" t="s">
        <v>14038</v>
      </c>
      <c r="C21984" s="265" t="s">
        <v>2681</v>
      </c>
      <c r="D21984" s="265" t="s">
        <v>2764</v>
      </c>
    </row>
    <row r="21985" spans="1:4" x14ac:dyDescent="0.15">
      <c r="A21985" s="266">
        <v>9708025</v>
      </c>
      <c r="B21985" s="265" t="s">
        <v>14038</v>
      </c>
      <c r="C21985" s="265" t="s">
        <v>2681</v>
      </c>
      <c r="D21985" s="265" t="s">
        <v>2782</v>
      </c>
    </row>
    <row r="21986" spans="1:4" x14ac:dyDescent="0.15">
      <c r="A21986" s="266">
        <v>9708026</v>
      </c>
      <c r="B21986" s="265" t="s">
        <v>14038</v>
      </c>
      <c r="C21986" s="265" t="s">
        <v>2681</v>
      </c>
      <c r="D21986" s="265" t="s">
        <v>1248</v>
      </c>
    </row>
    <row r="21987" spans="1:4" x14ac:dyDescent="0.15">
      <c r="A21987" s="266">
        <v>9708027</v>
      </c>
      <c r="B21987" s="265" t="s">
        <v>14038</v>
      </c>
      <c r="C21987" s="265" t="s">
        <v>2681</v>
      </c>
      <c r="D21987" s="265" t="s">
        <v>2766</v>
      </c>
    </row>
    <row r="21988" spans="1:4" x14ac:dyDescent="0.15">
      <c r="A21988" s="266">
        <v>9708028</v>
      </c>
      <c r="B21988" s="265" t="s">
        <v>14038</v>
      </c>
      <c r="C21988" s="265" t="s">
        <v>2681</v>
      </c>
      <c r="D21988" s="265" t="s">
        <v>2755</v>
      </c>
    </row>
    <row r="21989" spans="1:4" x14ac:dyDescent="0.15">
      <c r="A21989" s="266">
        <v>9708031</v>
      </c>
      <c r="B21989" s="265" t="s">
        <v>14038</v>
      </c>
      <c r="C21989" s="265" t="s">
        <v>2681</v>
      </c>
      <c r="D21989" s="265" t="s">
        <v>2776</v>
      </c>
    </row>
    <row r="21990" spans="1:4" ht="27" x14ac:dyDescent="0.15">
      <c r="A21990" s="266">
        <v>9708032</v>
      </c>
      <c r="B21990" s="265" t="s">
        <v>14038</v>
      </c>
      <c r="C21990" s="265" t="s">
        <v>2681</v>
      </c>
      <c r="D21990" s="265" t="s">
        <v>2750</v>
      </c>
    </row>
    <row r="21991" spans="1:4" x14ac:dyDescent="0.15">
      <c r="A21991" s="266">
        <v>9708033</v>
      </c>
      <c r="B21991" s="265" t="s">
        <v>14038</v>
      </c>
      <c r="C21991" s="265" t="s">
        <v>2681</v>
      </c>
      <c r="D21991" s="265" t="s">
        <v>222</v>
      </c>
    </row>
    <row r="21992" spans="1:4" x14ac:dyDescent="0.15">
      <c r="A21992" s="266">
        <v>9708034</v>
      </c>
      <c r="B21992" s="265" t="s">
        <v>14038</v>
      </c>
      <c r="C21992" s="265" t="s">
        <v>2681</v>
      </c>
      <c r="D21992" s="265" t="s">
        <v>2749</v>
      </c>
    </row>
    <row r="21993" spans="1:4" x14ac:dyDescent="0.15">
      <c r="A21993" s="266">
        <v>9708035</v>
      </c>
      <c r="B21993" s="265" t="s">
        <v>14038</v>
      </c>
      <c r="C21993" s="265" t="s">
        <v>2681</v>
      </c>
      <c r="D21993" s="265" t="s">
        <v>2800</v>
      </c>
    </row>
    <row r="21994" spans="1:4" x14ac:dyDescent="0.15">
      <c r="A21994" s="266">
        <v>9708036</v>
      </c>
      <c r="B21994" s="265" t="s">
        <v>14038</v>
      </c>
      <c r="C21994" s="265" t="s">
        <v>2681</v>
      </c>
      <c r="D21994" s="265" t="s">
        <v>2783</v>
      </c>
    </row>
    <row r="21995" spans="1:4" x14ac:dyDescent="0.15">
      <c r="A21995" s="266">
        <v>9708041</v>
      </c>
      <c r="B21995" s="265" t="s">
        <v>14038</v>
      </c>
      <c r="C21995" s="265" t="s">
        <v>2681</v>
      </c>
      <c r="D21995" s="265" t="s">
        <v>2767</v>
      </c>
    </row>
    <row r="21996" spans="1:4" x14ac:dyDescent="0.15">
      <c r="A21996" s="266">
        <v>9708042</v>
      </c>
      <c r="B21996" s="265" t="s">
        <v>14038</v>
      </c>
      <c r="C21996" s="265" t="s">
        <v>2681</v>
      </c>
      <c r="D21996" s="265" t="s">
        <v>2757</v>
      </c>
    </row>
    <row r="21997" spans="1:4" ht="27" x14ac:dyDescent="0.15">
      <c r="A21997" s="266">
        <v>9708043</v>
      </c>
      <c r="B21997" s="265" t="s">
        <v>14038</v>
      </c>
      <c r="C21997" s="265" t="s">
        <v>2681</v>
      </c>
      <c r="D21997" s="265" t="s">
        <v>2789</v>
      </c>
    </row>
    <row r="21998" spans="1:4" ht="27" x14ac:dyDescent="0.15">
      <c r="A21998" s="266">
        <v>9708044</v>
      </c>
      <c r="B21998" s="265" t="s">
        <v>14038</v>
      </c>
      <c r="C21998" s="265" t="s">
        <v>2681</v>
      </c>
      <c r="D21998" s="265" t="s">
        <v>2788</v>
      </c>
    </row>
    <row r="21999" spans="1:4" x14ac:dyDescent="0.15">
      <c r="A21999" s="266">
        <v>9708045</v>
      </c>
      <c r="B21999" s="265" t="s">
        <v>14038</v>
      </c>
      <c r="C21999" s="265" t="s">
        <v>2681</v>
      </c>
      <c r="D21999" s="265" t="s">
        <v>2722</v>
      </c>
    </row>
    <row r="22000" spans="1:4" x14ac:dyDescent="0.15">
      <c r="A22000" s="266">
        <v>9708046</v>
      </c>
      <c r="B22000" s="265" t="s">
        <v>14038</v>
      </c>
      <c r="C22000" s="265" t="s">
        <v>2681</v>
      </c>
      <c r="D22000" s="265" t="s">
        <v>2785</v>
      </c>
    </row>
    <row r="22001" spans="1:4" ht="27" x14ac:dyDescent="0.15">
      <c r="A22001" s="266">
        <v>9708047</v>
      </c>
      <c r="B22001" s="265" t="s">
        <v>14038</v>
      </c>
      <c r="C22001" s="265" t="s">
        <v>2681</v>
      </c>
      <c r="D22001" s="265" t="s">
        <v>2790</v>
      </c>
    </row>
    <row r="22002" spans="1:4" x14ac:dyDescent="0.15">
      <c r="A22002" s="266">
        <v>9708051</v>
      </c>
      <c r="B22002" s="265" t="s">
        <v>14038</v>
      </c>
      <c r="C22002" s="265" t="s">
        <v>2681</v>
      </c>
      <c r="D22002" s="265" t="s">
        <v>1248</v>
      </c>
    </row>
    <row r="22003" spans="1:4" x14ac:dyDescent="0.15">
      <c r="A22003" s="266">
        <v>9708052</v>
      </c>
      <c r="B22003" s="265" t="s">
        <v>14038</v>
      </c>
      <c r="C22003" s="265" t="s">
        <v>2681</v>
      </c>
      <c r="D22003" s="265" t="s">
        <v>1248</v>
      </c>
    </row>
    <row r="22004" spans="1:4" x14ac:dyDescent="0.15">
      <c r="A22004" s="266">
        <v>9708053</v>
      </c>
      <c r="B22004" s="265" t="s">
        <v>14038</v>
      </c>
      <c r="C22004" s="265" t="s">
        <v>2681</v>
      </c>
      <c r="D22004" s="265" t="s">
        <v>1248</v>
      </c>
    </row>
    <row r="22005" spans="1:4" x14ac:dyDescent="0.15">
      <c r="A22005" s="266">
        <v>9708054</v>
      </c>
      <c r="B22005" s="265" t="s">
        <v>14038</v>
      </c>
      <c r="C22005" s="265" t="s">
        <v>2681</v>
      </c>
      <c r="D22005" s="265" t="s">
        <v>1248</v>
      </c>
    </row>
    <row r="22006" spans="1:4" x14ac:dyDescent="0.15">
      <c r="A22006" s="266">
        <v>9718101</v>
      </c>
      <c r="B22006" s="265" t="s">
        <v>14038</v>
      </c>
      <c r="C22006" s="265" t="s">
        <v>2681</v>
      </c>
      <c r="D22006" s="265" t="s">
        <v>2703</v>
      </c>
    </row>
    <row r="22007" spans="1:4" x14ac:dyDescent="0.15">
      <c r="A22007" s="266">
        <v>9718102</v>
      </c>
      <c r="B22007" s="265" t="s">
        <v>14038</v>
      </c>
      <c r="C22007" s="265" t="s">
        <v>2681</v>
      </c>
      <c r="D22007" s="265" t="s">
        <v>2703</v>
      </c>
    </row>
    <row r="22008" spans="1:4" ht="27" x14ac:dyDescent="0.15">
      <c r="A22008" s="266">
        <v>9718111</v>
      </c>
      <c r="B22008" s="265" t="s">
        <v>14038</v>
      </c>
      <c r="C22008" s="265" t="s">
        <v>2681</v>
      </c>
      <c r="D22008" s="265" t="s">
        <v>2706</v>
      </c>
    </row>
    <row r="22009" spans="1:4" ht="27" x14ac:dyDescent="0.15">
      <c r="A22009" s="266">
        <v>9718112</v>
      </c>
      <c r="B22009" s="265" t="s">
        <v>14038</v>
      </c>
      <c r="C22009" s="265" t="s">
        <v>2681</v>
      </c>
      <c r="D22009" s="265" t="s">
        <v>2715</v>
      </c>
    </row>
    <row r="22010" spans="1:4" x14ac:dyDescent="0.15">
      <c r="A22010" s="266">
        <v>9718121</v>
      </c>
      <c r="B22010" s="265" t="s">
        <v>14038</v>
      </c>
      <c r="C22010" s="265" t="s">
        <v>2681</v>
      </c>
      <c r="D22010" s="265" t="s">
        <v>2705</v>
      </c>
    </row>
    <row r="22011" spans="1:4" ht="27" x14ac:dyDescent="0.15">
      <c r="A22011" s="266">
        <v>9718122</v>
      </c>
      <c r="B22011" s="265" t="s">
        <v>14038</v>
      </c>
      <c r="C22011" s="265" t="s">
        <v>2681</v>
      </c>
      <c r="D22011" s="265" t="s">
        <v>2716</v>
      </c>
    </row>
    <row r="22012" spans="1:4" ht="27" x14ac:dyDescent="0.15">
      <c r="A22012" s="266">
        <v>9718123</v>
      </c>
      <c r="B22012" s="265" t="s">
        <v>14038</v>
      </c>
      <c r="C22012" s="265" t="s">
        <v>2681</v>
      </c>
      <c r="D22012" s="265" t="s">
        <v>2704</v>
      </c>
    </row>
    <row r="22013" spans="1:4" x14ac:dyDescent="0.15">
      <c r="A22013" s="266">
        <v>9718124</v>
      </c>
      <c r="B22013" s="265" t="s">
        <v>14038</v>
      </c>
      <c r="C22013" s="265" t="s">
        <v>2681</v>
      </c>
      <c r="D22013" s="265" t="s">
        <v>2712</v>
      </c>
    </row>
    <row r="22014" spans="1:4" x14ac:dyDescent="0.15">
      <c r="A22014" s="266">
        <v>9718125</v>
      </c>
      <c r="B22014" s="265" t="s">
        <v>14038</v>
      </c>
      <c r="C22014" s="265" t="s">
        <v>2681</v>
      </c>
      <c r="D22014" s="265" t="s">
        <v>2710</v>
      </c>
    </row>
    <row r="22015" spans="1:4" x14ac:dyDescent="0.15">
      <c r="A22015" s="266">
        <v>9718126</v>
      </c>
      <c r="B22015" s="265" t="s">
        <v>14038</v>
      </c>
      <c r="C22015" s="265" t="s">
        <v>2681</v>
      </c>
      <c r="D22015" s="265" t="s">
        <v>2714</v>
      </c>
    </row>
    <row r="22016" spans="1:4" ht="27" x14ac:dyDescent="0.15">
      <c r="A22016" s="266">
        <v>9718127</v>
      </c>
      <c r="B22016" s="265" t="s">
        <v>14038</v>
      </c>
      <c r="C22016" s="265" t="s">
        <v>2681</v>
      </c>
      <c r="D22016" s="265" t="s">
        <v>2713</v>
      </c>
    </row>
    <row r="22017" spans="1:4" ht="27" x14ac:dyDescent="0.15">
      <c r="A22017" s="266">
        <v>9718131</v>
      </c>
      <c r="B22017" s="265" t="s">
        <v>14038</v>
      </c>
      <c r="C22017" s="265" t="s">
        <v>2681</v>
      </c>
      <c r="D22017" s="265" t="s">
        <v>2726</v>
      </c>
    </row>
    <row r="22018" spans="1:4" ht="27" x14ac:dyDescent="0.15">
      <c r="A22018" s="266">
        <v>9718132</v>
      </c>
      <c r="B22018" s="265" t="s">
        <v>14038</v>
      </c>
      <c r="C22018" s="265" t="s">
        <v>2681</v>
      </c>
      <c r="D22018" s="265" t="s">
        <v>15457</v>
      </c>
    </row>
    <row r="22019" spans="1:4" ht="27" x14ac:dyDescent="0.15">
      <c r="A22019" s="266">
        <v>9718133</v>
      </c>
      <c r="B22019" s="265" t="s">
        <v>14038</v>
      </c>
      <c r="C22019" s="265" t="s">
        <v>2681</v>
      </c>
      <c r="D22019" s="265" t="s">
        <v>15458</v>
      </c>
    </row>
    <row r="22020" spans="1:4" ht="27" x14ac:dyDescent="0.15">
      <c r="A22020" s="266">
        <v>9718134</v>
      </c>
      <c r="B22020" s="265" t="s">
        <v>14038</v>
      </c>
      <c r="C22020" s="265" t="s">
        <v>2681</v>
      </c>
      <c r="D22020" s="265" t="s">
        <v>15459</v>
      </c>
    </row>
    <row r="22021" spans="1:4" x14ac:dyDescent="0.15">
      <c r="A22021" s="266">
        <v>9718135</v>
      </c>
      <c r="B22021" s="265" t="s">
        <v>14038</v>
      </c>
      <c r="C22021" s="265" t="s">
        <v>2681</v>
      </c>
      <c r="D22021" s="265" t="s">
        <v>2708</v>
      </c>
    </row>
    <row r="22022" spans="1:4" ht="27" x14ac:dyDescent="0.15">
      <c r="A22022" s="266">
        <v>9718136</v>
      </c>
      <c r="B22022" s="265" t="s">
        <v>14038</v>
      </c>
      <c r="C22022" s="265" t="s">
        <v>2681</v>
      </c>
      <c r="D22022" s="265" t="s">
        <v>2737</v>
      </c>
    </row>
    <row r="22023" spans="1:4" ht="27" x14ac:dyDescent="0.15">
      <c r="A22023" s="266">
        <v>9718137</v>
      </c>
      <c r="B22023" s="265" t="s">
        <v>14038</v>
      </c>
      <c r="C22023" s="265" t="s">
        <v>2681</v>
      </c>
      <c r="D22023" s="265" t="s">
        <v>2736</v>
      </c>
    </row>
    <row r="22024" spans="1:4" x14ac:dyDescent="0.15">
      <c r="A22024" s="266">
        <v>9718138</v>
      </c>
      <c r="B22024" s="265" t="s">
        <v>14038</v>
      </c>
      <c r="C22024" s="265" t="s">
        <v>2681</v>
      </c>
      <c r="D22024" s="265" t="s">
        <v>2805</v>
      </c>
    </row>
    <row r="22025" spans="1:4" ht="27" x14ac:dyDescent="0.15">
      <c r="A22025" s="266">
        <v>9718139</v>
      </c>
      <c r="B22025" s="265" t="s">
        <v>14038</v>
      </c>
      <c r="C22025" s="265" t="s">
        <v>2681</v>
      </c>
      <c r="D22025" s="265" t="s">
        <v>15460</v>
      </c>
    </row>
    <row r="22026" spans="1:4" ht="27" x14ac:dyDescent="0.15">
      <c r="A22026" s="266">
        <v>9718141</v>
      </c>
      <c r="B22026" s="265" t="s">
        <v>14038</v>
      </c>
      <c r="C22026" s="265" t="s">
        <v>2681</v>
      </c>
      <c r="D22026" s="265" t="s">
        <v>15461</v>
      </c>
    </row>
    <row r="22027" spans="1:4" ht="27" x14ac:dyDescent="0.15">
      <c r="A22027" s="266">
        <v>9718142</v>
      </c>
      <c r="B22027" s="265" t="s">
        <v>14038</v>
      </c>
      <c r="C22027" s="265" t="s">
        <v>2681</v>
      </c>
      <c r="D22027" s="265" t="s">
        <v>15462</v>
      </c>
    </row>
    <row r="22028" spans="1:4" ht="27" x14ac:dyDescent="0.15">
      <c r="A22028" s="266">
        <v>9718143</v>
      </c>
      <c r="B22028" s="265" t="s">
        <v>14038</v>
      </c>
      <c r="C22028" s="265" t="s">
        <v>2681</v>
      </c>
      <c r="D22028" s="265" t="s">
        <v>15463</v>
      </c>
    </row>
    <row r="22029" spans="1:4" x14ac:dyDescent="0.15">
      <c r="A22029" s="266">
        <v>9718144</v>
      </c>
      <c r="B22029" s="265" t="s">
        <v>14038</v>
      </c>
      <c r="C22029" s="265" t="s">
        <v>2681</v>
      </c>
      <c r="D22029" s="265" t="s">
        <v>15464</v>
      </c>
    </row>
    <row r="22030" spans="1:4" ht="27" x14ac:dyDescent="0.15">
      <c r="A22030" s="266">
        <v>9718145</v>
      </c>
      <c r="B22030" s="265" t="s">
        <v>14038</v>
      </c>
      <c r="C22030" s="265" t="s">
        <v>2681</v>
      </c>
      <c r="D22030" s="265" t="s">
        <v>15465</v>
      </c>
    </row>
    <row r="22031" spans="1:4" x14ac:dyDescent="0.15">
      <c r="A22031" s="266">
        <v>9718146</v>
      </c>
      <c r="B22031" s="265" t="s">
        <v>14038</v>
      </c>
      <c r="C22031" s="265" t="s">
        <v>2681</v>
      </c>
      <c r="D22031" s="265" t="s">
        <v>15466</v>
      </c>
    </row>
    <row r="22032" spans="1:4" ht="27" x14ac:dyDescent="0.15">
      <c r="A22032" s="266">
        <v>9718151</v>
      </c>
      <c r="B22032" s="265" t="s">
        <v>14038</v>
      </c>
      <c r="C22032" s="265" t="s">
        <v>2681</v>
      </c>
      <c r="D22032" s="265" t="s">
        <v>2707</v>
      </c>
    </row>
    <row r="22033" spans="1:4" x14ac:dyDescent="0.15">
      <c r="A22033" s="266">
        <v>9718152</v>
      </c>
      <c r="B22033" s="265" t="s">
        <v>14038</v>
      </c>
      <c r="C22033" s="265" t="s">
        <v>2681</v>
      </c>
      <c r="D22033" s="265" t="s">
        <v>2723</v>
      </c>
    </row>
    <row r="22034" spans="1:4" x14ac:dyDescent="0.15">
      <c r="A22034" s="266">
        <v>9718161</v>
      </c>
      <c r="B22034" s="265" t="s">
        <v>14038</v>
      </c>
      <c r="C22034" s="265" t="s">
        <v>2681</v>
      </c>
      <c r="D22034" s="265" t="s">
        <v>2703</v>
      </c>
    </row>
    <row r="22035" spans="1:4" x14ac:dyDescent="0.15">
      <c r="A22035" s="266">
        <v>9718162</v>
      </c>
      <c r="B22035" s="265" t="s">
        <v>14038</v>
      </c>
      <c r="C22035" s="265" t="s">
        <v>2681</v>
      </c>
      <c r="D22035" s="265" t="s">
        <v>2703</v>
      </c>
    </row>
    <row r="22036" spans="1:4" x14ac:dyDescent="0.15">
      <c r="A22036" s="266">
        <v>9718163</v>
      </c>
      <c r="B22036" s="265" t="s">
        <v>14038</v>
      </c>
      <c r="C22036" s="265" t="s">
        <v>2681</v>
      </c>
      <c r="D22036" s="265" t="s">
        <v>2703</v>
      </c>
    </row>
    <row r="22037" spans="1:4" x14ac:dyDescent="0.15">
      <c r="A22037" s="266">
        <v>9718164</v>
      </c>
      <c r="B22037" s="265" t="s">
        <v>14038</v>
      </c>
      <c r="C22037" s="265" t="s">
        <v>2681</v>
      </c>
      <c r="D22037" s="265" t="s">
        <v>2703</v>
      </c>
    </row>
    <row r="22038" spans="1:4" x14ac:dyDescent="0.15">
      <c r="A22038" s="266">
        <v>9718165</v>
      </c>
      <c r="B22038" s="265" t="s">
        <v>14038</v>
      </c>
      <c r="C22038" s="265" t="s">
        <v>2681</v>
      </c>
      <c r="D22038" s="265" t="s">
        <v>2703</v>
      </c>
    </row>
    <row r="22039" spans="1:4" x14ac:dyDescent="0.15">
      <c r="A22039" s="266">
        <v>9718166</v>
      </c>
      <c r="B22039" s="265" t="s">
        <v>14038</v>
      </c>
      <c r="C22039" s="265" t="s">
        <v>2681</v>
      </c>
      <c r="D22039" s="265" t="s">
        <v>2703</v>
      </c>
    </row>
    <row r="22040" spans="1:4" x14ac:dyDescent="0.15">
      <c r="A22040" s="266">
        <v>9718167</v>
      </c>
      <c r="B22040" s="265" t="s">
        <v>14038</v>
      </c>
      <c r="C22040" s="265" t="s">
        <v>2681</v>
      </c>
      <c r="D22040" s="265" t="s">
        <v>2703</v>
      </c>
    </row>
    <row r="22041" spans="1:4" x14ac:dyDescent="0.15">
      <c r="A22041" s="266">
        <v>9718168</v>
      </c>
      <c r="B22041" s="265" t="s">
        <v>14038</v>
      </c>
      <c r="C22041" s="265" t="s">
        <v>2681</v>
      </c>
      <c r="D22041" s="265" t="s">
        <v>2703</v>
      </c>
    </row>
    <row r="22042" spans="1:4" x14ac:dyDescent="0.15">
      <c r="A22042" s="266">
        <v>9718169</v>
      </c>
      <c r="B22042" s="265" t="s">
        <v>14038</v>
      </c>
      <c r="C22042" s="265" t="s">
        <v>2681</v>
      </c>
      <c r="D22042" s="265" t="s">
        <v>2703</v>
      </c>
    </row>
    <row r="22043" spans="1:4" x14ac:dyDescent="0.15">
      <c r="A22043" s="266">
        <v>9718171</v>
      </c>
      <c r="B22043" s="265" t="s">
        <v>14038</v>
      </c>
      <c r="C22043" s="265" t="s">
        <v>2681</v>
      </c>
      <c r="D22043" s="265" t="s">
        <v>2687</v>
      </c>
    </row>
    <row r="22044" spans="1:4" x14ac:dyDescent="0.15">
      <c r="A22044" s="266">
        <v>9718172</v>
      </c>
      <c r="B22044" s="265" t="s">
        <v>14038</v>
      </c>
      <c r="C22044" s="265" t="s">
        <v>2681</v>
      </c>
      <c r="D22044" s="265" t="s">
        <v>2685</v>
      </c>
    </row>
    <row r="22045" spans="1:4" ht="27" x14ac:dyDescent="0.15">
      <c r="A22045" s="266">
        <v>9718181</v>
      </c>
      <c r="B22045" s="265" t="s">
        <v>14038</v>
      </c>
      <c r="C22045" s="265" t="s">
        <v>2681</v>
      </c>
      <c r="D22045" s="265" t="s">
        <v>15467</v>
      </c>
    </row>
    <row r="22046" spans="1:4" ht="27" x14ac:dyDescent="0.15">
      <c r="A22046" s="266">
        <v>9718182</v>
      </c>
      <c r="B22046" s="265" t="s">
        <v>14038</v>
      </c>
      <c r="C22046" s="265" t="s">
        <v>2681</v>
      </c>
      <c r="D22046" s="265" t="s">
        <v>15468</v>
      </c>
    </row>
    <row r="22047" spans="1:4" ht="27" x14ac:dyDescent="0.15">
      <c r="A22047" s="266">
        <v>9718183</v>
      </c>
      <c r="B22047" s="265" t="s">
        <v>14038</v>
      </c>
      <c r="C22047" s="265" t="s">
        <v>2681</v>
      </c>
      <c r="D22047" s="265" t="s">
        <v>15469</v>
      </c>
    </row>
    <row r="22048" spans="1:4" ht="27" x14ac:dyDescent="0.15">
      <c r="A22048" s="266">
        <v>9718184</v>
      </c>
      <c r="B22048" s="265" t="s">
        <v>14038</v>
      </c>
      <c r="C22048" s="265" t="s">
        <v>2681</v>
      </c>
      <c r="D22048" s="265" t="s">
        <v>15470</v>
      </c>
    </row>
    <row r="22049" spans="1:4" x14ac:dyDescent="0.15">
      <c r="A22049" s="266">
        <v>9718185</v>
      </c>
      <c r="B22049" s="265" t="s">
        <v>14038</v>
      </c>
      <c r="C22049" s="265" t="s">
        <v>2681</v>
      </c>
      <c r="D22049" s="265" t="s">
        <v>668</v>
      </c>
    </row>
    <row r="22050" spans="1:4" ht="27" x14ac:dyDescent="0.15">
      <c r="A22050" s="266">
        <v>9718186</v>
      </c>
      <c r="B22050" s="265" t="s">
        <v>14038</v>
      </c>
      <c r="C22050" s="265" t="s">
        <v>2681</v>
      </c>
      <c r="D22050" s="265" t="s">
        <v>15471</v>
      </c>
    </row>
    <row r="22051" spans="1:4" x14ac:dyDescent="0.15">
      <c r="A22051" s="266">
        <v>9718187</v>
      </c>
      <c r="B22051" s="265" t="s">
        <v>14038</v>
      </c>
      <c r="C22051" s="265" t="s">
        <v>2681</v>
      </c>
      <c r="D22051" s="265" t="s">
        <v>2655</v>
      </c>
    </row>
    <row r="22052" spans="1:4" ht="27" x14ac:dyDescent="0.15">
      <c r="A22052" s="266">
        <v>9718188</v>
      </c>
      <c r="B22052" s="265" t="s">
        <v>14038</v>
      </c>
      <c r="C22052" s="265" t="s">
        <v>2681</v>
      </c>
      <c r="D22052" s="265" t="s">
        <v>2686</v>
      </c>
    </row>
    <row r="22053" spans="1:4" x14ac:dyDescent="0.15">
      <c r="A22053" s="266">
        <v>9718189</v>
      </c>
      <c r="B22053" s="265" t="s">
        <v>14038</v>
      </c>
      <c r="C22053" s="265" t="s">
        <v>2681</v>
      </c>
      <c r="D22053" s="265" t="s">
        <v>2684</v>
      </c>
    </row>
    <row r="22054" spans="1:4" ht="27" x14ac:dyDescent="0.15">
      <c r="A22054" s="266">
        <v>9720161</v>
      </c>
      <c r="B22054" s="265" t="s">
        <v>14038</v>
      </c>
      <c r="C22054" s="265" t="s">
        <v>2681</v>
      </c>
      <c r="D22054" s="265" t="s">
        <v>15472</v>
      </c>
    </row>
    <row r="22055" spans="1:4" x14ac:dyDescent="0.15">
      <c r="A22055" s="266">
        <v>9720162</v>
      </c>
      <c r="B22055" s="265" t="s">
        <v>14038</v>
      </c>
      <c r="C22055" s="265" t="s">
        <v>2681</v>
      </c>
      <c r="D22055" s="265" t="s">
        <v>15473</v>
      </c>
    </row>
    <row r="22056" spans="1:4" ht="27" x14ac:dyDescent="0.15">
      <c r="A22056" s="266">
        <v>9720163</v>
      </c>
      <c r="B22056" s="265" t="s">
        <v>14038</v>
      </c>
      <c r="C22056" s="265" t="s">
        <v>2681</v>
      </c>
      <c r="D22056" s="265" t="s">
        <v>15474</v>
      </c>
    </row>
    <row r="22057" spans="1:4" ht="27" x14ac:dyDescent="0.15">
      <c r="A22057" s="266">
        <v>9720164</v>
      </c>
      <c r="B22057" s="265" t="s">
        <v>14038</v>
      </c>
      <c r="C22057" s="265" t="s">
        <v>2681</v>
      </c>
      <c r="D22057" s="265" t="s">
        <v>15475</v>
      </c>
    </row>
    <row r="22058" spans="1:4" ht="27" x14ac:dyDescent="0.15">
      <c r="A22058" s="266">
        <v>9720251</v>
      </c>
      <c r="B22058" s="265" t="s">
        <v>14038</v>
      </c>
      <c r="C22058" s="265" t="s">
        <v>2681</v>
      </c>
      <c r="D22058" s="265" t="s">
        <v>15476</v>
      </c>
    </row>
    <row r="22059" spans="1:4" ht="27" x14ac:dyDescent="0.15">
      <c r="A22059" s="266">
        <v>9720252</v>
      </c>
      <c r="B22059" s="265" t="s">
        <v>14038</v>
      </c>
      <c r="C22059" s="265" t="s">
        <v>2681</v>
      </c>
      <c r="D22059" s="265" t="s">
        <v>15477</v>
      </c>
    </row>
    <row r="22060" spans="1:4" ht="27" x14ac:dyDescent="0.15">
      <c r="A22060" s="266">
        <v>9720253</v>
      </c>
      <c r="B22060" s="265" t="s">
        <v>14038</v>
      </c>
      <c r="C22060" s="265" t="s">
        <v>2681</v>
      </c>
      <c r="D22060" s="265" t="s">
        <v>15478</v>
      </c>
    </row>
    <row r="22061" spans="1:4" x14ac:dyDescent="0.15">
      <c r="A22061" s="266">
        <v>9728301</v>
      </c>
      <c r="B22061" s="265" t="s">
        <v>14038</v>
      </c>
      <c r="C22061" s="265" t="s">
        <v>2681</v>
      </c>
      <c r="D22061" s="265" t="s">
        <v>2721</v>
      </c>
    </row>
    <row r="22062" spans="1:4" ht="27" x14ac:dyDescent="0.15">
      <c r="A22062" s="266">
        <v>9728311</v>
      </c>
      <c r="B22062" s="265" t="s">
        <v>14038</v>
      </c>
      <c r="C22062" s="265" t="s">
        <v>2681</v>
      </c>
      <c r="D22062" s="265" t="s">
        <v>2738</v>
      </c>
    </row>
    <row r="22063" spans="1:4" ht="27" x14ac:dyDescent="0.15">
      <c r="A22063" s="266">
        <v>9728312</v>
      </c>
      <c r="B22063" s="265" t="s">
        <v>14038</v>
      </c>
      <c r="C22063" s="265" t="s">
        <v>2681</v>
      </c>
      <c r="D22063" s="265" t="s">
        <v>2729</v>
      </c>
    </row>
    <row r="22064" spans="1:4" ht="27" x14ac:dyDescent="0.15">
      <c r="A22064" s="266">
        <v>9728313</v>
      </c>
      <c r="B22064" s="265" t="s">
        <v>14038</v>
      </c>
      <c r="C22064" s="265" t="s">
        <v>2681</v>
      </c>
      <c r="D22064" s="265" t="s">
        <v>2724</v>
      </c>
    </row>
    <row r="22065" spans="1:4" ht="27" x14ac:dyDescent="0.15">
      <c r="A22065" s="266">
        <v>9728314</v>
      </c>
      <c r="B22065" s="265" t="s">
        <v>14038</v>
      </c>
      <c r="C22065" s="265" t="s">
        <v>2681</v>
      </c>
      <c r="D22065" s="265" t="s">
        <v>2734</v>
      </c>
    </row>
    <row r="22066" spans="1:4" ht="27" x14ac:dyDescent="0.15">
      <c r="A22066" s="266">
        <v>9728315</v>
      </c>
      <c r="B22066" s="265" t="s">
        <v>14038</v>
      </c>
      <c r="C22066" s="265" t="s">
        <v>2681</v>
      </c>
      <c r="D22066" s="265" t="s">
        <v>2725</v>
      </c>
    </row>
    <row r="22067" spans="1:4" ht="27" x14ac:dyDescent="0.15">
      <c r="A22067" s="266">
        <v>9728316</v>
      </c>
      <c r="B22067" s="265" t="s">
        <v>14038</v>
      </c>
      <c r="C22067" s="265" t="s">
        <v>2681</v>
      </c>
      <c r="D22067" s="265" t="s">
        <v>2732</v>
      </c>
    </row>
    <row r="22068" spans="1:4" ht="27" x14ac:dyDescent="0.15">
      <c r="A22068" s="266">
        <v>9728317</v>
      </c>
      <c r="B22068" s="265" t="s">
        <v>14038</v>
      </c>
      <c r="C22068" s="265" t="s">
        <v>2681</v>
      </c>
      <c r="D22068" s="265" t="s">
        <v>2728</v>
      </c>
    </row>
    <row r="22069" spans="1:4" ht="27" x14ac:dyDescent="0.15">
      <c r="A22069" s="266">
        <v>9728318</v>
      </c>
      <c r="B22069" s="265" t="s">
        <v>14038</v>
      </c>
      <c r="C22069" s="265" t="s">
        <v>2681</v>
      </c>
      <c r="D22069" s="265" t="s">
        <v>2731</v>
      </c>
    </row>
    <row r="22070" spans="1:4" ht="27" x14ac:dyDescent="0.15">
      <c r="A22070" s="266">
        <v>9728321</v>
      </c>
      <c r="B22070" s="265" t="s">
        <v>14038</v>
      </c>
      <c r="C22070" s="265" t="s">
        <v>2681</v>
      </c>
      <c r="D22070" s="265" t="s">
        <v>2739</v>
      </c>
    </row>
    <row r="22071" spans="1:4" ht="27" x14ac:dyDescent="0.15">
      <c r="A22071" s="266">
        <v>9728322</v>
      </c>
      <c r="B22071" s="265" t="s">
        <v>14038</v>
      </c>
      <c r="C22071" s="265" t="s">
        <v>2681</v>
      </c>
      <c r="D22071" s="265" t="s">
        <v>2727</v>
      </c>
    </row>
    <row r="22072" spans="1:4" ht="27" x14ac:dyDescent="0.15">
      <c r="A22072" s="266">
        <v>9728323</v>
      </c>
      <c r="B22072" s="265" t="s">
        <v>14038</v>
      </c>
      <c r="C22072" s="265" t="s">
        <v>2681</v>
      </c>
      <c r="D22072" s="265" t="s">
        <v>2735</v>
      </c>
    </row>
    <row r="22073" spans="1:4" x14ac:dyDescent="0.15">
      <c r="A22073" s="266">
        <v>9728324</v>
      </c>
      <c r="B22073" s="265" t="s">
        <v>14038</v>
      </c>
      <c r="C22073" s="265" t="s">
        <v>2681</v>
      </c>
      <c r="D22073" s="265" t="s">
        <v>1082</v>
      </c>
    </row>
    <row r="22074" spans="1:4" ht="27" x14ac:dyDescent="0.15">
      <c r="A22074" s="266">
        <v>9728325</v>
      </c>
      <c r="B22074" s="265" t="s">
        <v>14038</v>
      </c>
      <c r="C22074" s="265" t="s">
        <v>2681</v>
      </c>
      <c r="D22074" s="265" t="s">
        <v>2730</v>
      </c>
    </row>
    <row r="22075" spans="1:4" ht="27" x14ac:dyDescent="0.15">
      <c r="A22075" s="266">
        <v>9728326</v>
      </c>
      <c r="B22075" s="265" t="s">
        <v>14038</v>
      </c>
      <c r="C22075" s="265" t="s">
        <v>2681</v>
      </c>
      <c r="D22075" s="265" t="s">
        <v>2733</v>
      </c>
    </row>
    <row r="22076" spans="1:4" ht="27" x14ac:dyDescent="0.15">
      <c r="A22076" s="266">
        <v>9728331</v>
      </c>
      <c r="B22076" s="265" t="s">
        <v>14038</v>
      </c>
      <c r="C22076" s="265" t="s">
        <v>2681</v>
      </c>
      <c r="D22076" s="265" t="s">
        <v>15479</v>
      </c>
    </row>
    <row r="22077" spans="1:4" ht="27" x14ac:dyDescent="0.15">
      <c r="A22077" s="266">
        <v>9728332</v>
      </c>
      <c r="B22077" s="265" t="s">
        <v>14038</v>
      </c>
      <c r="C22077" s="265" t="s">
        <v>2681</v>
      </c>
      <c r="D22077" s="265" t="s">
        <v>15480</v>
      </c>
    </row>
    <row r="22078" spans="1:4" ht="27" x14ac:dyDescent="0.15">
      <c r="A22078" s="266">
        <v>9728333</v>
      </c>
      <c r="B22078" s="265" t="s">
        <v>14038</v>
      </c>
      <c r="C22078" s="265" t="s">
        <v>2681</v>
      </c>
      <c r="D22078" s="265" t="s">
        <v>15481</v>
      </c>
    </row>
    <row r="22079" spans="1:4" ht="27" x14ac:dyDescent="0.15">
      <c r="A22079" s="266">
        <v>9728334</v>
      </c>
      <c r="B22079" s="265" t="s">
        <v>14038</v>
      </c>
      <c r="C22079" s="265" t="s">
        <v>2681</v>
      </c>
      <c r="D22079" s="265" t="s">
        <v>15482</v>
      </c>
    </row>
    <row r="22080" spans="1:4" ht="27" x14ac:dyDescent="0.15">
      <c r="A22080" s="266">
        <v>9728335</v>
      </c>
      <c r="B22080" s="265" t="s">
        <v>14038</v>
      </c>
      <c r="C22080" s="265" t="s">
        <v>2681</v>
      </c>
      <c r="D22080" s="265" t="s">
        <v>15483</v>
      </c>
    </row>
    <row r="22081" spans="1:4" ht="27" x14ac:dyDescent="0.15">
      <c r="A22081" s="266">
        <v>9728336</v>
      </c>
      <c r="B22081" s="265" t="s">
        <v>14038</v>
      </c>
      <c r="C22081" s="265" t="s">
        <v>2681</v>
      </c>
      <c r="D22081" s="265" t="s">
        <v>15484</v>
      </c>
    </row>
    <row r="22082" spans="1:4" ht="27" x14ac:dyDescent="0.15">
      <c r="A22082" s="266">
        <v>9728337</v>
      </c>
      <c r="B22082" s="265" t="s">
        <v>14038</v>
      </c>
      <c r="C22082" s="265" t="s">
        <v>2681</v>
      </c>
      <c r="D22082" s="265" t="s">
        <v>15485</v>
      </c>
    </row>
    <row r="22083" spans="1:4" ht="27" x14ac:dyDescent="0.15">
      <c r="A22083" s="266">
        <v>9728338</v>
      </c>
      <c r="B22083" s="265" t="s">
        <v>14038</v>
      </c>
      <c r="C22083" s="265" t="s">
        <v>2681</v>
      </c>
      <c r="D22083" s="265" t="s">
        <v>2791</v>
      </c>
    </row>
    <row r="22084" spans="1:4" ht="27" x14ac:dyDescent="0.15">
      <c r="A22084" s="266">
        <v>9738401</v>
      </c>
      <c r="B22084" s="265" t="s">
        <v>14038</v>
      </c>
      <c r="C22084" s="265" t="s">
        <v>2681</v>
      </c>
      <c r="D22084" s="265" t="s">
        <v>2692</v>
      </c>
    </row>
    <row r="22085" spans="1:4" ht="27" x14ac:dyDescent="0.15">
      <c r="A22085" s="266">
        <v>9738402</v>
      </c>
      <c r="B22085" s="265" t="s">
        <v>14038</v>
      </c>
      <c r="C22085" s="265" t="s">
        <v>2681</v>
      </c>
      <c r="D22085" s="265" t="s">
        <v>2698</v>
      </c>
    </row>
    <row r="22086" spans="1:4" ht="27" x14ac:dyDescent="0.15">
      <c r="A22086" s="266">
        <v>9738403</v>
      </c>
      <c r="B22086" s="265" t="s">
        <v>14038</v>
      </c>
      <c r="C22086" s="265" t="s">
        <v>2681</v>
      </c>
      <c r="D22086" s="265" t="s">
        <v>2696</v>
      </c>
    </row>
    <row r="22087" spans="1:4" x14ac:dyDescent="0.15">
      <c r="A22087" s="266">
        <v>9738404</v>
      </c>
      <c r="B22087" s="265" t="s">
        <v>14038</v>
      </c>
      <c r="C22087" s="265" t="s">
        <v>2681</v>
      </c>
      <c r="D22087" s="265" t="s">
        <v>2691</v>
      </c>
    </row>
    <row r="22088" spans="1:4" ht="27" x14ac:dyDescent="0.15">
      <c r="A22088" s="266">
        <v>9738405</v>
      </c>
      <c r="B22088" s="265" t="s">
        <v>14038</v>
      </c>
      <c r="C22088" s="265" t="s">
        <v>2681</v>
      </c>
      <c r="D22088" s="265" t="s">
        <v>2694</v>
      </c>
    </row>
    <row r="22089" spans="1:4" ht="27" x14ac:dyDescent="0.15">
      <c r="A22089" s="266">
        <v>9738406</v>
      </c>
      <c r="B22089" s="265" t="s">
        <v>14038</v>
      </c>
      <c r="C22089" s="265" t="s">
        <v>2681</v>
      </c>
      <c r="D22089" s="265" t="s">
        <v>2693</v>
      </c>
    </row>
    <row r="22090" spans="1:4" x14ac:dyDescent="0.15">
      <c r="A22090" s="266">
        <v>9738407</v>
      </c>
      <c r="B22090" s="265" t="s">
        <v>14038</v>
      </c>
      <c r="C22090" s="265" t="s">
        <v>2681</v>
      </c>
      <c r="D22090" s="265" t="s">
        <v>2699</v>
      </c>
    </row>
    <row r="22091" spans="1:4" ht="27" x14ac:dyDescent="0.15">
      <c r="A22091" s="266">
        <v>9738408</v>
      </c>
      <c r="B22091" s="265" t="s">
        <v>14038</v>
      </c>
      <c r="C22091" s="265" t="s">
        <v>2681</v>
      </c>
      <c r="D22091" s="265" t="s">
        <v>2695</v>
      </c>
    </row>
    <row r="22092" spans="1:4" ht="27" x14ac:dyDescent="0.15">
      <c r="A22092" s="266">
        <v>9738409</v>
      </c>
      <c r="B22092" s="265" t="s">
        <v>14038</v>
      </c>
      <c r="C22092" s="265" t="s">
        <v>2681</v>
      </c>
      <c r="D22092" s="265" t="s">
        <v>2697</v>
      </c>
    </row>
    <row r="22093" spans="1:4" x14ac:dyDescent="0.15">
      <c r="A22093" s="266">
        <v>9738411</v>
      </c>
      <c r="B22093" s="265" t="s">
        <v>14038</v>
      </c>
      <c r="C22093" s="265" t="s">
        <v>2681</v>
      </c>
      <c r="D22093" s="265" t="s">
        <v>2702</v>
      </c>
    </row>
    <row r="22094" spans="1:4" x14ac:dyDescent="0.15">
      <c r="A22094" s="266">
        <v>9738412</v>
      </c>
      <c r="B22094" s="265" t="s">
        <v>14038</v>
      </c>
      <c r="C22094" s="265" t="s">
        <v>2681</v>
      </c>
      <c r="D22094" s="265" t="s">
        <v>2798</v>
      </c>
    </row>
    <row r="22095" spans="1:4" ht="27" x14ac:dyDescent="0.15">
      <c r="A22095" s="266">
        <v>9740151</v>
      </c>
      <c r="B22095" s="265" t="s">
        <v>14038</v>
      </c>
      <c r="C22095" s="265" t="s">
        <v>2681</v>
      </c>
      <c r="D22095" s="265" t="s">
        <v>15486</v>
      </c>
    </row>
    <row r="22096" spans="1:4" ht="27" x14ac:dyDescent="0.15">
      <c r="A22096" s="266">
        <v>9740152</v>
      </c>
      <c r="B22096" s="265" t="s">
        <v>14038</v>
      </c>
      <c r="C22096" s="265" t="s">
        <v>2681</v>
      </c>
      <c r="D22096" s="265" t="s">
        <v>15487</v>
      </c>
    </row>
    <row r="22097" spans="1:4" ht="27" x14ac:dyDescent="0.15">
      <c r="A22097" s="266">
        <v>9740153</v>
      </c>
      <c r="B22097" s="265" t="s">
        <v>14038</v>
      </c>
      <c r="C22097" s="265" t="s">
        <v>2681</v>
      </c>
      <c r="D22097" s="265" t="s">
        <v>15488</v>
      </c>
    </row>
    <row r="22098" spans="1:4" ht="27" x14ac:dyDescent="0.15">
      <c r="A22098" s="266">
        <v>9740241</v>
      </c>
      <c r="B22098" s="265" t="s">
        <v>14038</v>
      </c>
      <c r="C22098" s="265" t="s">
        <v>2681</v>
      </c>
      <c r="D22098" s="265" t="s">
        <v>15489</v>
      </c>
    </row>
    <row r="22099" spans="1:4" ht="27" x14ac:dyDescent="0.15">
      <c r="A22099" s="266">
        <v>9740242</v>
      </c>
      <c r="B22099" s="265" t="s">
        <v>14038</v>
      </c>
      <c r="C22099" s="265" t="s">
        <v>2681</v>
      </c>
      <c r="D22099" s="265" t="s">
        <v>15490</v>
      </c>
    </row>
    <row r="22100" spans="1:4" ht="27" x14ac:dyDescent="0.15">
      <c r="A22100" s="266">
        <v>9740243</v>
      </c>
      <c r="B22100" s="265" t="s">
        <v>14038</v>
      </c>
      <c r="C22100" s="265" t="s">
        <v>2681</v>
      </c>
      <c r="D22100" s="265" t="s">
        <v>15491</v>
      </c>
    </row>
    <row r="22101" spans="1:4" ht="27" x14ac:dyDescent="0.15">
      <c r="A22101" s="266">
        <v>9740252</v>
      </c>
      <c r="B22101" s="265" t="s">
        <v>14038</v>
      </c>
      <c r="C22101" s="265" t="s">
        <v>2681</v>
      </c>
      <c r="D22101" s="265" t="s">
        <v>15487</v>
      </c>
    </row>
    <row r="22102" spans="1:4" x14ac:dyDescent="0.15">
      <c r="A22102" s="266">
        <v>9748201</v>
      </c>
      <c r="B22102" s="265" t="s">
        <v>14038</v>
      </c>
      <c r="C22102" s="265" t="s">
        <v>2681</v>
      </c>
      <c r="D22102" s="265" t="s">
        <v>2701</v>
      </c>
    </row>
    <row r="22103" spans="1:4" x14ac:dyDescent="0.15">
      <c r="A22103" s="266">
        <v>9748202</v>
      </c>
      <c r="B22103" s="265" t="s">
        <v>14038</v>
      </c>
      <c r="C22103" s="265" t="s">
        <v>2681</v>
      </c>
      <c r="D22103" s="265" t="s">
        <v>2741</v>
      </c>
    </row>
    <row r="22104" spans="1:4" x14ac:dyDescent="0.15">
      <c r="A22104" s="266">
        <v>9748203</v>
      </c>
      <c r="B22104" s="265" t="s">
        <v>14038</v>
      </c>
      <c r="C22104" s="265" t="s">
        <v>2681</v>
      </c>
      <c r="D22104" s="265" t="s">
        <v>2689</v>
      </c>
    </row>
    <row r="22105" spans="1:4" x14ac:dyDescent="0.15">
      <c r="A22105" s="266">
        <v>9748204</v>
      </c>
      <c r="B22105" s="265" t="s">
        <v>14038</v>
      </c>
      <c r="C22105" s="265" t="s">
        <v>2681</v>
      </c>
      <c r="D22105" s="265" t="s">
        <v>2787</v>
      </c>
    </row>
    <row r="22106" spans="1:4" x14ac:dyDescent="0.15">
      <c r="A22106" s="266">
        <v>9748211</v>
      </c>
      <c r="B22106" s="265" t="s">
        <v>14038</v>
      </c>
      <c r="C22106" s="265" t="s">
        <v>2681</v>
      </c>
      <c r="D22106" s="265" t="s">
        <v>2719</v>
      </c>
    </row>
    <row r="22107" spans="1:4" x14ac:dyDescent="0.15">
      <c r="A22107" s="266">
        <v>9748212</v>
      </c>
      <c r="B22107" s="265" t="s">
        <v>14038</v>
      </c>
      <c r="C22107" s="265" t="s">
        <v>2681</v>
      </c>
      <c r="D22107" s="265" t="s">
        <v>15492</v>
      </c>
    </row>
    <row r="22108" spans="1:4" x14ac:dyDescent="0.15">
      <c r="A22108" s="266">
        <v>9748213</v>
      </c>
      <c r="B22108" s="265" t="s">
        <v>14038</v>
      </c>
      <c r="C22108" s="265" t="s">
        <v>2681</v>
      </c>
      <c r="D22108" s="265" t="s">
        <v>2682</v>
      </c>
    </row>
    <row r="22109" spans="1:4" x14ac:dyDescent="0.15">
      <c r="A22109" s="266">
        <v>9748221</v>
      </c>
      <c r="B22109" s="265" t="s">
        <v>14038</v>
      </c>
      <c r="C22109" s="265" t="s">
        <v>2681</v>
      </c>
      <c r="D22109" s="265" t="s">
        <v>2717</v>
      </c>
    </row>
    <row r="22110" spans="1:4" x14ac:dyDescent="0.15">
      <c r="A22110" s="266">
        <v>9748222</v>
      </c>
      <c r="B22110" s="265" t="s">
        <v>14038</v>
      </c>
      <c r="C22110" s="265" t="s">
        <v>2681</v>
      </c>
      <c r="D22110" s="265" t="s">
        <v>2688</v>
      </c>
    </row>
    <row r="22111" spans="1:4" ht="27" x14ac:dyDescent="0.15">
      <c r="A22111" s="266">
        <v>9748223</v>
      </c>
      <c r="B22111" s="265" t="s">
        <v>14038</v>
      </c>
      <c r="C22111" s="265" t="s">
        <v>2681</v>
      </c>
      <c r="D22111" s="265" t="s">
        <v>15493</v>
      </c>
    </row>
    <row r="22112" spans="1:4" x14ac:dyDescent="0.15">
      <c r="A22112" s="266">
        <v>9748231</v>
      </c>
      <c r="B22112" s="265" t="s">
        <v>14038</v>
      </c>
      <c r="C22112" s="265" t="s">
        <v>2681</v>
      </c>
      <c r="D22112" s="265" t="s">
        <v>2792</v>
      </c>
    </row>
    <row r="22113" spans="1:4" ht="27" x14ac:dyDescent="0.15">
      <c r="A22113" s="266">
        <v>9748232</v>
      </c>
      <c r="B22113" s="265" t="s">
        <v>14038</v>
      </c>
      <c r="C22113" s="265" t="s">
        <v>2681</v>
      </c>
      <c r="D22113" s="265" t="s">
        <v>15494</v>
      </c>
    </row>
    <row r="22114" spans="1:4" ht="27" x14ac:dyDescent="0.15">
      <c r="A22114" s="266">
        <v>9748233</v>
      </c>
      <c r="B22114" s="265" t="s">
        <v>14038</v>
      </c>
      <c r="C22114" s="265" t="s">
        <v>2681</v>
      </c>
      <c r="D22114" s="265" t="s">
        <v>15495</v>
      </c>
    </row>
    <row r="22115" spans="1:4" x14ac:dyDescent="0.15">
      <c r="A22115" s="266">
        <v>9748241</v>
      </c>
      <c r="B22115" s="265" t="s">
        <v>14038</v>
      </c>
      <c r="C22115" s="265" t="s">
        <v>2681</v>
      </c>
      <c r="D22115" s="265" t="s">
        <v>2801</v>
      </c>
    </row>
    <row r="22116" spans="1:4" x14ac:dyDescent="0.15">
      <c r="A22116" s="266">
        <v>9748242</v>
      </c>
      <c r="B22116" s="265" t="s">
        <v>14038</v>
      </c>
      <c r="C22116" s="265" t="s">
        <v>2681</v>
      </c>
      <c r="D22116" s="265" t="s">
        <v>637</v>
      </c>
    </row>
    <row r="22117" spans="1:4" x14ac:dyDescent="0.15">
      <c r="A22117" s="266">
        <v>9748251</v>
      </c>
      <c r="B22117" s="265" t="s">
        <v>14038</v>
      </c>
      <c r="C22117" s="265" t="s">
        <v>2681</v>
      </c>
      <c r="D22117" s="265" t="s">
        <v>2793</v>
      </c>
    </row>
    <row r="22118" spans="1:4" x14ac:dyDescent="0.15">
      <c r="A22118" s="266">
        <v>9748252</v>
      </c>
      <c r="B22118" s="265" t="s">
        <v>14038</v>
      </c>
      <c r="C22118" s="265" t="s">
        <v>2681</v>
      </c>
      <c r="D22118" s="265" t="s">
        <v>2796</v>
      </c>
    </row>
    <row r="22119" spans="1:4" ht="27" x14ac:dyDescent="0.15">
      <c r="A22119" s="266">
        <v>9748261</v>
      </c>
      <c r="B22119" s="265" t="s">
        <v>14038</v>
      </c>
      <c r="C22119" s="265" t="s">
        <v>2681</v>
      </c>
      <c r="D22119" s="265" t="s">
        <v>15496</v>
      </c>
    </row>
    <row r="22120" spans="1:4" ht="27" x14ac:dyDescent="0.15">
      <c r="A22120" s="266">
        <v>9750001</v>
      </c>
      <c r="B22120" s="265" t="s">
        <v>14038</v>
      </c>
      <c r="C22120" s="265" t="s">
        <v>3310</v>
      </c>
      <c r="D22120" s="265" t="s">
        <v>15497</v>
      </c>
    </row>
    <row r="22121" spans="1:4" ht="27" x14ac:dyDescent="0.15">
      <c r="A22121" s="266">
        <v>9750002</v>
      </c>
      <c r="B22121" s="265" t="s">
        <v>14038</v>
      </c>
      <c r="C22121" s="265" t="s">
        <v>3310</v>
      </c>
      <c r="D22121" s="265" t="s">
        <v>15498</v>
      </c>
    </row>
    <row r="22122" spans="1:4" ht="27" x14ac:dyDescent="0.15">
      <c r="A22122" s="266">
        <v>9750003</v>
      </c>
      <c r="B22122" s="265" t="s">
        <v>14038</v>
      </c>
      <c r="C22122" s="265" t="s">
        <v>3310</v>
      </c>
      <c r="D22122" s="265" t="s">
        <v>15499</v>
      </c>
    </row>
    <row r="22123" spans="1:4" ht="27" x14ac:dyDescent="0.15">
      <c r="A22123" s="266">
        <v>9750004</v>
      </c>
      <c r="B22123" s="265" t="s">
        <v>14038</v>
      </c>
      <c r="C22123" s="265" t="s">
        <v>3310</v>
      </c>
      <c r="D22123" s="265" t="s">
        <v>15500</v>
      </c>
    </row>
    <row r="22124" spans="1:4" ht="27" x14ac:dyDescent="0.15">
      <c r="A22124" s="266">
        <v>9750005</v>
      </c>
      <c r="B22124" s="265" t="s">
        <v>14038</v>
      </c>
      <c r="C22124" s="265" t="s">
        <v>3310</v>
      </c>
      <c r="D22124" s="265" t="s">
        <v>15501</v>
      </c>
    </row>
    <row r="22125" spans="1:4" ht="27" x14ac:dyDescent="0.15">
      <c r="A22125" s="266">
        <v>9750006</v>
      </c>
      <c r="B22125" s="265" t="s">
        <v>14038</v>
      </c>
      <c r="C22125" s="265" t="s">
        <v>3310</v>
      </c>
      <c r="D22125" s="265" t="s">
        <v>15502</v>
      </c>
    </row>
    <row r="22126" spans="1:4" ht="27" x14ac:dyDescent="0.15">
      <c r="A22126" s="266">
        <v>9750007</v>
      </c>
      <c r="B22126" s="265" t="s">
        <v>14038</v>
      </c>
      <c r="C22126" s="265" t="s">
        <v>3310</v>
      </c>
      <c r="D22126" s="265" t="s">
        <v>15503</v>
      </c>
    </row>
    <row r="22127" spans="1:4" ht="27" x14ac:dyDescent="0.15">
      <c r="A22127" s="266">
        <v>9750008</v>
      </c>
      <c r="B22127" s="265" t="s">
        <v>14038</v>
      </c>
      <c r="C22127" s="265" t="s">
        <v>3310</v>
      </c>
      <c r="D22127" s="265" t="s">
        <v>15504</v>
      </c>
    </row>
    <row r="22128" spans="1:4" ht="27" x14ac:dyDescent="0.15">
      <c r="A22128" s="266">
        <v>9750011</v>
      </c>
      <c r="B22128" s="265" t="s">
        <v>14038</v>
      </c>
      <c r="C22128" s="265" t="s">
        <v>3310</v>
      </c>
      <c r="D22128" s="265" t="s">
        <v>15505</v>
      </c>
    </row>
    <row r="22129" spans="1:4" ht="27" x14ac:dyDescent="0.15">
      <c r="A22129" s="266">
        <v>9750012</v>
      </c>
      <c r="B22129" s="265" t="s">
        <v>14038</v>
      </c>
      <c r="C22129" s="265" t="s">
        <v>3310</v>
      </c>
      <c r="D22129" s="265" t="s">
        <v>15506</v>
      </c>
    </row>
    <row r="22130" spans="1:4" ht="27" x14ac:dyDescent="0.15">
      <c r="A22130" s="266">
        <v>9750013</v>
      </c>
      <c r="B22130" s="265" t="s">
        <v>14038</v>
      </c>
      <c r="C22130" s="265" t="s">
        <v>3310</v>
      </c>
      <c r="D22130" s="265" t="s">
        <v>15507</v>
      </c>
    </row>
    <row r="22131" spans="1:4" ht="27" x14ac:dyDescent="0.15">
      <c r="A22131" s="266">
        <v>9750014</v>
      </c>
      <c r="B22131" s="265" t="s">
        <v>14038</v>
      </c>
      <c r="C22131" s="265" t="s">
        <v>3310</v>
      </c>
      <c r="D22131" s="265" t="s">
        <v>15508</v>
      </c>
    </row>
    <row r="22132" spans="1:4" ht="27" x14ac:dyDescent="0.15">
      <c r="A22132" s="266">
        <v>9750015</v>
      </c>
      <c r="B22132" s="265" t="s">
        <v>14038</v>
      </c>
      <c r="C22132" s="265" t="s">
        <v>3310</v>
      </c>
      <c r="D22132" s="265" t="s">
        <v>15509</v>
      </c>
    </row>
    <row r="22133" spans="1:4" ht="27" x14ac:dyDescent="0.15">
      <c r="A22133" s="266">
        <v>9750016</v>
      </c>
      <c r="B22133" s="265" t="s">
        <v>14038</v>
      </c>
      <c r="C22133" s="265" t="s">
        <v>3310</v>
      </c>
      <c r="D22133" s="265" t="s">
        <v>15510</v>
      </c>
    </row>
    <row r="22134" spans="1:4" ht="27" x14ac:dyDescent="0.15">
      <c r="A22134" s="266">
        <v>9750017</v>
      </c>
      <c r="B22134" s="265" t="s">
        <v>14038</v>
      </c>
      <c r="C22134" s="265" t="s">
        <v>3310</v>
      </c>
      <c r="D22134" s="265" t="s">
        <v>15511</v>
      </c>
    </row>
    <row r="22135" spans="1:4" ht="27" x14ac:dyDescent="0.15">
      <c r="A22135" s="266">
        <v>9750018</v>
      </c>
      <c r="B22135" s="265" t="s">
        <v>14038</v>
      </c>
      <c r="C22135" s="265" t="s">
        <v>3310</v>
      </c>
      <c r="D22135" s="265" t="s">
        <v>15512</v>
      </c>
    </row>
    <row r="22136" spans="1:4" ht="27" x14ac:dyDescent="0.15">
      <c r="A22136" s="266">
        <v>9750021</v>
      </c>
      <c r="B22136" s="265" t="s">
        <v>14038</v>
      </c>
      <c r="C22136" s="265" t="s">
        <v>3310</v>
      </c>
      <c r="D22136" s="265" t="s">
        <v>15513</v>
      </c>
    </row>
    <row r="22137" spans="1:4" ht="27" x14ac:dyDescent="0.15">
      <c r="A22137" s="266">
        <v>9750022</v>
      </c>
      <c r="B22137" s="265" t="s">
        <v>14038</v>
      </c>
      <c r="C22137" s="265" t="s">
        <v>3310</v>
      </c>
      <c r="D22137" s="265" t="s">
        <v>15514</v>
      </c>
    </row>
    <row r="22138" spans="1:4" ht="27" x14ac:dyDescent="0.15">
      <c r="A22138" s="266">
        <v>9750023</v>
      </c>
      <c r="B22138" s="265" t="s">
        <v>14038</v>
      </c>
      <c r="C22138" s="265" t="s">
        <v>3310</v>
      </c>
      <c r="D22138" s="265" t="s">
        <v>15515</v>
      </c>
    </row>
    <row r="22139" spans="1:4" ht="27" x14ac:dyDescent="0.15">
      <c r="A22139" s="266">
        <v>9750024</v>
      </c>
      <c r="B22139" s="265" t="s">
        <v>14038</v>
      </c>
      <c r="C22139" s="265" t="s">
        <v>3310</v>
      </c>
      <c r="D22139" s="265" t="s">
        <v>15516</v>
      </c>
    </row>
    <row r="22140" spans="1:4" ht="27" x14ac:dyDescent="0.15">
      <c r="A22140" s="266">
        <v>9750025</v>
      </c>
      <c r="B22140" s="265" t="s">
        <v>14038</v>
      </c>
      <c r="C22140" s="265" t="s">
        <v>3310</v>
      </c>
      <c r="D22140" s="265" t="s">
        <v>15517</v>
      </c>
    </row>
    <row r="22141" spans="1:4" ht="27" x14ac:dyDescent="0.15">
      <c r="A22141" s="266">
        <v>9750026</v>
      </c>
      <c r="B22141" s="265" t="s">
        <v>14038</v>
      </c>
      <c r="C22141" s="265" t="s">
        <v>3310</v>
      </c>
      <c r="D22141" s="265" t="s">
        <v>15518</v>
      </c>
    </row>
    <row r="22142" spans="1:4" ht="27" x14ac:dyDescent="0.15">
      <c r="A22142" s="266">
        <v>9750027</v>
      </c>
      <c r="B22142" s="265" t="s">
        <v>14038</v>
      </c>
      <c r="C22142" s="265" t="s">
        <v>3310</v>
      </c>
      <c r="D22142" s="265" t="s">
        <v>15519</v>
      </c>
    </row>
    <row r="22143" spans="1:4" ht="27" x14ac:dyDescent="0.15">
      <c r="A22143" s="266">
        <v>9750031</v>
      </c>
      <c r="B22143" s="265" t="s">
        <v>14038</v>
      </c>
      <c r="C22143" s="265" t="s">
        <v>3310</v>
      </c>
      <c r="D22143" s="265" t="s">
        <v>15520</v>
      </c>
    </row>
    <row r="22144" spans="1:4" ht="27" x14ac:dyDescent="0.15">
      <c r="A22144" s="266">
        <v>9750032</v>
      </c>
      <c r="B22144" s="265" t="s">
        <v>14038</v>
      </c>
      <c r="C22144" s="265" t="s">
        <v>3310</v>
      </c>
      <c r="D22144" s="265" t="s">
        <v>15521</v>
      </c>
    </row>
    <row r="22145" spans="1:4" ht="27" x14ac:dyDescent="0.15">
      <c r="A22145" s="266">
        <v>9750033</v>
      </c>
      <c r="B22145" s="265" t="s">
        <v>14038</v>
      </c>
      <c r="C22145" s="265" t="s">
        <v>3310</v>
      </c>
      <c r="D22145" s="265" t="s">
        <v>15522</v>
      </c>
    </row>
    <row r="22146" spans="1:4" ht="27" x14ac:dyDescent="0.15">
      <c r="A22146" s="266">
        <v>9750034</v>
      </c>
      <c r="B22146" s="265" t="s">
        <v>14038</v>
      </c>
      <c r="C22146" s="265" t="s">
        <v>3310</v>
      </c>
      <c r="D22146" s="265" t="s">
        <v>15523</v>
      </c>
    </row>
    <row r="22147" spans="1:4" ht="27" x14ac:dyDescent="0.15">
      <c r="A22147" s="266">
        <v>9750035</v>
      </c>
      <c r="B22147" s="265" t="s">
        <v>14038</v>
      </c>
      <c r="C22147" s="265" t="s">
        <v>3310</v>
      </c>
      <c r="D22147" s="265" t="s">
        <v>15524</v>
      </c>
    </row>
    <row r="22148" spans="1:4" ht="27" x14ac:dyDescent="0.15">
      <c r="A22148" s="266">
        <v>9750036</v>
      </c>
      <c r="B22148" s="265" t="s">
        <v>14038</v>
      </c>
      <c r="C22148" s="265" t="s">
        <v>3310</v>
      </c>
      <c r="D22148" s="265" t="s">
        <v>15525</v>
      </c>
    </row>
    <row r="22149" spans="1:4" ht="27" x14ac:dyDescent="0.15">
      <c r="A22149" s="266">
        <v>9750037</v>
      </c>
      <c r="B22149" s="265" t="s">
        <v>14038</v>
      </c>
      <c r="C22149" s="265" t="s">
        <v>3310</v>
      </c>
      <c r="D22149" s="265" t="s">
        <v>15526</v>
      </c>
    </row>
    <row r="22150" spans="1:4" ht="27" x14ac:dyDescent="0.15">
      <c r="A22150" s="266">
        <v>9750038</v>
      </c>
      <c r="B22150" s="265" t="s">
        <v>14038</v>
      </c>
      <c r="C22150" s="265" t="s">
        <v>3310</v>
      </c>
      <c r="D22150" s="265" t="s">
        <v>15527</v>
      </c>
    </row>
    <row r="22151" spans="1:4" ht="27" x14ac:dyDescent="0.15">
      <c r="A22151" s="266">
        <v>9750039</v>
      </c>
      <c r="B22151" s="265" t="s">
        <v>14038</v>
      </c>
      <c r="C22151" s="265" t="s">
        <v>3310</v>
      </c>
      <c r="D22151" s="265" t="s">
        <v>15528</v>
      </c>
    </row>
    <row r="22152" spans="1:4" ht="27" x14ac:dyDescent="0.15">
      <c r="A22152" s="266">
        <v>9750041</v>
      </c>
      <c r="B22152" s="265" t="s">
        <v>14038</v>
      </c>
      <c r="C22152" s="265" t="s">
        <v>3310</v>
      </c>
      <c r="D22152" s="265" t="s">
        <v>15529</v>
      </c>
    </row>
    <row r="22153" spans="1:4" ht="27" x14ac:dyDescent="0.15">
      <c r="A22153" s="266">
        <v>9750042</v>
      </c>
      <c r="B22153" s="265" t="s">
        <v>14038</v>
      </c>
      <c r="C22153" s="265" t="s">
        <v>3310</v>
      </c>
      <c r="D22153" s="265" t="s">
        <v>15530</v>
      </c>
    </row>
    <row r="22154" spans="1:4" ht="27" x14ac:dyDescent="0.15">
      <c r="A22154" s="266">
        <v>9750043</v>
      </c>
      <c r="B22154" s="265" t="s">
        <v>14038</v>
      </c>
      <c r="C22154" s="265" t="s">
        <v>3310</v>
      </c>
      <c r="D22154" s="265" t="s">
        <v>15531</v>
      </c>
    </row>
    <row r="22155" spans="1:4" ht="27" x14ac:dyDescent="0.15">
      <c r="A22155" s="266">
        <v>9750044</v>
      </c>
      <c r="B22155" s="265" t="s">
        <v>14038</v>
      </c>
      <c r="C22155" s="265" t="s">
        <v>3310</v>
      </c>
      <c r="D22155" s="265" t="s">
        <v>15532</v>
      </c>
    </row>
    <row r="22156" spans="1:4" ht="27" x14ac:dyDescent="0.15">
      <c r="A22156" s="266">
        <v>9750045</v>
      </c>
      <c r="B22156" s="265" t="s">
        <v>14038</v>
      </c>
      <c r="C22156" s="265" t="s">
        <v>3310</v>
      </c>
      <c r="D22156" s="265" t="s">
        <v>15533</v>
      </c>
    </row>
    <row r="22157" spans="1:4" ht="27" x14ac:dyDescent="0.15">
      <c r="A22157" s="266">
        <v>9750046</v>
      </c>
      <c r="B22157" s="265" t="s">
        <v>14038</v>
      </c>
      <c r="C22157" s="265" t="s">
        <v>3310</v>
      </c>
      <c r="D22157" s="265" t="s">
        <v>15534</v>
      </c>
    </row>
    <row r="22158" spans="1:4" ht="27" x14ac:dyDescent="0.15">
      <c r="A22158" s="266">
        <v>9750047</v>
      </c>
      <c r="B22158" s="265" t="s">
        <v>14038</v>
      </c>
      <c r="C22158" s="265" t="s">
        <v>3310</v>
      </c>
      <c r="D22158" s="265" t="s">
        <v>15535</v>
      </c>
    </row>
    <row r="22159" spans="1:4" ht="27" x14ac:dyDescent="0.15">
      <c r="A22159" s="266">
        <v>9750048</v>
      </c>
      <c r="B22159" s="265" t="s">
        <v>14038</v>
      </c>
      <c r="C22159" s="265" t="s">
        <v>3310</v>
      </c>
      <c r="D22159" s="265" t="s">
        <v>15536</v>
      </c>
    </row>
    <row r="22160" spans="1:4" ht="27" x14ac:dyDescent="0.15">
      <c r="A22160" s="266">
        <v>9750049</v>
      </c>
      <c r="B22160" s="265" t="s">
        <v>14038</v>
      </c>
      <c r="C22160" s="265" t="s">
        <v>3310</v>
      </c>
      <c r="D22160" s="265" t="s">
        <v>15537</v>
      </c>
    </row>
    <row r="22161" spans="1:4" ht="27" x14ac:dyDescent="0.15">
      <c r="A22161" s="266">
        <v>9750051</v>
      </c>
      <c r="B22161" s="265" t="s">
        <v>14038</v>
      </c>
      <c r="C22161" s="265" t="s">
        <v>3310</v>
      </c>
      <c r="D22161" s="265" t="s">
        <v>15538</v>
      </c>
    </row>
    <row r="22162" spans="1:4" ht="27" x14ac:dyDescent="0.15">
      <c r="A22162" s="266">
        <v>9750052</v>
      </c>
      <c r="B22162" s="265" t="s">
        <v>14038</v>
      </c>
      <c r="C22162" s="265" t="s">
        <v>3310</v>
      </c>
      <c r="D22162" s="265" t="s">
        <v>15539</v>
      </c>
    </row>
    <row r="22163" spans="1:4" ht="27" x14ac:dyDescent="0.15">
      <c r="A22163" s="266">
        <v>9750053</v>
      </c>
      <c r="B22163" s="265" t="s">
        <v>14038</v>
      </c>
      <c r="C22163" s="265" t="s">
        <v>3310</v>
      </c>
      <c r="D22163" s="265" t="s">
        <v>15540</v>
      </c>
    </row>
    <row r="22164" spans="1:4" x14ac:dyDescent="0.15">
      <c r="A22164" s="266">
        <v>9750054</v>
      </c>
      <c r="B22164" s="265" t="s">
        <v>14038</v>
      </c>
      <c r="C22164" s="265" t="s">
        <v>3310</v>
      </c>
      <c r="D22164" s="265" t="s">
        <v>15541</v>
      </c>
    </row>
    <row r="22165" spans="1:4" ht="27" x14ac:dyDescent="0.15">
      <c r="A22165" s="266">
        <v>9750055</v>
      </c>
      <c r="B22165" s="265" t="s">
        <v>14038</v>
      </c>
      <c r="C22165" s="265" t="s">
        <v>3310</v>
      </c>
      <c r="D22165" s="265" t="s">
        <v>15542</v>
      </c>
    </row>
    <row r="22166" spans="1:4" ht="27" x14ac:dyDescent="0.15">
      <c r="A22166" s="266">
        <v>9750056</v>
      </c>
      <c r="B22166" s="265" t="s">
        <v>14038</v>
      </c>
      <c r="C22166" s="265" t="s">
        <v>3310</v>
      </c>
      <c r="D22166" s="265" t="s">
        <v>15543</v>
      </c>
    </row>
    <row r="22167" spans="1:4" ht="27" x14ac:dyDescent="0.15">
      <c r="A22167" s="266">
        <v>9750057</v>
      </c>
      <c r="B22167" s="265" t="s">
        <v>14038</v>
      </c>
      <c r="C22167" s="265" t="s">
        <v>3310</v>
      </c>
      <c r="D22167" s="265" t="s">
        <v>15544</v>
      </c>
    </row>
    <row r="22168" spans="1:4" ht="27" x14ac:dyDescent="0.15">
      <c r="A22168" s="266">
        <v>9750058</v>
      </c>
      <c r="B22168" s="265" t="s">
        <v>14038</v>
      </c>
      <c r="C22168" s="265" t="s">
        <v>3310</v>
      </c>
      <c r="D22168" s="265" t="s">
        <v>15545</v>
      </c>
    </row>
    <row r="22169" spans="1:4" ht="27" x14ac:dyDescent="0.15">
      <c r="A22169" s="266">
        <v>9750059</v>
      </c>
      <c r="B22169" s="265" t="s">
        <v>14038</v>
      </c>
      <c r="C22169" s="265" t="s">
        <v>3310</v>
      </c>
      <c r="D22169" s="265" t="s">
        <v>15546</v>
      </c>
    </row>
    <row r="22170" spans="1:4" ht="27" x14ac:dyDescent="0.15">
      <c r="A22170" s="266">
        <v>9750061</v>
      </c>
      <c r="B22170" s="265" t="s">
        <v>14038</v>
      </c>
      <c r="C22170" s="265" t="s">
        <v>3310</v>
      </c>
      <c r="D22170" s="265" t="s">
        <v>15547</v>
      </c>
    </row>
    <row r="22171" spans="1:4" ht="27" x14ac:dyDescent="0.15">
      <c r="A22171" s="266">
        <v>9750062</v>
      </c>
      <c r="B22171" s="265" t="s">
        <v>14038</v>
      </c>
      <c r="C22171" s="265" t="s">
        <v>3310</v>
      </c>
      <c r="D22171" s="265" t="s">
        <v>15548</v>
      </c>
    </row>
    <row r="22172" spans="1:4" ht="27" x14ac:dyDescent="0.15">
      <c r="A22172" s="266">
        <v>9750063</v>
      </c>
      <c r="B22172" s="265" t="s">
        <v>14038</v>
      </c>
      <c r="C22172" s="265" t="s">
        <v>3310</v>
      </c>
      <c r="D22172" s="265" t="s">
        <v>15549</v>
      </c>
    </row>
    <row r="22173" spans="1:4" ht="27" x14ac:dyDescent="0.15">
      <c r="A22173" s="266">
        <v>9750064</v>
      </c>
      <c r="B22173" s="265" t="s">
        <v>14038</v>
      </c>
      <c r="C22173" s="265" t="s">
        <v>3310</v>
      </c>
      <c r="D22173" s="265" t="s">
        <v>15550</v>
      </c>
    </row>
    <row r="22174" spans="1:4" ht="27" x14ac:dyDescent="0.15">
      <c r="A22174" s="266">
        <v>9750065</v>
      </c>
      <c r="B22174" s="265" t="s">
        <v>14038</v>
      </c>
      <c r="C22174" s="265" t="s">
        <v>3310</v>
      </c>
      <c r="D22174" s="265" t="s">
        <v>15551</v>
      </c>
    </row>
    <row r="22175" spans="1:4" ht="27" x14ac:dyDescent="0.15">
      <c r="A22175" s="266">
        <v>9750071</v>
      </c>
      <c r="B22175" s="265" t="s">
        <v>14038</v>
      </c>
      <c r="C22175" s="265" t="s">
        <v>3310</v>
      </c>
      <c r="D22175" s="265" t="s">
        <v>15552</v>
      </c>
    </row>
    <row r="22176" spans="1:4" ht="27" x14ac:dyDescent="0.15">
      <c r="A22176" s="266">
        <v>9750072</v>
      </c>
      <c r="B22176" s="265" t="s">
        <v>14038</v>
      </c>
      <c r="C22176" s="265" t="s">
        <v>3310</v>
      </c>
      <c r="D22176" s="265" t="s">
        <v>15553</v>
      </c>
    </row>
    <row r="22177" spans="1:4" ht="27" x14ac:dyDescent="0.15">
      <c r="A22177" s="266">
        <v>9750073</v>
      </c>
      <c r="B22177" s="265" t="s">
        <v>14038</v>
      </c>
      <c r="C22177" s="265" t="s">
        <v>3310</v>
      </c>
      <c r="D22177" s="265" t="s">
        <v>15554</v>
      </c>
    </row>
    <row r="22178" spans="1:4" ht="27" x14ac:dyDescent="0.15">
      <c r="A22178" s="266">
        <v>9750074</v>
      </c>
      <c r="B22178" s="265" t="s">
        <v>14038</v>
      </c>
      <c r="C22178" s="265" t="s">
        <v>3310</v>
      </c>
      <c r="D22178" s="265" t="s">
        <v>15555</v>
      </c>
    </row>
    <row r="22179" spans="1:4" ht="27" x14ac:dyDescent="0.15">
      <c r="A22179" s="266">
        <v>9750075</v>
      </c>
      <c r="B22179" s="265" t="s">
        <v>14038</v>
      </c>
      <c r="C22179" s="265" t="s">
        <v>3310</v>
      </c>
      <c r="D22179" s="265" t="s">
        <v>15556</v>
      </c>
    </row>
    <row r="22180" spans="1:4" ht="27" x14ac:dyDescent="0.15">
      <c r="A22180" s="266">
        <v>9750076</v>
      </c>
      <c r="B22180" s="265" t="s">
        <v>14038</v>
      </c>
      <c r="C22180" s="265" t="s">
        <v>3310</v>
      </c>
      <c r="D22180" s="265" t="s">
        <v>15557</v>
      </c>
    </row>
    <row r="22181" spans="1:4" ht="27" x14ac:dyDescent="0.15">
      <c r="A22181" s="266">
        <v>9750077</v>
      </c>
      <c r="B22181" s="265" t="s">
        <v>14038</v>
      </c>
      <c r="C22181" s="265" t="s">
        <v>3310</v>
      </c>
      <c r="D22181" s="265" t="s">
        <v>15558</v>
      </c>
    </row>
    <row r="22182" spans="1:4" ht="27" x14ac:dyDescent="0.15">
      <c r="A22182" s="266">
        <v>9750078</v>
      </c>
      <c r="B22182" s="265" t="s">
        <v>14038</v>
      </c>
      <c r="C22182" s="265" t="s">
        <v>3310</v>
      </c>
      <c r="D22182" s="265" t="s">
        <v>15559</v>
      </c>
    </row>
    <row r="22183" spans="1:4" ht="27" x14ac:dyDescent="0.15">
      <c r="A22183" s="266">
        <v>9750079</v>
      </c>
      <c r="B22183" s="265" t="s">
        <v>14038</v>
      </c>
      <c r="C22183" s="265" t="s">
        <v>3310</v>
      </c>
      <c r="D22183" s="265" t="s">
        <v>15560</v>
      </c>
    </row>
    <row r="22184" spans="1:4" x14ac:dyDescent="0.15">
      <c r="A22184" s="266">
        <v>9760001</v>
      </c>
      <c r="B22184" s="265" t="s">
        <v>14038</v>
      </c>
      <c r="C22184" s="265" t="s">
        <v>3090</v>
      </c>
      <c r="D22184" s="265" t="s">
        <v>3095</v>
      </c>
    </row>
    <row r="22185" spans="1:4" x14ac:dyDescent="0.15">
      <c r="A22185" s="266">
        <v>9760002</v>
      </c>
      <c r="B22185" s="265" t="s">
        <v>14038</v>
      </c>
      <c r="C22185" s="265" t="s">
        <v>3090</v>
      </c>
      <c r="D22185" s="265" t="s">
        <v>3103</v>
      </c>
    </row>
    <row r="22186" spans="1:4" x14ac:dyDescent="0.15">
      <c r="A22186" s="266">
        <v>9760003</v>
      </c>
      <c r="B22186" s="265" t="s">
        <v>14038</v>
      </c>
      <c r="C22186" s="265" t="s">
        <v>3090</v>
      </c>
      <c r="D22186" s="265" t="s">
        <v>3107</v>
      </c>
    </row>
    <row r="22187" spans="1:4" x14ac:dyDescent="0.15">
      <c r="A22187" s="266">
        <v>9760004</v>
      </c>
      <c r="B22187" s="265" t="s">
        <v>14038</v>
      </c>
      <c r="C22187" s="265" t="s">
        <v>3090</v>
      </c>
      <c r="D22187" s="265" t="s">
        <v>3106</v>
      </c>
    </row>
    <row r="22188" spans="1:4" x14ac:dyDescent="0.15">
      <c r="A22188" s="266">
        <v>9760005</v>
      </c>
      <c r="B22188" s="265" t="s">
        <v>14038</v>
      </c>
      <c r="C22188" s="265" t="s">
        <v>3090</v>
      </c>
      <c r="D22188" s="265" t="s">
        <v>3102</v>
      </c>
    </row>
    <row r="22189" spans="1:4" x14ac:dyDescent="0.15">
      <c r="A22189" s="266">
        <v>9760006</v>
      </c>
      <c r="B22189" s="265" t="s">
        <v>14038</v>
      </c>
      <c r="C22189" s="265" t="s">
        <v>3090</v>
      </c>
      <c r="D22189" s="265" t="s">
        <v>1915</v>
      </c>
    </row>
    <row r="22190" spans="1:4" x14ac:dyDescent="0.15">
      <c r="A22190" s="266">
        <v>9760007</v>
      </c>
      <c r="B22190" s="265" t="s">
        <v>14038</v>
      </c>
      <c r="C22190" s="265" t="s">
        <v>3090</v>
      </c>
      <c r="D22190" s="265" t="s">
        <v>3074</v>
      </c>
    </row>
    <row r="22191" spans="1:4" x14ac:dyDescent="0.15">
      <c r="A22191" s="266">
        <v>9760011</v>
      </c>
      <c r="B22191" s="265" t="s">
        <v>14038</v>
      </c>
      <c r="C22191" s="265" t="s">
        <v>3090</v>
      </c>
      <c r="D22191" s="265" t="s">
        <v>3113</v>
      </c>
    </row>
    <row r="22192" spans="1:4" x14ac:dyDescent="0.15">
      <c r="A22192" s="266">
        <v>9760012</v>
      </c>
      <c r="B22192" s="265" t="s">
        <v>14038</v>
      </c>
      <c r="C22192" s="265" t="s">
        <v>3090</v>
      </c>
      <c r="D22192" s="265" t="s">
        <v>3100</v>
      </c>
    </row>
    <row r="22193" spans="1:4" x14ac:dyDescent="0.15">
      <c r="A22193" s="266">
        <v>9760013</v>
      </c>
      <c r="B22193" s="265" t="s">
        <v>14038</v>
      </c>
      <c r="C22193" s="265" t="s">
        <v>3090</v>
      </c>
      <c r="D22193" s="265" t="s">
        <v>1077</v>
      </c>
    </row>
    <row r="22194" spans="1:4" x14ac:dyDescent="0.15">
      <c r="A22194" s="266">
        <v>9760014</v>
      </c>
      <c r="B22194" s="265" t="s">
        <v>14038</v>
      </c>
      <c r="C22194" s="265" t="s">
        <v>3090</v>
      </c>
      <c r="D22194" s="265" t="s">
        <v>3099</v>
      </c>
    </row>
    <row r="22195" spans="1:4" x14ac:dyDescent="0.15">
      <c r="A22195" s="266">
        <v>9760015</v>
      </c>
      <c r="B22195" s="265" t="s">
        <v>14038</v>
      </c>
      <c r="C22195" s="265" t="s">
        <v>3090</v>
      </c>
      <c r="D22195" s="265" t="s">
        <v>3108</v>
      </c>
    </row>
    <row r="22196" spans="1:4" x14ac:dyDescent="0.15">
      <c r="A22196" s="266">
        <v>9760016</v>
      </c>
      <c r="B22196" s="265" t="s">
        <v>14038</v>
      </c>
      <c r="C22196" s="265" t="s">
        <v>3090</v>
      </c>
      <c r="D22196" s="265" t="s">
        <v>3096</v>
      </c>
    </row>
    <row r="22197" spans="1:4" x14ac:dyDescent="0.15">
      <c r="A22197" s="266">
        <v>9760021</v>
      </c>
      <c r="B22197" s="265" t="s">
        <v>14038</v>
      </c>
      <c r="C22197" s="265" t="s">
        <v>3090</v>
      </c>
      <c r="D22197" s="265" t="s">
        <v>3118</v>
      </c>
    </row>
    <row r="22198" spans="1:4" x14ac:dyDescent="0.15">
      <c r="A22198" s="266">
        <v>9760022</v>
      </c>
      <c r="B22198" s="265" t="s">
        <v>14038</v>
      </c>
      <c r="C22198" s="265" t="s">
        <v>3090</v>
      </c>
      <c r="D22198" s="265" t="s">
        <v>3097</v>
      </c>
    </row>
    <row r="22199" spans="1:4" x14ac:dyDescent="0.15">
      <c r="A22199" s="266">
        <v>9760023</v>
      </c>
      <c r="B22199" s="265" t="s">
        <v>14038</v>
      </c>
      <c r="C22199" s="265" t="s">
        <v>3090</v>
      </c>
      <c r="D22199" s="265" t="s">
        <v>1110</v>
      </c>
    </row>
    <row r="22200" spans="1:4" x14ac:dyDescent="0.15">
      <c r="A22200" s="266">
        <v>9760024</v>
      </c>
      <c r="B22200" s="265" t="s">
        <v>14038</v>
      </c>
      <c r="C22200" s="265" t="s">
        <v>3090</v>
      </c>
      <c r="D22200" s="265" t="s">
        <v>3122</v>
      </c>
    </row>
    <row r="22201" spans="1:4" x14ac:dyDescent="0.15">
      <c r="A22201" s="266">
        <v>9760025</v>
      </c>
      <c r="B22201" s="265" t="s">
        <v>14038</v>
      </c>
      <c r="C22201" s="265" t="s">
        <v>3090</v>
      </c>
      <c r="D22201" s="265" t="s">
        <v>3094</v>
      </c>
    </row>
    <row r="22202" spans="1:4" x14ac:dyDescent="0.15">
      <c r="A22202" s="266">
        <v>9760026</v>
      </c>
      <c r="B22202" s="265" t="s">
        <v>14038</v>
      </c>
      <c r="C22202" s="265" t="s">
        <v>3090</v>
      </c>
      <c r="D22202" s="265" t="s">
        <v>3121</v>
      </c>
    </row>
    <row r="22203" spans="1:4" x14ac:dyDescent="0.15">
      <c r="A22203" s="266">
        <v>9760031</v>
      </c>
      <c r="B22203" s="265" t="s">
        <v>14038</v>
      </c>
      <c r="C22203" s="265" t="s">
        <v>3090</v>
      </c>
      <c r="D22203" s="265" t="s">
        <v>3110</v>
      </c>
    </row>
    <row r="22204" spans="1:4" x14ac:dyDescent="0.15">
      <c r="A22204" s="266">
        <v>9760032</v>
      </c>
      <c r="B22204" s="265" t="s">
        <v>14038</v>
      </c>
      <c r="C22204" s="265" t="s">
        <v>3090</v>
      </c>
      <c r="D22204" s="265" t="s">
        <v>1063</v>
      </c>
    </row>
    <row r="22205" spans="1:4" x14ac:dyDescent="0.15">
      <c r="A22205" s="266">
        <v>9760033</v>
      </c>
      <c r="B22205" s="265" t="s">
        <v>14038</v>
      </c>
      <c r="C22205" s="265" t="s">
        <v>3090</v>
      </c>
      <c r="D22205" s="265" t="s">
        <v>2483</v>
      </c>
    </row>
    <row r="22206" spans="1:4" x14ac:dyDescent="0.15">
      <c r="A22206" s="266">
        <v>9760034</v>
      </c>
      <c r="B22206" s="265" t="s">
        <v>14038</v>
      </c>
      <c r="C22206" s="265" t="s">
        <v>3090</v>
      </c>
      <c r="D22206" s="265" t="s">
        <v>1842</v>
      </c>
    </row>
    <row r="22207" spans="1:4" x14ac:dyDescent="0.15">
      <c r="A22207" s="266">
        <v>9760035</v>
      </c>
      <c r="B22207" s="265" t="s">
        <v>14038</v>
      </c>
      <c r="C22207" s="265" t="s">
        <v>3090</v>
      </c>
      <c r="D22207" s="265" t="s">
        <v>3120</v>
      </c>
    </row>
    <row r="22208" spans="1:4" x14ac:dyDescent="0.15">
      <c r="A22208" s="266">
        <v>9760036</v>
      </c>
      <c r="B22208" s="265" t="s">
        <v>14038</v>
      </c>
      <c r="C22208" s="265" t="s">
        <v>3090</v>
      </c>
      <c r="D22208" s="265" t="s">
        <v>3117</v>
      </c>
    </row>
    <row r="22209" spans="1:4" x14ac:dyDescent="0.15">
      <c r="A22209" s="266">
        <v>9760037</v>
      </c>
      <c r="B22209" s="265" t="s">
        <v>14038</v>
      </c>
      <c r="C22209" s="265" t="s">
        <v>3090</v>
      </c>
      <c r="D22209" s="265" t="s">
        <v>1273</v>
      </c>
    </row>
    <row r="22210" spans="1:4" x14ac:dyDescent="0.15">
      <c r="A22210" s="266">
        <v>9760041</v>
      </c>
      <c r="B22210" s="265" t="s">
        <v>14038</v>
      </c>
      <c r="C22210" s="265" t="s">
        <v>3090</v>
      </c>
      <c r="D22210" s="265" t="s">
        <v>3114</v>
      </c>
    </row>
    <row r="22211" spans="1:4" x14ac:dyDescent="0.15">
      <c r="A22211" s="266">
        <v>9760042</v>
      </c>
      <c r="B22211" s="265" t="s">
        <v>14038</v>
      </c>
      <c r="C22211" s="265" t="s">
        <v>3090</v>
      </c>
      <c r="D22211" s="265" t="s">
        <v>3112</v>
      </c>
    </row>
    <row r="22212" spans="1:4" x14ac:dyDescent="0.15">
      <c r="A22212" s="266">
        <v>9760051</v>
      </c>
      <c r="B22212" s="265" t="s">
        <v>14038</v>
      </c>
      <c r="C22212" s="265" t="s">
        <v>3090</v>
      </c>
      <c r="D22212" s="265" t="s">
        <v>3116</v>
      </c>
    </row>
    <row r="22213" spans="1:4" x14ac:dyDescent="0.15">
      <c r="A22213" s="266">
        <v>9760052</v>
      </c>
      <c r="B22213" s="265" t="s">
        <v>14038</v>
      </c>
      <c r="C22213" s="265" t="s">
        <v>3090</v>
      </c>
      <c r="D22213" s="265" t="s">
        <v>3101</v>
      </c>
    </row>
    <row r="22214" spans="1:4" x14ac:dyDescent="0.15">
      <c r="A22214" s="266">
        <v>9760053</v>
      </c>
      <c r="B22214" s="265" t="s">
        <v>14038</v>
      </c>
      <c r="C22214" s="265" t="s">
        <v>3090</v>
      </c>
      <c r="D22214" s="265" t="s">
        <v>390</v>
      </c>
    </row>
    <row r="22215" spans="1:4" x14ac:dyDescent="0.15">
      <c r="A22215" s="266">
        <v>9760151</v>
      </c>
      <c r="B22215" s="265" t="s">
        <v>14038</v>
      </c>
      <c r="C22215" s="265" t="s">
        <v>3090</v>
      </c>
      <c r="D22215" s="265" t="s">
        <v>3123</v>
      </c>
    </row>
    <row r="22216" spans="1:4" x14ac:dyDescent="0.15">
      <c r="A22216" s="266">
        <v>9760152</v>
      </c>
      <c r="B22216" s="265" t="s">
        <v>14038</v>
      </c>
      <c r="C22216" s="265" t="s">
        <v>3090</v>
      </c>
      <c r="D22216" s="265" t="s">
        <v>3092</v>
      </c>
    </row>
    <row r="22217" spans="1:4" x14ac:dyDescent="0.15">
      <c r="A22217" s="266">
        <v>9760153</v>
      </c>
      <c r="B22217" s="265" t="s">
        <v>14038</v>
      </c>
      <c r="C22217" s="265" t="s">
        <v>3090</v>
      </c>
      <c r="D22217" s="265" t="s">
        <v>3119</v>
      </c>
    </row>
    <row r="22218" spans="1:4" x14ac:dyDescent="0.15">
      <c r="A22218" s="266">
        <v>9760154</v>
      </c>
      <c r="B22218" s="265" t="s">
        <v>14038</v>
      </c>
      <c r="C22218" s="265" t="s">
        <v>3090</v>
      </c>
      <c r="D22218" s="265" t="s">
        <v>3105</v>
      </c>
    </row>
    <row r="22219" spans="1:4" ht="27" x14ac:dyDescent="0.15">
      <c r="A22219" s="266">
        <v>9790141</v>
      </c>
      <c r="B22219" s="265" t="s">
        <v>14038</v>
      </c>
      <c r="C22219" s="265" t="s">
        <v>2681</v>
      </c>
      <c r="D22219" s="265" t="s">
        <v>15561</v>
      </c>
    </row>
    <row r="22220" spans="1:4" x14ac:dyDescent="0.15">
      <c r="A22220" s="266">
        <v>9790142</v>
      </c>
      <c r="B22220" s="265" t="s">
        <v>14038</v>
      </c>
      <c r="C22220" s="265" t="s">
        <v>2681</v>
      </c>
      <c r="D22220" s="265" t="s">
        <v>15562</v>
      </c>
    </row>
    <row r="22221" spans="1:4" x14ac:dyDescent="0.15">
      <c r="A22221" s="266">
        <v>9790143</v>
      </c>
      <c r="B22221" s="265" t="s">
        <v>14038</v>
      </c>
      <c r="C22221" s="265" t="s">
        <v>2681</v>
      </c>
      <c r="D22221" s="265" t="s">
        <v>15562</v>
      </c>
    </row>
    <row r="22222" spans="1:4" x14ac:dyDescent="0.15">
      <c r="A22222" s="266">
        <v>9790144</v>
      </c>
      <c r="B22222" s="265" t="s">
        <v>14038</v>
      </c>
      <c r="C22222" s="265" t="s">
        <v>2681</v>
      </c>
      <c r="D22222" s="265" t="s">
        <v>15562</v>
      </c>
    </row>
    <row r="22223" spans="1:4" x14ac:dyDescent="0.15">
      <c r="A22223" s="266">
        <v>9790145</v>
      </c>
      <c r="B22223" s="265" t="s">
        <v>14038</v>
      </c>
      <c r="C22223" s="265" t="s">
        <v>2681</v>
      </c>
      <c r="D22223" s="265" t="s">
        <v>15562</v>
      </c>
    </row>
    <row r="22224" spans="1:4" ht="27" x14ac:dyDescent="0.15">
      <c r="A22224" s="266">
        <v>9790146</v>
      </c>
      <c r="B22224" s="265" t="s">
        <v>14038</v>
      </c>
      <c r="C22224" s="265" t="s">
        <v>2681</v>
      </c>
      <c r="D22224" s="265" t="s">
        <v>15563</v>
      </c>
    </row>
    <row r="22225" spans="1:4" x14ac:dyDescent="0.15">
      <c r="A22225" s="266">
        <v>9790147</v>
      </c>
      <c r="B22225" s="265" t="s">
        <v>14038</v>
      </c>
      <c r="C22225" s="265" t="s">
        <v>2681</v>
      </c>
      <c r="D22225" s="265" t="s">
        <v>15562</v>
      </c>
    </row>
    <row r="22226" spans="1:4" x14ac:dyDescent="0.15">
      <c r="A22226" s="266">
        <v>9790151</v>
      </c>
      <c r="B22226" s="265" t="s">
        <v>14038</v>
      </c>
      <c r="C22226" s="265" t="s">
        <v>2681</v>
      </c>
      <c r="D22226" s="265" t="s">
        <v>2740</v>
      </c>
    </row>
    <row r="22227" spans="1:4" x14ac:dyDescent="0.15">
      <c r="A22227" s="266">
        <v>9790152</v>
      </c>
      <c r="B22227" s="265" t="s">
        <v>14038</v>
      </c>
      <c r="C22227" s="265" t="s">
        <v>2681</v>
      </c>
      <c r="D22227" s="265" t="s">
        <v>2802</v>
      </c>
    </row>
    <row r="22228" spans="1:4" x14ac:dyDescent="0.15">
      <c r="A22228" s="266">
        <v>9790153</v>
      </c>
      <c r="B22228" s="265" t="s">
        <v>14038</v>
      </c>
      <c r="C22228" s="265" t="s">
        <v>2681</v>
      </c>
      <c r="D22228" s="265" t="s">
        <v>2720</v>
      </c>
    </row>
    <row r="22229" spans="1:4" x14ac:dyDescent="0.15">
      <c r="A22229" s="266">
        <v>9790154</v>
      </c>
      <c r="B22229" s="265" t="s">
        <v>14038</v>
      </c>
      <c r="C22229" s="265" t="s">
        <v>2681</v>
      </c>
      <c r="D22229" s="265" t="s">
        <v>2797</v>
      </c>
    </row>
    <row r="22230" spans="1:4" x14ac:dyDescent="0.15">
      <c r="A22230" s="266">
        <v>9790155</v>
      </c>
      <c r="B22230" s="265" t="s">
        <v>14038</v>
      </c>
      <c r="C22230" s="265" t="s">
        <v>2681</v>
      </c>
      <c r="D22230" s="265" t="s">
        <v>2799</v>
      </c>
    </row>
    <row r="22231" spans="1:4" x14ac:dyDescent="0.15">
      <c r="A22231" s="266">
        <v>9790201</v>
      </c>
      <c r="B22231" s="265" t="s">
        <v>14038</v>
      </c>
      <c r="C22231" s="265" t="s">
        <v>2681</v>
      </c>
      <c r="D22231" s="265" t="s">
        <v>2804</v>
      </c>
    </row>
    <row r="22232" spans="1:4" ht="27" x14ac:dyDescent="0.15">
      <c r="A22232" s="266">
        <v>9790202</v>
      </c>
      <c r="B22232" s="265" t="s">
        <v>14038</v>
      </c>
      <c r="C22232" s="265" t="s">
        <v>2681</v>
      </c>
      <c r="D22232" s="265" t="s">
        <v>15564</v>
      </c>
    </row>
    <row r="22233" spans="1:4" ht="27" x14ac:dyDescent="0.15">
      <c r="A22233" s="266">
        <v>9790203</v>
      </c>
      <c r="B22233" s="265" t="s">
        <v>14038</v>
      </c>
      <c r="C22233" s="265" t="s">
        <v>2681</v>
      </c>
      <c r="D22233" s="265" t="s">
        <v>15565</v>
      </c>
    </row>
    <row r="22234" spans="1:4" ht="27" x14ac:dyDescent="0.15">
      <c r="A22234" s="266">
        <v>9790204</v>
      </c>
      <c r="B22234" s="265" t="s">
        <v>14038</v>
      </c>
      <c r="C22234" s="265" t="s">
        <v>2681</v>
      </c>
      <c r="D22234" s="265" t="s">
        <v>15566</v>
      </c>
    </row>
    <row r="22235" spans="1:4" ht="27" x14ac:dyDescent="0.15">
      <c r="A22235" s="266">
        <v>9790205</v>
      </c>
      <c r="B22235" s="265" t="s">
        <v>14038</v>
      </c>
      <c r="C22235" s="265" t="s">
        <v>2681</v>
      </c>
      <c r="D22235" s="265" t="s">
        <v>15567</v>
      </c>
    </row>
    <row r="22236" spans="1:4" ht="27" x14ac:dyDescent="0.15">
      <c r="A22236" s="266">
        <v>9790206</v>
      </c>
      <c r="B22236" s="265" t="s">
        <v>14038</v>
      </c>
      <c r="C22236" s="265" t="s">
        <v>2681</v>
      </c>
      <c r="D22236" s="265" t="s">
        <v>15568</v>
      </c>
    </row>
    <row r="22237" spans="1:4" ht="27" x14ac:dyDescent="0.15">
      <c r="A22237" s="266">
        <v>9790207</v>
      </c>
      <c r="B22237" s="265" t="s">
        <v>14038</v>
      </c>
      <c r="C22237" s="265" t="s">
        <v>2681</v>
      </c>
      <c r="D22237" s="265" t="s">
        <v>15569</v>
      </c>
    </row>
    <row r="22238" spans="1:4" ht="27" x14ac:dyDescent="0.15">
      <c r="A22238" s="266">
        <v>9790211</v>
      </c>
      <c r="B22238" s="265" t="s">
        <v>14038</v>
      </c>
      <c r="C22238" s="265" t="s">
        <v>2681</v>
      </c>
      <c r="D22238" s="265" t="s">
        <v>15570</v>
      </c>
    </row>
    <row r="22239" spans="1:4" x14ac:dyDescent="0.15">
      <c r="A22239" s="266">
        <v>9790212</v>
      </c>
      <c r="B22239" s="265" t="s">
        <v>14038</v>
      </c>
      <c r="C22239" s="265" t="s">
        <v>2681</v>
      </c>
      <c r="D22239" s="265" t="s">
        <v>15571</v>
      </c>
    </row>
    <row r="22240" spans="1:4" ht="27" x14ac:dyDescent="0.15">
      <c r="A22240" s="266">
        <v>9790213</v>
      </c>
      <c r="B22240" s="265" t="s">
        <v>14038</v>
      </c>
      <c r="C22240" s="265" t="s">
        <v>2681</v>
      </c>
      <c r="D22240" s="265" t="s">
        <v>15572</v>
      </c>
    </row>
    <row r="22241" spans="1:4" ht="27" x14ac:dyDescent="0.15">
      <c r="A22241" s="266">
        <v>9790214</v>
      </c>
      <c r="B22241" s="265" t="s">
        <v>14038</v>
      </c>
      <c r="C22241" s="265" t="s">
        <v>2681</v>
      </c>
      <c r="D22241" s="265" t="s">
        <v>15573</v>
      </c>
    </row>
    <row r="22242" spans="1:4" ht="27" x14ac:dyDescent="0.15">
      <c r="A22242" s="266">
        <v>9790215</v>
      </c>
      <c r="B22242" s="265" t="s">
        <v>14038</v>
      </c>
      <c r="C22242" s="265" t="s">
        <v>2681</v>
      </c>
      <c r="D22242" s="265" t="s">
        <v>15574</v>
      </c>
    </row>
    <row r="22243" spans="1:4" ht="27" x14ac:dyDescent="0.15">
      <c r="A22243" s="266">
        <v>9790216</v>
      </c>
      <c r="B22243" s="265" t="s">
        <v>14038</v>
      </c>
      <c r="C22243" s="265" t="s">
        <v>2681</v>
      </c>
      <c r="D22243" s="265" t="s">
        <v>15575</v>
      </c>
    </row>
    <row r="22244" spans="1:4" ht="27" x14ac:dyDescent="0.15">
      <c r="A22244" s="266">
        <v>9790221</v>
      </c>
      <c r="B22244" s="265" t="s">
        <v>14038</v>
      </c>
      <c r="C22244" s="265" t="s">
        <v>2681</v>
      </c>
      <c r="D22244" s="265" t="s">
        <v>15576</v>
      </c>
    </row>
    <row r="22245" spans="1:4" ht="27" x14ac:dyDescent="0.15">
      <c r="A22245" s="266">
        <v>9790222</v>
      </c>
      <c r="B22245" s="265" t="s">
        <v>14038</v>
      </c>
      <c r="C22245" s="265" t="s">
        <v>2681</v>
      </c>
      <c r="D22245" s="265" t="s">
        <v>15577</v>
      </c>
    </row>
    <row r="22246" spans="1:4" ht="27" x14ac:dyDescent="0.15">
      <c r="A22246" s="266">
        <v>9790223</v>
      </c>
      <c r="B22246" s="265" t="s">
        <v>14038</v>
      </c>
      <c r="C22246" s="265" t="s">
        <v>2681</v>
      </c>
      <c r="D22246" s="265" t="s">
        <v>15578</v>
      </c>
    </row>
    <row r="22247" spans="1:4" ht="27" x14ac:dyDescent="0.15">
      <c r="A22247" s="266">
        <v>9790224</v>
      </c>
      <c r="B22247" s="265" t="s">
        <v>14038</v>
      </c>
      <c r="C22247" s="265" t="s">
        <v>2681</v>
      </c>
      <c r="D22247" s="265" t="s">
        <v>15579</v>
      </c>
    </row>
    <row r="22248" spans="1:4" ht="27" x14ac:dyDescent="0.15">
      <c r="A22248" s="266">
        <v>9790225</v>
      </c>
      <c r="B22248" s="265" t="s">
        <v>14038</v>
      </c>
      <c r="C22248" s="265" t="s">
        <v>2681</v>
      </c>
      <c r="D22248" s="265" t="s">
        <v>15580</v>
      </c>
    </row>
    <row r="22249" spans="1:4" ht="27" x14ac:dyDescent="0.15">
      <c r="A22249" s="266">
        <v>9790226</v>
      </c>
      <c r="B22249" s="265" t="s">
        <v>14038</v>
      </c>
      <c r="C22249" s="265" t="s">
        <v>2681</v>
      </c>
      <c r="D22249" s="265" t="s">
        <v>15581</v>
      </c>
    </row>
    <row r="22250" spans="1:4" ht="27" x14ac:dyDescent="0.15">
      <c r="A22250" s="266">
        <v>9790227</v>
      </c>
      <c r="B22250" s="265" t="s">
        <v>14038</v>
      </c>
      <c r="C22250" s="265" t="s">
        <v>2681</v>
      </c>
      <c r="D22250" s="265" t="s">
        <v>15582</v>
      </c>
    </row>
    <row r="22251" spans="1:4" ht="27" x14ac:dyDescent="0.15">
      <c r="A22251" s="266">
        <v>9790331</v>
      </c>
      <c r="B22251" s="265" t="s">
        <v>14038</v>
      </c>
      <c r="C22251" s="265" t="s">
        <v>2681</v>
      </c>
      <c r="D22251" s="265" t="s">
        <v>15583</v>
      </c>
    </row>
    <row r="22252" spans="1:4" ht="27" x14ac:dyDescent="0.15">
      <c r="A22252" s="266">
        <v>9790332</v>
      </c>
      <c r="B22252" s="265" t="s">
        <v>14038</v>
      </c>
      <c r="C22252" s="265" t="s">
        <v>2681</v>
      </c>
      <c r="D22252" s="265" t="s">
        <v>15584</v>
      </c>
    </row>
    <row r="22253" spans="1:4" ht="27" x14ac:dyDescent="0.15">
      <c r="A22253" s="266">
        <v>9790333</v>
      </c>
      <c r="B22253" s="265" t="s">
        <v>14038</v>
      </c>
      <c r="C22253" s="265" t="s">
        <v>2681</v>
      </c>
      <c r="D22253" s="265" t="s">
        <v>15585</v>
      </c>
    </row>
    <row r="22254" spans="1:4" ht="27" x14ac:dyDescent="0.15">
      <c r="A22254" s="266">
        <v>9790334</v>
      </c>
      <c r="B22254" s="265" t="s">
        <v>14038</v>
      </c>
      <c r="C22254" s="265" t="s">
        <v>2681</v>
      </c>
      <c r="D22254" s="265" t="s">
        <v>15586</v>
      </c>
    </row>
    <row r="22255" spans="1:4" ht="27" x14ac:dyDescent="0.15">
      <c r="A22255" s="266">
        <v>9790335</v>
      </c>
      <c r="B22255" s="265" t="s">
        <v>14038</v>
      </c>
      <c r="C22255" s="265" t="s">
        <v>2681</v>
      </c>
      <c r="D22255" s="265" t="s">
        <v>15587</v>
      </c>
    </row>
    <row r="22256" spans="1:4" ht="27" x14ac:dyDescent="0.15">
      <c r="A22256" s="266">
        <v>9790336</v>
      </c>
      <c r="B22256" s="265" t="s">
        <v>14038</v>
      </c>
      <c r="C22256" s="265" t="s">
        <v>2681</v>
      </c>
      <c r="D22256" s="265" t="s">
        <v>15588</v>
      </c>
    </row>
    <row r="22257" spans="1:4" ht="27" x14ac:dyDescent="0.15">
      <c r="A22257" s="266">
        <v>9790337</v>
      </c>
      <c r="B22257" s="265" t="s">
        <v>14038</v>
      </c>
      <c r="C22257" s="265" t="s">
        <v>2681</v>
      </c>
      <c r="D22257" s="265" t="s">
        <v>15589</v>
      </c>
    </row>
    <row r="22258" spans="1:4" ht="27" x14ac:dyDescent="0.15">
      <c r="A22258" s="266">
        <v>9790338</v>
      </c>
      <c r="B22258" s="265" t="s">
        <v>14038</v>
      </c>
      <c r="C22258" s="265" t="s">
        <v>2681</v>
      </c>
      <c r="D22258" s="265" t="s">
        <v>15590</v>
      </c>
    </row>
    <row r="22259" spans="1:4" ht="27" x14ac:dyDescent="0.15">
      <c r="A22259" s="266">
        <v>9790401</v>
      </c>
      <c r="B22259" s="265" t="s">
        <v>14038</v>
      </c>
      <c r="C22259" s="265" t="s">
        <v>15591</v>
      </c>
      <c r="D22259" s="265" t="s">
        <v>15592</v>
      </c>
    </row>
    <row r="22260" spans="1:4" ht="27" x14ac:dyDescent="0.15">
      <c r="A22260" s="266">
        <v>9790402</v>
      </c>
      <c r="B22260" s="265" t="s">
        <v>14038</v>
      </c>
      <c r="C22260" s="265" t="s">
        <v>15591</v>
      </c>
      <c r="D22260" s="265" t="s">
        <v>15593</v>
      </c>
    </row>
    <row r="22261" spans="1:4" ht="27" x14ac:dyDescent="0.15">
      <c r="A22261" s="266">
        <v>9790403</v>
      </c>
      <c r="B22261" s="265" t="s">
        <v>14038</v>
      </c>
      <c r="C22261" s="265" t="s">
        <v>15591</v>
      </c>
      <c r="D22261" s="265" t="s">
        <v>15594</v>
      </c>
    </row>
    <row r="22262" spans="1:4" ht="27" x14ac:dyDescent="0.15">
      <c r="A22262" s="266">
        <v>9790404</v>
      </c>
      <c r="B22262" s="265" t="s">
        <v>14038</v>
      </c>
      <c r="C22262" s="265" t="s">
        <v>15591</v>
      </c>
      <c r="D22262" s="265" t="s">
        <v>15595</v>
      </c>
    </row>
    <row r="22263" spans="1:4" ht="27" x14ac:dyDescent="0.15">
      <c r="A22263" s="266">
        <v>9790405</v>
      </c>
      <c r="B22263" s="265" t="s">
        <v>14038</v>
      </c>
      <c r="C22263" s="265" t="s">
        <v>15591</v>
      </c>
      <c r="D22263" s="265" t="s">
        <v>15596</v>
      </c>
    </row>
    <row r="22264" spans="1:4" ht="27" x14ac:dyDescent="0.15">
      <c r="A22264" s="266">
        <v>9790406</v>
      </c>
      <c r="B22264" s="265" t="s">
        <v>14038</v>
      </c>
      <c r="C22264" s="265" t="s">
        <v>15591</v>
      </c>
      <c r="D22264" s="265" t="s">
        <v>15597</v>
      </c>
    </row>
    <row r="22265" spans="1:4" ht="27" x14ac:dyDescent="0.15">
      <c r="A22265" s="266">
        <v>9790407</v>
      </c>
      <c r="B22265" s="265" t="s">
        <v>14038</v>
      </c>
      <c r="C22265" s="265" t="s">
        <v>15591</v>
      </c>
      <c r="D22265" s="265" t="s">
        <v>686</v>
      </c>
    </row>
    <row r="22266" spans="1:4" ht="27" x14ac:dyDescent="0.15">
      <c r="A22266" s="266">
        <v>9790408</v>
      </c>
      <c r="B22266" s="265" t="s">
        <v>14038</v>
      </c>
      <c r="C22266" s="265" t="s">
        <v>15591</v>
      </c>
      <c r="D22266" s="265" t="s">
        <v>3630</v>
      </c>
    </row>
    <row r="22267" spans="1:4" ht="27" x14ac:dyDescent="0.15">
      <c r="A22267" s="266">
        <v>9790511</v>
      </c>
      <c r="B22267" s="265" t="s">
        <v>14038</v>
      </c>
      <c r="C22267" s="265" t="s">
        <v>15598</v>
      </c>
      <c r="D22267" s="265" t="s">
        <v>15599</v>
      </c>
    </row>
    <row r="22268" spans="1:4" ht="27" x14ac:dyDescent="0.15">
      <c r="A22268" s="266">
        <v>9790512</v>
      </c>
      <c r="B22268" s="265" t="s">
        <v>14038</v>
      </c>
      <c r="C22268" s="265" t="s">
        <v>15598</v>
      </c>
      <c r="D22268" s="265" t="s">
        <v>15600</v>
      </c>
    </row>
    <row r="22269" spans="1:4" ht="27" x14ac:dyDescent="0.15">
      <c r="A22269" s="266">
        <v>9790513</v>
      </c>
      <c r="B22269" s="265" t="s">
        <v>14038</v>
      </c>
      <c r="C22269" s="265" t="s">
        <v>15598</v>
      </c>
      <c r="D22269" s="265" t="s">
        <v>15601</v>
      </c>
    </row>
    <row r="22270" spans="1:4" ht="27" x14ac:dyDescent="0.15">
      <c r="A22270" s="266">
        <v>9790514</v>
      </c>
      <c r="B22270" s="265" t="s">
        <v>14038</v>
      </c>
      <c r="C22270" s="265" t="s">
        <v>15598</v>
      </c>
      <c r="D22270" s="265" t="s">
        <v>15602</v>
      </c>
    </row>
    <row r="22271" spans="1:4" ht="27" x14ac:dyDescent="0.15">
      <c r="A22271" s="266">
        <v>9790515</v>
      </c>
      <c r="B22271" s="265" t="s">
        <v>14038</v>
      </c>
      <c r="C22271" s="265" t="s">
        <v>15598</v>
      </c>
      <c r="D22271" s="265" t="s">
        <v>15603</v>
      </c>
    </row>
    <row r="22272" spans="1:4" ht="27" x14ac:dyDescent="0.15">
      <c r="A22272" s="266">
        <v>9790601</v>
      </c>
      <c r="B22272" s="265" t="s">
        <v>14038</v>
      </c>
      <c r="C22272" s="265" t="s">
        <v>15598</v>
      </c>
      <c r="D22272" s="265" t="s">
        <v>15604</v>
      </c>
    </row>
    <row r="22273" spans="1:4" ht="27" x14ac:dyDescent="0.15">
      <c r="A22273" s="266">
        <v>9790602</v>
      </c>
      <c r="B22273" s="265" t="s">
        <v>14038</v>
      </c>
      <c r="C22273" s="265" t="s">
        <v>15598</v>
      </c>
      <c r="D22273" s="265" t="s">
        <v>15605</v>
      </c>
    </row>
    <row r="22274" spans="1:4" ht="27" x14ac:dyDescent="0.15">
      <c r="A22274" s="266">
        <v>9790603</v>
      </c>
      <c r="B22274" s="265" t="s">
        <v>14038</v>
      </c>
      <c r="C22274" s="265" t="s">
        <v>15598</v>
      </c>
      <c r="D22274" s="265" t="s">
        <v>15606</v>
      </c>
    </row>
    <row r="22275" spans="1:4" ht="27" x14ac:dyDescent="0.15">
      <c r="A22275" s="266">
        <v>9790604</v>
      </c>
      <c r="B22275" s="265" t="s">
        <v>14038</v>
      </c>
      <c r="C22275" s="265" t="s">
        <v>15598</v>
      </c>
      <c r="D22275" s="265" t="s">
        <v>15607</v>
      </c>
    </row>
    <row r="22276" spans="1:4" ht="27" x14ac:dyDescent="0.15">
      <c r="A22276" s="266">
        <v>9790605</v>
      </c>
      <c r="B22276" s="265" t="s">
        <v>14038</v>
      </c>
      <c r="C22276" s="265" t="s">
        <v>15598</v>
      </c>
      <c r="D22276" s="265" t="s">
        <v>11606</v>
      </c>
    </row>
    <row r="22277" spans="1:4" ht="27" x14ac:dyDescent="0.15">
      <c r="A22277" s="266">
        <v>9790606</v>
      </c>
      <c r="B22277" s="265" t="s">
        <v>14038</v>
      </c>
      <c r="C22277" s="265" t="s">
        <v>15598</v>
      </c>
      <c r="D22277" s="265" t="s">
        <v>15608</v>
      </c>
    </row>
    <row r="22278" spans="1:4" ht="27" x14ac:dyDescent="0.15">
      <c r="A22278" s="266">
        <v>9790622</v>
      </c>
      <c r="B22278" s="265" t="s">
        <v>14038</v>
      </c>
      <c r="C22278" s="265" t="s">
        <v>15609</v>
      </c>
      <c r="D22278" s="265" t="s">
        <v>15610</v>
      </c>
    </row>
    <row r="22279" spans="1:4" ht="27" x14ac:dyDescent="0.15">
      <c r="A22279" s="266">
        <v>9791101</v>
      </c>
      <c r="B22279" s="265" t="s">
        <v>14038</v>
      </c>
      <c r="C22279" s="265" t="s">
        <v>15609</v>
      </c>
      <c r="D22279" s="265" t="s">
        <v>15611</v>
      </c>
    </row>
    <row r="22280" spans="1:4" ht="27" x14ac:dyDescent="0.15">
      <c r="A22280" s="266">
        <v>9791111</v>
      </c>
      <c r="B22280" s="265" t="s">
        <v>14038</v>
      </c>
      <c r="C22280" s="265" t="s">
        <v>15609</v>
      </c>
      <c r="D22280" s="265" t="s">
        <v>3634</v>
      </c>
    </row>
    <row r="22281" spans="1:4" ht="27" x14ac:dyDescent="0.15">
      <c r="A22281" s="266">
        <v>9791112</v>
      </c>
      <c r="B22281" s="265" t="s">
        <v>14038</v>
      </c>
      <c r="C22281" s="265" t="s">
        <v>15609</v>
      </c>
      <c r="D22281" s="265" t="s">
        <v>239</v>
      </c>
    </row>
    <row r="22282" spans="1:4" ht="27" x14ac:dyDescent="0.15">
      <c r="A22282" s="266">
        <v>9791113</v>
      </c>
      <c r="B22282" s="265" t="s">
        <v>14038</v>
      </c>
      <c r="C22282" s="265" t="s">
        <v>15609</v>
      </c>
      <c r="D22282" s="265" t="s">
        <v>3508</v>
      </c>
    </row>
    <row r="22283" spans="1:4" ht="27" x14ac:dyDescent="0.15">
      <c r="A22283" s="266">
        <v>9791121</v>
      </c>
      <c r="B22283" s="265" t="s">
        <v>14038</v>
      </c>
      <c r="C22283" s="265" t="s">
        <v>15609</v>
      </c>
      <c r="D22283" s="265" t="s">
        <v>15612</v>
      </c>
    </row>
    <row r="22284" spans="1:4" ht="27" x14ac:dyDescent="0.15">
      <c r="A22284" s="266">
        <v>9791122</v>
      </c>
      <c r="B22284" s="265" t="s">
        <v>14038</v>
      </c>
      <c r="C22284" s="265" t="s">
        <v>15609</v>
      </c>
      <c r="D22284" s="265" t="s">
        <v>15610</v>
      </c>
    </row>
    <row r="22285" spans="1:4" ht="27" x14ac:dyDescent="0.15">
      <c r="A22285" s="266">
        <v>9791123</v>
      </c>
      <c r="B22285" s="265" t="s">
        <v>14038</v>
      </c>
      <c r="C22285" s="265" t="s">
        <v>15609</v>
      </c>
      <c r="D22285" s="265" t="s">
        <v>2613</v>
      </c>
    </row>
    <row r="22286" spans="1:4" ht="27" x14ac:dyDescent="0.15">
      <c r="A22286" s="266">
        <v>9791131</v>
      </c>
      <c r="B22286" s="265" t="s">
        <v>14038</v>
      </c>
      <c r="C22286" s="265" t="s">
        <v>15609</v>
      </c>
      <c r="D22286" s="265" t="s">
        <v>15613</v>
      </c>
    </row>
    <row r="22287" spans="1:4" ht="27" x14ac:dyDescent="0.15">
      <c r="A22287" s="266">
        <v>9791132</v>
      </c>
      <c r="B22287" s="265" t="s">
        <v>14038</v>
      </c>
      <c r="C22287" s="265" t="s">
        <v>15609</v>
      </c>
      <c r="D22287" s="265" t="s">
        <v>15614</v>
      </c>
    </row>
    <row r="22288" spans="1:4" ht="27" x14ac:dyDescent="0.15">
      <c r="A22288" s="266">
        <v>9791141</v>
      </c>
      <c r="B22288" s="265" t="s">
        <v>14038</v>
      </c>
      <c r="C22288" s="265" t="s">
        <v>15609</v>
      </c>
      <c r="D22288" s="265" t="s">
        <v>15615</v>
      </c>
    </row>
    <row r="22289" spans="1:4" ht="27" x14ac:dyDescent="0.15">
      <c r="A22289" s="266">
        <v>9791151</v>
      </c>
      <c r="B22289" s="265" t="s">
        <v>14038</v>
      </c>
      <c r="C22289" s="265" t="s">
        <v>15609</v>
      </c>
      <c r="D22289" s="265" t="s">
        <v>15616</v>
      </c>
    </row>
    <row r="22290" spans="1:4" ht="27" x14ac:dyDescent="0.15">
      <c r="A22290" s="266">
        <v>9791152</v>
      </c>
      <c r="B22290" s="265" t="s">
        <v>14038</v>
      </c>
      <c r="C22290" s="265" t="s">
        <v>15609</v>
      </c>
      <c r="D22290" s="265" t="s">
        <v>1415</v>
      </c>
    </row>
    <row r="22291" spans="1:4" ht="27" x14ac:dyDescent="0.15">
      <c r="A22291" s="266">
        <v>9791161</v>
      </c>
      <c r="B22291" s="265" t="s">
        <v>14038</v>
      </c>
      <c r="C22291" s="265" t="s">
        <v>15609</v>
      </c>
      <c r="D22291" s="265" t="s">
        <v>15617</v>
      </c>
    </row>
    <row r="22292" spans="1:4" ht="27" x14ac:dyDescent="0.15">
      <c r="A22292" s="266">
        <v>9791162</v>
      </c>
      <c r="B22292" s="265" t="s">
        <v>14038</v>
      </c>
      <c r="C22292" s="265" t="s">
        <v>15609</v>
      </c>
      <c r="D22292" s="265" t="s">
        <v>1226</v>
      </c>
    </row>
    <row r="22293" spans="1:4" ht="27" x14ac:dyDescent="0.15">
      <c r="A22293" s="266">
        <v>9791171</v>
      </c>
      <c r="B22293" s="265" t="s">
        <v>14038</v>
      </c>
      <c r="C22293" s="265" t="s">
        <v>15609</v>
      </c>
      <c r="D22293" s="265" t="s">
        <v>15618</v>
      </c>
    </row>
    <row r="22294" spans="1:4" ht="27" x14ac:dyDescent="0.15">
      <c r="A22294" s="266">
        <v>9791201</v>
      </c>
      <c r="B22294" s="265" t="s">
        <v>14038</v>
      </c>
      <c r="C22294" s="265" t="s">
        <v>15619</v>
      </c>
      <c r="D22294" s="265" t="s">
        <v>15620</v>
      </c>
    </row>
    <row r="22295" spans="1:4" ht="27" x14ac:dyDescent="0.15">
      <c r="A22295" s="266">
        <v>9791202</v>
      </c>
      <c r="B22295" s="265" t="s">
        <v>14038</v>
      </c>
      <c r="C22295" s="265" t="s">
        <v>15619</v>
      </c>
      <c r="D22295" s="265" t="s">
        <v>15621</v>
      </c>
    </row>
    <row r="22296" spans="1:4" ht="27" x14ac:dyDescent="0.15">
      <c r="A22296" s="266">
        <v>9791301</v>
      </c>
      <c r="B22296" s="265" t="s">
        <v>14038</v>
      </c>
      <c r="C22296" s="265" t="s">
        <v>15622</v>
      </c>
      <c r="D22296" s="265" t="s">
        <v>15623</v>
      </c>
    </row>
    <row r="22297" spans="1:4" ht="27" x14ac:dyDescent="0.15">
      <c r="A22297" s="266">
        <v>9791302</v>
      </c>
      <c r="B22297" s="265" t="s">
        <v>14038</v>
      </c>
      <c r="C22297" s="265" t="s">
        <v>15622</v>
      </c>
      <c r="D22297" s="265" t="s">
        <v>15624</v>
      </c>
    </row>
    <row r="22298" spans="1:4" ht="27" x14ac:dyDescent="0.15">
      <c r="A22298" s="266">
        <v>9791303</v>
      </c>
      <c r="B22298" s="265" t="s">
        <v>14038</v>
      </c>
      <c r="C22298" s="265" t="s">
        <v>15622</v>
      </c>
      <c r="D22298" s="265" t="s">
        <v>9968</v>
      </c>
    </row>
    <row r="22299" spans="1:4" ht="27" x14ac:dyDescent="0.15">
      <c r="A22299" s="266">
        <v>9791304</v>
      </c>
      <c r="B22299" s="265" t="s">
        <v>14038</v>
      </c>
      <c r="C22299" s="265" t="s">
        <v>15622</v>
      </c>
      <c r="D22299" s="265" t="s">
        <v>15625</v>
      </c>
    </row>
    <row r="22300" spans="1:4" ht="27" x14ac:dyDescent="0.15">
      <c r="A22300" s="266">
        <v>9791305</v>
      </c>
      <c r="B22300" s="265" t="s">
        <v>14038</v>
      </c>
      <c r="C22300" s="265" t="s">
        <v>15622</v>
      </c>
      <c r="D22300" s="265" t="s">
        <v>15626</v>
      </c>
    </row>
    <row r="22301" spans="1:4" ht="27" x14ac:dyDescent="0.15">
      <c r="A22301" s="266">
        <v>9791306</v>
      </c>
      <c r="B22301" s="265" t="s">
        <v>14038</v>
      </c>
      <c r="C22301" s="265" t="s">
        <v>15622</v>
      </c>
      <c r="D22301" s="265" t="s">
        <v>15627</v>
      </c>
    </row>
    <row r="22302" spans="1:4" ht="27" x14ac:dyDescent="0.15">
      <c r="A22302" s="266">
        <v>9791307</v>
      </c>
      <c r="B22302" s="265" t="s">
        <v>14038</v>
      </c>
      <c r="C22302" s="265" t="s">
        <v>15622</v>
      </c>
      <c r="D22302" s="265" t="s">
        <v>15628</v>
      </c>
    </row>
    <row r="22303" spans="1:4" ht="27" x14ac:dyDescent="0.15">
      <c r="A22303" s="266">
        <v>9791308</v>
      </c>
      <c r="B22303" s="265" t="s">
        <v>14038</v>
      </c>
      <c r="C22303" s="265" t="s">
        <v>15622</v>
      </c>
      <c r="D22303" s="265" t="s">
        <v>15629</v>
      </c>
    </row>
    <row r="22304" spans="1:4" ht="27" x14ac:dyDescent="0.15">
      <c r="A22304" s="266">
        <v>9791401</v>
      </c>
      <c r="B22304" s="265" t="s">
        <v>14038</v>
      </c>
      <c r="C22304" s="265" t="s">
        <v>15630</v>
      </c>
      <c r="D22304" s="265" t="s">
        <v>11706</v>
      </c>
    </row>
    <row r="22305" spans="1:4" ht="27" x14ac:dyDescent="0.15">
      <c r="A22305" s="266">
        <v>9791402</v>
      </c>
      <c r="B22305" s="265" t="s">
        <v>14038</v>
      </c>
      <c r="C22305" s="265" t="s">
        <v>15630</v>
      </c>
      <c r="D22305" s="265" t="s">
        <v>15631</v>
      </c>
    </row>
    <row r="22306" spans="1:4" ht="27" x14ac:dyDescent="0.15">
      <c r="A22306" s="266">
        <v>9791411</v>
      </c>
      <c r="B22306" s="265" t="s">
        <v>14038</v>
      </c>
      <c r="C22306" s="265" t="s">
        <v>15630</v>
      </c>
      <c r="D22306" s="265" t="s">
        <v>15632</v>
      </c>
    </row>
    <row r="22307" spans="1:4" ht="27" x14ac:dyDescent="0.15">
      <c r="A22307" s="266">
        <v>9791412</v>
      </c>
      <c r="B22307" s="265" t="s">
        <v>14038</v>
      </c>
      <c r="C22307" s="265" t="s">
        <v>15630</v>
      </c>
      <c r="D22307" s="265" t="s">
        <v>13805</v>
      </c>
    </row>
    <row r="22308" spans="1:4" ht="27" x14ac:dyDescent="0.15">
      <c r="A22308" s="266">
        <v>9791421</v>
      </c>
      <c r="B22308" s="265" t="s">
        <v>14038</v>
      </c>
      <c r="C22308" s="265" t="s">
        <v>15630</v>
      </c>
      <c r="D22308" s="265" t="s">
        <v>11876</v>
      </c>
    </row>
    <row r="22309" spans="1:4" ht="27" x14ac:dyDescent="0.15">
      <c r="A22309" s="266">
        <v>9791422</v>
      </c>
      <c r="B22309" s="265" t="s">
        <v>14038</v>
      </c>
      <c r="C22309" s="265" t="s">
        <v>15630</v>
      </c>
      <c r="D22309" s="265" t="s">
        <v>15633</v>
      </c>
    </row>
    <row r="22310" spans="1:4" ht="27" x14ac:dyDescent="0.15">
      <c r="A22310" s="266">
        <v>9791423</v>
      </c>
      <c r="B22310" s="265" t="s">
        <v>14038</v>
      </c>
      <c r="C22310" s="265" t="s">
        <v>15630</v>
      </c>
      <c r="D22310" s="265" t="s">
        <v>15634</v>
      </c>
    </row>
    <row r="22311" spans="1:4" ht="27" x14ac:dyDescent="0.15">
      <c r="A22311" s="266">
        <v>9791431</v>
      </c>
      <c r="B22311" s="265" t="s">
        <v>14038</v>
      </c>
      <c r="C22311" s="265" t="s">
        <v>15630</v>
      </c>
      <c r="D22311" s="265" t="s">
        <v>12084</v>
      </c>
    </row>
    <row r="22312" spans="1:4" ht="27" x14ac:dyDescent="0.15">
      <c r="A22312" s="266">
        <v>9791432</v>
      </c>
      <c r="B22312" s="265" t="s">
        <v>14038</v>
      </c>
      <c r="C22312" s="265" t="s">
        <v>15630</v>
      </c>
      <c r="D22312" s="265" t="s">
        <v>15635</v>
      </c>
    </row>
    <row r="22313" spans="1:4" ht="27" x14ac:dyDescent="0.15">
      <c r="A22313" s="266">
        <v>9791433</v>
      </c>
      <c r="B22313" s="265" t="s">
        <v>14038</v>
      </c>
      <c r="C22313" s="265" t="s">
        <v>15630</v>
      </c>
      <c r="D22313" s="265" t="s">
        <v>15636</v>
      </c>
    </row>
    <row r="22314" spans="1:4" ht="27" x14ac:dyDescent="0.15">
      <c r="A22314" s="266">
        <v>9791441</v>
      </c>
      <c r="B22314" s="265" t="s">
        <v>14038</v>
      </c>
      <c r="C22314" s="265" t="s">
        <v>15630</v>
      </c>
      <c r="D22314" s="265" t="s">
        <v>15637</v>
      </c>
    </row>
    <row r="22315" spans="1:4" ht="27" x14ac:dyDescent="0.15">
      <c r="A22315" s="266">
        <v>9791442</v>
      </c>
      <c r="B22315" s="265" t="s">
        <v>14038</v>
      </c>
      <c r="C22315" s="265" t="s">
        <v>15630</v>
      </c>
      <c r="D22315" s="265" t="s">
        <v>15638</v>
      </c>
    </row>
    <row r="22316" spans="1:4" ht="27" x14ac:dyDescent="0.15">
      <c r="A22316" s="266">
        <v>9791451</v>
      </c>
      <c r="B22316" s="265" t="s">
        <v>14038</v>
      </c>
      <c r="C22316" s="265" t="s">
        <v>15630</v>
      </c>
      <c r="D22316" s="265" t="s">
        <v>15639</v>
      </c>
    </row>
    <row r="22317" spans="1:4" ht="27" x14ac:dyDescent="0.15">
      <c r="A22317" s="266">
        <v>9791452</v>
      </c>
      <c r="B22317" s="265" t="s">
        <v>14038</v>
      </c>
      <c r="C22317" s="265" t="s">
        <v>15630</v>
      </c>
      <c r="D22317" s="265" t="s">
        <v>15640</v>
      </c>
    </row>
    <row r="22318" spans="1:4" ht="27" x14ac:dyDescent="0.15">
      <c r="A22318" s="266">
        <v>9791453</v>
      </c>
      <c r="B22318" s="265" t="s">
        <v>14038</v>
      </c>
      <c r="C22318" s="265" t="s">
        <v>15630</v>
      </c>
      <c r="D22318" s="265" t="s">
        <v>15641</v>
      </c>
    </row>
    <row r="22319" spans="1:4" ht="27" x14ac:dyDescent="0.15">
      <c r="A22319" s="266">
        <v>9791461</v>
      </c>
      <c r="B22319" s="265" t="s">
        <v>14038</v>
      </c>
      <c r="C22319" s="265" t="s">
        <v>15630</v>
      </c>
      <c r="D22319" s="265" t="s">
        <v>15642</v>
      </c>
    </row>
    <row r="22320" spans="1:4" ht="27" x14ac:dyDescent="0.15">
      <c r="A22320" s="266">
        <v>9791462</v>
      </c>
      <c r="B22320" s="265" t="s">
        <v>14038</v>
      </c>
      <c r="C22320" s="265" t="s">
        <v>15630</v>
      </c>
      <c r="D22320" s="265" t="s">
        <v>14559</v>
      </c>
    </row>
    <row r="22321" spans="1:4" ht="27" x14ac:dyDescent="0.15">
      <c r="A22321" s="266">
        <v>9791463</v>
      </c>
      <c r="B22321" s="265" t="s">
        <v>14038</v>
      </c>
      <c r="C22321" s="265" t="s">
        <v>15630</v>
      </c>
      <c r="D22321" s="265" t="s">
        <v>15643</v>
      </c>
    </row>
    <row r="22322" spans="1:4" ht="27" x14ac:dyDescent="0.15">
      <c r="A22322" s="266">
        <v>9791471</v>
      </c>
      <c r="B22322" s="265" t="s">
        <v>14038</v>
      </c>
      <c r="C22322" s="265" t="s">
        <v>15630</v>
      </c>
      <c r="D22322" s="265" t="s">
        <v>15644</v>
      </c>
    </row>
    <row r="22323" spans="1:4" ht="27" x14ac:dyDescent="0.15">
      <c r="A22323" s="266">
        <v>9791472</v>
      </c>
      <c r="B22323" s="265" t="s">
        <v>14038</v>
      </c>
      <c r="C22323" s="265" t="s">
        <v>15630</v>
      </c>
      <c r="D22323" s="265" t="s">
        <v>15645</v>
      </c>
    </row>
    <row r="22324" spans="1:4" ht="27" x14ac:dyDescent="0.15">
      <c r="A22324" s="266">
        <v>9791501</v>
      </c>
      <c r="B22324" s="265" t="s">
        <v>14038</v>
      </c>
      <c r="C22324" s="265" t="s">
        <v>15646</v>
      </c>
      <c r="D22324" s="265" t="s">
        <v>15647</v>
      </c>
    </row>
    <row r="22325" spans="1:4" ht="27" x14ac:dyDescent="0.15">
      <c r="A22325" s="266">
        <v>9791502</v>
      </c>
      <c r="B22325" s="265" t="s">
        <v>14038</v>
      </c>
      <c r="C22325" s="265" t="s">
        <v>15646</v>
      </c>
      <c r="D22325" s="265" t="s">
        <v>15648</v>
      </c>
    </row>
    <row r="22326" spans="1:4" ht="27" x14ac:dyDescent="0.15">
      <c r="A22326" s="266">
        <v>9791503</v>
      </c>
      <c r="B22326" s="265" t="s">
        <v>14038</v>
      </c>
      <c r="C22326" s="265" t="s">
        <v>15646</v>
      </c>
      <c r="D22326" s="265" t="s">
        <v>15649</v>
      </c>
    </row>
    <row r="22327" spans="1:4" ht="27" x14ac:dyDescent="0.15">
      <c r="A22327" s="266">
        <v>9791504</v>
      </c>
      <c r="B22327" s="265" t="s">
        <v>14038</v>
      </c>
      <c r="C22327" s="265" t="s">
        <v>15646</v>
      </c>
      <c r="D22327" s="265" t="s">
        <v>15008</v>
      </c>
    </row>
    <row r="22328" spans="1:4" ht="27" x14ac:dyDescent="0.15">
      <c r="A22328" s="266">
        <v>9791505</v>
      </c>
      <c r="B22328" s="265" t="s">
        <v>14038</v>
      </c>
      <c r="C22328" s="265" t="s">
        <v>15646</v>
      </c>
      <c r="D22328" s="265" t="s">
        <v>15650</v>
      </c>
    </row>
    <row r="22329" spans="1:4" ht="27" x14ac:dyDescent="0.15">
      <c r="A22329" s="266">
        <v>9791506</v>
      </c>
      <c r="B22329" s="265" t="s">
        <v>14038</v>
      </c>
      <c r="C22329" s="265" t="s">
        <v>15646</v>
      </c>
      <c r="D22329" s="265" t="s">
        <v>15651</v>
      </c>
    </row>
    <row r="22330" spans="1:4" ht="27" x14ac:dyDescent="0.15">
      <c r="A22330" s="266">
        <v>9791511</v>
      </c>
      <c r="B22330" s="265" t="s">
        <v>14038</v>
      </c>
      <c r="C22330" s="265" t="s">
        <v>15646</v>
      </c>
      <c r="D22330" s="265" t="s">
        <v>15652</v>
      </c>
    </row>
    <row r="22331" spans="1:4" ht="27" x14ac:dyDescent="0.15">
      <c r="A22331" s="266">
        <v>9791512</v>
      </c>
      <c r="B22331" s="265" t="s">
        <v>14038</v>
      </c>
      <c r="C22331" s="265" t="s">
        <v>15646</v>
      </c>
      <c r="D22331" s="265" t="s">
        <v>15653</v>
      </c>
    </row>
    <row r="22332" spans="1:4" ht="27" x14ac:dyDescent="0.15">
      <c r="A22332" s="266">
        <v>9791513</v>
      </c>
      <c r="B22332" s="265" t="s">
        <v>14038</v>
      </c>
      <c r="C22332" s="265" t="s">
        <v>15646</v>
      </c>
      <c r="D22332" s="265" t="s">
        <v>15654</v>
      </c>
    </row>
    <row r="22333" spans="1:4" ht="27" x14ac:dyDescent="0.15">
      <c r="A22333" s="266">
        <v>9791521</v>
      </c>
      <c r="B22333" s="265" t="s">
        <v>14038</v>
      </c>
      <c r="C22333" s="265" t="s">
        <v>15646</v>
      </c>
      <c r="D22333" s="265" t="s">
        <v>12670</v>
      </c>
    </row>
    <row r="22334" spans="1:4" ht="27" x14ac:dyDescent="0.15">
      <c r="A22334" s="266">
        <v>9791522</v>
      </c>
      <c r="B22334" s="265" t="s">
        <v>14038</v>
      </c>
      <c r="C22334" s="265" t="s">
        <v>15646</v>
      </c>
      <c r="D22334" s="265" t="s">
        <v>15655</v>
      </c>
    </row>
    <row r="22335" spans="1:4" ht="27" x14ac:dyDescent="0.15">
      <c r="A22335" s="266">
        <v>9791523</v>
      </c>
      <c r="B22335" s="265" t="s">
        <v>14038</v>
      </c>
      <c r="C22335" s="265" t="s">
        <v>15646</v>
      </c>
      <c r="D22335" s="265" t="s">
        <v>15631</v>
      </c>
    </row>
    <row r="22336" spans="1:4" ht="27" x14ac:dyDescent="0.15">
      <c r="A22336" s="266">
        <v>9791524</v>
      </c>
      <c r="B22336" s="265" t="s">
        <v>14038</v>
      </c>
      <c r="C22336" s="265" t="s">
        <v>15646</v>
      </c>
      <c r="D22336" s="265" t="s">
        <v>15642</v>
      </c>
    </row>
    <row r="22337" spans="1:4" ht="27" x14ac:dyDescent="0.15">
      <c r="A22337" s="266">
        <v>9791525</v>
      </c>
      <c r="B22337" s="265" t="s">
        <v>14038</v>
      </c>
      <c r="C22337" s="265" t="s">
        <v>15646</v>
      </c>
      <c r="D22337" s="265" t="s">
        <v>15656</v>
      </c>
    </row>
    <row r="22338" spans="1:4" ht="27" x14ac:dyDescent="0.15">
      <c r="A22338" s="266">
        <v>9791526</v>
      </c>
      <c r="B22338" s="265" t="s">
        <v>14038</v>
      </c>
      <c r="C22338" s="265" t="s">
        <v>15646</v>
      </c>
      <c r="D22338" s="265" t="s">
        <v>15657</v>
      </c>
    </row>
    <row r="22339" spans="1:4" ht="27" x14ac:dyDescent="0.15">
      <c r="A22339" s="266">
        <v>9791531</v>
      </c>
      <c r="B22339" s="265" t="s">
        <v>14038</v>
      </c>
      <c r="C22339" s="265" t="s">
        <v>15646</v>
      </c>
      <c r="D22339" s="265" t="s">
        <v>15658</v>
      </c>
    </row>
    <row r="22340" spans="1:4" ht="27" x14ac:dyDescent="0.15">
      <c r="A22340" s="266">
        <v>9791532</v>
      </c>
      <c r="B22340" s="265" t="s">
        <v>14038</v>
      </c>
      <c r="C22340" s="265" t="s">
        <v>15646</v>
      </c>
      <c r="D22340" s="265" t="s">
        <v>14514</v>
      </c>
    </row>
    <row r="22341" spans="1:4" ht="27" x14ac:dyDescent="0.15">
      <c r="A22341" s="266">
        <v>9791533</v>
      </c>
      <c r="B22341" s="265" t="s">
        <v>14038</v>
      </c>
      <c r="C22341" s="265" t="s">
        <v>15646</v>
      </c>
      <c r="D22341" s="265" t="s">
        <v>15659</v>
      </c>
    </row>
    <row r="22342" spans="1:4" ht="27" x14ac:dyDescent="0.15">
      <c r="A22342" s="266">
        <v>9791534</v>
      </c>
      <c r="B22342" s="265" t="s">
        <v>14038</v>
      </c>
      <c r="C22342" s="265" t="s">
        <v>15646</v>
      </c>
      <c r="D22342" s="265" t="s">
        <v>15660</v>
      </c>
    </row>
    <row r="22343" spans="1:4" ht="27" x14ac:dyDescent="0.15">
      <c r="A22343" s="266">
        <v>9791535</v>
      </c>
      <c r="B22343" s="265" t="s">
        <v>14038</v>
      </c>
      <c r="C22343" s="265" t="s">
        <v>15646</v>
      </c>
      <c r="D22343" s="265" t="s">
        <v>15606</v>
      </c>
    </row>
    <row r="22344" spans="1:4" ht="27" x14ac:dyDescent="0.15">
      <c r="A22344" s="266">
        <v>9791536</v>
      </c>
      <c r="B22344" s="265" t="s">
        <v>14038</v>
      </c>
      <c r="C22344" s="265" t="s">
        <v>15646</v>
      </c>
      <c r="D22344" s="265" t="s">
        <v>15661</v>
      </c>
    </row>
    <row r="22345" spans="1:4" ht="27" x14ac:dyDescent="0.15">
      <c r="A22345" s="266">
        <v>9791541</v>
      </c>
      <c r="B22345" s="265" t="s">
        <v>14038</v>
      </c>
      <c r="C22345" s="265" t="s">
        <v>15646</v>
      </c>
      <c r="D22345" s="265" t="s">
        <v>15662</v>
      </c>
    </row>
    <row r="22346" spans="1:4" ht="27" x14ac:dyDescent="0.15">
      <c r="A22346" s="266">
        <v>9791542</v>
      </c>
      <c r="B22346" s="265" t="s">
        <v>14038</v>
      </c>
      <c r="C22346" s="265" t="s">
        <v>15646</v>
      </c>
      <c r="D22346" s="265" t="s">
        <v>15663</v>
      </c>
    </row>
    <row r="22347" spans="1:4" ht="27" x14ac:dyDescent="0.15">
      <c r="A22347" s="266">
        <v>9791543</v>
      </c>
      <c r="B22347" s="265" t="s">
        <v>14038</v>
      </c>
      <c r="C22347" s="265" t="s">
        <v>15646</v>
      </c>
      <c r="D22347" s="265" t="s">
        <v>15664</v>
      </c>
    </row>
    <row r="22348" spans="1:4" ht="27" x14ac:dyDescent="0.15">
      <c r="A22348" s="266">
        <v>9791544</v>
      </c>
      <c r="B22348" s="265" t="s">
        <v>14038</v>
      </c>
      <c r="C22348" s="265" t="s">
        <v>15646</v>
      </c>
      <c r="D22348" s="265" t="s">
        <v>15665</v>
      </c>
    </row>
    <row r="22349" spans="1:4" ht="27" x14ac:dyDescent="0.15">
      <c r="A22349" s="266">
        <v>9791545</v>
      </c>
      <c r="B22349" s="265" t="s">
        <v>14038</v>
      </c>
      <c r="C22349" s="265" t="s">
        <v>15646</v>
      </c>
      <c r="D22349" s="265" t="s">
        <v>15666</v>
      </c>
    </row>
    <row r="22350" spans="1:4" ht="27" x14ac:dyDescent="0.15">
      <c r="A22350" s="266">
        <v>9791601</v>
      </c>
      <c r="B22350" s="265" t="s">
        <v>14038</v>
      </c>
      <c r="C22350" s="265" t="s">
        <v>15667</v>
      </c>
      <c r="D22350" s="265" t="s">
        <v>15668</v>
      </c>
    </row>
    <row r="22351" spans="1:4" ht="27" x14ac:dyDescent="0.15">
      <c r="A22351" s="266">
        <v>9791602</v>
      </c>
      <c r="B22351" s="265" t="s">
        <v>14038</v>
      </c>
      <c r="C22351" s="265" t="s">
        <v>15667</v>
      </c>
      <c r="D22351" s="265" t="s">
        <v>13288</v>
      </c>
    </row>
    <row r="22352" spans="1:4" ht="27" x14ac:dyDescent="0.15">
      <c r="A22352" s="266">
        <v>9791603</v>
      </c>
      <c r="B22352" s="265" t="s">
        <v>14038</v>
      </c>
      <c r="C22352" s="265" t="s">
        <v>15667</v>
      </c>
      <c r="D22352" s="265" t="s">
        <v>15669</v>
      </c>
    </row>
    <row r="22353" spans="1:4" ht="27" x14ac:dyDescent="0.15">
      <c r="A22353" s="266">
        <v>9791604</v>
      </c>
      <c r="B22353" s="265" t="s">
        <v>14038</v>
      </c>
      <c r="C22353" s="265" t="s">
        <v>15667</v>
      </c>
      <c r="D22353" s="265" t="s">
        <v>15670</v>
      </c>
    </row>
    <row r="22354" spans="1:4" ht="27" x14ac:dyDescent="0.15">
      <c r="A22354" s="266">
        <v>9791706</v>
      </c>
      <c r="B22354" s="265" t="s">
        <v>14038</v>
      </c>
      <c r="C22354" s="265" t="s">
        <v>15646</v>
      </c>
      <c r="D22354" s="265" t="s">
        <v>15651</v>
      </c>
    </row>
    <row r="22355" spans="1:4" ht="27" x14ac:dyDescent="0.15">
      <c r="A22355" s="266">
        <v>9791751</v>
      </c>
      <c r="B22355" s="265" t="s">
        <v>14038</v>
      </c>
      <c r="C22355" s="265" t="s">
        <v>15646</v>
      </c>
      <c r="D22355" s="265" t="s">
        <v>15671</v>
      </c>
    </row>
    <row r="22356" spans="1:4" ht="27" x14ac:dyDescent="0.15">
      <c r="A22356" s="266">
        <v>9791752</v>
      </c>
      <c r="B22356" s="265" t="s">
        <v>14038</v>
      </c>
      <c r="C22356" s="265" t="s">
        <v>15646</v>
      </c>
      <c r="D22356" s="265" t="s">
        <v>15672</v>
      </c>
    </row>
    <row r="22357" spans="1:4" ht="27" x14ac:dyDescent="0.15">
      <c r="A22357" s="266">
        <v>9791753</v>
      </c>
      <c r="B22357" s="265" t="s">
        <v>14038</v>
      </c>
      <c r="C22357" s="265" t="s">
        <v>15646</v>
      </c>
      <c r="D22357" s="265" t="s">
        <v>15673</v>
      </c>
    </row>
    <row r="22358" spans="1:4" ht="27" x14ac:dyDescent="0.15">
      <c r="A22358" s="266">
        <v>9791754</v>
      </c>
      <c r="B22358" s="265" t="s">
        <v>14038</v>
      </c>
      <c r="C22358" s="265" t="s">
        <v>15646</v>
      </c>
      <c r="D22358" s="265" t="s">
        <v>15674</v>
      </c>
    </row>
    <row r="22359" spans="1:4" ht="27" x14ac:dyDescent="0.15">
      <c r="A22359" s="266">
        <v>9791755</v>
      </c>
      <c r="B22359" s="265" t="s">
        <v>14038</v>
      </c>
      <c r="C22359" s="265" t="s">
        <v>15646</v>
      </c>
      <c r="D22359" s="265" t="s">
        <v>15675</v>
      </c>
    </row>
    <row r="22360" spans="1:4" ht="27" x14ac:dyDescent="0.15">
      <c r="A22360" s="266">
        <v>9791756</v>
      </c>
      <c r="B22360" s="265" t="s">
        <v>14038</v>
      </c>
      <c r="C22360" s="265" t="s">
        <v>15646</v>
      </c>
      <c r="D22360" s="265" t="s">
        <v>15676</v>
      </c>
    </row>
    <row r="22361" spans="1:4" ht="27" x14ac:dyDescent="0.15">
      <c r="A22361" s="266">
        <v>9791757</v>
      </c>
      <c r="B22361" s="265" t="s">
        <v>14038</v>
      </c>
      <c r="C22361" s="265" t="s">
        <v>15646</v>
      </c>
      <c r="D22361" s="265" t="s">
        <v>15677</v>
      </c>
    </row>
    <row r="22362" spans="1:4" ht="27" x14ac:dyDescent="0.15">
      <c r="A22362" s="266">
        <v>9792101</v>
      </c>
      <c r="B22362" s="265" t="s">
        <v>14038</v>
      </c>
      <c r="C22362" s="265" t="s">
        <v>3310</v>
      </c>
      <c r="D22362" s="265" t="s">
        <v>15678</v>
      </c>
    </row>
    <row r="22363" spans="1:4" x14ac:dyDescent="0.15">
      <c r="A22363" s="266">
        <v>9792102</v>
      </c>
      <c r="B22363" s="265" t="s">
        <v>14038</v>
      </c>
      <c r="C22363" s="265" t="s">
        <v>3310</v>
      </c>
      <c r="D22363" s="265" t="s">
        <v>15679</v>
      </c>
    </row>
    <row r="22364" spans="1:4" x14ac:dyDescent="0.15">
      <c r="A22364" s="266">
        <v>9792103</v>
      </c>
      <c r="B22364" s="265" t="s">
        <v>14038</v>
      </c>
      <c r="C22364" s="265" t="s">
        <v>3310</v>
      </c>
      <c r="D22364" s="265" t="s">
        <v>15680</v>
      </c>
    </row>
    <row r="22365" spans="1:4" ht="27" x14ac:dyDescent="0.15">
      <c r="A22365" s="266">
        <v>9792104</v>
      </c>
      <c r="B22365" s="265" t="s">
        <v>14038</v>
      </c>
      <c r="C22365" s="265" t="s">
        <v>3310</v>
      </c>
      <c r="D22365" s="265" t="s">
        <v>15681</v>
      </c>
    </row>
    <row r="22366" spans="1:4" ht="27" x14ac:dyDescent="0.15">
      <c r="A22366" s="266">
        <v>9792111</v>
      </c>
      <c r="B22366" s="265" t="s">
        <v>14038</v>
      </c>
      <c r="C22366" s="265" t="s">
        <v>3310</v>
      </c>
      <c r="D22366" s="265" t="s">
        <v>15682</v>
      </c>
    </row>
    <row r="22367" spans="1:4" x14ac:dyDescent="0.15">
      <c r="A22367" s="266">
        <v>9792112</v>
      </c>
      <c r="B22367" s="265" t="s">
        <v>14038</v>
      </c>
      <c r="C22367" s="265" t="s">
        <v>3310</v>
      </c>
      <c r="D22367" s="265" t="s">
        <v>15683</v>
      </c>
    </row>
    <row r="22368" spans="1:4" ht="27" x14ac:dyDescent="0.15">
      <c r="A22368" s="266">
        <v>9792113</v>
      </c>
      <c r="B22368" s="265" t="s">
        <v>14038</v>
      </c>
      <c r="C22368" s="265" t="s">
        <v>3310</v>
      </c>
      <c r="D22368" s="265" t="s">
        <v>15684</v>
      </c>
    </row>
    <row r="22369" spans="1:4" ht="27" x14ac:dyDescent="0.15">
      <c r="A22369" s="266">
        <v>9792114</v>
      </c>
      <c r="B22369" s="265" t="s">
        <v>14038</v>
      </c>
      <c r="C22369" s="265" t="s">
        <v>3310</v>
      </c>
      <c r="D22369" s="265" t="s">
        <v>15685</v>
      </c>
    </row>
    <row r="22370" spans="1:4" ht="27" x14ac:dyDescent="0.15">
      <c r="A22370" s="266">
        <v>9792115</v>
      </c>
      <c r="B22370" s="265" t="s">
        <v>14038</v>
      </c>
      <c r="C22370" s="265" t="s">
        <v>3310</v>
      </c>
      <c r="D22370" s="265" t="s">
        <v>15686</v>
      </c>
    </row>
    <row r="22371" spans="1:4" ht="27" x14ac:dyDescent="0.15">
      <c r="A22371" s="266">
        <v>9792121</v>
      </c>
      <c r="B22371" s="265" t="s">
        <v>14038</v>
      </c>
      <c r="C22371" s="265" t="s">
        <v>3310</v>
      </c>
      <c r="D22371" s="265" t="s">
        <v>15687</v>
      </c>
    </row>
    <row r="22372" spans="1:4" ht="27" x14ac:dyDescent="0.15">
      <c r="A22372" s="266">
        <v>9792122</v>
      </c>
      <c r="B22372" s="265" t="s">
        <v>14038</v>
      </c>
      <c r="C22372" s="265" t="s">
        <v>3310</v>
      </c>
      <c r="D22372" s="265" t="s">
        <v>15688</v>
      </c>
    </row>
    <row r="22373" spans="1:4" ht="27" x14ac:dyDescent="0.15">
      <c r="A22373" s="266">
        <v>9792123</v>
      </c>
      <c r="B22373" s="265" t="s">
        <v>14038</v>
      </c>
      <c r="C22373" s="265" t="s">
        <v>3310</v>
      </c>
      <c r="D22373" s="265" t="s">
        <v>15689</v>
      </c>
    </row>
    <row r="22374" spans="1:4" ht="27" x14ac:dyDescent="0.15">
      <c r="A22374" s="266">
        <v>9792124</v>
      </c>
      <c r="B22374" s="265" t="s">
        <v>14038</v>
      </c>
      <c r="C22374" s="265" t="s">
        <v>3310</v>
      </c>
      <c r="D22374" s="265" t="s">
        <v>15690</v>
      </c>
    </row>
    <row r="22375" spans="1:4" ht="27" x14ac:dyDescent="0.15">
      <c r="A22375" s="266">
        <v>9792131</v>
      </c>
      <c r="B22375" s="265" t="s">
        <v>14038</v>
      </c>
      <c r="C22375" s="265" t="s">
        <v>3310</v>
      </c>
      <c r="D22375" s="265" t="s">
        <v>15691</v>
      </c>
    </row>
    <row r="22376" spans="1:4" ht="27" x14ac:dyDescent="0.15">
      <c r="A22376" s="266">
        <v>9792132</v>
      </c>
      <c r="B22376" s="265" t="s">
        <v>14038</v>
      </c>
      <c r="C22376" s="265" t="s">
        <v>3310</v>
      </c>
      <c r="D22376" s="265" t="s">
        <v>15692</v>
      </c>
    </row>
    <row r="22377" spans="1:4" ht="27" x14ac:dyDescent="0.15">
      <c r="A22377" s="266">
        <v>9792133</v>
      </c>
      <c r="B22377" s="265" t="s">
        <v>14038</v>
      </c>
      <c r="C22377" s="265" t="s">
        <v>3310</v>
      </c>
      <c r="D22377" s="265" t="s">
        <v>15693</v>
      </c>
    </row>
    <row r="22378" spans="1:4" x14ac:dyDescent="0.15">
      <c r="A22378" s="266">
        <v>9792134</v>
      </c>
      <c r="B22378" s="265" t="s">
        <v>14038</v>
      </c>
      <c r="C22378" s="265" t="s">
        <v>3310</v>
      </c>
      <c r="D22378" s="265" t="s">
        <v>15694</v>
      </c>
    </row>
    <row r="22379" spans="1:4" ht="27" x14ac:dyDescent="0.15">
      <c r="A22379" s="266">
        <v>9792141</v>
      </c>
      <c r="B22379" s="265" t="s">
        <v>14038</v>
      </c>
      <c r="C22379" s="265" t="s">
        <v>3310</v>
      </c>
      <c r="D22379" s="265" t="s">
        <v>15695</v>
      </c>
    </row>
    <row r="22380" spans="1:4" ht="27" x14ac:dyDescent="0.15">
      <c r="A22380" s="266">
        <v>9792142</v>
      </c>
      <c r="B22380" s="265" t="s">
        <v>14038</v>
      </c>
      <c r="C22380" s="265" t="s">
        <v>3310</v>
      </c>
      <c r="D22380" s="265" t="s">
        <v>15696</v>
      </c>
    </row>
    <row r="22381" spans="1:4" ht="27" x14ac:dyDescent="0.15">
      <c r="A22381" s="266">
        <v>9792143</v>
      </c>
      <c r="B22381" s="265" t="s">
        <v>14038</v>
      </c>
      <c r="C22381" s="265" t="s">
        <v>3310</v>
      </c>
      <c r="D22381" s="265" t="s">
        <v>15697</v>
      </c>
    </row>
    <row r="22382" spans="1:4" ht="27" x14ac:dyDescent="0.15">
      <c r="A22382" s="266">
        <v>9792144</v>
      </c>
      <c r="B22382" s="265" t="s">
        <v>14038</v>
      </c>
      <c r="C22382" s="265" t="s">
        <v>3310</v>
      </c>
      <c r="D22382" s="265" t="s">
        <v>15698</v>
      </c>
    </row>
    <row r="22383" spans="1:4" ht="27" x14ac:dyDescent="0.15">
      <c r="A22383" s="266">
        <v>9792145</v>
      </c>
      <c r="B22383" s="265" t="s">
        <v>14038</v>
      </c>
      <c r="C22383" s="265" t="s">
        <v>3310</v>
      </c>
      <c r="D22383" s="265" t="s">
        <v>15699</v>
      </c>
    </row>
    <row r="22384" spans="1:4" ht="27" x14ac:dyDescent="0.15">
      <c r="A22384" s="266">
        <v>9792146</v>
      </c>
      <c r="B22384" s="265" t="s">
        <v>14038</v>
      </c>
      <c r="C22384" s="265" t="s">
        <v>3310</v>
      </c>
      <c r="D22384" s="265" t="s">
        <v>15700</v>
      </c>
    </row>
    <row r="22385" spans="1:4" ht="27" x14ac:dyDescent="0.15">
      <c r="A22385" s="266">
        <v>9792147</v>
      </c>
      <c r="B22385" s="265" t="s">
        <v>14038</v>
      </c>
      <c r="C22385" s="265" t="s">
        <v>3310</v>
      </c>
      <c r="D22385" s="265" t="s">
        <v>15701</v>
      </c>
    </row>
    <row r="22386" spans="1:4" ht="27" x14ac:dyDescent="0.15">
      <c r="A22386" s="266">
        <v>9792151</v>
      </c>
      <c r="B22386" s="265" t="s">
        <v>14038</v>
      </c>
      <c r="C22386" s="265" t="s">
        <v>3310</v>
      </c>
      <c r="D22386" s="265" t="s">
        <v>15702</v>
      </c>
    </row>
    <row r="22387" spans="1:4" x14ac:dyDescent="0.15">
      <c r="A22387" s="266">
        <v>9792152</v>
      </c>
      <c r="B22387" s="265" t="s">
        <v>14038</v>
      </c>
      <c r="C22387" s="265" t="s">
        <v>3310</v>
      </c>
      <c r="D22387" s="265" t="s">
        <v>15703</v>
      </c>
    </row>
    <row r="22388" spans="1:4" x14ac:dyDescent="0.15">
      <c r="A22388" s="266">
        <v>9792153</v>
      </c>
      <c r="B22388" s="265" t="s">
        <v>14038</v>
      </c>
      <c r="C22388" s="265" t="s">
        <v>3310</v>
      </c>
      <c r="D22388" s="265" t="s">
        <v>15704</v>
      </c>
    </row>
    <row r="22389" spans="1:4" ht="27" x14ac:dyDescent="0.15">
      <c r="A22389" s="266">
        <v>9792154</v>
      </c>
      <c r="B22389" s="265" t="s">
        <v>14038</v>
      </c>
      <c r="C22389" s="265" t="s">
        <v>3310</v>
      </c>
      <c r="D22389" s="265" t="s">
        <v>15705</v>
      </c>
    </row>
    <row r="22390" spans="1:4" ht="27" x14ac:dyDescent="0.15">
      <c r="A22390" s="266">
        <v>9792155</v>
      </c>
      <c r="B22390" s="265" t="s">
        <v>14038</v>
      </c>
      <c r="C22390" s="265" t="s">
        <v>3310</v>
      </c>
      <c r="D22390" s="265" t="s">
        <v>15706</v>
      </c>
    </row>
    <row r="22391" spans="1:4" x14ac:dyDescent="0.15">
      <c r="A22391" s="266">
        <v>9792156</v>
      </c>
      <c r="B22391" s="265" t="s">
        <v>14038</v>
      </c>
      <c r="C22391" s="265" t="s">
        <v>3310</v>
      </c>
      <c r="D22391" s="265" t="s">
        <v>15707</v>
      </c>
    </row>
    <row r="22392" spans="1:4" x14ac:dyDescent="0.15">
      <c r="A22392" s="266">
        <v>9792157</v>
      </c>
      <c r="B22392" s="265" t="s">
        <v>14038</v>
      </c>
      <c r="C22392" s="265" t="s">
        <v>3310</v>
      </c>
      <c r="D22392" s="265" t="s">
        <v>15708</v>
      </c>
    </row>
    <row r="22393" spans="1:4" x14ac:dyDescent="0.15">
      <c r="A22393" s="266">
        <v>9792161</v>
      </c>
      <c r="B22393" s="265" t="s">
        <v>14038</v>
      </c>
      <c r="C22393" s="265" t="s">
        <v>3310</v>
      </c>
      <c r="D22393" s="265" t="s">
        <v>15709</v>
      </c>
    </row>
    <row r="22394" spans="1:4" ht="27" x14ac:dyDescent="0.15">
      <c r="A22394" s="266">
        <v>9792162</v>
      </c>
      <c r="B22394" s="265" t="s">
        <v>14038</v>
      </c>
      <c r="C22394" s="265" t="s">
        <v>3310</v>
      </c>
      <c r="D22394" s="265" t="s">
        <v>15710</v>
      </c>
    </row>
    <row r="22395" spans="1:4" ht="27" x14ac:dyDescent="0.15">
      <c r="A22395" s="266">
        <v>9792163</v>
      </c>
      <c r="B22395" s="265" t="s">
        <v>14038</v>
      </c>
      <c r="C22395" s="265" t="s">
        <v>3310</v>
      </c>
      <c r="D22395" s="265" t="s">
        <v>15711</v>
      </c>
    </row>
    <row r="22396" spans="1:4" ht="27" x14ac:dyDescent="0.15">
      <c r="A22396" s="266">
        <v>9792164</v>
      </c>
      <c r="B22396" s="265" t="s">
        <v>14038</v>
      </c>
      <c r="C22396" s="265" t="s">
        <v>3310</v>
      </c>
      <c r="D22396" s="265" t="s">
        <v>15712</v>
      </c>
    </row>
    <row r="22397" spans="1:4" x14ac:dyDescent="0.15">
      <c r="A22397" s="266">
        <v>9792165</v>
      </c>
      <c r="B22397" s="265" t="s">
        <v>14038</v>
      </c>
      <c r="C22397" s="265" t="s">
        <v>3310</v>
      </c>
      <c r="D22397" s="265" t="s">
        <v>15713</v>
      </c>
    </row>
    <row r="22398" spans="1:4" ht="27" x14ac:dyDescent="0.15">
      <c r="A22398" s="266">
        <v>9792171</v>
      </c>
      <c r="B22398" s="265" t="s">
        <v>14038</v>
      </c>
      <c r="C22398" s="265" t="s">
        <v>3310</v>
      </c>
      <c r="D22398" s="265" t="s">
        <v>15714</v>
      </c>
    </row>
    <row r="22399" spans="1:4" ht="27" x14ac:dyDescent="0.15">
      <c r="A22399" s="266">
        <v>9792172</v>
      </c>
      <c r="B22399" s="265" t="s">
        <v>14038</v>
      </c>
      <c r="C22399" s="265" t="s">
        <v>3310</v>
      </c>
      <c r="D22399" s="265" t="s">
        <v>15715</v>
      </c>
    </row>
    <row r="22400" spans="1:4" x14ac:dyDescent="0.15">
      <c r="A22400" s="266">
        <v>9792173</v>
      </c>
      <c r="B22400" s="265" t="s">
        <v>14038</v>
      </c>
      <c r="C22400" s="265" t="s">
        <v>3310</v>
      </c>
      <c r="D22400" s="265" t="s">
        <v>15716</v>
      </c>
    </row>
    <row r="22401" spans="1:4" ht="27" x14ac:dyDescent="0.15">
      <c r="A22401" s="266">
        <v>9792174</v>
      </c>
      <c r="B22401" s="265" t="s">
        <v>14038</v>
      </c>
      <c r="C22401" s="265" t="s">
        <v>3310</v>
      </c>
      <c r="D22401" s="265" t="s">
        <v>15717</v>
      </c>
    </row>
    <row r="22402" spans="1:4" ht="27" x14ac:dyDescent="0.15">
      <c r="A22402" s="266">
        <v>9792175</v>
      </c>
      <c r="B22402" s="265" t="s">
        <v>14038</v>
      </c>
      <c r="C22402" s="265" t="s">
        <v>3310</v>
      </c>
      <c r="D22402" s="265" t="s">
        <v>15718</v>
      </c>
    </row>
    <row r="22403" spans="1:4" ht="27" x14ac:dyDescent="0.15">
      <c r="A22403" s="266">
        <v>9792301</v>
      </c>
      <c r="B22403" s="265" t="s">
        <v>14038</v>
      </c>
      <c r="C22403" s="265" t="s">
        <v>3310</v>
      </c>
      <c r="D22403" s="265" t="s">
        <v>15719</v>
      </c>
    </row>
    <row r="22404" spans="1:4" ht="27" x14ac:dyDescent="0.15">
      <c r="A22404" s="266">
        <v>9792302</v>
      </c>
      <c r="B22404" s="265" t="s">
        <v>14038</v>
      </c>
      <c r="C22404" s="265" t="s">
        <v>3310</v>
      </c>
      <c r="D22404" s="265" t="s">
        <v>15720</v>
      </c>
    </row>
    <row r="22405" spans="1:4" ht="27" x14ac:dyDescent="0.15">
      <c r="A22405" s="266">
        <v>9792303</v>
      </c>
      <c r="B22405" s="265" t="s">
        <v>14038</v>
      </c>
      <c r="C22405" s="265" t="s">
        <v>3310</v>
      </c>
      <c r="D22405" s="265" t="s">
        <v>15721</v>
      </c>
    </row>
    <row r="22406" spans="1:4" ht="27" x14ac:dyDescent="0.15">
      <c r="A22406" s="266">
        <v>9792304</v>
      </c>
      <c r="B22406" s="265" t="s">
        <v>14038</v>
      </c>
      <c r="C22406" s="265" t="s">
        <v>3310</v>
      </c>
      <c r="D22406" s="265" t="s">
        <v>15722</v>
      </c>
    </row>
    <row r="22407" spans="1:4" x14ac:dyDescent="0.15">
      <c r="A22407" s="266">
        <v>9792305</v>
      </c>
      <c r="B22407" s="265" t="s">
        <v>14038</v>
      </c>
      <c r="C22407" s="265" t="s">
        <v>3310</v>
      </c>
      <c r="D22407" s="265" t="s">
        <v>15723</v>
      </c>
    </row>
    <row r="22408" spans="1:4" ht="27" x14ac:dyDescent="0.15">
      <c r="A22408" s="266">
        <v>9792311</v>
      </c>
      <c r="B22408" s="265" t="s">
        <v>14038</v>
      </c>
      <c r="C22408" s="265" t="s">
        <v>3310</v>
      </c>
      <c r="D22408" s="265" t="s">
        <v>15724</v>
      </c>
    </row>
    <row r="22409" spans="1:4" ht="27" x14ac:dyDescent="0.15">
      <c r="A22409" s="266">
        <v>9792312</v>
      </c>
      <c r="B22409" s="265" t="s">
        <v>14038</v>
      </c>
      <c r="C22409" s="265" t="s">
        <v>3310</v>
      </c>
      <c r="D22409" s="265" t="s">
        <v>15725</v>
      </c>
    </row>
    <row r="22410" spans="1:4" ht="27" x14ac:dyDescent="0.15">
      <c r="A22410" s="266">
        <v>9792313</v>
      </c>
      <c r="B22410" s="265" t="s">
        <v>14038</v>
      </c>
      <c r="C22410" s="265" t="s">
        <v>3310</v>
      </c>
      <c r="D22410" s="265" t="s">
        <v>15726</v>
      </c>
    </row>
    <row r="22411" spans="1:4" ht="27" x14ac:dyDescent="0.15">
      <c r="A22411" s="266">
        <v>9792314</v>
      </c>
      <c r="B22411" s="265" t="s">
        <v>14038</v>
      </c>
      <c r="C22411" s="265" t="s">
        <v>3310</v>
      </c>
      <c r="D22411" s="265" t="s">
        <v>15727</v>
      </c>
    </row>
    <row r="22412" spans="1:4" ht="27" x14ac:dyDescent="0.15">
      <c r="A22412" s="266">
        <v>9792321</v>
      </c>
      <c r="B22412" s="265" t="s">
        <v>14038</v>
      </c>
      <c r="C22412" s="265" t="s">
        <v>3310</v>
      </c>
      <c r="D22412" s="265" t="s">
        <v>15728</v>
      </c>
    </row>
    <row r="22413" spans="1:4" ht="27" x14ac:dyDescent="0.15">
      <c r="A22413" s="266">
        <v>9792322</v>
      </c>
      <c r="B22413" s="265" t="s">
        <v>14038</v>
      </c>
      <c r="C22413" s="265" t="s">
        <v>3310</v>
      </c>
      <c r="D22413" s="265" t="s">
        <v>15729</v>
      </c>
    </row>
    <row r="22414" spans="1:4" ht="27" x14ac:dyDescent="0.15">
      <c r="A22414" s="266">
        <v>9792323</v>
      </c>
      <c r="B22414" s="265" t="s">
        <v>14038</v>
      </c>
      <c r="C22414" s="265" t="s">
        <v>3310</v>
      </c>
      <c r="D22414" s="265" t="s">
        <v>15730</v>
      </c>
    </row>
    <row r="22415" spans="1:4" x14ac:dyDescent="0.15">
      <c r="A22415" s="266">
        <v>9792324</v>
      </c>
      <c r="B22415" s="265" t="s">
        <v>14038</v>
      </c>
      <c r="C22415" s="265" t="s">
        <v>3310</v>
      </c>
      <c r="D22415" s="265" t="s">
        <v>15731</v>
      </c>
    </row>
    <row r="22416" spans="1:4" x14ac:dyDescent="0.15">
      <c r="A22416" s="266">
        <v>9792331</v>
      </c>
      <c r="B22416" s="265" t="s">
        <v>14038</v>
      </c>
      <c r="C22416" s="265" t="s">
        <v>3310</v>
      </c>
      <c r="D22416" s="265" t="s">
        <v>15732</v>
      </c>
    </row>
    <row r="22417" spans="1:4" ht="27" x14ac:dyDescent="0.15">
      <c r="A22417" s="266">
        <v>9792332</v>
      </c>
      <c r="B22417" s="265" t="s">
        <v>14038</v>
      </c>
      <c r="C22417" s="265" t="s">
        <v>3310</v>
      </c>
      <c r="D22417" s="265" t="s">
        <v>15733</v>
      </c>
    </row>
    <row r="22418" spans="1:4" x14ac:dyDescent="0.15">
      <c r="A22418" s="266">
        <v>9792333</v>
      </c>
      <c r="B22418" s="265" t="s">
        <v>14038</v>
      </c>
      <c r="C22418" s="265" t="s">
        <v>3310</v>
      </c>
      <c r="D22418" s="265" t="s">
        <v>15734</v>
      </c>
    </row>
    <row r="22419" spans="1:4" x14ac:dyDescent="0.15">
      <c r="A22419" s="266">
        <v>9792334</v>
      </c>
      <c r="B22419" s="265" t="s">
        <v>14038</v>
      </c>
      <c r="C22419" s="265" t="s">
        <v>3310</v>
      </c>
      <c r="D22419" s="265" t="s">
        <v>15735</v>
      </c>
    </row>
    <row r="22420" spans="1:4" x14ac:dyDescent="0.15">
      <c r="A22420" s="266">
        <v>9792335</v>
      </c>
      <c r="B22420" s="265" t="s">
        <v>14038</v>
      </c>
      <c r="C22420" s="265" t="s">
        <v>3310</v>
      </c>
      <c r="D22420" s="265" t="s">
        <v>15736</v>
      </c>
    </row>
    <row r="22421" spans="1:4" x14ac:dyDescent="0.15">
      <c r="A22421" s="266">
        <v>9792336</v>
      </c>
      <c r="B22421" s="265" t="s">
        <v>14038</v>
      </c>
      <c r="C22421" s="265" t="s">
        <v>3310</v>
      </c>
      <c r="D22421" s="265" t="s">
        <v>15737</v>
      </c>
    </row>
    <row r="22422" spans="1:4" ht="27" x14ac:dyDescent="0.15">
      <c r="A22422" s="266">
        <v>9792441</v>
      </c>
      <c r="B22422" s="265" t="s">
        <v>14038</v>
      </c>
      <c r="C22422" s="265" t="s">
        <v>3310</v>
      </c>
      <c r="D22422" s="265" t="s">
        <v>15738</v>
      </c>
    </row>
    <row r="22423" spans="1:4" x14ac:dyDescent="0.15">
      <c r="A22423" s="266">
        <v>9792442</v>
      </c>
      <c r="B22423" s="265" t="s">
        <v>14038</v>
      </c>
      <c r="C22423" s="265" t="s">
        <v>3310</v>
      </c>
      <c r="D22423" s="265" t="s">
        <v>15739</v>
      </c>
    </row>
    <row r="22424" spans="1:4" ht="27" x14ac:dyDescent="0.15">
      <c r="A22424" s="266">
        <v>9792443</v>
      </c>
      <c r="B22424" s="265" t="s">
        <v>14038</v>
      </c>
      <c r="C22424" s="265" t="s">
        <v>3310</v>
      </c>
      <c r="D22424" s="265" t="s">
        <v>15740</v>
      </c>
    </row>
    <row r="22425" spans="1:4" ht="27" x14ac:dyDescent="0.15">
      <c r="A22425" s="266">
        <v>9792444</v>
      </c>
      <c r="B22425" s="265" t="s">
        <v>14038</v>
      </c>
      <c r="C22425" s="265" t="s">
        <v>3310</v>
      </c>
      <c r="D22425" s="265" t="s">
        <v>15741</v>
      </c>
    </row>
    <row r="22426" spans="1:4" x14ac:dyDescent="0.15">
      <c r="A22426" s="266">
        <v>9792451</v>
      </c>
      <c r="B22426" s="265" t="s">
        <v>14038</v>
      </c>
      <c r="C22426" s="265" t="s">
        <v>3310</v>
      </c>
      <c r="D22426" s="265" t="s">
        <v>15742</v>
      </c>
    </row>
    <row r="22427" spans="1:4" ht="27" x14ac:dyDescent="0.15">
      <c r="A22427" s="266">
        <v>9792452</v>
      </c>
      <c r="B22427" s="265" t="s">
        <v>14038</v>
      </c>
      <c r="C22427" s="265" t="s">
        <v>3310</v>
      </c>
      <c r="D22427" s="265" t="s">
        <v>15743</v>
      </c>
    </row>
    <row r="22428" spans="1:4" x14ac:dyDescent="0.15">
      <c r="A22428" s="266">
        <v>9792453</v>
      </c>
      <c r="B22428" s="265" t="s">
        <v>14038</v>
      </c>
      <c r="C22428" s="265" t="s">
        <v>3310</v>
      </c>
      <c r="D22428" s="265" t="s">
        <v>15744</v>
      </c>
    </row>
    <row r="22429" spans="1:4" ht="27" x14ac:dyDescent="0.15">
      <c r="A22429" s="266">
        <v>9792454</v>
      </c>
      <c r="B22429" s="265" t="s">
        <v>14038</v>
      </c>
      <c r="C22429" s="265" t="s">
        <v>3310</v>
      </c>
      <c r="D22429" s="265" t="s">
        <v>15745</v>
      </c>
    </row>
    <row r="22430" spans="1:4" x14ac:dyDescent="0.15">
      <c r="A22430" s="266">
        <v>9792461</v>
      </c>
      <c r="B22430" s="265" t="s">
        <v>14038</v>
      </c>
      <c r="C22430" s="265" t="s">
        <v>3310</v>
      </c>
      <c r="D22430" s="265" t="s">
        <v>15746</v>
      </c>
    </row>
    <row r="22431" spans="1:4" ht="27" x14ac:dyDescent="0.15">
      <c r="A22431" s="266">
        <v>9792462</v>
      </c>
      <c r="B22431" s="265" t="s">
        <v>14038</v>
      </c>
      <c r="C22431" s="265" t="s">
        <v>3310</v>
      </c>
      <c r="D22431" s="265" t="s">
        <v>15747</v>
      </c>
    </row>
    <row r="22432" spans="1:4" ht="27" x14ac:dyDescent="0.15">
      <c r="A22432" s="266">
        <v>9792463</v>
      </c>
      <c r="B22432" s="265" t="s">
        <v>14038</v>
      </c>
      <c r="C22432" s="265" t="s">
        <v>3310</v>
      </c>
      <c r="D22432" s="265" t="s">
        <v>15748</v>
      </c>
    </row>
    <row r="22433" spans="1:4" x14ac:dyDescent="0.15">
      <c r="A22433" s="266">
        <v>9792464</v>
      </c>
      <c r="B22433" s="265" t="s">
        <v>14038</v>
      </c>
      <c r="C22433" s="265" t="s">
        <v>3310</v>
      </c>
      <c r="D22433" s="265" t="s">
        <v>15749</v>
      </c>
    </row>
    <row r="22434" spans="1:4" x14ac:dyDescent="0.15">
      <c r="A22434" s="266">
        <v>9792501</v>
      </c>
      <c r="B22434" s="265" t="s">
        <v>14038</v>
      </c>
      <c r="C22434" s="265" t="s">
        <v>3090</v>
      </c>
      <c r="D22434" s="265" t="s">
        <v>483</v>
      </c>
    </row>
    <row r="22435" spans="1:4" x14ac:dyDescent="0.15">
      <c r="A22435" s="266">
        <v>9792511</v>
      </c>
      <c r="B22435" s="265" t="s">
        <v>14038</v>
      </c>
      <c r="C22435" s="265" t="s">
        <v>3090</v>
      </c>
      <c r="D22435" s="265" t="s">
        <v>3098</v>
      </c>
    </row>
    <row r="22436" spans="1:4" x14ac:dyDescent="0.15">
      <c r="A22436" s="266">
        <v>9792512</v>
      </c>
      <c r="B22436" s="265" t="s">
        <v>14038</v>
      </c>
      <c r="C22436" s="265" t="s">
        <v>3090</v>
      </c>
      <c r="D22436" s="265" t="s">
        <v>3124</v>
      </c>
    </row>
    <row r="22437" spans="1:4" x14ac:dyDescent="0.15">
      <c r="A22437" s="266">
        <v>9792521</v>
      </c>
      <c r="B22437" s="265" t="s">
        <v>14038</v>
      </c>
      <c r="C22437" s="265" t="s">
        <v>3090</v>
      </c>
      <c r="D22437" s="265" t="s">
        <v>3091</v>
      </c>
    </row>
    <row r="22438" spans="1:4" x14ac:dyDescent="0.15">
      <c r="A22438" s="266">
        <v>9792522</v>
      </c>
      <c r="B22438" s="265" t="s">
        <v>14038</v>
      </c>
      <c r="C22438" s="265" t="s">
        <v>3090</v>
      </c>
      <c r="D22438" s="265" t="s">
        <v>3115</v>
      </c>
    </row>
    <row r="22439" spans="1:4" x14ac:dyDescent="0.15">
      <c r="A22439" s="266">
        <v>9792531</v>
      </c>
      <c r="B22439" s="265" t="s">
        <v>14038</v>
      </c>
      <c r="C22439" s="265" t="s">
        <v>3090</v>
      </c>
      <c r="D22439" s="265" t="s">
        <v>3104</v>
      </c>
    </row>
    <row r="22440" spans="1:4" x14ac:dyDescent="0.15">
      <c r="A22440" s="266">
        <v>9792532</v>
      </c>
      <c r="B22440" s="265" t="s">
        <v>14038</v>
      </c>
      <c r="C22440" s="265" t="s">
        <v>3090</v>
      </c>
      <c r="D22440" s="265" t="s">
        <v>3111</v>
      </c>
    </row>
    <row r="22441" spans="1:4" x14ac:dyDescent="0.15">
      <c r="A22441" s="266">
        <v>9792533</v>
      </c>
      <c r="B22441" s="265" t="s">
        <v>14038</v>
      </c>
      <c r="C22441" s="265" t="s">
        <v>3090</v>
      </c>
      <c r="D22441" s="265" t="s">
        <v>3109</v>
      </c>
    </row>
    <row r="22442" spans="1:4" x14ac:dyDescent="0.15">
      <c r="A22442" s="266">
        <v>9792541</v>
      </c>
      <c r="B22442" s="265" t="s">
        <v>14038</v>
      </c>
      <c r="C22442" s="265" t="s">
        <v>3090</v>
      </c>
      <c r="D22442" s="265" t="s">
        <v>3093</v>
      </c>
    </row>
    <row r="22443" spans="1:4" x14ac:dyDescent="0.15">
      <c r="A22443" s="266">
        <v>9792542</v>
      </c>
      <c r="B22443" s="265" t="s">
        <v>14038</v>
      </c>
      <c r="C22443" s="265" t="s">
        <v>3090</v>
      </c>
      <c r="D22443" s="265" t="s">
        <v>1675</v>
      </c>
    </row>
    <row r="22444" spans="1:4" ht="27" x14ac:dyDescent="0.15">
      <c r="A22444" s="266">
        <v>9792611</v>
      </c>
      <c r="B22444" s="265" t="s">
        <v>14038</v>
      </c>
      <c r="C22444" s="265" t="s">
        <v>15750</v>
      </c>
      <c r="D22444" s="265" t="s">
        <v>3643</v>
      </c>
    </row>
    <row r="22445" spans="1:4" ht="27" x14ac:dyDescent="0.15">
      <c r="A22445" s="266">
        <v>9792701</v>
      </c>
      <c r="B22445" s="265" t="s">
        <v>14038</v>
      </c>
      <c r="C22445" s="265" t="s">
        <v>15750</v>
      </c>
      <c r="D22445" s="265" t="s">
        <v>15751</v>
      </c>
    </row>
    <row r="22446" spans="1:4" ht="27" x14ac:dyDescent="0.15">
      <c r="A22446" s="266">
        <v>9792702</v>
      </c>
      <c r="B22446" s="265" t="s">
        <v>14038</v>
      </c>
      <c r="C22446" s="265" t="s">
        <v>15750</v>
      </c>
      <c r="D22446" s="265" t="s">
        <v>15752</v>
      </c>
    </row>
    <row r="22447" spans="1:4" ht="27" x14ac:dyDescent="0.15">
      <c r="A22447" s="266">
        <v>9792703</v>
      </c>
      <c r="B22447" s="265" t="s">
        <v>14038</v>
      </c>
      <c r="C22447" s="265" t="s">
        <v>15750</v>
      </c>
      <c r="D22447" s="265" t="s">
        <v>1611</v>
      </c>
    </row>
    <row r="22448" spans="1:4" ht="27" x14ac:dyDescent="0.15">
      <c r="A22448" s="266">
        <v>9792704</v>
      </c>
      <c r="B22448" s="265" t="s">
        <v>14038</v>
      </c>
      <c r="C22448" s="265" t="s">
        <v>15750</v>
      </c>
      <c r="D22448" s="265" t="s">
        <v>3642</v>
      </c>
    </row>
    <row r="22449" spans="1:4" ht="27" x14ac:dyDescent="0.15">
      <c r="A22449" s="266">
        <v>9792705</v>
      </c>
      <c r="B22449" s="265" t="s">
        <v>14038</v>
      </c>
      <c r="C22449" s="265" t="s">
        <v>15750</v>
      </c>
      <c r="D22449" s="265" t="s">
        <v>379</v>
      </c>
    </row>
    <row r="22450" spans="1:4" ht="27" x14ac:dyDescent="0.15">
      <c r="A22450" s="266">
        <v>9792706</v>
      </c>
      <c r="B22450" s="265" t="s">
        <v>14038</v>
      </c>
      <c r="C22450" s="265" t="s">
        <v>15750</v>
      </c>
      <c r="D22450" s="265" t="s">
        <v>3644</v>
      </c>
    </row>
    <row r="22451" spans="1:4" ht="27" x14ac:dyDescent="0.15">
      <c r="A22451" s="266">
        <v>9792707</v>
      </c>
      <c r="B22451" s="265" t="s">
        <v>14038</v>
      </c>
      <c r="C22451" s="265" t="s">
        <v>15750</v>
      </c>
      <c r="D22451" s="265" t="s">
        <v>15753</v>
      </c>
    </row>
    <row r="22452" spans="1:4" ht="27" x14ac:dyDescent="0.15">
      <c r="A22452" s="266">
        <v>9792708</v>
      </c>
      <c r="B22452" s="265" t="s">
        <v>14038</v>
      </c>
      <c r="C22452" s="265" t="s">
        <v>15750</v>
      </c>
      <c r="D22452" s="265" t="s">
        <v>11641</v>
      </c>
    </row>
    <row r="22453" spans="1:4" ht="27" x14ac:dyDescent="0.15">
      <c r="A22453" s="266">
        <v>9792709</v>
      </c>
      <c r="B22453" s="265" t="s">
        <v>14038</v>
      </c>
      <c r="C22453" s="265" t="s">
        <v>15750</v>
      </c>
      <c r="D22453" s="265" t="s">
        <v>2613</v>
      </c>
    </row>
    <row r="22454" spans="1:4" ht="27" x14ac:dyDescent="0.15">
      <c r="A22454" s="266">
        <v>9792711</v>
      </c>
      <c r="B22454" s="265" t="s">
        <v>14038</v>
      </c>
      <c r="C22454" s="265" t="s">
        <v>15750</v>
      </c>
      <c r="D22454" s="265" t="s">
        <v>3645</v>
      </c>
    </row>
    <row r="22455" spans="1:4" ht="27" x14ac:dyDescent="0.15">
      <c r="A22455" s="266">
        <v>9793111</v>
      </c>
      <c r="B22455" s="265" t="s">
        <v>14038</v>
      </c>
      <c r="C22455" s="265" t="s">
        <v>2681</v>
      </c>
      <c r="D22455" s="265" t="s">
        <v>15754</v>
      </c>
    </row>
    <row r="22456" spans="1:4" ht="27" x14ac:dyDescent="0.15">
      <c r="A22456" s="266">
        <v>9793112</v>
      </c>
      <c r="B22456" s="265" t="s">
        <v>14038</v>
      </c>
      <c r="C22456" s="265" t="s">
        <v>2681</v>
      </c>
      <c r="D22456" s="265" t="s">
        <v>15755</v>
      </c>
    </row>
    <row r="22457" spans="1:4" ht="27" x14ac:dyDescent="0.15">
      <c r="A22457" s="266">
        <v>9793113</v>
      </c>
      <c r="B22457" s="265" t="s">
        <v>14038</v>
      </c>
      <c r="C22457" s="265" t="s">
        <v>2681</v>
      </c>
      <c r="D22457" s="265" t="s">
        <v>15756</v>
      </c>
    </row>
    <row r="22458" spans="1:4" ht="27" x14ac:dyDescent="0.15">
      <c r="A22458" s="266">
        <v>9793114</v>
      </c>
      <c r="B22458" s="265" t="s">
        <v>14038</v>
      </c>
      <c r="C22458" s="265" t="s">
        <v>2681</v>
      </c>
      <c r="D22458" s="265" t="s">
        <v>15757</v>
      </c>
    </row>
    <row r="22459" spans="1:4" ht="27" x14ac:dyDescent="0.15">
      <c r="A22459" s="266">
        <v>9793115</v>
      </c>
      <c r="B22459" s="265" t="s">
        <v>14038</v>
      </c>
      <c r="C22459" s="265" t="s">
        <v>2681</v>
      </c>
      <c r="D22459" s="265" t="s">
        <v>15758</v>
      </c>
    </row>
    <row r="22460" spans="1:4" ht="27" x14ac:dyDescent="0.15">
      <c r="A22460" s="266">
        <v>9793121</v>
      </c>
      <c r="B22460" s="265" t="s">
        <v>14038</v>
      </c>
      <c r="C22460" s="265" t="s">
        <v>2681</v>
      </c>
      <c r="D22460" s="265" t="s">
        <v>15759</v>
      </c>
    </row>
    <row r="22461" spans="1:4" ht="27" x14ac:dyDescent="0.15">
      <c r="A22461" s="266">
        <v>9793122</v>
      </c>
      <c r="B22461" s="265" t="s">
        <v>14038</v>
      </c>
      <c r="C22461" s="265" t="s">
        <v>2681</v>
      </c>
      <c r="D22461" s="265" t="s">
        <v>15760</v>
      </c>
    </row>
    <row r="22462" spans="1:4" ht="27" x14ac:dyDescent="0.15">
      <c r="A22462" s="266">
        <v>9793123</v>
      </c>
      <c r="B22462" s="265" t="s">
        <v>14038</v>
      </c>
      <c r="C22462" s="265" t="s">
        <v>2681</v>
      </c>
      <c r="D22462" s="265" t="s">
        <v>15761</v>
      </c>
    </row>
    <row r="22463" spans="1:4" ht="27" x14ac:dyDescent="0.15">
      <c r="A22463" s="266">
        <v>9793124</v>
      </c>
      <c r="B22463" s="265" t="s">
        <v>14038</v>
      </c>
      <c r="C22463" s="265" t="s">
        <v>2681</v>
      </c>
      <c r="D22463" s="265" t="s">
        <v>15762</v>
      </c>
    </row>
    <row r="22464" spans="1:4" ht="27" x14ac:dyDescent="0.15">
      <c r="A22464" s="266">
        <v>9793125</v>
      </c>
      <c r="B22464" s="265" t="s">
        <v>14038</v>
      </c>
      <c r="C22464" s="265" t="s">
        <v>2681</v>
      </c>
      <c r="D22464" s="265" t="s">
        <v>15763</v>
      </c>
    </row>
    <row r="22465" spans="1:4" x14ac:dyDescent="0.15">
      <c r="A22465" s="266">
        <v>9793131</v>
      </c>
      <c r="B22465" s="265" t="s">
        <v>14038</v>
      </c>
      <c r="C22465" s="265" t="s">
        <v>2681</v>
      </c>
      <c r="D22465" s="265" t="s">
        <v>2742</v>
      </c>
    </row>
    <row r="22466" spans="1:4" x14ac:dyDescent="0.15">
      <c r="A22466" s="266">
        <v>9793132</v>
      </c>
      <c r="B22466" s="265" t="s">
        <v>14038</v>
      </c>
      <c r="C22466" s="265" t="s">
        <v>2681</v>
      </c>
      <c r="D22466" s="265" t="s">
        <v>2743</v>
      </c>
    </row>
    <row r="22467" spans="1:4" ht="27" x14ac:dyDescent="0.15">
      <c r="A22467" s="266">
        <v>9793201</v>
      </c>
      <c r="B22467" s="265" t="s">
        <v>14038</v>
      </c>
      <c r="C22467" s="265" t="s">
        <v>2681</v>
      </c>
      <c r="D22467" s="265" t="s">
        <v>15764</v>
      </c>
    </row>
    <row r="22468" spans="1:4" ht="27" x14ac:dyDescent="0.15">
      <c r="A22468" s="266">
        <v>9793202</v>
      </c>
      <c r="B22468" s="265" t="s">
        <v>14038</v>
      </c>
      <c r="C22468" s="265" t="s">
        <v>2681</v>
      </c>
      <c r="D22468" s="265" t="s">
        <v>15765</v>
      </c>
    </row>
    <row r="22469" spans="1:4" ht="27" x14ac:dyDescent="0.15">
      <c r="A22469" s="266">
        <v>9793203</v>
      </c>
      <c r="B22469" s="265" t="s">
        <v>14038</v>
      </c>
      <c r="C22469" s="265" t="s">
        <v>2681</v>
      </c>
      <c r="D22469" s="265" t="s">
        <v>15766</v>
      </c>
    </row>
    <row r="22470" spans="1:4" ht="27" x14ac:dyDescent="0.15">
      <c r="A22470" s="266">
        <v>9793204</v>
      </c>
      <c r="B22470" s="265" t="s">
        <v>14038</v>
      </c>
      <c r="C22470" s="265" t="s">
        <v>2681</v>
      </c>
      <c r="D22470" s="265" t="s">
        <v>15767</v>
      </c>
    </row>
  </sheetData>
  <phoneticPr fontId="3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データ入力</vt:lpstr>
      <vt:lpstr>資格取得者等リスト</vt:lpstr>
      <vt:lpstr>組合員申告書</vt:lpstr>
      <vt:lpstr>資格取得者等報告書(4月報告用)</vt:lpstr>
      <vt:lpstr>住所</vt:lpstr>
      <vt:lpstr>資格取得者等リスト!Print_Area</vt:lpstr>
      <vt:lpstr>'資格取得者等報告書(4月報告用)'!Print_Area</vt:lpstr>
      <vt:lpstr>組合員申告書!Print_Area</vt:lpstr>
      <vt:lpstr>資格取得者等リスト!Print_Titles</vt:lpstr>
    </vt:vector>
  </TitlesOfParts>
  <Company>茨城県市町村職員共済組合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2859</dc:creator>
  <cp:lastModifiedBy>鈴木 優希</cp:lastModifiedBy>
  <cp:lastPrinted>2024-11-22T08:03:36Z</cp:lastPrinted>
  <dcterms:created xsi:type="dcterms:W3CDTF">2021-11-16T08:22:21Z</dcterms:created>
  <dcterms:modified xsi:type="dcterms:W3CDTF">2025-04-02T03:02:18Z</dcterms:modified>
</cp:coreProperties>
</file>